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Study\ISEG\SOA\Student Case Challenge\2019\Works\"/>
    </mc:Choice>
  </mc:AlternateContent>
  <xr:revisionPtr revIDLastSave="0" documentId="13_ncr:1_{F6F0DF4D-2640-466D-968F-48BBEF130EA6}" xr6:coauthVersionLast="36" xr6:coauthVersionMax="36" xr10:uidLastSave="{00000000-0000-0000-0000-000000000000}"/>
  <bookViews>
    <workbookView xWindow="0" yWindow="0" windowWidth="12015" windowHeight="5130" activeTab="2" xr2:uid="{78114F96-E53C-4630-85D6-DF58D3C6D79D}"/>
  </bookViews>
  <sheets>
    <sheet name="Analysis" sheetId="6" r:id="rId1"/>
    <sheet name="Pivot" sheetId="4" r:id="rId2"/>
    <sheet name="ClaimsData" sheetId="1" r:id="rId3"/>
    <sheet name="DataElements" sheetId="2" r:id="rId4"/>
    <sheet name="Coverages" sheetId="3" r:id="rId5"/>
  </sheets>
  <definedNames>
    <definedName name="_xlnm._FilterDatabase" localSheetId="2" hidden="1">ClaimsData!$A$10:$Y$2170</definedName>
    <definedName name="Slicer_Risk_Class">#N/A</definedName>
  </definedNames>
  <calcPr calcId="191029"/>
  <pivotCaches>
    <pivotCache cacheId="26" r:id="rId6"/>
    <pivotCache cacheId="38"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C214" i="4" l="1"/>
  <c r="AB214" i="4"/>
  <c r="AA214" i="4"/>
  <c r="Z214" i="4"/>
  <c r="Y214" i="4"/>
  <c r="W214" i="4"/>
  <c r="S214" i="4"/>
  <c r="X214" i="4" s="1"/>
  <c r="R214" i="4"/>
  <c r="Q214" i="4"/>
  <c r="V214" i="4" s="1"/>
  <c r="P214" i="4"/>
  <c r="U214" i="4" s="1"/>
  <c r="AE214" i="4" s="1"/>
  <c r="O214" i="4"/>
  <c r="T214" i="4" s="1"/>
  <c r="AC213" i="4"/>
  <c r="AH213" i="4" s="1"/>
  <c r="AB213" i="4"/>
  <c r="AA213" i="4"/>
  <c r="Z213" i="4"/>
  <c r="Y213" i="4"/>
  <c r="AD213" i="4" s="1"/>
  <c r="W213" i="4"/>
  <c r="S213" i="4"/>
  <c r="X213" i="4" s="1"/>
  <c r="R213" i="4"/>
  <c r="Q213" i="4"/>
  <c r="V213" i="4" s="1"/>
  <c r="P213" i="4"/>
  <c r="U213" i="4" s="1"/>
  <c r="AE213" i="4" s="1"/>
  <c r="O213" i="4"/>
  <c r="T213" i="4" s="1"/>
  <c r="AC212" i="4"/>
  <c r="AB212" i="4"/>
  <c r="AA212" i="4"/>
  <c r="Z212" i="4"/>
  <c r="Y212" i="4"/>
  <c r="W212" i="4"/>
  <c r="S212" i="4"/>
  <c r="X212" i="4" s="1"/>
  <c r="R212" i="4"/>
  <c r="Q212" i="4"/>
  <c r="V212" i="4" s="1"/>
  <c r="P212" i="4"/>
  <c r="U212" i="4" s="1"/>
  <c r="AE212" i="4" s="1"/>
  <c r="O212" i="4"/>
  <c r="T212" i="4" s="1"/>
  <c r="AC211" i="4"/>
  <c r="AB211" i="4"/>
  <c r="AA211" i="4"/>
  <c r="Z211" i="4"/>
  <c r="Y211" i="4"/>
  <c r="W211" i="4"/>
  <c r="U211" i="4"/>
  <c r="AE211" i="4" s="1"/>
  <c r="S211" i="4"/>
  <c r="X211" i="4" s="1"/>
  <c r="R211" i="4"/>
  <c r="Q211" i="4"/>
  <c r="V211" i="4" s="1"/>
  <c r="P211" i="4"/>
  <c r="O211" i="4"/>
  <c r="T211" i="4" s="1"/>
  <c r="AC210" i="4"/>
  <c r="AH210" i="4" s="1"/>
  <c r="AB210" i="4"/>
  <c r="AA210" i="4"/>
  <c r="Z210" i="4"/>
  <c r="Y210" i="4"/>
  <c r="AD210" i="4" s="1"/>
  <c r="W210" i="4"/>
  <c r="AG210" i="4" s="1"/>
  <c r="U210" i="4"/>
  <c r="AE210" i="4" s="1"/>
  <c r="S210" i="4"/>
  <c r="X210" i="4" s="1"/>
  <c r="R210" i="4"/>
  <c r="Q210" i="4"/>
  <c r="V210" i="4" s="1"/>
  <c r="P210" i="4"/>
  <c r="O210" i="4"/>
  <c r="T210" i="4" s="1"/>
  <c r="AE209" i="4"/>
  <c r="AC209" i="4"/>
  <c r="AB209" i="4"/>
  <c r="AA209" i="4"/>
  <c r="Z209" i="4"/>
  <c r="Y209" i="4"/>
  <c r="W209" i="4"/>
  <c r="AG209" i="4" s="1"/>
  <c r="U209" i="4"/>
  <c r="S209" i="4"/>
  <c r="X209" i="4" s="1"/>
  <c r="R209" i="4"/>
  <c r="Q209" i="4"/>
  <c r="V209" i="4" s="1"/>
  <c r="P209" i="4"/>
  <c r="O209" i="4"/>
  <c r="T209" i="4" s="1"/>
  <c r="AC208" i="4"/>
  <c r="AB208" i="4"/>
  <c r="AA208" i="4"/>
  <c r="AF208" i="4" s="1"/>
  <c r="Z208" i="4"/>
  <c r="Y208" i="4"/>
  <c r="W208" i="4"/>
  <c r="AG208" i="4" s="1"/>
  <c r="U208" i="4"/>
  <c r="AE208" i="4" s="1"/>
  <c r="S208" i="4"/>
  <c r="X208" i="4" s="1"/>
  <c r="R208" i="4"/>
  <c r="Q208" i="4"/>
  <c r="V208" i="4" s="1"/>
  <c r="P208" i="4"/>
  <c r="O208" i="4"/>
  <c r="T208" i="4" s="1"/>
  <c r="AC207" i="4"/>
  <c r="AB207" i="4"/>
  <c r="AA207" i="4"/>
  <c r="Z207" i="4"/>
  <c r="Y207" i="4"/>
  <c r="W207" i="4"/>
  <c r="AG207" i="4" s="1"/>
  <c r="U207" i="4"/>
  <c r="AE207" i="4" s="1"/>
  <c r="S207" i="4"/>
  <c r="X207" i="4" s="1"/>
  <c r="R207" i="4"/>
  <c r="Q207" i="4"/>
  <c r="V207" i="4" s="1"/>
  <c r="P207" i="4"/>
  <c r="O207" i="4"/>
  <c r="T207" i="4" s="1"/>
  <c r="AC206" i="4"/>
  <c r="AH206" i="4" s="1"/>
  <c r="AB206" i="4"/>
  <c r="AA206" i="4"/>
  <c r="Z206" i="4"/>
  <c r="Y206" i="4"/>
  <c r="AD206" i="4" s="1"/>
  <c r="W206" i="4"/>
  <c r="AG206" i="4" s="1"/>
  <c r="U206" i="4"/>
  <c r="AE206" i="4" s="1"/>
  <c r="S206" i="4"/>
  <c r="X206" i="4" s="1"/>
  <c r="R206" i="4"/>
  <c r="Q206" i="4"/>
  <c r="V206" i="4" s="1"/>
  <c r="P206" i="4"/>
  <c r="O206" i="4"/>
  <c r="T206" i="4" s="1"/>
  <c r="AE205" i="4"/>
  <c r="AC205" i="4"/>
  <c r="AB205" i="4"/>
  <c r="AA205" i="4"/>
  <c r="Z205" i="4"/>
  <c r="Y205" i="4"/>
  <c r="W205" i="4"/>
  <c r="AG205" i="4" s="1"/>
  <c r="U205" i="4"/>
  <c r="S205" i="4"/>
  <c r="X205" i="4" s="1"/>
  <c r="R205" i="4"/>
  <c r="Q205" i="4"/>
  <c r="V205" i="4" s="1"/>
  <c r="P205" i="4"/>
  <c r="O205" i="4"/>
  <c r="T205" i="4" s="1"/>
  <c r="AC204" i="4"/>
  <c r="AB204" i="4"/>
  <c r="AA204" i="4"/>
  <c r="AF204" i="4" s="1"/>
  <c r="Z204" i="4"/>
  <c r="Y204" i="4"/>
  <c r="W204" i="4"/>
  <c r="AG204" i="4" s="1"/>
  <c r="U204" i="4"/>
  <c r="AE204" i="4" s="1"/>
  <c r="S204" i="4"/>
  <c r="X204" i="4" s="1"/>
  <c r="R204" i="4"/>
  <c r="Q204" i="4"/>
  <c r="V204" i="4" s="1"/>
  <c r="P204" i="4"/>
  <c r="O204" i="4"/>
  <c r="T204" i="4" s="1"/>
  <c r="AC203" i="4"/>
  <c r="AB203" i="4"/>
  <c r="AA203" i="4"/>
  <c r="Z203" i="4"/>
  <c r="Y203" i="4"/>
  <c r="W203" i="4"/>
  <c r="AG203" i="4" s="1"/>
  <c r="U203" i="4"/>
  <c r="AE203" i="4" s="1"/>
  <c r="S203" i="4"/>
  <c r="X203" i="4" s="1"/>
  <c r="R203" i="4"/>
  <c r="Q203" i="4"/>
  <c r="V203" i="4" s="1"/>
  <c r="P203" i="4"/>
  <c r="O203" i="4"/>
  <c r="T203" i="4" s="1"/>
  <c r="AC202" i="4"/>
  <c r="AH202" i="4" s="1"/>
  <c r="AB202" i="4"/>
  <c r="AA202" i="4"/>
  <c r="Z202" i="4"/>
  <c r="Y202" i="4"/>
  <c r="AD202" i="4" s="1"/>
  <c r="W202" i="4"/>
  <c r="AG202" i="4" s="1"/>
  <c r="U202" i="4"/>
  <c r="AE202" i="4" s="1"/>
  <c r="S202" i="4"/>
  <c r="X202" i="4" s="1"/>
  <c r="R202" i="4"/>
  <c r="Q202" i="4"/>
  <c r="V202" i="4" s="1"/>
  <c r="P202" i="4"/>
  <c r="O202" i="4"/>
  <c r="T202" i="4" s="1"/>
  <c r="AE201" i="4"/>
  <c r="AC201" i="4"/>
  <c r="AB201" i="4"/>
  <c r="AA201" i="4"/>
  <c r="Z201" i="4"/>
  <c r="Y201" i="4"/>
  <c r="W201" i="4"/>
  <c r="AG201" i="4" s="1"/>
  <c r="U201" i="4"/>
  <c r="S201" i="4"/>
  <c r="X201" i="4" s="1"/>
  <c r="R201" i="4"/>
  <c r="Q201" i="4"/>
  <c r="V201" i="4" s="1"/>
  <c r="P201" i="4"/>
  <c r="O201" i="4"/>
  <c r="T201" i="4" s="1"/>
  <c r="AC200" i="4"/>
  <c r="AB200" i="4"/>
  <c r="AA200" i="4"/>
  <c r="AF200" i="4" s="1"/>
  <c r="Z200" i="4"/>
  <c r="Y200" i="4"/>
  <c r="W200" i="4"/>
  <c r="AG200" i="4" s="1"/>
  <c r="U200" i="4"/>
  <c r="AE200" i="4" s="1"/>
  <c r="S200" i="4"/>
  <c r="X200" i="4" s="1"/>
  <c r="R200" i="4"/>
  <c r="Q200" i="4"/>
  <c r="V200" i="4" s="1"/>
  <c r="P200" i="4"/>
  <c r="O200" i="4"/>
  <c r="T200" i="4" s="1"/>
  <c r="AC199" i="4"/>
  <c r="AB199" i="4"/>
  <c r="AA199" i="4"/>
  <c r="Z199" i="4"/>
  <c r="Y199" i="4"/>
  <c r="W199" i="4"/>
  <c r="AG199" i="4" s="1"/>
  <c r="U199" i="4"/>
  <c r="AE199" i="4" s="1"/>
  <c r="S199" i="4"/>
  <c r="X199" i="4" s="1"/>
  <c r="R199" i="4"/>
  <c r="Q199" i="4"/>
  <c r="V199" i="4" s="1"/>
  <c r="P199" i="4"/>
  <c r="O199" i="4"/>
  <c r="T199" i="4" s="1"/>
  <c r="AC198" i="4"/>
  <c r="AH198" i="4" s="1"/>
  <c r="AB198" i="4"/>
  <c r="AA198" i="4"/>
  <c r="Z198" i="4"/>
  <c r="Y198" i="4"/>
  <c r="AD198" i="4" s="1"/>
  <c r="W198" i="4"/>
  <c r="AG198" i="4" s="1"/>
  <c r="U198" i="4"/>
  <c r="AE198" i="4" s="1"/>
  <c r="S198" i="4"/>
  <c r="X198" i="4" s="1"/>
  <c r="R198" i="4"/>
  <c r="Q198" i="4"/>
  <c r="V198" i="4" s="1"/>
  <c r="P198" i="4"/>
  <c r="O198" i="4"/>
  <c r="T198" i="4" s="1"/>
  <c r="AE197" i="4"/>
  <c r="AC197" i="4"/>
  <c r="AB197" i="4"/>
  <c r="AA197" i="4"/>
  <c r="Z197" i="4"/>
  <c r="Y197" i="4"/>
  <c r="W197" i="4"/>
  <c r="AG197" i="4" s="1"/>
  <c r="U197" i="4"/>
  <c r="S197" i="4"/>
  <c r="X197" i="4" s="1"/>
  <c r="R197" i="4"/>
  <c r="Q197" i="4"/>
  <c r="V197" i="4" s="1"/>
  <c r="P197" i="4"/>
  <c r="O197" i="4"/>
  <c r="T197" i="4" s="1"/>
  <c r="AC196" i="4"/>
  <c r="AB196" i="4"/>
  <c r="AA196" i="4"/>
  <c r="AF196" i="4" s="1"/>
  <c r="Z196" i="4"/>
  <c r="Y196" i="4"/>
  <c r="W196" i="4"/>
  <c r="AG196" i="4" s="1"/>
  <c r="U196" i="4"/>
  <c r="AE196" i="4" s="1"/>
  <c r="S196" i="4"/>
  <c r="X196" i="4" s="1"/>
  <c r="R196" i="4"/>
  <c r="Q196" i="4"/>
  <c r="V196" i="4" s="1"/>
  <c r="P196" i="4"/>
  <c r="O196" i="4"/>
  <c r="T196" i="4" s="1"/>
  <c r="AC195" i="4"/>
  <c r="AB195" i="4"/>
  <c r="AA195" i="4"/>
  <c r="Z195" i="4"/>
  <c r="Y195" i="4"/>
  <c r="W195" i="4"/>
  <c r="AG195" i="4" s="1"/>
  <c r="U195" i="4"/>
  <c r="AE195" i="4" s="1"/>
  <c r="S195" i="4"/>
  <c r="X195" i="4" s="1"/>
  <c r="R195" i="4"/>
  <c r="Q195" i="4"/>
  <c r="V195" i="4" s="1"/>
  <c r="P195" i="4"/>
  <c r="O195" i="4"/>
  <c r="T195" i="4" s="1"/>
  <c r="AC194" i="4"/>
  <c r="AH194" i="4" s="1"/>
  <c r="AB194" i="4"/>
  <c r="AA194" i="4"/>
  <c r="Z194" i="4"/>
  <c r="Y194" i="4"/>
  <c r="AD194" i="4" s="1"/>
  <c r="W194" i="4"/>
  <c r="AG194" i="4" s="1"/>
  <c r="U194" i="4"/>
  <c r="AE194" i="4" s="1"/>
  <c r="S194" i="4"/>
  <c r="X194" i="4" s="1"/>
  <c r="R194" i="4"/>
  <c r="Q194" i="4"/>
  <c r="V194" i="4" s="1"/>
  <c r="P194" i="4"/>
  <c r="O194" i="4"/>
  <c r="T194" i="4" s="1"/>
  <c r="AE193" i="4"/>
  <c r="AC193" i="4"/>
  <c r="AB193" i="4"/>
  <c r="AA193" i="4"/>
  <c r="Z193" i="4"/>
  <c r="Y193" i="4"/>
  <c r="W193" i="4"/>
  <c r="AG193" i="4" s="1"/>
  <c r="U193" i="4"/>
  <c r="S193" i="4"/>
  <c r="X193" i="4" s="1"/>
  <c r="R193" i="4"/>
  <c r="Q193" i="4"/>
  <c r="V193" i="4" s="1"/>
  <c r="P193" i="4"/>
  <c r="O193" i="4"/>
  <c r="T193" i="4" s="1"/>
  <c r="AC192" i="4"/>
  <c r="AB192" i="4"/>
  <c r="AA192" i="4"/>
  <c r="AF192" i="4" s="1"/>
  <c r="Z192" i="4"/>
  <c r="Y192" i="4"/>
  <c r="W192" i="4"/>
  <c r="AG192" i="4" s="1"/>
  <c r="U192" i="4"/>
  <c r="AE192" i="4" s="1"/>
  <c r="S192" i="4"/>
  <c r="X192" i="4" s="1"/>
  <c r="R192" i="4"/>
  <c r="Q192" i="4"/>
  <c r="V192" i="4" s="1"/>
  <c r="P192" i="4"/>
  <c r="O192" i="4"/>
  <c r="T192" i="4" s="1"/>
  <c r="AC191" i="4"/>
  <c r="AB191" i="4"/>
  <c r="AA191" i="4"/>
  <c r="Z191" i="4"/>
  <c r="Y191" i="4"/>
  <c r="W191" i="4"/>
  <c r="AG191" i="4" s="1"/>
  <c r="U191" i="4"/>
  <c r="AE191" i="4" s="1"/>
  <c r="S191" i="4"/>
  <c r="X191" i="4" s="1"/>
  <c r="R191" i="4"/>
  <c r="Q191" i="4"/>
  <c r="V191" i="4" s="1"/>
  <c r="P191" i="4"/>
  <c r="O191" i="4"/>
  <c r="T191" i="4" s="1"/>
  <c r="AC190" i="4"/>
  <c r="AH190" i="4" s="1"/>
  <c r="AB190" i="4"/>
  <c r="AA190" i="4"/>
  <c r="Z190" i="4"/>
  <c r="Y190" i="4"/>
  <c r="AD190" i="4" s="1"/>
  <c r="W190" i="4"/>
  <c r="AG190" i="4" s="1"/>
  <c r="U190" i="4"/>
  <c r="AE190" i="4" s="1"/>
  <c r="S190" i="4"/>
  <c r="X190" i="4" s="1"/>
  <c r="R190" i="4"/>
  <c r="Q190" i="4"/>
  <c r="V190" i="4" s="1"/>
  <c r="P190" i="4"/>
  <c r="O190" i="4"/>
  <c r="T190" i="4" s="1"/>
  <c r="AC189" i="4"/>
  <c r="AB189" i="4"/>
  <c r="AA189" i="4"/>
  <c r="Z189" i="4"/>
  <c r="Y189" i="4"/>
  <c r="W189" i="4"/>
  <c r="S189" i="4"/>
  <c r="X189" i="4" s="1"/>
  <c r="R189" i="4"/>
  <c r="Q189" i="4"/>
  <c r="V189" i="4" s="1"/>
  <c r="P189" i="4"/>
  <c r="U189" i="4" s="1"/>
  <c r="AE189" i="4" s="1"/>
  <c r="O189" i="4"/>
  <c r="T189" i="4" s="1"/>
  <c r="AC188" i="4"/>
  <c r="AB188" i="4"/>
  <c r="AG188" i="4" s="1"/>
  <c r="AA188" i="4"/>
  <c r="Z188" i="4"/>
  <c r="Y188" i="4"/>
  <c r="W188" i="4"/>
  <c r="S188" i="4"/>
  <c r="X188" i="4" s="1"/>
  <c r="R188" i="4"/>
  <c r="Q188" i="4"/>
  <c r="V188" i="4" s="1"/>
  <c r="P188" i="4"/>
  <c r="U188" i="4" s="1"/>
  <c r="AE188" i="4" s="1"/>
  <c r="O188" i="4"/>
  <c r="T188" i="4" s="1"/>
  <c r="AC187" i="4"/>
  <c r="AB187" i="4"/>
  <c r="AG187" i="4" s="1"/>
  <c r="AA187" i="4"/>
  <c r="AF187" i="4" s="1"/>
  <c r="Z187" i="4"/>
  <c r="Y187" i="4"/>
  <c r="W187" i="4"/>
  <c r="S187" i="4"/>
  <c r="X187" i="4" s="1"/>
  <c r="R187" i="4"/>
  <c r="Q187" i="4"/>
  <c r="V187" i="4" s="1"/>
  <c r="P187" i="4"/>
  <c r="U187" i="4" s="1"/>
  <c r="AE187" i="4" s="1"/>
  <c r="O187" i="4"/>
  <c r="T187" i="4" s="1"/>
  <c r="AH182" i="4"/>
  <c r="AG182" i="4"/>
  <c r="AF182" i="4"/>
  <c r="AE182" i="4"/>
  <c r="AD182" i="4"/>
  <c r="AH181" i="4"/>
  <c r="AG181" i="4"/>
  <c r="AF181" i="4"/>
  <c r="AE181" i="4"/>
  <c r="AD181" i="4"/>
  <c r="AH180" i="4"/>
  <c r="AG180" i="4"/>
  <c r="AF180" i="4"/>
  <c r="AE180" i="4"/>
  <c r="AD180" i="4"/>
  <c r="AH179" i="4"/>
  <c r="AG179" i="4"/>
  <c r="AF179" i="4"/>
  <c r="AE179" i="4"/>
  <c r="AD179" i="4"/>
  <c r="AH178" i="4"/>
  <c r="AG178" i="4"/>
  <c r="AF178" i="4"/>
  <c r="AE178" i="4"/>
  <c r="AD178" i="4"/>
  <c r="AH177" i="4"/>
  <c r="AG177" i="4"/>
  <c r="AF177" i="4"/>
  <c r="AE177" i="4"/>
  <c r="AD177" i="4"/>
  <c r="AH176" i="4"/>
  <c r="AG176" i="4"/>
  <c r="AF176" i="4"/>
  <c r="AE176" i="4"/>
  <c r="AD176" i="4"/>
  <c r="AH175" i="4"/>
  <c r="AG175" i="4"/>
  <c r="AF175" i="4"/>
  <c r="AE175" i="4"/>
  <c r="AD175" i="4"/>
  <c r="AH174" i="4"/>
  <c r="AG174" i="4"/>
  <c r="AF174" i="4"/>
  <c r="AE174" i="4"/>
  <c r="AD174" i="4"/>
  <c r="AH173" i="4"/>
  <c r="AG173" i="4"/>
  <c r="AF173" i="4"/>
  <c r="AE173" i="4"/>
  <c r="AD173" i="4"/>
  <c r="AH172" i="4"/>
  <c r="AG172" i="4"/>
  <c r="AF172" i="4"/>
  <c r="AE172" i="4"/>
  <c r="AD172" i="4"/>
  <c r="AH171" i="4"/>
  <c r="AG171" i="4"/>
  <c r="AF171" i="4"/>
  <c r="AE171" i="4"/>
  <c r="AD171" i="4"/>
  <c r="AH170" i="4"/>
  <c r="AG170" i="4"/>
  <c r="AF170" i="4"/>
  <c r="AE170" i="4"/>
  <c r="AD170" i="4"/>
  <c r="AH169" i="4"/>
  <c r="AG169" i="4"/>
  <c r="AF169" i="4"/>
  <c r="AE169" i="4"/>
  <c r="AD169" i="4"/>
  <c r="AH168" i="4"/>
  <c r="AG168" i="4"/>
  <c r="AF168" i="4"/>
  <c r="AE168" i="4"/>
  <c r="AD168" i="4"/>
  <c r="AH167" i="4"/>
  <c r="AG167" i="4"/>
  <c r="AF167" i="4"/>
  <c r="AE167" i="4"/>
  <c r="AD167" i="4"/>
  <c r="AH166" i="4"/>
  <c r="AG166" i="4"/>
  <c r="AF166" i="4"/>
  <c r="AE166" i="4"/>
  <c r="AD166" i="4"/>
  <c r="AH165" i="4"/>
  <c r="AG165" i="4"/>
  <c r="AF165" i="4"/>
  <c r="AE165" i="4"/>
  <c r="AD165" i="4"/>
  <c r="AH164" i="4"/>
  <c r="AG164" i="4"/>
  <c r="AF164" i="4"/>
  <c r="AE164" i="4"/>
  <c r="AD164" i="4"/>
  <c r="AH163" i="4"/>
  <c r="AG163" i="4"/>
  <c r="AF163" i="4"/>
  <c r="AE163" i="4"/>
  <c r="AD163" i="4"/>
  <c r="AH162" i="4"/>
  <c r="AG162" i="4"/>
  <c r="AF162" i="4"/>
  <c r="AE162" i="4"/>
  <c r="AD162" i="4"/>
  <c r="AH161" i="4"/>
  <c r="AG161" i="4"/>
  <c r="AF161" i="4"/>
  <c r="AE161" i="4"/>
  <c r="AD161" i="4"/>
  <c r="AH160" i="4"/>
  <c r="AG160" i="4"/>
  <c r="AF160" i="4"/>
  <c r="AE160" i="4"/>
  <c r="AD160" i="4"/>
  <c r="AH159" i="4"/>
  <c r="AG159" i="4"/>
  <c r="AF159" i="4"/>
  <c r="AE159" i="4"/>
  <c r="AD159" i="4"/>
  <c r="AH158" i="4"/>
  <c r="AG158" i="4"/>
  <c r="AF158" i="4"/>
  <c r="AE158" i="4"/>
  <c r="AD158" i="4"/>
  <c r="AH157" i="4"/>
  <c r="AG157" i="4"/>
  <c r="AF157" i="4"/>
  <c r="AE157" i="4"/>
  <c r="AD157" i="4"/>
  <c r="AH156" i="4"/>
  <c r="AG156" i="4"/>
  <c r="AF156" i="4"/>
  <c r="AE156" i="4"/>
  <c r="AD156" i="4"/>
  <c r="AH155" i="4"/>
  <c r="AG155" i="4"/>
  <c r="AF155" i="4"/>
  <c r="AE155" i="4"/>
  <c r="AD155" i="4"/>
  <c r="AH154" i="4"/>
  <c r="AG154" i="4"/>
  <c r="AF154" i="4"/>
  <c r="AE154" i="4"/>
  <c r="AD154" i="4"/>
  <c r="AH153" i="4"/>
  <c r="AG153" i="4"/>
  <c r="AF153" i="4"/>
  <c r="AE153" i="4"/>
  <c r="AD153" i="4"/>
  <c r="AH152" i="4"/>
  <c r="AG152" i="4"/>
  <c r="AF152" i="4"/>
  <c r="AE152" i="4"/>
  <c r="AD152" i="4"/>
  <c r="AH151" i="4"/>
  <c r="AG151" i="4"/>
  <c r="AF151" i="4"/>
  <c r="AE151" i="4"/>
  <c r="AD151" i="4"/>
  <c r="AH150" i="4"/>
  <c r="AG150" i="4"/>
  <c r="AF150" i="4"/>
  <c r="AE150" i="4"/>
  <c r="AD150" i="4"/>
  <c r="AH149" i="4"/>
  <c r="AG149" i="4"/>
  <c r="AF149" i="4"/>
  <c r="AE149" i="4"/>
  <c r="AD149" i="4"/>
  <c r="AH148" i="4"/>
  <c r="AG148" i="4"/>
  <c r="AF148" i="4"/>
  <c r="AE148" i="4"/>
  <c r="AD148" i="4"/>
  <c r="AH147" i="4"/>
  <c r="AG147" i="4"/>
  <c r="AF147" i="4"/>
  <c r="AE147" i="4"/>
  <c r="AD147" i="4"/>
  <c r="AH146" i="4"/>
  <c r="AG146" i="4"/>
  <c r="AF146" i="4"/>
  <c r="AE146" i="4"/>
  <c r="AD146" i="4"/>
  <c r="AH145" i="4"/>
  <c r="AG145" i="4"/>
  <c r="AF145" i="4"/>
  <c r="AE145" i="4"/>
  <c r="AD145" i="4"/>
  <c r="AH144" i="4"/>
  <c r="AG144" i="4"/>
  <c r="AF144" i="4"/>
  <c r="AE144" i="4"/>
  <c r="AD144" i="4"/>
  <c r="AH143" i="4"/>
  <c r="AG143" i="4"/>
  <c r="AF143" i="4"/>
  <c r="AE143" i="4"/>
  <c r="AD143" i="4"/>
  <c r="AH142" i="4"/>
  <c r="AG142" i="4"/>
  <c r="AF142" i="4"/>
  <c r="AE142" i="4"/>
  <c r="AD142" i="4"/>
  <c r="AH141" i="4"/>
  <c r="AG141" i="4"/>
  <c r="AF141" i="4"/>
  <c r="AE141" i="4"/>
  <c r="AD141" i="4"/>
  <c r="AH140" i="4"/>
  <c r="AG140" i="4"/>
  <c r="AF140" i="4"/>
  <c r="AE140" i="4"/>
  <c r="AD140" i="4"/>
  <c r="AH139" i="4"/>
  <c r="AG139" i="4"/>
  <c r="AF139" i="4"/>
  <c r="AE139" i="4"/>
  <c r="AD139" i="4"/>
  <c r="AH138" i="4"/>
  <c r="AG138" i="4"/>
  <c r="AF138" i="4"/>
  <c r="AE138" i="4"/>
  <c r="AD138" i="4"/>
  <c r="AH137" i="4"/>
  <c r="AG137" i="4"/>
  <c r="AF137" i="4"/>
  <c r="AE137" i="4"/>
  <c r="AD137" i="4"/>
  <c r="AH136" i="4"/>
  <c r="AG136" i="4"/>
  <c r="AF136" i="4"/>
  <c r="AE136" i="4"/>
  <c r="AD136" i="4"/>
  <c r="AH135" i="4"/>
  <c r="AG135" i="4"/>
  <c r="AF135" i="4"/>
  <c r="AE135" i="4"/>
  <c r="AD135" i="4"/>
  <c r="AH134" i="4"/>
  <c r="AG134" i="4"/>
  <c r="AF134" i="4"/>
  <c r="AE134" i="4"/>
  <c r="AD134" i="4"/>
  <c r="AH133" i="4"/>
  <c r="AG133" i="4"/>
  <c r="AF133" i="4"/>
  <c r="AE133" i="4"/>
  <c r="AD133" i="4"/>
  <c r="AH132" i="4"/>
  <c r="AG132" i="4"/>
  <c r="AF132" i="4"/>
  <c r="AE132" i="4"/>
  <c r="AD132" i="4"/>
  <c r="AH131" i="4"/>
  <c r="AG131" i="4"/>
  <c r="AF131" i="4"/>
  <c r="AE131" i="4"/>
  <c r="AD131" i="4"/>
  <c r="AH130" i="4"/>
  <c r="AG130" i="4"/>
  <c r="AF130" i="4"/>
  <c r="AE130" i="4"/>
  <c r="AD130" i="4"/>
  <c r="AH129" i="4"/>
  <c r="AG129" i="4"/>
  <c r="AF129" i="4"/>
  <c r="AE129" i="4"/>
  <c r="AD129" i="4"/>
  <c r="AH128" i="4"/>
  <c r="AG128" i="4"/>
  <c r="AF128" i="4"/>
  <c r="AE128" i="4"/>
  <c r="AD128" i="4"/>
  <c r="AC182" i="4"/>
  <c r="AB182" i="4"/>
  <c r="AA182" i="4"/>
  <c r="Z182" i="4"/>
  <c r="Y182" i="4"/>
  <c r="AC181" i="4"/>
  <c r="AB181" i="4"/>
  <c r="AA181" i="4"/>
  <c r="Z181" i="4"/>
  <c r="Y181" i="4"/>
  <c r="AC180" i="4"/>
  <c r="AB180" i="4"/>
  <c r="AA180" i="4"/>
  <c r="Z180" i="4"/>
  <c r="Y180" i="4"/>
  <c r="AC179" i="4"/>
  <c r="AB179" i="4"/>
  <c r="AA179" i="4"/>
  <c r="Z179" i="4"/>
  <c r="Y179" i="4"/>
  <c r="AC178" i="4"/>
  <c r="AB178" i="4"/>
  <c r="AA178" i="4"/>
  <c r="Z178" i="4"/>
  <c r="Y178" i="4"/>
  <c r="AC177" i="4"/>
  <c r="AB177" i="4"/>
  <c r="AA177" i="4"/>
  <c r="Z177" i="4"/>
  <c r="Y177" i="4"/>
  <c r="AC176" i="4"/>
  <c r="AB176" i="4"/>
  <c r="AA176" i="4"/>
  <c r="Z176" i="4"/>
  <c r="Y176" i="4"/>
  <c r="AC175" i="4"/>
  <c r="AB175" i="4"/>
  <c r="AA175" i="4"/>
  <c r="Z175" i="4"/>
  <c r="Y175" i="4"/>
  <c r="AC174" i="4"/>
  <c r="AB174" i="4"/>
  <c r="AA174" i="4"/>
  <c r="Z174" i="4"/>
  <c r="Y174" i="4"/>
  <c r="AC173" i="4"/>
  <c r="AB173" i="4"/>
  <c r="AA173" i="4"/>
  <c r="Z173" i="4"/>
  <c r="Y173" i="4"/>
  <c r="AC172" i="4"/>
  <c r="AB172" i="4"/>
  <c r="AA172" i="4"/>
  <c r="Z172" i="4"/>
  <c r="Y172" i="4"/>
  <c r="AC171" i="4"/>
  <c r="AB171" i="4"/>
  <c r="AA171" i="4"/>
  <c r="Z171" i="4"/>
  <c r="Y171" i="4"/>
  <c r="AC170" i="4"/>
  <c r="AB170" i="4"/>
  <c r="AA170" i="4"/>
  <c r="Z170" i="4"/>
  <c r="Y170" i="4"/>
  <c r="AC169" i="4"/>
  <c r="AB169" i="4"/>
  <c r="AA169" i="4"/>
  <c r="Z169" i="4"/>
  <c r="Y169" i="4"/>
  <c r="AC168" i="4"/>
  <c r="AB168" i="4"/>
  <c r="AA168" i="4"/>
  <c r="Z168" i="4"/>
  <c r="Y168" i="4"/>
  <c r="AC167" i="4"/>
  <c r="AB167" i="4"/>
  <c r="AA167" i="4"/>
  <c r="Z167" i="4"/>
  <c r="Y167" i="4"/>
  <c r="AC166" i="4"/>
  <c r="AB166" i="4"/>
  <c r="AA166" i="4"/>
  <c r="Z166" i="4"/>
  <c r="Y166" i="4"/>
  <c r="AC165" i="4"/>
  <c r="AB165" i="4"/>
  <c r="AA165" i="4"/>
  <c r="Z165" i="4"/>
  <c r="Y165" i="4"/>
  <c r="AC164" i="4"/>
  <c r="AB164" i="4"/>
  <c r="AA164" i="4"/>
  <c r="Z164" i="4"/>
  <c r="Y164" i="4"/>
  <c r="AC163" i="4"/>
  <c r="AB163" i="4"/>
  <c r="AA163" i="4"/>
  <c r="Z163" i="4"/>
  <c r="Y163" i="4"/>
  <c r="AC162" i="4"/>
  <c r="AB162" i="4"/>
  <c r="AA162" i="4"/>
  <c r="Z162" i="4"/>
  <c r="Y162" i="4"/>
  <c r="AC161" i="4"/>
  <c r="AB161" i="4"/>
  <c r="AA161" i="4"/>
  <c r="Z161" i="4"/>
  <c r="Y161" i="4"/>
  <c r="AC160" i="4"/>
  <c r="AB160" i="4"/>
  <c r="AA160" i="4"/>
  <c r="Z160" i="4"/>
  <c r="Y160" i="4"/>
  <c r="AC159" i="4"/>
  <c r="AB159" i="4"/>
  <c r="AA159" i="4"/>
  <c r="Z159" i="4"/>
  <c r="Y159" i="4"/>
  <c r="AC158" i="4"/>
  <c r="AB158" i="4"/>
  <c r="AA158" i="4"/>
  <c r="Z158" i="4"/>
  <c r="Y158" i="4"/>
  <c r="AC157" i="4"/>
  <c r="AB157" i="4"/>
  <c r="AA157" i="4"/>
  <c r="Z157" i="4"/>
  <c r="Y157" i="4"/>
  <c r="AC156" i="4"/>
  <c r="AB156" i="4"/>
  <c r="AA156" i="4"/>
  <c r="Z156" i="4"/>
  <c r="Y156" i="4"/>
  <c r="AC155" i="4"/>
  <c r="AB155" i="4"/>
  <c r="AA155" i="4"/>
  <c r="Z155" i="4"/>
  <c r="Y155" i="4"/>
  <c r="AC154" i="4"/>
  <c r="AB154" i="4"/>
  <c r="AA154" i="4"/>
  <c r="Z154" i="4"/>
  <c r="Y154" i="4"/>
  <c r="AC153" i="4"/>
  <c r="AB153" i="4"/>
  <c r="AA153" i="4"/>
  <c r="Z153" i="4"/>
  <c r="Y153" i="4"/>
  <c r="AC152" i="4"/>
  <c r="AB152" i="4"/>
  <c r="AA152" i="4"/>
  <c r="Z152" i="4"/>
  <c r="Y152" i="4"/>
  <c r="AC151" i="4"/>
  <c r="AB151" i="4"/>
  <c r="AA151" i="4"/>
  <c r="Z151" i="4"/>
  <c r="Y151" i="4"/>
  <c r="AC150" i="4"/>
  <c r="AB150" i="4"/>
  <c r="AA150" i="4"/>
  <c r="Z150" i="4"/>
  <c r="Y150" i="4"/>
  <c r="AC149" i="4"/>
  <c r="AB149" i="4"/>
  <c r="AA149" i="4"/>
  <c r="Z149" i="4"/>
  <c r="Y149" i="4"/>
  <c r="AC148" i="4"/>
  <c r="AB148" i="4"/>
  <c r="AA148" i="4"/>
  <c r="Z148" i="4"/>
  <c r="Y148" i="4"/>
  <c r="AC147" i="4"/>
  <c r="AB147" i="4"/>
  <c r="AA147" i="4"/>
  <c r="Z147" i="4"/>
  <c r="Y147" i="4"/>
  <c r="AC146" i="4"/>
  <c r="AB146" i="4"/>
  <c r="AA146" i="4"/>
  <c r="Z146" i="4"/>
  <c r="Y146" i="4"/>
  <c r="AC145" i="4"/>
  <c r="AB145" i="4"/>
  <c r="AA145" i="4"/>
  <c r="Z145" i="4"/>
  <c r="Y145" i="4"/>
  <c r="AC144" i="4"/>
  <c r="AB144" i="4"/>
  <c r="AA144" i="4"/>
  <c r="Z144" i="4"/>
  <c r="Y144" i="4"/>
  <c r="AC143" i="4"/>
  <c r="AB143" i="4"/>
  <c r="AA143" i="4"/>
  <c r="Z143" i="4"/>
  <c r="Y143" i="4"/>
  <c r="AC142" i="4"/>
  <c r="AB142" i="4"/>
  <c r="AA142" i="4"/>
  <c r="Z142" i="4"/>
  <c r="Y142" i="4"/>
  <c r="AC141" i="4"/>
  <c r="AB141" i="4"/>
  <c r="AA141" i="4"/>
  <c r="Z141" i="4"/>
  <c r="Y141" i="4"/>
  <c r="AC140" i="4"/>
  <c r="AB140" i="4"/>
  <c r="AA140" i="4"/>
  <c r="Z140" i="4"/>
  <c r="Y140" i="4"/>
  <c r="AC139" i="4"/>
  <c r="AB139" i="4"/>
  <c r="AA139" i="4"/>
  <c r="Z139" i="4"/>
  <c r="Y139" i="4"/>
  <c r="AC138" i="4"/>
  <c r="AB138" i="4"/>
  <c r="AA138" i="4"/>
  <c r="Z138" i="4"/>
  <c r="Y138" i="4"/>
  <c r="AC137" i="4"/>
  <c r="AB137" i="4"/>
  <c r="AA137" i="4"/>
  <c r="Z137" i="4"/>
  <c r="Y137" i="4"/>
  <c r="AC136" i="4"/>
  <c r="AB136" i="4"/>
  <c r="AA136" i="4"/>
  <c r="Z136" i="4"/>
  <c r="Y136" i="4"/>
  <c r="AC135" i="4"/>
  <c r="AB135" i="4"/>
  <c r="AA135" i="4"/>
  <c r="Z135" i="4"/>
  <c r="Y135" i="4"/>
  <c r="AC134" i="4"/>
  <c r="AB134" i="4"/>
  <c r="AA134" i="4"/>
  <c r="Z134" i="4"/>
  <c r="Y134" i="4"/>
  <c r="AC133" i="4"/>
  <c r="AB133" i="4"/>
  <c r="AA133" i="4"/>
  <c r="Z133" i="4"/>
  <c r="Y133" i="4"/>
  <c r="AC132" i="4"/>
  <c r="AB132" i="4"/>
  <c r="AA132" i="4"/>
  <c r="Z132" i="4"/>
  <c r="Y132" i="4"/>
  <c r="AC131" i="4"/>
  <c r="AB131" i="4"/>
  <c r="AA131" i="4"/>
  <c r="Z131" i="4"/>
  <c r="Y131" i="4"/>
  <c r="AC130" i="4"/>
  <c r="AB130" i="4"/>
  <c r="AA130" i="4"/>
  <c r="Z130" i="4"/>
  <c r="Y130" i="4"/>
  <c r="AC129" i="4"/>
  <c r="AB129" i="4"/>
  <c r="AA129" i="4"/>
  <c r="Z129" i="4"/>
  <c r="Y129" i="4"/>
  <c r="AC128" i="4"/>
  <c r="AB128" i="4"/>
  <c r="AA128" i="4"/>
  <c r="Z128" i="4"/>
  <c r="Y128" i="4"/>
  <c r="X181" i="4"/>
  <c r="W181" i="4"/>
  <c r="V181" i="4"/>
  <c r="U181" i="4"/>
  <c r="T181" i="4"/>
  <c r="X180" i="4"/>
  <c r="W180" i="4"/>
  <c r="V180" i="4"/>
  <c r="U180" i="4"/>
  <c r="T180" i="4"/>
  <c r="X179" i="4"/>
  <c r="W179" i="4"/>
  <c r="V179" i="4"/>
  <c r="U179" i="4"/>
  <c r="T179" i="4"/>
  <c r="X178" i="4"/>
  <c r="W178" i="4"/>
  <c r="V178" i="4"/>
  <c r="U178" i="4"/>
  <c r="T178" i="4"/>
  <c r="X177" i="4"/>
  <c r="W177" i="4"/>
  <c r="V177" i="4"/>
  <c r="U177" i="4"/>
  <c r="T177" i="4"/>
  <c r="X176" i="4"/>
  <c r="W176" i="4"/>
  <c r="V176" i="4"/>
  <c r="U176" i="4"/>
  <c r="T176" i="4"/>
  <c r="X175" i="4"/>
  <c r="W175" i="4"/>
  <c r="V175" i="4"/>
  <c r="U175" i="4"/>
  <c r="T175" i="4"/>
  <c r="X174" i="4"/>
  <c r="W174" i="4"/>
  <c r="V174" i="4"/>
  <c r="U174" i="4"/>
  <c r="T174" i="4"/>
  <c r="X173" i="4"/>
  <c r="W173" i="4"/>
  <c r="V173" i="4"/>
  <c r="U173" i="4"/>
  <c r="T173" i="4"/>
  <c r="X172" i="4"/>
  <c r="W172" i="4"/>
  <c r="V172" i="4"/>
  <c r="U172" i="4"/>
  <c r="T172" i="4"/>
  <c r="X171" i="4"/>
  <c r="W171" i="4"/>
  <c r="V171" i="4"/>
  <c r="U171" i="4"/>
  <c r="T171" i="4"/>
  <c r="X170" i="4"/>
  <c r="W170" i="4"/>
  <c r="V170" i="4"/>
  <c r="U170" i="4"/>
  <c r="T170" i="4"/>
  <c r="X169" i="4"/>
  <c r="W169" i="4"/>
  <c r="V169" i="4"/>
  <c r="U169" i="4"/>
  <c r="T169" i="4"/>
  <c r="X168" i="4"/>
  <c r="W168" i="4"/>
  <c r="V168" i="4"/>
  <c r="U168" i="4"/>
  <c r="T168" i="4"/>
  <c r="X167" i="4"/>
  <c r="W167" i="4"/>
  <c r="V167" i="4"/>
  <c r="U167" i="4"/>
  <c r="T167" i="4"/>
  <c r="X166" i="4"/>
  <c r="W166" i="4"/>
  <c r="V166" i="4"/>
  <c r="U166" i="4"/>
  <c r="T166" i="4"/>
  <c r="X165" i="4"/>
  <c r="W165" i="4"/>
  <c r="V165" i="4"/>
  <c r="U165" i="4"/>
  <c r="T165" i="4"/>
  <c r="X164" i="4"/>
  <c r="W164" i="4"/>
  <c r="V164" i="4"/>
  <c r="U164" i="4"/>
  <c r="T164" i="4"/>
  <c r="X163" i="4"/>
  <c r="W163" i="4"/>
  <c r="V163" i="4"/>
  <c r="U163" i="4"/>
  <c r="T163" i="4"/>
  <c r="X162" i="4"/>
  <c r="W162" i="4"/>
  <c r="V162" i="4"/>
  <c r="U162" i="4"/>
  <c r="T162" i="4"/>
  <c r="X161" i="4"/>
  <c r="W161" i="4"/>
  <c r="V161" i="4"/>
  <c r="U161" i="4"/>
  <c r="T161" i="4"/>
  <c r="X160" i="4"/>
  <c r="W160" i="4"/>
  <c r="V160" i="4"/>
  <c r="U160" i="4"/>
  <c r="T160" i="4"/>
  <c r="X159" i="4"/>
  <c r="W159" i="4"/>
  <c r="V159" i="4"/>
  <c r="U159" i="4"/>
  <c r="T159" i="4"/>
  <c r="X158" i="4"/>
  <c r="W158" i="4"/>
  <c r="V158" i="4"/>
  <c r="U158" i="4"/>
  <c r="T158" i="4"/>
  <c r="X157" i="4"/>
  <c r="W157" i="4"/>
  <c r="V157" i="4"/>
  <c r="U157" i="4"/>
  <c r="T157" i="4"/>
  <c r="X156" i="4"/>
  <c r="W156" i="4"/>
  <c r="V156" i="4"/>
  <c r="U156" i="4"/>
  <c r="T156" i="4"/>
  <c r="X155" i="4"/>
  <c r="W155" i="4"/>
  <c r="V155" i="4"/>
  <c r="U155" i="4"/>
  <c r="T155" i="4"/>
  <c r="X154" i="4"/>
  <c r="W154" i="4"/>
  <c r="V154" i="4"/>
  <c r="U154" i="4"/>
  <c r="T154" i="4"/>
  <c r="X153" i="4"/>
  <c r="W153" i="4"/>
  <c r="V153" i="4"/>
  <c r="U153" i="4"/>
  <c r="T153" i="4"/>
  <c r="X152" i="4"/>
  <c r="W152" i="4"/>
  <c r="V152" i="4"/>
  <c r="U152" i="4"/>
  <c r="T152" i="4"/>
  <c r="X151" i="4"/>
  <c r="W151" i="4"/>
  <c r="V151" i="4"/>
  <c r="U151" i="4"/>
  <c r="T151" i="4"/>
  <c r="X150" i="4"/>
  <c r="W150" i="4"/>
  <c r="V150" i="4"/>
  <c r="U150" i="4"/>
  <c r="T150" i="4"/>
  <c r="X149" i="4"/>
  <c r="W149" i="4"/>
  <c r="V149" i="4"/>
  <c r="U149" i="4"/>
  <c r="T149" i="4"/>
  <c r="X148" i="4"/>
  <c r="W148" i="4"/>
  <c r="V148" i="4"/>
  <c r="U148" i="4"/>
  <c r="T148" i="4"/>
  <c r="X147" i="4"/>
  <c r="W147" i="4"/>
  <c r="V147" i="4"/>
  <c r="U147" i="4"/>
  <c r="T147" i="4"/>
  <c r="X146" i="4"/>
  <c r="W146" i="4"/>
  <c r="V146" i="4"/>
  <c r="U146" i="4"/>
  <c r="T146" i="4"/>
  <c r="X145" i="4"/>
  <c r="W145" i="4"/>
  <c r="V145" i="4"/>
  <c r="U145" i="4"/>
  <c r="T145" i="4"/>
  <c r="X144" i="4"/>
  <c r="W144" i="4"/>
  <c r="V144" i="4"/>
  <c r="U144" i="4"/>
  <c r="T144" i="4"/>
  <c r="X143" i="4"/>
  <c r="W143" i="4"/>
  <c r="V143" i="4"/>
  <c r="U143" i="4"/>
  <c r="T143" i="4"/>
  <c r="X142" i="4"/>
  <c r="W142" i="4"/>
  <c r="V142" i="4"/>
  <c r="U142" i="4"/>
  <c r="T142" i="4"/>
  <c r="X141" i="4"/>
  <c r="W141" i="4"/>
  <c r="V141" i="4"/>
  <c r="U141" i="4"/>
  <c r="T141" i="4"/>
  <c r="X140" i="4"/>
  <c r="W140" i="4"/>
  <c r="V140" i="4"/>
  <c r="U140" i="4"/>
  <c r="T140" i="4"/>
  <c r="X139" i="4"/>
  <c r="W139" i="4"/>
  <c r="V139" i="4"/>
  <c r="U139" i="4"/>
  <c r="T139" i="4"/>
  <c r="X138" i="4"/>
  <c r="W138" i="4"/>
  <c r="V138" i="4"/>
  <c r="U138" i="4"/>
  <c r="T138" i="4"/>
  <c r="X137" i="4"/>
  <c r="W137" i="4"/>
  <c r="V137" i="4"/>
  <c r="U137" i="4"/>
  <c r="T137" i="4"/>
  <c r="X136" i="4"/>
  <c r="W136" i="4"/>
  <c r="V136" i="4"/>
  <c r="U136" i="4"/>
  <c r="T136" i="4"/>
  <c r="X135" i="4"/>
  <c r="W135" i="4"/>
  <c r="V135" i="4"/>
  <c r="U135" i="4"/>
  <c r="T135" i="4"/>
  <c r="X134" i="4"/>
  <c r="W134" i="4"/>
  <c r="V134" i="4"/>
  <c r="U134" i="4"/>
  <c r="T134" i="4"/>
  <c r="X133" i="4"/>
  <c r="W133" i="4"/>
  <c r="V133" i="4"/>
  <c r="U133" i="4"/>
  <c r="T133" i="4"/>
  <c r="X132" i="4"/>
  <c r="W132" i="4"/>
  <c r="V132" i="4"/>
  <c r="U132" i="4"/>
  <c r="T132" i="4"/>
  <c r="X131" i="4"/>
  <c r="W131" i="4"/>
  <c r="V131" i="4"/>
  <c r="U131" i="4"/>
  <c r="T131" i="4"/>
  <c r="X130" i="4"/>
  <c r="W130" i="4"/>
  <c r="V130" i="4"/>
  <c r="U130" i="4"/>
  <c r="T130" i="4"/>
  <c r="X129" i="4"/>
  <c r="W129" i="4"/>
  <c r="V129" i="4"/>
  <c r="U129" i="4"/>
  <c r="T129" i="4"/>
  <c r="X128" i="4"/>
  <c r="W128" i="4"/>
  <c r="V128" i="4"/>
  <c r="U128" i="4"/>
  <c r="T128" i="4"/>
  <c r="X182" i="4"/>
  <c r="W182" i="4"/>
  <c r="V182" i="4"/>
  <c r="U182" i="4"/>
  <c r="T182" i="4"/>
  <c r="S182" i="4"/>
  <c r="R182" i="4"/>
  <c r="Q182" i="4"/>
  <c r="P182" i="4"/>
  <c r="O182" i="4"/>
  <c r="S181" i="4"/>
  <c r="R181" i="4"/>
  <c r="Q181" i="4"/>
  <c r="P181" i="4"/>
  <c r="O181" i="4"/>
  <c r="S180" i="4"/>
  <c r="R180" i="4"/>
  <c r="Q180" i="4"/>
  <c r="P180" i="4"/>
  <c r="O180" i="4"/>
  <c r="S179" i="4"/>
  <c r="R179" i="4"/>
  <c r="Q179" i="4"/>
  <c r="P179" i="4"/>
  <c r="O179" i="4"/>
  <c r="S178" i="4"/>
  <c r="R178" i="4"/>
  <c r="Q178" i="4"/>
  <c r="P178" i="4"/>
  <c r="O178" i="4"/>
  <c r="S177" i="4"/>
  <c r="R177" i="4"/>
  <c r="Q177" i="4"/>
  <c r="P177" i="4"/>
  <c r="O177" i="4"/>
  <c r="S176" i="4"/>
  <c r="R176" i="4"/>
  <c r="Q176" i="4"/>
  <c r="P176" i="4"/>
  <c r="O176" i="4"/>
  <c r="S175" i="4"/>
  <c r="R175" i="4"/>
  <c r="Q175" i="4"/>
  <c r="P175" i="4"/>
  <c r="O175" i="4"/>
  <c r="S174" i="4"/>
  <c r="R174" i="4"/>
  <c r="Q174" i="4"/>
  <c r="P174" i="4"/>
  <c r="O174" i="4"/>
  <c r="S173" i="4"/>
  <c r="R173" i="4"/>
  <c r="Q173" i="4"/>
  <c r="P173" i="4"/>
  <c r="O173" i="4"/>
  <c r="S172" i="4"/>
  <c r="R172" i="4"/>
  <c r="Q172" i="4"/>
  <c r="P172" i="4"/>
  <c r="O172" i="4"/>
  <c r="S171" i="4"/>
  <c r="R171" i="4"/>
  <c r="Q171" i="4"/>
  <c r="P171" i="4"/>
  <c r="O171" i="4"/>
  <c r="S170" i="4"/>
  <c r="R170" i="4"/>
  <c r="Q170" i="4"/>
  <c r="P170" i="4"/>
  <c r="O170" i="4"/>
  <c r="S169" i="4"/>
  <c r="R169" i="4"/>
  <c r="Q169" i="4"/>
  <c r="P169" i="4"/>
  <c r="O169" i="4"/>
  <c r="S168" i="4"/>
  <c r="R168" i="4"/>
  <c r="Q168" i="4"/>
  <c r="P168" i="4"/>
  <c r="O168" i="4"/>
  <c r="S167" i="4"/>
  <c r="R167" i="4"/>
  <c r="Q167" i="4"/>
  <c r="P167" i="4"/>
  <c r="O167" i="4"/>
  <c r="S166" i="4"/>
  <c r="R166" i="4"/>
  <c r="Q166" i="4"/>
  <c r="P166" i="4"/>
  <c r="O166" i="4"/>
  <c r="S165" i="4"/>
  <c r="R165" i="4"/>
  <c r="Q165" i="4"/>
  <c r="P165" i="4"/>
  <c r="O165" i="4"/>
  <c r="S164" i="4"/>
  <c r="R164" i="4"/>
  <c r="Q164" i="4"/>
  <c r="P164" i="4"/>
  <c r="O164" i="4"/>
  <c r="S163" i="4"/>
  <c r="R163" i="4"/>
  <c r="Q163" i="4"/>
  <c r="P163" i="4"/>
  <c r="O163" i="4"/>
  <c r="S162" i="4"/>
  <c r="R162" i="4"/>
  <c r="Q162" i="4"/>
  <c r="P162" i="4"/>
  <c r="O162" i="4"/>
  <c r="S161" i="4"/>
  <c r="R161" i="4"/>
  <c r="Q161" i="4"/>
  <c r="P161" i="4"/>
  <c r="O161" i="4"/>
  <c r="S160" i="4"/>
  <c r="R160" i="4"/>
  <c r="Q160" i="4"/>
  <c r="P160" i="4"/>
  <c r="O160" i="4"/>
  <c r="S159" i="4"/>
  <c r="R159" i="4"/>
  <c r="Q159" i="4"/>
  <c r="P159" i="4"/>
  <c r="O159" i="4"/>
  <c r="S158" i="4"/>
  <c r="R158" i="4"/>
  <c r="Q158" i="4"/>
  <c r="P158" i="4"/>
  <c r="O158" i="4"/>
  <c r="S157" i="4"/>
  <c r="R157" i="4"/>
  <c r="Q157" i="4"/>
  <c r="P157" i="4"/>
  <c r="O157" i="4"/>
  <c r="S156" i="4"/>
  <c r="R156" i="4"/>
  <c r="Q156" i="4"/>
  <c r="P156" i="4"/>
  <c r="O156" i="4"/>
  <c r="S155" i="4"/>
  <c r="R155" i="4"/>
  <c r="Q155" i="4"/>
  <c r="P155" i="4"/>
  <c r="O155" i="4"/>
  <c r="S154" i="4"/>
  <c r="R154" i="4"/>
  <c r="Q154" i="4"/>
  <c r="P154" i="4"/>
  <c r="O154" i="4"/>
  <c r="S153" i="4"/>
  <c r="R153" i="4"/>
  <c r="Q153" i="4"/>
  <c r="P153" i="4"/>
  <c r="O153" i="4"/>
  <c r="S152" i="4"/>
  <c r="R152" i="4"/>
  <c r="Q152" i="4"/>
  <c r="P152" i="4"/>
  <c r="O152" i="4"/>
  <c r="S151" i="4"/>
  <c r="R151" i="4"/>
  <c r="Q151" i="4"/>
  <c r="P151" i="4"/>
  <c r="O151" i="4"/>
  <c r="S150" i="4"/>
  <c r="R150" i="4"/>
  <c r="Q150" i="4"/>
  <c r="P150" i="4"/>
  <c r="O150" i="4"/>
  <c r="S149" i="4"/>
  <c r="R149" i="4"/>
  <c r="Q149" i="4"/>
  <c r="P149" i="4"/>
  <c r="O149" i="4"/>
  <c r="S148" i="4"/>
  <c r="R148" i="4"/>
  <c r="Q148" i="4"/>
  <c r="P148" i="4"/>
  <c r="O148" i="4"/>
  <c r="S147" i="4"/>
  <c r="R147" i="4"/>
  <c r="Q147" i="4"/>
  <c r="P147" i="4"/>
  <c r="O147" i="4"/>
  <c r="S146" i="4"/>
  <c r="R146" i="4"/>
  <c r="Q146" i="4"/>
  <c r="P146" i="4"/>
  <c r="O146" i="4"/>
  <c r="S145" i="4"/>
  <c r="R145" i="4"/>
  <c r="Q145" i="4"/>
  <c r="P145" i="4"/>
  <c r="O145" i="4"/>
  <c r="S144" i="4"/>
  <c r="R144" i="4"/>
  <c r="Q144" i="4"/>
  <c r="P144" i="4"/>
  <c r="O144" i="4"/>
  <c r="S143" i="4"/>
  <c r="R143" i="4"/>
  <c r="Q143" i="4"/>
  <c r="P143" i="4"/>
  <c r="O143" i="4"/>
  <c r="S142" i="4"/>
  <c r="R142" i="4"/>
  <c r="Q142" i="4"/>
  <c r="P142" i="4"/>
  <c r="O142" i="4"/>
  <c r="S141" i="4"/>
  <c r="R141" i="4"/>
  <c r="Q141" i="4"/>
  <c r="P141" i="4"/>
  <c r="O141" i="4"/>
  <c r="S140" i="4"/>
  <c r="R140" i="4"/>
  <c r="Q140" i="4"/>
  <c r="P140" i="4"/>
  <c r="O140" i="4"/>
  <c r="S139" i="4"/>
  <c r="R139" i="4"/>
  <c r="Q139" i="4"/>
  <c r="P139" i="4"/>
  <c r="O139" i="4"/>
  <c r="S138" i="4"/>
  <c r="R138" i="4"/>
  <c r="Q138" i="4"/>
  <c r="P138" i="4"/>
  <c r="O138" i="4"/>
  <c r="S137" i="4"/>
  <c r="R137" i="4"/>
  <c r="Q137" i="4"/>
  <c r="P137" i="4"/>
  <c r="O137" i="4"/>
  <c r="S136" i="4"/>
  <c r="R136" i="4"/>
  <c r="Q136" i="4"/>
  <c r="P136" i="4"/>
  <c r="O136" i="4"/>
  <c r="S135" i="4"/>
  <c r="R135" i="4"/>
  <c r="Q135" i="4"/>
  <c r="P135" i="4"/>
  <c r="O135" i="4"/>
  <c r="S134" i="4"/>
  <c r="R134" i="4"/>
  <c r="Q134" i="4"/>
  <c r="P134" i="4"/>
  <c r="O134" i="4"/>
  <c r="S133" i="4"/>
  <c r="R133" i="4"/>
  <c r="Q133" i="4"/>
  <c r="P133" i="4"/>
  <c r="O133" i="4"/>
  <c r="S132" i="4"/>
  <c r="R132" i="4"/>
  <c r="Q132" i="4"/>
  <c r="P132" i="4"/>
  <c r="O132" i="4"/>
  <c r="S131" i="4"/>
  <c r="R131" i="4"/>
  <c r="Q131" i="4"/>
  <c r="P131" i="4"/>
  <c r="O131" i="4"/>
  <c r="S130" i="4"/>
  <c r="R130" i="4"/>
  <c r="Q130" i="4"/>
  <c r="P130" i="4"/>
  <c r="O130" i="4"/>
  <c r="S129" i="4"/>
  <c r="R129" i="4"/>
  <c r="Q129" i="4"/>
  <c r="P129" i="4"/>
  <c r="O129" i="4"/>
  <c r="S128" i="4"/>
  <c r="R128" i="4"/>
  <c r="Q128" i="4"/>
  <c r="P128" i="4"/>
  <c r="O128" i="4"/>
  <c r="AX2171" i="1"/>
  <c r="AW2171" i="1"/>
  <c r="AV2171" i="1"/>
  <c r="AU2171" i="1"/>
  <c r="AT2171" i="1"/>
  <c r="AX2170" i="1"/>
  <c r="AW2170" i="1"/>
  <c r="AV2170" i="1"/>
  <c r="AU2170" i="1"/>
  <c r="AT2170" i="1"/>
  <c r="AX2169" i="1"/>
  <c r="AW2169" i="1"/>
  <c r="AV2169" i="1"/>
  <c r="AU2169" i="1"/>
  <c r="AT2169" i="1"/>
  <c r="AX2168" i="1"/>
  <c r="AW2168" i="1"/>
  <c r="AV2168" i="1"/>
  <c r="AU2168" i="1"/>
  <c r="AT2168" i="1"/>
  <c r="AX2167" i="1"/>
  <c r="AW2167" i="1"/>
  <c r="AV2167" i="1"/>
  <c r="AU2167" i="1"/>
  <c r="AT2167" i="1"/>
  <c r="AX2166" i="1"/>
  <c r="AW2166" i="1"/>
  <c r="AV2166" i="1"/>
  <c r="AU2166" i="1"/>
  <c r="AT2166" i="1"/>
  <c r="AX2165" i="1"/>
  <c r="AW2165" i="1"/>
  <c r="AV2165" i="1"/>
  <c r="AU2165" i="1"/>
  <c r="AT2165" i="1"/>
  <c r="AX2164" i="1"/>
  <c r="AW2164" i="1"/>
  <c r="AV2164" i="1"/>
  <c r="AU2164" i="1"/>
  <c r="AT2164" i="1"/>
  <c r="AX2163" i="1"/>
  <c r="AW2163" i="1"/>
  <c r="AV2163" i="1"/>
  <c r="AU2163" i="1"/>
  <c r="AT2163" i="1"/>
  <c r="AX2162" i="1"/>
  <c r="AW2162" i="1"/>
  <c r="AV2162" i="1"/>
  <c r="AU2162" i="1"/>
  <c r="AT2162" i="1"/>
  <c r="AX2161" i="1"/>
  <c r="AW2161" i="1"/>
  <c r="AV2161" i="1"/>
  <c r="AU2161" i="1"/>
  <c r="AT2161" i="1"/>
  <c r="AX2160" i="1"/>
  <c r="AW2160" i="1"/>
  <c r="AV2160" i="1"/>
  <c r="AU2160" i="1"/>
  <c r="AT2160" i="1"/>
  <c r="AX2159" i="1"/>
  <c r="AW2159" i="1"/>
  <c r="AV2159" i="1"/>
  <c r="AU2159" i="1"/>
  <c r="AT2159" i="1"/>
  <c r="AX2158" i="1"/>
  <c r="AW2158" i="1"/>
  <c r="AV2158" i="1"/>
  <c r="AU2158" i="1"/>
  <c r="AT2158" i="1"/>
  <c r="AX2157" i="1"/>
  <c r="AW2157" i="1"/>
  <c r="AV2157" i="1"/>
  <c r="AU2157" i="1"/>
  <c r="AT2157" i="1"/>
  <c r="AX2156" i="1"/>
  <c r="AW2156" i="1"/>
  <c r="AV2156" i="1"/>
  <c r="AU2156" i="1"/>
  <c r="AT2156" i="1"/>
  <c r="AX2155" i="1"/>
  <c r="AW2155" i="1"/>
  <c r="AV2155" i="1"/>
  <c r="AU2155" i="1"/>
  <c r="AT2155" i="1"/>
  <c r="AX2154" i="1"/>
  <c r="AW2154" i="1"/>
  <c r="AV2154" i="1"/>
  <c r="AU2154" i="1"/>
  <c r="AT2154" i="1"/>
  <c r="AX2153" i="1"/>
  <c r="AW2153" i="1"/>
  <c r="AV2153" i="1"/>
  <c r="AU2153" i="1"/>
  <c r="AT2153" i="1"/>
  <c r="AX2152" i="1"/>
  <c r="AW2152" i="1"/>
  <c r="AV2152" i="1"/>
  <c r="AU2152" i="1"/>
  <c r="AT2152" i="1"/>
  <c r="AX2151" i="1"/>
  <c r="AW2151" i="1"/>
  <c r="AV2151" i="1"/>
  <c r="AU2151" i="1"/>
  <c r="AT2151" i="1"/>
  <c r="AX2150" i="1"/>
  <c r="AW2150" i="1"/>
  <c r="AV2150" i="1"/>
  <c r="AU2150" i="1"/>
  <c r="AT2150" i="1"/>
  <c r="AX2149" i="1"/>
  <c r="AW2149" i="1"/>
  <c r="AV2149" i="1"/>
  <c r="AU2149" i="1"/>
  <c r="AT2149" i="1"/>
  <c r="AX2148" i="1"/>
  <c r="AW2148" i="1"/>
  <c r="AV2148" i="1"/>
  <c r="AU2148" i="1"/>
  <c r="AT2148" i="1"/>
  <c r="AX2147" i="1"/>
  <c r="AW2147" i="1"/>
  <c r="AV2147" i="1"/>
  <c r="AU2147" i="1"/>
  <c r="AT2147" i="1"/>
  <c r="AX2146" i="1"/>
  <c r="AW2146" i="1"/>
  <c r="AV2146" i="1"/>
  <c r="AU2146" i="1"/>
  <c r="AT2146" i="1"/>
  <c r="AX2145" i="1"/>
  <c r="AW2145" i="1"/>
  <c r="AV2145" i="1"/>
  <c r="AU2145" i="1"/>
  <c r="AT2145" i="1"/>
  <c r="AX2144" i="1"/>
  <c r="AW2144" i="1"/>
  <c r="AV2144" i="1"/>
  <c r="AU2144" i="1"/>
  <c r="AT2144" i="1"/>
  <c r="AX2143" i="1"/>
  <c r="AW2143" i="1"/>
  <c r="AV2143" i="1"/>
  <c r="AU2143" i="1"/>
  <c r="AT2143" i="1"/>
  <c r="AX2142" i="1"/>
  <c r="AW2142" i="1"/>
  <c r="AV2142" i="1"/>
  <c r="AU2142" i="1"/>
  <c r="AT2142" i="1"/>
  <c r="AX2141" i="1"/>
  <c r="AW2141" i="1"/>
  <c r="AV2141" i="1"/>
  <c r="AU2141" i="1"/>
  <c r="AT2141" i="1"/>
  <c r="AX2140" i="1"/>
  <c r="AW2140" i="1"/>
  <c r="AV2140" i="1"/>
  <c r="AU2140" i="1"/>
  <c r="AT2140" i="1"/>
  <c r="AX2139" i="1"/>
  <c r="AW2139" i="1"/>
  <c r="AV2139" i="1"/>
  <c r="AU2139" i="1"/>
  <c r="AT2139" i="1"/>
  <c r="AX2138" i="1"/>
  <c r="AW2138" i="1"/>
  <c r="AV2138" i="1"/>
  <c r="AU2138" i="1"/>
  <c r="AT2138" i="1"/>
  <c r="AX2137" i="1"/>
  <c r="AW2137" i="1"/>
  <c r="AV2137" i="1"/>
  <c r="AU2137" i="1"/>
  <c r="AT2137" i="1"/>
  <c r="AX2136" i="1"/>
  <c r="AW2136" i="1"/>
  <c r="AV2136" i="1"/>
  <c r="AU2136" i="1"/>
  <c r="AT2136" i="1"/>
  <c r="AX2135" i="1"/>
  <c r="AW2135" i="1"/>
  <c r="AV2135" i="1"/>
  <c r="AU2135" i="1"/>
  <c r="AT2135" i="1"/>
  <c r="AX2134" i="1"/>
  <c r="AW2134" i="1"/>
  <c r="AV2134" i="1"/>
  <c r="AU2134" i="1"/>
  <c r="AT2134" i="1"/>
  <c r="AX2133" i="1"/>
  <c r="AW2133" i="1"/>
  <c r="AV2133" i="1"/>
  <c r="AU2133" i="1"/>
  <c r="AT2133" i="1"/>
  <c r="AX2132" i="1"/>
  <c r="AW2132" i="1"/>
  <c r="AV2132" i="1"/>
  <c r="AU2132" i="1"/>
  <c r="AT2132" i="1"/>
  <c r="AX2131" i="1"/>
  <c r="AW2131" i="1"/>
  <c r="AV2131" i="1"/>
  <c r="AU2131" i="1"/>
  <c r="AT2131" i="1"/>
  <c r="AX2130" i="1"/>
  <c r="AW2130" i="1"/>
  <c r="AV2130" i="1"/>
  <c r="AU2130" i="1"/>
  <c r="AT2130" i="1"/>
  <c r="AX2129" i="1"/>
  <c r="AW2129" i="1"/>
  <c r="AV2129" i="1"/>
  <c r="AU2129" i="1"/>
  <c r="AT2129" i="1"/>
  <c r="AX2128" i="1"/>
  <c r="AW2128" i="1"/>
  <c r="AV2128" i="1"/>
  <c r="AU2128" i="1"/>
  <c r="AT2128" i="1"/>
  <c r="AX2127" i="1"/>
  <c r="AW2127" i="1"/>
  <c r="AV2127" i="1"/>
  <c r="AU2127" i="1"/>
  <c r="AT2127" i="1"/>
  <c r="AX2126" i="1"/>
  <c r="AW2126" i="1"/>
  <c r="AV2126" i="1"/>
  <c r="AU2126" i="1"/>
  <c r="AT2126" i="1"/>
  <c r="AX2125" i="1"/>
  <c r="AW2125" i="1"/>
  <c r="AV2125" i="1"/>
  <c r="AU2125" i="1"/>
  <c r="AT2125" i="1"/>
  <c r="AX2124" i="1"/>
  <c r="AW2124" i="1"/>
  <c r="AV2124" i="1"/>
  <c r="AU2124" i="1"/>
  <c r="AT2124" i="1"/>
  <c r="AX2123" i="1"/>
  <c r="AW2123" i="1"/>
  <c r="AV2123" i="1"/>
  <c r="AU2123" i="1"/>
  <c r="AT2123" i="1"/>
  <c r="AX2122" i="1"/>
  <c r="AW2122" i="1"/>
  <c r="AV2122" i="1"/>
  <c r="AU2122" i="1"/>
  <c r="AT2122" i="1"/>
  <c r="AX2121" i="1"/>
  <c r="AW2121" i="1"/>
  <c r="AV2121" i="1"/>
  <c r="AU2121" i="1"/>
  <c r="AT2121" i="1"/>
  <c r="AX2120" i="1"/>
  <c r="AW2120" i="1"/>
  <c r="AV2120" i="1"/>
  <c r="AU2120" i="1"/>
  <c r="AT2120" i="1"/>
  <c r="AX2119" i="1"/>
  <c r="AW2119" i="1"/>
  <c r="AV2119" i="1"/>
  <c r="AU2119" i="1"/>
  <c r="AT2119" i="1"/>
  <c r="AX2118" i="1"/>
  <c r="AW2118" i="1"/>
  <c r="AV2118" i="1"/>
  <c r="AU2118" i="1"/>
  <c r="AT2118" i="1"/>
  <c r="AX2117" i="1"/>
  <c r="AW2117" i="1"/>
  <c r="AV2117" i="1"/>
  <c r="AU2117" i="1"/>
  <c r="AT2117" i="1"/>
  <c r="AX2116" i="1"/>
  <c r="AW2116" i="1"/>
  <c r="AV2116" i="1"/>
  <c r="AU2116" i="1"/>
  <c r="AT2116" i="1"/>
  <c r="AX2115" i="1"/>
  <c r="AW2115" i="1"/>
  <c r="AV2115" i="1"/>
  <c r="AU2115" i="1"/>
  <c r="AT2115" i="1"/>
  <c r="AX2114" i="1"/>
  <c r="AW2114" i="1"/>
  <c r="AV2114" i="1"/>
  <c r="AU2114" i="1"/>
  <c r="AT2114" i="1"/>
  <c r="AX2113" i="1"/>
  <c r="AW2113" i="1"/>
  <c r="AV2113" i="1"/>
  <c r="AU2113" i="1"/>
  <c r="AT2113" i="1"/>
  <c r="AX2112" i="1"/>
  <c r="AW2112" i="1"/>
  <c r="AV2112" i="1"/>
  <c r="AU2112" i="1"/>
  <c r="AT2112" i="1"/>
  <c r="AX2111" i="1"/>
  <c r="AW2111" i="1"/>
  <c r="AV2111" i="1"/>
  <c r="AU2111" i="1"/>
  <c r="AT2111" i="1"/>
  <c r="AX2110" i="1"/>
  <c r="AW2110" i="1"/>
  <c r="AV2110" i="1"/>
  <c r="AU2110" i="1"/>
  <c r="AT2110" i="1"/>
  <c r="AX2109" i="1"/>
  <c r="AW2109" i="1"/>
  <c r="AV2109" i="1"/>
  <c r="AU2109" i="1"/>
  <c r="AT2109" i="1"/>
  <c r="AX2108" i="1"/>
  <c r="AW2108" i="1"/>
  <c r="AV2108" i="1"/>
  <c r="AU2108" i="1"/>
  <c r="AT2108" i="1"/>
  <c r="AX2107" i="1"/>
  <c r="AW2107" i="1"/>
  <c r="AV2107" i="1"/>
  <c r="AU2107" i="1"/>
  <c r="AT2107" i="1"/>
  <c r="AX2106" i="1"/>
  <c r="AW2106" i="1"/>
  <c r="AV2106" i="1"/>
  <c r="AU2106" i="1"/>
  <c r="AT2106" i="1"/>
  <c r="AX2105" i="1"/>
  <c r="AW2105" i="1"/>
  <c r="AV2105" i="1"/>
  <c r="AU2105" i="1"/>
  <c r="AT2105" i="1"/>
  <c r="AX2104" i="1"/>
  <c r="AW2104" i="1"/>
  <c r="AV2104" i="1"/>
  <c r="AU2104" i="1"/>
  <c r="AT2104" i="1"/>
  <c r="AX2103" i="1"/>
  <c r="AW2103" i="1"/>
  <c r="AV2103" i="1"/>
  <c r="AU2103" i="1"/>
  <c r="AT2103" i="1"/>
  <c r="AX2102" i="1"/>
  <c r="AW2102" i="1"/>
  <c r="AV2102" i="1"/>
  <c r="AU2102" i="1"/>
  <c r="AT2102" i="1"/>
  <c r="AX2101" i="1"/>
  <c r="AW2101" i="1"/>
  <c r="AV2101" i="1"/>
  <c r="AU2101" i="1"/>
  <c r="AT2101" i="1"/>
  <c r="AX2100" i="1"/>
  <c r="AW2100" i="1"/>
  <c r="AV2100" i="1"/>
  <c r="AU2100" i="1"/>
  <c r="AT2100" i="1"/>
  <c r="AX2099" i="1"/>
  <c r="AW2099" i="1"/>
  <c r="AV2099" i="1"/>
  <c r="AU2099" i="1"/>
  <c r="AT2099" i="1"/>
  <c r="AX2098" i="1"/>
  <c r="AW2098" i="1"/>
  <c r="AV2098" i="1"/>
  <c r="AU2098" i="1"/>
  <c r="AT2098" i="1"/>
  <c r="AX2097" i="1"/>
  <c r="AW2097" i="1"/>
  <c r="AV2097" i="1"/>
  <c r="AU2097" i="1"/>
  <c r="AT2097" i="1"/>
  <c r="AX2096" i="1"/>
  <c r="AW2096" i="1"/>
  <c r="AV2096" i="1"/>
  <c r="AU2096" i="1"/>
  <c r="AT2096" i="1"/>
  <c r="AX2095" i="1"/>
  <c r="AW2095" i="1"/>
  <c r="AV2095" i="1"/>
  <c r="AU2095" i="1"/>
  <c r="AT2095" i="1"/>
  <c r="AX2094" i="1"/>
  <c r="AW2094" i="1"/>
  <c r="AV2094" i="1"/>
  <c r="AU2094" i="1"/>
  <c r="AT2094" i="1"/>
  <c r="AX2093" i="1"/>
  <c r="AW2093" i="1"/>
  <c r="AV2093" i="1"/>
  <c r="AU2093" i="1"/>
  <c r="AT2093" i="1"/>
  <c r="AX2092" i="1"/>
  <c r="AW2092" i="1"/>
  <c r="AV2092" i="1"/>
  <c r="AU2092" i="1"/>
  <c r="AT2092" i="1"/>
  <c r="AX2091" i="1"/>
  <c r="AW2091" i="1"/>
  <c r="AV2091" i="1"/>
  <c r="AU2091" i="1"/>
  <c r="AT2091" i="1"/>
  <c r="AX2090" i="1"/>
  <c r="AW2090" i="1"/>
  <c r="AV2090" i="1"/>
  <c r="AU2090" i="1"/>
  <c r="AT2090" i="1"/>
  <c r="AX2089" i="1"/>
  <c r="AW2089" i="1"/>
  <c r="AV2089" i="1"/>
  <c r="AU2089" i="1"/>
  <c r="AT2089" i="1"/>
  <c r="AX2088" i="1"/>
  <c r="AW2088" i="1"/>
  <c r="AV2088" i="1"/>
  <c r="AU2088" i="1"/>
  <c r="AT2088" i="1"/>
  <c r="AX2087" i="1"/>
  <c r="AW2087" i="1"/>
  <c r="AV2087" i="1"/>
  <c r="AU2087" i="1"/>
  <c r="AT2087" i="1"/>
  <c r="AX2086" i="1"/>
  <c r="AW2086" i="1"/>
  <c r="AV2086" i="1"/>
  <c r="AU2086" i="1"/>
  <c r="AT2086" i="1"/>
  <c r="AX2085" i="1"/>
  <c r="AW2085" i="1"/>
  <c r="AV2085" i="1"/>
  <c r="AU2085" i="1"/>
  <c r="AT2085" i="1"/>
  <c r="AX2084" i="1"/>
  <c r="AW2084" i="1"/>
  <c r="AV2084" i="1"/>
  <c r="AU2084" i="1"/>
  <c r="AT2084" i="1"/>
  <c r="AX2083" i="1"/>
  <c r="AW2083" i="1"/>
  <c r="AV2083" i="1"/>
  <c r="AU2083" i="1"/>
  <c r="AT2083" i="1"/>
  <c r="AX2082" i="1"/>
  <c r="AW2082" i="1"/>
  <c r="AV2082" i="1"/>
  <c r="AU2082" i="1"/>
  <c r="AT2082" i="1"/>
  <c r="AX2081" i="1"/>
  <c r="AW2081" i="1"/>
  <c r="AV2081" i="1"/>
  <c r="AU2081" i="1"/>
  <c r="AT2081" i="1"/>
  <c r="AX2080" i="1"/>
  <c r="AW2080" i="1"/>
  <c r="AV2080" i="1"/>
  <c r="AU2080" i="1"/>
  <c r="AT2080" i="1"/>
  <c r="AX2079" i="1"/>
  <c r="AW2079" i="1"/>
  <c r="AV2079" i="1"/>
  <c r="AU2079" i="1"/>
  <c r="AT2079" i="1"/>
  <c r="AX2078" i="1"/>
  <c r="AW2078" i="1"/>
  <c r="AV2078" i="1"/>
  <c r="AU2078" i="1"/>
  <c r="AT2078" i="1"/>
  <c r="AX2077" i="1"/>
  <c r="AW2077" i="1"/>
  <c r="AV2077" i="1"/>
  <c r="AU2077" i="1"/>
  <c r="AT2077" i="1"/>
  <c r="AX2076" i="1"/>
  <c r="AW2076" i="1"/>
  <c r="AV2076" i="1"/>
  <c r="AU2076" i="1"/>
  <c r="AT2076" i="1"/>
  <c r="AX2075" i="1"/>
  <c r="AW2075" i="1"/>
  <c r="AV2075" i="1"/>
  <c r="AU2075" i="1"/>
  <c r="AT2075" i="1"/>
  <c r="AX2074" i="1"/>
  <c r="AW2074" i="1"/>
  <c r="AV2074" i="1"/>
  <c r="AU2074" i="1"/>
  <c r="AT2074" i="1"/>
  <c r="AX2073" i="1"/>
  <c r="AW2073" i="1"/>
  <c r="AV2073" i="1"/>
  <c r="AU2073" i="1"/>
  <c r="AT2073" i="1"/>
  <c r="AX2072" i="1"/>
  <c r="AW2072" i="1"/>
  <c r="AV2072" i="1"/>
  <c r="AU2072" i="1"/>
  <c r="AT2072" i="1"/>
  <c r="AX2071" i="1"/>
  <c r="AW2071" i="1"/>
  <c r="AV2071" i="1"/>
  <c r="AU2071" i="1"/>
  <c r="AT2071" i="1"/>
  <c r="AX2070" i="1"/>
  <c r="AW2070" i="1"/>
  <c r="AV2070" i="1"/>
  <c r="AU2070" i="1"/>
  <c r="AT2070" i="1"/>
  <c r="AX2069" i="1"/>
  <c r="AW2069" i="1"/>
  <c r="AV2069" i="1"/>
  <c r="AU2069" i="1"/>
  <c r="AT2069" i="1"/>
  <c r="AX2068" i="1"/>
  <c r="AW2068" i="1"/>
  <c r="AV2068" i="1"/>
  <c r="AU2068" i="1"/>
  <c r="AT2068" i="1"/>
  <c r="AX2067" i="1"/>
  <c r="AW2067" i="1"/>
  <c r="AV2067" i="1"/>
  <c r="AU2067" i="1"/>
  <c r="AT2067" i="1"/>
  <c r="AX2066" i="1"/>
  <c r="AW2066" i="1"/>
  <c r="AV2066" i="1"/>
  <c r="AU2066" i="1"/>
  <c r="AT2066" i="1"/>
  <c r="AX2065" i="1"/>
  <c r="AW2065" i="1"/>
  <c r="AV2065" i="1"/>
  <c r="AU2065" i="1"/>
  <c r="AT2065" i="1"/>
  <c r="AX2064" i="1"/>
  <c r="AW2064" i="1"/>
  <c r="AV2064" i="1"/>
  <c r="AU2064" i="1"/>
  <c r="AT2064" i="1"/>
  <c r="AX2063" i="1"/>
  <c r="AW2063" i="1"/>
  <c r="AV2063" i="1"/>
  <c r="AU2063" i="1"/>
  <c r="AT2063" i="1"/>
  <c r="AX2062" i="1"/>
  <c r="AW2062" i="1"/>
  <c r="AV2062" i="1"/>
  <c r="AU2062" i="1"/>
  <c r="AT2062" i="1"/>
  <c r="AX2061" i="1"/>
  <c r="AW2061" i="1"/>
  <c r="AV2061" i="1"/>
  <c r="AU2061" i="1"/>
  <c r="AT2061" i="1"/>
  <c r="AX2060" i="1"/>
  <c r="AW2060" i="1"/>
  <c r="AV2060" i="1"/>
  <c r="AU2060" i="1"/>
  <c r="AT2060" i="1"/>
  <c r="AX2059" i="1"/>
  <c r="AW2059" i="1"/>
  <c r="AV2059" i="1"/>
  <c r="AU2059" i="1"/>
  <c r="AT2059" i="1"/>
  <c r="AX2058" i="1"/>
  <c r="AW2058" i="1"/>
  <c r="AV2058" i="1"/>
  <c r="AU2058" i="1"/>
  <c r="AT2058" i="1"/>
  <c r="AX2057" i="1"/>
  <c r="AW2057" i="1"/>
  <c r="AV2057" i="1"/>
  <c r="AU2057" i="1"/>
  <c r="AT2057" i="1"/>
  <c r="AX2056" i="1"/>
  <c r="AW2056" i="1"/>
  <c r="AV2056" i="1"/>
  <c r="AU2056" i="1"/>
  <c r="AT2056" i="1"/>
  <c r="AX2055" i="1"/>
  <c r="AW2055" i="1"/>
  <c r="AV2055" i="1"/>
  <c r="AU2055" i="1"/>
  <c r="AT2055" i="1"/>
  <c r="AX2054" i="1"/>
  <c r="AW2054" i="1"/>
  <c r="AV2054" i="1"/>
  <c r="AU2054" i="1"/>
  <c r="AT2054" i="1"/>
  <c r="AX2053" i="1"/>
  <c r="AW2053" i="1"/>
  <c r="AV2053" i="1"/>
  <c r="AU2053" i="1"/>
  <c r="AT2053" i="1"/>
  <c r="AX2052" i="1"/>
  <c r="AW2052" i="1"/>
  <c r="AV2052" i="1"/>
  <c r="AU2052" i="1"/>
  <c r="AT2052" i="1"/>
  <c r="AX2051" i="1"/>
  <c r="AW2051" i="1"/>
  <c r="AV2051" i="1"/>
  <c r="AU2051" i="1"/>
  <c r="AT2051" i="1"/>
  <c r="AX2050" i="1"/>
  <c r="AW2050" i="1"/>
  <c r="AV2050" i="1"/>
  <c r="AU2050" i="1"/>
  <c r="AT2050" i="1"/>
  <c r="AX2049" i="1"/>
  <c r="AW2049" i="1"/>
  <c r="AV2049" i="1"/>
  <c r="AU2049" i="1"/>
  <c r="AT2049" i="1"/>
  <c r="AX2048" i="1"/>
  <c r="AW2048" i="1"/>
  <c r="AV2048" i="1"/>
  <c r="AU2048" i="1"/>
  <c r="AT2048" i="1"/>
  <c r="AX2047" i="1"/>
  <c r="AW2047" i="1"/>
  <c r="AV2047" i="1"/>
  <c r="AU2047" i="1"/>
  <c r="AT2047" i="1"/>
  <c r="AX2046" i="1"/>
  <c r="AW2046" i="1"/>
  <c r="AV2046" i="1"/>
  <c r="AU2046" i="1"/>
  <c r="AT2046" i="1"/>
  <c r="AX2045" i="1"/>
  <c r="AW2045" i="1"/>
  <c r="AV2045" i="1"/>
  <c r="AU2045" i="1"/>
  <c r="AT2045" i="1"/>
  <c r="AX2044" i="1"/>
  <c r="AW2044" i="1"/>
  <c r="AV2044" i="1"/>
  <c r="AU2044" i="1"/>
  <c r="AT2044" i="1"/>
  <c r="AX2043" i="1"/>
  <c r="AW2043" i="1"/>
  <c r="AV2043" i="1"/>
  <c r="AU2043" i="1"/>
  <c r="AT2043" i="1"/>
  <c r="AX2042" i="1"/>
  <c r="AW2042" i="1"/>
  <c r="AV2042" i="1"/>
  <c r="AU2042" i="1"/>
  <c r="AT2042" i="1"/>
  <c r="AX2041" i="1"/>
  <c r="AW2041" i="1"/>
  <c r="AV2041" i="1"/>
  <c r="AU2041" i="1"/>
  <c r="AT2041" i="1"/>
  <c r="AX2040" i="1"/>
  <c r="AW2040" i="1"/>
  <c r="AV2040" i="1"/>
  <c r="AU2040" i="1"/>
  <c r="AT2040" i="1"/>
  <c r="AX2039" i="1"/>
  <c r="AW2039" i="1"/>
  <c r="AV2039" i="1"/>
  <c r="AU2039" i="1"/>
  <c r="AT2039" i="1"/>
  <c r="AX2038" i="1"/>
  <c r="AW2038" i="1"/>
  <c r="AV2038" i="1"/>
  <c r="AU2038" i="1"/>
  <c r="AT2038" i="1"/>
  <c r="AX2037" i="1"/>
  <c r="AW2037" i="1"/>
  <c r="AV2037" i="1"/>
  <c r="AU2037" i="1"/>
  <c r="AT2037" i="1"/>
  <c r="AX2036" i="1"/>
  <c r="AW2036" i="1"/>
  <c r="AV2036" i="1"/>
  <c r="AU2036" i="1"/>
  <c r="AT2036" i="1"/>
  <c r="AX2035" i="1"/>
  <c r="AW2035" i="1"/>
  <c r="AV2035" i="1"/>
  <c r="AU2035" i="1"/>
  <c r="AT2035" i="1"/>
  <c r="AX2034" i="1"/>
  <c r="AW2034" i="1"/>
  <c r="AV2034" i="1"/>
  <c r="AU2034" i="1"/>
  <c r="AT2034" i="1"/>
  <c r="AX2033" i="1"/>
  <c r="AW2033" i="1"/>
  <c r="AV2033" i="1"/>
  <c r="AU2033" i="1"/>
  <c r="AT2033" i="1"/>
  <c r="AX2032" i="1"/>
  <c r="AW2032" i="1"/>
  <c r="AV2032" i="1"/>
  <c r="AU2032" i="1"/>
  <c r="AT2032" i="1"/>
  <c r="AX2031" i="1"/>
  <c r="AW2031" i="1"/>
  <c r="AV2031" i="1"/>
  <c r="AU2031" i="1"/>
  <c r="AT2031" i="1"/>
  <c r="AX2030" i="1"/>
  <c r="AW2030" i="1"/>
  <c r="AV2030" i="1"/>
  <c r="AU2030" i="1"/>
  <c r="AT2030" i="1"/>
  <c r="AX2029" i="1"/>
  <c r="AW2029" i="1"/>
  <c r="AV2029" i="1"/>
  <c r="AU2029" i="1"/>
  <c r="AT2029" i="1"/>
  <c r="AX2028" i="1"/>
  <c r="AW2028" i="1"/>
  <c r="AV2028" i="1"/>
  <c r="AU2028" i="1"/>
  <c r="AT2028" i="1"/>
  <c r="AX2027" i="1"/>
  <c r="AW2027" i="1"/>
  <c r="AV2027" i="1"/>
  <c r="AU2027" i="1"/>
  <c r="AT2027" i="1"/>
  <c r="AX2026" i="1"/>
  <c r="AW2026" i="1"/>
  <c r="AV2026" i="1"/>
  <c r="AU2026" i="1"/>
  <c r="AT2026" i="1"/>
  <c r="AX2025" i="1"/>
  <c r="AW2025" i="1"/>
  <c r="AV2025" i="1"/>
  <c r="AU2025" i="1"/>
  <c r="AT2025" i="1"/>
  <c r="AX2024" i="1"/>
  <c r="AW2024" i="1"/>
  <c r="AV2024" i="1"/>
  <c r="AU2024" i="1"/>
  <c r="AT2024" i="1"/>
  <c r="AX2023" i="1"/>
  <c r="AW2023" i="1"/>
  <c r="AV2023" i="1"/>
  <c r="AU2023" i="1"/>
  <c r="AT2023" i="1"/>
  <c r="AX2022" i="1"/>
  <c r="AW2022" i="1"/>
  <c r="AV2022" i="1"/>
  <c r="AU2022" i="1"/>
  <c r="AT2022" i="1"/>
  <c r="AX2021" i="1"/>
  <c r="AW2021" i="1"/>
  <c r="AV2021" i="1"/>
  <c r="AU2021" i="1"/>
  <c r="AT2021" i="1"/>
  <c r="AX2020" i="1"/>
  <c r="AW2020" i="1"/>
  <c r="AV2020" i="1"/>
  <c r="AU2020" i="1"/>
  <c r="AT2020" i="1"/>
  <c r="AX2019" i="1"/>
  <c r="AW2019" i="1"/>
  <c r="AV2019" i="1"/>
  <c r="AU2019" i="1"/>
  <c r="AT2019" i="1"/>
  <c r="AX2018" i="1"/>
  <c r="AW2018" i="1"/>
  <c r="AV2018" i="1"/>
  <c r="AU2018" i="1"/>
  <c r="AT2018" i="1"/>
  <c r="AX2017" i="1"/>
  <c r="AW2017" i="1"/>
  <c r="AV2017" i="1"/>
  <c r="AU2017" i="1"/>
  <c r="AT2017" i="1"/>
  <c r="AX2016" i="1"/>
  <c r="AW2016" i="1"/>
  <c r="AV2016" i="1"/>
  <c r="AU2016" i="1"/>
  <c r="AT2016" i="1"/>
  <c r="AX2015" i="1"/>
  <c r="AW2015" i="1"/>
  <c r="AV2015" i="1"/>
  <c r="AU2015" i="1"/>
  <c r="AT2015" i="1"/>
  <c r="AX2014" i="1"/>
  <c r="AW2014" i="1"/>
  <c r="AV2014" i="1"/>
  <c r="AU2014" i="1"/>
  <c r="AT2014" i="1"/>
  <c r="AX2013" i="1"/>
  <c r="AW2013" i="1"/>
  <c r="AV2013" i="1"/>
  <c r="AU2013" i="1"/>
  <c r="AT2013" i="1"/>
  <c r="AX2012" i="1"/>
  <c r="AW2012" i="1"/>
  <c r="AV2012" i="1"/>
  <c r="AU2012" i="1"/>
  <c r="AT2012" i="1"/>
  <c r="AX2011" i="1"/>
  <c r="AW2011" i="1"/>
  <c r="AV2011" i="1"/>
  <c r="AU2011" i="1"/>
  <c r="AT2011" i="1"/>
  <c r="AX2010" i="1"/>
  <c r="AW2010" i="1"/>
  <c r="AV2010" i="1"/>
  <c r="AU2010" i="1"/>
  <c r="AT2010" i="1"/>
  <c r="AX2009" i="1"/>
  <c r="AW2009" i="1"/>
  <c r="AV2009" i="1"/>
  <c r="AU2009" i="1"/>
  <c r="AT2009" i="1"/>
  <c r="AX2008" i="1"/>
  <c r="AW2008" i="1"/>
  <c r="AV2008" i="1"/>
  <c r="AU2008" i="1"/>
  <c r="AT2008" i="1"/>
  <c r="AX2007" i="1"/>
  <c r="AW2007" i="1"/>
  <c r="AV2007" i="1"/>
  <c r="AU2007" i="1"/>
  <c r="AT2007" i="1"/>
  <c r="AX2006" i="1"/>
  <c r="AW2006" i="1"/>
  <c r="AV2006" i="1"/>
  <c r="AU2006" i="1"/>
  <c r="AT2006" i="1"/>
  <c r="AX2005" i="1"/>
  <c r="AW2005" i="1"/>
  <c r="AV2005" i="1"/>
  <c r="AU2005" i="1"/>
  <c r="AT2005" i="1"/>
  <c r="AX2004" i="1"/>
  <c r="AW2004" i="1"/>
  <c r="AV2004" i="1"/>
  <c r="AU2004" i="1"/>
  <c r="AT2004" i="1"/>
  <c r="AX2003" i="1"/>
  <c r="AW2003" i="1"/>
  <c r="AV2003" i="1"/>
  <c r="AU2003" i="1"/>
  <c r="AT2003" i="1"/>
  <c r="AX2002" i="1"/>
  <c r="AW2002" i="1"/>
  <c r="AV2002" i="1"/>
  <c r="AU2002" i="1"/>
  <c r="AT2002" i="1"/>
  <c r="AX2001" i="1"/>
  <c r="AW2001" i="1"/>
  <c r="AV2001" i="1"/>
  <c r="AU2001" i="1"/>
  <c r="AT2001" i="1"/>
  <c r="AX2000" i="1"/>
  <c r="AW2000" i="1"/>
  <c r="AV2000" i="1"/>
  <c r="AU2000" i="1"/>
  <c r="AT2000" i="1"/>
  <c r="AX1999" i="1"/>
  <c r="AW1999" i="1"/>
  <c r="AV1999" i="1"/>
  <c r="AU1999" i="1"/>
  <c r="AT1999" i="1"/>
  <c r="AX1998" i="1"/>
  <c r="AW1998" i="1"/>
  <c r="AV1998" i="1"/>
  <c r="AU1998" i="1"/>
  <c r="AT1998" i="1"/>
  <c r="AX1997" i="1"/>
  <c r="AW1997" i="1"/>
  <c r="AV1997" i="1"/>
  <c r="AU1997" i="1"/>
  <c r="AT1997" i="1"/>
  <c r="AX1996" i="1"/>
  <c r="AW1996" i="1"/>
  <c r="AV1996" i="1"/>
  <c r="AU1996" i="1"/>
  <c r="AT1996" i="1"/>
  <c r="AX1995" i="1"/>
  <c r="AW1995" i="1"/>
  <c r="AV1995" i="1"/>
  <c r="AU1995" i="1"/>
  <c r="AT1995" i="1"/>
  <c r="AX1994" i="1"/>
  <c r="AW1994" i="1"/>
  <c r="AV1994" i="1"/>
  <c r="AU1994" i="1"/>
  <c r="AT1994" i="1"/>
  <c r="AX1993" i="1"/>
  <c r="AW1993" i="1"/>
  <c r="AV1993" i="1"/>
  <c r="AU1993" i="1"/>
  <c r="AT1993" i="1"/>
  <c r="AX1992" i="1"/>
  <c r="AW1992" i="1"/>
  <c r="AV1992" i="1"/>
  <c r="AU1992" i="1"/>
  <c r="AT1992" i="1"/>
  <c r="AX1991" i="1"/>
  <c r="AW1991" i="1"/>
  <c r="AV1991" i="1"/>
  <c r="AU1991" i="1"/>
  <c r="AT1991" i="1"/>
  <c r="AX1990" i="1"/>
  <c r="AW1990" i="1"/>
  <c r="AV1990" i="1"/>
  <c r="AU1990" i="1"/>
  <c r="AT1990" i="1"/>
  <c r="AX1989" i="1"/>
  <c r="AW1989" i="1"/>
  <c r="AV1989" i="1"/>
  <c r="AU1989" i="1"/>
  <c r="AT1989" i="1"/>
  <c r="AX1988" i="1"/>
  <c r="AW1988" i="1"/>
  <c r="AV1988" i="1"/>
  <c r="AU1988" i="1"/>
  <c r="AT1988" i="1"/>
  <c r="AX1987" i="1"/>
  <c r="AW1987" i="1"/>
  <c r="AV1987" i="1"/>
  <c r="AU1987" i="1"/>
  <c r="AT1987" i="1"/>
  <c r="AX1986" i="1"/>
  <c r="AW1986" i="1"/>
  <c r="AV1986" i="1"/>
  <c r="AU1986" i="1"/>
  <c r="AT1986" i="1"/>
  <c r="AX1985" i="1"/>
  <c r="AW1985" i="1"/>
  <c r="AV1985" i="1"/>
  <c r="AU1985" i="1"/>
  <c r="AT1985" i="1"/>
  <c r="AX1984" i="1"/>
  <c r="AW1984" i="1"/>
  <c r="AV1984" i="1"/>
  <c r="AU1984" i="1"/>
  <c r="AT1984" i="1"/>
  <c r="AX1983" i="1"/>
  <c r="AW1983" i="1"/>
  <c r="AV1983" i="1"/>
  <c r="AU1983" i="1"/>
  <c r="AT1983" i="1"/>
  <c r="AX1982" i="1"/>
  <c r="AW1982" i="1"/>
  <c r="AV1982" i="1"/>
  <c r="AU1982" i="1"/>
  <c r="AT1982" i="1"/>
  <c r="AX1981" i="1"/>
  <c r="AW1981" i="1"/>
  <c r="AV1981" i="1"/>
  <c r="AU1981" i="1"/>
  <c r="AT1981" i="1"/>
  <c r="AX1980" i="1"/>
  <c r="AW1980" i="1"/>
  <c r="AV1980" i="1"/>
  <c r="AU1980" i="1"/>
  <c r="AT1980" i="1"/>
  <c r="AX1979" i="1"/>
  <c r="AW1979" i="1"/>
  <c r="AV1979" i="1"/>
  <c r="AU1979" i="1"/>
  <c r="AT1979" i="1"/>
  <c r="AX1978" i="1"/>
  <c r="AW1978" i="1"/>
  <c r="AV1978" i="1"/>
  <c r="AU1978" i="1"/>
  <c r="AT1978" i="1"/>
  <c r="AX1977" i="1"/>
  <c r="AW1977" i="1"/>
  <c r="AV1977" i="1"/>
  <c r="AU1977" i="1"/>
  <c r="AT1977" i="1"/>
  <c r="AX1976" i="1"/>
  <c r="AW1976" i="1"/>
  <c r="AV1976" i="1"/>
  <c r="AU1976" i="1"/>
  <c r="AT1976" i="1"/>
  <c r="AX1975" i="1"/>
  <c r="AW1975" i="1"/>
  <c r="AV1975" i="1"/>
  <c r="AU1975" i="1"/>
  <c r="AT1975" i="1"/>
  <c r="AX1974" i="1"/>
  <c r="AW1974" i="1"/>
  <c r="AV1974" i="1"/>
  <c r="AU1974" i="1"/>
  <c r="AT1974" i="1"/>
  <c r="AX1973" i="1"/>
  <c r="AW1973" i="1"/>
  <c r="AV1973" i="1"/>
  <c r="AU1973" i="1"/>
  <c r="AT1973" i="1"/>
  <c r="AX1972" i="1"/>
  <c r="AW1972" i="1"/>
  <c r="AV1972" i="1"/>
  <c r="AU1972" i="1"/>
  <c r="AT1972" i="1"/>
  <c r="AX1971" i="1"/>
  <c r="AW1971" i="1"/>
  <c r="AV1971" i="1"/>
  <c r="AU1971" i="1"/>
  <c r="AT1971" i="1"/>
  <c r="AX1970" i="1"/>
  <c r="AW1970" i="1"/>
  <c r="AV1970" i="1"/>
  <c r="AU1970" i="1"/>
  <c r="AT1970" i="1"/>
  <c r="AX1969" i="1"/>
  <c r="AW1969" i="1"/>
  <c r="AV1969" i="1"/>
  <c r="AU1969" i="1"/>
  <c r="AT1969" i="1"/>
  <c r="AX1968" i="1"/>
  <c r="AW1968" i="1"/>
  <c r="AV1968" i="1"/>
  <c r="AU1968" i="1"/>
  <c r="AT1968" i="1"/>
  <c r="AX1967" i="1"/>
  <c r="AW1967" i="1"/>
  <c r="AV1967" i="1"/>
  <c r="AU1967" i="1"/>
  <c r="AT1967" i="1"/>
  <c r="AX1966" i="1"/>
  <c r="AW1966" i="1"/>
  <c r="AV1966" i="1"/>
  <c r="AU1966" i="1"/>
  <c r="AT1966" i="1"/>
  <c r="AX1965" i="1"/>
  <c r="AW1965" i="1"/>
  <c r="AV1965" i="1"/>
  <c r="AU1965" i="1"/>
  <c r="AT1965" i="1"/>
  <c r="AX1964" i="1"/>
  <c r="AW1964" i="1"/>
  <c r="AV1964" i="1"/>
  <c r="AU1964" i="1"/>
  <c r="AT1964" i="1"/>
  <c r="AX1963" i="1"/>
  <c r="AW1963" i="1"/>
  <c r="AV1963" i="1"/>
  <c r="AU1963" i="1"/>
  <c r="AT1963" i="1"/>
  <c r="AX1962" i="1"/>
  <c r="AW1962" i="1"/>
  <c r="AV1962" i="1"/>
  <c r="AU1962" i="1"/>
  <c r="AT1962" i="1"/>
  <c r="AX1961" i="1"/>
  <c r="AW1961" i="1"/>
  <c r="AV1961" i="1"/>
  <c r="AU1961" i="1"/>
  <c r="AT1961" i="1"/>
  <c r="AX1960" i="1"/>
  <c r="AW1960" i="1"/>
  <c r="AV1960" i="1"/>
  <c r="AU1960" i="1"/>
  <c r="AT1960" i="1"/>
  <c r="AX1959" i="1"/>
  <c r="AW1959" i="1"/>
  <c r="AV1959" i="1"/>
  <c r="AU1959" i="1"/>
  <c r="AT1959" i="1"/>
  <c r="AX1958" i="1"/>
  <c r="AW1958" i="1"/>
  <c r="AV1958" i="1"/>
  <c r="AU1958" i="1"/>
  <c r="AT1958" i="1"/>
  <c r="AX1957" i="1"/>
  <c r="AW1957" i="1"/>
  <c r="AV1957" i="1"/>
  <c r="AU1957" i="1"/>
  <c r="AT1957" i="1"/>
  <c r="AX1956" i="1"/>
  <c r="AW1956" i="1"/>
  <c r="AV1956" i="1"/>
  <c r="AU1956" i="1"/>
  <c r="AT1956" i="1"/>
  <c r="AX1955" i="1"/>
  <c r="AW1955" i="1"/>
  <c r="AV1955" i="1"/>
  <c r="AU1955" i="1"/>
  <c r="AT1955" i="1"/>
  <c r="AX1954" i="1"/>
  <c r="AW1954" i="1"/>
  <c r="AV1954" i="1"/>
  <c r="AU1954" i="1"/>
  <c r="AT1954" i="1"/>
  <c r="AX1953" i="1"/>
  <c r="AW1953" i="1"/>
  <c r="AV1953" i="1"/>
  <c r="AU1953" i="1"/>
  <c r="AT1953" i="1"/>
  <c r="AX1952" i="1"/>
  <c r="AW1952" i="1"/>
  <c r="AV1952" i="1"/>
  <c r="AU1952" i="1"/>
  <c r="AT1952" i="1"/>
  <c r="AX1951" i="1"/>
  <c r="AW1951" i="1"/>
  <c r="AV1951" i="1"/>
  <c r="AU1951" i="1"/>
  <c r="AT1951" i="1"/>
  <c r="AX1950" i="1"/>
  <c r="AW1950" i="1"/>
  <c r="AV1950" i="1"/>
  <c r="AU1950" i="1"/>
  <c r="AT1950" i="1"/>
  <c r="AX1949" i="1"/>
  <c r="AW1949" i="1"/>
  <c r="AV1949" i="1"/>
  <c r="AU1949" i="1"/>
  <c r="AT1949" i="1"/>
  <c r="AX1948" i="1"/>
  <c r="AW1948" i="1"/>
  <c r="AV1948" i="1"/>
  <c r="AU1948" i="1"/>
  <c r="AT1948" i="1"/>
  <c r="AX1947" i="1"/>
  <c r="AW1947" i="1"/>
  <c r="AV1947" i="1"/>
  <c r="AU1947" i="1"/>
  <c r="AT1947" i="1"/>
  <c r="AX1946" i="1"/>
  <c r="AW1946" i="1"/>
  <c r="AV1946" i="1"/>
  <c r="AU1946" i="1"/>
  <c r="AT1946" i="1"/>
  <c r="AX1945" i="1"/>
  <c r="AW1945" i="1"/>
  <c r="AV1945" i="1"/>
  <c r="AU1945" i="1"/>
  <c r="AT1945" i="1"/>
  <c r="AX1944" i="1"/>
  <c r="AW1944" i="1"/>
  <c r="AV1944" i="1"/>
  <c r="AU1944" i="1"/>
  <c r="AT1944" i="1"/>
  <c r="AX1943" i="1"/>
  <c r="AW1943" i="1"/>
  <c r="AV1943" i="1"/>
  <c r="AU1943" i="1"/>
  <c r="AT1943" i="1"/>
  <c r="AX1942" i="1"/>
  <c r="AW1942" i="1"/>
  <c r="AV1942" i="1"/>
  <c r="AU1942" i="1"/>
  <c r="AT1942" i="1"/>
  <c r="AX1941" i="1"/>
  <c r="AW1941" i="1"/>
  <c r="AV1941" i="1"/>
  <c r="AU1941" i="1"/>
  <c r="AT1941" i="1"/>
  <c r="AX1940" i="1"/>
  <c r="AW1940" i="1"/>
  <c r="AV1940" i="1"/>
  <c r="AU1940" i="1"/>
  <c r="AT1940" i="1"/>
  <c r="AX1939" i="1"/>
  <c r="AW1939" i="1"/>
  <c r="AV1939" i="1"/>
  <c r="AU1939" i="1"/>
  <c r="AT1939" i="1"/>
  <c r="AX1938" i="1"/>
  <c r="AW1938" i="1"/>
  <c r="AV1938" i="1"/>
  <c r="AU1938" i="1"/>
  <c r="AT1938" i="1"/>
  <c r="AX1937" i="1"/>
  <c r="AW1937" i="1"/>
  <c r="AV1937" i="1"/>
  <c r="AU1937" i="1"/>
  <c r="AT1937" i="1"/>
  <c r="AX1936" i="1"/>
  <c r="AW1936" i="1"/>
  <c r="AV1936" i="1"/>
  <c r="AU1936" i="1"/>
  <c r="AT1936" i="1"/>
  <c r="AX1935" i="1"/>
  <c r="AW1935" i="1"/>
  <c r="AV1935" i="1"/>
  <c r="AU1935" i="1"/>
  <c r="AT1935" i="1"/>
  <c r="AX1934" i="1"/>
  <c r="AW1934" i="1"/>
  <c r="AV1934" i="1"/>
  <c r="AU1934" i="1"/>
  <c r="AT1934" i="1"/>
  <c r="AX1933" i="1"/>
  <c r="AW1933" i="1"/>
  <c r="AV1933" i="1"/>
  <c r="AU1933" i="1"/>
  <c r="AT1933" i="1"/>
  <c r="AX1932" i="1"/>
  <c r="AW1932" i="1"/>
  <c r="AV1932" i="1"/>
  <c r="AU1932" i="1"/>
  <c r="AT1932" i="1"/>
  <c r="AX1931" i="1"/>
  <c r="AW1931" i="1"/>
  <c r="AV1931" i="1"/>
  <c r="AU1931" i="1"/>
  <c r="AT1931" i="1"/>
  <c r="AX1930" i="1"/>
  <c r="AW1930" i="1"/>
  <c r="AV1930" i="1"/>
  <c r="AU1930" i="1"/>
  <c r="AT1930" i="1"/>
  <c r="AX1929" i="1"/>
  <c r="AW1929" i="1"/>
  <c r="AV1929" i="1"/>
  <c r="AU1929" i="1"/>
  <c r="AT1929" i="1"/>
  <c r="AX1928" i="1"/>
  <c r="AW1928" i="1"/>
  <c r="AV1928" i="1"/>
  <c r="AU1928" i="1"/>
  <c r="AT1928" i="1"/>
  <c r="AX1927" i="1"/>
  <c r="AW1927" i="1"/>
  <c r="AV1927" i="1"/>
  <c r="AU1927" i="1"/>
  <c r="AT1927" i="1"/>
  <c r="AX1926" i="1"/>
  <c r="AW1926" i="1"/>
  <c r="AV1926" i="1"/>
  <c r="AU1926" i="1"/>
  <c r="AT1926" i="1"/>
  <c r="AX1925" i="1"/>
  <c r="AW1925" i="1"/>
  <c r="AV1925" i="1"/>
  <c r="AU1925" i="1"/>
  <c r="AT1925" i="1"/>
  <c r="AX1924" i="1"/>
  <c r="AW1924" i="1"/>
  <c r="AV1924" i="1"/>
  <c r="AU1924" i="1"/>
  <c r="AT1924" i="1"/>
  <c r="AX1923" i="1"/>
  <c r="AW1923" i="1"/>
  <c r="AV1923" i="1"/>
  <c r="AU1923" i="1"/>
  <c r="AT1923" i="1"/>
  <c r="AX1922" i="1"/>
  <c r="AW1922" i="1"/>
  <c r="AV1922" i="1"/>
  <c r="AU1922" i="1"/>
  <c r="AT1922" i="1"/>
  <c r="AX1921" i="1"/>
  <c r="AW1921" i="1"/>
  <c r="AV1921" i="1"/>
  <c r="AU1921" i="1"/>
  <c r="AT1921" i="1"/>
  <c r="AX1920" i="1"/>
  <c r="AW1920" i="1"/>
  <c r="AV1920" i="1"/>
  <c r="AU1920" i="1"/>
  <c r="AT1920" i="1"/>
  <c r="AX1919" i="1"/>
  <c r="AW1919" i="1"/>
  <c r="AV1919" i="1"/>
  <c r="AU1919" i="1"/>
  <c r="AT1919" i="1"/>
  <c r="AX1918" i="1"/>
  <c r="AW1918" i="1"/>
  <c r="AV1918" i="1"/>
  <c r="AU1918" i="1"/>
  <c r="AT1918" i="1"/>
  <c r="AX1917" i="1"/>
  <c r="AW1917" i="1"/>
  <c r="AV1917" i="1"/>
  <c r="AU1917" i="1"/>
  <c r="AT1917" i="1"/>
  <c r="AX1916" i="1"/>
  <c r="AW1916" i="1"/>
  <c r="AV1916" i="1"/>
  <c r="AU1916" i="1"/>
  <c r="AT1916" i="1"/>
  <c r="AX1915" i="1"/>
  <c r="AW1915" i="1"/>
  <c r="AV1915" i="1"/>
  <c r="AU1915" i="1"/>
  <c r="AT1915" i="1"/>
  <c r="AX1914" i="1"/>
  <c r="AW1914" i="1"/>
  <c r="AV1914" i="1"/>
  <c r="AU1914" i="1"/>
  <c r="AT1914" i="1"/>
  <c r="AX1913" i="1"/>
  <c r="AW1913" i="1"/>
  <c r="AV1913" i="1"/>
  <c r="AU1913" i="1"/>
  <c r="AT1913" i="1"/>
  <c r="AX1912" i="1"/>
  <c r="AW1912" i="1"/>
  <c r="AV1912" i="1"/>
  <c r="AU1912" i="1"/>
  <c r="AT1912" i="1"/>
  <c r="AX1911" i="1"/>
  <c r="AW1911" i="1"/>
  <c r="AV1911" i="1"/>
  <c r="AU1911" i="1"/>
  <c r="AT1911" i="1"/>
  <c r="AX1910" i="1"/>
  <c r="AW1910" i="1"/>
  <c r="AV1910" i="1"/>
  <c r="AU1910" i="1"/>
  <c r="AT1910" i="1"/>
  <c r="AX1909" i="1"/>
  <c r="AW1909" i="1"/>
  <c r="AV1909" i="1"/>
  <c r="AU1909" i="1"/>
  <c r="AT1909" i="1"/>
  <c r="AX1908" i="1"/>
  <c r="AW1908" i="1"/>
  <c r="AV1908" i="1"/>
  <c r="AU1908" i="1"/>
  <c r="AT1908" i="1"/>
  <c r="AX1907" i="1"/>
  <c r="AW1907" i="1"/>
  <c r="AV1907" i="1"/>
  <c r="AU1907" i="1"/>
  <c r="AT1907" i="1"/>
  <c r="AX1906" i="1"/>
  <c r="AW1906" i="1"/>
  <c r="AV1906" i="1"/>
  <c r="AU1906" i="1"/>
  <c r="AT1906" i="1"/>
  <c r="AX1905" i="1"/>
  <c r="AW1905" i="1"/>
  <c r="AV1905" i="1"/>
  <c r="AU1905" i="1"/>
  <c r="AT1905" i="1"/>
  <c r="AX1904" i="1"/>
  <c r="AW1904" i="1"/>
  <c r="AV1904" i="1"/>
  <c r="AU1904" i="1"/>
  <c r="AT1904" i="1"/>
  <c r="AX1903" i="1"/>
  <c r="AW1903" i="1"/>
  <c r="AV1903" i="1"/>
  <c r="AU1903" i="1"/>
  <c r="AT1903" i="1"/>
  <c r="AX1902" i="1"/>
  <c r="AW1902" i="1"/>
  <c r="AV1902" i="1"/>
  <c r="AU1902" i="1"/>
  <c r="AT1902" i="1"/>
  <c r="AX1901" i="1"/>
  <c r="AW1901" i="1"/>
  <c r="AV1901" i="1"/>
  <c r="AU1901" i="1"/>
  <c r="AT1901" i="1"/>
  <c r="AX1900" i="1"/>
  <c r="AW1900" i="1"/>
  <c r="AV1900" i="1"/>
  <c r="AU1900" i="1"/>
  <c r="AT1900" i="1"/>
  <c r="AX1899" i="1"/>
  <c r="AW1899" i="1"/>
  <c r="AV1899" i="1"/>
  <c r="AU1899" i="1"/>
  <c r="AT1899" i="1"/>
  <c r="AX1898" i="1"/>
  <c r="AW1898" i="1"/>
  <c r="AV1898" i="1"/>
  <c r="AU1898" i="1"/>
  <c r="AT1898" i="1"/>
  <c r="AX1897" i="1"/>
  <c r="AW1897" i="1"/>
  <c r="AV1897" i="1"/>
  <c r="AU1897" i="1"/>
  <c r="AT1897" i="1"/>
  <c r="AX1896" i="1"/>
  <c r="AW1896" i="1"/>
  <c r="AV1896" i="1"/>
  <c r="AU1896" i="1"/>
  <c r="AT1896" i="1"/>
  <c r="AX1895" i="1"/>
  <c r="AW1895" i="1"/>
  <c r="AV1895" i="1"/>
  <c r="AU1895" i="1"/>
  <c r="AT1895" i="1"/>
  <c r="AX1894" i="1"/>
  <c r="AW1894" i="1"/>
  <c r="AV1894" i="1"/>
  <c r="AU1894" i="1"/>
  <c r="AT1894" i="1"/>
  <c r="AX1893" i="1"/>
  <c r="AW1893" i="1"/>
  <c r="AV1893" i="1"/>
  <c r="AU1893" i="1"/>
  <c r="AT1893" i="1"/>
  <c r="AX1892" i="1"/>
  <c r="AW1892" i="1"/>
  <c r="AV1892" i="1"/>
  <c r="AU1892" i="1"/>
  <c r="AT1892" i="1"/>
  <c r="AX1891" i="1"/>
  <c r="AW1891" i="1"/>
  <c r="AV1891" i="1"/>
  <c r="AU1891" i="1"/>
  <c r="AT1891" i="1"/>
  <c r="AX1890" i="1"/>
  <c r="AW1890" i="1"/>
  <c r="AV1890" i="1"/>
  <c r="AU1890" i="1"/>
  <c r="AT1890" i="1"/>
  <c r="AX1889" i="1"/>
  <c r="AW1889" i="1"/>
  <c r="AV1889" i="1"/>
  <c r="AU1889" i="1"/>
  <c r="AT1889" i="1"/>
  <c r="AX1888" i="1"/>
  <c r="AW1888" i="1"/>
  <c r="AV1888" i="1"/>
  <c r="AU1888" i="1"/>
  <c r="AT1888" i="1"/>
  <c r="AX1887" i="1"/>
  <c r="AW1887" i="1"/>
  <c r="AV1887" i="1"/>
  <c r="AU1887" i="1"/>
  <c r="AT1887" i="1"/>
  <c r="AX1886" i="1"/>
  <c r="AW1886" i="1"/>
  <c r="AV1886" i="1"/>
  <c r="AU1886" i="1"/>
  <c r="AT1886" i="1"/>
  <c r="AX1885" i="1"/>
  <c r="AW1885" i="1"/>
  <c r="AV1885" i="1"/>
  <c r="AU1885" i="1"/>
  <c r="AT1885" i="1"/>
  <c r="AX1884" i="1"/>
  <c r="AW1884" i="1"/>
  <c r="AV1884" i="1"/>
  <c r="AU1884" i="1"/>
  <c r="AT1884" i="1"/>
  <c r="AX1883" i="1"/>
  <c r="AW1883" i="1"/>
  <c r="AV1883" i="1"/>
  <c r="AU1883" i="1"/>
  <c r="AT1883" i="1"/>
  <c r="AX1882" i="1"/>
  <c r="AW1882" i="1"/>
  <c r="AV1882" i="1"/>
  <c r="AU1882" i="1"/>
  <c r="AT1882" i="1"/>
  <c r="AX1881" i="1"/>
  <c r="AW1881" i="1"/>
  <c r="AV1881" i="1"/>
  <c r="AU1881" i="1"/>
  <c r="AT1881" i="1"/>
  <c r="AX1880" i="1"/>
  <c r="AW1880" i="1"/>
  <c r="AV1880" i="1"/>
  <c r="AU1880" i="1"/>
  <c r="AT1880" i="1"/>
  <c r="AX1879" i="1"/>
  <c r="AW1879" i="1"/>
  <c r="AV1879" i="1"/>
  <c r="AU1879" i="1"/>
  <c r="AT1879" i="1"/>
  <c r="AX1878" i="1"/>
  <c r="AW1878" i="1"/>
  <c r="AV1878" i="1"/>
  <c r="AU1878" i="1"/>
  <c r="AT1878" i="1"/>
  <c r="AX1877" i="1"/>
  <c r="AW1877" i="1"/>
  <c r="AV1877" i="1"/>
  <c r="AU1877" i="1"/>
  <c r="AT1877" i="1"/>
  <c r="AX1876" i="1"/>
  <c r="AW1876" i="1"/>
  <c r="AV1876" i="1"/>
  <c r="AU1876" i="1"/>
  <c r="AT1876" i="1"/>
  <c r="AX1875" i="1"/>
  <c r="AW1875" i="1"/>
  <c r="AV1875" i="1"/>
  <c r="AU1875" i="1"/>
  <c r="AT1875" i="1"/>
  <c r="AX1874" i="1"/>
  <c r="AW1874" i="1"/>
  <c r="AV1874" i="1"/>
  <c r="AU1874" i="1"/>
  <c r="AT1874" i="1"/>
  <c r="AX1873" i="1"/>
  <c r="AW1873" i="1"/>
  <c r="AV1873" i="1"/>
  <c r="AU1873" i="1"/>
  <c r="AT1873" i="1"/>
  <c r="AX1872" i="1"/>
  <c r="AW1872" i="1"/>
  <c r="AV1872" i="1"/>
  <c r="AU1872" i="1"/>
  <c r="AT1872" i="1"/>
  <c r="AX1871" i="1"/>
  <c r="AW1871" i="1"/>
  <c r="AV1871" i="1"/>
  <c r="AU1871" i="1"/>
  <c r="AT1871" i="1"/>
  <c r="AX1870" i="1"/>
  <c r="AW1870" i="1"/>
  <c r="AV1870" i="1"/>
  <c r="AU1870" i="1"/>
  <c r="AT1870" i="1"/>
  <c r="AX1869" i="1"/>
  <c r="AW1869" i="1"/>
  <c r="AV1869" i="1"/>
  <c r="AU1869" i="1"/>
  <c r="AT1869" i="1"/>
  <c r="AX1868" i="1"/>
  <c r="AW1868" i="1"/>
  <c r="AV1868" i="1"/>
  <c r="AU1868" i="1"/>
  <c r="AT1868" i="1"/>
  <c r="AX1867" i="1"/>
  <c r="AW1867" i="1"/>
  <c r="AV1867" i="1"/>
  <c r="AU1867" i="1"/>
  <c r="AT1867" i="1"/>
  <c r="AX1866" i="1"/>
  <c r="AW1866" i="1"/>
  <c r="AV1866" i="1"/>
  <c r="AU1866" i="1"/>
  <c r="AT1866" i="1"/>
  <c r="AX1865" i="1"/>
  <c r="AW1865" i="1"/>
  <c r="AV1865" i="1"/>
  <c r="AU1865" i="1"/>
  <c r="AT1865" i="1"/>
  <c r="AX1864" i="1"/>
  <c r="AW1864" i="1"/>
  <c r="AV1864" i="1"/>
  <c r="AU1864" i="1"/>
  <c r="AT1864" i="1"/>
  <c r="AX1863" i="1"/>
  <c r="AW1863" i="1"/>
  <c r="AV1863" i="1"/>
  <c r="AU1863" i="1"/>
  <c r="AT1863" i="1"/>
  <c r="AX1862" i="1"/>
  <c r="AW1862" i="1"/>
  <c r="AV1862" i="1"/>
  <c r="AU1862" i="1"/>
  <c r="AT1862" i="1"/>
  <c r="AX1861" i="1"/>
  <c r="AW1861" i="1"/>
  <c r="AV1861" i="1"/>
  <c r="AU1861" i="1"/>
  <c r="AT1861" i="1"/>
  <c r="AX1860" i="1"/>
  <c r="AW1860" i="1"/>
  <c r="AV1860" i="1"/>
  <c r="AU1860" i="1"/>
  <c r="AT1860" i="1"/>
  <c r="AX1859" i="1"/>
  <c r="AW1859" i="1"/>
  <c r="AV1859" i="1"/>
  <c r="AU1859" i="1"/>
  <c r="AT1859" i="1"/>
  <c r="AX1858" i="1"/>
  <c r="AW1858" i="1"/>
  <c r="AV1858" i="1"/>
  <c r="AU1858" i="1"/>
  <c r="AT1858" i="1"/>
  <c r="AX1857" i="1"/>
  <c r="AW1857" i="1"/>
  <c r="AV1857" i="1"/>
  <c r="AU1857" i="1"/>
  <c r="AT1857" i="1"/>
  <c r="AX1856" i="1"/>
  <c r="AW1856" i="1"/>
  <c r="AV1856" i="1"/>
  <c r="AU1856" i="1"/>
  <c r="AT1856" i="1"/>
  <c r="AX1855" i="1"/>
  <c r="AW1855" i="1"/>
  <c r="AV1855" i="1"/>
  <c r="AU1855" i="1"/>
  <c r="AT1855" i="1"/>
  <c r="AX1854" i="1"/>
  <c r="AW1854" i="1"/>
  <c r="AV1854" i="1"/>
  <c r="AU1854" i="1"/>
  <c r="AT1854" i="1"/>
  <c r="AX1853" i="1"/>
  <c r="AW1853" i="1"/>
  <c r="AV1853" i="1"/>
  <c r="AU1853" i="1"/>
  <c r="AT1853" i="1"/>
  <c r="AX1852" i="1"/>
  <c r="AW1852" i="1"/>
  <c r="AV1852" i="1"/>
  <c r="AU1852" i="1"/>
  <c r="AT1852" i="1"/>
  <c r="AX1851" i="1"/>
  <c r="AW1851" i="1"/>
  <c r="AV1851" i="1"/>
  <c r="AU1851" i="1"/>
  <c r="AT1851" i="1"/>
  <c r="AX1850" i="1"/>
  <c r="AW1850" i="1"/>
  <c r="AV1850" i="1"/>
  <c r="AU1850" i="1"/>
  <c r="AT1850" i="1"/>
  <c r="AX1849" i="1"/>
  <c r="AW1849" i="1"/>
  <c r="AV1849" i="1"/>
  <c r="AU1849" i="1"/>
  <c r="AT1849" i="1"/>
  <c r="AX1848" i="1"/>
  <c r="AW1848" i="1"/>
  <c r="AV1848" i="1"/>
  <c r="AU1848" i="1"/>
  <c r="AT1848" i="1"/>
  <c r="AX1847" i="1"/>
  <c r="AW1847" i="1"/>
  <c r="AV1847" i="1"/>
  <c r="AU1847" i="1"/>
  <c r="AT1847" i="1"/>
  <c r="AX1846" i="1"/>
  <c r="AW1846" i="1"/>
  <c r="AV1846" i="1"/>
  <c r="AU1846" i="1"/>
  <c r="AT1846" i="1"/>
  <c r="AX1845" i="1"/>
  <c r="AW1845" i="1"/>
  <c r="AV1845" i="1"/>
  <c r="AU1845" i="1"/>
  <c r="AT1845" i="1"/>
  <c r="AX1844" i="1"/>
  <c r="AW1844" i="1"/>
  <c r="AV1844" i="1"/>
  <c r="AU1844" i="1"/>
  <c r="AT1844" i="1"/>
  <c r="AX1843" i="1"/>
  <c r="AW1843" i="1"/>
  <c r="AV1843" i="1"/>
  <c r="AU1843" i="1"/>
  <c r="AT1843" i="1"/>
  <c r="AX1842" i="1"/>
  <c r="AW1842" i="1"/>
  <c r="AV1842" i="1"/>
  <c r="AU1842" i="1"/>
  <c r="AT1842" i="1"/>
  <c r="AX1841" i="1"/>
  <c r="AW1841" i="1"/>
  <c r="AV1841" i="1"/>
  <c r="AU1841" i="1"/>
  <c r="AT1841" i="1"/>
  <c r="AX1840" i="1"/>
  <c r="AW1840" i="1"/>
  <c r="AV1840" i="1"/>
  <c r="AU1840" i="1"/>
  <c r="AT1840" i="1"/>
  <c r="AX1839" i="1"/>
  <c r="AW1839" i="1"/>
  <c r="AV1839" i="1"/>
  <c r="AU1839" i="1"/>
  <c r="AT1839" i="1"/>
  <c r="AX1838" i="1"/>
  <c r="AW1838" i="1"/>
  <c r="AV1838" i="1"/>
  <c r="AU1838" i="1"/>
  <c r="AT1838" i="1"/>
  <c r="AX1837" i="1"/>
  <c r="AW1837" i="1"/>
  <c r="AV1837" i="1"/>
  <c r="AU1837" i="1"/>
  <c r="AT1837" i="1"/>
  <c r="AX1836" i="1"/>
  <c r="AW1836" i="1"/>
  <c r="AV1836" i="1"/>
  <c r="AU1836" i="1"/>
  <c r="AT1836" i="1"/>
  <c r="AX1835" i="1"/>
  <c r="AW1835" i="1"/>
  <c r="AV1835" i="1"/>
  <c r="AU1835" i="1"/>
  <c r="AT1835" i="1"/>
  <c r="AX1834" i="1"/>
  <c r="AW1834" i="1"/>
  <c r="AV1834" i="1"/>
  <c r="AU1834" i="1"/>
  <c r="AT1834" i="1"/>
  <c r="AX1833" i="1"/>
  <c r="AW1833" i="1"/>
  <c r="AV1833" i="1"/>
  <c r="AU1833" i="1"/>
  <c r="AT1833" i="1"/>
  <c r="AX1832" i="1"/>
  <c r="AW1832" i="1"/>
  <c r="AV1832" i="1"/>
  <c r="AU1832" i="1"/>
  <c r="AT1832" i="1"/>
  <c r="AX1831" i="1"/>
  <c r="AW1831" i="1"/>
  <c r="AV1831" i="1"/>
  <c r="AU1831" i="1"/>
  <c r="AT1831" i="1"/>
  <c r="AX1830" i="1"/>
  <c r="AW1830" i="1"/>
  <c r="AV1830" i="1"/>
  <c r="AU1830" i="1"/>
  <c r="AT1830" i="1"/>
  <c r="AX1829" i="1"/>
  <c r="AW1829" i="1"/>
  <c r="AV1829" i="1"/>
  <c r="AU1829" i="1"/>
  <c r="AT1829" i="1"/>
  <c r="AX1828" i="1"/>
  <c r="AW1828" i="1"/>
  <c r="AV1828" i="1"/>
  <c r="AU1828" i="1"/>
  <c r="AT1828" i="1"/>
  <c r="AX1827" i="1"/>
  <c r="AW1827" i="1"/>
  <c r="AV1827" i="1"/>
  <c r="AU1827" i="1"/>
  <c r="AT1827" i="1"/>
  <c r="AX1826" i="1"/>
  <c r="AW1826" i="1"/>
  <c r="AV1826" i="1"/>
  <c r="AU1826" i="1"/>
  <c r="AT1826" i="1"/>
  <c r="AX1825" i="1"/>
  <c r="AW1825" i="1"/>
  <c r="AV1825" i="1"/>
  <c r="AU1825" i="1"/>
  <c r="AT1825" i="1"/>
  <c r="AX1824" i="1"/>
  <c r="AW1824" i="1"/>
  <c r="AV1824" i="1"/>
  <c r="AU1824" i="1"/>
  <c r="AT1824" i="1"/>
  <c r="AX1823" i="1"/>
  <c r="AW1823" i="1"/>
  <c r="AV1823" i="1"/>
  <c r="AU1823" i="1"/>
  <c r="AT1823" i="1"/>
  <c r="AX1822" i="1"/>
  <c r="AW1822" i="1"/>
  <c r="AV1822" i="1"/>
  <c r="AU1822" i="1"/>
  <c r="AT1822" i="1"/>
  <c r="AX1821" i="1"/>
  <c r="AW1821" i="1"/>
  <c r="AV1821" i="1"/>
  <c r="AU1821" i="1"/>
  <c r="AT1821" i="1"/>
  <c r="AX1820" i="1"/>
  <c r="AW1820" i="1"/>
  <c r="AV1820" i="1"/>
  <c r="AU1820" i="1"/>
  <c r="AT1820" i="1"/>
  <c r="AX1819" i="1"/>
  <c r="AW1819" i="1"/>
  <c r="AV1819" i="1"/>
  <c r="AU1819" i="1"/>
  <c r="AT1819" i="1"/>
  <c r="AX1818" i="1"/>
  <c r="AW1818" i="1"/>
  <c r="AV1818" i="1"/>
  <c r="AU1818" i="1"/>
  <c r="AT1818" i="1"/>
  <c r="AX1817" i="1"/>
  <c r="AW1817" i="1"/>
  <c r="AV1817" i="1"/>
  <c r="AU1817" i="1"/>
  <c r="AT1817" i="1"/>
  <c r="AX1816" i="1"/>
  <c r="AW1816" i="1"/>
  <c r="AV1816" i="1"/>
  <c r="AU1816" i="1"/>
  <c r="AT1816" i="1"/>
  <c r="AX1815" i="1"/>
  <c r="AW1815" i="1"/>
  <c r="AV1815" i="1"/>
  <c r="AU1815" i="1"/>
  <c r="AT1815" i="1"/>
  <c r="AX1814" i="1"/>
  <c r="AW1814" i="1"/>
  <c r="AV1814" i="1"/>
  <c r="AU1814" i="1"/>
  <c r="AT1814" i="1"/>
  <c r="AX1813" i="1"/>
  <c r="AW1813" i="1"/>
  <c r="AV1813" i="1"/>
  <c r="AU1813" i="1"/>
  <c r="AT1813" i="1"/>
  <c r="AX1812" i="1"/>
  <c r="AW1812" i="1"/>
  <c r="AV1812" i="1"/>
  <c r="AU1812" i="1"/>
  <c r="AT1812" i="1"/>
  <c r="AX1811" i="1"/>
  <c r="AW1811" i="1"/>
  <c r="AV1811" i="1"/>
  <c r="AU1811" i="1"/>
  <c r="AT1811" i="1"/>
  <c r="AX1810" i="1"/>
  <c r="AW1810" i="1"/>
  <c r="AV1810" i="1"/>
  <c r="AU1810" i="1"/>
  <c r="AT1810" i="1"/>
  <c r="AX1809" i="1"/>
  <c r="AW1809" i="1"/>
  <c r="AV1809" i="1"/>
  <c r="AU1809" i="1"/>
  <c r="AT1809" i="1"/>
  <c r="AX1808" i="1"/>
  <c r="AW1808" i="1"/>
  <c r="AV1808" i="1"/>
  <c r="AU1808" i="1"/>
  <c r="AT1808" i="1"/>
  <c r="AX1807" i="1"/>
  <c r="AW1807" i="1"/>
  <c r="AV1807" i="1"/>
  <c r="AU1807" i="1"/>
  <c r="AT1807" i="1"/>
  <c r="AX1806" i="1"/>
  <c r="AW1806" i="1"/>
  <c r="AV1806" i="1"/>
  <c r="AU1806" i="1"/>
  <c r="AT1806" i="1"/>
  <c r="AX1805" i="1"/>
  <c r="AW1805" i="1"/>
  <c r="AV1805" i="1"/>
  <c r="AU1805" i="1"/>
  <c r="AT1805" i="1"/>
  <c r="AX1804" i="1"/>
  <c r="AW1804" i="1"/>
  <c r="AV1804" i="1"/>
  <c r="AU1804" i="1"/>
  <c r="AT1804" i="1"/>
  <c r="AX1803" i="1"/>
  <c r="AW1803" i="1"/>
  <c r="AV1803" i="1"/>
  <c r="AU1803" i="1"/>
  <c r="AT1803" i="1"/>
  <c r="AX1802" i="1"/>
  <c r="AW1802" i="1"/>
  <c r="AV1802" i="1"/>
  <c r="AU1802" i="1"/>
  <c r="AT1802" i="1"/>
  <c r="AX1801" i="1"/>
  <c r="AW1801" i="1"/>
  <c r="AV1801" i="1"/>
  <c r="AU1801" i="1"/>
  <c r="AT1801" i="1"/>
  <c r="AX1800" i="1"/>
  <c r="AW1800" i="1"/>
  <c r="AV1800" i="1"/>
  <c r="AU1800" i="1"/>
  <c r="AT1800" i="1"/>
  <c r="AX1799" i="1"/>
  <c r="AW1799" i="1"/>
  <c r="AV1799" i="1"/>
  <c r="AU1799" i="1"/>
  <c r="AT1799" i="1"/>
  <c r="AX1798" i="1"/>
  <c r="AW1798" i="1"/>
  <c r="AV1798" i="1"/>
  <c r="AU1798" i="1"/>
  <c r="AT1798" i="1"/>
  <c r="AX1797" i="1"/>
  <c r="AW1797" i="1"/>
  <c r="AV1797" i="1"/>
  <c r="AU1797" i="1"/>
  <c r="AT1797" i="1"/>
  <c r="AX1796" i="1"/>
  <c r="AW1796" i="1"/>
  <c r="AV1796" i="1"/>
  <c r="AU1796" i="1"/>
  <c r="AT1796" i="1"/>
  <c r="AX1795" i="1"/>
  <c r="AW1795" i="1"/>
  <c r="AV1795" i="1"/>
  <c r="AU1795" i="1"/>
  <c r="AT1795" i="1"/>
  <c r="AX1794" i="1"/>
  <c r="AW1794" i="1"/>
  <c r="AV1794" i="1"/>
  <c r="AU1794" i="1"/>
  <c r="AT1794" i="1"/>
  <c r="AX1793" i="1"/>
  <c r="AW1793" i="1"/>
  <c r="AV1793" i="1"/>
  <c r="AU1793" i="1"/>
  <c r="AT1793" i="1"/>
  <c r="AX1792" i="1"/>
  <c r="AW1792" i="1"/>
  <c r="AV1792" i="1"/>
  <c r="AU1792" i="1"/>
  <c r="AT1792" i="1"/>
  <c r="AX1791" i="1"/>
  <c r="AW1791" i="1"/>
  <c r="AV1791" i="1"/>
  <c r="AU1791" i="1"/>
  <c r="AT1791" i="1"/>
  <c r="AX1790" i="1"/>
  <c r="AW1790" i="1"/>
  <c r="AV1790" i="1"/>
  <c r="AU1790" i="1"/>
  <c r="AT1790" i="1"/>
  <c r="AX1789" i="1"/>
  <c r="AW1789" i="1"/>
  <c r="AV1789" i="1"/>
  <c r="AU1789" i="1"/>
  <c r="AT1789" i="1"/>
  <c r="AX1788" i="1"/>
  <c r="AW1788" i="1"/>
  <c r="AV1788" i="1"/>
  <c r="AU1788" i="1"/>
  <c r="AT1788" i="1"/>
  <c r="AX1787" i="1"/>
  <c r="AW1787" i="1"/>
  <c r="AV1787" i="1"/>
  <c r="AU1787" i="1"/>
  <c r="AT1787" i="1"/>
  <c r="AX1786" i="1"/>
  <c r="AW1786" i="1"/>
  <c r="AV1786" i="1"/>
  <c r="AU1786" i="1"/>
  <c r="AT1786" i="1"/>
  <c r="AX1785" i="1"/>
  <c r="AW1785" i="1"/>
  <c r="AV1785" i="1"/>
  <c r="AU1785" i="1"/>
  <c r="AT1785" i="1"/>
  <c r="AX1784" i="1"/>
  <c r="AW1784" i="1"/>
  <c r="AV1784" i="1"/>
  <c r="AU1784" i="1"/>
  <c r="AT1784" i="1"/>
  <c r="AX1783" i="1"/>
  <c r="AW1783" i="1"/>
  <c r="AV1783" i="1"/>
  <c r="AU1783" i="1"/>
  <c r="AT1783" i="1"/>
  <c r="AX1782" i="1"/>
  <c r="AW1782" i="1"/>
  <c r="AV1782" i="1"/>
  <c r="AU1782" i="1"/>
  <c r="AT1782" i="1"/>
  <c r="AX1781" i="1"/>
  <c r="AW1781" i="1"/>
  <c r="AV1781" i="1"/>
  <c r="AU1781" i="1"/>
  <c r="AT1781" i="1"/>
  <c r="AX1780" i="1"/>
  <c r="AW1780" i="1"/>
  <c r="AV1780" i="1"/>
  <c r="AU1780" i="1"/>
  <c r="AT1780" i="1"/>
  <c r="AX1779" i="1"/>
  <c r="AW1779" i="1"/>
  <c r="AV1779" i="1"/>
  <c r="AU1779" i="1"/>
  <c r="AT1779" i="1"/>
  <c r="AX1778" i="1"/>
  <c r="AW1778" i="1"/>
  <c r="AV1778" i="1"/>
  <c r="AU1778" i="1"/>
  <c r="AT1778" i="1"/>
  <c r="AX1777" i="1"/>
  <c r="AW1777" i="1"/>
  <c r="AV1777" i="1"/>
  <c r="AU1777" i="1"/>
  <c r="AT1777" i="1"/>
  <c r="AX1776" i="1"/>
  <c r="AW1776" i="1"/>
  <c r="AV1776" i="1"/>
  <c r="AU1776" i="1"/>
  <c r="AT1776" i="1"/>
  <c r="AX1775" i="1"/>
  <c r="AW1775" i="1"/>
  <c r="AV1775" i="1"/>
  <c r="AU1775" i="1"/>
  <c r="AT1775" i="1"/>
  <c r="AX1774" i="1"/>
  <c r="AW1774" i="1"/>
  <c r="AV1774" i="1"/>
  <c r="AU1774" i="1"/>
  <c r="AT1774" i="1"/>
  <c r="AX1773" i="1"/>
  <c r="AW1773" i="1"/>
  <c r="AV1773" i="1"/>
  <c r="AU1773" i="1"/>
  <c r="AT1773" i="1"/>
  <c r="AX1772" i="1"/>
  <c r="AW1772" i="1"/>
  <c r="AV1772" i="1"/>
  <c r="AU1772" i="1"/>
  <c r="AT1772" i="1"/>
  <c r="AX1771" i="1"/>
  <c r="AW1771" i="1"/>
  <c r="AV1771" i="1"/>
  <c r="AU1771" i="1"/>
  <c r="AT1771" i="1"/>
  <c r="AX1770" i="1"/>
  <c r="AW1770" i="1"/>
  <c r="AV1770" i="1"/>
  <c r="AU1770" i="1"/>
  <c r="AT1770" i="1"/>
  <c r="AX1769" i="1"/>
  <c r="AW1769" i="1"/>
  <c r="AV1769" i="1"/>
  <c r="AU1769" i="1"/>
  <c r="AT1769" i="1"/>
  <c r="AX1768" i="1"/>
  <c r="AW1768" i="1"/>
  <c r="AV1768" i="1"/>
  <c r="AU1768" i="1"/>
  <c r="AT1768" i="1"/>
  <c r="AX1767" i="1"/>
  <c r="AW1767" i="1"/>
  <c r="AV1767" i="1"/>
  <c r="AU1767" i="1"/>
  <c r="AT1767" i="1"/>
  <c r="AX1766" i="1"/>
  <c r="AW1766" i="1"/>
  <c r="AV1766" i="1"/>
  <c r="AU1766" i="1"/>
  <c r="AT1766" i="1"/>
  <c r="AX1765" i="1"/>
  <c r="AW1765" i="1"/>
  <c r="AV1765" i="1"/>
  <c r="AU1765" i="1"/>
  <c r="AT1765" i="1"/>
  <c r="AX1764" i="1"/>
  <c r="AW1764" i="1"/>
  <c r="AV1764" i="1"/>
  <c r="AU1764" i="1"/>
  <c r="AT1764" i="1"/>
  <c r="AX1763" i="1"/>
  <c r="AW1763" i="1"/>
  <c r="AV1763" i="1"/>
  <c r="AU1763" i="1"/>
  <c r="AT1763" i="1"/>
  <c r="AX1762" i="1"/>
  <c r="AW1762" i="1"/>
  <c r="AV1762" i="1"/>
  <c r="AU1762" i="1"/>
  <c r="AT1762" i="1"/>
  <c r="AX1761" i="1"/>
  <c r="AW1761" i="1"/>
  <c r="AV1761" i="1"/>
  <c r="AU1761" i="1"/>
  <c r="AT1761" i="1"/>
  <c r="AX1760" i="1"/>
  <c r="AW1760" i="1"/>
  <c r="AV1760" i="1"/>
  <c r="AU1760" i="1"/>
  <c r="AT1760" i="1"/>
  <c r="AX1759" i="1"/>
  <c r="AW1759" i="1"/>
  <c r="AV1759" i="1"/>
  <c r="AU1759" i="1"/>
  <c r="AT1759" i="1"/>
  <c r="AX1758" i="1"/>
  <c r="AW1758" i="1"/>
  <c r="AV1758" i="1"/>
  <c r="AU1758" i="1"/>
  <c r="AT1758" i="1"/>
  <c r="AX1757" i="1"/>
  <c r="AW1757" i="1"/>
  <c r="AV1757" i="1"/>
  <c r="AU1757" i="1"/>
  <c r="AT1757" i="1"/>
  <c r="AX1756" i="1"/>
  <c r="AW1756" i="1"/>
  <c r="AV1756" i="1"/>
  <c r="AU1756" i="1"/>
  <c r="AT1756" i="1"/>
  <c r="AX1755" i="1"/>
  <c r="AW1755" i="1"/>
  <c r="AV1755" i="1"/>
  <c r="AU1755" i="1"/>
  <c r="AT1755" i="1"/>
  <c r="AX1754" i="1"/>
  <c r="AW1754" i="1"/>
  <c r="AV1754" i="1"/>
  <c r="AU1754" i="1"/>
  <c r="AT1754" i="1"/>
  <c r="AX1753" i="1"/>
  <c r="AW1753" i="1"/>
  <c r="AV1753" i="1"/>
  <c r="AU1753" i="1"/>
  <c r="AT1753" i="1"/>
  <c r="AX1752" i="1"/>
  <c r="AW1752" i="1"/>
  <c r="AV1752" i="1"/>
  <c r="AU1752" i="1"/>
  <c r="AT1752" i="1"/>
  <c r="AX1751" i="1"/>
  <c r="AW1751" i="1"/>
  <c r="AV1751" i="1"/>
  <c r="AU1751" i="1"/>
  <c r="AT1751" i="1"/>
  <c r="AX1750" i="1"/>
  <c r="AW1750" i="1"/>
  <c r="AV1750" i="1"/>
  <c r="AU1750" i="1"/>
  <c r="AT1750" i="1"/>
  <c r="AX1749" i="1"/>
  <c r="AW1749" i="1"/>
  <c r="AV1749" i="1"/>
  <c r="AU1749" i="1"/>
  <c r="AT1749" i="1"/>
  <c r="AX1748" i="1"/>
  <c r="AW1748" i="1"/>
  <c r="AV1748" i="1"/>
  <c r="AU1748" i="1"/>
  <c r="AT1748" i="1"/>
  <c r="AX1747" i="1"/>
  <c r="AW1747" i="1"/>
  <c r="AV1747" i="1"/>
  <c r="AU1747" i="1"/>
  <c r="AT1747" i="1"/>
  <c r="AX1746" i="1"/>
  <c r="AW1746" i="1"/>
  <c r="AV1746" i="1"/>
  <c r="AU1746" i="1"/>
  <c r="AT1746" i="1"/>
  <c r="AX1745" i="1"/>
  <c r="AW1745" i="1"/>
  <c r="AV1745" i="1"/>
  <c r="AU1745" i="1"/>
  <c r="AT1745" i="1"/>
  <c r="AX1744" i="1"/>
  <c r="AW1744" i="1"/>
  <c r="AV1744" i="1"/>
  <c r="AU1744" i="1"/>
  <c r="AT1744" i="1"/>
  <c r="AX1743" i="1"/>
  <c r="AW1743" i="1"/>
  <c r="AV1743" i="1"/>
  <c r="AU1743" i="1"/>
  <c r="AT1743" i="1"/>
  <c r="AX1742" i="1"/>
  <c r="AW1742" i="1"/>
  <c r="AV1742" i="1"/>
  <c r="AU1742" i="1"/>
  <c r="AT1742" i="1"/>
  <c r="AX1741" i="1"/>
  <c r="AW1741" i="1"/>
  <c r="AV1741" i="1"/>
  <c r="AU1741" i="1"/>
  <c r="AT1741" i="1"/>
  <c r="AX1740" i="1"/>
  <c r="AW1740" i="1"/>
  <c r="AV1740" i="1"/>
  <c r="AU1740" i="1"/>
  <c r="AT1740" i="1"/>
  <c r="AX1739" i="1"/>
  <c r="AW1739" i="1"/>
  <c r="AV1739" i="1"/>
  <c r="AU1739" i="1"/>
  <c r="AT1739" i="1"/>
  <c r="AX1738" i="1"/>
  <c r="AW1738" i="1"/>
  <c r="AV1738" i="1"/>
  <c r="AU1738" i="1"/>
  <c r="AT1738" i="1"/>
  <c r="AX1737" i="1"/>
  <c r="AW1737" i="1"/>
  <c r="AV1737" i="1"/>
  <c r="AU1737" i="1"/>
  <c r="AT1737" i="1"/>
  <c r="AX1736" i="1"/>
  <c r="AW1736" i="1"/>
  <c r="AV1736" i="1"/>
  <c r="AU1736" i="1"/>
  <c r="AT1736" i="1"/>
  <c r="AX1735" i="1"/>
  <c r="AW1735" i="1"/>
  <c r="AV1735" i="1"/>
  <c r="AU1735" i="1"/>
  <c r="AT1735" i="1"/>
  <c r="AX1734" i="1"/>
  <c r="AW1734" i="1"/>
  <c r="AV1734" i="1"/>
  <c r="AU1734" i="1"/>
  <c r="AT1734" i="1"/>
  <c r="AX1733" i="1"/>
  <c r="AW1733" i="1"/>
  <c r="AV1733" i="1"/>
  <c r="AU1733" i="1"/>
  <c r="AT1733" i="1"/>
  <c r="AX1732" i="1"/>
  <c r="AW1732" i="1"/>
  <c r="AV1732" i="1"/>
  <c r="AU1732" i="1"/>
  <c r="AT1732" i="1"/>
  <c r="AX1731" i="1"/>
  <c r="AW1731" i="1"/>
  <c r="AV1731" i="1"/>
  <c r="AU1731" i="1"/>
  <c r="AT1731" i="1"/>
  <c r="AX1730" i="1"/>
  <c r="AW1730" i="1"/>
  <c r="AV1730" i="1"/>
  <c r="AU1730" i="1"/>
  <c r="AT1730" i="1"/>
  <c r="AX1729" i="1"/>
  <c r="AW1729" i="1"/>
  <c r="AV1729" i="1"/>
  <c r="AU1729" i="1"/>
  <c r="AT1729" i="1"/>
  <c r="AX1728" i="1"/>
  <c r="AW1728" i="1"/>
  <c r="AV1728" i="1"/>
  <c r="AU1728" i="1"/>
  <c r="AT1728" i="1"/>
  <c r="AX1727" i="1"/>
  <c r="AW1727" i="1"/>
  <c r="AV1727" i="1"/>
  <c r="AU1727" i="1"/>
  <c r="AT1727" i="1"/>
  <c r="AX1726" i="1"/>
  <c r="AW1726" i="1"/>
  <c r="AV1726" i="1"/>
  <c r="AU1726" i="1"/>
  <c r="AT1726" i="1"/>
  <c r="AX1725" i="1"/>
  <c r="AW1725" i="1"/>
  <c r="AV1725" i="1"/>
  <c r="AU1725" i="1"/>
  <c r="AT1725" i="1"/>
  <c r="AX1724" i="1"/>
  <c r="AW1724" i="1"/>
  <c r="AV1724" i="1"/>
  <c r="AU1724" i="1"/>
  <c r="AT1724" i="1"/>
  <c r="AX1723" i="1"/>
  <c r="AW1723" i="1"/>
  <c r="AV1723" i="1"/>
  <c r="AU1723" i="1"/>
  <c r="AT1723" i="1"/>
  <c r="AX1722" i="1"/>
  <c r="AW1722" i="1"/>
  <c r="AV1722" i="1"/>
  <c r="AU1722" i="1"/>
  <c r="AT1722" i="1"/>
  <c r="AX1721" i="1"/>
  <c r="AW1721" i="1"/>
  <c r="AV1721" i="1"/>
  <c r="AU1721" i="1"/>
  <c r="AT1721" i="1"/>
  <c r="AX1720" i="1"/>
  <c r="AW1720" i="1"/>
  <c r="AV1720" i="1"/>
  <c r="AU1720" i="1"/>
  <c r="AT1720" i="1"/>
  <c r="AX1719" i="1"/>
  <c r="AW1719" i="1"/>
  <c r="AV1719" i="1"/>
  <c r="AU1719" i="1"/>
  <c r="AT1719" i="1"/>
  <c r="AX1718" i="1"/>
  <c r="AW1718" i="1"/>
  <c r="AV1718" i="1"/>
  <c r="AU1718" i="1"/>
  <c r="AT1718" i="1"/>
  <c r="AX1717" i="1"/>
  <c r="AW1717" i="1"/>
  <c r="AV1717" i="1"/>
  <c r="AU1717" i="1"/>
  <c r="AT1717" i="1"/>
  <c r="AX1716" i="1"/>
  <c r="AW1716" i="1"/>
  <c r="AV1716" i="1"/>
  <c r="AU1716" i="1"/>
  <c r="AT1716" i="1"/>
  <c r="AX1715" i="1"/>
  <c r="AW1715" i="1"/>
  <c r="AV1715" i="1"/>
  <c r="AU1715" i="1"/>
  <c r="AT1715" i="1"/>
  <c r="AX1714" i="1"/>
  <c r="AW1714" i="1"/>
  <c r="AV1714" i="1"/>
  <c r="AU1714" i="1"/>
  <c r="AT1714" i="1"/>
  <c r="AX1713" i="1"/>
  <c r="AW1713" i="1"/>
  <c r="AV1713" i="1"/>
  <c r="AU1713" i="1"/>
  <c r="AT1713" i="1"/>
  <c r="AX1712" i="1"/>
  <c r="AW1712" i="1"/>
  <c r="AV1712" i="1"/>
  <c r="AU1712" i="1"/>
  <c r="AT1712" i="1"/>
  <c r="AX1711" i="1"/>
  <c r="AW1711" i="1"/>
  <c r="AV1711" i="1"/>
  <c r="AU1711" i="1"/>
  <c r="AT1711" i="1"/>
  <c r="AX1710" i="1"/>
  <c r="AW1710" i="1"/>
  <c r="AV1710" i="1"/>
  <c r="AU1710" i="1"/>
  <c r="AT1710" i="1"/>
  <c r="AX1709" i="1"/>
  <c r="AW1709" i="1"/>
  <c r="AV1709" i="1"/>
  <c r="AU1709" i="1"/>
  <c r="AT1709" i="1"/>
  <c r="AX1708" i="1"/>
  <c r="AW1708" i="1"/>
  <c r="AV1708" i="1"/>
  <c r="AU1708" i="1"/>
  <c r="AT1708" i="1"/>
  <c r="AX1707" i="1"/>
  <c r="AW1707" i="1"/>
  <c r="AV1707" i="1"/>
  <c r="AU1707" i="1"/>
  <c r="AT1707" i="1"/>
  <c r="AX1706" i="1"/>
  <c r="AW1706" i="1"/>
  <c r="AV1706" i="1"/>
  <c r="AU1706" i="1"/>
  <c r="AT1706" i="1"/>
  <c r="AX1705" i="1"/>
  <c r="AW1705" i="1"/>
  <c r="AV1705" i="1"/>
  <c r="AU1705" i="1"/>
  <c r="AT1705" i="1"/>
  <c r="AX1704" i="1"/>
  <c r="AW1704" i="1"/>
  <c r="AV1704" i="1"/>
  <c r="AU1704" i="1"/>
  <c r="AT1704" i="1"/>
  <c r="AX1703" i="1"/>
  <c r="AW1703" i="1"/>
  <c r="AV1703" i="1"/>
  <c r="AU1703" i="1"/>
  <c r="AT1703" i="1"/>
  <c r="AX1702" i="1"/>
  <c r="AW1702" i="1"/>
  <c r="AV1702" i="1"/>
  <c r="AU1702" i="1"/>
  <c r="AT1702" i="1"/>
  <c r="AX1701" i="1"/>
  <c r="AW1701" i="1"/>
  <c r="AV1701" i="1"/>
  <c r="AU1701" i="1"/>
  <c r="AT1701" i="1"/>
  <c r="AX1700" i="1"/>
  <c r="AW1700" i="1"/>
  <c r="AV1700" i="1"/>
  <c r="AU1700" i="1"/>
  <c r="AT1700" i="1"/>
  <c r="AX1699" i="1"/>
  <c r="AW1699" i="1"/>
  <c r="AV1699" i="1"/>
  <c r="AU1699" i="1"/>
  <c r="AT1699" i="1"/>
  <c r="AX1698" i="1"/>
  <c r="AW1698" i="1"/>
  <c r="AV1698" i="1"/>
  <c r="AU1698" i="1"/>
  <c r="AT1698" i="1"/>
  <c r="AX1697" i="1"/>
  <c r="AW1697" i="1"/>
  <c r="AV1697" i="1"/>
  <c r="AU1697" i="1"/>
  <c r="AT1697" i="1"/>
  <c r="AX1696" i="1"/>
  <c r="AW1696" i="1"/>
  <c r="AV1696" i="1"/>
  <c r="AU1696" i="1"/>
  <c r="AT1696" i="1"/>
  <c r="AX1695" i="1"/>
  <c r="AW1695" i="1"/>
  <c r="AV1695" i="1"/>
  <c r="AU1695" i="1"/>
  <c r="AT1695" i="1"/>
  <c r="AX1694" i="1"/>
  <c r="AW1694" i="1"/>
  <c r="AV1694" i="1"/>
  <c r="AU1694" i="1"/>
  <c r="AT1694" i="1"/>
  <c r="AX1693" i="1"/>
  <c r="AW1693" i="1"/>
  <c r="AV1693" i="1"/>
  <c r="AU1693" i="1"/>
  <c r="AT1693" i="1"/>
  <c r="AX1692" i="1"/>
  <c r="AW1692" i="1"/>
  <c r="AV1692" i="1"/>
  <c r="AU1692" i="1"/>
  <c r="AT1692" i="1"/>
  <c r="AX1691" i="1"/>
  <c r="AW1691" i="1"/>
  <c r="AV1691" i="1"/>
  <c r="AU1691" i="1"/>
  <c r="AT1691" i="1"/>
  <c r="AX1690" i="1"/>
  <c r="AW1690" i="1"/>
  <c r="AV1690" i="1"/>
  <c r="AU1690" i="1"/>
  <c r="AT1690" i="1"/>
  <c r="AX1689" i="1"/>
  <c r="AW1689" i="1"/>
  <c r="AV1689" i="1"/>
  <c r="AU1689" i="1"/>
  <c r="AT1689" i="1"/>
  <c r="AX1688" i="1"/>
  <c r="AW1688" i="1"/>
  <c r="AV1688" i="1"/>
  <c r="AU1688" i="1"/>
  <c r="AT1688" i="1"/>
  <c r="AX1687" i="1"/>
  <c r="AW1687" i="1"/>
  <c r="AV1687" i="1"/>
  <c r="AU1687" i="1"/>
  <c r="AT1687" i="1"/>
  <c r="AX1686" i="1"/>
  <c r="AW1686" i="1"/>
  <c r="AV1686" i="1"/>
  <c r="AU1686" i="1"/>
  <c r="AT1686" i="1"/>
  <c r="AX1685" i="1"/>
  <c r="AW1685" i="1"/>
  <c r="AV1685" i="1"/>
  <c r="AU1685" i="1"/>
  <c r="AT1685" i="1"/>
  <c r="AX1684" i="1"/>
  <c r="AW1684" i="1"/>
  <c r="AV1684" i="1"/>
  <c r="AU1684" i="1"/>
  <c r="AT1684" i="1"/>
  <c r="AX1683" i="1"/>
  <c r="AW1683" i="1"/>
  <c r="AV1683" i="1"/>
  <c r="AU1683" i="1"/>
  <c r="AT1683" i="1"/>
  <c r="AX1682" i="1"/>
  <c r="AW1682" i="1"/>
  <c r="AV1682" i="1"/>
  <c r="AU1682" i="1"/>
  <c r="AT1682" i="1"/>
  <c r="AX1681" i="1"/>
  <c r="AW1681" i="1"/>
  <c r="AV1681" i="1"/>
  <c r="AU1681" i="1"/>
  <c r="AT1681" i="1"/>
  <c r="AX1680" i="1"/>
  <c r="AW1680" i="1"/>
  <c r="AV1680" i="1"/>
  <c r="AU1680" i="1"/>
  <c r="AT1680" i="1"/>
  <c r="AX1679" i="1"/>
  <c r="AW1679" i="1"/>
  <c r="AV1679" i="1"/>
  <c r="AU1679" i="1"/>
  <c r="AT1679" i="1"/>
  <c r="AX1678" i="1"/>
  <c r="AW1678" i="1"/>
  <c r="AV1678" i="1"/>
  <c r="AU1678" i="1"/>
  <c r="AT1678" i="1"/>
  <c r="AX1677" i="1"/>
  <c r="AW1677" i="1"/>
  <c r="AV1677" i="1"/>
  <c r="AU1677" i="1"/>
  <c r="AT1677" i="1"/>
  <c r="AX1676" i="1"/>
  <c r="AW1676" i="1"/>
  <c r="AV1676" i="1"/>
  <c r="AU1676" i="1"/>
  <c r="AT1676" i="1"/>
  <c r="AX1675" i="1"/>
  <c r="AW1675" i="1"/>
  <c r="AV1675" i="1"/>
  <c r="AU1675" i="1"/>
  <c r="AT1675" i="1"/>
  <c r="AX1674" i="1"/>
  <c r="AW1674" i="1"/>
  <c r="AV1674" i="1"/>
  <c r="AU1674" i="1"/>
  <c r="AT1674" i="1"/>
  <c r="AX1673" i="1"/>
  <c r="AW1673" i="1"/>
  <c r="AV1673" i="1"/>
  <c r="AU1673" i="1"/>
  <c r="AT1673" i="1"/>
  <c r="AX1672" i="1"/>
  <c r="AW1672" i="1"/>
  <c r="AV1672" i="1"/>
  <c r="AU1672" i="1"/>
  <c r="AT1672" i="1"/>
  <c r="AX1671" i="1"/>
  <c r="AW1671" i="1"/>
  <c r="AV1671" i="1"/>
  <c r="AU1671" i="1"/>
  <c r="AT1671" i="1"/>
  <c r="AX1670" i="1"/>
  <c r="AW1670" i="1"/>
  <c r="AV1670" i="1"/>
  <c r="AU1670" i="1"/>
  <c r="AT1670" i="1"/>
  <c r="AX1669" i="1"/>
  <c r="AW1669" i="1"/>
  <c r="AV1669" i="1"/>
  <c r="AU1669" i="1"/>
  <c r="AT1669" i="1"/>
  <c r="AX1668" i="1"/>
  <c r="AW1668" i="1"/>
  <c r="AV1668" i="1"/>
  <c r="AU1668" i="1"/>
  <c r="AT1668" i="1"/>
  <c r="AX1667" i="1"/>
  <c r="AW1667" i="1"/>
  <c r="AV1667" i="1"/>
  <c r="AU1667" i="1"/>
  <c r="AT1667" i="1"/>
  <c r="AX1666" i="1"/>
  <c r="AW1666" i="1"/>
  <c r="AV1666" i="1"/>
  <c r="AU1666" i="1"/>
  <c r="AT1666" i="1"/>
  <c r="AX1665" i="1"/>
  <c r="AW1665" i="1"/>
  <c r="AV1665" i="1"/>
  <c r="AU1665" i="1"/>
  <c r="AT1665" i="1"/>
  <c r="AX1664" i="1"/>
  <c r="AW1664" i="1"/>
  <c r="AV1664" i="1"/>
  <c r="AU1664" i="1"/>
  <c r="AT1664" i="1"/>
  <c r="AX1663" i="1"/>
  <c r="AW1663" i="1"/>
  <c r="AV1663" i="1"/>
  <c r="AU1663" i="1"/>
  <c r="AT1663" i="1"/>
  <c r="AX1662" i="1"/>
  <c r="AW1662" i="1"/>
  <c r="AV1662" i="1"/>
  <c r="AU1662" i="1"/>
  <c r="AT1662" i="1"/>
  <c r="AX1661" i="1"/>
  <c r="AW1661" i="1"/>
  <c r="AV1661" i="1"/>
  <c r="AU1661" i="1"/>
  <c r="AT1661" i="1"/>
  <c r="AX1660" i="1"/>
  <c r="AW1660" i="1"/>
  <c r="AV1660" i="1"/>
  <c r="AU1660" i="1"/>
  <c r="AT1660" i="1"/>
  <c r="AX1659" i="1"/>
  <c r="AW1659" i="1"/>
  <c r="AV1659" i="1"/>
  <c r="AU1659" i="1"/>
  <c r="AT1659" i="1"/>
  <c r="AX1658" i="1"/>
  <c r="AW1658" i="1"/>
  <c r="AV1658" i="1"/>
  <c r="AU1658" i="1"/>
  <c r="AT1658" i="1"/>
  <c r="AX1657" i="1"/>
  <c r="AW1657" i="1"/>
  <c r="AV1657" i="1"/>
  <c r="AU1657" i="1"/>
  <c r="AT1657" i="1"/>
  <c r="AX1656" i="1"/>
  <c r="AW1656" i="1"/>
  <c r="AV1656" i="1"/>
  <c r="AU1656" i="1"/>
  <c r="AT1656" i="1"/>
  <c r="AX1655" i="1"/>
  <c r="AW1655" i="1"/>
  <c r="AV1655" i="1"/>
  <c r="AU1655" i="1"/>
  <c r="AT1655" i="1"/>
  <c r="AX1654" i="1"/>
  <c r="AW1654" i="1"/>
  <c r="AV1654" i="1"/>
  <c r="AU1654" i="1"/>
  <c r="AT1654" i="1"/>
  <c r="AX1653" i="1"/>
  <c r="AW1653" i="1"/>
  <c r="AV1653" i="1"/>
  <c r="AU1653" i="1"/>
  <c r="AT1653" i="1"/>
  <c r="AX1652" i="1"/>
  <c r="AW1652" i="1"/>
  <c r="AV1652" i="1"/>
  <c r="AU1652" i="1"/>
  <c r="AT1652" i="1"/>
  <c r="AX1651" i="1"/>
  <c r="AW1651" i="1"/>
  <c r="AV1651" i="1"/>
  <c r="AU1651" i="1"/>
  <c r="AT1651" i="1"/>
  <c r="AX1650" i="1"/>
  <c r="AW1650" i="1"/>
  <c r="AV1650" i="1"/>
  <c r="AU1650" i="1"/>
  <c r="AT1650" i="1"/>
  <c r="AX1649" i="1"/>
  <c r="AW1649" i="1"/>
  <c r="AV1649" i="1"/>
  <c r="AU1649" i="1"/>
  <c r="AT1649" i="1"/>
  <c r="AX1648" i="1"/>
  <c r="AW1648" i="1"/>
  <c r="AV1648" i="1"/>
  <c r="AU1648" i="1"/>
  <c r="AT1648" i="1"/>
  <c r="AX1647" i="1"/>
  <c r="AW1647" i="1"/>
  <c r="AV1647" i="1"/>
  <c r="AU1647" i="1"/>
  <c r="AT1647" i="1"/>
  <c r="AX1646" i="1"/>
  <c r="AW1646" i="1"/>
  <c r="AV1646" i="1"/>
  <c r="AU1646" i="1"/>
  <c r="AT1646" i="1"/>
  <c r="AX1645" i="1"/>
  <c r="AW1645" i="1"/>
  <c r="AV1645" i="1"/>
  <c r="AU1645" i="1"/>
  <c r="AT1645" i="1"/>
  <c r="AX1644" i="1"/>
  <c r="AW1644" i="1"/>
  <c r="AV1644" i="1"/>
  <c r="AU1644" i="1"/>
  <c r="AT1644" i="1"/>
  <c r="AX1643" i="1"/>
  <c r="AW1643" i="1"/>
  <c r="AV1643" i="1"/>
  <c r="AU1643" i="1"/>
  <c r="AT1643" i="1"/>
  <c r="AX1642" i="1"/>
  <c r="AW1642" i="1"/>
  <c r="AV1642" i="1"/>
  <c r="AU1642" i="1"/>
  <c r="AT1642" i="1"/>
  <c r="AX1641" i="1"/>
  <c r="AW1641" i="1"/>
  <c r="AV1641" i="1"/>
  <c r="AU1641" i="1"/>
  <c r="AT1641" i="1"/>
  <c r="AX1640" i="1"/>
  <c r="AW1640" i="1"/>
  <c r="AV1640" i="1"/>
  <c r="AU1640" i="1"/>
  <c r="AT1640" i="1"/>
  <c r="AX1639" i="1"/>
  <c r="AW1639" i="1"/>
  <c r="AV1639" i="1"/>
  <c r="AU1639" i="1"/>
  <c r="AT1639" i="1"/>
  <c r="AX1638" i="1"/>
  <c r="AW1638" i="1"/>
  <c r="AV1638" i="1"/>
  <c r="AU1638" i="1"/>
  <c r="AT1638" i="1"/>
  <c r="AX1637" i="1"/>
  <c r="AW1637" i="1"/>
  <c r="AV1637" i="1"/>
  <c r="AU1637" i="1"/>
  <c r="AT1637" i="1"/>
  <c r="AX1636" i="1"/>
  <c r="AW1636" i="1"/>
  <c r="AV1636" i="1"/>
  <c r="AU1636" i="1"/>
  <c r="AT1636" i="1"/>
  <c r="AX1635" i="1"/>
  <c r="AW1635" i="1"/>
  <c r="AV1635" i="1"/>
  <c r="AU1635" i="1"/>
  <c r="AT1635" i="1"/>
  <c r="AX1634" i="1"/>
  <c r="AW1634" i="1"/>
  <c r="AV1634" i="1"/>
  <c r="AU1634" i="1"/>
  <c r="AT1634" i="1"/>
  <c r="AX1633" i="1"/>
  <c r="AW1633" i="1"/>
  <c r="AV1633" i="1"/>
  <c r="AU1633" i="1"/>
  <c r="AT1633" i="1"/>
  <c r="AX1632" i="1"/>
  <c r="AW1632" i="1"/>
  <c r="AV1632" i="1"/>
  <c r="AU1632" i="1"/>
  <c r="AT1632" i="1"/>
  <c r="AX1631" i="1"/>
  <c r="AW1631" i="1"/>
  <c r="AV1631" i="1"/>
  <c r="AU1631" i="1"/>
  <c r="AT1631" i="1"/>
  <c r="AX1630" i="1"/>
  <c r="AW1630" i="1"/>
  <c r="AV1630" i="1"/>
  <c r="AU1630" i="1"/>
  <c r="AT1630" i="1"/>
  <c r="AX1629" i="1"/>
  <c r="AW1629" i="1"/>
  <c r="AV1629" i="1"/>
  <c r="AU1629" i="1"/>
  <c r="AT1629" i="1"/>
  <c r="AX1628" i="1"/>
  <c r="AW1628" i="1"/>
  <c r="AV1628" i="1"/>
  <c r="AU1628" i="1"/>
  <c r="AT1628" i="1"/>
  <c r="AX1627" i="1"/>
  <c r="AW1627" i="1"/>
  <c r="AV1627" i="1"/>
  <c r="AU1627" i="1"/>
  <c r="AT1627" i="1"/>
  <c r="AX1626" i="1"/>
  <c r="AW1626" i="1"/>
  <c r="AV1626" i="1"/>
  <c r="AU1626" i="1"/>
  <c r="AT1626" i="1"/>
  <c r="AX1625" i="1"/>
  <c r="AW1625" i="1"/>
  <c r="AV1625" i="1"/>
  <c r="AU1625" i="1"/>
  <c r="AT1625" i="1"/>
  <c r="AX1624" i="1"/>
  <c r="AW1624" i="1"/>
  <c r="AV1624" i="1"/>
  <c r="AU1624" i="1"/>
  <c r="AT1624" i="1"/>
  <c r="AX1623" i="1"/>
  <c r="AW1623" i="1"/>
  <c r="AV1623" i="1"/>
  <c r="AU1623" i="1"/>
  <c r="AT1623" i="1"/>
  <c r="AX1622" i="1"/>
  <c r="AW1622" i="1"/>
  <c r="AV1622" i="1"/>
  <c r="AU1622" i="1"/>
  <c r="AT1622" i="1"/>
  <c r="AX1621" i="1"/>
  <c r="AW1621" i="1"/>
  <c r="AV1621" i="1"/>
  <c r="AU1621" i="1"/>
  <c r="AT1621" i="1"/>
  <c r="AX1620" i="1"/>
  <c r="AW1620" i="1"/>
  <c r="AV1620" i="1"/>
  <c r="AU1620" i="1"/>
  <c r="AT1620" i="1"/>
  <c r="AX1619" i="1"/>
  <c r="AW1619" i="1"/>
  <c r="AV1619" i="1"/>
  <c r="AU1619" i="1"/>
  <c r="AT1619" i="1"/>
  <c r="AX1618" i="1"/>
  <c r="AW1618" i="1"/>
  <c r="AV1618" i="1"/>
  <c r="AU1618" i="1"/>
  <c r="AT1618" i="1"/>
  <c r="AX1617" i="1"/>
  <c r="AW1617" i="1"/>
  <c r="AV1617" i="1"/>
  <c r="AU1617" i="1"/>
  <c r="AT1617" i="1"/>
  <c r="AX1616" i="1"/>
  <c r="AW1616" i="1"/>
  <c r="AV1616" i="1"/>
  <c r="AU1616" i="1"/>
  <c r="AT1616" i="1"/>
  <c r="AX1615" i="1"/>
  <c r="AW1615" i="1"/>
  <c r="AV1615" i="1"/>
  <c r="AU1615" i="1"/>
  <c r="AT1615" i="1"/>
  <c r="AX1614" i="1"/>
  <c r="AW1614" i="1"/>
  <c r="AV1614" i="1"/>
  <c r="AU1614" i="1"/>
  <c r="AT1614" i="1"/>
  <c r="AX1613" i="1"/>
  <c r="AW1613" i="1"/>
  <c r="AV1613" i="1"/>
  <c r="AU1613" i="1"/>
  <c r="AT1613" i="1"/>
  <c r="AX1612" i="1"/>
  <c r="AW1612" i="1"/>
  <c r="AV1612" i="1"/>
  <c r="AU1612" i="1"/>
  <c r="AT1612" i="1"/>
  <c r="AX1611" i="1"/>
  <c r="AW1611" i="1"/>
  <c r="AV1611" i="1"/>
  <c r="AU1611" i="1"/>
  <c r="AT1611" i="1"/>
  <c r="AX1610" i="1"/>
  <c r="AW1610" i="1"/>
  <c r="AV1610" i="1"/>
  <c r="AU1610" i="1"/>
  <c r="AT1610" i="1"/>
  <c r="AX1609" i="1"/>
  <c r="AW1609" i="1"/>
  <c r="AV1609" i="1"/>
  <c r="AU1609" i="1"/>
  <c r="AT1609" i="1"/>
  <c r="AX1608" i="1"/>
  <c r="AW1608" i="1"/>
  <c r="AV1608" i="1"/>
  <c r="AU1608" i="1"/>
  <c r="AT1608" i="1"/>
  <c r="AX1607" i="1"/>
  <c r="AW1607" i="1"/>
  <c r="AV1607" i="1"/>
  <c r="AU1607" i="1"/>
  <c r="AT1607" i="1"/>
  <c r="AX1606" i="1"/>
  <c r="AW1606" i="1"/>
  <c r="AV1606" i="1"/>
  <c r="AU1606" i="1"/>
  <c r="AT1606" i="1"/>
  <c r="AX1605" i="1"/>
  <c r="AW1605" i="1"/>
  <c r="AV1605" i="1"/>
  <c r="AU1605" i="1"/>
  <c r="AT1605" i="1"/>
  <c r="AX1604" i="1"/>
  <c r="AW1604" i="1"/>
  <c r="AV1604" i="1"/>
  <c r="AU1604" i="1"/>
  <c r="AT1604" i="1"/>
  <c r="AX1603" i="1"/>
  <c r="AW1603" i="1"/>
  <c r="AV1603" i="1"/>
  <c r="AU1603" i="1"/>
  <c r="AT1603" i="1"/>
  <c r="AX1602" i="1"/>
  <c r="AW1602" i="1"/>
  <c r="AV1602" i="1"/>
  <c r="AU1602" i="1"/>
  <c r="AT1602" i="1"/>
  <c r="AX1601" i="1"/>
  <c r="AW1601" i="1"/>
  <c r="AV1601" i="1"/>
  <c r="AU1601" i="1"/>
  <c r="AT1601" i="1"/>
  <c r="AX1600" i="1"/>
  <c r="AW1600" i="1"/>
  <c r="AV1600" i="1"/>
  <c r="AU1600" i="1"/>
  <c r="AT1600" i="1"/>
  <c r="AX1599" i="1"/>
  <c r="AW1599" i="1"/>
  <c r="AV1599" i="1"/>
  <c r="AU1599" i="1"/>
  <c r="AT1599" i="1"/>
  <c r="AX1598" i="1"/>
  <c r="AW1598" i="1"/>
  <c r="AV1598" i="1"/>
  <c r="AU1598" i="1"/>
  <c r="AT1598" i="1"/>
  <c r="AX1597" i="1"/>
  <c r="AW1597" i="1"/>
  <c r="AV1597" i="1"/>
  <c r="AU1597" i="1"/>
  <c r="AT1597" i="1"/>
  <c r="AX1596" i="1"/>
  <c r="AW1596" i="1"/>
  <c r="AV1596" i="1"/>
  <c r="AU1596" i="1"/>
  <c r="AT1596" i="1"/>
  <c r="AX1595" i="1"/>
  <c r="AW1595" i="1"/>
  <c r="AV1595" i="1"/>
  <c r="AU1595" i="1"/>
  <c r="AT1595" i="1"/>
  <c r="AX1594" i="1"/>
  <c r="AW1594" i="1"/>
  <c r="AV1594" i="1"/>
  <c r="AU1594" i="1"/>
  <c r="AT1594" i="1"/>
  <c r="AX1593" i="1"/>
  <c r="AW1593" i="1"/>
  <c r="AV1593" i="1"/>
  <c r="AU1593" i="1"/>
  <c r="AT1593" i="1"/>
  <c r="AX1592" i="1"/>
  <c r="AW1592" i="1"/>
  <c r="AV1592" i="1"/>
  <c r="AU1592" i="1"/>
  <c r="AT1592" i="1"/>
  <c r="AX1591" i="1"/>
  <c r="AW1591" i="1"/>
  <c r="AV1591" i="1"/>
  <c r="AU1591" i="1"/>
  <c r="AT1591" i="1"/>
  <c r="AX1590" i="1"/>
  <c r="AW1590" i="1"/>
  <c r="AV1590" i="1"/>
  <c r="AU1590" i="1"/>
  <c r="AT1590" i="1"/>
  <c r="AX1589" i="1"/>
  <c r="AW1589" i="1"/>
  <c r="AV1589" i="1"/>
  <c r="AU1589" i="1"/>
  <c r="AT1589" i="1"/>
  <c r="AX1588" i="1"/>
  <c r="AW1588" i="1"/>
  <c r="AV1588" i="1"/>
  <c r="AU1588" i="1"/>
  <c r="AT1588" i="1"/>
  <c r="AX1587" i="1"/>
  <c r="AW1587" i="1"/>
  <c r="AV1587" i="1"/>
  <c r="AU1587" i="1"/>
  <c r="AT1587" i="1"/>
  <c r="AX1586" i="1"/>
  <c r="AW1586" i="1"/>
  <c r="AV1586" i="1"/>
  <c r="AU1586" i="1"/>
  <c r="AT1586" i="1"/>
  <c r="AX1585" i="1"/>
  <c r="AW1585" i="1"/>
  <c r="AV1585" i="1"/>
  <c r="AU1585" i="1"/>
  <c r="AT1585" i="1"/>
  <c r="AX1584" i="1"/>
  <c r="AW1584" i="1"/>
  <c r="AV1584" i="1"/>
  <c r="AU1584" i="1"/>
  <c r="AT1584" i="1"/>
  <c r="AX1583" i="1"/>
  <c r="AW1583" i="1"/>
  <c r="AV1583" i="1"/>
  <c r="AU1583" i="1"/>
  <c r="AT1583" i="1"/>
  <c r="AX1582" i="1"/>
  <c r="AW1582" i="1"/>
  <c r="AV1582" i="1"/>
  <c r="AU1582" i="1"/>
  <c r="AT1582" i="1"/>
  <c r="AX1581" i="1"/>
  <c r="AW1581" i="1"/>
  <c r="AV1581" i="1"/>
  <c r="AU1581" i="1"/>
  <c r="AT1581" i="1"/>
  <c r="AX1580" i="1"/>
  <c r="AW1580" i="1"/>
  <c r="AV1580" i="1"/>
  <c r="AU1580" i="1"/>
  <c r="AT1580" i="1"/>
  <c r="AX1579" i="1"/>
  <c r="AW1579" i="1"/>
  <c r="AV1579" i="1"/>
  <c r="AU1579" i="1"/>
  <c r="AT1579" i="1"/>
  <c r="AX1578" i="1"/>
  <c r="AW1578" i="1"/>
  <c r="AV1578" i="1"/>
  <c r="AU1578" i="1"/>
  <c r="AT1578" i="1"/>
  <c r="AX1577" i="1"/>
  <c r="AW1577" i="1"/>
  <c r="AV1577" i="1"/>
  <c r="AU1577" i="1"/>
  <c r="AT1577" i="1"/>
  <c r="AX1576" i="1"/>
  <c r="AW1576" i="1"/>
  <c r="AV1576" i="1"/>
  <c r="AU1576" i="1"/>
  <c r="AT1576" i="1"/>
  <c r="AX1575" i="1"/>
  <c r="AW1575" i="1"/>
  <c r="AV1575" i="1"/>
  <c r="AU1575" i="1"/>
  <c r="AT1575" i="1"/>
  <c r="AX1574" i="1"/>
  <c r="AW1574" i="1"/>
  <c r="AV1574" i="1"/>
  <c r="AU1574" i="1"/>
  <c r="AT1574" i="1"/>
  <c r="AX1573" i="1"/>
  <c r="AW1573" i="1"/>
  <c r="AV1573" i="1"/>
  <c r="AU1573" i="1"/>
  <c r="AT1573" i="1"/>
  <c r="AX1572" i="1"/>
  <c r="AW1572" i="1"/>
  <c r="AV1572" i="1"/>
  <c r="AU1572" i="1"/>
  <c r="AT1572" i="1"/>
  <c r="AX1571" i="1"/>
  <c r="AW1571" i="1"/>
  <c r="AV1571" i="1"/>
  <c r="AU1571" i="1"/>
  <c r="AT1571" i="1"/>
  <c r="AX1570" i="1"/>
  <c r="AW1570" i="1"/>
  <c r="AV1570" i="1"/>
  <c r="AU1570" i="1"/>
  <c r="AT1570" i="1"/>
  <c r="AX1569" i="1"/>
  <c r="AW1569" i="1"/>
  <c r="AV1569" i="1"/>
  <c r="AU1569" i="1"/>
  <c r="AT1569" i="1"/>
  <c r="AX1568" i="1"/>
  <c r="AW1568" i="1"/>
  <c r="AV1568" i="1"/>
  <c r="AU1568" i="1"/>
  <c r="AT1568" i="1"/>
  <c r="AX1567" i="1"/>
  <c r="AW1567" i="1"/>
  <c r="AV1567" i="1"/>
  <c r="AU1567" i="1"/>
  <c r="AT1567" i="1"/>
  <c r="AX1566" i="1"/>
  <c r="AW1566" i="1"/>
  <c r="AV1566" i="1"/>
  <c r="AU1566" i="1"/>
  <c r="AT1566" i="1"/>
  <c r="AX1565" i="1"/>
  <c r="AW1565" i="1"/>
  <c r="AV1565" i="1"/>
  <c r="AU1565" i="1"/>
  <c r="AT1565" i="1"/>
  <c r="AX1564" i="1"/>
  <c r="AW1564" i="1"/>
  <c r="AV1564" i="1"/>
  <c r="AU1564" i="1"/>
  <c r="AT1564" i="1"/>
  <c r="AX1563" i="1"/>
  <c r="AW1563" i="1"/>
  <c r="AV1563" i="1"/>
  <c r="AU1563" i="1"/>
  <c r="AT1563" i="1"/>
  <c r="AX1562" i="1"/>
  <c r="AW1562" i="1"/>
  <c r="AV1562" i="1"/>
  <c r="AU1562" i="1"/>
  <c r="AT1562" i="1"/>
  <c r="AX1561" i="1"/>
  <c r="AW1561" i="1"/>
  <c r="AV1561" i="1"/>
  <c r="AU1561" i="1"/>
  <c r="AT1561" i="1"/>
  <c r="AX1560" i="1"/>
  <c r="AW1560" i="1"/>
  <c r="AV1560" i="1"/>
  <c r="AU1560" i="1"/>
  <c r="AT1560" i="1"/>
  <c r="AX1559" i="1"/>
  <c r="AW1559" i="1"/>
  <c r="AV1559" i="1"/>
  <c r="AU1559" i="1"/>
  <c r="AT1559" i="1"/>
  <c r="AX1558" i="1"/>
  <c r="AW1558" i="1"/>
  <c r="AV1558" i="1"/>
  <c r="AU1558" i="1"/>
  <c r="AT1558" i="1"/>
  <c r="AX1557" i="1"/>
  <c r="AW1557" i="1"/>
  <c r="AV1557" i="1"/>
  <c r="AU1557" i="1"/>
  <c r="AT1557" i="1"/>
  <c r="AX1556" i="1"/>
  <c r="AW1556" i="1"/>
  <c r="AV1556" i="1"/>
  <c r="AU1556" i="1"/>
  <c r="AT1556" i="1"/>
  <c r="AX1555" i="1"/>
  <c r="AW1555" i="1"/>
  <c r="AV1555" i="1"/>
  <c r="AU1555" i="1"/>
  <c r="AT1555" i="1"/>
  <c r="AX1554" i="1"/>
  <c r="AW1554" i="1"/>
  <c r="AV1554" i="1"/>
  <c r="AU1554" i="1"/>
  <c r="AT1554" i="1"/>
  <c r="AX1553" i="1"/>
  <c r="AW1553" i="1"/>
  <c r="AV1553" i="1"/>
  <c r="AU1553" i="1"/>
  <c r="AT1553" i="1"/>
  <c r="AX1552" i="1"/>
  <c r="AW1552" i="1"/>
  <c r="AV1552" i="1"/>
  <c r="AU1552" i="1"/>
  <c r="AT1552" i="1"/>
  <c r="AX1551" i="1"/>
  <c r="AW1551" i="1"/>
  <c r="AV1551" i="1"/>
  <c r="AU1551" i="1"/>
  <c r="AT1551" i="1"/>
  <c r="AX1550" i="1"/>
  <c r="AW1550" i="1"/>
  <c r="AV1550" i="1"/>
  <c r="AU1550" i="1"/>
  <c r="AT1550" i="1"/>
  <c r="AX1549" i="1"/>
  <c r="AW1549" i="1"/>
  <c r="AV1549" i="1"/>
  <c r="AU1549" i="1"/>
  <c r="AT1549" i="1"/>
  <c r="AX1548" i="1"/>
  <c r="AW1548" i="1"/>
  <c r="AV1548" i="1"/>
  <c r="AU1548" i="1"/>
  <c r="AT1548" i="1"/>
  <c r="AX1547" i="1"/>
  <c r="AW1547" i="1"/>
  <c r="AV1547" i="1"/>
  <c r="AU1547" i="1"/>
  <c r="AT1547" i="1"/>
  <c r="AX1546" i="1"/>
  <c r="AW1546" i="1"/>
  <c r="AV1546" i="1"/>
  <c r="AU1546" i="1"/>
  <c r="AT1546" i="1"/>
  <c r="AX1545" i="1"/>
  <c r="AW1545" i="1"/>
  <c r="AV1545" i="1"/>
  <c r="AU1545" i="1"/>
  <c r="AT1545" i="1"/>
  <c r="AX1544" i="1"/>
  <c r="AW1544" i="1"/>
  <c r="AV1544" i="1"/>
  <c r="AU1544" i="1"/>
  <c r="AT1544" i="1"/>
  <c r="AX1543" i="1"/>
  <c r="AW1543" i="1"/>
  <c r="AV1543" i="1"/>
  <c r="AU1543" i="1"/>
  <c r="AT1543" i="1"/>
  <c r="AX1542" i="1"/>
  <c r="AW1542" i="1"/>
  <c r="AV1542" i="1"/>
  <c r="AU1542" i="1"/>
  <c r="AT1542" i="1"/>
  <c r="AX1541" i="1"/>
  <c r="AW1541" i="1"/>
  <c r="AV1541" i="1"/>
  <c r="AU1541" i="1"/>
  <c r="AT1541" i="1"/>
  <c r="AX1540" i="1"/>
  <c r="AW1540" i="1"/>
  <c r="AV1540" i="1"/>
  <c r="AU1540" i="1"/>
  <c r="AT1540" i="1"/>
  <c r="AX1539" i="1"/>
  <c r="AW1539" i="1"/>
  <c r="AV1539" i="1"/>
  <c r="AU1539" i="1"/>
  <c r="AT1539" i="1"/>
  <c r="AX1538" i="1"/>
  <c r="AW1538" i="1"/>
  <c r="AV1538" i="1"/>
  <c r="AU1538" i="1"/>
  <c r="AT1538" i="1"/>
  <c r="AX1537" i="1"/>
  <c r="AW1537" i="1"/>
  <c r="AV1537" i="1"/>
  <c r="AU1537" i="1"/>
  <c r="AT1537" i="1"/>
  <c r="AX1536" i="1"/>
  <c r="AW1536" i="1"/>
  <c r="AV1536" i="1"/>
  <c r="AU1536" i="1"/>
  <c r="AT1536" i="1"/>
  <c r="AX1535" i="1"/>
  <c r="AW1535" i="1"/>
  <c r="AV1535" i="1"/>
  <c r="AU1535" i="1"/>
  <c r="AT1535" i="1"/>
  <c r="AX1534" i="1"/>
  <c r="AW1534" i="1"/>
  <c r="AV1534" i="1"/>
  <c r="AU1534" i="1"/>
  <c r="AT1534" i="1"/>
  <c r="AX1533" i="1"/>
  <c r="AW1533" i="1"/>
  <c r="AV1533" i="1"/>
  <c r="AU1533" i="1"/>
  <c r="AT1533" i="1"/>
  <c r="AX1532" i="1"/>
  <c r="AW1532" i="1"/>
  <c r="AV1532" i="1"/>
  <c r="AU1532" i="1"/>
  <c r="AT1532" i="1"/>
  <c r="AX1531" i="1"/>
  <c r="AW1531" i="1"/>
  <c r="AV1531" i="1"/>
  <c r="AU1531" i="1"/>
  <c r="AT1531" i="1"/>
  <c r="AX1530" i="1"/>
  <c r="AW1530" i="1"/>
  <c r="AV1530" i="1"/>
  <c r="AU1530" i="1"/>
  <c r="AT1530" i="1"/>
  <c r="AX1529" i="1"/>
  <c r="AW1529" i="1"/>
  <c r="AV1529" i="1"/>
  <c r="AU1529" i="1"/>
  <c r="AT1529" i="1"/>
  <c r="AX1528" i="1"/>
  <c r="AW1528" i="1"/>
  <c r="AV1528" i="1"/>
  <c r="AU1528" i="1"/>
  <c r="AT1528" i="1"/>
  <c r="AX1527" i="1"/>
  <c r="AW1527" i="1"/>
  <c r="AV1527" i="1"/>
  <c r="AU1527" i="1"/>
  <c r="AT1527" i="1"/>
  <c r="AX1526" i="1"/>
  <c r="AW1526" i="1"/>
  <c r="AV1526" i="1"/>
  <c r="AU1526" i="1"/>
  <c r="AT1526" i="1"/>
  <c r="AX1525" i="1"/>
  <c r="AW1525" i="1"/>
  <c r="AV1525" i="1"/>
  <c r="AU1525" i="1"/>
  <c r="AT1525" i="1"/>
  <c r="AX1524" i="1"/>
  <c r="AW1524" i="1"/>
  <c r="AV1524" i="1"/>
  <c r="AU1524" i="1"/>
  <c r="AT1524" i="1"/>
  <c r="AX1523" i="1"/>
  <c r="AW1523" i="1"/>
  <c r="AV1523" i="1"/>
  <c r="AU1523" i="1"/>
  <c r="AT1523" i="1"/>
  <c r="AX1522" i="1"/>
  <c r="AW1522" i="1"/>
  <c r="AV1522" i="1"/>
  <c r="AU1522" i="1"/>
  <c r="AT1522" i="1"/>
  <c r="AX1521" i="1"/>
  <c r="AW1521" i="1"/>
  <c r="AV1521" i="1"/>
  <c r="AU1521" i="1"/>
  <c r="AT1521" i="1"/>
  <c r="AX1520" i="1"/>
  <c r="AW1520" i="1"/>
  <c r="AV1520" i="1"/>
  <c r="AU1520" i="1"/>
  <c r="AT1520" i="1"/>
  <c r="AX1519" i="1"/>
  <c r="AW1519" i="1"/>
  <c r="AV1519" i="1"/>
  <c r="AU1519" i="1"/>
  <c r="AT1519" i="1"/>
  <c r="AX1518" i="1"/>
  <c r="AW1518" i="1"/>
  <c r="AV1518" i="1"/>
  <c r="AU1518" i="1"/>
  <c r="AT1518" i="1"/>
  <c r="AX1517" i="1"/>
  <c r="AW1517" i="1"/>
  <c r="AV1517" i="1"/>
  <c r="AU1517" i="1"/>
  <c r="AT1517" i="1"/>
  <c r="AX1516" i="1"/>
  <c r="AW1516" i="1"/>
  <c r="AV1516" i="1"/>
  <c r="AU1516" i="1"/>
  <c r="AT1516" i="1"/>
  <c r="AX1515" i="1"/>
  <c r="AW1515" i="1"/>
  <c r="AV1515" i="1"/>
  <c r="AU1515" i="1"/>
  <c r="AT1515" i="1"/>
  <c r="AX1514" i="1"/>
  <c r="AW1514" i="1"/>
  <c r="AV1514" i="1"/>
  <c r="AU1514" i="1"/>
  <c r="AT1514" i="1"/>
  <c r="AX1513" i="1"/>
  <c r="AW1513" i="1"/>
  <c r="AV1513" i="1"/>
  <c r="AU1513" i="1"/>
  <c r="AT1513" i="1"/>
  <c r="AX1512" i="1"/>
  <c r="AW1512" i="1"/>
  <c r="AV1512" i="1"/>
  <c r="AU1512" i="1"/>
  <c r="AT1512" i="1"/>
  <c r="AX1511" i="1"/>
  <c r="AW1511" i="1"/>
  <c r="AV1511" i="1"/>
  <c r="AU1511" i="1"/>
  <c r="AT1511" i="1"/>
  <c r="AX1510" i="1"/>
  <c r="AW1510" i="1"/>
  <c r="AV1510" i="1"/>
  <c r="AU1510" i="1"/>
  <c r="AT1510" i="1"/>
  <c r="AX1509" i="1"/>
  <c r="AW1509" i="1"/>
  <c r="AV1509" i="1"/>
  <c r="AU1509" i="1"/>
  <c r="AT1509" i="1"/>
  <c r="AX1508" i="1"/>
  <c r="AW1508" i="1"/>
  <c r="AV1508" i="1"/>
  <c r="AU1508" i="1"/>
  <c r="AT1508" i="1"/>
  <c r="AX1507" i="1"/>
  <c r="AW1507" i="1"/>
  <c r="AV1507" i="1"/>
  <c r="AU1507" i="1"/>
  <c r="AT1507" i="1"/>
  <c r="AX1506" i="1"/>
  <c r="AW1506" i="1"/>
  <c r="AV1506" i="1"/>
  <c r="AU1506" i="1"/>
  <c r="AT1506" i="1"/>
  <c r="AX1505" i="1"/>
  <c r="AW1505" i="1"/>
  <c r="AV1505" i="1"/>
  <c r="AU1505" i="1"/>
  <c r="AT1505" i="1"/>
  <c r="AX1504" i="1"/>
  <c r="AW1504" i="1"/>
  <c r="AV1504" i="1"/>
  <c r="AU1504" i="1"/>
  <c r="AT1504" i="1"/>
  <c r="AX1503" i="1"/>
  <c r="AW1503" i="1"/>
  <c r="AV1503" i="1"/>
  <c r="AU1503" i="1"/>
  <c r="AT1503" i="1"/>
  <c r="AX1502" i="1"/>
  <c r="AW1502" i="1"/>
  <c r="AV1502" i="1"/>
  <c r="AU1502" i="1"/>
  <c r="AT1502" i="1"/>
  <c r="AX1501" i="1"/>
  <c r="AW1501" i="1"/>
  <c r="AV1501" i="1"/>
  <c r="AU1501" i="1"/>
  <c r="AT1501" i="1"/>
  <c r="AX1500" i="1"/>
  <c r="AW1500" i="1"/>
  <c r="AV1500" i="1"/>
  <c r="AU1500" i="1"/>
  <c r="AT1500" i="1"/>
  <c r="AX1499" i="1"/>
  <c r="AW1499" i="1"/>
  <c r="AV1499" i="1"/>
  <c r="AU1499" i="1"/>
  <c r="AT1499" i="1"/>
  <c r="AX1498" i="1"/>
  <c r="AW1498" i="1"/>
  <c r="AV1498" i="1"/>
  <c r="AU1498" i="1"/>
  <c r="AT1498" i="1"/>
  <c r="AX1497" i="1"/>
  <c r="AW1497" i="1"/>
  <c r="AV1497" i="1"/>
  <c r="AU1497" i="1"/>
  <c r="AT1497" i="1"/>
  <c r="AX1496" i="1"/>
  <c r="AW1496" i="1"/>
  <c r="AV1496" i="1"/>
  <c r="AU1496" i="1"/>
  <c r="AT1496" i="1"/>
  <c r="AX1495" i="1"/>
  <c r="AW1495" i="1"/>
  <c r="AV1495" i="1"/>
  <c r="AU1495" i="1"/>
  <c r="AT1495" i="1"/>
  <c r="AX1494" i="1"/>
  <c r="AW1494" i="1"/>
  <c r="AV1494" i="1"/>
  <c r="AU1494" i="1"/>
  <c r="AT1494" i="1"/>
  <c r="AX1493" i="1"/>
  <c r="AW1493" i="1"/>
  <c r="AV1493" i="1"/>
  <c r="AU1493" i="1"/>
  <c r="AT1493" i="1"/>
  <c r="AX1492" i="1"/>
  <c r="AW1492" i="1"/>
  <c r="AV1492" i="1"/>
  <c r="AU1492" i="1"/>
  <c r="AT1492" i="1"/>
  <c r="AX1491" i="1"/>
  <c r="AW1491" i="1"/>
  <c r="AV1491" i="1"/>
  <c r="AU1491" i="1"/>
  <c r="AT1491" i="1"/>
  <c r="AX1490" i="1"/>
  <c r="AW1490" i="1"/>
  <c r="AV1490" i="1"/>
  <c r="AU1490" i="1"/>
  <c r="AT1490" i="1"/>
  <c r="AX1489" i="1"/>
  <c r="AW1489" i="1"/>
  <c r="AV1489" i="1"/>
  <c r="AU1489" i="1"/>
  <c r="AT1489" i="1"/>
  <c r="AX1488" i="1"/>
  <c r="AW1488" i="1"/>
  <c r="AV1488" i="1"/>
  <c r="AU1488" i="1"/>
  <c r="AT1488" i="1"/>
  <c r="AX1487" i="1"/>
  <c r="AW1487" i="1"/>
  <c r="AV1487" i="1"/>
  <c r="AU1487" i="1"/>
  <c r="AT1487" i="1"/>
  <c r="AX1486" i="1"/>
  <c r="AW1486" i="1"/>
  <c r="AV1486" i="1"/>
  <c r="AU1486" i="1"/>
  <c r="AT1486" i="1"/>
  <c r="AX1485" i="1"/>
  <c r="AW1485" i="1"/>
  <c r="AV1485" i="1"/>
  <c r="AU1485" i="1"/>
  <c r="AT1485" i="1"/>
  <c r="AX1484" i="1"/>
  <c r="AW1484" i="1"/>
  <c r="AV1484" i="1"/>
  <c r="AU1484" i="1"/>
  <c r="AT1484" i="1"/>
  <c r="AX1483" i="1"/>
  <c r="AW1483" i="1"/>
  <c r="AV1483" i="1"/>
  <c r="AU1483" i="1"/>
  <c r="AT1483" i="1"/>
  <c r="AX1482" i="1"/>
  <c r="AW1482" i="1"/>
  <c r="AV1482" i="1"/>
  <c r="AU1482" i="1"/>
  <c r="AT1482" i="1"/>
  <c r="AX1481" i="1"/>
  <c r="AW1481" i="1"/>
  <c r="AV1481" i="1"/>
  <c r="AU1481" i="1"/>
  <c r="AT1481" i="1"/>
  <c r="AX1480" i="1"/>
  <c r="AW1480" i="1"/>
  <c r="AV1480" i="1"/>
  <c r="AU1480" i="1"/>
  <c r="AT1480" i="1"/>
  <c r="AX1479" i="1"/>
  <c r="AW1479" i="1"/>
  <c r="AV1479" i="1"/>
  <c r="AU1479" i="1"/>
  <c r="AT1479" i="1"/>
  <c r="AX1478" i="1"/>
  <c r="AW1478" i="1"/>
  <c r="AV1478" i="1"/>
  <c r="AU1478" i="1"/>
  <c r="AT1478" i="1"/>
  <c r="AX1477" i="1"/>
  <c r="AW1477" i="1"/>
  <c r="AV1477" i="1"/>
  <c r="AU1477" i="1"/>
  <c r="AT1477" i="1"/>
  <c r="AX1476" i="1"/>
  <c r="AW1476" i="1"/>
  <c r="AV1476" i="1"/>
  <c r="AU1476" i="1"/>
  <c r="AT1476" i="1"/>
  <c r="AX1475" i="1"/>
  <c r="AW1475" i="1"/>
  <c r="AV1475" i="1"/>
  <c r="AU1475" i="1"/>
  <c r="AT1475" i="1"/>
  <c r="AX1474" i="1"/>
  <c r="AW1474" i="1"/>
  <c r="AV1474" i="1"/>
  <c r="AU1474" i="1"/>
  <c r="AT1474" i="1"/>
  <c r="AX1473" i="1"/>
  <c r="AW1473" i="1"/>
  <c r="AV1473" i="1"/>
  <c r="AU1473" i="1"/>
  <c r="AT1473" i="1"/>
  <c r="AX1472" i="1"/>
  <c r="AW1472" i="1"/>
  <c r="AV1472" i="1"/>
  <c r="AU1472" i="1"/>
  <c r="AT1472" i="1"/>
  <c r="AX1471" i="1"/>
  <c r="AW1471" i="1"/>
  <c r="AV1471" i="1"/>
  <c r="AU1471" i="1"/>
  <c r="AT1471" i="1"/>
  <c r="AX1470" i="1"/>
  <c r="AW1470" i="1"/>
  <c r="AV1470" i="1"/>
  <c r="AU1470" i="1"/>
  <c r="AT1470" i="1"/>
  <c r="AX1469" i="1"/>
  <c r="AW1469" i="1"/>
  <c r="AV1469" i="1"/>
  <c r="AU1469" i="1"/>
  <c r="AT1469" i="1"/>
  <c r="AX1468" i="1"/>
  <c r="AW1468" i="1"/>
  <c r="AV1468" i="1"/>
  <c r="AU1468" i="1"/>
  <c r="AT1468" i="1"/>
  <c r="AX1467" i="1"/>
  <c r="AW1467" i="1"/>
  <c r="AV1467" i="1"/>
  <c r="AU1467" i="1"/>
  <c r="AT1467" i="1"/>
  <c r="AX1466" i="1"/>
  <c r="AW1466" i="1"/>
  <c r="AV1466" i="1"/>
  <c r="AU1466" i="1"/>
  <c r="AT1466" i="1"/>
  <c r="AX1465" i="1"/>
  <c r="AW1465" i="1"/>
  <c r="AV1465" i="1"/>
  <c r="AU1465" i="1"/>
  <c r="AT1465" i="1"/>
  <c r="AX1464" i="1"/>
  <c r="AW1464" i="1"/>
  <c r="AV1464" i="1"/>
  <c r="AU1464" i="1"/>
  <c r="AT1464" i="1"/>
  <c r="AX1463" i="1"/>
  <c r="AW1463" i="1"/>
  <c r="AV1463" i="1"/>
  <c r="AU1463" i="1"/>
  <c r="AT1463" i="1"/>
  <c r="AX1462" i="1"/>
  <c r="AW1462" i="1"/>
  <c r="AV1462" i="1"/>
  <c r="AU1462" i="1"/>
  <c r="AT1462" i="1"/>
  <c r="AX1461" i="1"/>
  <c r="AW1461" i="1"/>
  <c r="AV1461" i="1"/>
  <c r="AU1461" i="1"/>
  <c r="AT1461" i="1"/>
  <c r="AX1460" i="1"/>
  <c r="AW1460" i="1"/>
  <c r="AV1460" i="1"/>
  <c r="AU1460" i="1"/>
  <c r="AT1460" i="1"/>
  <c r="AX1459" i="1"/>
  <c r="AW1459" i="1"/>
  <c r="AV1459" i="1"/>
  <c r="AU1459" i="1"/>
  <c r="AT1459" i="1"/>
  <c r="AX1458" i="1"/>
  <c r="AW1458" i="1"/>
  <c r="AV1458" i="1"/>
  <c r="AU1458" i="1"/>
  <c r="AT1458" i="1"/>
  <c r="AX1457" i="1"/>
  <c r="AW1457" i="1"/>
  <c r="AV1457" i="1"/>
  <c r="AU1457" i="1"/>
  <c r="AT1457" i="1"/>
  <c r="AX1456" i="1"/>
  <c r="AW1456" i="1"/>
  <c r="AV1456" i="1"/>
  <c r="AU1456" i="1"/>
  <c r="AT1456" i="1"/>
  <c r="AX1455" i="1"/>
  <c r="AW1455" i="1"/>
  <c r="AV1455" i="1"/>
  <c r="AU1455" i="1"/>
  <c r="AT1455" i="1"/>
  <c r="AX1454" i="1"/>
  <c r="AW1454" i="1"/>
  <c r="AV1454" i="1"/>
  <c r="AU1454" i="1"/>
  <c r="AT1454" i="1"/>
  <c r="AX1453" i="1"/>
  <c r="AW1453" i="1"/>
  <c r="AV1453" i="1"/>
  <c r="AU1453" i="1"/>
  <c r="AT1453" i="1"/>
  <c r="AX1452" i="1"/>
  <c r="AW1452" i="1"/>
  <c r="AV1452" i="1"/>
  <c r="AU1452" i="1"/>
  <c r="AT1452" i="1"/>
  <c r="AX1451" i="1"/>
  <c r="AW1451" i="1"/>
  <c r="AV1451" i="1"/>
  <c r="AU1451" i="1"/>
  <c r="AT1451" i="1"/>
  <c r="AX1450" i="1"/>
  <c r="AW1450" i="1"/>
  <c r="AV1450" i="1"/>
  <c r="AU1450" i="1"/>
  <c r="AT1450" i="1"/>
  <c r="AX1449" i="1"/>
  <c r="AW1449" i="1"/>
  <c r="AV1449" i="1"/>
  <c r="AU1449" i="1"/>
  <c r="AT1449" i="1"/>
  <c r="AX1448" i="1"/>
  <c r="AW1448" i="1"/>
  <c r="AV1448" i="1"/>
  <c r="AU1448" i="1"/>
  <c r="AT1448" i="1"/>
  <c r="AX1447" i="1"/>
  <c r="AW1447" i="1"/>
  <c r="AV1447" i="1"/>
  <c r="AU1447" i="1"/>
  <c r="AT1447" i="1"/>
  <c r="AX1446" i="1"/>
  <c r="AW1446" i="1"/>
  <c r="AV1446" i="1"/>
  <c r="AU1446" i="1"/>
  <c r="AT1446" i="1"/>
  <c r="AX1445" i="1"/>
  <c r="AW1445" i="1"/>
  <c r="AV1445" i="1"/>
  <c r="AU1445" i="1"/>
  <c r="AT1445" i="1"/>
  <c r="AX1444" i="1"/>
  <c r="AW1444" i="1"/>
  <c r="AV1444" i="1"/>
  <c r="AU1444" i="1"/>
  <c r="AT1444" i="1"/>
  <c r="AX1443" i="1"/>
  <c r="AW1443" i="1"/>
  <c r="AV1443" i="1"/>
  <c r="AU1443" i="1"/>
  <c r="AT1443" i="1"/>
  <c r="AX1442" i="1"/>
  <c r="AW1442" i="1"/>
  <c r="AV1442" i="1"/>
  <c r="AU1442" i="1"/>
  <c r="AT1442" i="1"/>
  <c r="AX1441" i="1"/>
  <c r="AW1441" i="1"/>
  <c r="AV1441" i="1"/>
  <c r="AU1441" i="1"/>
  <c r="AT1441" i="1"/>
  <c r="AX1440" i="1"/>
  <c r="AW1440" i="1"/>
  <c r="AV1440" i="1"/>
  <c r="AU1440" i="1"/>
  <c r="AT1440" i="1"/>
  <c r="AX1439" i="1"/>
  <c r="AW1439" i="1"/>
  <c r="AV1439" i="1"/>
  <c r="AU1439" i="1"/>
  <c r="AT1439" i="1"/>
  <c r="AX1438" i="1"/>
  <c r="AW1438" i="1"/>
  <c r="AV1438" i="1"/>
  <c r="AU1438" i="1"/>
  <c r="AT1438" i="1"/>
  <c r="AX1437" i="1"/>
  <c r="AW1437" i="1"/>
  <c r="AV1437" i="1"/>
  <c r="AU1437" i="1"/>
  <c r="AT1437" i="1"/>
  <c r="AX1436" i="1"/>
  <c r="AW1436" i="1"/>
  <c r="AV1436" i="1"/>
  <c r="AU1436" i="1"/>
  <c r="AT1436" i="1"/>
  <c r="AX1435" i="1"/>
  <c r="AW1435" i="1"/>
  <c r="AV1435" i="1"/>
  <c r="AU1435" i="1"/>
  <c r="AT1435" i="1"/>
  <c r="AX1434" i="1"/>
  <c r="AW1434" i="1"/>
  <c r="AV1434" i="1"/>
  <c r="AU1434" i="1"/>
  <c r="AT1434" i="1"/>
  <c r="AX1433" i="1"/>
  <c r="AW1433" i="1"/>
  <c r="AV1433" i="1"/>
  <c r="AU1433" i="1"/>
  <c r="AT1433" i="1"/>
  <c r="AX1432" i="1"/>
  <c r="AW1432" i="1"/>
  <c r="AV1432" i="1"/>
  <c r="AU1432" i="1"/>
  <c r="AT1432" i="1"/>
  <c r="AX1431" i="1"/>
  <c r="AW1431" i="1"/>
  <c r="AV1431" i="1"/>
  <c r="AU1431" i="1"/>
  <c r="AT1431" i="1"/>
  <c r="AX1430" i="1"/>
  <c r="AW1430" i="1"/>
  <c r="AV1430" i="1"/>
  <c r="AU1430" i="1"/>
  <c r="AT1430" i="1"/>
  <c r="AX1429" i="1"/>
  <c r="AW1429" i="1"/>
  <c r="AV1429" i="1"/>
  <c r="AU1429" i="1"/>
  <c r="AT1429" i="1"/>
  <c r="AX1428" i="1"/>
  <c r="AW1428" i="1"/>
  <c r="AV1428" i="1"/>
  <c r="AU1428" i="1"/>
  <c r="AT1428" i="1"/>
  <c r="AX1427" i="1"/>
  <c r="AW1427" i="1"/>
  <c r="AV1427" i="1"/>
  <c r="AU1427" i="1"/>
  <c r="AT1427" i="1"/>
  <c r="AX1426" i="1"/>
  <c r="AW1426" i="1"/>
  <c r="AV1426" i="1"/>
  <c r="AU1426" i="1"/>
  <c r="AT1426" i="1"/>
  <c r="AX1425" i="1"/>
  <c r="AW1425" i="1"/>
  <c r="AV1425" i="1"/>
  <c r="AU1425" i="1"/>
  <c r="AT1425" i="1"/>
  <c r="AX1424" i="1"/>
  <c r="AW1424" i="1"/>
  <c r="AV1424" i="1"/>
  <c r="AU1424" i="1"/>
  <c r="AT1424" i="1"/>
  <c r="AX1423" i="1"/>
  <c r="AW1423" i="1"/>
  <c r="AV1423" i="1"/>
  <c r="AU1423" i="1"/>
  <c r="AT1423" i="1"/>
  <c r="AX1422" i="1"/>
  <c r="AW1422" i="1"/>
  <c r="AV1422" i="1"/>
  <c r="AU1422" i="1"/>
  <c r="AT1422" i="1"/>
  <c r="AX1421" i="1"/>
  <c r="AW1421" i="1"/>
  <c r="AV1421" i="1"/>
  <c r="AU1421" i="1"/>
  <c r="AT1421" i="1"/>
  <c r="AX1420" i="1"/>
  <c r="AW1420" i="1"/>
  <c r="AV1420" i="1"/>
  <c r="AU1420" i="1"/>
  <c r="AT1420" i="1"/>
  <c r="AX1419" i="1"/>
  <c r="AW1419" i="1"/>
  <c r="AV1419" i="1"/>
  <c r="AU1419" i="1"/>
  <c r="AT1419" i="1"/>
  <c r="AX1418" i="1"/>
  <c r="AW1418" i="1"/>
  <c r="AV1418" i="1"/>
  <c r="AU1418" i="1"/>
  <c r="AT1418" i="1"/>
  <c r="AX1417" i="1"/>
  <c r="AW1417" i="1"/>
  <c r="AV1417" i="1"/>
  <c r="AU1417" i="1"/>
  <c r="AT1417" i="1"/>
  <c r="AX1416" i="1"/>
  <c r="AW1416" i="1"/>
  <c r="AV1416" i="1"/>
  <c r="AU1416" i="1"/>
  <c r="AT1416" i="1"/>
  <c r="AX1415" i="1"/>
  <c r="AW1415" i="1"/>
  <c r="AV1415" i="1"/>
  <c r="AU1415" i="1"/>
  <c r="AT1415" i="1"/>
  <c r="AX1414" i="1"/>
  <c r="AW1414" i="1"/>
  <c r="AV1414" i="1"/>
  <c r="AU1414" i="1"/>
  <c r="AT1414" i="1"/>
  <c r="AX1413" i="1"/>
  <c r="AW1413" i="1"/>
  <c r="AV1413" i="1"/>
  <c r="AU1413" i="1"/>
  <c r="AT1413" i="1"/>
  <c r="AX1412" i="1"/>
  <c r="AW1412" i="1"/>
  <c r="AV1412" i="1"/>
  <c r="AU1412" i="1"/>
  <c r="AT1412" i="1"/>
  <c r="AX1411" i="1"/>
  <c r="AW1411" i="1"/>
  <c r="AV1411" i="1"/>
  <c r="AU1411" i="1"/>
  <c r="AT1411" i="1"/>
  <c r="AX1410" i="1"/>
  <c r="AW1410" i="1"/>
  <c r="AV1410" i="1"/>
  <c r="AU1410" i="1"/>
  <c r="AT1410" i="1"/>
  <c r="AX1409" i="1"/>
  <c r="AW1409" i="1"/>
  <c r="AV1409" i="1"/>
  <c r="AU1409" i="1"/>
  <c r="AT1409" i="1"/>
  <c r="AX1408" i="1"/>
  <c r="AW1408" i="1"/>
  <c r="AV1408" i="1"/>
  <c r="AU1408" i="1"/>
  <c r="AT1408" i="1"/>
  <c r="AX1407" i="1"/>
  <c r="AW1407" i="1"/>
  <c r="AV1407" i="1"/>
  <c r="AU1407" i="1"/>
  <c r="AT1407" i="1"/>
  <c r="AX1406" i="1"/>
  <c r="AW1406" i="1"/>
  <c r="AV1406" i="1"/>
  <c r="AU1406" i="1"/>
  <c r="AT1406" i="1"/>
  <c r="AX1405" i="1"/>
  <c r="AW1405" i="1"/>
  <c r="AV1405" i="1"/>
  <c r="AU1405" i="1"/>
  <c r="AT1405" i="1"/>
  <c r="AX1404" i="1"/>
  <c r="AW1404" i="1"/>
  <c r="AV1404" i="1"/>
  <c r="AU1404" i="1"/>
  <c r="AT1404" i="1"/>
  <c r="AX1403" i="1"/>
  <c r="AW1403" i="1"/>
  <c r="AV1403" i="1"/>
  <c r="AU1403" i="1"/>
  <c r="AT1403" i="1"/>
  <c r="AX1402" i="1"/>
  <c r="AW1402" i="1"/>
  <c r="AV1402" i="1"/>
  <c r="AU1402" i="1"/>
  <c r="AT1402" i="1"/>
  <c r="AX1401" i="1"/>
  <c r="AW1401" i="1"/>
  <c r="AV1401" i="1"/>
  <c r="AU1401" i="1"/>
  <c r="AT1401" i="1"/>
  <c r="AX1400" i="1"/>
  <c r="AW1400" i="1"/>
  <c r="AV1400" i="1"/>
  <c r="AU1400" i="1"/>
  <c r="AT1400" i="1"/>
  <c r="AX1399" i="1"/>
  <c r="AW1399" i="1"/>
  <c r="AV1399" i="1"/>
  <c r="AU1399" i="1"/>
  <c r="AT1399" i="1"/>
  <c r="AX1398" i="1"/>
  <c r="AW1398" i="1"/>
  <c r="AV1398" i="1"/>
  <c r="AU1398" i="1"/>
  <c r="AT1398" i="1"/>
  <c r="AX1397" i="1"/>
  <c r="AW1397" i="1"/>
  <c r="AV1397" i="1"/>
  <c r="AU1397" i="1"/>
  <c r="AT1397" i="1"/>
  <c r="AX1396" i="1"/>
  <c r="AW1396" i="1"/>
  <c r="AV1396" i="1"/>
  <c r="AU1396" i="1"/>
  <c r="AT1396" i="1"/>
  <c r="AX1395" i="1"/>
  <c r="AW1395" i="1"/>
  <c r="AV1395" i="1"/>
  <c r="AU1395" i="1"/>
  <c r="AT1395" i="1"/>
  <c r="AX1394" i="1"/>
  <c r="AW1394" i="1"/>
  <c r="AV1394" i="1"/>
  <c r="AU1394" i="1"/>
  <c r="AT1394" i="1"/>
  <c r="AX1393" i="1"/>
  <c r="AW1393" i="1"/>
  <c r="AV1393" i="1"/>
  <c r="AU1393" i="1"/>
  <c r="AT1393" i="1"/>
  <c r="AX1392" i="1"/>
  <c r="AW1392" i="1"/>
  <c r="AV1392" i="1"/>
  <c r="AU1392" i="1"/>
  <c r="AT1392" i="1"/>
  <c r="AX1391" i="1"/>
  <c r="AW1391" i="1"/>
  <c r="AV1391" i="1"/>
  <c r="AU1391" i="1"/>
  <c r="AT1391" i="1"/>
  <c r="AX1390" i="1"/>
  <c r="AW1390" i="1"/>
  <c r="AV1390" i="1"/>
  <c r="AU1390" i="1"/>
  <c r="AT1390" i="1"/>
  <c r="AX1389" i="1"/>
  <c r="AW1389" i="1"/>
  <c r="AV1389" i="1"/>
  <c r="AU1389" i="1"/>
  <c r="AT1389" i="1"/>
  <c r="AX1388" i="1"/>
  <c r="AW1388" i="1"/>
  <c r="AV1388" i="1"/>
  <c r="AU1388" i="1"/>
  <c r="AT1388" i="1"/>
  <c r="AX1387" i="1"/>
  <c r="AW1387" i="1"/>
  <c r="AV1387" i="1"/>
  <c r="AU1387" i="1"/>
  <c r="AT1387" i="1"/>
  <c r="AX1386" i="1"/>
  <c r="AW1386" i="1"/>
  <c r="AV1386" i="1"/>
  <c r="AU1386" i="1"/>
  <c r="AT1386" i="1"/>
  <c r="AX1385" i="1"/>
  <c r="AW1385" i="1"/>
  <c r="AV1385" i="1"/>
  <c r="AU1385" i="1"/>
  <c r="AT1385" i="1"/>
  <c r="AX1384" i="1"/>
  <c r="AW1384" i="1"/>
  <c r="AV1384" i="1"/>
  <c r="AU1384" i="1"/>
  <c r="AT1384" i="1"/>
  <c r="AX1383" i="1"/>
  <c r="AW1383" i="1"/>
  <c r="AV1383" i="1"/>
  <c r="AU1383" i="1"/>
  <c r="AT1383" i="1"/>
  <c r="AX1382" i="1"/>
  <c r="AW1382" i="1"/>
  <c r="AV1382" i="1"/>
  <c r="AU1382" i="1"/>
  <c r="AT1382" i="1"/>
  <c r="AX1381" i="1"/>
  <c r="AW1381" i="1"/>
  <c r="AV1381" i="1"/>
  <c r="AU1381" i="1"/>
  <c r="AT1381" i="1"/>
  <c r="AX1380" i="1"/>
  <c r="AW1380" i="1"/>
  <c r="AV1380" i="1"/>
  <c r="AU1380" i="1"/>
  <c r="AT1380" i="1"/>
  <c r="AX1379" i="1"/>
  <c r="AW1379" i="1"/>
  <c r="AV1379" i="1"/>
  <c r="AU1379" i="1"/>
  <c r="AT1379" i="1"/>
  <c r="AX1378" i="1"/>
  <c r="AW1378" i="1"/>
  <c r="AV1378" i="1"/>
  <c r="AU1378" i="1"/>
  <c r="AT1378" i="1"/>
  <c r="AX1377" i="1"/>
  <c r="AW1377" i="1"/>
  <c r="AV1377" i="1"/>
  <c r="AU1377" i="1"/>
  <c r="AT1377" i="1"/>
  <c r="AX1376" i="1"/>
  <c r="AW1376" i="1"/>
  <c r="AV1376" i="1"/>
  <c r="AU1376" i="1"/>
  <c r="AT1376" i="1"/>
  <c r="AX1375" i="1"/>
  <c r="AW1375" i="1"/>
  <c r="AV1375" i="1"/>
  <c r="AU1375" i="1"/>
  <c r="AT1375" i="1"/>
  <c r="AX1374" i="1"/>
  <c r="AW1374" i="1"/>
  <c r="AV1374" i="1"/>
  <c r="AU1374" i="1"/>
  <c r="AT1374" i="1"/>
  <c r="AX1373" i="1"/>
  <c r="AW1373" i="1"/>
  <c r="AV1373" i="1"/>
  <c r="AU1373" i="1"/>
  <c r="AT1373" i="1"/>
  <c r="AX1372" i="1"/>
  <c r="AW1372" i="1"/>
  <c r="AV1372" i="1"/>
  <c r="AU1372" i="1"/>
  <c r="AT1372" i="1"/>
  <c r="AX1371" i="1"/>
  <c r="AW1371" i="1"/>
  <c r="AV1371" i="1"/>
  <c r="AU1371" i="1"/>
  <c r="AT1371" i="1"/>
  <c r="AX1370" i="1"/>
  <c r="AW1370" i="1"/>
  <c r="AV1370" i="1"/>
  <c r="AU1370" i="1"/>
  <c r="AT1370" i="1"/>
  <c r="AX1369" i="1"/>
  <c r="AW1369" i="1"/>
  <c r="AV1369" i="1"/>
  <c r="AU1369" i="1"/>
  <c r="AT1369" i="1"/>
  <c r="AX1368" i="1"/>
  <c r="AW1368" i="1"/>
  <c r="AV1368" i="1"/>
  <c r="AU1368" i="1"/>
  <c r="AT1368" i="1"/>
  <c r="AX1367" i="1"/>
  <c r="AW1367" i="1"/>
  <c r="AV1367" i="1"/>
  <c r="AU1367" i="1"/>
  <c r="AT1367" i="1"/>
  <c r="AX1366" i="1"/>
  <c r="AW1366" i="1"/>
  <c r="AV1366" i="1"/>
  <c r="AU1366" i="1"/>
  <c r="AT1366" i="1"/>
  <c r="AX1365" i="1"/>
  <c r="AW1365" i="1"/>
  <c r="AV1365" i="1"/>
  <c r="AU1365" i="1"/>
  <c r="AT1365" i="1"/>
  <c r="AX1364" i="1"/>
  <c r="AW1364" i="1"/>
  <c r="AV1364" i="1"/>
  <c r="AU1364" i="1"/>
  <c r="AT1364" i="1"/>
  <c r="AX1363" i="1"/>
  <c r="AW1363" i="1"/>
  <c r="AV1363" i="1"/>
  <c r="AU1363" i="1"/>
  <c r="AT1363" i="1"/>
  <c r="AX1362" i="1"/>
  <c r="AW1362" i="1"/>
  <c r="AV1362" i="1"/>
  <c r="AU1362" i="1"/>
  <c r="AT1362" i="1"/>
  <c r="AX1361" i="1"/>
  <c r="AW1361" i="1"/>
  <c r="AV1361" i="1"/>
  <c r="AU1361" i="1"/>
  <c r="AT1361" i="1"/>
  <c r="AX1360" i="1"/>
  <c r="AW1360" i="1"/>
  <c r="AV1360" i="1"/>
  <c r="AU1360" i="1"/>
  <c r="AT1360" i="1"/>
  <c r="AX1359" i="1"/>
  <c r="AW1359" i="1"/>
  <c r="AV1359" i="1"/>
  <c r="AU1359" i="1"/>
  <c r="AT1359" i="1"/>
  <c r="AX1358" i="1"/>
  <c r="AW1358" i="1"/>
  <c r="AV1358" i="1"/>
  <c r="AU1358" i="1"/>
  <c r="AT1358" i="1"/>
  <c r="AX1357" i="1"/>
  <c r="AW1357" i="1"/>
  <c r="AV1357" i="1"/>
  <c r="AU1357" i="1"/>
  <c r="AT1357" i="1"/>
  <c r="AX1356" i="1"/>
  <c r="AW1356" i="1"/>
  <c r="AV1356" i="1"/>
  <c r="AU1356" i="1"/>
  <c r="AT1356" i="1"/>
  <c r="AX1355" i="1"/>
  <c r="AW1355" i="1"/>
  <c r="AV1355" i="1"/>
  <c r="AU1355" i="1"/>
  <c r="AT1355" i="1"/>
  <c r="AX1354" i="1"/>
  <c r="AW1354" i="1"/>
  <c r="AV1354" i="1"/>
  <c r="AU1354" i="1"/>
  <c r="AT1354" i="1"/>
  <c r="AX1353" i="1"/>
  <c r="AW1353" i="1"/>
  <c r="AV1353" i="1"/>
  <c r="AU1353" i="1"/>
  <c r="AT1353" i="1"/>
  <c r="AX1352" i="1"/>
  <c r="AW1352" i="1"/>
  <c r="AV1352" i="1"/>
  <c r="AU1352" i="1"/>
  <c r="AT1352" i="1"/>
  <c r="AX1351" i="1"/>
  <c r="AW1351" i="1"/>
  <c r="AV1351" i="1"/>
  <c r="AU1351" i="1"/>
  <c r="AT1351" i="1"/>
  <c r="AX1350" i="1"/>
  <c r="AW1350" i="1"/>
  <c r="AV1350" i="1"/>
  <c r="AU1350" i="1"/>
  <c r="AT1350" i="1"/>
  <c r="AX1349" i="1"/>
  <c r="AW1349" i="1"/>
  <c r="AV1349" i="1"/>
  <c r="AU1349" i="1"/>
  <c r="AT1349" i="1"/>
  <c r="AX1348" i="1"/>
  <c r="AW1348" i="1"/>
  <c r="AV1348" i="1"/>
  <c r="AU1348" i="1"/>
  <c r="AT1348" i="1"/>
  <c r="AX1347" i="1"/>
  <c r="AW1347" i="1"/>
  <c r="AV1347" i="1"/>
  <c r="AU1347" i="1"/>
  <c r="AT1347" i="1"/>
  <c r="AX1346" i="1"/>
  <c r="AW1346" i="1"/>
  <c r="AV1346" i="1"/>
  <c r="AU1346" i="1"/>
  <c r="AT1346" i="1"/>
  <c r="AX1345" i="1"/>
  <c r="AW1345" i="1"/>
  <c r="AV1345" i="1"/>
  <c r="AU1345" i="1"/>
  <c r="AT1345" i="1"/>
  <c r="AX1344" i="1"/>
  <c r="AW1344" i="1"/>
  <c r="AV1344" i="1"/>
  <c r="AU1344" i="1"/>
  <c r="AT1344" i="1"/>
  <c r="AX1343" i="1"/>
  <c r="AW1343" i="1"/>
  <c r="AV1343" i="1"/>
  <c r="AU1343" i="1"/>
  <c r="AT1343" i="1"/>
  <c r="AX1342" i="1"/>
  <c r="AW1342" i="1"/>
  <c r="AV1342" i="1"/>
  <c r="AU1342" i="1"/>
  <c r="AT1342" i="1"/>
  <c r="AX1341" i="1"/>
  <c r="AW1341" i="1"/>
  <c r="AV1341" i="1"/>
  <c r="AU1341" i="1"/>
  <c r="AT1341" i="1"/>
  <c r="AX1340" i="1"/>
  <c r="AW1340" i="1"/>
  <c r="AV1340" i="1"/>
  <c r="AU1340" i="1"/>
  <c r="AT1340" i="1"/>
  <c r="AX1339" i="1"/>
  <c r="AW1339" i="1"/>
  <c r="AV1339" i="1"/>
  <c r="AU1339" i="1"/>
  <c r="AT1339" i="1"/>
  <c r="AX1338" i="1"/>
  <c r="AW1338" i="1"/>
  <c r="AV1338" i="1"/>
  <c r="AU1338" i="1"/>
  <c r="AT1338" i="1"/>
  <c r="AX1337" i="1"/>
  <c r="AW1337" i="1"/>
  <c r="AV1337" i="1"/>
  <c r="AU1337" i="1"/>
  <c r="AT1337" i="1"/>
  <c r="AX1336" i="1"/>
  <c r="AW1336" i="1"/>
  <c r="AV1336" i="1"/>
  <c r="AU1336" i="1"/>
  <c r="AT1336" i="1"/>
  <c r="AX1335" i="1"/>
  <c r="AW1335" i="1"/>
  <c r="AV1335" i="1"/>
  <c r="AU1335" i="1"/>
  <c r="AT1335" i="1"/>
  <c r="AX1334" i="1"/>
  <c r="AW1334" i="1"/>
  <c r="AV1334" i="1"/>
  <c r="AU1334" i="1"/>
  <c r="AT1334" i="1"/>
  <c r="AX1333" i="1"/>
  <c r="AW1333" i="1"/>
  <c r="AV1333" i="1"/>
  <c r="AU1333" i="1"/>
  <c r="AT1333" i="1"/>
  <c r="AX1332" i="1"/>
  <c r="AW1332" i="1"/>
  <c r="AV1332" i="1"/>
  <c r="AU1332" i="1"/>
  <c r="AT1332" i="1"/>
  <c r="AX1331" i="1"/>
  <c r="AW1331" i="1"/>
  <c r="AV1331" i="1"/>
  <c r="AU1331" i="1"/>
  <c r="AT1331" i="1"/>
  <c r="AX1330" i="1"/>
  <c r="AW1330" i="1"/>
  <c r="AV1330" i="1"/>
  <c r="AU1330" i="1"/>
  <c r="AT1330" i="1"/>
  <c r="AX1329" i="1"/>
  <c r="AW1329" i="1"/>
  <c r="AV1329" i="1"/>
  <c r="AU1329" i="1"/>
  <c r="AT1329" i="1"/>
  <c r="AX1328" i="1"/>
  <c r="AW1328" i="1"/>
  <c r="AV1328" i="1"/>
  <c r="AU1328" i="1"/>
  <c r="AT1328" i="1"/>
  <c r="AX1327" i="1"/>
  <c r="AW1327" i="1"/>
  <c r="AV1327" i="1"/>
  <c r="AU1327" i="1"/>
  <c r="AT1327" i="1"/>
  <c r="AX1326" i="1"/>
  <c r="AW1326" i="1"/>
  <c r="AV1326" i="1"/>
  <c r="AU1326" i="1"/>
  <c r="AT1326" i="1"/>
  <c r="AX1325" i="1"/>
  <c r="AW1325" i="1"/>
  <c r="AV1325" i="1"/>
  <c r="AU1325" i="1"/>
  <c r="AT1325" i="1"/>
  <c r="AX1324" i="1"/>
  <c r="AW1324" i="1"/>
  <c r="AV1324" i="1"/>
  <c r="AU1324" i="1"/>
  <c r="AT1324" i="1"/>
  <c r="AX1323" i="1"/>
  <c r="AW1323" i="1"/>
  <c r="AV1323" i="1"/>
  <c r="AU1323" i="1"/>
  <c r="AT1323" i="1"/>
  <c r="AX1322" i="1"/>
  <c r="AW1322" i="1"/>
  <c r="AV1322" i="1"/>
  <c r="AU1322" i="1"/>
  <c r="AT1322" i="1"/>
  <c r="AX1321" i="1"/>
  <c r="AW1321" i="1"/>
  <c r="AV1321" i="1"/>
  <c r="AU1321" i="1"/>
  <c r="AT1321" i="1"/>
  <c r="AX1320" i="1"/>
  <c r="AW1320" i="1"/>
  <c r="AV1320" i="1"/>
  <c r="AU1320" i="1"/>
  <c r="AT1320" i="1"/>
  <c r="AX1319" i="1"/>
  <c r="AW1319" i="1"/>
  <c r="AV1319" i="1"/>
  <c r="AU1319" i="1"/>
  <c r="AT1319" i="1"/>
  <c r="AX1318" i="1"/>
  <c r="AW1318" i="1"/>
  <c r="AV1318" i="1"/>
  <c r="AU1318" i="1"/>
  <c r="AT1318" i="1"/>
  <c r="AX1317" i="1"/>
  <c r="AW1317" i="1"/>
  <c r="AV1317" i="1"/>
  <c r="AU1317" i="1"/>
  <c r="AT1317" i="1"/>
  <c r="AX1316" i="1"/>
  <c r="AW1316" i="1"/>
  <c r="AV1316" i="1"/>
  <c r="AU1316" i="1"/>
  <c r="AT1316" i="1"/>
  <c r="AX1315" i="1"/>
  <c r="AW1315" i="1"/>
  <c r="AV1315" i="1"/>
  <c r="AU1315" i="1"/>
  <c r="AT1315" i="1"/>
  <c r="AX1314" i="1"/>
  <c r="AW1314" i="1"/>
  <c r="AV1314" i="1"/>
  <c r="AU1314" i="1"/>
  <c r="AT1314" i="1"/>
  <c r="AX1313" i="1"/>
  <c r="AW1313" i="1"/>
  <c r="AV1313" i="1"/>
  <c r="AU1313" i="1"/>
  <c r="AT1313" i="1"/>
  <c r="AX1312" i="1"/>
  <c r="AW1312" i="1"/>
  <c r="AV1312" i="1"/>
  <c r="AU1312" i="1"/>
  <c r="AT1312" i="1"/>
  <c r="AX1311" i="1"/>
  <c r="AW1311" i="1"/>
  <c r="AV1311" i="1"/>
  <c r="AU1311" i="1"/>
  <c r="AT1311" i="1"/>
  <c r="AX1310" i="1"/>
  <c r="AW1310" i="1"/>
  <c r="AV1310" i="1"/>
  <c r="AU1310" i="1"/>
  <c r="AT1310" i="1"/>
  <c r="AX1309" i="1"/>
  <c r="AW1309" i="1"/>
  <c r="AV1309" i="1"/>
  <c r="AU1309" i="1"/>
  <c r="AT1309" i="1"/>
  <c r="AX1308" i="1"/>
  <c r="AW1308" i="1"/>
  <c r="AV1308" i="1"/>
  <c r="AU1308" i="1"/>
  <c r="AT1308" i="1"/>
  <c r="AX1307" i="1"/>
  <c r="AW1307" i="1"/>
  <c r="AV1307" i="1"/>
  <c r="AU1307" i="1"/>
  <c r="AT1307" i="1"/>
  <c r="AX1306" i="1"/>
  <c r="AW1306" i="1"/>
  <c r="AV1306" i="1"/>
  <c r="AU1306" i="1"/>
  <c r="AT1306" i="1"/>
  <c r="AX1305" i="1"/>
  <c r="AW1305" i="1"/>
  <c r="AV1305" i="1"/>
  <c r="AU1305" i="1"/>
  <c r="AT1305" i="1"/>
  <c r="AX1304" i="1"/>
  <c r="AW1304" i="1"/>
  <c r="AV1304" i="1"/>
  <c r="AU1304" i="1"/>
  <c r="AT1304" i="1"/>
  <c r="AX1303" i="1"/>
  <c r="AW1303" i="1"/>
  <c r="AV1303" i="1"/>
  <c r="AU1303" i="1"/>
  <c r="AT1303" i="1"/>
  <c r="AX1302" i="1"/>
  <c r="AW1302" i="1"/>
  <c r="AV1302" i="1"/>
  <c r="AU1302" i="1"/>
  <c r="AT1302" i="1"/>
  <c r="AX1301" i="1"/>
  <c r="AW1301" i="1"/>
  <c r="AV1301" i="1"/>
  <c r="AU1301" i="1"/>
  <c r="AT1301" i="1"/>
  <c r="AX1300" i="1"/>
  <c r="AW1300" i="1"/>
  <c r="AV1300" i="1"/>
  <c r="AU1300" i="1"/>
  <c r="AT1300" i="1"/>
  <c r="AX1299" i="1"/>
  <c r="AW1299" i="1"/>
  <c r="AV1299" i="1"/>
  <c r="AU1299" i="1"/>
  <c r="AT1299" i="1"/>
  <c r="AX1298" i="1"/>
  <c r="AW1298" i="1"/>
  <c r="AV1298" i="1"/>
  <c r="AU1298" i="1"/>
  <c r="AT1298" i="1"/>
  <c r="AX1297" i="1"/>
  <c r="AW1297" i="1"/>
  <c r="AV1297" i="1"/>
  <c r="AU1297" i="1"/>
  <c r="AT1297" i="1"/>
  <c r="AX1296" i="1"/>
  <c r="AW1296" i="1"/>
  <c r="AV1296" i="1"/>
  <c r="AU1296" i="1"/>
  <c r="AT1296" i="1"/>
  <c r="AX1295" i="1"/>
  <c r="AW1295" i="1"/>
  <c r="AV1295" i="1"/>
  <c r="AU1295" i="1"/>
  <c r="AT1295" i="1"/>
  <c r="AX1294" i="1"/>
  <c r="AW1294" i="1"/>
  <c r="AV1294" i="1"/>
  <c r="AU1294" i="1"/>
  <c r="AT1294" i="1"/>
  <c r="AX1293" i="1"/>
  <c r="AW1293" i="1"/>
  <c r="AV1293" i="1"/>
  <c r="AU1293" i="1"/>
  <c r="AT1293" i="1"/>
  <c r="AX1292" i="1"/>
  <c r="AW1292" i="1"/>
  <c r="AV1292" i="1"/>
  <c r="AU1292" i="1"/>
  <c r="AT1292" i="1"/>
  <c r="AX1291" i="1"/>
  <c r="AW1291" i="1"/>
  <c r="AV1291" i="1"/>
  <c r="AU1291" i="1"/>
  <c r="AT1291" i="1"/>
  <c r="AX1290" i="1"/>
  <c r="AW1290" i="1"/>
  <c r="AV1290" i="1"/>
  <c r="AU1290" i="1"/>
  <c r="AT1290" i="1"/>
  <c r="AX1289" i="1"/>
  <c r="AW1289" i="1"/>
  <c r="AV1289" i="1"/>
  <c r="AU1289" i="1"/>
  <c r="AT1289" i="1"/>
  <c r="AX1288" i="1"/>
  <c r="AW1288" i="1"/>
  <c r="AV1288" i="1"/>
  <c r="AU1288" i="1"/>
  <c r="AT1288" i="1"/>
  <c r="AX1287" i="1"/>
  <c r="AW1287" i="1"/>
  <c r="AV1287" i="1"/>
  <c r="AU1287" i="1"/>
  <c r="AT1287" i="1"/>
  <c r="AX1286" i="1"/>
  <c r="AW1286" i="1"/>
  <c r="AV1286" i="1"/>
  <c r="AU1286" i="1"/>
  <c r="AT1286" i="1"/>
  <c r="AX1285" i="1"/>
  <c r="AW1285" i="1"/>
  <c r="AV1285" i="1"/>
  <c r="AU1285" i="1"/>
  <c r="AT1285" i="1"/>
  <c r="AX1284" i="1"/>
  <c r="AW1284" i="1"/>
  <c r="AV1284" i="1"/>
  <c r="AU1284" i="1"/>
  <c r="AT1284" i="1"/>
  <c r="AX1283" i="1"/>
  <c r="AW1283" i="1"/>
  <c r="AV1283" i="1"/>
  <c r="AU1283" i="1"/>
  <c r="AT1283" i="1"/>
  <c r="AX1282" i="1"/>
  <c r="AW1282" i="1"/>
  <c r="AV1282" i="1"/>
  <c r="AU1282" i="1"/>
  <c r="AT1282" i="1"/>
  <c r="AX1281" i="1"/>
  <c r="AW1281" i="1"/>
  <c r="AV1281" i="1"/>
  <c r="AU1281" i="1"/>
  <c r="AT1281" i="1"/>
  <c r="AX1280" i="1"/>
  <c r="AW1280" i="1"/>
  <c r="AV1280" i="1"/>
  <c r="AU1280" i="1"/>
  <c r="AT1280" i="1"/>
  <c r="AX1279" i="1"/>
  <c r="AW1279" i="1"/>
  <c r="AV1279" i="1"/>
  <c r="AU1279" i="1"/>
  <c r="AT1279" i="1"/>
  <c r="AX1278" i="1"/>
  <c r="AW1278" i="1"/>
  <c r="AV1278" i="1"/>
  <c r="AU1278" i="1"/>
  <c r="AT1278" i="1"/>
  <c r="AX1277" i="1"/>
  <c r="AW1277" i="1"/>
  <c r="AV1277" i="1"/>
  <c r="AU1277" i="1"/>
  <c r="AT1277" i="1"/>
  <c r="AX1276" i="1"/>
  <c r="AW1276" i="1"/>
  <c r="AV1276" i="1"/>
  <c r="AU1276" i="1"/>
  <c r="AT1276" i="1"/>
  <c r="AX1275" i="1"/>
  <c r="AW1275" i="1"/>
  <c r="AV1275" i="1"/>
  <c r="AU1275" i="1"/>
  <c r="AT1275" i="1"/>
  <c r="AX1274" i="1"/>
  <c r="AW1274" i="1"/>
  <c r="AV1274" i="1"/>
  <c r="AU1274" i="1"/>
  <c r="AT1274" i="1"/>
  <c r="AX1273" i="1"/>
  <c r="AW1273" i="1"/>
  <c r="AV1273" i="1"/>
  <c r="AU1273" i="1"/>
  <c r="AT1273" i="1"/>
  <c r="AX1272" i="1"/>
  <c r="AW1272" i="1"/>
  <c r="AV1272" i="1"/>
  <c r="AU1272" i="1"/>
  <c r="AT1272" i="1"/>
  <c r="AX1271" i="1"/>
  <c r="AW1271" i="1"/>
  <c r="AV1271" i="1"/>
  <c r="AU1271" i="1"/>
  <c r="AT1271" i="1"/>
  <c r="AX1270" i="1"/>
  <c r="AW1270" i="1"/>
  <c r="AV1270" i="1"/>
  <c r="AU1270" i="1"/>
  <c r="AT1270" i="1"/>
  <c r="AX1269" i="1"/>
  <c r="AW1269" i="1"/>
  <c r="AV1269" i="1"/>
  <c r="AU1269" i="1"/>
  <c r="AT1269" i="1"/>
  <c r="AX1268" i="1"/>
  <c r="AW1268" i="1"/>
  <c r="AV1268" i="1"/>
  <c r="AU1268" i="1"/>
  <c r="AT1268" i="1"/>
  <c r="AX1267" i="1"/>
  <c r="AW1267" i="1"/>
  <c r="AV1267" i="1"/>
  <c r="AU1267" i="1"/>
  <c r="AT1267" i="1"/>
  <c r="AX1266" i="1"/>
  <c r="AW1266" i="1"/>
  <c r="AV1266" i="1"/>
  <c r="AU1266" i="1"/>
  <c r="AT1266" i="1"/>
  <c r="AX1265" i="1"/>
  <c r="AW1265" i="1"/>
  <c r="AV1265" i="1"/>
  <c r="AU1265" i="1"/>
  <c r="AT1265" i="1"/>
  <c r="AX1264" i="1"/>
  <c r="AW1264" i="1"/>
  <c r="AV1264" i="1"/>
  <c r="AU1264" i="1"/>
  <c r="AT1264" i="1"/>
  <c r="AX1263" i="1"/>
  <c r="AW1263" i="1"/>
  <c r="AV1263" i="1"/>
  <c r="AU1263" i="1"/>
  <c r="AT1263" i="1"/>
  <c r="AX1262" i="1"/>
  <c r="AW1262" i="1"/>
  <c r="AV1262" i="1"/>
  <c r="AU1262" i="1"/>
  <c r="AT1262" i="1"/>
  <c r="AX1261" i="1"/>
  <c r="AW1261" i="1"/>
  <c r="AV1261" i="1"/>
  <c r="AU1261" i="1"/>
  <c r="AT1261" i="1"/>
  <c r="AX1260" i="1"/>
  <c r="AW1260" i="1"/>
  <c r="AV1260" i="1"/>
  <c r="AU1260" i="1"/>
  <c r="AT1260" i="1"/>
  <c r="AX1259" i="1"/>
  <c r="AW1259" i="1"/>
  <c r="AV1259" i="1"/>
  <c r="AU1259" i="1"/>
  <c r="AT1259" i="1"/>
  <c r="AX1258" i="1"/>
  <c r="AW1258" i="1"/>
  <c r="AV1258" i="1"/>
  <c r="AU1258" i="1"/>
  <c r="AT1258" i="1"/>
  <c r="AX1257" i="1"/>
  <c r="AW1257" i="1"/>
  <c r="AV1257" i="1"/>
  <c r="AU1257" i="1"/>
  <c r="AT1257" i="1"/>
  <c r="AX1256" i="1"/>
  <c r="AW1256" i="1"/>
  <c r="AV1256" i="1"/>
  <c r="AU1256" i="1"/>
  <c r="AT1256" i="1"/>
  <c r="AX1255" i="1"/>
  <c r="AW1255" i="1"/>
  <c r="AV1255" i="1"/>
  <c r="AU1255" i="1"/>
  <c r="AT1255" i="1"/>
  <c r="AX1254" i="1"/>
  <c r="AW1254" i="1"/>
  <c r="AV1254" i="1"/>
  <c r="AU1254" i="1"/>
  <c r="AT1254" i="1"/>
  <c r="AX1253" i="1"/>
  <c r="AW1253" i="1"/>
  <c r="AV1253" i="1"/>
  <c r="AU1253" i="1"/>
  <c r="AT1253" i="1"/>
  <c r="AX1252" i="1"/>
  <c r="AW1252" i="1"/>
  <c r="AV1252" i="1"/>
  <c r="AU1252" i="1"/>
  <c r="AT1252" i="1"/>
  <c r="AX1251" i="1"/>
  <c r="AW1251" i="1"/>
  <c r="AV1251" i="1"/>
  <c r="AU1251" i="1"/>
  <c r="AT1251" i="1"/>
  <c r="AX1250" i="1"/>
  <c r="AW1250" i="1"/>
  <c r="AV1250" i="1"/>
  <c r="AU1250" i="1"/>
  <c r="AT1250" i="1"/>
  <c r="AX1249" i="1"/>
  <c r="AW1249" i="1"/>
  <c r="AV1249" i="1"/>
  <c r="AU1249" i="1"/>
  <c r="AT1249" i="1"/>
  <c r="AX1248" i="1"/>
  <c r="AW1248" i="1"/>
  <c r="AV1248" i="1"/>
  <c r="AU1248" i="1"/>
  <c r="AT1248" i="1"/>
  <c r="AX1247" i="1"/>
  <c r="AW1247" i="1"/>
  <c r="AV1247" i="1"/>
  <c r="AU1247" i="1"/>
  <c r="AT1247" i="1"/>
  <c r="AX1246" i="1"/>
  <c r="AW1246" i="1"/>
  <c r="AV1246" i="1"/>
  <c r="AU1246" i="1"/>
  <c r="AT1246" i="1"/>
  <c r="AX1245" i="1"/>
  <c r="AW1245" i="1"/>
  <c r="AV1245" i="1"/>
  <c r="AU1245" i="1"/>
  <c r="AT1245" i="1"/>
  <c r="AX1244" i="1"/>
  <c r="AW1244" i="1"/>
  <c r="AV1244" i="1"/>
  <c r="AU1244" i="1"/>
  <c r="AT1244" i="1"/>
  <c r="AX1243" i="1"/>
  <c r="AW1243" i="1"/>
  <c r="AV1243" i="1"/>
  <c r="AU1243" i="1"/>
  <c r="AT1243" i="1"/>
  <c r="AX1242" i="1"/>
  <c r="AW1242" i="1"/>
  <c r="AV1242" i="1"/>
  <c r="AU1242" i="1"/>
  <c r="AT1242" i="1"/>
  <c r="AX1241" i="1"/>
  <c r="AW1241" i="1"/>
  <c r="AV1241" i="1"/>
  <c r="AU1241" i="1"/>
  <c r="AT1241" i="1"/>
  <c r="AX1240" i="1"/>
  <c r="AW1240" i="1"/>
  <c r="AV1240" i="1"/>
  <c r="AU1240" i="1"/>
  <c r="AT1240" i="1"/>
  <c r="AX1239" i="1"/>
  <c r="AW1239" i="1"/>
  <c r="AV1239" i="1"/>
  <c r="AU1239" i="1"/>
  <c r="AT1239" i="1"/>
  <c r="AX1238" i="1"/>
  <c r="AW1238" i="1"/>
  <c r="AV1238" i="1"/>
  <c r="AU1238" i="1"/>
  <c r="AT1238" i="1"/>
  <c r="AX1237" i="1"/>
  <c r="AW1237" i="1"/>
  <c r="AV1237" i="1"/>
  <c r="AU1237" i="1"/>
  <c r="AT1237" i="1"/>
  <c r="AX1236" i="1"/>
  <c r="AW1236" i="1"/>
  <c r="AV1236" i="1"/>
  <c r="AU1236" i="1"/>
  <c r="AT1236" i="1"/>
  <c r="AX1235" i="1"/>
  <c r="AW1235" i="1"/>
  <c r="AV1235" i="1"/>
  <c r="AU1235" i="1"/>
  <c r="AT1235" i="1"/>
  <c r="AX1234" i="1"/>
  <c r="AW1234" i="1"/>
  <c r="AV1234" i="1"/>
  <c r="AU1234" i="1"/>
  <c r="AT1234" i="1"/>
  <c r="AX1233" i="1"/>
  <c r="AW1233" i="1"/>
  <c r="AV1233" i="1"/>
  <c r="AU1233" i="1"/>
  <c r="AT1233" i="1"/>
  <c r="AX1232" i="1"/>
  <c r="AW1232" i="1"/>
  <c r="AV1232" i="1"/>
  <c r="AU1232" i="1"/>
  <c r="AT1232" i="1"/>
  <c r="AX1231" i="1"/>
  <c r="AW1231" i="1"/>
  <c r="AV1231" i="1"/>
  <c r="AU1231" i="1"/>
  <c r="AT1231" i="1"/>
  <c r="AX1230" i="1"/>
  <c r="AW1230" i="1"/>
  <c r="AV1230" i="1"/>
  <c r="AU1230" i="1"/>
  <c r="AT1230" i="1"/>
  <c r="AX1229" i="1"/>
  <c r="AW1229" i="1"/>
  <c r="AV1229" i="1"/>
  <c r="AU1229" i="1"/>
  <c r="AT1229" i="1"/>
  <c r="AX1228" i="1"/>
  <c r="AW1228" i="1"/>
  <c r="AV1228" i="1"/>
  <c r="AU1228" i="1"/>
  <c r="AT1228" i="1"/>
  <c r="AX1227" i="1"/>
  <c r="AW1227" i="1"/>
  <c r="AV1227" i="1"/>
  <c r="AU1227" i="1"/>
  <c r="AT1227" i="1"/>
  <c r="AX1226" i="1"/>
  <c r="AW1226" i="1"/>
  <c r="AV1226" i="1"/>
  <c r="AU1226" i="1"/>
  <c r="AT1226" i="1"/>
  <c r="AX1225" i="1"/>
  <c r="AW1225" i="1"/>
  <c r="AV1225" i="1"/>
  <c r="AU1225" i="1"/>
  <c r="AT1225" i="1"/>
  <c r="AX1224" i="1"/>
  <c r="AW1224" i="1"/>
  <c r="AV1224" i="1"/>
  <c r="AU1224" i="1"/>
  <c r="AT1224" i="1"/>
  <c r="AX1223" i="1"/>
  <c r="AW1223" i="1"/>
  <c r="AV1223" i="1"/>
  <c r="AU1223" i="1"/>
  <c r="AT1223" i="1"/>
  <c r="AX1222" i="1"/>
  <c r="AW1222" i="1"/>
  <c r="AV1222" i="1"/>
  <c r="AU1222" i="1"/>
  <c r="AT1222" i="1"/>
  <c r="AX1221" i="1"/>
  <c r="AW1221" i="1"/>
  <c r="AV1221" i="1"/>
  <c r="AU1221" i="1"/>
  <c r="AT1221" i="1"/>
  <c r="AX1220" i="1"/>
  <c r="AW1220" i="1"/>
  <c r="AV1220" i="1"/>
  <c r="AU1220" i="1"/>
  <c r="AT1220" i="1"/>
  <c r="AX1219" i="1"/>
  <c r="AW1219" i="1"/>
  <c r="AV1219" i="1"/>
  <c r="AU1219" i="1"/>
  <c r="AT1219" i="1"/>
  <c r="AX1218" i="1"/>
  <c r="AW1218" i="1"/>
  <c r="AV1218" i="1"/>
  <c r="AU1218" i="1"/>
  <c r="AT1218" i="1"/>
  <c r="AX1217" i="1"/>
  <c r="AW1217" i="1"/>
  <c r="AV1217" i="1"/>
  <c r="AU1217" i="1"/>
  <c r="AT1217" i="1"/>
  <c r="AX1216" i="1"/>
  <c r="AW1216" i="1"/>
  <c r="AV1216" i="1"/>
  <c r="AU1216" i="1"/>
  <c r="AT1216" i="1"/>
  <c r="AX1215" i="1"/>
  <c r="AW1215" i="1"/>
  <c r="AV1215" i="1"/>
  <c r="AU1215" i="1"/>
  <c r="AT1215" i="1"/>
  <c r="AX1214" i="1"/>
  <c r="AW1214" i="1"/>
  <c r="AV1214" i="1"/>
  <c r="AU1214" i="1"/>
  <c r="AT1214" i="1"/>
  <c r="AX1213" i="1"/>
  <c r="AW1213" i="1"/>
  <c r="AV1213" i="1"/>
  <c r="AU1213" i="1"/>
  <c r="AT1213" i="1"/>
  <c r="AX1212" i="1"/>
  <c r="AW1212" i="1"/>
  <c r="AV1212" i="1"/>
  <c r="AU1212" i="1"/>
  <c r="AT1212" i="1"/>
  <c r="AX1211" i="1"/>
  <c r="AW1211" i="1"/>
  <c r="AV1211" i="1"/>
  <c r="AU1211" i="1"/>
  <c r="AT1211" i="1"/>
  <c r="AX1210" i="1"/>
  <c r="AW1210" i="1"/>
  <c r="AV1210" i="1"/>
  <c r="AU1210" i="1"/>
  <c r="AT1210" i="1"/>
  <c r="AX1209" i="1"/>
  <c r="AW1209" i="1"/>
  <c r="AV1209" i="1"/>
  <c r="AU1209" i="1"/>
  <c r="AT1209" i="1"/>
  <c r="AX1208" i="1"/>
  <c r="AW1208" i="1"/>
  <c r="AV1208" i="1"/>
  <c r="AU1208" i="1"/>
  <c r="AT1208" i="1"/>
  <c r="AX1207" i="1"/>
  <c r="AW1207" i="1"/>
  <c r="AV1207" i="1"/>
  <c r="AU1207" i="1"/>
  <c r="AT1207" i="1"/>
  <c r="AX1206" i="1"/>
  <c r="AW1206" i="1"/>
  <c r="AV1206" i="1"/>
  <c r="AU1206" i="1"/>
  <c r="AT1206" i="1"/>
  <c r="AX1205" i="1"/>
  <c r="AW1205" i="1"/>
  <c r="AV1205" i="1"/>
  <c r="AU1205" i="1"/>
  <c r="AT1205" i="1"/>
  <c r="AX1204" i="1"/>
  <c r="AW1204" i="1"/>
  <c r="AV1204" i="1"/>
  <c r="AU1204" i="1"/>
  <c r="AT1204" i="1"/>
  <c r="AX1203" i="1"/>
  <c r="AW1203" i="1"/>
  <c r="AV1203" i="1"/>
  <c r="AU1203" i="1"/>
  <c r="AT1203" i="1"/>
  <c r="AX1202" i="1"/>
  <c r="AW1202" i="1"/>
  <c r="AV1202" i="1"/>
  <c r="AU1202" i="1"/>
  <c r="AT1202" i="1"/>
  <c r="AX1201" i="1"/>
  <c r="AW1201" i="1"/>
  <c r="AV1201" i="1"/>
  <c r="AU1201" i="1"/>
  <c r="AT1201" i="1"/>
  <c r="AX1200" i="1"/>
  <c r="AW1200" i="1"/>
  <c r="AV1200" i="1"/>
  <c r="AU1200" i="1"/>
  <c r="AT1200" i="1"/>
  <c r="AX1199" i="1"/>
  <c r="AW1199" i="1"/>
  <c r="AV1199" i="1"/>
  <c r="AU1199" i="1"/>
  <c r="AT1199" i="1"/>
  <c r="AX1198" i="1"/>
  <c r="AW1198" i="1"/>
  <c r="AV1198" i="1"/>
  <c r="AU1198" i="1"/>
  <c r="AT1198" i="1"/>
  <c r="AX1197" i="1"/>
  <c r="AW1197" i="1"/>
  <c r="AV1197" i="1"/>
  <c r="AU1197" i="1"/>
  <c r="AT1197" i="1"/>
  <c r="AX1196" i="1"/>
  <c r="AW1196" i="1"/>
  <c r="AV1196" i="1"/>
  <c r="AU1196" i="1"/>
  <c r="AT1196" i="1"/>
  <c r="AX1195" i="1"/>
  <c r="AW1195" i="1"/>
  <c r="AV1195" i="1"/>
  <c r="AU1195" i="1"/>
  <c r="AT1195" i="1"/>
  <c r="AX1194" i="1"/>
  <c r="AW1194" i="1"/>
  <c r="AV1194" i="1"/>
  <c r="AU1194" i="1"/>
  <c r="AT1194" i="1"/>
  <c r="AX1193" i="1"/>
  <c r="AW1193" i="1"/>
  <c r="AV1193" i="1"/>
  <c r="AU1193" i="1"/>
  <c r="AT1193" i="1"/>
  <c r="AX1192" i="1"/>
  <c r="AW1192" i="1"/>
  <c r="AV1192" i="1"/>
  <c r="AU1192" i="1"/>
  <c r="AT1192" i="1"/>
  <c r="AX1191" i="1"/>
  <c r="AW1191" i="1"/>
  <c r="AV1191" i="1"/>
  <c r="AU1191" i="1"/>
  <c r="AT1191" i="1"/>
  <c r="AX1190" i="1"/>
  <c r="AW1190" i="1"/>
  <c r="AV1190" i="1"/>
  <c r="AU1190" i="1"/>
  <c r="AT1190" i="1"/>
  <c r="AX1189" i="1"/>
  <c r="AW1189" i="1"/>
  <c r="AV1189" i="1"/>
  <c r="AU1189" i="1"/>
  <c r="AT1189" i="1"/>
  <c r="AX1188" i="1"/>
  <c r="AW1188" i="1"/>
  <c r="AV1188" i="1"/>
  <c r="AU1188" i="1"/>
  <c r="AT1188" i="1"/>
  <c r="AX1187" i="1"/>
  <c r="AW1187" i="1"/>
  <c r="AV1187" i="1"/>
  <c r="AU1187" i="1"/>
  <c r="AT1187" i="1"/>
  <c r="AX1186" i="1"/>
  <c r="AW1186" i="1"/>
  <c r="AV1186" i="1"/>
  <c r="AU1186" i="1"/>
  <c r="AT1186" i="1"/>
  <c r="AX1185" i="1"/>
  <c r="AW1185" i="1"/>
  <c r="AV1185" i="1"/>
  <c r="AU1185" i="1"/>
  <c r="AT1185" i="1"/>
  <c r="AX1184" i="1"/>
  <c r="AW1184" i="1"/>
  <c r="AV1184" i="1"/>
  <c r="AU1184" i="1"/>
  <c r="AT1184" i="1"/>
  <c r="AX1183" i="1"/>
  <c r="AW1183" i="1"/>
  <c r="AV1183" i="1"/>
  <c r="AU1183" i="1"/>
  <c r="AT1183" i="1"/>
  <c r="AX1182" i="1"/>
  <c r="AW1182" i="1"/>
  <c r="AV1182" i="1"/>
  <c r="AU1182" i="1"/>
  <c r="AT1182" i="1"/>
  <c r="AX1181" i="1"/>
  <c r="AW1181" i="1"/>
  <c r="AV1181" i="1"/>
  <c r="AU1181" i="1"/>
  <c r="AT1181" i="1"/>
  <c r="AX1180" i="1"/>
  <c r="AW1180" i="1"/>
  <c r="AV1180" i="1"/>
  <c r="AU1180" i="1"/>
  <c r="AT1180" i="1"/>
  <c r="AX1179" i="1"/>
  <c r="AW1179" i="1"/>
  <c r="AV1179" i="1"/>
  <c r="AU1179" i="1"/>
  <c r="AT1179" i="1"/>
  <c r="AX1178" i="1"/>
  <c r="AW1178" i="1"/>
  <c r="AV1178" i="1"/>
  <c r="AU1178" i="1"/>
  <c r="AT1178" i="1"/>
  <c r="AX1177" i="1"/>
  <c r="AW1177" i="1"/>
  <c r="AV1177" i="1"/>
  <c r="AU1177" i="1"/>
  <c r="AT1177" i="1"/>
  <c r="AX1176" i="1"/>
  <c r="AW1176" i="1"/>
  <c r="AV1176" i="1"/>
  <c r="AU1176" i="1"/>
  <c r="AT1176" i="1"/>
  <c r="AX1175" i="1"/>
  <c r="AW1175" i="1"/>
  <c r="AV1175" i="1"/>
  <c r="AU1175" i="1"/>
  <c r="AT1175" i="1"/>
  <c r="AX1174" i="1"/>
  <c r="AW1174" i="1"/>
  <c r="AV1174" i="1"/>
  <c r="AU1174" i="1"/>
  <c r="AT1174" i="1"/>
  <c r="AX1173" i="1"/>
  <c r="AW1173" i="1"/>
  <c r="AV1173" i="1"/>
  <c r="AU1173" i="1"/>
  <c r="AT1173" i="1"/>
  <c r="AX1172" i="1"/>
  <c r="AW1172" i="1"/>
  <c r="AV1172" i="1"/>
  <c r="AU1172" i="1"/>
  <c r="AT1172" i="1"/>
  <c r="AX1171" i="1"/>
  <c r="AW1171" i="1"/>
  <c r="AV1171" i="1"/>
  <c r="AU1171" i="1"/>
  <c r="AT1171" i="1"/>
  <c r="AX1170" i="1"/>
  <c r="AW1170" i="1"/>
  <c r="AV1170" i="1"/>
  <c r="AU1170" i="1"/>
  <c r="AT1170" i="1"/>
  <c r="AX1169" i="1"/>
  <c r="AW1169" i="1"/>
  <c r="AV1169" i="1"/>
  <c r="AU1169" i="1"/>
  <c r="AT1169" i="1"/>
  <c r="AX1168" i="1"/>
  <c r="AW1168" i="1"/>
  <c r="AV1168" i="1"/>
  <c r="AU1168" i="1"/>
  <c r="AT1168" i="1"/>
  <c r="AX1167" i="1"/>
  <c r="AW1167" i="1"/>
  <c r="AV1167" i="1"/>
  <c r="AU1167" i="1"/>
  <c r="AT1167" i="1"/>
  <c r="AX1166" i="1"/>
  <c r="AW1166" i="1"/>
  <c r="AV1166" i="1"/>
  <c r="AU1166" i="1"/>
  <c r="AT1166" i="1"/>
  <c r="AX1165" i="1"/>
  <c r="AW1165" i="1"/>
  <c r="AV1165" i="1"/>
  <c r="AU1165" i="1"/>
  <c r="AT1165" i="1"/>
  <c r="AX1164" i="1"/>
  <c r="AW1164" i="1"/>
  <c r="AV1164" i="1"/>
  <c r="AU1164" i="1"/>
  <c r="AT1164" i="1"/>
  <c r="AX1163" i="1"/>
  <c r="AW1163" i="1"/>
  <c r="AV1163" i="1"/>
  <c r="AU1163" i="1"/>
  <c r="AT1163" i="1"/>
  <c r="AX1162" i="1"/>
  <c r="AW1162" i="1"/>
  <c r="AV1162" i="1"/>
  <c r="AU1162" i="1"/>
  <c r="AT1162" i="1"/>
  <c r="AX1161" i="1"/>
  <c r="AW1161" i="1"/>
  <c r="AV1161" i="1"/>
  <c r="AU1161" i="1"/>
  <c r="AT1161" i="1"/>
  <c r="AX1160" i="1"/>
  <c r="AW1160" i="1"/>
  <c r="AV1160" i="1"/>
  <c r="AU1160" i="1"/>
  <c r="AT1160" i="1"/>
  <c r="AX1159" i="1"/>
  <c r="AW1159" i="1"/>
  <c r="AV1159" i="1"/>
  <c r="AU1159" i="1"/>
  <c r="AT1159" i="1"/>
  <c r="AX1158" i="1"/>
  <c r="AW1158" i="1"/>
  <c r="AV1158" i="1"/>
  <c r="AU1158" i="1"/>
  <c r="AT1158" i="1"/>
  <c r="AX1157" i="1"/>
  <c r="AW1157" i="1"/>
  <c r="AV1157" i="1"/>
  <c r="AU1157" i="1"/>
  <c r="AT1157" i="1"/>
  <c r="AX1156" i="1"/>
  <c r="AW1156" i="1"/>
  <c r="AV1156" i="1"/>
  <c r="AU1156" i="1"/>
  <c r="AT1156" i="1"/>
  <c r="AX1155" i="1"/>
  <c r="AW1155" i="1"/>
  <c r="AV1155" i="1"/>
  <c r="AU1155" i="1"/>
  <c r="AT1155" i="1"/>
  <c r="AX1154" i="1"/>
  <c r="AW1154" i="1"/>
  <c r="AV1154" i="1"/>
  <c r="AU1154" i="1"/>
  <c r="AT1154" i="1"/>
  <c r="AX1153" i="1"/>
  <c r="AW1153" i="1"/>
  <c r="AV1153" i="1"/>
  <c r="AU1153" i="1"/>
  <c r="AT1153" i="1"/>
  <c r="AX1152" i="1"/>
  <c r="AW1152" i="1"/>
  <c r="AV1152" i="1"/>
  <c r="AU1152" i="1"/>
  <c r="AT1152" i="1"/>
  <c r="AX1151" i="1"/>
  <c r="AW1151" i="1"/>
  <c r="AV1151" i="1"/>
  <c r="AU1151" i="1"/>
  <c r="AT1151" i="1"/>
  <c r="AX1150" i="1"/>
  <c r="AW1150" i="1"/>
  <c r="AV1150" i="1"/>
  <c r="AU1150" i="1"/>
  <c r="AT1150" i="1"/>
  <c r="AX1149" i="1"/>
  <c r="AW1149" i="1"/>
  <c r="AV1149" i="1"/>
  <c r="AU1149" i="1"/>
  <c r="AT1149" i="1"/>
  <c r="AX1148" i="1"/>
  <c r="AW1148" i="1"/>
  <c r="AV1148" i="1"/>
  <c r="AU1148" i="1"/>
  <c r="AT1148" i="1"/>
  <c r="AX1147" i="1"/>
  <c r="AW1147" i="1"/>
  <c r="AV1147" i="1"/>
  <c r="AU1147" i="1"/>
  <c r="AT1147" i="1"/>
  <c r="AX1146" i="1"/>
  <c r="AW1146" i="1"/>
  <c r="AV1146" i="1"/>
  <c r="AU1146" i="1"/>
  <c r="AT1146" i="1"/>
  <c r="AX1145" i="1"/>
  <c r="AW1145" i="1"/>
  <c r="AV1145" i="1"/>
  <c r="AU1145" i="1"/>
  <c r="AT1145" i="1"/>
  <c r="AX1144" i="1"/>
  <c r="AW1144" i="1"/>
  <c r="AV1144" i="1"/>
  <c r="AU1144" i="1"/>
  <c r="AT1144" i="1"/>
  <c r="AX1143" i="1"/>
  <c r="AW1143" i="1"/>
  <c r="AV1143" i="1"/>
  <c r="AU1143" i="1"/>
  <c r="AT1143" i="1"/>
  <c r="AX1142" i="1"/>
  <c r="AW1142" i="1"/>
  <c r="AV1142" i="1"/>
  <c r="AU1142" i="1"/>
  <c r="AT1142" i="1"/>
  <c r="AX1141" i="1"/>
  <c r="AW1141" i="1"/>
  <c r="AV1141" i="1"/>
  <c r="AU1141" i="1"/>
  <c r="AT1141" i="1"/>
  <c r="AX1140" i="1"/>
  <c r="AW1140" i="1"/>
  <c r="AV1140" i="1"/>
  <c r="AU1140" i="1"/>
  <c r="AT1140" i="1"/>
  <c r="AX1139" i="1"/>
  <c r="AW1139" i="1"/>
  <c r="AV1139" i="1"/>
  <c r="AU1139" i="1"/>
  <c r="AT1139" i="1"/>
  <c r="AX1138" i="1"/>
  <c r="AW1138" i="1"/>
  <c r="AV1138" i="1"/>
  <c r="AU1138" i="1"/>
  <c r="AT1138" i="1"/>
  <c r="AX1137" i="1"/>
  <c r="AW1137" i="1"/>
  <c r="AV1137" i="1"/>
  <c r="AU1137" i="1"/>
  <c r="AT1137" i="1"/>
  <c r="AX1136" i="1"/>
  <c r="AW1136" i="1"/>
  <c r="AV1136" i="1"/>
  <c r="AU1136" i="1"/>
  <c r="AT1136" i="1"/>
  <c r="AX1135" i="1"/>
  <c r="AW1135" i="1"/>
  <c r="AV1135" i="1"/>
  <c r="AU1135" i="1"/>
  <c r="AT1135" i="1"/>
  <c r="AX1134" i="1"/>
  <c r="AW1134" i="1"/>
  <c r="AV1134" i="1"/>
  <c r="AU1134" i="1"/>
  <c r="AT1134" i="1"/>
  <c r="AX1133" i="1"/>
  <c r="AW1133" i="1"/>
  <c r="AV1133" i="1"/>
  <c r="AU1133" i="1"/>
  <c r="AT1133" i="1"/>
  <c r="AX1132" i="1"/>
  <c r="AW1132" i="1"/>
  <c r="AV1132" i="1"/>
  <c r="AU1132" i="1"/>
  <c r="AT1132" i="1"/>
  <c r="AX1131" i="1"/>
  <c r="AW1131" i="1"/>
  <c r="AV1131" i="1"/>
  <c r="AU1131" i="1"/>
  <c r="AT1131" i="1"/>
  <c r="AX1130" i="1"/>
  <c r="AW1130" i="1"/>
  <c r="AV1130" i="1"/>
  <c r="AU1130" i="1"/>
  <c r="AT1130" i="1"/>
  <c r="AX1129" i="1"/>
  <c r="AW1129" i="1"/>
  <c r="AV1129" i="1"/>
  <c r="AU1129" i="1"/>
  <c r="AT1129" i="1"/>
  <c r="AX1128" i="1"/>
  <c r="AW1128" i="1"/>
  <c r="AV1128" i="1"/>
  <c r="AU1128" i="1"/>
  <c r="AT1128" i="1"/>
  <c r="AX1127" i="1"/>
  <c r="AW1127" i="1"/>
  <c r="AV1127" i="1"/>
  <c r="AU1127" i="1"/>
  <c r="AT1127" i="1"/>
  <c r="AX1126" i="1"/>
  <c r="AW1126" i="1"/>
  <c r="AV1126" i="1"/>
  <c r="AU1126" i="1"/>
  <c r="AT1126" i="1"/>
  <c r="AX1125" i="1"/>
  <c r="AW1125" i="1"/>
  <c r="AV1125" i="1"/>
  <c r="AU1125" i="1"/>
  <c r="AT1125" i="1"/>
  <c r="AX1124" i="1"/>
  <c r="AW1124" i="1"/>
  <c r="AV1124" i="1"/>
  <c r="AU1124" i="1"/>
  <c r="AT1124" i="1"/>
  <c r="AX1123" i="1"/>
  <c r="AW1123" i="1"/>
  <c r="AV1123" i="1"/>
  <c r="AU1123" i="1"/>
  <c r="AT1123" i="1"/>
  <c r="AX1122" i="1"/>
  <c r="AW1122" i="1"/>
  <c r="AV1122" i="1"/>
  <c r="AU1122" i="1"/>
  <c r="AT1122" i="1"/>
  <c r="AX1121" i="1"/>
  <c r="AW1121" i="1"/>
  <c r="AV1121" i="1"/>
  <c r="AU1121" i="1"/>
  <c r="AT1121" i="1"/>
  <c r="AX1120" i="1"/>
  <c r="AW1120" i="1"/>
  <c r="AV1120" i="1"/>
  <c r="AU1120" i="1"/>
  <c r="AT1120" i="1"/>
  <c r="AX1119" i="1"/>
  <c r="AW1119" i="1"/>
  <c r="AV1119" i="1"/>
  <c r="AU1119" i="1"/>
  <c r="AT1119" i="1"/>
  <c r="AX1118" i="1"/>
  <c r="AW1118" i="1"/>
  <c r="AV1118" i="1"/>
  <c r="AU1118" i="1"/>
  <c r="AT1118" i="1"/>
  <c r="AX1117" i="1"/>
  <c r="AW1117" i="1"/>
  <c r="AV1117" i="1"/>
  <c r="AU1117" i="1"/>
  <c r="AT1117" i="1"/>
  <c r="AX1116" i="1"/>
  <c r="AW1116" i="1"/>
  <c r="AV1116" i="1"/>
  <c r="AU1116" i="1"/>
  <c r="AT1116" i="1"/>
  <c r="AX1115" i="1"/>
  <c r="AW1115" i="1"/>
  <c r="AV1115" i="1"/>
  <c r="AU1115" i="1"/>
  <c r="AT1115" i="1"/>
  <c r="AX1114" i="1"/>
  <c r="AW1114" i="1"/>
  <c r="AV1114" i="1"/>
  <c r="AU1114" i="1"/>
  <c r="AT1114" i="1"/>
  <c r="AX1113" i="1"/>
  <c r="AW1113" i="1"/>
  <c r="AV1113" i="1"/>
  <c r="AU1113" i="1"/>
  <c r="AT1113" i="1"/>
  <c r="AX1112" i="1"/>
  <c r="AW1112" i="1"/>
  <c r="AV1112" i="1"/>
  <c r="AU1112" i="1"/>
  <c r="AT1112" i="1"/>
  <c r="AX1111" i="1"/>
  <c r="AW1111" i="1"/>
  <c r="AV1111" i="1"/>
  <c r="AU1111" i="1"/>
  <c r="AT1111" i="1"/>
  <c r="AX1110" i="1"/>
  <c r="AW1110" i="1"/>
  <c r="AV1110" i="1"/>
  <c r="AU1110" i="1"/>
  <c r="AT1110" i="1"/>
  <c r="AX1109" i="1"/>
  <c r="AW1109" i="1"/>
  <c r="AV1109" i="1"/>
  <c r="AU1109" i="1"/>
  <c r="AT1109" i="1"/>
  <c r="AX1108" i="1"/>
  <c r="AW1108" i="1"/>
  <c r="AV1108" i="1"/>
  <c r="AU1108" i="1"/>
  <c r="AT1108" i="1"/>
  <c r="AX1107" i="1"/>
  <c r="AW1107" i="1"/>
  <c r="AV1107" i="1"/>
  <c r="AU1107" i="1"/>
  <c r="AT1107" i="1"/>
  <c r="AX1106" i="1"/>
  <c r="AW1106" i="1"/>
  <c r="AV1106" i="1"/>
  <c r="AU1106" i="1"/>
  <c r="AT1106" i="1"/>
  <c r="AX1105" i="1"/>
  <c r="AW1105" i="1"/>
  <c r="AV1105" i="1"/>
  <c r="AU1105" i="1"/>
  <c r="AT1105" i="1"/>
  <c r="AX1104" i="1"/>
  <c r="AW1104" i="1"/>
  <c r="AV1104" i="1"/>
  <c r="AU1104" i="1"/>
  <c r="AT1104" i="1"/>
  <c r="AX1103" i="1"/>
  <c r="AW1103" i="1"/>
  <c r="AV1103" i="1"/>
  <c r="AU1103" i="1"/>
  <c r="AT1103" i="1"/>
  <c r="AX1102" i="1"/>
  <c r="AW1102" i="1"/>
  <c r="AV1102" i="1"/>
  <c r="AU1102" i="1"/>
  <c r="AT1102" i="1"/>
  <c r="AX1101" i="1"/>
  <c r="AW1101" i="1"/>
  <c r="AV1101" i="1"/>
  <c r="AU1101" i="1"/>
  <c r="AT1101" i="1"/>
  <c r="AX1100" i="1"/>
  <c r="AW1100" i="1"/>
  <c r="AV1100" i="1"/>
  <c r="AU1100" i="1"/>
  <c r="AT1100" i="1"/>
  <c r="AX1099" i="1"/>
  <c r="AW1099" i="1"/>
  <c r="AV1099" i="1"/>
  <c r="AU1099" i="1"/>
  <c r="AT1099" i="1"/>
  <c r="AX1098" i="1"/>
  <c r="AW1098" i="1"/>
  <c r="AV1098" i="1"/>
  <c r="AU1098" i="1"/>
  <c r="AT1098" i="1"/>
  <c r="AX1097" i="1"/>
  <c r="AW1097" i="1"/>
  <c r="AV1097" i="1"/>
  <c r="AU1097" i="1"/>
  <c r="AT1097" i="1"/>
  <c r="AX1096" i="1"/>
  <c r="AW1096" i="1"/>
  <c r="AV1096" i="1"/>
  <c r="AU1096" i="1"/>
  <c r="AT1096" i="1"/>
  <c r="AX1095" i="1"/>
  <c r="AW1095" i="1"/>
  <c r="AV1095" i="1"/>
  <c r="AU1095" i="1"/>
  <c r="AT1095" i="1"/>
  <c r="AX1094" i="1"/>
  <c r="AW1094" i="1"/>
  <c r="AV1094" i="1"/>
  <c r="AU1094" i="1"/>
  <c r="AT1094" i="1"/>
  <c r="AX1093" i="1"/>
  <c r="AW1093" i="1"/>
  <c r="AV1093" i="1"/>
  <c r="AU1093" i="1"/>
  <c r="AT1093" i="1"/>
  <c r="AX1092" i="1"/>
  <c r="AW1092" i="1"/>
  <c r="AV1092" i="1"/>
  <c r="AU1092" i="1"/>
  <c r="AT1092" i="1"/>
  <c r="AX1091" i="1"/>
  <c r="AW1091" i="1"/>
  <c r="AV1091" i="1"/>
  <c r="AU1091" i="1"/>
  <c r="AT1091" i="1"/>
  <c r="AX1090" i="1"/>
  <c r="AW1090" i="1"/>
  <c r="AV1090" i="1"/>
  <c r="AU1090" i="1"/>
  <c r="AT1090" i="1"/>
  <c r="AX1089" i="1"/>
  <c r="AW1089" i="1"/>
  <c r="AV1089" i="1"/>
  <c r="AU1089" i="1"/>
  <c r="AT1089" i="1"/>
  <c r="AX1088" i="1"/>
  <c r="AW1088" i="1"/>
  <c r="AV1088" i="1"/>
  <c r="AU1088" i="1"/>
  <c r="AT1088" i="1"/>
  <c r="AX1087" i="1"/>
  <c r="AW1087" i="1"/>
  <c r="AV1087" i="1"/>
  <c r="AU1087" i="1"/>
  <c r="AT1087" i="1"/>
  <c r="AX1086" i="1"/>
  <c r="AW1086" i="1"/>
  <c r="AV1086" i="1"/>
  <c r="AU1086" i="1"/>
  <c r="AT1086" i="1"/>
  <c r="AX1085" i="1"/>
  <c r="AW1085" i="1"/>
  <c r="AV1085" i="1"/>
  <c r="AU1085" i="1"/>
  <c r="AT1085" i="1"/>
  <c r="AX1084" i="1"/>
  <c r="AW1084" i="1"/>
  <c r="AV1084" i="1"/>
  <c r="AU1084" i="1"/>
  <c r="AT1084" i="1"/>
  <c r="AX1083" i="1"/>
  <c r="AW1083" i="1"/>
  <c r="AV1083" i="1"/>
  <c r="AU1083" i="1"/>
  <c r="AT1083" i="1"/>
  <c r="AX1082" i="1"/>
  <c r="AW1082" i="1"/>
  <c r="AV1082" i="1"/>
  <c r="AU1082" i="1"/>
  <c r="AT1082" i="1"/>
  <c r="AX1081" i="1"/>
  <c r="AW1081" i="1"/>
  <c r="AV1081" i="1"/>
  <c r="AU1081" i="1"/>
  <c r="AT1081" i="1"/>
  <c r="AX1080" i="1"/>
  <c r="AW1080" i="1"/>
  <c r="AV1080" i="1"/>
  <c r="AU1080" i="1"/>
  <c r="AT1080" i="1"/>
  <c r="AX1079" i="1"/>
  <c r="AW1079" i="1"/>
  <c r="AV1079" i="1"/>
  <c r="AU1079" i="1"/>
  <c r="AT1079" i="1"/>
  <c r="AX1078" i="1"/>
  <c r="AW1078" i="1"/>
  <c r="AV1078" i="1"/>
  <c r="AU1078" i="1"/>
  <c r="AT1078" i="1"/>
  <c r="AX1077" i="1"/>
  <c r="AW1077" i="1"/>
  <c r="AV1077" i="1"/>
  <c r="AU1077" i="1"/>
  <c r="AT1077" i="1"/>
  <c r="AX1076" i="1"/>
  <c r="AW1076" i="1"/>
  <c r="AV1076" i="1"/>
  <c r="AU1076" i="1"/>
  <c r="AT1076" i="1"/>
  <c r="AX1075" i="1"/>
  <c r="AW1075" i="1"/>
  <c r="AV1075" i="1"/>
  <c r="AU1075" i="1"/>
  <c r="AT1075" i="1"/>
  <c r="AX1074" i="1"/>
  <c r="AW1074" i="1"/>
  <c r="AV1074" i="1"/>
  <c r="AU1074" i="1"/>
  <c r="AT1074" i="1"/>
  <c r="AX1073" i="1"/>
  <c r="AW1073" i="1"/>
  <c r="AV1073" i="1"/>
  <c r="AU1073" i="1"/>
  <c r="AT1073" i="1"/>
  <c r="AX1072" i="1"/>
  <c r="AW1072" i="1"/>
  <c r="AV1072" i="1"/>
  <c r="AU1072" i="1"/>
  <c r="AT1072" i="1"/>
  <c r="AX1071" i="1"/>
  <c r="AW1071" i="1"/>
  <c r="AV1071" i="1"/>
  <c r="AU1071" i="1"/>
  <c r="AT1071" i="1"/>
  <c r="AX1070" i="1"/>
  <c r="AW1070" i="1"/>
  <c r="AV1070" i="1"/>
  <c r="AU1070" i="1"/>
  <c r="AT1070" i="1"/>
  <c r="AX1069" i="1"/>
  <c r="AW1069" i="1"/>
  <c r="AV1069" i="1"/>
  <c r="AU1069" i="1"/>
  <c r="AT1069" i="1"/>
  <c r="AX1068" i="1"/>
  <c r="AW1068" i="1"/>
  <c r="AV1068" i="1"/>
  <c r="AU1068" i="1"/>
  <c r="AT1068" i="1"/>
  <c r="AX1067" i="1"/>
  <c r="AW1067" i="1"/>
  <c r="AV1067" i="1"/>
  <c r="AU1067" i="1"/>
  <c r="AT1067" i="1"/>
  <c r="AX1066" i="1"/>
  <c r="AW1066" i="1"/>
  <c r="AV1066" i="1"/>
  <c r="AU1066" i="1"/>
  <c r="AT1066" i="1"/>
  <c r="AX1065" i="1"/>
  <c r="AW1065" i="1"/>
  <c r="AV1065" i="1"/>
  <c r="AU1065" i="1"/>
  <c r="AT1065" i="1"/>
  <c r="AX1064" i="1"/>
  <c r="AW1064" i="1"/>
  <c r="AV1064" i="1"/>
  <c r="AU1064" i="1"/>
  <c r="AT1064" i="1"/>
  <c r="AX1063" i="1"/>
  <c r="AW1063" i="1"/>
  <c r="AV1063" i="1"/>
  <c r="AU1063" i="1"/>
  <c r="AT1063" i="1"/>
  <c r="AX1062" i="1"/>
  <c r="AW1062" i="1"/>
  <c r="AV1062" i="1"/>
  <c r="AU1062" i="1"/>
  <c r="AT1062" i="1"/>
  <c r="AX1061" i="1"/>
  <c r="AW1061" i="1"/>
  <c r="AV1061" i="1"/>
  <c r="AU1061" i="1"/>
  <c r="AT1061" i="1"/>
  <c r="AX1060" i="1"/>
  <c r="AW1060" i="1"/>
  <c r="AV1060" i="1"/>
  <c r="AU1060" i="1"/>
  <c r="AT1060" i="1"/>
  <c r="AX1059" i="1"/>
  <c r="AW1059" i="1"/>
  <c r="AV1059" i="1"/>
  <c r="AU1059" i="1"/>
  <c r="AT1059" i="1"/>
  <c r="AX1058" i="1"/>
  <c r="AW1058" i="1"/>
  <c r="AV1058" i="1"/>
  <c r="AU1058" i="1"/>
  <c r="AT1058" i="1"/>
  <c r="AX1057" i="1"/>
  <c r="AW1057" i="1"/>
  <c r="AV1057" i="1"/>
  <c r="AU1057" i="1"/>
  <c r="AT1057" i="1"/>
  <c r="AX1056" i="1"/>
  <c r="AW1056" i="1"/>
  <c r="AV1056" i="1"/>
  <c r="AU1056" i="1"/>
  <c r="AT1056" i="1"/>
  <c r="AX1055" i="1"/>
  <c r="AW1055" i="1"/>
  <c r="AV1055" i="1"/>
  <c r="AU1055" i="1"/>
  <c r="AT1055" i="1"/>
  <c r="AX1054" i="1"/>
  <c r="AW1054" i="1"/>
  <c r="AV1054" i="1"/>
  <c r="AU1054" i="1"/>
  <c r="AT1054" i="1"/>
  <c r="AX1053" i="1"/>
  <c r="AW1053" i="1"/>
  <c r="AV1053" i="1"/>
  <c r="AU1053" i="1"/>
  <c r="AT1053" i="1"/>
  <c r="AX1052" i="1"/>
  <c r="AW1052" i="1"/>
  <c r="AV1052" i="1"/>
  <c r="AU1052" i="1"/>
  <c r="AT1052" i="1"/>
  <c r="AX1051" i="1"/>
  <c r="AW1051" i="1"/>
  <c r="AV1051" i="1"/>
  <c r="AU1051" i="1"/>
  <c r="AT1051" i="1"/>
  <c r="AX1050" i="1"/>
  <c r="AW1050" i="1"/>
  <c r="AV1050" i="1"/>
  <c r="AU1050" i="1"/>
  <c r="AT1050" i="1"/>
  <c r="AX1049" i="1"/>
  <c r="AW1049" i="1"/>
  <c r="AV1049" i="1"/>
  <c r="AU1049" i="1"/>
  <c r="AT1049" i="1"/>
  <c r="AX1048" i="1"/>
  <c r="AW1048" i="1"/>
  <c r="AV1048" i="1"/>
  <c r="AU1048" i="1"/>
  <c r="AT1048" i="1"/>
  <c r="AX1047" i="1"/>
  <c r="AW1047" i="1"/>
  <c r="AV1047" i="1"/>
  <c r="AU1047" i="1"/>
  <c r="AT1047" i="1"/>
  <c r="AX1046" i="1"/>
  <c r="AW1046" i="1"/>
  <c r="AV1046" i="1"/>
  <c r="AU1046" i="1"/>
  <c r="AT1046" i="1"/>
  <c r="AX1045" i="1"/>
  <c r="AW1045" i="1"/>
  <c r="AV1045" i="1"/>
  <c r="AU1045" i="1"/>
  <c r="AT1045" i="1"/>
  <c r="AX1044" i="1"/>
  <c r="AW1044" i="1"/>
  <c r="AV1044" i="1"/>
  <c r="AU1044" i="1"/>
  <c r="AT1044" i="1"/>
  <c r="AX1043" i="1"/>
  <c r="AW1043" i="1"/>
  <c r="AV1043" i="1"/>
  <c r="AU1043" i="1"/>
  <c r="AT1043" i="1"/>
  <c r="AX1042" i="1"/>
  <c r="AW1042" i="1"/>
  <c r="AV1042" i="1"/>
  <c r="AU1042" i="1"/>
  <c r="AT1042" i="1"/>
  <c r="AX1041" i="1"/>
  <c r="AW1041" i="1"/>
  <c r="AV1041" i="1"/>
  <c r="AU1041" i="1"/>
  <c r="AT1041" i="1"/>
  <c r="AX1040" i="1"/>
  <c r="AW1040" i="1"/>
  <c r="AV1040" i="1"/>
  <c r="AU1040" i="1"/>
  <c r="AT1040" i="1"/>
  <c r="AX1039" i="1"/>
  <c r="AW1039" i="1"/>
  <c r="AV1039" i="1"/>
  <c r="AU1039" i="1"/>
  <c r="AT1039" i="1"/>
  <c r="AX1038" i="1"/>
  <c r="AW1038" i="1"/>
  <c r="AV1038" i="1"/>
  <c r="AU1038" i="1"/>
  <c r="AT1038" i="1"/>
  <c r="AX1037" i="1"/>
  <c r="AW1037" i="1"/>
  <c r="AV1037" i="1"/>
  <c r="AU1037" i="1"/>
  <c r="AT1037" i="1"/>
  <c r="AX1036" i="1"/>
  <c r="AW1036" i="1"/>
  <c r="AV1036" i="1"/>
  <c r="AU1036" i="1"/>
  <c r="AT1036" i="1"/>
  <c r="AX1035" i="1"/>
  <c r="AW1035" i="1"/>
  <c r="AV1035" i="1"/>
  <c r="AU1035" i="1"/>
  <c r="AT1035" i="1"/>
  <c r="AX1034" i="1"/>
  <c r="AW1034" i="1"/>
  <c r="AV1034" i="1"/>
  <c r="AU1034" i="1"/>
  <c r="AT1034" i="1"/>
  <c r="AX1033" i="1"/>
  <c r="AW1033" i="1"/>
  <c r="AV1033" i="1"/>
  <c r="AU1033" i="1"/>
  <c r="AT1033" i="1"/>
  <c r="AX1032" i="1"/>
  <c r="AW1032" i="1"/>
  <c r="AV1032" i="1"/>
  <c r="AU1032" i="1"/>
  <c r="AT1032" i="1"/>
  <c r="AX1031" i="1"/>
  <c r="AW1031" i="1"/>
  <c r="AV1031" i="1"/>
  <c r="AU1031" i="1"/>
  <c r="AT1031" i="1"/>
  <c r="AX1030" i="1"/>
  <c r="AW1030" i="1"/>
  <c r="AV1030" i="1"/>
  <c r="AU1030" i="1"/>
  <c r="AT1030" i="1"/>
  <c r="AX1029" i="1"/>
  <c r="AW1029" i="1"/>
  <c r="AV1029" i="1"/>
  <c r="AU1029" i="1"/>
  <c r="AT1029" i="1"/>
  <c r="AX1028" i="1"/>
  <c r="AW1028" i="1"/>
  <c r="AV1028" i="1"/>
  <c r="AU1028" i="1"/>
  <c r="AT1028" i="1"/>
  <c r="AX1027" i="1"/>
  <c r="AW1027" i="1"/>
  <c r="AV1027" i="1"/>
  <c r="AU1027" i="1"/>
  <c r="AT1027" i="1"/>
  <c r="AX1026" i="1"/>
  <c r="AW1026" i="1"/>
  <c r="AV1026" i="1"/>
  <c r="AU1026" i="1"/>
  <c r="AT1026" i="1"/>
  <c r="AX1025" i="1"/>
  <c r="AW1025" i="1"/>
  <c r="AV1025" i="1"/>
  <c r="AU1025" i="1"/>
  <c r="AT1025" i="1"/>
  <c r="AX1024" i="1"/>
  <c r="AW1024" i="1"/>
  <c r="AV1024" i="1"/>
  <c r="AU1024" i="1"/>
  <c r="AT1024" i="1"/>
  <c r="AX1023" i="1"/>
  <c r="AW1023" i="1"/>
  <c r="AV1023" i="1"/>
  <c r="AU1023" i="1"/>
  <c r="AT1023" i="1"/>
  <c r="AX1022" i="1"/>
  <c r="AW1022" i="1"/>
  <c r="AV1022" i="1"/>
  <c r="AU1022" i="1"/>
  <c r="AT1022" i="1"/>
  <c r="AX1021" i="1"/>
  <c r="AW1021" i="1"/>
  <c r="AV1021" i="1"/>
  <c r="AU1021" i="1"/>
  <c r="AT1021" i="1"/>
  <c r="AX1020" i="1"/>
  <c r="AW1020" i="1"/>
  <c r="AV1020" i="1"/>
  <c r="AU1020" i="1"/>
  <c r="AT1020" i="1"/>
  <c r="AX1019" i="1"/>
  <c r="AW1019" i="1"/>
  <c r="AV1019" i="1"/>
  <c r="AU1019" i="1"/>
  <c r="AT1019" i="1"/>
  <c r="AX1018" i="1"/>
  <c r="AW1018" i="1"/>
  <c r="AV1018" i="1"/>
  <c r="AU1018" i="1"/>
  <c r="AT1018" i="1"/>
  <c r="AX1017" i="1"/>
  <c r="AW1017" i="1"/>
  <c r="AV1017" i="1"/>
  <c r="AU1017" i="1"/>
  <c r="AT1017" i="1"/>
  <c r="AX1016" i="1"/>
  <c r="AW1016" i="1"/>
  <c r="AV1016" i="1"/>
  <c r="AU1016" i="1"/>
  <c r="AT1016" i="1"/>
  <c r="AX1015" i="1"/>
  <c r="AW1015" i="1"/>
  <c r="AV1015" i="1"/>
  <c r="AU1015" i="1"/>
  <c r="AT1015" i="1"/>
  <c r="AX1014" i="1"/>
  <c r="AW1014" i="1"/>
  <c r="AV1014" i="1"/>
  <c r="AU1014" i="1"/>
  <c r="AT1014" i="1"/>
  <c r="AX1013" i="1"/>
  <c r="AW1013" i="1"/>
  <c r="AV1013" i="1"/>
  <c r="AU1013" i="1"/>
  <c r="AT1013" i="1"/>
  <c r="AX1012" i="1"/>
  <c r="AW1012" i="1"/>
  <c r="AV1012" i="1"/>
  <c r="AU1012" i="1"/>
  <c r="AT1012" i="1"/>
  <c r="AX1011" i="1"/>
  <c r="AW1011" i="1"/>
  <c r="AV1011" i="1"/>
  <c r="AU1011" i="1"/>
  <c r="AT1011" i="1"/>
  <c r="AX1010" i="1"/>
  <c r="AW1010" i="1"/>
  <c r="AV1010" i="1"/>
  <c r="AU1010" i="1"/>
  <c r="AT1010" i="1"/>
  <c r="AX1009" i="1"/>
  <c r="AW1009" i="1"/>
  <c r="AV1009" i="1"/>
  <c r="AU1009" i="1"/>
  <c r="AT1009" i="1"/>
  <c r="AX1008" i="1"/>
  <c r="AW1008" i="1"/>
  <c r="AV1008" i="1"/>
  <c r="AU1008" i="1"/>
  <c r="AT1008" i="1"/>
  <c r="AX1007" i="1"/>
  <c r="AW1007" i="1"/>
  <c r="AV1007" i="1"/>
  <c r="AU1007" i="1"/>
  <c r="AT1007" i="1"/>
  <c r="AX1006" i="1"/>
  <c r="AW1006" i="1"/>
  <c r="AV1006" i="1"/>
  <c r="AU1006" i="1"/>
  <c r="AT1006" i="1"/>
  <c r="AX1005" i="1"/>
  <c r="AW1005" i="1"/>
  <c r="AV1005" i="1"/>
  <c r="AU1005" i="1"/>
  <c r="AT1005" i="1"/>
  <c r="AX1004" i="1"/>
  <c r="AW1004" i="1"/>
  <c r="AV1004" i="1"/>
  <c r="AU1004" i="1"/>
  <c r="AT1004" i="1"/>
  <c r="AX1003" i="1"/>
  <c r="AW1003" i="1"/>
  <c r="AV1003" i="1"/>
  <c r="AU1003" i="1"/>
  <c r="AT1003" i="1"/>
  <c r="AX1002" i="1"/>
  <c r="AW1002" i="1"/>
  <c r="AV1002" i="1"/>
  <c r="AU1002" i="1"/>
  <c r="AT1002" i="1"/>
  <c r="AX1001" i="1"/>
  <c r="AW1001" i="1"/>
  <c r="AV1001" i="1"/>
  <c r="AU1001" i="1"/>
  <c r="AT1001" i="1"/>
  <c r="AX1000" i="1"/>
  <c r="AW1000" i="1"/>
  <c r="AV1000" i="1"/>
  <c r="AU1000" i="1"/>
  <c r="AT1000" i="1"/>
  <c r="AX999" i="1"/>
  <c r="AW999" i="1"/>
  <c r="AV999" i="1"/>
  <c r="AU999" i="1"/>
  <c r="AT999" i="1"/>
  <c r="AX998" i="1"/>
  <c r="AW998" i="1"/>
  <c r="AV998" i="1"/>
  <c r="AU998" i="1"/>
  <c r="AT998" i="1"/>
  <c r="AX997" i="1"/>
  <c r="AW997" i="1"/>
  <c r="AV997" i="1"/>
  <c r="AU997" i="1"/>
  <c r="AT997" i="1"/>
  <c r="AX996" i="1"/>
  <c r="AW996" i="1"/>
  <c r="AV996" i="1"/>
  <c r="AU996" i="1"/>
  <c r="AT996" i="1"/>
  <c r="AX995" i="1"/>
  <c r="AW995" i="1"/>
  <c r="AV995" i="1"/>
  <c r="AU995" i="1"/>
  <c r="AT995" i="1"/>
  <c r="AX994" i="1"/>
  <c r="AW994" i="1"/>
  <c r="AV994" i="1"/>
  <c r="AU994" i="1"/>
  <c r="AT994" i="1"/>
  <c r="AX993" i="1"/>
  <c r="AW993" i="1"/>
  <c r="AV993" i="1"/>
  <c r="AU993" i="1"/>
  <c r="AT993" i="1"/>
  <c r="AX992" i="1"/>
  <c r="AW992" i="1"/>
  <c r="AV992" i="1"/>
  <c r="AU992" i="1"/>
  <c r="AT992" i="1"/>
  <c r="AX991" i="1"/>
  <c r="AW991" i="1"/>
  <c r="AV991" i="1"/>
  <c r="AU991" i="1"/>
  <c r="AT991" i="1"/>
  <c r="AX990" i="1"/>
  <c r="AW990" i="1"/>
  <c r="AV990" i="1"/>
  <c r="AU990" i="1"/>
  <c r="AT990" i="1"/>
  <c r="AX989" i="1"/>
  <c r="AW989" i="1"/>
  <c r="AV989" i="1"/>
  <c r="AU989" i="1"/>
  <c r="AT989" i="1"/>
  <c r="AX988" i="1"/>
  <c r="AW988" i="1"/>
  <c r="AV988" i="1"/>
  <c r="AU988" i="1"/>
  <c r="AT988" i="1"/>
  <c r="AX987" i="1"/>
  <c r="AW987" i="1"/>
  <c r="AV987" i="1"/>
  <c r="AU987" i="1"/>
  <c r="AT987" i="1"/>
  <c r="AX986" i="1"/>
  <c r="AW986" i="1"/>
  <c r="AV986" i="1"/>
  <c r="AU986" i="1"/>
  <c r="AT986" i="1"/>
  <c r="AX985" i="1"/>
  <c r="AW985" i="1"/>
  <c r="AV985" i="1"/>
  <c r="AU985" i="1"/>
  <c r="AT985" i="1"/>
  <c r="AX984" i="1"/>
  <c r="AW984" i="1"/>
  <c r="AV984" i="1"/>
  <c r="AU984" i="1"/>
  <c r="AT984" i="1"/>
  <c r="AX983" i="1"/>
  <c r="AW983" i="1"/>
  <c r="AV983" i="1"/>
  <c r="AU983" i="1"/>
  <c r="AT983" i="1"/>
  <c r="AX982" i="1"/>
  <c r="AW982" i="1"/>
  <c r="AV982" i="1"/>
  <c r="AU982" i="1"/>
  <c r="AT982" i="1"/>
  <c r="AX981" i="1"/>
  <c r="AW981" i="1"/>
  <c r="AV981" i="1"/>
  <c r="AU981" i="1"/>
  <c r="AT981" i="1"/>
  <c r="AX980" i="1"/>
  <c r="AW980" i="1"/>
  <c r="AV980" i="1"/>
  <c r="AU980" i="1"/>
  <c r="AT980" i="1"/>
  <c r="AX979" i="1"/>
  <c r="AW979" i="1"/>
  <c r="AV979" i="1"/>
  <c r="AU979" i="1"/>
  <c r="AT979" i="1"/>
  <c r="AX978" i="1"/>
  <c r="AW978" i="1"/>
  <c r="AV978" i="1"/>
  <c r="AU978" i="1"/>
  <c r="AT978" i="1"/>
  <c r="AX977" i="1"/>
  <c r="AW977" i="1"/>
  <c r="AV977" i="1"/>
  <c r="AU977" i="1"/>
  <c r="AT977" i="1"/>
  <c r="AX976" i="1"/>
  <c r="AW976" i="1"/>
  <c r="AV976" i="1"/>
  <c r="AU976" i="1"/>
  <c r="AT976" i="1"/>
  <c r="AX975" i="1"/>
  <c r="AW975" i="1"/>
  <c r="AV975" i="1"/>
  <c r="AU975" i="1"/>
  <c r="AT975" i="1"/>
  <c r="AX974" i="1"/>
  <c r="AW974" i="1"/>
  <c r="AV974" i="1"/>
  <c r="AU974" i="1"/>
  <c r="AT974" i="1"/>
  <c r="AX973" i="1"/>
  <c r="AW973" i="1"/>
  <c r="AV973" i="1"/>
  <c r="AU973" i="1"/>
  <c r="AT973" i="1"/>
  <c r="AX972" i="1"/>
  <c r="AW972" i="1"/>
  <c r="AV972" i="1"/>
  <c r="AU972" i="1"/>
  <c r="AT972" i="1"/>
  <c r="AX971" i="1"/>
  <c r="AW971" i="1"/>
  <c r="AV971" i="1"/>
  <c r="AU971" i="1"/>
  <c r="AT971" i="1"/>
  <c r="AX970" i="1"/>
  <c r="AW970" i="1"/>
  <c r="AV970" i="1"/>
  <c r="AU970" i="1"/>
  <c r="AT970" i="1"/>
  <c r="AX969" i="1"/>
  <c r="AW969" i="1"/>
  <c r="AV969" i="1"/>
  <c r="AU969" i="1"/>
  <c r="AT969" i="1"/>
  <c r="AX968" i="1"/>
  <c r="AW968" i="1"/>
  <c r="AV968" i="1"/>
  <c r="AU968" i="1"/>
  <c r="AT968" i="1"/>
  <c r="AX967" i="1"/>
  <c r="AW967" i="1"/>
  <c r="AV967" i="1"/>
  <c r="AU967" i="1"/>
  <c r="AT967" i="1"/>
  <c r="AX966" i="1"/>
  <c r="AW966" i="1"/>
  <c r="AV966" i="1"/>
  <c r="AU966" i="1"/>
  <c r="AT966" i="1"/>
  <c r="AX965" i="1"/>
  <c r="AW965" i="1"/>
  <c r="AV965" i="1"/>
  <c r="AU965" i="1"/>
  <c r="AT965" i="1"/>
  <c r="AX964" i="1"/>
  <c r="AW964" i="1"/>
  <c r="AV964" i="1"/>
  <c r="AU964" i="1"/>
  <c r="AT964" i="1"/>
  <c r="AX963" i="1"/>
  <c r="AW963" i="1"/>
  <c r="AV963" i="1"/>
  <c r="AU963" i="1"/>
  <c r="AT963" i="1"/>
  <c r="AX962" i="1"/>
  <c r="AW962" i="1"/>
  <c r="AV962" i="1"/>
  <c r="AU962" i="1"/>
  <c r="AT962" i="1"/>
  <c r="AX961" i="1"/>
  <c r="AW961" i="1"/>
  <c r="AV961" i="1"/>
  <c r="AU961" i="1"/>
  <c r="AT961" i="1"/>
  <c r="AX960" i="1"/>
  <c r="AW960" i="1"/>
  <c r="AV960" i="1"/>
  <c r="AU960" i="1"/>
  <c r="AT960" i="1"/>
  <c r="AX959" i="1"/>
  <c r="AW959" i="1"/>
  <c r="AV959" i="1"/>
  <c r="AU959" i="1"/>
  <c r="AT959" i="1"/>
  <c r="AX958" i="1"/>
  <c r="AW958" i="1"/>
  <c r="AV958" i="1"/>
  <c r="AU958" i="1"/>
  <c r="AT958" i="1"/>
  <c r="AX957" i="1"/>
  <c r="AW957" i="1"/>
  <c r="AV957" i="1"/>
  <c r="AU957" i="1"/>
  <c r="AT957" i="1"/>
  <c r="AX956" i="1"/>
  <c r="AW956" i="1"/>
  <c r="AV956" i="1"/>
  <c r="AU956" i="1"/>
  <c r="AT956" i="1"/>
  <c r="AX955" i="1"/>
  <c r="AW955" i="1"/>
  <c r="AV955" i="1"/>
  <c r="AU955" i="1"/>
  <c r="AT955" i="1"/>
  <c r="AX954" i="1"/>
  <c r="AW954" i="1"/>
  <c r="AV954" i="1"/>
  <c r="AU954" i="1"/>
  <c r="AT954" i="1"/>
  <c r="AX953" i="1"/>
  <c r="AW953" i="1"/>
  <c r="AV953" i="1"/>
  <c r="AU953" i="1"/>
  <c r="AT953" i="1"/>
  <c r="AX952" i="1"/>
  <c r="AW952" i="1"/>
  <c r="AV952" i="1"/>
  <c r="AU952" i="1"/>
  <c r="AT952" i="1"/>
  <c r="AX951" i="1"/>
  <c r="AW951" i="1"/>
  <c r="AV951" i="1"/>
  <c r="AU951" i="1"/>
  <c r="AT951" i="1"/>
  <c r="AX950" i="1"/>
  <c r="AW950" i="1"/>
  <c r="AV950" i="1"/>
  <c r="AU950" i="1"/>
  <c r="AT950" i="1"/>
  <c r="AX949" i="1"/>
  <c r="AW949" i="1"/>
  <c r="AV949" i="1"/>
  <c r="AU949" i="1"/>
  <c r="AT949" i="1"/>
  <c r="AX948" i="1"/>
  <c r="AW948" i="1"/>
  <c r="AV948" i="1"/>
  <c r="AU948" i="1"/>
  <c r="AT948" i="1"/>
  <c r="AX947" i="1"/>
  <c r="AW947" i="1"/>
  <c r="AV947" i="1"/>
  <c r="AU947" i="1"/>
  <c r="AT947" i="1"/>
  <c r="AX946" i="1"/>
  <c r="AW946" i="1"/>
  <c r="AV946" i="1"/>
  <c r="AU946" i="1"/>
  <c r="AT946" i="1"/>
  <c r="AX945" i="1"/>
  <c r="AW945" i="1"/>
  <c r="AV945" i="1"/>
  <c r="AU945" i="1"/>
  <c r="AT945" i="1"/>
  <c r="AX944" i="1"/>
  <c r="AW944" i="1"/>
  <c r="AV944" i="1"/>
  <c r="AU944" i="1"/>
  <c r="AT944" i="1"/>
  <c r="AX943" i="1"/>
  <c r="AW943" i="1"/>
  <c r="AV943" i="1"/>
  <c r="AU943" i="1"/>
  <c r="AT943" i="1"/>
  <c r="AX942" i="1"/>
  <c r="AW942" i="1"/>
  <c r="AV942" i="1"/>
  <c r="AU942" i="1"/>
  <c r="AT942" i="1"/>
  <c r="AX941" i="1"/>
  <c r="AW941" i="1"/>
  <c r="AV941" i="1"/>
  <c r="AU941" i="1"/>
  <c r="AT941" i="1"/>
  <c r="AX940" i="1"/>
  <c r="AW940" i="1"/>
  <c r="AV940" i="1"/>
  <c r="AU940" i="1"/>
  <c r="AT940" i="1"/>
  <c r="AX939" i="1"/>
  <c r="AW939" i="1"/>
  <c r="AV939" i="1"/>
  <c r="AU939" i="1"/>
  <c r="AT939" i="1"/>
  <c r="AX938" i="1"/>
  <c r="AW938" i="1"/>
  <c r="AV938" i="1"/>
  <c r="AU938" i="1"/>
  <c r="AT938" i="1"/>
  <c r="AX937" i="1"/>
  <c r="AW937" i="1"/>
  <c r="AV937" i="1"/>
  <c r="AU937" i="1"/>
  <c r="AT937" i="1"/>
  <c r="AX936" i="1"/>
  <c r="AW936" i="1"/>
  <c r="AV936" i="1"/>
  <c r="AU936" i="1"/>
  <c r="AT936" i="1"/>
  <c r="AX935" i="1"/>
  <c r="AW935" i="1"/>
  <c r="AV935" i="1"/>
  <c r="AU935" i="1"/>
  <c r="AT935" i="1"/>
  <c r="AX934" i="1"/>
  <c r="AW934" i="1"/>
  <c r="AV934" i="1"/>
  <c r="AU934" i="1"/>
  <c r="AT934" i="1"/>
  <c r="AX933" i="1"/>
  <c r="AW933" i="1"/>
  <c r="AV933" i="1"/>
  <c r="AU933" i="1"/>
  <c r="AT933" i="1"/>
  <c r="AX932" i="1"/>
  <c r="AW932" i="1"/>
  <c r="AV932" i="1"/>
  <c r="AU932" i="1"/>
  <c r="AT932" i="1"/>
  <c r="AX931" i="1"/>
  <c r="AW931" i="1"/>
  <c r="AV931" i="1"/>
  <c r="AU931" i="1"/>
  <c r="AT931" i="1"/>
  <c r="AX930" i="1"/>
  <c r="AW930" i="1"/>
  <c r="AV930" i="1"/>
  <c r="AU930" i="1"/>
  <c r="AT930" i="1"/>
  <c r="AX929" i="1"/>
  <c r="AW929" i="1"/>
  <c r="AV929" i="1"/>
  <c r="AU929" i="1"/>
  <c r="AT929" i="1"/>
  <c r="AX928" i="1"/>
  <c r="AW928" i="1"/>
  <c r="AV928" i="1"/>
  <c r="AU928" i="1"/>
  <c r="AT928" i="1"/>
  <c r="AX927" i="1"/>
  <c r="AW927" i="1"/>
  <c r="AV927" i="1"/>
  <c r="AU927" i="1"/>
  <c r="AT927" i="1"/>
  <c r="AX926" i="1"/>
  <c r="AW926" i="1"/>
  <c r="AV926" i="1"/>
  <c r="AU926" i="1"/>
  <c r="AT926" i="1"/>
  <c r="AX925" i="1"/>
  <c r="AW925" i="1"/>
  <c r="AV925" i="1"/>
  <c r="AU925" i="1"/>
  <c r="AT925" i="1"/>
  <c r="AX924" i="1"/>
  <c r="AW924" i="1"/>
  <c r="AV924" i="1"/>
  <c r="AU924" i="1"/>
  <c r="AT924" i="1"/>
  <c r="AX923" i="1"/>
  <c r="AW923" i="1"/>
  <c r="AV923" i="1"/>
  <c r="AU923" i="1"/>
  <c r="AT923" i="1"/>
  <c r="AX922" i="1"/>
  <c r="AW922" i="1"/>
  <c r="AV922" i="1"/>
  <c r="AU922" i="1"/>
  <c r="AT922" i="1"/>
  <c r="AX921" i="1"/>
  <c r="AW921" i="1"/>
  <c r="AV921" i="1"/>
  <c r="AU921" i="1"/>
  <c r="AT921" i="1"/>
  <c r="AX920" i="1"/>
  <c r="AW920" i="1"/>
  <c r="AV920" i="1"/>
  <c r="AU920" i="1"/>
  <c r="AT920" i="1"/>
  <c r="AX919" i="1"/>
  <c r="AW919" i="1"/>
  <c r="AV919" i="1"/>
  <c r="AU919" i="1"/>
  <c r="AT919" i="1"/>
  <c r="AX918" i="1"/>
  <c r="AW918" i="1"/>
  <c r="AV918" i="1"/>
  <c r="AU918" i="1"/>
  <c r="AT918" i="1"/>
  <c r="AX917" i="1"/>
  <c r="AW917" i="1"/>
  <c r="AV917" i="1"/>
  <c r="AU917" i="1"/>
  <c r="AT917" i="1"/>
  <c r="AX916" i="1"/>
  <c r="AW916" i="1"/>
  <c r="AV916" i="1"/>
  <c r="AU916" i="1"/>
  <c r="AT916" i="1"/>
  <c r="AX915" i="1"/>
  <c r="AW915" i="1"/>
  <c r="AV915" i="1"/>
  <c r="AU915" i="1"/>
  <c r="AT915" i="1"/>
  <c r="AX914" i="1"/>
  <c r="AW914" i="1"/>
  <c r="AV914" i="1"/>
  <c r="AU914" i="1"/>
  <c r="AT914" i="1"/>
  <c r="AX913" i="1"/>
  <c r="AW913" i="1"/>
  <c r="AV913" i="1"/>
  <c r="AU913" i="1"/>
  <c r="AT913" i="1"/>
  <c r="AX912" i="1"/>
  <c r="AW912" i="1"/>
  <c r="AV912" i="1"/>
  <c r="AU912" i="1"/>
  <c r="AT912" i="1"/>
  <c r="AX911" i="1"/>
  <c r="AW911" i="1"/>
  <c r="AV911" i="1"/>
  <c r="AU911" i="1"/>
  <c r="AT911" i="1"/>
  <c r="AX910" i="1"/>
  <c r="AW910" i="1"/>
  <c r="AV910" i="1"/>
  <c r="AU910" i="1"/>
  <c r="AT910" i="1"/>
  <c r="AX909" i="1"/>
  <c r="AW909" i="1"/>
  <c r="AV909" i="1"/>
  <c r="AU909" i="1"/>
  <c r="AT909" i="1"/>
  <c r="AX908" i="1"/>
  <c r="AW908" i="1"/>
  <c r="AV908" i="1"/>
  <c r="AU908" i="1"/>
  <c r="AT908" i="1"/>
  <c r="AX907" i="1"/>
  <c r="AW907" i="1"/>
  <c r="AV907" i="1"/>
  <c r="AU907" i="1"/>
  <c r="AT907" i="1"/>
  <c r="AX906" i="1"/>
  <c r="AW906" i="1"/>
  <c r="AV906" i="1"/>
  <c r="AU906" i="1"/>
  <c r="AT906" i="1"/>
  <c r="AX905" i="1"/>
  <c r="AW905" i="1"/>
  <c r="AV905" i="1"/>
  <c r="AU905" i="1"/>
  <c r="AT905" i="1"/>
  <c r="AX904" i="1"/>
  <c r="AW904" i="1"/>
  <c r="AV904" i="1"/>
  <c r="AU904" i="1"/>
  <c r="AT904" i="1"/>
  <c r="AX903" i="1"/>
  <c r="AW903" i="1"/>
  <c r="AV903" i="1"/>
  <c r="AU903" i="1"/>
  <c r="AT903" i="1"/>
  <c r="AX902" i="1"/>
  <c r="AW902" i="1"/>
  <c r="AV902" i="1"/>
  <c r="AU902" i="1"/>
  <c r="AT902" i="1"/>
  <c r="AX901" i="1"/>
  <c r="AW901" i="1"/>
  <c r="AV901" i="1"/>
  <c r="AU901" i="1"/>
  <c r="AT901" i="1"/>
  <c r="AX900" i="1"/>
  <c r="AW900" i="1"/>
  <c r="AV900" i="1"/>
  <c r="AU900" i="1"/>
  <c r="AT900" i="1"/>
  <c r="AX899" i="1"/>
  <c r="AW899" i="1"/>
  <c r="AV899" i="1"/>
  <c r="AU899" i="1"/>
  <c r="AT899" i="1"/>
  <c r="AX898" i="1"/>
  <c r="AW898" i="1"/>
  <c r="AV898" i="1"/>
  <c r="AU898" i="1"/>
  <c r="AT898" i="1"/>
  <c r="AX897" i="1"/>
  <c r="AW897" i="1"/>
  <c r="AV897" i="1"/>
  <c r="AU897" i="1"/>
  <c r="AT897" i="1"/>
  <c r="AX896" i="1"/>
  <c r="AW896" i="1"/>
  <c r="AV896" i="1"/>
  <c r="AU896" i="1"/>
  <c r="AT896" i="1"/>
  <c r="AX895" i="1"/>
  <c r="AW895" i="1"/>
  <c r="AV895" i="1"/>
  <c r="AU895" i="1"/>
  <c r="AT895" i="1"/>
  <c r="AX894" i="1"/>
  <c r="AW894" i="1"/>
  <c r="AV894" i="1"/>
  <c r="AU894" i="1"/>
  <c r="AT894" i="1"/>
  <c r="AX893" i="1"/>
  <c r="AW893" i="1"/>
  <c r="AV893" i="1"/>
  <c r="AU893" i="1"/>
  <c r="AT893" i="1"/>
  <c r="AX892" i="1"/>
  <c r="AW892" i="1"/>
  <c r="AV892" i="1"/>
  <c r="AU892" i="1"/>
  <c r="AT892" i="1"/>
  <c r="AX891" i="1"/>
  <c r="AW891" i="1"/>
  <c r="AV891" i="1"/>
  <c r="AU891" i="1"/>
  <c r="AT891" i="1"/>
  <c r="AX890" i="1"/>
  <c r="AW890" i="1"/>
  <c r="AV890" i="1"/>
  <c r="AU890" i="1"/>
  <c r="AT890" i="1"/>
  <c r="AX889" i="1"/>
  <c r="AW889" i="1"/>
  <c r="AV889" i="1"/>
  <c r="AU889" i="1"/>
  <c r="AT889" i="1"/>
  <c r="AX888" i="1"/>
  <c r="AW888" i="1"/>
  <c r="AV888" i="1"/>
  <c r="AU888" i="1"/>
  <c r="AT888" i="1"/>
  <c r="AX887" i="1"/>
  <c r="AW887" i="1"/>
  <c r="AV887" i="1"/>
  <c r="AU887" i="1"/>
  <c r="AT887" i="1"/>
  <c r="AX886" i="1"/>
  <c r="AW886" i="1"/>
  <c r="AV886" i="1"/>
  <c r="AU886" i="1"/>
  <c r="AT886" i="1"/>
  <c r="AX885" i="1"/>
  <c r="AW885" i="1"/>
  <c r="AV885" i="1"/>
  <c r="AU885" i="1"/>
  <c r="AT885" i="1"/>
  <c r="AX884" i="1"/>
  <c r="AW884" i="1"/>
  <c r="AV884" i="1"/>
  <c r="AU884" i="1"/>
  <c r="AT884" i="1"/>
  <c r="AX883" i="1"/>
  <c r="AW883" i="1"/>
  <c r="AV883" i="1"/>
  <c r="AU883" i="1"/>
  <c r="AT883" i="1"/>
  <c r="AX882" i="1"/>
  <c r="AW882" i="1"/>
  <c r="AV882" i="1"/>
  <c r="AU882" i="1"/>
  <c r="AT882" i="1"/>
  <c r="AX881" i="1"/>
  <c r="AW881" i="1"/>
  <c r="AV881" i="1"/>
  <c r="AU881" i="1"/>
  <c r="AT881" i="1"/>
  <c r="AX880" i="1"/>
  <c r="AW880" i="1"/>
  <c r="AV880" i="1"/>
  <c r="AU880" i="1"/>
  <c r="AT880" i="1"/>
  <c r="AX879" i="1"/>
  <c r="AW879" i="1"/>
  <c r="AV879" i="1"/>
  <c r="AU879" i="1"/>
  <c r="AT879" i="1"/>
  <c r="AX878" i="1"/>
  <c r="AW878" i="1"/>
  <c r="AV878" i="1"/>
  <c r="AU878" i="1"/>
  <c r="AT878" i="1"/>
  <c r="AX877" i="1"/>
  <c r="AW877" i="1"/>
  <c r="AV877" i="1"/>
  <c r="AU877" i="1"/>
  <c r="AT877" i="1"/>
  <c r="AX876" i="1"/>
  <c r="AW876" i="1"/>
  <c r="AV876" i="1"/>
  <c r="AU876" i="1"/>
  <c r="AT876" i="1"/>
  <c r="AX875" i="1"/>
  <c r="AW875" i="1"/>
  <c r="AV875" i="1"/>
  <c r="AU875" i="1"/>
  <c r="AT875" i="1"/>
  <c r="AX874" i="1"/>
  <c r="AW874" i="1"/>
  <c r="AV874" i="1"/>
  <c r="AU874" i="1"/>
  <c r="AT874" i="1"/>
  <c r="AX873" i="1"/>
  <c r="AW873" i="1"/>
  <c r="AV873" i="1"/>
  <c r="AU873" i="1"/>
  <c r="AT873" i="1"/>
  <c r="AX872" i="1"/>
  <c r="AW872" i="1"/>
  <c r="AV872" i="1"/>
  <c r="AU872" i="1"/>
  <c r="AT872" i="1"/>
  <c r="AX871" i="1"/>
  <c r="AW871" i="1"/>
  <c r="AV871" i="1"/>
  <c r="AU871" i="1"/>
  <c r="AT871" i="1"/>
  <c r="AX870" i="1"/>
  <c r="AW870" i="1"/>
  <c r="AV870" i="1"/>
  <c r="AU870" i="1"/>
  <c r="AT870" i="1"/>
  <c r="AX869" i="1"/>
  <c r="AW869" i="1"/>
  <c r="AV869" i="1"/>
  <c r="AU869" i="1"/>
  <c r="AT869" i="1"/>
  <c r="AX868" i="1"/>
  <c r="AW868" i="1"/>
  <c r="AV868" i="1"/>
  <c r="AU868" i="1"/>
  <c r="AT868" i="1"/>
  <c r="AX867" i="1"/>
  <c r="AW867" i="1"/>
  <c r="AV867" i="1"/>
  <c r="AU867" i="1"/>
  <c r="AT867" i="1"/>
  <c r="AX866" i="1"/>
  <c r="AW866" i="1"/>
  <c r="AV866" i="1"/>
  <c r="AU866" i="1"/>
  <c r="AT866" i="1"/>
  <c r="AX865" i="1"/>
  <c r="AW865" i="1"/>
  <c r="AV865" i="1"/>
  <c r="AU865" i="1"/>
  <c r="AT865" i="1"/>
  <c r="AX864" i="1"/>
  <c r="AW864" i="1"/>
  <c r="AV864" i="1"/>
  <c r="AU864" i="1"/>
  <c r="AT864" i="1"/>
  <c r="AX863" i="1"/>
  <c r="AW863" i="1"/>
  <c r="AV863" i="1"/>
  <c r="AU863" i="1"/>
  <c r="AT863" i="1"/>
  <c r="AX862" i="1"/>
  <c r="AW862" i="1"/>
  <c r="AV862" i="1"/>
  <c r="AU862" i="1"/>
  <c r="AT862" i="1"/>
  <c r="AX861" i="1"/>
  <c r="AW861" i="1"/>
  <c r="AV861" i="1"/>
  <c r="AU861" i="1"/>
  <c r="AT861" i="1"/>
  <c r="AX860" i="1"/>
  <c r="AW860" i="1"/>
  <c r="AV860" i="1"/>
  <c r="AU860" i="1"/>
  <c r="AT860" i="1"/>
  <c r="AX859" i="1"/>
  <c r="AW859" i="1"/>
  <c r="AV859" i="1"/>
  <c r="AU859" i="1"/>
  <c r="AT859" i="1"/>
  <c r="AX858" i="1"/>
  <c r="AW858" i="1"/>
  <c r="AV858" i="1"/>
  <c r="AU858" i="1"/>
  <c r="AT858" i="1"/>
  <c r="AX857" i="1"/>
  <c r="AW857" i="1"/>
  <c r="AV857" i="1"/>
  <c r="AU857" i="1"/>
  <c r="AT857" i="1"/>
  <c r="AX856" i="1"/>
  <c r="AW856" i="1"/>
  <c r="AV856" i="1"/>
  <c r="AU856" i="1"/>
  <c r="AT856" i="1"/>
  <c r="AX855" i="1"/>
  <c r="AW855" i="1"/>
  <c r="AV855" i="1"/>
  <c r="AU855" i="1"/>
  <c r="AT855" i="1"/>
  <c r="AX854" i="1"/>
  <c r="AW854" i="1"/>
  <c r="AV854" i="1"/>
  <c r="AU854" i="1"/>
  <c r="AT854" i="1"/>
  <c r="AX853" i="1"/>
  <c r="AW853" i="1"/>
  <c r="AV853" i="1"/>
  <c r="AU853" i="1"/>
  <c r="AT853" i="1"/>
  <c r="AX852" i="1"/>
  <c r="AW852" i="1"/>
  <c r="AV852" i="1"/>
  <c r="AU852" i="1"/>
  <c r="AT852" i="1"/>
  <c r="AX851" i="1"/>
  <c r="AW851" i="1"/>
  <c r="AV851" i="1"/>
  <c r="AU851" i="1"/>
  <c r="AT851" i="1"/>
  <c r="AX850" i="1"/>
  <c r="AW850" i="1"/>
  <c r="AV850" i="1"/>
  <c r="AU850" i="1"/>
  <c r="AT850" i="1"/>
  <c r="AX849" i="1"/>
  <c r="AW849" i="1"/>
  <c r="AV849" i="1"/>
  <c r="AU849" i="1"/>
  <c r="AT849" i="1"/>
  <c r="AX848" i="1"/>
  <c r="AW848" i="1"/>
  <c r="AV848" i="1"/>
  <c r="AU848" i="1"/>
  <c r="AT848" i="1"/>
  <c r="AX847" i="1"/>
  <c r="AW847" i="1"/>
  <c r="AV847" i="1"/>
  <c r="AU847" i="1"/>
  <c r="AT847" i="1"/>
  <c r="AX846" i="1"/>
  <c r="AW846" i="1"/>
  <c r="AV846" i="1"/>
  <c r="AU846" i="1"/>
  <c r="AT846" i="1"/>
  <c r="AX845" i="1"/>
  <c r="AW845" i="1"/>
  <c r="AV845" i="1"/>
  <c r="AU845" i="1"/>
  <c r="AT845" i="1"/>
  <c r="AX844" i="1"/>
  <c r="AW844" i="1"/>
  <c r="AV844" i="1"/>
  <c r="AU844" i="1"/>
  <c r="AT844" i="1"/>
  <c r="AX843" i="1"/>
  <c r="AW843" i="1"/>
  <c r="AV843" i="1"/>
  <c r="AU843" i="1"/>
  <c r="AT843" i="1"/>
  <c r="AX842" i="1"/>
  <c r="AW842" i="1"/>
  <c r="AV842" i="1"/>
  <c r="AU842" i="1"/>
  <c r="AT842" i="1"/>
  <c r="AX841" i="1"/>
  <c r="AW841" i="1"/>
  <c r="AV841" i="1"/>
  <c r="AU841" i="1"/>
  <c r="AT841" i="1"/>
  <c r="AX840" i="1"/>
  <c r="AW840" i="1"/>
  <c r="AV840" i="1"/>
  <c r="AU840" i="1"/>
  <c r="AT840" i="1"/>
  <c r="AX839" i="1"/>
  <c r="AW839" i="1"/>
  <c r="AV839" i="1"/>
  <c r="AU839" i="1"/>
  <c r="AT839" i="1"/>
  <c r="AX838" i="1"/>
  <c r="AW838" i="1"/>
  <c r="AV838" i="1"/>
  <c r="AU838" i="1"/>
  <c r="AT838" i="1"/>
  <c r="AX837" i="1"/>
  <c r="AW837" i="1"/>
  <c r="AV837" i="1"/>
  <c r="AU837" i="1"/>
  <c r="AT837" i="1"/>
  <c r="AX836" i="1"/>
  <c r="AW836" i="1"/>
  <c r="AV836" i="1"/>
  <c r="AU836" i="1"/>
  <c r="AT836" i="1"/>
  <c r="AX835" i="1"/>
  <c r="AW835" i="1"/>
  <c r="AV835" i="1"/>
  <c r="AU835" i="1"/>
  <c r="AT835" i="1"/>
  <c r="AX834" i="1"/>
  <c r="AW834" i="1"/>
  <c r="AV834" i="1"/>
  <c r="AU834" i="1"/>
  <c r="AT834" i="1"/>
  <c r="AX833" i="1"/>
  <c r="AW833" i="1"/>
  <c r="AV833" i="1"/>
  <c r="AU833" i="1"/>
  <c r="AT833" i="1"/>
  <c r="AX832" i="1"/>
  <c r="AW832" i="1"/>
  <c r="AV832" i="1"/>
  <c r="AU832" i="1"/>
  <c r="AT832" i="1"/>
  <c r="AX831" i="1"/>
  <c r="AW831" i="1"/>
  <c r="AV831" i="1"/>
  <c r="AU831" i="1"/>
  <c r="AT831" i="1"/>
  <c r="AX830" i="1"/>
  <c r="AW830" i="1"/>
  <c r="AV830" i="1"/>
  <c r="AU830" i="1"/>
  <c r="AT830" i="1"/>
  <c r="AX829" i="1"/>
  <c r="AW829" i="1"/>
  <c r="AV829" i="1"/>
  <c r="AU829" i="1"/>
  <c r="AT829" i="1"/>
  <c r="AX828" i="1"/>
  <c r="AW828" i="1"/>
  <c r="AV828" i="1"/>
  <c r="AU828" i="1"/>
  <c r="AT828" i="1"/>
  <c r="AX827" i="1"/>
  <c r="AW827" i="1"/>
  <c r="AV827" i="1"/>
  <c r="AU827" i="1"/>
  <c r="AT827" i="1"/>
  <c r="AX826" i="1"/>
  <c r="AW826" i="1"/>
  <c r="AV826" i="1"/>
  <c r="AU826" i="1"/>
  <c r="AT826" i="1"/>
  <c r="AX825" i="1"/>
  <c r="AW825" i="1"/>
  <c r="AV825" i="1"/>
  <c r="AU825" i="1"/>
  <c r="AT825" i="1"/>
  <c r="AX824" i="1"/>
  <c r="AW824" i="1"/>
  <c r="AV824" i="1"/>
  <c r="AU824" i="1"/>
  <c r="AT824" i="1"/>
  <c r="AX823" i="1"/>
  <c r="AW823" i="1"/>
  <c r="AV823" i="1"/>
  <c r="AU823" i="1"/>
  <c r="AT823" i="1"/>
  <c r="AX822" i="1"/>
  <c r="AW822" i="1"/>
  <c r="AV822" i="1"/>
  <c r="AU822" i="1"/>
  <c r="AT822" i="1"/>
  <c r="AX821" i="1"/>
  <c r="AW821" i="1"/>
  <c r="AV821" i="1"/>
  <c r="AU821" i="1"/>
  <c r="AT821" i="1"/>
  <c r="AX820" i="1"/>
  <c r="AW820" i="1"/>
  <c r="AV820" i="1"/>
  <c r="AU820" i="1"/>
  <c r="AT820" i="1"/>
  <c r="AX819" i="1"/>
  <c r="AW819" i="1"/>
  <c r="AV819" i="1"/>
  <c r="AU819" i="1"/>
  <c r="AT819" i="1"/>
  <c r="AX818" i="1"/>
  <c r="AW818" i="1"/>
  <c r="AV818" i="1"/>
  <c r="AU818" i="1"/>
  <c r="AT818" i="1"/>
  <c r="AX817" i="1"/>
  <c r="AW817" i="1"/>
  <c r="AV817" i="1"/>
  <c r="AU817" i="1"/>
  <c r="AT817" i="1"/>
  <c r="AX816" i="1"/>
  <c r="AW816" i="1"/>
  <c r="AV816" i="1"/>
  <c r="AU816" i="1"/>
  <c r="AT816" i="1"/>
  <c r="AX815" i="1"/>
  <c r="AW815" i="1"/>
  <c r="AV815" i="1"/>
  <c r="AU815" i="1"/>
  <c r="AT815" i="1"/>
  <c r="AX814" i="1"/>
  <c r="AW814" i="1"/>
  <c r="AV814" i="1"/>
  <c r="AU814" i="1"/>
  <c r="AT814" i="1"/>
  <c r="AX813" i="1"/>
  <c r="AW813" i="1"/>
  <c r="AV813" i="1"/>
  <c r="AU813" i="1"/>
  <c r="AT813" i="1"/>
  <c r="AX812" i="1"/>
  <c r="AW812" i="1"/>
  <c r="AV812" i="1"/>
  <c r="AU812" i="1"/>
  <c r="AT812" i="1"/>
  <c r="AX811" i="1"/>
  <c r="AW811" i="1"/>
  <c r="AV811" i="1"/>
  <c r="AU811" i="1"/>
  <c r="AT811" i="1"/>
  <c r="AX810" i="1"/>
  <c r="AW810" i="1"/>
  <c r="AV810" i="1"/>
  <c r="AU810" i="1"/>
  <c r="AT810" i="1"/>
  <c r="AX809" i="1"/>
  <c r="AW809" i="1"/>
  <c r="AV809" i="1"/>
  <c r="AU809" i="1"/>
  <c r="AT809" i="1"/>
  <c r="AX808" i="1"/>
  <c r="AW808" i="1"/>
  <c r="AV808" i="1"/>
  <c r="AU808" i="1"/>
  <c r="AT808" i="1"/>
  <c r="AX807" i="1"/>
  <c r="AW807" i="1"/>
  <c r="AV807" i="1"/>
  <c r="AU807" i="1"/>
  <c r="AT807" i="1"/>
  <c r="AX806" i="1"/>
  <c r="AW806" i="1"/>
  <c r="AV806" i="1"/>
  <c r="AU806" i="1"/>
  <c r="AT806" i="1"/>
  <c r="AX805" i="1"/>
  <c r="AW805" i="1"/>
  <c r="AV805" i="1"/>
  <c r="AU805" i="1"/>
  <c r="AT805" i="1"/>
  <c r="AX804" i="1"/>
  <c r="AW804" i="1"/>
  <c r="AV804" i="1"/>
  <c r="AU804" i="1"/>
  <c r="AT804" i="1"/>
  <c r="AX803" i="1"/>
  <c r="AW803" i="1"/>
  <c r="AV803" i="1"/>
  <c r="AU803" i="1"/>
  <c r="AT803" i="1"/>
  <c r="AX802" i="1"/>
  <c r="AW802" i="1"/>
  <c r="AV802" i="1"/>
  <c r="AU802" i="1"/>
  <c r="AT802" i="1"/>
  <c r="AX801" i="1"/>
  <c r="AW801" i="1"/>
  <c r="AV801" i="1"/>
  <c r="AU801" i="1"/>
  <c r="AT801" i="1"/>
  <c r="AX800" i="1"/>
  <c r="AW800" i="1"/>
  <c r="AV800" i="1"/>
  <c r="AU800" i="1"/>
  <c r="AT800" i="1"/>
  <c r="AX799" i="1"/>
  <c r="AW799" i="1"/>
  <c r="AV799" i="1"/>
  <c r="AU799" i="1"/>
  <c r="AT799" i="1"/>
  <c r="AX798" i="1"/>
  <c r="AW798" i="1"/>
  <c r="AV798" i="1"/>
  <c r="AU798" i="1"/>
  <c r="AT798" i="1"/>
  <c r="AX797" i="1"/>
  <c r="AW797" i="1"/>
  <c r="AV797" i="1"/>
  <c r="AU797" i="1"/>
  <c r="AT797" i="1"/>
  <c r="AX796" i="1"/>
  <c r="AW796" i="1"/>
  <c r="AV796" i="1"/>
  <c r="AU796" i="1"/>
  <c r="AT796" i="1"/>
  <c r="AX795" i="1"/>
  <c r="AW795" i="1"/>
  <c r="AV795" i="1"/>
  <c r="AU795" i="1"/>
  <c r="AT795" i="1"/>
  <c r="AX794" i="1"/>
  <c r="AW794" i="1"/>
  <c r="AV794" i="1"/>
  <c r="AU794" i="1"/>
  <c r="AT794" i="1"/>
  <c r="AX793" i="1"/>
  <c r="AW793" i="1"/>
  <c r="AV793" i="1"/>
  <c r="AU793" i="1"/>
  <c r="AT793" i="1"/>
  <c r="AX792" i="1"/>
  <c r="AW792" i="1"/>
  <c r="AV792" i="1"/>
  <c r="AU792" i="1"/>
  <c r="AT792" i="1"/>
  <c r="AX791" i="1"/>
  <c r="AW791" i="1"/>
  <c r="AV791" i="1"/>
  <c r="AU791" i="1"/>
  <c r="AT791" i="1"/>
  <c r="AX790" i="1"/>
  <c r="AW790" i="1"/>
  <c r="AV790" i="1"/>
  <c r="AU790" i="1"/>
  <c r="AT790" i="1"/>
  <c r="AX789" i="1"/>
  <c r="AW789" i="1"/>
  <c r="AV789" i="1"/>
  <c r="AU789" i="1"/>
  <c r="AT789" i="1"/>
  <c r="AX788" i="1"/>
  <c r="AW788" i="1"/>
  <c r="AV788" i="1"/>
  <c r="AU788" i="1"/>
  <c r="AT788" i="1"/>
  <c r="AX787" i="1"/>
  <c r="AW787" i="1"/>
  <c r="AV787" i="1"/>
  <c r="AU787" i="1"/>
  <c r="AT787" i="1"/>
  <c r="AX786" i="1"/>
  <c r="AW786" i="1"/>
  <c r="AV786" i="1"/>
  <c r="AU786" i="1"/>
  <c r="AT786" i="1"/>
  <c r="AX785" i="1"/>
  <c r="AW785" i="1"/>
  <c r="AV785" i="1"/>
  <c r="AU785" i="1"/>
  <c r="AT785" i="1"/>
  <c r="AX784" i="1"/>
  <c r="AW784" i="1"/>
  <c r="AV784" i="1"/>
  <c r="AU784" i="1"/>
  <c r="AT784" i="1"/>
  <c r="AX783" i="1"/>
  <c r="AW783" i="1"/>
  <c r="AV783" i="1"/>
  <c r="AU783" i="1"/>
  <c r="AT783" i="1"/>
  <c r="AX782" i="1"/>
  <c r="AW782" i="1"/>
  <c r="AV782" i="1"/>
  <c r="AU782" i="1"/>
  <c r="AT782" i="1"/>
  <c r="AX781" i="1"/>
  <c r="AW781" i="1"/>
  <c r="AV781" i="1"/>
  <c r="AU781" i="1"/>
  <c r="AT781" i="1"/>
  <c r="AX780" i="1"/>
  <c r="AW780" i="1"/>
  <c r="AV780" i="1"/>
  <c r="AU780" i="1"/>
  <c r="AT780" i="1"/>
  <c r="AX779" i="1"/>
  <c r="AW779" i="1"/>
  <c r="AV779" i="1"/>
  <c r="AU779" i="1"/>
  <c r="AT779" i="1"/>
  <c r="AX778" i="1"/>
  <c r="AW778" i="1"/>
  <c r="AV778" i="1"/>
  <c r="AU778" i="1"/>
  <c r="AT778" i="1"/>
  <c r="AX777" i="1"/>
  <c r="AW777" i="1"/>
  <c r="AV777" i="1"/>
  <c r="AU777" i="1"/>
  <c r="AT777" i="1"/>
  <c r="AX776" i="1"/>
  <c r="AW776" i="1"/>
  <c r="AV776" i="1"/>
  <c r="AU776" i="1"/>
  <c r="AT776" i="1"/>
  <c r="AX775" i="1"/>
  <c r="AW775" i="1"/>
  <c r="AV775" i="1"/>
  <c r="AU775" i="1"/>
  <c r="AT775" i="1"/>
  <c r="AX774" i="1"/>
  <c r="AW774" i="1"/>
  <c r="AV774" i="1"/>
  <c r="AU774" i="1"/>
  <c r="AT774" i="1"/>
  <c r="AX773" i="1"/>
  <c r="AW773" i="1"/>
  <c r="AV773" i="1"/>
  <c r="AU773" i="1"/>
  <c r="AT773" i="1"/>
  <c r="AX772" i="1"/>
  <c r="AW772" i="1"/>
  <c r="AV772" i="1"/>
  <c r="AU772" i="1"/>
  <c r="AT772" i="1"/>
  <c r="AX771" i="1"/>
  <c r="AW771" i="1"/>
  <c r="AV771" i="1"/>
  <c r="AU771" i="1"/>
  <c r="AT771" i="1"/>
  <c r="AX770" i="1"/>
  <c r="AW770" i="1"/>
  <c r="AV770" i="1"/>
  <c r="AU770" i="1"/>
  <c r="AT770" i="1"/>
  <c r="AX769" i="1"/>
  <c r="AW769" i="1"/>
  <c r="AV769" i="1"/>
  <c r="AU769" i="1"/>
  <c r="AT769" i="1"/>
  <c r="AX768" i="1"/>
  <c r="AW768" i="1"/>
  <c r="AV768" i="1"/>
  <c r="AU768" i="1"/>
  <c r="AT768" i="1"/>
  <c r="AX767" i="1"/>
  <c r="AW767" i="1"/>
  <c r="AV767" i="1"/>
  <c r="AU767" i="1"/>
  <c r="AT767" i="1"/>
  <c r="AX766" i="1"/>
  <c r="AW766" i="1"/>
  <c r="AV766" i="1"/>
  <c r="AU766" i="1"/>
  <c r="AT766" i="1"/>
  <c r="AX765" i="1"/>
  <c r="AW765" i="1"/>
  <c r="AV765" i="1"/>
  <c r="AU765" i="1"/>
  <c r="AT765" i="1"/>
  <c r="AX764" i="1"/>
  <c r="AW764" i="1"/>
  <c r="AV764" i="1"/>
  <c r="AU764" i="1"/>
  <c r="AT764" i="1"/>
  <c r="AX763" i="1"/>
  <c r="AW763" i="1"/>
  <c r="AV763" i="1"/>
  <c r="AU763" i="1"/>
  <c r="AT763" i="1"/>
  <c r="AX762" i="1"/>
  <c r="AW762" i="1"/>
  <c r="AV762" i="1"/>
  <c r="AU762" i="1"/>
  <c r="AT762" i="1"/>
  <c r="AX761" i="1"/>
  <c r="AW761" i="1"/>
  <c r="AV761" i="1"/>
  <c r="AU761" i="1"/>
  <c r="AT761" i="1"/>
  <c r="AX760" i="1"/>
  <c r="AW760" i="1"/>
  <c r="AV760" i="1"/>
  <c r="AU760" i="1"/>
  <c r="AT760" i="1"/>
  <c r="AX759" i="1"/>
  <c r="AW759" i="1"/>
  <c r="AV759" i="1"/>
  <c r="AU759" i="1"/>
  <c r="AT759" i="1"/>
  <c r="AX758" i="1"/>
  <c r="AW758" i="1"/>
  <c r="AV758" i="1"/>
  <c r="AU758" i="1"/>
  <c r="AT758" i="1"/>
  <c r="AX757" i="1"/>
  <c r="AW757" i="1"/>
  <c r="AV757" i="1"/>
  <c r="AU757" i="1"/>
  <c r="AT757" i="1"/>
  <c r="AX756" i="1"/>
  <c r="AW756" i="1"/>
  <c r="AV756" i="1"/>
  <c r="AU756" i="1"/>
  <c r="AT756" i="1"/>
  <c r="AX755" i="1"/>
  <c r="AW755" i="1"/>
  <c r="AV755" i="1"/>
  <c r="AU755" i="1"/>
  <c r="AT755" i="1"/>
  <c r="AX754" i="1"/>
  <c r="AW754" i="1"/>
  <c r="AV754" i="1"/>
  <c r="AU754" i="1"/>
  <c r="AT754" i="1"/>
  <c r="AX753" i="1"/>
  <c r="AW753" i="1"/>
  <c r="AV753" i="1"/>
  <c r="AU753" i="1"/>
  <c r="AT753" i="1"/>
  <c r="AX752" i="1"/>
  <c r="AW752" i="1"/>
  <c r="AV752" i="1"/>
  <c r="AU752" i="1"/>
  <c r="AT752" i="1"/>
  <c r="AX751" i="1"/>
  <c r="AW751" i="1"/>
  <c r="AV751" i="1"/>
  <c r="AU751" i="1"/>
  <c r="AT751" i="1"/>
  <c r="AX750" i="1"/>
  <c r="AW750" i="1"/>
  <c r="AV750" i="1"/>
  <c r="AU750" i="1"/>
  <c r="AT750" i="1"/>
  <c r="AX749" i="1"/>
  <c r="AW749" i="1"/>
  <c r="AV749" i="1"/>
  <c r="AU749" i="1"/>
  <c r="AT749" i="1"/>
  <c r="AX748" i="1"/>
  <c r="AW748" i="1"/>
  <c r="AV748" i="1"/>
  <c r="AU748" i="1"/>
  <c r="AT748" i="1"/>
  <c r="AX747" i="1"/>
  <c r="AW747" i="1"/>
  <c r="AV747" i="1"/>
  <c r="AU747" i="1"/>
  <c r="AT747" i="1"/>
  <c r="AX746" i="1"/>
  <c r="AW746" i="1"/>
  <c r="AV746" i="1"/>
  <c r="AU746" i="1"/>
  <c r="AT746" i="1"/>
  <c r="AX745" i="1"/>
  <c r="AW745" i="1"/>
  <c r="AV745" i="1"/>
  <c r="AU745" i="1"/>
  <c r="AT745" i="1"/>
  <c r="AX744" i="1"/>
  <c r="AW744" i="1"/>
  <c r="AV744" i="1"/>
  <c r="AU744" i="1"/>
  <c r="AT744" i="1"/>
  <c r="AX743" i="1"/>
  <c r="AW743" i="1"/>
  <c r="AV743" i="1"/>
  <c r="AU743" i="1"/>
  <c r="AT743" i="1"/>
  <c r="AX742" i="1"/>
  <c r="AW742" i="1"/>
  <c r="AV742" i="1"/>
  <c r="AU742" i="1"/>
  <c r="AT742" i="1"/>
  <c r="AX741" i="1"/>
  <c r="AW741" i="1"/>
  <c r="AV741" i="1"/>
  <c r="AU741" i="1"/>
  <c r="AT741" i="1"/>
  <c r="AX740" i="1"/>
  <c r="AW740" i="1"/>
  <c r="AV740" i="1"/>
  <c r="AU740" i="1"/>
  <c r="AT740" i="1"/>
  <c r="AX739" i="1"/>
  <c r="AW739" i="1"/>
  <c r="AV739" i="1"/>
  <c r="AU739" i="1"/>
  <c r="AT739" i="1"/>
  <c r="AX738" i="1"/>
  <c r="AW738" i="1"/>
  <c r="AV738" i="1"/>
  <c r="AU738" i="1"/>
  <c r="AT738" i="1"/>
  <c r="AX737" i="1"/>
  <c r="AW737" i="1"/>
  <c r="AV737" i="1"/>
  <c r="AU737" i="1"/>
  <c r="AT737" i="1"/>
  <c r="AX736" i="1"/>
  <c r="AW736" i="1"/>
  <c r="AV736" i="1"/>
  <c r="AU736" i="1"/>
  <c r="AT736" i="1"/>
  <c r="AX735" i="1"/>
  <c r="AW735" i="1"/>
  <c r="AV735" i="1"/>
  <c r="AU735" i="1"/>
  <c r="AT735" i="1"/>
  <c r="AX734" i="1"/>
  <c r="AW734" i="1"/>
  <c r="AV734" i="1"/>
  <c r="AU734" i="1"/>
  <c r="AT734" i="1"/>
  <c r="AX733" i="1"/>
  <c r="AW733" i="1"/>
  <c r="AV733" i="1"/>
  <c r="AU733" i="1"/>
  <c r="AT733" i="1"/>
  <c r="AX732" i="1"/>
  <c r="AW732" i="1"/>
  <c r="AV732" i="1"/>
  <c r="AU732" i="1"/>
  <c r="AT732" i="1"/>
  <c r="AX731" i="1"/>
  <c r="AW731" i="1"/>
  <c r="AV731" i="1"/>
  <c r="AU731" i="1"/>
  <c r="AT731" i="1"/>
  <c r="AX730" i="1"/>
  <c r="AW730" i="1"/>
  <c r="AV730" i="1"/>
  <c r="AU730" i="1"/>
  <c r="AT730" i="1"/>
  <c r="AX729" i="1"/>
  <c r="AW729" i="1"/>
  <c r="AV729" i="1"/>
  <c r="AU729" i="1"/>
  <c r="AT729" i="1"/>
  <c r="AX728" i="1"/>
  <c r="AW728" i="1"/>
  <c r="AV728" i="1"/>
  <c r="AU728" i="1"/>
  <c r="AT728" i="1"/>
  <c r="AX727" i="1"/>
  <c r="AW727" i="1"/>
  <c r="AV727" i="1"/>
  <c r="AU727" i="1"/>
  <c r="AT727" i="1"/>
  <c r="AX726" i="1"/>
  <c r="AW726" i="1"/>
  <c r="AV726" i="1"/>
  <c r="AU726" i="1"/>
  <c r="AT726" i="1"/>
  <c r="AX725" i="1"/>
  <c r="AW725" i="1"/>
  <c r="AV725" i="1"/>
  <c r="AU725" i="1"/>
  <c r="AT725" i="1"/>
  <c r="AX724" i="1"/>
  <c r="AW724" i="1"/>
  <c r="AV724" i="1"/>
  <c r="AU724" i="1"/>
  <c r="AT724" i="1"/>
  <c r="AX723" i="1"/>
  <c r="AW723" i="1"/>
  <c r="AV723" i="1"/>
  <c r="AU723" i="1"/>
  <c r="AT723" i="1"/>
  <c r="AX722" i="1"/>
  <c r="AW722" i="1"/>
  <c r="AV722" i="1"/>
  <c r="AU722" i="1"/>
  <c r="AT722" i="1"/>
  <c r="AX721" i="1"/>
  <c r="AW721" i="1"/>
  <c r="AV721" i="1"/>
  <c r="AU721" i="1"/>
  <c r="AT721" i="1"/>
  <c r="AX720" i="1"/>
  <c r="AW720" i="1"/>
  <c r="AV720" i="1"/>
  <c r="AU720" i="1"/>
  <c r="AT720" i="1"/>
  <c r="AX719" i="1"/>
  <c r="AW719" i="1"/>
  <c r="AV719" i="1"/>
  <c r="AU719" i="1"/>
  <c r="AT719" i="1"/>
  <c r="AX718" i="1"/>
  <c r="AW718" i="1"/>
  <c r="AV718" i="1"/>
  <c r="AU718" i="1"/>
  <c r="AT718" i="1"/>
  <c r="AX717" i="1"/>
  <c r="AW717" i="1"/>
  <c r="AV717" i="1"/>
  <c r="AU717" i="1"/>
  <c r="AT717" i="1"/>
  <c r="AX716" i="1"/>
  <c r="AW716" i="1"/>
  <c r="AV716" i="1"/>
  <c r="AU716" i="1"/>
  <c r="AT716" i="1"/>
  <c r="AX715" i="1"/>
  <c r="AW715" i="1"/>
  <c r="AV715" i="1"/>
  <c r="AU715" i="1"/>
  <c r="AT715" i="1"/>
  <c r="AX714" i="1"/>
  <c r="AW714" i="1"/>
  <c r="AV714" i="1"/>
  <c r="AU714" i="1"/>
  <c r="AT714" i="1"/>
  <c r="AX713" i="1"/>
  <c r="AW713" i="1"/>
  <c r="AV713" i="1"/>
  <c r="AU713" i="1"/>
  <c r="AT713" i="1"/>
  <c r="AX712" i="1"/>
  <c r="AW712" i="1"/>
  <c r="AV712" i="1"/>
  <c r="AU712" i="1"/>
  <c r="AT712" i="1"/>
  <c r="AX711" i="1"/>
  <c r="AW711" i="1"/>
  <c r="AV711" i="1"/>
  <c r="AU711" i="1"/>
  <c r="AT711" i="1"/>
  <c r="AX710" i="1"/>
  <c r="AW710" i="1"/>
  <c r="AV710" i="1"/>
  <c r="AU710" i="1"/>
  <c r="AT710" i="1"/>
  <c r="AX709" i="1"/>
  <c r="AW709" i="1"/>
  <c r="AV709" i="1"/>
  <c r="AU709" i="1"/>
  <c r="AT709" i="1"/>
  <c r="AX708" i="1"/>
  <c r="AW708" i="1"/>
  <c r="AV708" i="1"/>
  <c r="AU708" i="1"/>
  <c r="AT708" i="1"/>
  <c r="AX707" i="1"/>
  <c r="AW707" i="1"/>
  <c r="AV707" i="1"/>
  <c r="AU707" i="1"/>
  <c r="AT707" i="1"/>
  <c r="AX706" i="1"/>
  <c r="AW706" i="1"/>
  <c r="AV706" i="1"/>
  <c r="AU706" i="1"/>
  <c r="AT706" i="1"/>
  <c r="AX705" i="1"/>
  <c r="AW705" i="1"/>
  <c r="AV705" i="1"/>
  <c r="AU705" i="1"/>
  <c r="AT705" i="1"/>
  <c r="AX704" i="1"/>
  <c r="AW704" i="1"/>
  <c r="AV704" i="1"/>
  <c r="AU704" i="1"/>
  <c r="AT704" i="1"/>
  <c r="AX703" i="1"/>
  <c r="AW703" i="1"/>
  <c r="AV703" i="1"/>
  <c r="AU703" i="1"/>
  <c r="AT703" i="1"/>
  <c r="AX702" i="1"/>
  <c r="AW702" i="1"/>
  <c r="AV702" i="1"/>
  <c r="AU702" i="1"/>
  <c r="AT702" i="1"/>
  <c r="AX701" i="1"/>
  <c r="AW701" i="1"/>
  <c r="AV701" i="1"/>
  <c r="AU701" i="1"/>
  <c r="AT701" i="1"/>
  <c r="AX700" i="1"/>
  <c r="AW700" i="1"/>
  <c r="AV700" i="1"/>
  <c r="AU700" i="1"/>
  <c r="AT700" i="1"/>
  <c r="AX699" i="1"/>
  <c r="AW699" i="1"/>
  <c r="AV699" i="1"/>
  <c r="AU699" i="1"/>
  <c r="AT699" i="1"/>
  <c r="AX698" i="1"/>
  <c r="AW698" i="1"/>
  <c r="AV698" i="1"/>
  <c r="AU698" i="1"/>
  <c r="AT698" i="1"/>
  <c r="AX697" i="1"/>
  <c r="AW697" i="1"/>
  <c r="AV697" i="1"/>
  <c r="AU697" i="1"/>
  <c r="AT697" i="1"/>
  <c r="AX696" i="1"/>
  <c r="AW696" i="1"/>
  <c r="AV696" i="1"/>
  <c r="AU696" i="1"/>
  <c r="AT696" i="1"/>
  <c r="AX695" i="1"/>
  <c r="AW695" i="1"/>
  <c r="AV695" i="1"/>
  <c r="AU695" i="1"/>
  <c r="AT695" i="1"/>
  <c r="AX694" i="1"/>
  <c r="AW694" i="1"/>
  <c r="AV694" i="1"/>
  <c r="AU694" i="1"/>
  <c r="AT694" i="1"/>
  <c r="AX693" i="1"/>
  <c r="AW693" i="1"/>
  <c r="AV693" i="1"/>
  <c r="AU693" i="1"/>
  <c r="AT693" i="1"/>
  <c r="AX692" i="1"/>
  <c r="AW692" i="1"/>
  <c r="AV692" i="1"/>
  <c r="AU692" i="1"/>
  <c r="AT692" i="1"/>
  <c r="AX691" i="1"/>
  <c r="AW691" i="1"/>
  <c r="AV691" i="1"/>
  <c r="AU691" i="1"/>
  <c r="AT691" i="1"/>
  <c r="AX690" i="1"/>
  <c r="AW690" i="1"/>
  <c r="AV690" i="1"/>
  <c r="AU690" i="1"/>
  <c r="AT690" i="1"/>
  <c r="AX689" i="1"/>
  <c r="AW689" i="1"/>
  <c r="AV689" i="1"/>
  <c r="AU689" i="1"/>
  <c r="AT689" i="1"/>
  <c r="AX688" i="1"/>
  <c r="AW688" i="1"/>
  <c r="AV688" i="1"/>
  <c r="AU688" i="1"/>
  <c r="AT688" i="1"/>
  <c r="AX687" i="1"/>
  <c r="AW687" i="1"/>
  <c r="AV687" i="1"/>
  <c r="AU687" i="1"/>
  <c r="AT687" i="1"/>
  <c r="AX686" i="1"/>
  <c r="AW686" i="1"/>
  <c r="AV686" i="1"/>
  <c r="AU686" i="1"/>
  <c r="AT686" i="1"/>
  <c r="AX685" i="1"/>
  <c r="AW685" i="1"/>
  <c r="AV685" i="1"/>
  <c r="AU685" i="1"/>
  <c r="AT685" i="1"/>
  <c r="AX684" i="1"/>
  <c r="AW684" i="1"/>
  <c r="AV684" i="1"/>
  <c r="AU684" i="1"/>
  <c r="AT684" i="1"/>
  <c r="AX683" i="1"/>
  <c r="AW683" i="1"/>
  <c r="AV683" i="1"/>
  <c r="AU683" i="1"/>
  <c r="AT683" i="1"/>
  <c r="AX682" i="1"/>
  <c r="AW682" i="1"/>
  <c r="AV682" i="1"/>
  <c r="AU682" i="1"/>
  <c r="AT682" i="1"/>
  <c r="AX681" i="1"/>
  <c r="AW681" i="1"/>
  <c r="AV681" i="1"/>
  <c r="AU681" i="1"/>
  <c r="AT681" i="1"/>
  <c r="AX680" i="1"/>
  <c r="AW680" i="1"/>
  <c r="AV680" i="1"/>
  <c r="AU680" i="1"/>
  <c r="AT680" i="1"/>
  <c r="AX679" i="1"/>
  <c r="AW679" i="1"/>
  <c r="AV679" i="1"/>
  <c r="AU679" i="1"/>
  <c r="AT679" i="1"/>
  <c r="AX678" i="1"/>
  <c r="AW678" i="1"/>
  <c r="AV678" i="1"/>
  <c r="AU678" i="1"/>
  <c r="AT678" i="1"/>
  <c r="AX677" i="1"/>
  <c r="AW677" i="1"/>
  <c r="AV677" i="1"/>
  <c r="AU677" i="1"/>
  <c r="AT677" i="1"/>
  <c r="AX676" i="1"/>
  <c r="AW676" i="1"/>
  <c r="AV676" i="1"/>
  <c r="AU676" i="1"/>
  <c r="AT676" i="1"/>
  <c r="AX675" i="1"/>
  <c r="AW675" i="1"/>
  <c r="AV675" i="1"/>
  <c r="AU675" i="1"/>
  <c r="AT675" i="1"/>
  <c r="AX674" i="1"/>
  <c r="AW674" i="1"/>
  <c r="AV674" i="1"/>
  <c r="AU674" i="1"/>
  <c r="AT674" i="1"/>
  <c r="AX673" i="1"/>
  <c r="AW673" i="1"/>
  <c r="AV673" i="1"/>
  <c r="AU673" i="1"/>
  <c r="AT673" i="1"/>
  <c r="AX672" i="1"/>
  <c r="AW672" i="1"/>
  <c r="AV672" i="1"/>
  <c r="AU672" i="1"/>
  <c r="AT672" i="1"/>
  <c r="AX671" i="1"/>
  <c r="AW671" i="1"/>
  <c r="AV671" i="1"/>
  <c r="AU671" i="1"/>
  <c r="AT671" i="1"/>
  <c r="AX670" i="1"/>
  <c r="AW670" i="1"/>
  <c r="AV670" i="1"/>
  <c r="AU670" i="1"/>
  <c r="AT670" i="1"/>
  <c r="AX669" i="1"/>
  <c r="AW669" i="1"/>
  <c r="AV669" i="1"/>
  <c r="AU669" i="1"/>
  <c r="AT669" i="1"/>
  <c r="AX668" i="1"/>
  <c r="AW668" i="1"/>
  <c r="AV668" i="1"/>
  <c r="AU668" i="1"/>
  <c r="AT668" i="1"/>
  <c r="AX667" i="1"/>
  <c r="AW667" i="1"/>
  <c r="AV667" i="1"/>
  <c r="AU667" i="1"/>
  <c r="AT667" i="1"/>
  <c r="AX666" i="1"/>
  <c r="AW666" i="1"/>
  <c r="AV666" i="1"/>
  <c r="AU666" i="1"/>
  <c r="AT666" i="1"/>
  <c r="AX665" i="1"/>
  <c r="AW665" i="1"/>
  <c r="AV665" i="1"/>
  <c r="AU665" i="1"/>
  <c r="AT665" i="1"/>
  <c r="AX664" i="1"/>
  <c r="AW664" i="1"/>
  <c r="AV664" i="1"/>
  <c r="AU664" i="1"/>
  <c r="AT664" i="1"/>
  <c r="AX663" i="1"/>
  <c r="AW663" i="1"/>
  <c r="AV663" i="1"/>
  <c r="AU663" i="1"/>
  <c r="AT663" i="1"/>
  <c r="AX662" i="1"/>
  <c r="AW662" i="1"/>
  <c r="AV662" i="1"/>
  <c r="AU662" i="1"/>
  <c r="AT662" i="1"/>
  <c r="AX661" i="1"/>
  <c r="AW661" i="1"/>
  <c r="AV661" i="1"/>
  <c r="AU661" i="1"/>
  <c r="AT661" i="1"/>
  <c r="AX660" i="1"/>
  <c r="AW660" i="1"/>
  <c r="AV660" i="1"/>
  <c r="AU660" i="1"/>
  <c r="AT660" i="1"/>
  <c r="AX659" i="1"/>
  <c r="AW659" i="1"/>
  <c r="AV659" i="1"/>
  <c r="AU659" i="1"/>
  <c r="AT659" i="1"/>
  <c r="AX658" i="1"/>
  <c r="AW658" i="1"/>
  <c r="AV658" i="1"/>
  <c r="AU658" i="1"/>
  <c r="AT658" i="1"/>
  <c r="AX657" i="1"/>
  <c r="AW657" i="1"/>
  <c r="AV657" i="1"/>
  <c r="AU657" i="1"/>
  <c r="AT657" i="1"/>
  <c r="AX656" i="1"/>
  <c r="AW656" i="1"/>
  <c r="AV656" i="1"/>
  <c r="AU656" i="1"/>
  <c r="AT656" i="1"/>
  <c r="AX655" i="1"/>
  <c r="AW655" i="1"/>
  <c r="AV655" i="1"/>
  <c r="AU655" i="1"/>
  <c r="AT655" i="1"/>
  <c r="AX654" i="1"/>
  <c r="AW654" i="1"/>
  <c r="AV654" i="1"/>
  <c r="AU654" i="1"/>
  <c r="AT654" i="1"/>
  <c r="AX653" i="1"/>
  <c r="AW653" i="1"/>
  <c r="AV653" i="1"/>
  <c r="AU653" i="1"/>
  <c r="AT653" i="1"/>
  <c r="AX652" i="1"/>
  <c r="AW652" i="1"/>
  <c r="AV652" i="1"/>
  <c r="AU652" i="1"/>
  <c r="AT652" i="1"/>
  <c r="AX651" i="1"/>
  <c r="AW651" i="1"/>
  <c r="AV651" i="1"/>
  <c r="AU651" i="1"/>
  <c r="AT651" i="1"/>
  <c r="AX650" i="1"/>
  <c r="AW650" i="1"/>
  <c r="AV650" i="1"/>
  <c r="AU650" i="1"/>
  <c r="AT650" i="1"/>
  <c r="AX649" i="1"/>
  <c r="AW649" i="1"/>
  <c r="AV649" i="1"/>
  <c r="AU649" i="1"/>
  <c r="AT649" i="1"/>
  <c r="AX648" i="1"/>
  <c r="AW648" i="1"/>
  <c r="AV648" i="1"/>
  <c r="AU648" i="1"/>
  <c r="AT648" i="1"/>
  <c r="AX647" i="1"/>
  <c r="AW647" i="1"/>
  <c r="AV647" i="1"/>
  <c r="AU647" i="1"/>
  <c r="AT647" i="1"/>
  <c r="AX646" i="1"/>
  <c r="AW646" i="1"/>
  <c r="AV646" i="1"/>
  <c r="AU646" i="1"/>
  <c r="AT646" i="1"/>
  <c r="AX645" i="1"/>
  <c r="AW645" i="1"/>
  <c r="AV645" i="1"/>
  <c r="AU645" i="1"/>
  <c r="AT645" i="1"/>
  <c r="AX644" i="1"/>
  <c r="AW644" i="1"/>
  <c r="AV644" i="1"/>
  <c r="AU644" i="1"/>
  <c r="AT644" i="1"/>
  <c r="AX643" i="1"/>
  <c r="AW643" i="1"/>
  <c r="AV643" i="1"/>
  <c r="AU643" i="1"/>
  <c r="AT643" i="1"/>
  <c r="AX642" i="1"/>
  <c r="AW642" i="1"/>
  <c r="AV642" i="1"/>
  <c r="AU642" i="1"/>
  <c r="AT642" i="1"/>
  <c r="AX641" i="1"/>
  <c r="AW641" i="1"/>
  <c r="AV641" i="1"/>
  <c r="AU641" i="1"/>
  <c r="AT641" i="1"/>
  <c r="AX640" i="1"/>
  <c r="AW640" i="1"/>
  <c r="AV640" i="1"/>
  <c r="AU640" i="1"/>
  <c r="AT640" i="1"/>
  <c r="AX639" i="1"/>
  <c r="AW639" i="1"/>
  <c r="AV639" i="1"/>
  <c r="AU639" i="1"/>
  <c r="AT639" i="1"/>
  <c r="AX638" i="1"/>
  <c r="AW638" i="1"/>
  <c r="AV638" i="1"/>
  <c r="AU638" i="1"/>
  <c r="AT638" i="1"/>
  <c r="AX637" i="1"/>
  <c r="AW637" i="1"/>
  <c r="AV637" i="1"/>
  <c r="AU637" i="1"/>
  <c r="AT637" i="1"/>
  <c r="AX636" i="1"/>
  <c r="AW636" i="1"/>
  <c r="AV636" i="1"/>
  <c r="AU636" i="1"/>
  <c r="AT636" i="1"/>
  <c r="AX635" i="1"/>
  <c r="AW635" i="1"/>
  <c r="AV635" i="1"/>
  <c r="AU635" i="1"/>
  <c r="AT635" i="1"/>
  <c r="AX634" i="1"/>
  <c r="AW634" i="1"/>
  <c r="AV634" i="1"/>
  <c r="AU634" i="1"/>
  <c r="AT634" i="1"/>
  <c r="AX633" i="1"/>
  <c r="AW633" i="1"/>
  <c r="AV633" i="1"/>
  <c r="AU633" i="1"/>
  <c r="AT633" i="1"/>
  <c r="AX632" i="1"/>
  <c r="AW632" i="1"/>
  <c r="AV632" i="1"/>
  <c r="AU632" i="1"/>
  <c r="AT632" i="1"/>
  <c r="AX631" i="1"/>
  <c r="AW631" i="1"/>
  <c r="AV631" i="1"/>
  <c r="AU631" i="1"/>
  <c r="AT631" i="1"/>
  <c r="AX630" i="1"/>
  <c r="AW630" i="1"/>
  <c r="AV630" i="1"/>
  <c r="AU630" i="1"/>
  <c r="AT630" i="1"/>
  <c r="AX629" i="1"/>
  <c r="AW629" i="1"/>
  <c r="AV629" i="1"/>
  <c r="AU629" i="1"/>
  <c r="AT629" i="1"/>
  <c r="AX628" i="1"/>
  <c r="AW628" i="1"/>
  <c r="AV628" i="1"/>
  <c r="AU628" i="1"/>
  <c r="AT628" i="1"/>
  <c r="AX627" i="1"/>
  <c r="AW627" i="1"/>
  <c r="AV627" i="1"/>
  <c r="AU627" i="1"/>
  <c r="AT627" i="1"/>
  <c r="AX626" i="1"/>
  <c r="AW626" i="1"/>
  <c r="AV626" i="1"/>
  <c r="AU626" i="1"/>
  <c r="AT626" i="1"/>
  <c r="AX625" i="1"/>
  <c r="AW625" i="1"/>
  <c r="AV625" i="1"/>
  <c r="AU625" i="1"/>
  <c r="AT625" i="1"/>
  <c r="AX624" i="1"/>
  <c r="AW624" i="1"/>
  <c r="AV624" i="1"/>
  <c r="AU624" i="1"/>
  <c r="AT624" i="1"/>
  <c r="AX623" i="1"/>
  <c r="AW623" i="1"/>
  <c r="AV623" i="1"/>
  <c r="AU623" i="1"/>
  <c r="AT623" i="1"/>
  <c r="AX622" i="1"/>
  <c r="AW622" i="1"/>
  <c r="AV622" i="1"/>
  <c r="AU622" i="1"/>
  <c r="AT622" i="1"/>
  <c r="AX621" i="1"/>
  <c r="AW621" i="1"/>
  <c r="AV621" i="1"/>
  <c r="AU621" i="1"/>
  <c r="AT621" i="1"/>
  <c r="AX620" i="1"/>
  <c r="AW620" i="1"/>
  <c r="AV620" i="1"/>
  <c r="AU620" i="1"/>
  <c r="AT620" i="1"/>
  <c r="AX619" i="1"/>
  <c r="AW619" i="1"/>
  <c r="AV619" i="1"/>
  <c r="AU619" i="1"/>
  <c r="AT619" i="1"/>
  <c r="AX618" i="1"/>
  <c r="AW618" i="1"/>
  <c r="AV618" i="1"/>
  <c r="AU618" i="1"/>
  <c r="AT618" i="1"/>
  <c r="AX617" i="1"/>
  <c r="AW617" i="1"/>
  <c r="AV617" i="1"/>
  <c r="AU617" i="1"/>
  <c r="AT617" i="1"/>
  <c r="AX616" i="1"/>
  <c r="AW616" i="1"/>
  <c r="AV616" i="1"/>
  <c r="AU616" i="1"/>
  <c r="AT616" i="1"/>
  <c r="AX615" i="1"/>
  <c r="AW615" i="1"/>
  <c r="AV615" i="1"/>
  <c r="AU615" i="1"/>
  <c r="AT615" i="1"/>
  <c r="AX614" i="1"/>
  <c r="AW614" i="1"/>
  <c r="AV614" i="1"/>
  <c r="AU614" i="1"/>
  <c r="AT614" i="1"/>
  <c r="AX613" i="1"/>
  <c r="AW613" i="1"/>
  <c r="AV613" i="1"/>
  <c r="AU613" i="1"/>
  <c r="AT613" i="1"/>
  <c r="AX612" i="1"/>
  <c r="AW612" i="1"/>
  <c r="AV612" i="1"/>
  <c r="AU612" i="1"/>
  <c r="AT612" i="1"/>
  <c r="AX611" i="1"/>
  <c r="AW611" i="1"/>
  <c r="AV611" i="1"/>
  <c r="AU611" i="1"/>
  <c r="AT611" i="1"/>
  <c r="AX610" i="1"/>
  <c r="AW610" i="1"/>
  <c r="AV610" i="1"/>
  <c r="AU610" i="1"/>
  <c r="AT610" i="1"/>
  <c r="AX609" i="1"/>
  <c r="AW609" i="1"/>
  <c r="AV609" i="1"/>
  <c r="AU609" i="1"/>
  <c r="AT609" i="1"/>
  <c r="AX608" i="1"/>
  <c r="AW608" i="1"/>
  <c r="AV608" i="1"/>
  <c r="AU608" i="1"/>
  <c r="AT608" i="1"/>
  <c r="AX607" i="1"/>
  <c r="AW607" i="1"/>
  <c r="AV607" i="1"/>
  <c r="AU607" i="1"/>
  <c r="AT607" i="1"/>
  <c r="AX606" i="1"/>
  <c r="AW606" i="1"/>
  <c r="AV606" i="1"/>
  <c r="AU606" i="1"/>
  <c r="AT606" i="1"/>
  <c r="AX605" i="1"/>
  <c r="AW605" i="1"/>
  <c r="AV605" i="1"/>
  <c r="AU605" i="1"/>
  <c r="AT605" i="1"/>
  <c r="AX604" i="1"/>
  <c r="AW604" i="1"/>
  <c r="AV604" i="1"/>
  <c r="AU604" i="1"/>
  <c r="AT604" i="1"/>
  <c r="AX603" i="1"/>
  <c r="AW603" i="1"/>
  <c r="AV603" i="1"/>
  <c r="AU603" i="1"/>
  <c r="AT603" i="1"/>
  <c r="AX602" i="1"/>
  <c r="AW602" i="1"/>
  <c r="AV602" i="1"/>
  <c r="AU602" i="1"/>
  <c r="AT602" i="1"/>
  <c r="AX601" i="1"/>
  <c r="AW601" i="1"/>
  <c r="AV601" i="1"/>
  <c r="AU601" i="1"/>
  <c r="AT601" i="1"/>
  <c r="AX600" i="1"/>
  <c r="AW600" i="1"/>
  <c r="AV600" i="1"/>
  <c r="AU600" i="1"/>
  <c r="AT600" i="1"/>
  <c r="AX599" i="1"/>
  <c r="AW599" i="1"/>
  <c r="AV599" i="1"/>
  <c r="AU599" i="1"/>
  <c r="AT599" i="1"/>
  <c r="AX598" i="1"/>
  <c r="AW598" i="1"/>
  <c r="AV598" i="1"/>
  <c r="AU598" i="1"/>
  <c r="AT598" i="1"/>
  <c r="AX597" i="1"/>
  <c r="AW597" i="1"/>
  <c r="AV597" i="1"/>
  <c r="AU597" i="1"/>
  <c r="AT597" i="1"/>
  <c r="AX596" i="1"/>
  <c r="AW596" i="1"/>
  <c r="AV596" i="1"/>
  <c r="AU596" i="1"/>
  <c r="AT596" i="1"/>
  <c r="AX595" i="1"/>
  <c r="AW595" i="1"/>
  <c r="AV595" i="1"/>
  <c r="AU595" i="1"/>
  <c r="AT595" i="1"/>
  <c r="AX594" i="1"/>
  <c r="AW594" i="1"/>
  <c r="AV594" i="1"/>
  <c r="AU594" i="1"/>
  <c r="AT594" i="1"/>
  <c r="AX593" i="1"/>
  <c r="AW593" i="1"/>
  <c r="AV593" i="1"/>
  <c r="AU593" i="1"/>
  <c r="AT593" i="1"/>
  <c r="AX592" i="1"/>
  <c r="AW592" i="1"/>
  <c r="AV592" i="1"/>
  <c r="AU592" i="1"/>
  <c r="AT592" i="1"/>
  <c r="AX591" i="1"/>
  <c r="AW591" i="1"/>
  <c r="AV591" i="1"/>
  <c r="AU591" i="1"/>
  <c r="AT591" i="1"/>
  <c r="AX590" i="1"/>
  <c r="AW590" i="1"/>
  <c r="AV590" i="1"/>
  <c r="AU590" i="1"/>
  <c r="AT590" i="1"/>
  <c r="AX589" i="1"/>
  <c r="AW589" i="1"/>
  <c r="AV589" i="1"/>
  <c r="AU589" i="1"/>
  <c r="AT589" i="1"/>
  <c r="AX588" i="1"/>
  <c r="AW588" i="1"/>
  <c r="AV588" i="1"/>
  <c r="AU588" i="1"/>
  <c r="AT588" i="1"/>
  <c r="AX587" i="1"/>
  <c r="AW587" i="1"/>
  <c r="AV587" i="1"/>
  <c r="AU587" i="1"/>
  <c r="AT587" i="1"/>
  <c r="AX586" i="1"/>
  <c r="AW586" i="1"/>
  <c r="AV586" i="1"/>
  <c r="AU586" i="1"/>
  <c r="AT586" i="1"/>
  <c r="AX585" i="1"/>
  <c r="AW585" i="1"/>
  <c r="AV585" i="1"/>
  <c r="AU585" i="1"/>
  <c r="AT585" i="1"/>
  <c r="AX584" i="1"/>
  <c r="AW584" i="1"/>
  <c r="AV584" i="1"/>
  <c r="AU584" i="1"/>
  <c r="AT584" i="1"/>
  <c r="AX583" i="1"/>
  <c r="AW583" i="1"/>
  <c r="AV583" i="1"/>
  <c r="AU583" i="1"/>
  <c r="AT583" i="1"/>
  <c r="AX582" i="1"/>
  <c r="AW582" i="1"/>
  <c r="AV582" i="1"/>
  <c r="AU582" i="1"/>
  <c r="AT582" i="1"/>
  <c r="AX581" i="1"/>
  <c r="AW581" i="1"/>
  <c r="AV581" i="1"/>
  <c r="AU581" i="1"/>
  <c r="AT581" i="1"/>
  <c r="AX580" i="1"/>
  <c r="AW580" i="1"/>
  <c r="AV580" i="1"/>
  <c r="AU580" i="1"/>
  <c r="AT580" i="1"/>
  <c r="AX579" i="1"/>
  <c r="AW579" i="1"/>
  <c r="AV579" i="1"/>
  <c r="AU579" i="1"/>
  <c r="AT579" i="1"/>
  <c r="AX578" i="1"/>
  <c r="AW578" i="1"/>
  <c r="AV578" i="1"/>
  <c r="AU578" i="1"/>
  <c r="AT578" i="1"/>
  <c r="AX577" i="1"/>
  <c r="AW577" i="1"/>
  <c r="AV577" i="1"/>
  <c r="AU577" i="1"/>
  <c r="AT577" i="1"/>
  <c r="AX576" i="1"/>
  <c r="AW576" i="1"/>
  <c r="AV576" i="1"/>
  <c r="AU576" i="1"/>
  <c r="AT576" i="1"/>
  <c r="AX575" i="1"/>
  <c r="AW575" i="1"/>
  <c r="AV575" i="1"/>
  <c r="AU575" i="1"/>
  <c r="AT575" i="1"/>
  <c r="AX574" i="1"/>
  <c r="AW574" i="1"/>
  <c r="AV574" i="1"/>
  <c r="AU574" i="1"/>
  <c r="AT574" i="1"/>
  <c r="AX573" i="1"/>
  <c r="AW573" i="1"/>
  <c r="AV573" i="1"/>
  <c r="AU573" i="1"/>
  <c r="AT573" i="1"/>
  <c r="AX572" i="1"/>
  <c r="AW572" i="1"/>
  <c r="AV572" i="1"/>
  <c r="AU572" i="1"/>
  <c r="AT572" i="1"/>
  <c r="AX571" i="1"/>
  <c r="AW571" i="1"/>
  <c r="AV571" i="1"/>
  <c r="AU571" i="1"/>
  <c r="AT571" i="1"/>
  <c r="AX570" i="1"/>
  <c r="AW570" i="1"/>
  <c r="AV570" i="1"/>
  <c r="AU570" i="1"/>
  <c r="AT570" i="1"/>
  <c r="AX569" i="1"/>
  <c r="AW569" i="1"/>
  <c r="AV569" i="1"/>
  <c r="AU569" i="1"/>
  <c r="AT569" i="1"/>
  <c r="AX568" i="1"/>
  <c r="AW568" i="1"/>
  <c r="AV568" i="1"/>
  <c r="AU568" i="1"/>
  <c r="AT568" i="1"/>
  <c r="AX567" i="1"/>
  <c r="AW567" i="1"/>
  <c r="AV567" i="1"/>
  <c r="AU567" i="1"/>
  <c r="AT567" i="1"/>
  <c r="AX566" i="1"/>
  <c r="AW566" i="1"/>
  <c r="AV566" i="1"/>
  <c r="AU566" i="1"/>
  <c r="AT566" i="1"/>
  <c r="AX565" i="1"/>
  <c r="AW565" i="1"/>
  <c r="AV565" i="1"/>
  <c r="AU565" i="1"/>
  <c r="AT565" i="1"/>
  <c r="AX564" i="1"/>
  <c r="AW564" i="1"/>
  <c r="AV564" i="1"/>
  <c r="AU564" i="1"/>
  <c r="AT564" i="1"/>
  <c r="AX563" i="1"/>
  <c r="AW563" i="1"/>
  <c r="AV563" i="1"/>
  <c r="AU563" i="1"/>
  <c r="AT563" i="1"/>
  <c r="AX562" i="1"/>
  <c r="AW562" i="1"/>
  <c r="AV562" i="1"/>
  <c r="AU562" i="1"/>
  <c r="AT562" i="1"/>
  <c r="AX561" i="1"/>
  <c r="AW561" i="1"/>
  <c r="AV561" i="1"/>
  <c r="AU561" i="1"/>
  <c r="AT561" i="1"/>
  <c r="AX560" i="1"/>
  <c r="AW560" i="1"/>
  <c r="AV560" i="1"/>
  <c r="AU560" i="1"/>
  <c r="AT560" i="1"/>
  <c r="AX559" i="1"/>
  <c r="AW559" i="1"/>
  <c r="AV559" i="1"/>
  <c r="AU559" i="1"/>
  <c r="AT559" i="1"/>
  <c r="AX558" i="1"/>
  <c r="AW558" i="1"/>
  <c r="AV558" i="1"/>
  <c r="AU558" i="1"/>
  <c r="AT558" i="1"/>
  <c r="AX557" i="1"/>
  <c r="AW557" i="1"/>
  <c r="AV557" i="1"/>
  <c r="AU557" i="1"/>
  <c r="AT557" i="1"/>
  <c r="AX556" i="1"/>
  <c r="AW556" i="1"/>
  <c r="AV556" i="1"/>
  <c r="AU556" i="1"/>
  <c r="AT556" i="1"/>
  <c r="AX555" i="1"/>
  <c r="AW555" i="1"/>
  <c r="AV555" i="1"/>
  <c r="AU555" i="1"/>
  <c r="AT555" i="1"/>
  <c r="AX554" i="1"/>
  <c r="AW554" i="1"/>
  <c r="AV554" i="1"/>
  <c r="AU554" i="1"/>
  <c r="AT554" i="1"/>
  <c r="AX553" i="1"/>
  <c r="AW553" i="1"/>
  <c r="AV553" i="1"/>
  <c r="AU553" i="1"/>
  <c r="AT553" i="1"/>
  <c r="AX552" i="1"/>
  <c r="AW552" i="1"/>
  <c r="AV552" i="1"/>
  <c r="AU552" i="1"/>
  <c r="AT552" i="1"/>
  <c r="AX551" i="1"/>
  <c r="AW551" i="1"/>
  <c r="AV551" i="1"/>
  <c r="AU551" i="1"/>
  <c r="AT551" i="1"/>
  <c r="AX550" i="1"/>
  <c r="AW550" i="1"/>
  <c r="AV550" i="1"/>
  <c r="AU550" i="1"/>
  <c r="AT550" i="1"/>
  <c r="AX549" i="1"/>
  <c r="AW549" i="1"/>
  <c r="AV549" i="1"/>
  <c r="AU549" i="1"/>
  <c r="AT549" i="1"/>
  <c r="AX548" i="1"/>
  <c r="AW548" i="1"/>
  <c r="AV548" i="1"/>
  <c r="AU548" i="1"/>
  <c r="AT548" i="1"/>
  <c r="AX547" i="1"/>
  <c r="AW547" i="1"/>
  <c r="AV547" i="1"/>
  <c r="AU547" i="1"/>
  <c r="AT547" i="1"/>
  <c r="AX546" i="1"/>
  <c r="AW546" i="1"/>
  <c r="AV546" i="1"/>
  <c r="AU546" i="1"/>
  <c r="AT546" i="1"/>
  <c r="AX545" i="1"/>
  <c r="AW545" i="1"/>
  <c r="AV545" i="1"/>
  <c r="AU545" i="1"/>
  <c r="AT545" i="1"/>
  <c r="AX544" i="1"/>
  <c r="AW544" i="1"/>
  <c r="AV544" i="1"/>
  <c r="AU544" i="1"/>
  <c r="AT544" i="1"/>
  <c r="AX543" i="1"/>
  <c r="AW543" i="1"/>
  <c r="AV543" i="1"/>
  <c r="AU543" i="1"/>
  <c r="AT543" i="1"/>
  <c r="AX542" i="1"/>
  <c r="AW542" i="1"/>
  <c r="AV542" i="1"/>
  <c r="AU542" i="1"/>
  <c r="AT542" i="1"/>
  <c r="AX541" i="1"/>
  <c r="AW541" i="1"/>
  <c r="AV541" i="1"/>
  <c r="AU541" i="1"/>
  <c r="AT541" i="1"/>
  <c r="AX540" i="1"/>
  <c r="AW540" i="1"/>
  <c r="AV540" i="1"/>
  <c r="AU540" i="1"/>
  <c r="AT540" i="1"/>
  <c r="AX539" i="1"/>
  <c r="AW539" i="1"/>
  <c r="AV539" i="1"/>
  <c r="AU539" i="1"/>
  <c r="AT539" i="1"/>
  <c r="AX538" i="1"/>
  <c r="AW538" i="1"/>
  <c r="AV538" i="1"/>
  <c r="AU538" i="1"/>
  <c r="AT538" i="1"/>
  <c r="AX537" i="1"/>
  <c r="AW537" i="1"/>
  <c r="AV537" i="1"/>
  <c r="AU537" i="1"/>
  <c r="AT537" i="1"/>
  <c r="AX536" i="1"/>
  <c r="AW536" i="1"/>
  <c r="AV536" i="1"/>
  <c r="AU536" i="1"/>
  <c r="AT536" i="1"/>
  <c r="AX535" i="1"/>
  <c r="AW535" i="1"/>
  <c r="AV535" i="1"/>
  <c r="AU535" i="1"/>
  <c r="AT535" i="1"/>
  <c r="AX534" i="1"/>
  <c r="AW534" i="1"/>
  <c r="AV534" i="1"/>
  <c r="AU534" i="1"/>
  <c r="AT534" i="1"/>
  <c r="AX533" i="1"/>
  <c r="AW533" i="1"/>
  <c r="AV533" i="1"/>
  <c r="AU533" i="1"/>
  <c r="AT533" i="1"/>
  <c r="AX532" i="1"/>
  <c r="AW532" i="1"/>
  <c r="AV532" i="1"/>
  <c r="AU532" i="1"/>
  <c r="AT532" i="1"/>
  <c r="AX531" i="1"/>
  <c r="AW531" i="1"/>
  <c r="AV531" i="1"/>
  <c r="AU531" i="1"/>
  <c r="AT531" i="1"/>
  <c r="AX530" i="1"/>
  <c r="AW530" i="1"/>
  <c r="AV530" i="1"/>
  <c r="AU530" i="1"/>
  <c r="AT530" i="1"/>
  <c r="AX529" i="1"/>
  <c r="AW529" i="1"/>
  <c r="AV529" i="1"/>
  <c r="AU529" i="1"/>
  <c r="AT529" i="1"/>
  <c r="AX528" i="1"/>
  <c r="AW528" i="1"/>
  <c r="AV528" i="1"/>
  <c r="AU528" i="1"/>
  <c r="AT528" i="1"/>
  <c r="AX527" i="1"/>
  <c r="AW527" i="1"/>
  <c r="AV527" i="1"/>
  <c r="AU527" i="1"/>
  <c r="AT527" i="1"/>
  <c r="AX526" i="1"/>
  <c r="AW526" i="1"/>
  <c r="AV526" i="1"/>
  <c r="AU526" i="1"/>
  <c r="AT526" i="1"/>
  <c r="AX525" i="1"/>
  <c r="AW525" i="1"/>
  <c r="AV525" i="1"/>
  <c r="AU525" i="1"/>
  <c r="AT525" i="1"/>
  <c r="AX524" i="1"/>
  <c r="AW524" i="1"/>
  <c r="AV524" i="1"/>
  <c r="AU524" i="1"/>
  <c r="AT524" i="1"/>
  <c r="AX523" i="1"/>
  <c r="AW523" i="1"/>
  <c r="AV523" i="1"/>
  <c r="AU523" i="1"/>
  <c r="AT523" i="1"/>
  <c r="AX522" i="1"/>
  <c r="AW522" i="1"/>
  <c r="AV522" i="1"/>
  <c r="AU522" i="1"/>
  <c r="AT522" i="1"/>
  <c r="AX521" i="1"/>
  <c r="AW521" i="1"/>
  <c r="AV521" i="1"/>
  <c r="AU521" i="1"/>
  <c r="AT521" i="1"/>
  <c r="AX520" i="1"/>
  <c r="AW520" i="1"/>
  <c r="AV520" i="1"/>
  <c r="AU520" i="1"/>
  <c r="AT520" i="1"/>
  <c r="AX519" i="1"/>
  <c r="AW519" i="1"/>
  <c r="AV519" i="1"/>
  <c r="AU519" i="1"/>
  <c r="AT519" i="1"/>
  <c r="AX518" i="1"/>
  <c r="AW518" i="1"/>
  <c r="AV518" i="1"/>
  <c r="AU518" i="1"/>
  <c r="AT518" i="1"/>
  <c r="AX517" i="1"/>
  <c r="AW517" i="1"/>
  <c r="AV517" i="1"/>
  <c r="AU517" i="1"/>
  <c r="AT517" i="1"/>
  <c r="AX516" i="1"/>
  <c r="AW516" i="1"/>
  <c r="AV516" i="1"/>
  <c r="AU516" i="1"/>
  <c r="AT516" i="1"/>
  <c r="AX515" i="1"/>
  <c r="AW515" i="1"/>
  <c r="AV515" i="1"/>
  <c r="AU515" i="1"/>
  <c r="AT515" i="1"/>
  <c r="AX514" i="1"/>
  <c r="AW514" i="1"/>
  <c r="AV514" i="1"/>
  <c r="AU514" i="1"/>
  <c r="AT514" i="1"/>
  <c r="AX513" i="1"/>
  <c r="AW513" i="1"/>
  <c r="AV513" i="1"/>
  <c r="AU513" i="1"/>
  <c r="AT513" i="1"/>
  <c r="AX512" i="1"/>
  <c r="AW512" i="1"/>
  <c r="AV512" i="1"/>
  <c r="AU512" i="1"/>
  <c r="AT512" i="1"/>
  <c r="AX511" i="1"/>
  <c r="AW511" i="1"/>
  <c r="AV511" i="1"/>
  <c r="AU511" i="1"/>
  <c r="AT511" i="1"/>
  <c r="AX510" i="1"/>
  <c r="AW510" i="1"/>
  <c r="AV510" i="1"/>
  <c r="AU510" i="1"/>
  <c r="AT510" i="1"/>
  <c r="AX509" i="1"/>
  <c r="AW509" i="1"/>
  <c r="AV509" i="1"/>
  <c r="AU509" i="1"/>
  <c r="AT509" i="1"/>
  <c r="AX508" i="1"/>
  <c r="AW508" i="1"/>
  <c r="AV508" i="1"/>
  <c r="AU508" i="1"/>
  <c r="AT508" i="1"/>
  <c r="AX507" i="1"/>
  <c r="AW507" i="1"/>
  <c r="AV507" i="1"/>
  <c r="AU507" i="1"/>
  <c r="AT507" i="1"/>
  <c r="AX506" i="1"/>
  <c r="AW506" i="1"/>
  <c r="AV506" i="1"/>
  <c r="AU506" i="1"/>
  <c r="AT506" i="1"/>
  <c r="AX505" i="1"/>
  <c r="AW505" i="1"/>
  <c r="AV505" i="1"/>
  <c r="AU505" i="1"/>
  <c r="AT505" i="1"/>
  <c r="AX504" i="1"/>
  <c r="AW504" i="1"/>
  <c r="AV504" i="1"/>
  <c r="AU504" i="1"/>
  <c r="AT504" i="1"/>
  <c r="AX503" i="1"/>
  <c r="AW503" i="1"/>
  <c r="AV503" i="1"/>
  <c r="AU503" i="1"/>
  <c r="AT503" i="1"/>
  <c r="AX502" i="1"/>
  <c r="AW502" i="1"/>
  <c r="AV502" i="1"/>
  <c r="AU502" i="1"/>
  <c r="AT502" i="1"/>
  <c r="AX501" i="1"/>
  <c r="AW501" i="1"/>
  <c r="AV501" i="1"/>
  <c r="AU501" i="1"/>
  <c r="AT501" i="1"/>
  <c r="AX500" i="1"/>
  <c r="AW500" i="1"/>
  <c r="AV500" i="1"/>
  <c r="AU500" i="1"/>
  <c r="AT500" i="1"/>
  <c r="AX499" i="1"/>
  <c r="AW499" i="1"/>
  <c r="AV499" i="1"/>
  <c r="AU499" i="1"/>
  <c r="AT499" i="1"/>
  <c r="AX498" i="1"/>
  <c r="AW498" i="1"/>
  <c r="AV498" i="1"/>
  <c r="AU498" i="1"/>
  <c r="AT498" i="1"/>
  <c r="AX497" i="1"/>
  <c r="AW497" i="1"/>
  <c r="AV497" i="1"/>
  <c r="AU497" i="1"/>
  <c r="AT497" i="1"/>
  <c r="AX496" i="1"/>
  <c r="AW496" i="1"/>
  <c r="AV496" i="1"/>
  <c r="AU496" i="1"/>
  <c r="AT496" i="1"/>
  <c r="AX495" i="1"/>
  <c r="AW495" i="1"/>
  <c r="AV495" i="1"/>
  <c r="AU495" i="1"/>
  <c r="AT495" i="1"/>
  <c r="AX494" i="1"/>
  <c r="AW494" i="1"/>
  <c r="AV494" i="1"/>
  <c r="AU494" i="1"/>
  <c r="AT494" i="1"/>
  <c r="AX493" i="1"/>
  <c r="AW493" i="1"/>
  <c r="AV493" i="1"/>
  <c r="AU493" i="1"/>
  <c r="AT493" i="1"/>
  <c r="AX492" i="1"/>
  <c r="AW492" i="1"/>
  <c r="AV492" i="1"/>
  <c r="AU492" i="1"/>
  <c r="AT492" i="1"/>
  <c r="AX491" i="1"/>
  <c r="AW491" i="1"/>
  <c r="AV491" i="1"/>
  <c r="AU491" i="1"/>
  <c r="AT491" i="1"/>
  <c r="AX490" i="1"/>
  <c r="AW490" i="1"/>
  <c r="AV490" i="1"/>
  <c r="AU490" i="1"/>
  <c r="AT490" i="1"/>
  <c r="AX489" i="1"/>
  <c r="AW489" i="1"/>
  <c r="AV489" i="1"/>
  <c r="AU489" i="1"/>
  <c r="AT489" i="1"/>
  <c r="AX488" i="1"/>
  <c r="AW488" i="1"/>
  <c r="AV488" i="1"/>
  <c r="AU488" i="1"/>
  <c r="AT488" i="1"/>
  <c r="AX487" i="1"/>
  <c r="AW487" i="1"/>
  <c r="AV487" i="1"/>
  <c r="AU487" i="1"/>
  <c r="AT487" i="1"/>
  <c r="AX486" i="1"/>
  <c r="AW486" i="1"/>
  <c r="AV486" i="1"/>
  <c r="AU486" i="1"/>
  <c r="AT486" i="1"/>
  <c r="AX485" i="1"/>
  <c r="AW485" i="1"/>
  <c r="AV485" i="1"/>
  <c r="AU485" i="1"/>
  <c r="AT485" i="1"/>
  <c r="AX484" i="1"/>
  <c r="AW484" i="1"/>
  <c r="AV484" i="1"/>
  <c r="AU484" i="1"/>
  <c r="AT484" i="1"/>
  <c r="AX483" i="1"/>
  <c r="AW483" i="1"/>
  <c r="AV483" i="1"/>
  <c r="AU483" i="1"/>
  <c r="AT483" i="1"/>
  <c r="AX482" i="1"/>
  <c r="AW482" i="1"/>
  <c r="AV482" i="1"/>
  <c r="AU482" i="1"/>
  <c r="AT482" i="1"/>
  <c r="AX481" i="1"/>
  <c r="AW481" i="1"/>
  <c r="AV481" i="1"/>
  <c r="AU481" i="1"/>
  <c r="AT481" i="1"/>
  <c r="AX480" i="1"/>
  <c r="AW480" i="1"/>
  <c r="AV480" i="1"/>
  <c r="AU480" i="1"/>
  <c r="AT480" i="1"/>
  <c r="AX479" i="1"/>
  <c r="AW479" i="1"/>
  <c r="AV479" i="1"/>
  <c r="AU479" i="1"/>
  <c r="AT479" i="1"/>
  <c r="AX478" i="1"/>
  <c r="AW478" i="1"/>
  <c r="AV478" i="1"/>
  <c r="AU478" i="1"/>
  <c r="AT478" i="1"/>
  <c r="AX477" i="1"/>
  <c r="AW477" i="1"/>
  <c r="AV477" i="1"/>
  <c r="AU477" i="1"/>
  <c r="AT477" i="1"/>
  <c r="AX476" i="1"/>
  <c r="AW476" i="1"/>
  <c r="AV476" i="1"/>
  <c r="AU476" i="1"/>
  <c r="AT476" i="1"/>
  <c r="AX475" i="1"/>
  <c r="AW475" i="1"/>
  <c r="AV475" i="1"/>
  <c r="AU475" i="1"/>
  <c r="AT475" i="1"/>
  <c r="AX474" i="1"/>
  <c r="AW474" i="1"/>
  <c r="AV474" i="1"/>
  <c r="AU474" i="1"/>
  <c r="AT474" i="1"/>
  <c r="AX473" i="1"/>
  <c r="AW473" i="1"/>
  <c r="AV473" i="1"/>
  <c r="AU473" i="1"/>
  <c r="AT473" i="1"/>
  <c r="AX472" i="1"/>
  <c r="AW472" i="1"/>
  <c r="AV472" i="1"/>
  <c r="AU472" i="1"/>
  <c r="AT472" i="1"/>
  <c r="AX471" i="1"/>
  <c r="AW471" i="1"/>
  <c r="AV471" i="1"/>
  <c r="AU471" i="1"/>
  <c r="AT471" i="1"/>
  <c r="AX470" i="1"/>
  <c r="AW470" i="1"/>
  <c r="AV470" i="1"/>
  <c r="AU470" i="1"/>
  <c r="AT470" i="1"/>
  <c r="AX469" i="1"/>
  <c r="AW469" i="1"/>
  <c r="AV469" i="1"/>
  <c r="AU469" i="1"/>
  <c r="AT469" i="1"/>
  <c r="AX468" i="1"/>
  <c r="AW468" i="1"/>
  <c r="AV468" i="1"/>
  <c r="AU468" i="1"/>
  <c r="AT468" i="1"/>
  <c r="AX467" i="1"/>
  <c r="AW467" i="1"/>
  <c r="AV467" i="1"/>
  <c r="AU467" i="1"/>
  <c r="AT467" i="1"/>
  <c r="AX466" i="1"/>
  <c r="AW466" i="1"/>
  <c r="AV466" i="1"/>
  <c r="AU466" i="1"/>
  <c r="AT466" i="1"/>
  <c r="AX465" i="1"/>
  <c r="AW465" i="1"/>
  <c r="AV465" i="1"/>
  <c r="AU465" i="1"/>
  <c r="AT465" i="1"/>
  <c r="AX464" i="1"/>
  <c r="AW464" i="1"/>
  <c r="AV464" i="1"/>
  <c r="AU464" i="1"/>
  <c r="AT464" i="1"/>
  <c r="AX463" i="1"/>
  <c r="AW463" i="1"/>
  <c r="AV463" i="1"/>
  <c r="AU463" i="1"/>
  <c r="AT463" i="1"/>
  <c r="AX462" i="1"/>
  <c r="AW462" i="1"/>
  <c r="AV462" i="1"/>
  <c r="AU462" i="1"/>
  <c r="AT462" i="1"/>
  <c r="AX461" i="1"/>
  <c r="AW461" i="1"/>
  <c r="AV461" i="1"/>
  <c r="AU461" i="1"/>
  <c r="AT461" i="1"/>
  <c r="AX460" i="1"/>
  <c r="AW460" i="1"/>
  <c r="AV460" i="1"/>
  <c r="AU460" i="1"/>
  <c r="AT460" i="1"/>
  <c r="AX459" i="1"/>
  <c r="AW459" i="1"/>
  <c r="AV459" i="1"/>
  <c r="AU459" i="1"/>
  <c r="AT459" i="1"/>
  <c r="AX458" i="1"/>
  <c r="AW458" i="1"/>
  <c r="AV458" i="1"/>
  <c r="AU458" i="1"/>
  <c r="AT458" i="1"/>
  <c r="AX457" i="1"/>
  <c r="AW457" i="1"/>
  <c r="AV457" i="1"/>
  <c r="AU457" i="1"/>
  <c r="AT457" i="1"/>
  <c r="AX456" i="1"/>
  <c r="AW456" i="1"/>
  <c r="AV456" i="1"/>
  <c r="AU456" i="1"/>
  <c r="AT456" i="1"/>
  <c r="AX455" i="1"/>
  <c r="AW455" i="1"/>
  <c r="AV455" i="1"/>
  <c r="AU455" i="1"/>
  <c r="AT455" i="1"/>
  <c r="AX454" i="1"/>
  <c r="AW454" i="1"/>
  <c r="AV454" i="1"/>
  <c r="AU454" i="1"/>
  <c r="AT454" i="1"/>
  <c r="AX453" i="1"/>
  <c r="AW453" i="1"/>
  <c r="AV453" i="1"/>
  <c r="AU453" i="1"/>
  <c r="AT453" i="1"/>
  <c r="AX452" i="1"/>
  <c r="AW452" i="1"/>
  <c r="AV452" i="1"/>
  <c r="AU452" i="1"/>
  <c r="AT452" i="1"/>
  <c r="AX451" i="1"/>
  <c r="AW451" i="1"/>
  <c r="AV451" i="1"/>
  <c r="AU451" i="1"/>
  <c r="AT451" i="1"/>
  <c r="AX450" i="1"/>
  <c r="AW450" i="1"/>
  <c r="AV450" i="1"/>
  <c r="AU450" i="1"/>
  <c r="AT450" i="1"/>
  <c r="AX449" i="1"/>
  <c r="AW449" i="1"/>
  <c r="AV449" i="1"/>
  <c r="AU449" i="1"/>
  <c r="AT449" i="1"/>
  <c r="AX448" i="1"/>
  <c r="AW448" i="1"/>
  <c r="AV448" i="1"/>
  <c r="AU448" i="1"/>
  <c r="AT448" i="1"/>
  <c r="AX447" i="1"/>
  <c r="AW447" i="1"/>
  <c r="AV447" i="1"/>
  <c r="AU447" i="1"/>
  <c r="AT447" i="1"/>
  <c r="AX446" i="1"/>
  <c r="AW446" i="1"/>
  <c r="AV446" i="1"/>
  <c r="AU446" i="1"/>
  <c r="AT446" i="1"/>
  <c r="AX445" i="1"/>
  <c r="AW445" i="1"/>
  <c r="AV445" i="1"/>
  <c r="AU445" i="1"/>
  <c r="AT445" i="1"/>
  <c r="AX444" i="1"/>
  <c r="AW444" i="1"/>
  <c r="AV444" i="1"/>
  <c r="AU444" i="1"/>
  <c r="AT444" i="1"/>
  <c r="AX443" i="1"/>
  <c r="AW443" i="1"/>
  <c r="AV443" i="1"/>
  <c r="AU443" i="1"/>
  <c r="AT443" i="1"/>
  <c r="AX442" i="1"/>
  <c r="AW442" i="1"/>
  <c r="AV442" i="1"/>
  <c r="AU442" i="1"/>
  <c r="AT442" i="1"/>
  <c r="AX441" i="1"/>
  <c r="AW441" i="1"/>
  <c r="AV441" i="1"/>
  <c r="AU441" i="1"/>
  <c r="AT441" i="1"/>
  <c r="AX440" i="1"/>
  <c r="AW440" i="1"/>
  <c r="AV440" i="1"/>
  <c r="AU440" i="1"/>
  <c r="AT440" i="1"/>
  <c r="AX439" i="1"/>
  <c r="AW439" i="1"/>
  <c r="AV439" i="1"/>
  <c r="AU439" i="1"/>
  <c r="AT439" i="1"/>
  <c r="AX438" i="1"/>
  <c r="AW438" i="1"/>
  <c r="AV438" i="1"/>
  <c r="AU438" i="1"/>
  <c r="AT438" i="1"/>
  <c r="AX437" i="1"/>
  <c r="AW437" i="1"/>
  <c r="AV437" i="1"/>
  <c r="AU437" i="1"/>
  <c r="AT437" i="1"/>
  <c r="AX436" i="1"/>
  <c r="AW436" i="1"/>
  <c r="AV436" i="1"/>
  <c r="AU436" i="1"/>
  <c r="AT436" i="1"/>
  <c r="AX435" i="1"/>
  <c r="AW435" i="1"/>
  <c r="AV435" i="1"/>
  <c r="AU435" i="1"/>
  <c r="AT435" i="1"/>
  <c r="AX434" i="1"/>
  <c r="AW434" i="1"/>
  <c r="AV434" i="1"/>
  <c r="AU434" i="1"/>
  <c r="AT434" i="1"/>
  <c r="AX433" i="1"/>
  <c r="AW433" i="1"/>
  <c r="AV433" i="1"/>
  <c r="AU433" i="1"/>
  <c r="AT433" i="1"/>
  <c r="AX432" i="1"/>
  <c r="AW432" i="1"/>
  <c r="AV432" i="1"/>
  <c r="AU432" i="1"/>
  <c r="AT432" i="1"/>
  <c r="AX431" i="1"/>
  <c r="AW431" i="1"/>
  <c r="AV431" i="1"/>
  <c r="AU431" i="1"/>
  <c r="AT431" i="1"/>
  <c r="AX430" i="1"/>
  <c r="AW430" i="1"/>
  <c r="AV430" i="1"/>
  <c r="AU430" i="1"/>
  <c r="AT430" i="1"/>
  <c r="AX429" i="1"/>
  <c r="AW429" i="1"/>
  <c r="AV429" i="1"/>
  <c r="AU429" i="1"/>
  <c r="AT429" i="1"/>
  <c r="AX428" i="1"/>
  <c r="AW428" i="1"/>
  <c r="AV428" i="1"/>
  <c r="AU428" i="1"/>
  <c r="AT428" i="1"/>
  <c r="AX427" i="1"/>
  <c r="AW427" i="1"/>
  <c r="AV427" i="1"/>
  <c r="AU427" i="1"/>
  <c r="AT427" i="1"/>
  <c r="AX426" i="1"/>
  <c r="AW426" i="1"/>
  <c r="AV426" i="1"/>
  <c r="AU426" i="1"/>
  <c r="AT426" i="1"/>
  <c r="AX425" i="1"/>
  <c r="AW425" i="1"/>
  <c r="AV425" i="1"/>
  <c r="AU425" i="1"/>
  <c r="AT425" i="1"/>
  <c r="AX424" i="1"/>
  <c r="AW424" i="1"/>
  <c r="AV424" i="1"/>
  <c r="AU424" i="1"/>
  <c r="AT424" i="1"/>
  <c r="AX423" i="1"/>
  <c r="AW423" i="1"/>
  <c r="AV423" i="1"/>
  <c r="AU423" i="1"/>
  <c r="AT423" i="1"/>
  <c r="AX422" i="1"/>
  <c r="AW422" i="1"/>
  <c r="AV422" i="1"/>
  <c r="AU422" i="1"/>
  <c r="AT422" i="1"/>
  <c r="AX421" i="1"/>
  <c r="AW421" i="1"/>
  <c r="AV421" i="1"/>
  <c r="AU421" i="1"/>
  <c r="AT421" i="1"/>
  <c r="AX420" i="1"/>
  <c r="AW420" i="1"/>
  <c r="AV420" i="1"/>
  <c r="AU420" i="1"/>
  <c r="AT420" i="1"/>
  <c r="AX419" i="1"/>
  <c r="AW419" i="1"/>
  <c r="AV419" i="1"/>
  <c r="AU419" i="1"/>
  <c r="AT419" i="1"/>
  <c r="AX418" i="1"/>
  <c r="AW418" i="1"/>
  <c r="AV418" i="1"/>
  <c r="AU418" i="1"/>
  <c r="AT418" i="1"/>
  <c r="AX417" i="1"/>
  <c r="AW417" i="1"/>
  <c r="AV417" i="1"/>
  <c r="AU417" i="1"/>
  <c r="AT417" i="1"/>
  <c r="AX416" i="1"/>
  <c r="AW416" i="1"/>
  <c r="AV416" i="1"/>
  <c r="AU416" i="1"/>
  <c r="AT416" i="1"/>
  <c r="AX415" i="1"/>
  <c r="AW415" i="1"/>
  <c r="AV415" i="1"/>
  <c r="AU415" i="1"/>
  <c r="AT415" i="1"/>
  <c r="AX414" i="1"/>
  <c r="AW414" i="1"/>
  <c r="AV414" i="1"/>
  <c r="AU414" i="1"/>
  <c r="AT414" i="1"/>
  <c r="AX413" i="1"/>
  <c r="AW413" i="1"/>
  <c r="AV413" i="1"/>
  <c r="AU413" i="1"/>
  <c r="AT413" i="1"/>
  <c r="AX412" i="1"/>
  <c r="AW412" i="1"/>
  <c r="AV412" i="1"/>
  <c r="AU412" i="1"/>
  <c r="AT412" i="1"/>
  <c r="AX411" i="1"/>
  <c r="AW411" i="1"/>
  <c r="AV411" i="1"/>
  <c r="AU411" i="1"/>
  <c r="AT411" i="1"/>
  <c r="AX410" i="1"/>
  <c r="AW410" i="1"/>
  <c r="AV410" i="1"/>
  <c r="AU410" i="1"/>
  <c r="AT410" i="1"/>
  <c r="AX409" i="1"/>
  <c r="AW409" i="1"/>
  <c r="AV409" i="1"/>
  <c r="AU409" i="1"/>
  <c r="AT409" i="1"/>
  <c r="AX408" i="1"/>
  <c r="AW408" i="1"/>
  <c r="AV408" i="1"/>
  <c r="AU408" i="1"/>
  <c r="AT408" i="1"/>
  <c r="AX407" i="1"/>
  <c r="AW407" i="1"/>
  <c r="AV407" i="1"/>
  <c r="AU407" i="1"/>
  <c r="AT407" i="1"/>
  <c r="AX406" i="1"/>
  <c r="AW406" i="1"/>
  <c r="AV406" i="1"/>
  <c r="AU406" i="1"/>
  <c r="AT406" i="1"/>
  <c r="AX405" i="1"/>
  <c r="AW405" i="1"/>
  <c r="AV405" i="1"/>
  <c r="AU405" i="1"/>
  <c r="AT405" i="1"/>
  <c r="AX404" i="1"/>
  <c r="AW404" i="1"/>
  <c r="AV404" i="1"/>
  <c r="AU404" i="1"/>
  <c r="AT404" i="1"/>
  <c r="AX403" i="1"/>
  <c r="AW403" i="1"/>
  <c r="AV403" i="1"/>
  <c r="AU403" i="1"/>
  <c r="AT403" i="1"/>
  <c r="AX402" i="1"/>
  <c r="AW402" i="1"/>
  <c r="AV402" i="1"/>
  <c r="AU402" i="1"/>
  <c r="AT402" i="1"/>
  <c r="AX401" i="1"/>
  <c r="AW401" i="1"/>
  <c r="AV401" i="1"/>
  <c r="AU401" i="1"/>
  <c r="AT401" i="1"/>
  <c r="AX400" i="1"/>
  <c r="AW400" i="1"/>
  <c r="AV400" i="1"/>
  <c r="AU400" i="1"/>
  <c r="AT400" i="1"/>
  <c r="AX399" i="1"/>
  <c r="AW399" i="1"/>
  <c r="AV399" i="1"/>
  <c r="AU399" i="1"/>
  <c r="AT399" i="1"/>
  <c r="AX398" i="1"/>
  <c r="AW398" i="1"/>
  <c r="AV398" i="1"/>
  <c r="AU398" i="1"/>
  <c r="AT398" i="1"/>
  <c r="AX397" i="1"/>
  <c r="AW397" i="1"/>
  <c r="AV397" i="1"/>
  <c r="AU397" i="1"/>
  <c r="AT397" i="1"/>
  <c r="AX396" i="1"/>
  <c r="AW396" i="1"/>
  <c r="AV396" i="1"/>
  <c r="AU396" i="1"/>
  <c r="AT396" i="1"/>
  <c r="AX395" i="1"/>
  <c r="AW395" i="1"/>
  <c r="AV395" i="1"/>
  <c r="AU395" i="1"/>
  <c r="AT395" i="1"/>
  <c r="AX394" i="1"/>
  <c r="AW394" i="1"/>
  <c r="AV394" i="1"/>
  <c r="AU394" i="1"/>
  <c r="AT394" i="1"/>
  <c r="AX393" i="1"/>
  <c r="AW393" i="1"/>
  <c r="AV393" i="1"/>
  <c r="AU393" i="1"/>
  <c r="AT393" i="1"/>
  <c r="AX392" i="1"/>
  <c r="AW392" i="1"/>
  <c r="AV392" i="1"/>
  <c r="AU392" i="1"/>
  <c r="AT392" i="1"/>
  <c r="AX391" i="1"/>
  <c r="AW391" i="1"/>
  <c r="AV391" i="1"/>
  <c r="AU391" i="1"/>
  <c r="AT391" i="1"/>
  <c r="AX390" i="1"/>
  <c r="AW390" i="1"/>
  <c r="AV390" i="1"/>
  <c r="AU390" i="1"/>
  <c r="AT390" i="1"/>
  <c r="AX389" i="1"/>
  <c r="AW389" i="1"/>
  <c r="AV389" i="1"/>
  <c r="AU389" i="1"/>
  <c r="AT389" i="1"/>
  <c r="AX388" i="1"/>
  <c r="AW388" i="1"/>
  <c r="AV388" i="1"/>
  <c r="AU388" i="1"/>
  <c r="AT388" i="1"/>
  <c r="AX387" i="1"/>
  <c r="AW387" i="1"/>
  <c r="AV387" i="1"/>
  <c r="AU387" i="1"/>
  <c r="AT387" i="1"/>
  <c r="AX386" i="1"/>
  <c r="AW386" i="1"/>
  <c r="AV386" i="1"/>
  <c r="AU386" i="1"/>
  <c r="AT386" i="1"/>
  <c r="AX385" i="1"/>
  <c r="AW385" i="1"/>
  <c r="AV385" i="1"/>
  <c r="AU385" i="1"/>
  <c r="AT385" i="1"/>
  <c r="AX384" i="1"/>
  <c r="AW384" i="1"/>
  <c r="AV384" i="1"/>
  <c r="AU384" i="1"/>
  <c r="AT384" i="1"/>
  <c r="AX383" i="1"/>
  <c r="AW383" i="1"/>
  <c r="AV383" i="1"/>
  <c r="AU383" i="1"/>
  <c r="AT383" i="1"/>
  <c r="AX382" i="1"/>
  <c r="AW382" i="1"/>
  <c r="AV382" i="1"/>
  <c r="AU382" i="1"/>
  <c r="AT382" i="1"/>
  <c r="AX381" i="1"/>
  <c r="AW381" i="1"/>
  <c r="AV381" i="1"/>
  <c r="AU381" i="1"/>
  <c r="AT381" i="1"/>
  <c r="AX380" i="1"/>
  <c r="AW380" i="1"/>
  <c r="AV380" i="1"/>
  <c r="AU380" i="1"/>
  <c r="AT380" i="1"/>
  <c r="AX379" i="1"/>
  <c r="AW379" i="1"/>
  <c r="AV379" i="1"/>
  <c r="AU379" i="1"/>
  <c r="AT379" i="1"/>
  <c r="AX378" i="1"/>
  <c r="AW378" i="1"/>
  <c r="AV378" i="1"/>
  <c r="AU378" i="1"/>
  <c r="AT378" i="1"/>
  <c r="AX377" i="1"/>
  <c r="AW377" i="1"/>
  <c r="AV377" i="1"/>
  <c r="AU377" i="1"/>
  <c r="AT377" i="1"/>
  <c r="AX376" i="1"/>
  <c r="AW376" i="1"/>
  <c r="AV376" i="1"/>
  <c r="AU376" i="1"/>
  <c r="AT376" i="1"/>
  <c r="AX375" i="1"/>
  <c r="AW375" i="1"/>
  <c r="AV375" i="1"/>
  <c r="AU375" i="1"/>
  <c r="AT375" i="1"/>
  <c r="AX374" i="1"/>
  <c r="AW374" i="1"/>
  <c r="AV374" i="1"/>
  <c r="AU374" i="1"/>
  <c r="AT374" i="1"/>
  <c r="AX373" i="1"/>
  <c r="AW373" i="1"/>
  <c r="AV373" i="1"/>
  <c r="AU373" i="1"/>
  <c r="AT373" i="1"/>
  <c r="AX372" i="1"/>
  <c r="AW372" i="1"/>
  <c r="AV372" i="1"/>
  <c r="AU372" i="1"/>
  <c r="AT372" i="1"/>
  <c r="AX371" i="1"/>
  <c r="AW371" i="1"/>
  <c r="AV371" i="1"/>
  <c r="AU371" i="1"/>
  <c r="AT371" i="1"/>
  <c r="AX370" i="1"/>
  <c r="AW370" i="1"/>
  <c r="AV370" i="1"/>
  <c r="AU370" i="1"/>
  <c r="AT370" i="1"/>
  <c r="AX369" i="1"/>
  <c r="AW369" i="1"/>
  <c r="AV369" i="1"/>
  <c r="AU369" i="1"/>
  <c r="AT369" i="1"/>
  <c r="AX368" i="1"/>
  <c r="AW368" i="1"/>
  <c r="AV368" i="1"/>
  <c r="AU368" i="1"/>
  <c r="AT368" i="1"/>
  <c r="AX367" i="1"/>
  <c r="AW367" i="1"/>
  <c r="AV367" i="1"/>
  <c r="AU367" i="1"/>
  <c r="AT367" i="1"/>
  <c r="AX366" i="1"/>
  <c r="AW366" i="1"/>
  <c r="AV366" i="1"/>
  <c r="AU366" i="1"/>
  <c r="AT366" i="1"/>
  <c r="AX365" i="1"/>
  <c r="AW365" i="1"/>
  <c r="AV365" i="1"/>
  <c r="AU365" i="1"/>
  <c r="AT365" i="1"/>
  <c r="AX364" i="1"/>
  <c r="AW364" i="1"/>
  <c r="AV364" i="1"/>
  <c r="AU364" i="1"/>
  <c r="AT364" i="1"/>
  <c r="AX363" i="1"/>
  <c r="AW363" i="1"/>
  <c r="AV363" i="1"/>
  <c r="AU363" i="1"/>
  <c r="AT363" i="1"/>
  <c r="AX362" i="1"/>
  <c r="AW362" i="1"/>
  <c r="AV362" i="1"/>
  <c r="AU362" i="1"/>
  <c r="AT362" i="1"/>
  <c r="AX361" i="1"/>
  <c r="AW361" i="1"/>
  <c r="AV361" i="1"/>
  <c r="AU361" i="1"/>
  <c r="AT361" i="1"/>
  <c r="AX360" i="1"/>
  <c r="AW360" i="1"/>
  <c r="AV360" i="1"/>
  <c r="AU360" i="1"/>
  <c r="AT360" i="1"/>
  <c r="AX359" i="1"/>
  <c r="AW359" i="1"/>
  <c r="AV359" i="1"/>
  <c r="AU359" i="1"/>
  <c r="AT359" i="1"/>
  <c r="AX358" i="1"/>
  <c r="AW358" i="1"/>
  <c r="AV358" i="1"/>
  <c r="AU358" i="1"/>
  <c r="AT358" i="1"/>
  <c r="AX357" i="1"/>
  <c r="AW357" i="1"/>
  <c r="AV357" i="1"/>
  <c r="AU357" i="1"/>
  <c r="AT357" i="1"/>
  <c r="AX356" i="1"/>
  <c r="AW356" i="1"/>
  <c r="AV356" i="1"/>
  <c r="AU356" i="1"/>
  <c r="AT356" i="1"/>
  <c r="AX355" i="1"/>
  <c r="AW355" i="1"/>
  <c r="AV355" i="1"/>
  <c r="AU355" i="1"/>
  <c r="AT355" i="1"/>
  <c r="AX354" i="1"/>
  <c r="AW354" i="1"/>
  <c r="AV354" i="1"/>
  <c r="AU354" i="1"/>
  <c r="AT354" i="1"/>
  <c r="AX353" i="1"/>
  <c r="AW353" i="1"/>
  <c r="AV353" i="1"/>
  <c r="AU353" i="1"/>
  <c r="AT353" i="1"/>
  <c r="AX352" i="1"/>
  <c r="AW352" i="1"/>
  <c r="AV352" i="1"/>
  <c r="AU352" i="1"/>
  <c r="AT352" i="1"/>
  <c r="AX351" i="1"/>
  <c r="AW351" i="1"/>
  <c r="AV351" i="1"/>
  <c r="AU351" i="1"/>
  <c r="AT351" i="1"/>
  <c r="AX350" i="1"/>
  <c r="AW350" i="1"/>
  <c r="AV350" i="1"/>
  <c r="AU350" i="1"/>
  <c r="AT350" i="1"/>
  <c r="AX349" i="1"/>
  <c r="AW349" i="1"/>
  <c r="AV349" i="1"/>
  <c r="AU349" i="1"/>
  <c r="AT349" i="1"/>
  <c r="AX348" i="1"/>
  <c r="AW348" i="1"/>
  <c r="AV348" i="1"/>
  <c r="AU348" i="1"/>
  <c r="AT348" i="1"/>
  <c r="AX347" i="1"/>
  <c r="AW347" i="1"/>
  <c r="AV347" i="1"/>
  <c r="AU347" i="1"/>
  <c r="AT347" i="1"/>
  <c r="AX346" i="1"/>
  <c r="AW346" i="1"/>
  <c r="AV346" i="1"/>
  <c r="AU346" i="1"/>
  <c r="AT346" i="1"/>
  <c r="AX345" i="1"/>
  <c r="AW345" i="1"/>
  <c r="AV345" i="1"/>
  <c r="AU345" i="1"/>
  <c r="AT345" i="1"/>
  <c r="AX344" i="1"/>
  <c r="AW344" i="1"/>
  <c r="AV344" i="1"/>
  <c r="AU344" i="1"/>
  <c r="AT344" i="1"/>
  <c r="AX343" i="1"/>
  <c r="AW343" i="1"/>
  <c r="AV343" i="1"/>
  <c r="AU343" i="1"/>
  <c r="AT343" i="1"/>
  <c r="AX342" i="1"/>
  <c r="AW342" i="1"/>
  <c r="AV342" i="1"/>
  <c r="AU342" i="1"/>
  <c r="AT342" i="1"/>
  <c r="AX341" i="1"/>
  <c r="AW341" i="1"/>
  <c r="AV341" i="1"/>
  <c r="AU341" i="1"/>
  <c r="AT341" i="1"/>
  <c r="AX340" i="1"/>
  <c r="AW340" i="1"/>
  <c r="AV340" i="1"/>
  <c r="AU340" i="1"/>
  <c r="AT340" i="1"/>
  <c r="AX339" i="1"/>
  <c r="AW339" i="1"/>
  <c r="AV339" i="1"/>
  <c r="AU339" i="1"/>
  <c r="AT339" i="1"/>
  <c r="AX338" i="1"/>
  <c r="AW338" i="1"/>
  <c r="AV338" i="1"/>
  <c r="AU338" i="1"/>
  <c r="AT338" i="1"/>
  <c r="AX337" i="1"/>
  <c r="AW337" i="1"/>
  <c r="AV337" i="1"/>
  <c r="AU337" i="1"/>
  <c r="AT337" i="1"/>
  <c r="AX336" i="1"/>
  <c r="AW336" i="1"/>
  <c r="AV336" i="1"/>
  <c r="AU336" i="1"/>
  <c r="AT336" i="1"/>
  <c r="AX335" i="1"/>
  <c r="AW335" i="1"/>
  <c r="AV335" i="1"/>
  <c r="AU335" i="1"/>
  <c r="AT335" i="1"/>
  <c r="AX334" i="1"/>
  <c r="AW334" i="1"/>
  <c r="AV334" i="1"/>
  <c r="AU334" i="1"/>
  <c r="AT334" i="1"/>
  <c r="AX333" i="1"/>
  <c r="AW333" i="1"/>
  <c r="AV333" i="1"/>
  <c r="AU333" i="1"/>
  <c r="AT333" i="1"/>
  <c r="AX332" i="1"/>
  <c r="AW332" i="1"/>
  <c r="AV332" i="1"/>
  <c r="AU332" i="1"/>
  <c r="AT332" i="1"/>
  <c r="AX331" i="1"/>
  <c r="AW331" i="1"/>
  <c r="AV331" i="1"/>
  <c r="AU331" i="1"/>
  <c r="AT331" i="1"/>
  <c r="AX330" i="1"/>
  <c r="AW330" i="1"/>
  <c r="AV330" i="1"/>
  <c r="AU330" i="1"/>
  <c r="AT330" i="1"/>
  <c r="AX329" i="1"/>
  <c r="AW329" i="1"/>
  <c r="AV329" i="1"/>
  <c r="AU329" i="1"/>
  <c r="AT329" i="1"/>
  <c r="AX328" i="1"/>
  <c r="AW328" i="1"/>
  <c r="AV328" i="1"/>
  <c r="AU328" i="1"/>
  <c r="AT328" i="1"/>
  <c r="AX327" i="1"/>
  <c r="AW327" i="1"/>
  <c r="AV327" i="1"/>
  <c r="AU327" i="1"/>
  <c r="AT327" i="1"/>
  <c r="AX326" i="1"/>
  <c r="AW326" i="1"/>
  <c r="AV326" i="1"/>
  <c r="AU326" i="1"/>
  <c r="AT326" i="1"/>
  <c r="AX325" i="1"/>
  <c r="AW325" i="1"/>
  <c r="AV325" i="1"/>
  <c r="AU325" i="1"/>
  <c r="AT325" i="1"/>
  <c r="AX324" i="1"/>
  <c r="AW324" i="1"/>
  <c r="AV324" i="1"/>
  <c r="AU324" i="1"/>
  <c r="AT324" i="1"/>
  <c r="AX323" i="1"/>
  <c r="AW323" i="1"/>
  <c r="AV323" i="1"/>
  <c r="AU323" i="1"/>
  <c r="AT323" i="1"/>
  <c r="AX322" i="1"/>
  <c r="AW322" i="1"/>
  <c r="AV322" i="1"/>
  <c r="AU322" i="1"/>
  <c r="AT322" i="1"/>
  <c r="AX321" i="1"/>
  <c r="AW321" i="1"/>
  <c r="AV321" i="1"/>
  <c r="AU321" i="1"/>
  <c r="AT321" i="1"/>
  <c r="AX320" i="1"/>
  <c r="AW320" i="1"/>
  <c r="AV320" i="1"/>
  <c r="AU320" i="1"/>
  <c r="AT320" i="1"/>
  <c r="AX319" i="1"/>
  <c r="AW319" i="1"/>
  <c r="AV319" i="1"/>
  <c r="AU319" i="1"/>
  <c r="AT319" i="1"/>
  <c r="AX318" i="1"/>
  <c r="AW318" i="1"/>
  <c r="AV318" i="1"/>
  <c r="AU318" i="1"/>
  <c r="AT318" i="1"/>
  <c r="AX317" i="1"/>
  <c r="AW317" i="1"/>
  <c r="AV317" i="1"/>
  <c r="AU317" i="1"/>
  <c r="AT317" i="1"/>
  <c r="AX316" i="1"/>
  <c r="AW316" i="1"/>
  <c r="AV316" i="1"/>
  <c r="AU316" i="1"/>
  <c r="AT316" i="1"/>
  <c r="AX315" i="1"/>
  <c r="AW315" i="1"/>
  <c r="AV315" i="1"/>
  <c r="AU315" i="1"/>
  <c r="AT315" i="1"/>
  <c r="AX314" i="1"/>
  <c r="AW314" i="1"/>
  <c r="AV314" i="1"/>
  <c r="AU314" i="1"/>
  <c r="AT314" i="1"/>
  <c r="AX313" i="1"/>
  <c r="AW313" i="1"/>
  <c r="AV313" i="1"/>
  <c r="AU313" i="1"/>
  <c r="AT313" i="1"/>
  <c r="AX312" i="1"/>
  <c r="AW312" i="1"/>
  <c r="AV312" i="1"/>
  <c r="AU312" i="1"/>
  <c r="AT312" i="1"/>
  <c r="AX311" i="1"/>
  <c r="AW311" i="1"/>
  <c r="AV311" i="1"/>
  <c r="AU311" i="1"/>
  <c r="AT311" i="1"/>
  <c r="AX310" i="1"/>
  <c r="AW310" i="1"/>
  <c r="AV310" i="1"/>
  <c r="AU310" i="1"/>
  <c r="AT310" i="1"/>
  <c r="AX309" i="1"/>
  <c r="AW309" i="1"/>
  <c r="AV309" i="1"/>
  <c r="AU309" i="1"/>
  <c r="AT309" i="1"/>
  <c r="AX308" i="1"/>
  <c r="AW308" i="1"/>
  <c r="AV308" i="1"/>
  <c r="AU308" i="1"/>
  <c r="AT308" i="1"/>
  <c r="AX307" i="1"/>
  <c r="AW307" i="1"/>
  <c r="AV307" i="1"/>
  <c r="AU307" i="1"/>
  <c r="AT307" i="1"/>
  <c r="AX306" i="1"/>
  <c r="AW306" i="1"/>
  <c r="AV306" i="1"/>
  <c r="AU306" i="1"/>
  <c r="AT306" i="1"/>
  <c r="AX305" i="1"/>
  <c r="AW305" i="1"/>
  <c r="AV305" i="1"/>
  <c r="AU305" i="1"/>
  <c r="AT305" i="1"/>
  <c r="AX304" i="1"/>
  <c r="AW304" i="1"/>
  <c r="AV304" i="1"/>
  <c r="AU304" i="1"/>
  <c r="AT304" i="1"/>
  <c r="AX303" i="1"/>
  <c r="AW303" i="1"/>
  <c r="AV303" i="1"/>
  <c r="AU303" i="1"/>
  <c r="AT303" i="1"/>
  <c r="AX302" i="1"/>
  <c r="AW302" i="1"/>
  <c r="AV302" i="1"/>
  <c r="AU302" i="1"/>
  <c r="AT302" i="1"/>
  <c r="AX301" i="1"/>
  <c r="AW301" i="1"/>
  <c r="AV301" i="1"/>
  <c r="AU301" i="1"/>
  <c r="AT301" i="1"/>
  <c r="AX300" i="1"/>
  <c r="AW300" i="1"/>
  <c r="AV300" i="1"/>
  <c r="AU300" i="1"/>
  <c r="AT300" i="1"/>
  <c r="AX299" i="1"/>
  <c r="AW299" i="1"/>
  <c r="AV299" i="1"/>
  <c r="AU299" i="1"/>
  <c r="AT299" i="1"/>
  <c r="AX298" i="1"/>
  <c r="AW298" i="1"/>
  <c r="AV298" i="1"/>
  <c r="AU298" i="1"/>
  <c r="AT298" i="1"/>
  <c r="AX297" i="1"/>
  <c r="AW297" i="1"/>
  <c r="AV297" i="1"/>
  <c r="AU297" i="1"/>
  <c r="AT297" i="1"/>
  <c r="AX296" i="1"/>
  <c r="AW296" i="1"/>
  <c r="AV296" i="1"/>
  <c r="AU296" i="1"/>
  <c r="AT296" i="1"/>
  <c r="AX295" i="1"/>
  <c r="AW295" i="1"/>
  <c r="AV295" i="1"/>
  <c r="AU295" i="1"/>
  <c r="AT295" i="1"/>
  <c r="AX294" i="1"/>
  <c r="AW294" i="1"/>
  <c r="AV294" i="1"/>
  <c r="AU294" i="1"/>
  <c r="AT294" i="1"/>
  <c r="AX293" i="1"/>
  <c r="AW293" i="1"/>
  <c r="AV293" i="1"/>
  <c r="AU293" i="1"/>
  <c r="AT293" i="1"/>
  <c r="AX292" i="1"/>
  <c r="AW292" i="1"/>
  <c r="AV292" i="1"/>
  <c r="AU292" i="1"/>
  <c r="AT292" i="1"/>
  <c r="AX291" i="1"/>
  <c r="AW291" i="1"/>
  <c r="AV291" i="1"/>
  <c r="AU291" i="1"/>
  <c r="AT291" i="1"/>
  <c r="AX290" i="1"/>
  <c r="AW290" i="1"/>
  <c r="AV290" i="1"/>
  <c r="AU290" i="1"/>
  <c r="AT290" i="1"/>
  <c r="AX289" i="1"/>
  <c r="AW289" i="1"/>
  <c r="AV289" i="1"/>
  <c r="AU289" i="1"/>
  <c r="AT289" i="1"/>
  <c r="AX288" i="1"/>
  <c r="AW288" i="1"/>
  <c r="AV288" i="1"/>
  <c r="AU288" i="1"/>
  <c r="AT288" i="1"/>
  <c r="AX287" i="1"/>
  <c r="AW287" i="1"/>
  <c r="AV287" i="1"/>
  <c r="AU287" i="1"/>
  <c r="AT287" i="1"/>
  <c r="AX286" i="1"/>
  <c r="AW286" i="1"/>
  <c r="AV286" i="1"/>
  <c r="AU286" i="1"/>
  <c r="AT286" i="1"/>
  <c r="AX285" i="1"/>
  <c r="AW285" i="1"/>
  <c r="AV285" i="1"/>
  <c r="AU285" i="1"/>
  <c r="AT285" i="1"/>
  <c r="AX284" i="1"/>
  <c r="AW284" i="1"/>
  <c r="AV284" i="1"/>
  <c r="AU284" i="1"/>
  <c r="AT284" i="1"/>
  <c r="AX283" i="1"/>
  <c r="AW283" i="1"/>
  <c r="AV283" i="1"/>
  <c r="AU283" i="1"/>
  <c r="AT283" i="1"/>
  <c r="AX282" i="1"/>
  <c r="AW282" i="1"/>
  <c r="AV282" i="1"/>
  <c r="AU282" i="1"/>
  <c r="AT282" i="1"/>
  <c r="AX281" i="1"/>
  <c r="AW281" i="1"/>
  <c r="AV281" i="1"/>
  <c r="AU281" i="1"/>
  <c r="AT281" i="1"/>
  <c r="AX280" i="1"/>
  <c r="AW280" i="1"/>
  <c r="AV280" i="1"/>
  <c r="AU280" i="1"/>
  <c r="AT280" i="1"/>
  <c r="AX279" i="1"/>
  <c r="AW279" i="1"/>
  <c r="AV279" i="1"/>
  <c r="AU279" i="1"/>
  <c r="AT279" i="1"/>
  <c r="AX278" i="1"/>
  <c r="AW278" i="1"/>
  <c r="AV278" i="1"/>
  <c r="AU278" i="1"/>
  <c r="AT278" i="1"/>
  <c r="AX277" i="1"/>
  <c r="AW277" i="1"/>
  <c r="AV277" i="1"/>
  <c r="AU277" i="1"/>
  <c r="AT277" i="1"/>
  <c r="AX276" i="1"/>
  <c r="AW276" i="1"/>
  <c r="AV276" i="1"/>
  <c r="AU276" i="1"/>
  <c r="AT276" i="1"/>
  <c r="AX275" i="1"/>
  <c r="AW275" i="1"/>
  <c r="AV275" i="1"/>
  <c r="AU275" i="1"/>
  <c r="AT275" i="1"/>
  <c r="AX274" i="1"/>
  <c r="AW274" i="1"/>
  <c r="AV274" i="1"/>
  <c r="AU274" i="1"/>
  <c r="AT274" i="1"/>
  <c r="AX273" i="1"/>
  <c r="AW273" i="1"/>
  <c r="AV273" i="1"/>
  <c r="AU273" i="1"/>
  <c r="AT273" i="1"/>
  <c r="AX272" i="1"/>
  <c r="AW272" i="1"/>
  <c r="AV272" i="1"/>
  <c r="AU272" i="1"/>
  <c r="AT272" i="1"/>
  <c r="AX271" i="1"/>
  <c r="AW271" i="1"/>
  <c r="AV271" i="1"/>
  <c r="AU271" i="1"/>
  <c r="AT271" i="1"/>
  <c r="AX270" i="1"/>
  <c r="AW270" i="1"/>
  <c r="AV270" i="1"/>
  <c r="AU270" i="1"/>
  <c r="AT270" i="1"/>
  <c r="AX269" i="1"/>
  <c r="AW269" i="1"/>
  <c r="AV269" i="1"/>
  <c r="AU269" i="1"/>
  <c r="AT269" i="1"/>
  <c r="AX268" i="1"/>
  <c r="AW268" i="1"/>
  <c r="AV268" i="1"/>
  <c r="AU268" i="1"/>
  <c r="AT268" i="1"/>
  <c r="AX267" i="1"/>
  <c r="AW267" i="1"/>
  <c r="AV267" i="1"/>
  <c r="AU267" i="1"/>
  <c r="AT267" i="1"/>
  <c r="AX266" i="1"/>
  <c r="AW266" i="1"/>
  <c r="AV266" i="1"/>
  <c r="AU266" i="1"/>
  <c r="AT266" i="1"/>
  <c r="AX265" i="1"/>
  <c r="AW265" i="1"/>
  <c r="AV265" i="1"/>
  <c r="AU265" i="1"/>
  <c r="AT265" i="1"/>
  <c r="AX264" i="1"/>
  <c r="AW264" i="1"/>
  <c r="AV264" i="1"/>
  <c r="AU264" i="1"/>
  <c r="AT264" i="1"/>
  <c r="AX263" i="1"/>
  <c r="AW263" i="1"/>
  <c r="AV263" i="1"/>
  <c r="AU263" i="1"/>
  <c r="AT263" i="1"/>
  <c r="AX262" i="1"/>
  <c r="AW262" i="1"/>
  <c r="AV262" i="1"/>
  <c r="AU262" i="1"/>
  <c r="AT262" i="1"/>
  <c r="AX261" i="1"/>
  <c r="AW261" i="1"/>
  <c r="AV261" i="1"/>
  <c r="AU261" i="1"/>
  <c r="AT261" i="1"/>
  <c r="AX260" i="1"/>
  <c r="AW260" i="1"/>
  <c r="AV260" i="1"/>
  <c r="AU260" i="1"/>
  <c r="AT260" i="1"/>
  <c r="AX259" i="1"/>
  <c r="AW259" i="1"/>
  <c r="AV259" i="1"/>
  <c r="AU259" i="1"/>
  <c r="AT259" i="1"/>
  <c r="AX258" i="1"/>
  <c r="AW258" i="1"/>
  <c r="AV258" i="1"/>
  <c r="AU258" i="1"/>
  <c r="AT258" i="1"/>
  <c r="AX257" i="1"/>
  <c r="AW257" i="1"/>
  <c r="AV257" i="1"/>
  <c r="AU257" i="1"/>
  <c r="AT257" i="1"/>
  <c r="AX256" i="1"/>
  <c r="AW256" i="1"/>
  <c r="AV256" i="1"/>
  <c r="AU256" i="1"/>
  <c r="AT256" i="1"/>
  <c r="AX255" i="1"/>
  <c r="AW255" i="1"/>
  <c r="AV255" i="1"/>
  <c r="AU255" i="1"/>
  <c r="AT255" i="1"/>
  <c r="AX254" i="1"/>
  <c r="AW254" i="1"/>
  <c r="AV254" i="1"/>
  <c r="AU254" i="1"/>
  <c r="AT254" i="1"/>
  <c r="AX253" i="1"/>
  <c r="AW253" i="1"/>
  <c r="AV253" i="1"/>
  <c r="AU253" i="1"/>
  <c r="AT253" i="1"/>
  <c r="AX252" i="1"/>
  <c r="AW252" i="1"/>
  <c r="AV252" i="1"/>
  <c r="AU252" i="1"/>
  <c r="AT252" i="1"/>
  <c r="AX251" i="1"/>
  <c r="AW251" i="1"/>
  <c r="AV251" i="1"/>
  <c r="AU251" i="1"/>
  <c r="AT251" i="1"/>
  <c r="AX250" i="1"/>
  <c r="AW250" i="1"/>
  <c r="AV250" i="1"/>
  <c r="AU250" i="1"/>
  <c r="AT250" i="1"/>
  <c r="AX249" i="1"/>
  <c r="AW249" i="1"/>
  <c r="AV249" i="1"/>
  <c r="AU249" i="1"/>
  <c r="AT249" i="1"/>
  <c r="AX248" i="1"/>
  <c r="AW248" i="1"/>
  <c r="AV248" i="1"/>
  <c r="AU248" i="1"/>
  <c r="AT248" i="1"/>
  <c r="AX247" i="1"/>
  <c r="AW247" i="1"/>
  <c r="AV247" i="1"/>
  <c r="AU247" i="1"/>
  <c r="AT247" i="1"/>
  <c r="AX246" i="1"/>
  <c r="AW246" i="1"/>
  <c r="AV246" i="1"/>
  <c r="AU246" i="1"/>
  <c r="AT246" i="1"/>
  <c r="AX245" i="1"/>
  <c r="AW245" i="1"/>
  <c r="AV245" i="1"/>
  <c r="AU245" i="1"/>
  <c r="AT245" i="1"/>
  <c r="AX244" i="1"/>
  <c r="AW244" i="1"/>
  <c r="AV244" i="1"/>
  <c r="AU244" i="1"/>
  <c r="AT244" i="1"/>
  <c r="AX243" i="1"/>
  <c r="AW243" i="1"/>
  <c r="AV243" i="1"/>
  <c r="AU243" i="1"/>
  <c r="AT243" i="1"/>
  <c r="AX242" i="1"/>
  <c r="AW242" i="1"/>
  <c r="AV242" i="1"/>
  <c r="AU242" i="1"/>
  <c r="AT242" i="1"/>
  <c r="AX241" i="1"/>
  <c r="AW241" i="1"/>
  <c r="AV241" i="1"/>
  <c r="AU241" i="1"/>
  <c r="AT241" i="1"/>
  <c r="AX240" i="1"/>
  <c r="AW240" i="1"/>
  <c r="AV240" i="1"/>
  <c r="AU240" i="1"/>
  <c r="AT240" i="1"/>
  <c r="AX239" i="1"/>
  <c r="AW239" i="1"/>
  <c r="AV239" i="1"/>
  <c r="AU239" i="1"/>
  <c r="AT239" i="1"/>
  <c r="AX238" i="1"/>
  <c r="AW238" i="1"/>
  <c r="AV238" i="1"/>
  <c r="AU238" i="1"/>
  <c r="AT238" i="1"/>
  <c r="AX237" i="1"/>
  <c r="AW237" i="1"/>
  <c r="AV237" i="1"/>
  <c r="AU237" i="1"/>
  <c r="AT237" i="1"/>
  <c r="AX236" i="1"/>
  <c r="AW236" i="1"/>
  <c r="AV236" i="1"/>
  <c r="AU236" i="1"/>
  <c r="AT236" i="1"/>
  <c r="AX235" i="1"/>
  <c r="AW235" i="1"/>
  <c r="AV235" i="1"/>
  <c r="AU235" i="1"/>
  <c r="AT235" i="1"/>
  <c r="AX234" i="1"/>
  <c r="AW234" i="1"/>
  <c r="AV234" i="1"/>
  <c r="AU234" i="1"/>
  <c r="AT234" i="1"/>
  <c r="AX233" i="1"/>
  <c r="AW233" i="1"/>
  <c r="AV233" i="1"/>
  <c r="AU233" i="1"/>
  <c r="AT233" i="1"/>
  <c r="AX232" i="1"/>
  <c r="AW232" i="1"/>
  <c r="AV232" i="1"/>
  <c r="AU232" i="1"/>
  <c r="AT232" i="1"/>
  <c r="AX231" i="1"/>
  <c r="AW231" i="1"/>
  <c r="AV231" i="1"/>
  <c r="AU231" i="1"/>
  <c r="AT231" i="1"/>
  <c r="AX230" i="1"/>
  <c r="AW230" i="1"/>
  <c r="AV230" i="1"/>
  <c r="AU230" i="1"/>
  <c r="AT230" i="1"/>
  <c r="AX229" i="1"/>
  <c r="AW229" i="1"/>
  <c r="AV229" i="1"/>
  <c r="AU229" i="1"/>
  <c r="AT229" i="1"/>
  <c r="AX228" i="1"/>
  <c r="AW228" i="1"/>
  <c r="AV228" i="1"/>
  <c r="AU228" i="1"/>
  <c r="AT228" i="1"/>
  <c r="AX227" i="1"/>
  <c r="AW227" i="1"/>
  <c r="AV227" i="1"/>
  <c r="AU227" i="1"/>
  <c r="AT227" i="1"/>
  <c r="AX226" i="1"/>
  <c r="AW226" i="1"/>
  <c r="AV226" i="1"/>
  <c r="AU226" i="1"/>
  <c r="AT226" i="1"/>
  <c r="AX225" i="1"/>
  <c r="AW225" i="1"/>
  <c r="AV225" i="1"/>
  <c r="AU225" i="1"/>
  <c r="AT225" i="1"/>
  <c r="AX224" i="1"/>
  <c r="AW224" i="1"/>
  <c r="AV224" i="1"/>
  <c r="AU224" i="1"/>
  <c r="AT224" i="1"/>
  <c r="AX223" i="1"/>
  <c r="AW223" i="1"/>
  <c r="AV223" i="1"/>
  <c r="AU223" i="1"/>
  <c r="AT223" i="1"/>
  <c r="AX222" i="1"/>
  <c r="AW222" i="1"/>
  <c r="AV222" i="1"/>
  <c r="AU222" i="1"/>
  <c r="AT222" i="1"/>
  <c r="AX221" i="1"/>
  <c r="AW221" i="1"/>
  <c r="AV221" i="1"/>
  <c r="AU221" i="1"/>
  <c r="AT221" i="1"/>
  <c r="AX220" i="1"/>
  <c r="AW220" i="1"/>
  <c r="AV220" i="1"/>
  <c r="AU220" i="1"/>
  <c r="AT220" i="1"/>
  <c r="AX219" i="1"/>
  <c r="AW219" i="1"/>
  <c r="AV219" i="1"/>
  <c r="AU219" i="1"/>
  <c r="AT219" i="1"/>
  <c r="AX218" i="1"/>
  <c r="AW218" i="1"/>
  <c r="AV218" i="1"/>
  <c r="AU218" i="1"/>
  <c r="AT218" i="1"/>
  <c r="AX217" i="1"/>
  <c r="AW217" i="1"/>
  <c r="AV217" i="1"/>
  <c r="AU217" i="1"/>
  <c r="AT217" i="1"/>
  <c r="AX216" i="1"/>
  <c r="AW216" i="1"/>
  <c r="AV216" i="1"/>
  <c r="AU216" i="1"/>
  <c r="AT216" i="1"/>
  <c r="AX215" i="1"/>
  <c r="AW215" i="1"/>
  <c r="AV215" i="1"/>
  <c r="AU215" i="1"/>
  <c r="AT215" i="1"/>
  <c r="AX214" i="1"/>
  <c r="AW214" i="1"/>
  <c r="AV214" i="1"/>
  <c r="AU214" i="1"/>
  <c r="AT214" i="1"/>
  <c r="AX213" i="1"/>
  <c r="AW213" i="1"/>
  <c r="AV213" i="1"/>
  <c r="AU213" i="1"/>
  <c r="AT213" i="1"/>
  <c r="AX212" i="1"/>
  <c r="AW212" i="1"/>
  <c r="AV212" i="1"/>
  <c r="AU212" i="1"/>
  <c r="AT212" i="1"/>
  <c r="AX211" i="1"/>
  <c r="AW211" i="1"/>
  <c r="AV211" i="1"/>
  <c r="AU211" i="1"/>
  <c r="AT211" i="1"/>
  <c r="AX210" i="1"/>
  <c r="AW210" i="1"/>
  <c r="AV210" i="1"/>
  <c r="AU210" i="1"/>
  <c r="AT210" i="1"/>
  <c r="AX209" i="1"/>
  <c r="AW209" i="1"/>
  <c r="AV209" i="1"/>
  <c r="AU209" i="1"/>
  <c r="AT209" i="1"/>
  <c r="AX208" i="1"/>
  <c r="AW208" i="1"/>
  <c r="AV208" i="1"/>
  <c r="AU208" i="1"/>
  <c r="AT208" i="1"/>
  <c r="AX207" i="1"/>
  <c r="AW207" i="1"/>
  <c r="AV207" i="1"/>
  <c r="AU207" i="1"/>
  <c r="AT207" i="1"/>
  <c r="AX206" i="1"/>
  <c r="AW206" i="1"/>
  <c r="AV206" i="1"/>
  <c r="AU206" i="1"/>
  <c r="AT206" i="1"/>
  <c r="AX205" i="1"/>
  <c r="AW205" i="1"/>
  <c r="AV205" i="1"/>
  <c r="AU205" i="1"/>
  <c r="AT205" i="1"/>
  <c r="AX204" i="1"/>
  <c r="AW204" i="1"/>
  <c r="AV204" i="1"/>
  <c r="AU204" i="1"/>
  <c r="AT204" i="1"/>
  <c r="AX203" i="1"/>
  <c r="AW203" i="1"/>
  <c r="AV203" i="1"/>
  <c r="AU203" i="1"/>
  <c r="AT203" i="1"/>
  <c r="AX202" i="1"/>
  <c r="AW202" i="1"/>
  <c r="AV202" i="1"/>
  <c r="AU202" i="1"/>
  <c r="AT202" i="1"/>
  <c r="AX201" i="1"/>
  <c r="AW201" i="1"/>
  <c r="AV201" i="1"/>
  <c r="AU201" i="1"/>
  <c r="AT201" i="1"/>
  <c r="AX200" i="1"/>
  <c r="AW200" i="1"/>
  <c r="AV200" i="1"/>
  <c r="AU200" i="1"/>
  <c r="AT200" i="1"/>
  <c r="AX199" i="1"/>
  <c r="AW199" i="1"/>
  <c r="AV199" i="1"/>
  <c r="AU199" i="1"/>
  <c r="AT199" i="1"/>
  <c r="AX198" i="1"/>
  <c r="AW198" i="1"/>
  <c r="AV198" i="1"/>
  <c r="AU198" i="1"/>
  <c r="AT198" i="1"/>
  <c r="AX197" i="1"/>
  <c r="AW197" i="1"/>
  <c r="AV197" i="1"/>
  <c r="AU197" i="1"/>
  <c r="AT197" i="1"/>
  <c r="AX196" i="1"/>
  <c r="AW196" i="1"/>
  <c r="AV196" i="1"/>
  <c r="AU196" i="1"/>
  <c r="AT196" i="1"/>
  <c r="AX195" i="1"/>
  <c r="AW195" i="1"/>
  <c r="AV195" i="1"/>
  <c r="AU195" i="1"/>
  <c r="AT195" i="1"/>
  <c r="AX194" i="1"/>
  <c r="AW194" i="1"/>
  <c r="AV194" i="1"/>
  <c r="AU194" i="1"/>
  <c r="AT194" i="1"/>
  <c r="AX193" i="1"/>
  <c r="AW193" i="1"/>
  <c r="AV193" i="1"/>
  <c r="AU193" i="1"/>
  <c r="AT193" i="1"/>
  <c r="AX192" i="1"/>
  <c r="AW192" i="1"/>
  <c r="AV192" i="1"/>
  <c r="AU192" i="1"/>
  <c r="AT192" i="1"/>
  <c r="AX191" i="1"/>
  <c r="AW191" i="1"/>
  <c r="AV191" i="1"/>
  <c r="AU191" i="1"/>
  <c r="AT191" i="1"/>
  <c r="AX190" i="1"/>
  <c r="AW190" i="1"/>
  <c r="AV190" i="1"/>
  <c r="AU190" i="1"/>
  <c r="AT190" i="1"/>
  <c r="AX189" i="1"/>
  <c r="AW189" i="1"/>
  <c r="AV189" i="1"/>
  <c r="AU189" i="1"/>
  <c r="AT189" i="1"/>
  <c r="AX188" i="1"/>
  <c r="AW188" i="1"/>
  <c r="AV188" i="1"/>
  <c r="AU188" i="1"/>
  <c r="AT188" i="1"/>
  <c r="AX187" i="1"/>
  <c r="AW187" i="1"/>
  <c r="AV187" i="1"/>
  <c r="AU187" i="1"/>
  <c r="AT187" i="1"/>
  <c r="AX186" i="1"/>
  <c r="AW186" i="1"/>
  <c r="AV186" i="1"/>
  <c r="AU186" i="1"/>
  <c r="AT186" i="1"/>
  <c r="AX185" i="1"/>
  <c r="AW185" i="1"/>
  <c r="AV185" i="1"/>
  <c r="AU185" i="1"/>
  <c r="AT185" i="1"/>
  <c r="AX184" i="1"/>
  <c r="AW184" i="1"/>
  <c r="AV184" i="1"/>
  <c r="AU184" i="1"/>
  <c r="AT184" i="1"/>
  <c r="AX183" i="1"/>
  <c r="AW183" i="1"/>
  <c r="AV183" i="1"/>
  <c r="AU183" i="1"/>
  <c r="AT183" i="1"/>
  <c r="AX182" i="1"/>
  <c r="AW182" i="1"/>
  <c r="AV182" i="1"/>
  <c r="AU182" i="1"/>
  <c r="AT182" i="1"/>
  <c r="AX181" i="1"/>
  <c r="AW181" i="1"/>
  <c r="AV181" i="1"/>
  <c r="AU181" i="1"/>
  <c r="AT181" i="1"/>
  <c r="AX180" i="1"/>
  <c r="AW180" i="1"/>
  <c r="AV180" i="1"/>
  <c r="AU180" i="1"/>
  <c r="AT180" i="1"/>
  <c r="AX179" i="1"/>
  <c r="AW179" i="1"/>
  <c r="AV179" i="1"/>
  <c r="AU179" i="1"/>
  <c r="AT179" i="1"/>
  <c r="AX178" i="1"/>
  <c r="AW178" i="1"/>
  <c r="AV178" i="1"/>
  <c r="AU178" i="1"/>
  <c r="AT178" i="1"/>
  <c r="AX177" i="1"/>
  <c r="AW177" i="1"/>
  <c r="AV177" i="1"/>
  <c r="AU177" i="1"/>
  <c r="AT177" i="1"/>
  <c r="AX176" i="1"/>
  <c r="AW176" i="1"/>
  <c r="AV176" i="1"/>
  <c r="AU176" i="1"/>
  <c r="AT176" i="1"/>
  <c r="AX175" i="1"/>
  <c r="AW175" i="1"/>
  <c r="AV175" i="1"/>
  <c r="AU175" i="1"/>
  <c r="AT175" i="1"/>
  <c r="AX174" i="1"/>
  <c r="AW174" i="1"/>
  <c r="AV174" i="1"/>
  <c r="AU174" i="1"/>
  <c r="AT174" i="1"/>
  <c r="AX173" i="1"/>
  <c r="AW173" i="1"/>
  <c r="AV173" i="1"/>
  <c r="AU173" i="1"/>
  <c r="AT173" i="1"/>
  <c r="AX172" i="1"/>
  <c r="AW172" i="1"/>
  <c r="AV172" i="1"/>
  <c r="AU172" i="1"/>
  <c r="AT172" i="1"/>
  <c r="AX171" i="1"/>
  <c r="AW171" i="1"/>
  <c r="AV171" i="1"/>
  <c r="AU171" i="1"/>
  <c r="AT171" i="1"/>
  <c r="AX170" i="1"/>
  <c r="AW170" i="1"/>
  <c r="AV170" i="1"/>
  <c r="AU170" i="1"/>
  <c r="AT170" i="1"/>
  <c r="AX169" i="1"/>
  <c r="AW169" i="1"/>
  <c r="AV169" i="1"/>
  <c r="AU169" i="1"/>
  <c r="AT169" i="1"/>
  <c r="AX168" i="1"/>
  <c r="AW168" i="1"/>
  <c r="AV168" i="1"/>
  <c r="AU168" i="1"/>
  <c r="AT168" i="1"/>
  <c r="AX167" i="1"/>
  <c r="AW167" i="1"/>
  <c r="AV167" i="1"/>
  <c r="AU167" i="1"/>
  <c r="AT167" i="1"/>
  <c r="AX166" i="1"/>
  <c r="AW166" i="1"/>
  <c r="AV166" i="1"/>
  <c r="AU166" i="1"/>
  <c r="AT166" i="1"/>
  <c r="AX165" i="1"/>
  <c r="AW165" i="1"/>
  <c r="AV165" i="1"/>
  <c r="AU165" i="1"/>
  <c r="AT165" i="1"/>
  <c r="AX164" i="1"/>
  <c r="AW164" i="1"/>
  <c r="AV164" i="1"/>
  <c r="AU164" i="1"/>
  <c r="AT164" i="1"/>
  <c r="AX163" i="1"/>
  <c r="AW163" i="1"/>
  <c r="AV163" i="1"/>
  <c r="AU163" i="1"/>
  <c r="AT163" i="1"/>
  <c r="AX162" i="1"/>
  <c r="AW162" i="1"/>
  <c r="AV162" i="1"/>
  <c r="AU162" i="1"/>
  <c r="AT162" i="1"/>
  <c r="AX161" i="1"/>
  <c r="AW161" i="1"/>
  <c r="AV161" i="1"/>
  <c r="AU161" i="1"/>
  <c r="AT161" i="1"/>
  <c r="AX160" i="1"/>
  <c r="AW160" i="1"/>
  <c r="AV160" i="1"/>
  <c r="AU160" i="1"/>
  <c r="AT160" i="1"/>
  <c r="AX159" i="1"/>
  <c r="AW159" i="1"/>
  <c r="AV159" i="1"/>
  <c r="AU159" i="1"/>
  <c r="AT159" i="1"/>
  <c r="AX158" i="1"/>
  <c r="AW158" i="1"/>
  <c r="AV158" i="1"/>
  <c r="AU158" i="1"/>
  <c r="AT158" i="1"/>
  <c r="AX157" i="1"/>
  <c r="AW157" i="1"/>
  <c r="AV157" i="1"/>
  <c r="AU157" i="1"/>
  <c r="AT157" i="1"/>
  <c r="AX156" i="1"/>
  <c r="AW156" i="1"/>
  <c r="AV156" i="1"/>
  <c r="AU156" i="1"/>
  <c r="AT156" i="1"/>
  <c r="AX155" i="1"/>
  <c r="AW155" i="1"/>
  <c r="AV155" i="1"/>
  <c r="AU155" i="1"/>
  <c r="AT155" i="1"/>
  <c r="AX154" i="1"/>
  <c r="AW154" i="1"/>
  <c r="AV154" i="1"/>
  <c r="AU154" i="1"/>
  <c r="AT154" i="1"/>
  <c r="AX153" i="1"/>
  <c r="AW153" i="1"/>
  <c r="AV153" i="1"/>
  <c r="AU153" i="1"/>
  <c r="AT153" i="1"/>
  <c r="AX152" i="1"/>
  <c r="AW152" i="1"/>
  <c r="AV152" i="1"/>
  <c r="AU152" i="1"/>
  <c r="AT152" i="1"/>
  <c r="AX151" i="1"/>
  <c r="AW151" i="1"/>
  <c r="AV151" i="1"/>
  <c r="AU151" i="1"/>
  <c r="AT151" i="1"/>
  <c r="AX150" i="1"/>
  <c r="AW150" i="1"/>
  <c r="AV150" i="1"/>
  <c r="AU150" i="1"/>
  <c r="AT150" i="1"/>
  <c r="AX149" i="1"/>
  <c r="AW149" i="1"/>
  <c r="AV149" i="1"/>
  <c r="AU149" i="1"/>
  <c r="AT149" i="1"/>
  <c r="AX148" i="1"/>
  <c r="AW148" i="1"/>
  <c r="AV148" i="1"/>
  <c r="AU148" i="1"/>
  <c r="AT148" i="1"/>
  <c r="AX147" i="1"/>
  <c r="AW147" i="1"/>
  <c r="AV147" i="1"/>
  <c r="AU147" i="1"/>
  <c r="AT147" i="1"/>
  <c r="AX146" i="1"/>
  <c r="AW146" i="1"/>
  <c r="AV146" i="1"/>
  <c r="AU146" i="1"/>
  <c r="AT146" i="1"/>
  <c r="AX145" i="1"/>
  <c r="AW145" i="1"/>
  <c r="AV145" i="1"/>
  <c r="AU145" i="1"/>
  <c r="AT145" i="1"/>
  <c r="AX144" i="1"/>
  <c r="AW144" i="1"/>
  <c r="AV144" i="1"/>
  <c r="AU144" i="1"/>
  <c r="AT144" i="1"/>
  <c r="AX143" i="1"/>
  <c r="AW143" i="1"/>
  <c r="AV143" i="1"/>
  <c r="AU143" i="1"/>
  <c r="AT143" i="1"/>
  <c r="AX142" i="1"/>
  <c r="AW142" i="1"/>
  <c r="AV142" i="1"/>
  <c r="AU142" i="1"/>
  <c r="AT142" i="1"/>
  <c r="AX141" i="1"/>
  <c r="AW141" i="1"/>
  <c r="AV141" i="1"/>
  <c r="AU141" i="1"/>
  <c r="AT141" i="1"/>
  <c r="AX140" i="1"/>
  <c r="AW140" i="1"/>
  <c r="AV140" i="1"/>
  <c r="AU140" i="1"/>
  <c r="AT140" i="1"/>
  <c r="AX139" i="1"/>
  <c r="AW139" i="1"/>
  <c r="AV139" i="1"/>
  <c r="AU139" i="1"/>
  <c r="AT139" i="1"/>
  <c r="AX138" i="1"/>
  <c r="AW138" i="1"/>
  <c r="AV138" i="1"/>
  <c r="AU138" i="1"/>
  <c r="AT138" i="1"/>
  <c r="AX137" i="1"/>
  <c r="AW137" i="1"/>
  <c r="AV137" i="1"/>
  <c r="AU137" i="1"/>
  <c r="AT137" i="1"/>
  <c r="AX136" i="1"/>
  <c r="AW136" i="1"/>
  <c r="AV136" i="1"/>
  <c r="AU136" i="1"/>
  <c r="AT136" i="1"/>
  <c r="AX135" i="1"/>
  <c r="AW135" i="1"/>
  <c r="AV135" i="1"/>
  <c r="AU135" i="1"/>
  <c r="AT135" i="1"/>
  <c r="AX134" i="1"/>
  <c r="AW134" i="1"/>
  <c r="AV134" i="1"/>
  <c r="AU134" i="1"/>
  <c r="AT134" i="1"/>
  <c r="AX133" i="1"/>
  <c r="AW133" i="1"/>
  <c r="AV133" i="1"/>
  <c r="AU133" i="1"/>
  <c r="AT133" i="1"/>
  <c r="AX132" i="1"/>
  <c r="AW132" i="1"/>
  <c r="AV132" i="1"/>
  <c r="AU132" i="1"/>
  <c r="AT132" i="1"/>
  <c r="AX131" i="1"/>
  <c r="AW131" i="1"/>
  <c r="AV131" i="1"/>
  <c r="AU131" i="1"/>
  <c r="AT131" i="1"/>
  <c r="AX130" i="1"/>
  <c r="AW130" i="1"/>
  <c r="AV130" i="1"/>
  <c r="AU130" i="1"/>
  <c r="AT130" i="1"/>
  <c r="AX129" i="1"/>
  <c r="AW129" i="1"/>
  <c r="AV129" i="1"/>
  <c r="AU129" i="1"/>
  <c r="AT129" i="1"/>
  <c r="AX128" i="1"/>
  <c r="AW128" i="1"/>
  <c r="AV128" i="1"/>
  <c r="AU128" i="1"/>
  <c r="AT128" i="1"/>
  <c r="AX127" i="1"/>
  <c r="AW127" i="1"/>
  <c r="AV127" i="1"/>
  <c r="AU127" i="1"/>
  <c r="AT127" i="1"/>
  <c r="AX126" i="1"/>
  <c r="AW126" i="1"/>
  <c r="AV126" i="1"/>
  <c r="AU126" i="1"/>
  <c r="AT126" i="1"/>
  <c r="AX125" i="1"/>
  <c r="AW125" i="1"/>
  <c r="AV125" i="1"/>
  <c r="AU125" i="1"/>
  <c r="AT125" i="1"/>
  <c r="AX124" i="1"/>
  <c r="AW124" i="1"/>
  <c r="AV124" i="1"/>
  <c r="AU124" i="1"/>
  <c r="AT124" i="1"/>
  <c r="AX123" i="1"/>
  <c r="AW123" i="1"/>
  <c r="AV123" i="1"/>
  <c r="AU123" i="1"/>
  <c r="AT123" i="1"/>
  <c r="AX122" i="1"/>
  <c r="AW122" i="1"/>
  <c r="AV122" i="1"/>
  <c r="AU122" i="1"/>
  <c r="AT122" i="1"/>
  <c r="AX121" i="1"/>
  <c r="AW121" i="1"/>
  <c r="AV121" i="1"/>
  <c r="AU121" i="1"/>
  <c r="AT121" i="1"/>
  <c r="AX120" i="1"/>
  <c r="AW120" i="1"/>
  <c r="AV120" i="1"/>
  <c r="AU120" i="1"/>
  <c r="AT120" i="1"/>
  <c r="AX119" i="1"/>
  <c r="AW119" i="1"/>
  <c r="AV119" i="1"/>
  <c r="AU119" i="1"/>
  <c r="AT119" i="1"/>
  <c r="AX118" i="1"/>
  <c r="AW118" i="1"/>
  <c r="AV118" i="1"/>
  <c r="AU118" i="1"/>
  <c r="AT118" i="1"/>
  <c r="AX117" i="1"/>
  <c r="AW117" i="1"/>
  <c r="AV117" i="1"/>
  <c r="AU117" i="1"/>
  <c r="AT117" i="1"/>
  <c r="AX116" i="1"/>
  <c r="AW116" i="1"/>
  <c r="AV116" i="1"/>
  <c r="AU116" i="1"/>
  <c r="AT116" i="1"/>
  <c r="AX115" i="1"/>
  <c r="AW115" i="1"/>
  <c r="AV115" i="1"/>
  <c r="AU115" i="1"/>
  <c r="AT115" i="1"/>
  <c r="AX114" i="1"/>
  <c r="AW114" i="1"/>
  <c r="AV114" i="1"/>
  <c r="AU114" i="1"/>
  <c r="AT114" i="1"/>
  <c r="AX113" i="1"/>
  <c r="AW113" i="1"/>
  <c r="AV113" i="1"/>
  <c r="AU113" i="1"/>
  <c r="AT113" i="1"/>
  <c r="AX112" i="1"/>
  <c r="AW112" i="1"/>
  <c r="AV112" i="1"/>
  <c r="AU112" i="1"/>
  <c r="AT112" i="1"/>
  <c r="AX111" i="1"/>
  <c r="AW111" i="1"/>
  <c r="AV111" i="1"/>
  <c r="AU111" i="1"/>
  <c r="AT111" i="1"/>
  <c r="AX110" i="1"/>
  <c r="AW110" i="1"/>
  <c r="AV110" i="1"/>
  <c r="AU110" i="1"/>
  <c r="AT110" i="1"/>
  <c r="AX109" i="1"/>
  <c r="AW109" i="1"/>
  <c r="AV109" i="1"/>
  <c r="AU109" i="1"/>
  <c r="AT109" i="1"/>
  <c r="AX108" i="1"/>
  <c r="AW108" i="1"/>
  <c r="AV108" i="1"/>
  <c r="AU108" i="1"/>
  <c r="AT108" i="1"/>
  <c r="AX107" i="1"/>
  <c r="AW107" i="1"/>
  <c r="AV107" i="1"/>
  <c r="AU107" i="1"/>
  <c r="AT107" i="1"/>
  <c r="AX106" i="1"/>
  <c r="AW106" i="1"/>
  <c r="AV106" i="1"/>
  <c r="AU106" i="1"/>
  <c r="AT106" i="1"/>
  <c r="AX105" i="1"/>
  <c r="AW105" i="1"/>
  <c r="AV105" i="1"/>
  <c r="AU105" i="1"/>
  <c r="AT105" i="1"/>
  <c r="AX104" i="1"/>
  <c r="AW104" i="1"/>
  <c r="AV104" i="1"/>
  <c r="AU104" i="1"/>
  <c r="AT104" i="1"/>
  <c r="AX103" i="1"/>
  <c r="AW103" i="1"/>
  <c r="AV103" i="1"/>
  <c r="AU103" i="1"/>
  <c r="AT103" i="1"/>
  <c r="AX102" i="1"/>
  <c r="AW102" i="1"/>
  <c r="AV102" i="1"/>
  <c r="AU102" i="1"/>
  <c r="AT102" i="1"/>
  <c r="AX101" i="1"/>
  <c r="AW101" i="1"/>
  <c r="AV101" i="1"/>
  <c r="AU101" i="1"/>
  <c r="AT101" i="1"/>
  <c r="AX100" i="1"/>
  <c r="AW100" i="1"/>
  <c r="AV100" i="1"/>
  <c r="AU100" i="1"/>
  <c r="AT100" i="1"/>
  <c r="AX99" i="1"/>
  <c r="AW99" i="1"/>
  <c r="AV99" i="1"/>
  <c r="AU99" i="1"/>
  <c r="AT99" i="1"/>
  <c r="AX98" i="1"/>
  <c r="AW98" i="1"/>
  <c r="AV98" i="1"/>
  <c r="AU98" i="1"/>
  <c r="AT98" i="1"/>
  <c r="AX97" i="1"/>
  <c r="AW97" i="1"/>
  <c r="AV97" i="1"/>
  <c r="AU97" i="1"/>
  <c r="AT97" i="1"/>
  <c r="AX96" i="1"/>
  <c r="AW96" i="1"/>
  <c r="AV96" i="1"/>
  <c r="AU96" i="1"/>
  <c r="AT96" i="1"/>
  <c r="AX95" i="1"/>
  <c r="AW95" i="1"/>
  <c r="AV95" i="1"/>
  <c r="AU95" i="1"/>
  <c r="AT95" i="1"/>
  <c r="AX94" i="1"/>
  <c r="AW94" i="1"/>
  <c r="AV94" i="1"/>
  <c r="AU94" i="1"/>
  <c r="AT94" i="1"/>
  <c r="AX93" i="1"/>
  <c r="AW93" i="1"/>
  <c r="AV93" i="1"/>
  <c r="AU93" i="1"/>
  <c r="AT93" i="1"/>
  <c r="AX92" i="1"/>
  <c r="AW92" i="1"/>
  <c r="AV92" i="1"/>
  <c r="AU92" i="1"/>
  <c r="AT92" i="1"/>
  <c r="AX91" i="1"/>
  <c r="AW91" i="1"/>
  <c r="AV91" i="1"/>
  <c r="AU91" i="1"/>
  <c r="AT91" i="1"/>
  <c r="AX90" i="1"/>
  <c r="AW90" i="1"/>
  <c r="AV90" i="1"/>
  <c r="AU90" i="1"/>
  <c r="AT90" i="1"/>
  <c r="AX89" i="1"/>
  <c r="AW89" i="1"/>
  <c r="AV89" i="1"/>
  <c r="AU89" i="1"/>
  <c r="AT89" i="1"/>
  <c r="AX88" i="1"/>
  <c r="AW88" i="1"/>
  <c r="AV88" i="1"/>
  <c r="AU88" i="1"/>
  <c r="AT88" i="1"/>
  <c r="AX87" i="1"/>
  <c r="AW87" i="1"/>
  <c r="AV87" i="1"/>
  <c r="AU87" i="1"/>
  <c r="AT87" i="1"/>
  <c r="AX86" i="1"/>
  <c r="AW86" i="1"/>
  <c r="AV86" i="1"/>
  <c r="AU86" i="1"/>
  <c r="AT86" i="1"/>
  <c r="AX85" i="1"/>
  <c r="AW85" i="1"/>
  <c r="AV85" i="1"/>
  <c r="AU85" i="1"/>
  <c r="AT85" i="1"/>
  <c r="AX84" i="1"/>
  <c r="AW84" i="1"/>
  <c r="AV84" i="1"/>
  <c r="AU84" i="1"/>
  <c r="AT84" i="1"/>
  <c r="AX83" i="1"/>
  <c r="AW83" i="1"/>
  <c r="AV83" i="1"/>
  <c r="AU83" i="1"/>
  <c r="AT83" i="1"/>
  <c r="AX82" i="1"/>
  <c r="AW82" i="1"/>
  <c r="AV82" i="1"/>
  <c r="AU82" i="1"/>
  <c r="AT82" i="1"/>
  <c r="AX81" i="1"/>
  <c r="AW81" i="1"/>
  <c r="AV81" i="1"/>
  <c r="AU81" i="1"/>
  <c r="AT81" i="1"/>
  <c r="AX80" i="1"/>
  <c r="AW80" i="1"/>
  <c r="AV80" i="1"/>
  <c r="AU80" i="1"/>
  <c r="AT80" i="1"/>
  <c r="AX79" i="1"/>
  <c r="AW79" i="1"/>
  <c r="AV79" i="1"/>
  <c r="AU79" i="1"/>
  <c r="AT79" i="1"/>
  <c r="AX78" i="1"/>
  <c r="AW78" i="1"/>
  <c r="AV78" i="1"/>
  <c r="AU78" i="1"/>
  <c r="AT78" i="1"/>
  <c r="AX77" i="1"/>
  <c r="AW77" i="1"/>
  <c r="AV77" i="1"/>
  <c r="AU77" i="1"/>
  <c r="AT77" i="1"/>
  <c r="AX76" i="1"/>
  <c r="AW76" i="1"/>
  <c r="AV76" i="1"/>
  <c r="AU76" i="1"/>
  <c r="AT76" i="1"/>
  <c r="AX75" i="1"/>
  <c r="AW75" i="1"/>
  <c r="AV75" i="1"/>
  <c r="AU75" i="1"/>
  <c r="AT75" i="1"/>
  <c r="AX74" i="1"/>
  <c r="AW74" i="1"/>
  <c r="AV74" i="1"/>
  <c r="AU74" i="1"/>
  <c r="AT74" i="1"/>
  <c r="AX73" i="1"/>
  <c r="AW73" i="1"/>
  <c r="AV73" i="1"/>
  <c r="AU73" i="1"/>
  <c r="AT73" i="1"/>
  <c r="AX72" i="1"/>
  <c r="AW72" i="1"/>
  <c r="AV72" i="1"/>
  <c r="AU72" i="1"/>
  <c r="AT72" i="1"/>
  <c r="AX71" i="1"/>
  <c r="AW71" i="1"/>
  <c r="AV71" i="1"/>
  <c r="AU71" i="1"/>
  <c r="AT71" i="1"/>
  <c r="AX70" i="1"/>
  <c r="AW70" i="1"/>
  <c r="AV70" i="1"/>
  <c r="AU70" i="1"/>
  <c r="AT70" i="1"/>
  <c r="AX69" i="1"/>
  <c r="AW69" i="1"/>
  <c r="AV69" i="1"/>
  <c r="AU69" i="1"/>
  <c r="AT69" i="1"/>
  <c r="AX68" i="1"/>
  <c r="AW68" i="1"/>
  <c r="AV68" i="1"/>
  <c r="AU68" i="1"/>
  <c r="AT68" i="1"/>
  <c r="AX67" i="1"/>
  <c r="AW67" i="1"/>
  <c r="AV67" i="1"/>
  <c r="AU67" i="1"/>
  <c r="AT67" i="1"/>
  <c r="AX66" i="1"/>
  <c r="AW66" i="1"/>
  <c r="AV66" i="1"/>
  <c r="AU66" i="1"/>
  <c r="AT66" i="1"/>
  <c r="AX65" i="1"/>
  <c r="AW65" i="1"/>
  <c r="AV65" i="1"/>
  <c r="AU65" i="1"/>
  <c r="AT65" i="1"/>
  <c r="AX64" i="1"/>
  <c r="AW64" i="1"/>
  <c r="AV64" i="1"/>
  <c r="AU64" i="1"/>
  <c r="AT64" i="1"/>
  <c r="AX63" i="1"/>
  <c r="AW63" i="1"/>
  <c r="AV63" i="1"/>
  <c r="AU63" i="1"/>
  <c r="AT63" i="1"/>
  <c r="AX62" i="1"/>
  <c r="AW62" i="1"/>
  <c r="AV62" i="1"/>
  <c r="AU62" i="1"/>
  <c r="AT62" i="1"/>
  <c r="AX61" i="1"/>
  <c r="AW61" i="1"/>
  <c r="AV61" i="1"/>
  <c r="AU61" i="1"/>
  <c r="AT61" i="1"/>
  <c r="AX60" i="1"/>
  <c r="AW60" i="1"/>
  <c r="AV60" i="1"/>
  <c r="AU60" i="1"/>
  <c r="AT60" i="1"/>
  <c r="AX59" i="1"/>
  <c r="AW59" i="1"/>
  <c r="AV59" i="1"/>
  <c r="AU59" i="1"/>
  <c r="AT59" i="1"/>
  <c r="AX58" i="1"/>
  <c r="AW58" i="1"/>
  <c r="AV58" i="1"/>
  <c r="AU58" i="1"/>
  <c r="AT58" i="1"/>
  <c r="AX57" i="1"/>
  <c r="AW57" i="1"/>
  <c r="AV57" i="1"/>
  <c r="AU57" i="1"/>
  <c r="AT57" i="1"/>
  <c r="AX56" i="1"/>
  <c r="AW56" i="1"/>
  <c r="AV56" i="1"/>
  <c r="AU56" i="1"/>
  <c r="AT56" i="1"/>
  <c r="AX55" i="1"/>
  <c r="AW55" i="1"/>
  <c r="AV55" i="1"/>
  <c r="AU55" i="1"/>
  <c r="AT55" i="1"/>
  <c r="AX54" i="1"/>
  <c r="AW54" i="1"/>
  <c r="AV54" i="1"/>
  <c r="AU54" i="1"/>
  <c r="AT54" i="1"/>
  <c r="AX53" i="1"/>
  <c r="AW53" i="1"/>
  <c r="AV53" i="1"/>
  <c r="AU53" i="1"/>
  <c r="AT53" i="1"/>
  <c r="AX52" i="1"/>
  <c r="AW52" i="1"/>
  <c r="AV52" i="1"/>
  <c r="AU52" i="1"/>
  <c r="AT52" i="1"/>
  <c r="AX51" i="1"/>
  <c r="AW51" i="1"/>
  <c r="AV51" i="1"/>
  <c r="AU51" i="1"/>
  <c r="AT51" i="1"/>
  <c r="AX50" i="1"/>
  <c r="AW50" i="1"/>
  <c r="AV50" i="1"/>
  <c r="AU50" i="1"/>
  <c r="AT50" i="1"/>
  <c r="AX49" i="1"/>
  <c r="AW49" i="1"/>
  <c r="AV49" i="1"/>
  <c r="AU49" i="1"/>
  <c r="AT49" i="1"/>
  <c r="AX48" i="1"/>
  <c r="AW48" i="1"/>
  <c r="AV48" i="1"/>
  <c r="AU48" i="1"/>
  <c r="AT48" i="1"/>
  <c r="AX47" i="1"/>
  <c r="AW47" i="1"/>
  <c r="AV47" i="1"/>
  <c r="AU47" i="1"/>
  <c r="AT47" i="1"/>
  <c r="AX46" i="1"/>
  <c r="AW46" i="1"/>
  <c r="AV46" i="1"/>
  <c r="AU46" i="1"/>
  <c r="AT46" i="1"/>
  <c r="AX45" i="1"/>
  <c r="AW45" i="1"/>
  <c r="AV45" i="1"/>
  <c r="AU45" i="1"/>
  <c r="AT45" i="1"/>
  <c r="AX44" i="1"/>
  <c r="AW44" i="1"/>
  <c r="AV44" i="1"/>
  <c r="AU44" i="1"/>
  <c r="AT44" i="1"/>
  <c r="AX43" i="1"/>
  <c r="AW43" i="1"/>
  <c r="AV43" i="1"/>
  <c r="AU43" i="1"/>
  <c r="AT43" i="1"/>
  <c r="AX42" i="1"/>
  <c r="AW42" i="1"/>
  <c r="AV42" i="1"/>
  <c r="AU42" i="1"/>
  <c r="AT42" i="1"/>
  <c r="AX41" i="1"/>
  <c r="AW41" i="1"/>
  <c r="AV41" i="1"/>
  <c r="AU41" i="1"/>
  <c r="AT41" i="1"/>
  <c r="AX40" i="1"/>
  <c r="AW40" i="1"/>
  <c r="AV40" i="1"/>
  <c r="AU40" i="1"/>
  <c r="AT40" i="1"/>
  <c r="AX39" i="1"/>
  <c r="AW39" i="1"/>
  <c r="AV39" i="1"/>
  <c r="AU39" i="1"/>
  <c r="AT39" i="1"/>
  <c r="AX38" i="1"/>
  <c r="AW38" i="1"/>
  <c r="AV38" i="1"/>
  <c r="AU38" i="1"/>
  <c r="AT38" i="1"/>
  <c r="AX37" i="1"/>
  <c r="AW37" i="1"/>
  <c r="AV37" i="1"/>
  <c r="AU37" i="1"/>
  <c r="AT37" i="1"/>
  <c r="AX36" i="1"/>
  <c r="AW36" i="1"/>
  <c r="AV36" i="1"/>
  <c r="AU36" i="1"/>
  <c r="AT36" i="1"/>
  <c r="AX35" i="1"/>
  <c r="AW35" i="1"/>
  <c r="AV35" i="1"/>
  <c r="AU35" i="1"/>
  <c r="AT35" i="1"/>
  <c r="AX34" i="1"/>
  <c r="AW34" i="1"/>
  <c r="AV34" i="1"/>
  <c r="AU34" i="1"/>
  <c r="AT34" i="1"/>
  <c r="AX33" i="1"/>
  <c r="AW33" i="1"/>
  <c r="AV33" i="1"/>
  <c r="AU33" i="1"/>
  <c r="AT33" i="1"/>
  <c r="AX32" i="1"/>
  <c r="AW32" i="1"/>
  <c r="AV32" i="1"/>
  <c r="AU32" i="1"/>
  <c r="AT32" i="1"/>
  <c r="AX31" i="1"/>
  <c r="AW31" i="1"/>
  <c r="AV31" i="1"/>
  <c r="AU31" i="1"/>
  <c r="AT31" i="1"/>
  <c r="AX30" i="1"/>
  <c r="AW30" i="1"/>
  <c r="AV30" i="1"/>
  <c r="AU30" i="1"/>
  <c r="AT30" i="1"/>
  <c r="AX29" i="1"/>
  <c r="AW29" i="1"/>
  <c r="AV29" i="1"/>
  <c r="AU29" i="1"/>
  <c r="AT29" i="1"/>
  <c r="AX28" i="1"/>
  <c r="AW28" i="1"/>
  <c r="AV28" i="1"/>
  <c r="AU28" i="1"/>
  <c r="AT28" i="1"/>
  <c r="AX27" i="1"/>
  <c r="AW27" i="1"/>
  <c r="AV27" i="1"/>
  <c r="AU27" i="1"/>
  <c r="AT27" i="1"/>
  <c r="AX26" i="1"/>
  <c r="AW26" i="1"/>
  <c r="AV26" i="1"/>
  <c r="AU26" i="1"/>
  <c r="AT26" i="1"/>
  <c r="AX25" i="1"/>
  <c r="AW25" i="1"/>
  <c r="AV25" i="1"/>
  <c r="AU25" i="1"/>
  <c r="AT25" i="1"/>
  <c r="AX24" i="1"/>
  <c r="AW24" i="1"/>
  <c r="AV24" i="1"/>
  <c r="AU24" i="1"/>
  <c r="AT24" i="1"/>
  <c r="AX23" i="1"/>
  <c r="AW23" i="1"/>
  <c r="AV23" i="1"/>
  <c r="AU23" i="1"/>
  <c r="AT23" i="1"/>
  <c r="AX22" i="1"/>
  <c r="AW22" i="1"/>
  <c r="AV22" i="1"/>
  <c r="AU22" i="1"/>
  <c r="AT22" i="1"/>
  <c r="AX21" i="1"/>
  <c r="AW21" i="1"/>
  <c r="AV21" i="1"/>
  <c r="AU21" i="1"/>
  <c r="AT21" i="1"/>
  <c r="AX20" i="1"/>
  <c r="AW20" i="1"/>
  <c r="AV20" i="1"/>
  <c r="AU20" i="1"/>
  <c r="AT20" i="1"/>
  <c r="AX19" i="1"/>
  <c r="AW19" i="1"/>
  <c r="AV19" i="1"/>
  <c r="AU19" i="1"/>
  <c r="AT19" i="1"/>
  <c r="AX18" i="1"/>
  <c r="AW18" i="1"/>
  <c r="AV18" i="1"/>
  <c r="AU18" i="1"/>
  <c r="AT18" i="1"/>
  <c r="AX17" i="1"/>
  <c r="AW17" i="1"/>
  <c r="AV17" i="1"/>
  <c r="AU17" i="1"/>
  <c r="AT17" i="1"/>
  <c r="AX16" i="1"/>
  <c r="AW16" i="1"/>
  <c r="AV16" i="1"/>
  <c r="AU16" i="1"/>
  <c r="AT16" i="1"/>
  <c r="AX15" i="1"/>
  <c r="AW15" i="1"/>
  <c r="AV15" i="1"/>
  <c r="AU15" i="1"/>
  <c r="AT15" i="1"/>
  <c r="AX14" i="1"/>
  <c r="AW14" i="1"/>
  <c r="AV14" i="1"/>
  <c r="AU14" i="1"/>
  <c r="AT14" i="1"/>
  <c r="AX13" i="1"/>
  <c r="AW13" i="1"/>
  <c r="AV13" i="1"/>
  <c r="AU13" i="1"/>
  <c r="AT13" i="1"/>
  <c r="AX12" i="1"/>
  <c r="AW12" i="1"/>
  <c r="AV12" i="1"/>
  <c r="AU12" i="1"/>
  <c r="AT12" i="1"/>
  <c r="AX11" i="1"/>
  <c r="AW11" i="1"/>
  <c r="AV11" i="1"/>
  <c r="AU11" i="1"/>
  <c r="AT11" i="1"/>
  <c r="AS2171" i="1"/>
  <c r="AR2171" i="1"/>
  <c r="AQ2171" i="1"/>
  <c r="AP2171" i="1"/>
  <c r="AO2171" i="1"/>
  <c r="AS2170" i="1"/>
  <c r="AR2170" i="1"/>
  <c r="AQ2170" i="1"/>
  <c r="AP2170" i="1"/>
  <c r="AO2170" i="1"/>
  <c r="AS2169" i="1"/>
  <c r="AR2169" i="1"/>
  <c r="AQ2169" i="1"/>
  <c r="AP2169" i="1"/>
  <c r="AO2169" i="1"/>
  <c r="AS2168" i="1"/>
  <c r="AR2168" i="1"/>
  <c r="AQ2168" i="1"/>
  <c r="AP2168" i="1"/>
  <c r="AO2168" i="1"/>
  <c r="AS2167" i="1"/>
  <c r="AR2167" i="1"/>
  <c r="AQ2167" i="1"/>
  <c r="AP2167" i="1"/>
  <c r="AO2167" i="1"/>
  <c r="AS2166" i="1"/>
  <c r="AR2166" i="1"/>
  <c r="AQ2166" i="1"/>
  <c r="AP2166" i="1"/>
  <c r="AO2166" i="1"/>
  <c r="AS2165" i="1"/>
  <c r="AR2165" i="1"/>
  <c r="AQ2165" i="1"/>
  <c r="AP2165" i="1"/>
  <c r="AO2165" i="1"/>
  <c r="AS2164" i="1"/>
  <c r="AR2164" i="1"/>
  <c r="AQ2164" i="1"/>
  <c r="AP2164" i="1"/>
  <c r="AO2164" i="1"/>
  <c r="AS2163" i="1"/>
  <c r="AR2163" i="1"/>
  <c r="AQ2163" i="1"/>
  <c r="AP2163" i="1"/>
  <c r="AO2163" i="1"/>
  <c r="AS2162" i="1"/>
  <c r="AR2162" i="1"/>
  <c r="AQ2162" i="1"/>
  <c r="AP2162" i="1"/>
  <c r="AO2162" i="1"/>
  <c r="AS2161" i="1"/>
  <c r="AR2161" i="1"/>
  <c r="AQ2161" i="1"/>
  <c r="AP2161" i="1"/>
  <c r="AO2161" i="1"/>
  <c r="AS2160" i="1"/>
  <c r="AR2160" i="1"/>
  <c r="AQ2160" i="1"/>
  <c r="AP2160" i="1"/>
  <c r="AO2160" i="1"/>
  <c r="AS2159" i="1"/>
  <c r="AR2159" i="1"/>
  <c r="AQ2159" i="1"/>
  <c r="AP2159" i="1"/>
  <c r="AO2159" i="1"/>
  <c r="AS2158" i="1"/>
  <c r="AR2158" i="1"/>
  <c r="AQ2158" i="1"/>
  <c r="AP2158" i="1"/>
  <c r="AO2158" i="1"/>
  <c r="AS2157" i="1"/>
  <c r="AR2157" i="1"/>
  <c r="AQ2157" i="1"/>
  <c r="AP2157" i="1"/>
  <c r="AO2157" i="1"/>
  <c r="AS2156" i="1"/>
  <c r="AR2156" i="1"/>
  <c r="AQ2156" i="1"/>
  <c r="AP2156" i="1"/>
  <c r="AO2156" i="1"/>
  <c r="AS2155" i="1"/>
  <c r="AR2155" i="1"/>
  <c r="AQ2155" i="1"/>
  <c r="AP2155" i="1"/>
  <c r="AO2155" i="1"/>
  <c r="AS2154" i="1"/>
  <c r="AR2154" i="1"/>
  <c r="AQ2154" i="1"/>
  <c r="AP2154" i="1"/>
  <c r="AO2154" i="1"/>
  <c r="AS2153" i="1"/>
  <c r="AR2153" i="1"/>
  <c r="AQ2153" i="1"/>
  <c r="AP2153" i="1"/>
  <c r="AO2153" i="1"/>
  <c r="AS2152" i="1"/>
  <c r="AR2152" i="1"/>
  <c r="AQ2152" i="1"/>
  <c r="AP2152" i="1"/>
  <c r="AO2152" i="1"/>
  <c r="AS2151" i="1"/>
  <c r="AR2151" i="1"/>
  <c r="AQ2151" i="1"/>
  <c r="AP2151" i="1"/>
  <c r="AO2151" i="1"/>
  <c r="AS2150" i="1"/>
  <c r="AR2150" i="1"/>
  <c r="AQ2150" i="1"/>
  <c r="AP2150" i="1"/>
  <c r="AO2150" i="1"/>
  <c r="AS2149" i="1"/>
  <c r="AR2149" i="1"/>
  <c r="AQ2149" i="1"/>
  <c r="AP2149" i="1"/>
  <c r="AO2149" i="1"/>
  <c r="AS2148" i="1"/>
  <c r="AR2148" i="1"/>
  <c r="AQ2148" i="1"/>
  <c r="AP2148" i="1"/>
  <c r="AO2148" i="1"/>
  <c r="AS2147" i="1"/>
  <c r="AR2147" i="1"/>
  <c r="AQ2147" i="1"/>
  <c r="AP2147" i="1"/>
  <c r="AO2147" i="1"/>
  <c r="AS2146" i="1"/>
  <c r="AR2146" i="1"/>
  <c r="AQ2146" i="1"/>
  <c r="AP2146" i="1"/>
  <c r="AO2146" i="1"/>
  <c r="AS2145" i="1"/>
  <c r="AR2145" i="1"/>
  <c r="AQ2145" i="1"/>
  <c r="AP2145" i="1"/>
  <c r="AO2145" i="1"/>
  <c r="AS2144" i="1"/>
  <c r="AR2144" i="1"/>
  <c r="AQ2144" i="1"/>
  <c r="AP2144" i="1"/>
  <c r="AO2144" i="1"/>
  <c r="AS2143" i="1"/>
  <c r="AR2143" i="1"/>
  <c r="AQ2143" i="1"/>
  <c r="AP2143" i="1"/>
  <c r="AO2143" i="1"/>
  <c r="AS2142" i="1"/>
  <c r="AR2142" i="1"/>
  <c r="AQ2142" i="1"/>
  <c r="AP2142" i="1"/>
  <c r="AO2142" i="1"/>
  <c r="AS2141" i="1"/>
  <c r="AR2141" i="1"/>
  <c r="AQ2141" i="1"/>
  <c r="AP2141" i="1"/>
  <c r="AO2141" i="1"/>
  <c r="AS2140" i="1"/>
  <c r="AR2140" i="1"/>
  <c r="AQ2140" i="1"/>
  <c r="AP2140" i="1"/>
  <c r="AO2140" i="1"/>
  <c r="AS2139" i="1"/>
  <c r="AR2139" i="1"/>
  <c r="AQ2139" i="1"/>
  <c r="AP2139" i="1"/>
  <c r="AO2139" i="1"/>
  <c r="AS2138" i="1"/>
  <c r="AR2138" i="1"/>
  <c r="AQ2138" i="1"/>
  <c r="AP2138" i="1"/>
  <c r="AO2138" i="1"/>
  <c r="AS2137" i="1"/>
  <c r="AR2137" i="1"/>
  <c r="AQ2137" i="1"/>
  <c r="AP2137" i="1"/>
  <c r="AO2137" i="1"/>
  <c r="AS2136" i="1"/>
  <c r="AR2136" i="1"/>
  <c r="AQ2136" i="1"/>
  <c r="AP2136" i="1"/>
  <c r="AO2136" i="1"/>
  <c r="AS2135" i="1"/>
  <c r="AR2135" i="1"/>
  <c r="AQ2135" i="1"/>
  <c r="AP2135" i="1"/>
  <c r="AO2135" i="1"/>
  <c r="AS2134" i="1"/>
  <c r="AR2134" i="1"/>
  <c r="AQ2134" i="1"/>
  <c r="AP2134" i="1"/>
  <c r="AO2134" i="1"/>
  <c r="AS2133" i="1"/>
  <c r="AR2133" i="1"/>
  <c r="AQ2133" i="1"/>
  <c r="AP2133" i="1"/>
  <c r="AO2133" i="1"/>
  <c r="AS2132" i="1"/>
  <c r="AR2132" i="1"/>
  <c r="AQ2132" i="1"/>
  <c r="AP2132" i="1"/>
  <c r="AO2132" i="1"/>
  <c r="AS2131" i="1"/>
  <c r="AR2131" i="1"/>
  <c r="AQ2131" i="1"/>
  <c r="AP2131" i="1"/>
  <c r="AO2131" i="1"/>
  <c r="AS2130" i="1"/>
  <c r="AR2130" i="1"/>
  <c r="AQ2130" i="1"/>
  <c r="AP2130" i="1"/>
  <c r="AO2130" i="1"/>
  <c r="AS2129" i="1"/>
  <c r="AR2129" i="1"/>
  <c r="AQ2129" i="1"/>
  <c r="AP2129" i="1"/>
  <c r="AO2129" i="1"/>
  <c r="AS2128" i="1"/>
  <c r="AR2128" i="1"/>
  <c r="AQ2128" i="1"/>
  <c r="AP2128" i="1"/>
  <c r="AO2128" i="1"/>
  <c r="AS2127" i="1"/>
  <c r="AR2127" i="1"/>
  <c r="AQ2127" i="1"/>
  <c r="AP2127" i="1"/>
  <c r="AO2127" i="1"/>
  <c r="AS2126" i="1"/>
  <c r="AR2126" i="1"/>
  <c r="AQ2126" i="1"/>
  <c r="AP2126" i="1"/>
  <c r="AO2126" i="1"/>
  <c r="AS2125" i="1"/>
  <c r="AR2125" i="1"/>
  <c r="AQ2125" i="1"/>
  <c r="AP2125" i="1"/>
  <c r="AO2125" i="1"/>
  <c r="AS2124" i="1"/>
  <c r="AR2124" i="1"/>
  <c r="AQ2124" i="1"/>
  <c r="AP2124" i="1"/>
  <c r="AO2124" i="1"/>
  <c r="AS2123" i="1"/>
  <c r="AR2123" i="1"/>
  <c r="AQ2123" i="1"/>
  <c r="AP2123" i="1"/>
  <c r="AO2123" i="1"/>
  <c r="AS2122" i="1"/>
  <c r="AR2122" i="1"/>
  <c r="AQ2122" i="1"/>
  <c r="AP2122" i="1"/>
  <c r="AO2122" i="1"/>
  <c r="AS2121" i="1"/>
  <c r="AR2121" i="1"/>
  <c r="AQ2121" i="1"/>
  <c r="AP2121" i="1"/>
  <c r="AO2121" i="1"/>
  <c r="AS2120" i="1"/>
  <c r="AR2120" i="1"/>
  <c r="AQ2120" i="1"/>
  <c r="AP2120" i="1"/>
  <c r="AO2120" i="1"/>
  <c r="AS2119" i="1"/>
  <c r="AR2119" i="1"/>
  <c r="AQ2119" i="1"/>
  <c r="AP2119" i="1"/>
  <c r="AO2119" i="1"/>
  <c r="AS2118" i="1"/>
  <c r="AR2118" i="1"/>
  <c r="AQ2118" i="1"/>
  <c r="AP2118" i="1"/>
  <c r="AO2118" i="1"/>
  <c r="AS2117" i="1"/>
  <c r="AR2117" i="1"/>
  <c r="AQ2117" i="1"/>
  <c r="AP2117" i="1"/>
  <c r="AO2117" i="1"/>
  <c r="AS2116" i="1"/>
  <c r="AR2116" i="1"/>
  <c r="AQ2116" i="1"/>
  <c r="AP2116" i="1"/>
  <c r="AO2116" i="1"/>
  <c r="AS2115" i="1"/>
  <c r="AR2115" i="1"/>
  <c r="AQ2115" i="1"/>
  <c r="AP2115" i="1"/>
  <c r="AO2115" i="1"/>
  <c r="AS2114" i="1"/>
  <c r="AR2114" i="1"/>
  <c r="AQ2114" i="1"/>
  <c r="AP2114" i="1"/>
  <c r="AO2114" i="1"/>
  <c r="AS2113" i="1"/>
  <c r="AR2113" i="1"/>
  <c r="AQ2113" i="1"/>
  <c r="AP2113" i="1"/>
  <c r="AO2113" i="1"/>
  <c r="AS2112" i="1"/>
  <c r="AR2112" i="1"/>
  <c r="AQ2112" i="1"/>
  <c r="AP2112" i="1"/>
  <c r="AO2112" i="1"/>
  <c r="AS2111" i="1"/>
  <c r="AR2111" i="1"/>
  <c r="AQ2111" i="1"/>
  <c r="AP2111" i="1"/>
  <c r="AO2111" i="1"/>
  <c r="AS2110" i="1"/>
  <c r="AR2110" i="1"/>
  <c r="AQ2110" i="1"/>
  <c r="AP2110" i="1"/>
  <c r="AO2110" i="1"/>
  <c r="AS2109" i="1"/>
  <c r="AR2109" i="1"/>
  <c r="AQ2109" i="1"/>
  <c r="AP2109" i="1"/>
  <c r="AO2109" i="1"/>
  <c r="AS2108" i="1"/>
  <c r="AR2108" i="1"/>
  <c r="AQ2108" i="1"/>
  <c r="AP2108" i="1"/>
  <c r="AO2108" i="1"/>
  <c r="AS2107" i="1"/>
  <c r="AR2107" i="1"/>
  <c r="AQ2107" i="1"/>
  <c r="AP2107" i="1"/>
  <c r="AO2107" i="1"/>
  <c r="AS2106" i="1"/>
  <c r="AR2106" i="1"/>
  <c r="AQ2106" i="1"/>
  <c r="AP2106" i="1"/>
  <c r="AO2106" i="1"/>
  <c r="AS2105" i="1"/>
  <c r="AR2105" i="1"/>
  <c r="AQ2105" i="1"/>
  <c r="AP2105" i="1"/>
  <c r="AO2105" i="1"/>
  <c r="AS2104" i="1"/>
  <c r="AR2104" i="1"/>
  <c r="AQ2104" i="1"/>
  <c r="AP2104" i="1"/>
  <c r="AO2104" i="1"/>
  <c r="AS2103" i="1"/>
  <c r="AR2103" i="1"/>
  <c r="AQ2103" i="1"/>
  <c r="AP2103" i="1"/>
  <c r="AO2103" i="1"/>
  <c r="AS2102" i="1"/>
  <c r="AR2102" i="1"/>
  <c r="AQ2102" i="1"/>
  <c r="AP2102" i="1"/>
  <c r="AO2102" i="1"/>
  <c r="AS2101" i="1"/>
  <c r="AR2101" i="1"/>
  <c r="AQ2101" i="1"/>
  <c r="AP2101" i="1"/>
  <c r="AO2101" i="1"/>
  <c r="AS2100" i="1"/>
  <c r="AR2100" i="1"/>
  <c r="AQ2100" i="1"/>
  <c r="AP2100" i="1"/>
  <c r="AO2100" i="1"/>
  <c r="AS2099" i="1"/>
  <c r="AR2099" i="1"/>
  <c r="AQ2099" i="1"/>
  <c r="AP2099" i="1"/>
  <c r="AO2099" i="1"/>
  <c r="AS2098" i="1"/>
  <c r="AR2098" i="1"/>
  <c r="AQ2098" i="1"/>
  <c r="AP2098" i="1"/>
  <c r="AO2098" i="1"/>
  <c r="AS2097" i="1"/>
  <c r="AR2097" i="1"/>
  <c r="AQ2097" i="1"/>
  <c r="AP2097" i="1"/>
  <c r="AO2097" i="1"/>
  <c r="AS2096" i="1"/>
  <c r="AR2096" i="1"/>
  <c r="AQ2096" i="1"/>
  <c r="AP2096" i="1"/>
  <c r="AO2096" i="1"/>
  <c r="AS2095" i="1"/>
  <c r="AR2095" i="1"/>
  <c r="AQ2095" i="1"/>
  <c r="AP2095" i="1"/>
  <c r="AO2095" i="1"/>
  <c r="AS2094" i="1"/>
  <c r="AR2094" i="1"/>
  <c r="AQ2094" i="1"/>
  <c r="AP2094" i="1"/>
  <c r="AO2094" i="1"/>
  <c r="AS2093" i="1"/>
  <c r="AR2093" i="1"/>
  <c r="AQ2093" i="1"/>
  <c r="AP2093" i="1"/>
  <c r="AO2093" i="1"/>
  <c r="AS2092" i="1"/>
  <c r="AR2092" i="1"/>
  <c r="AQ2092" i="1"/>
  <c r="AP2092" i="1"/>
  <c r="AO2092" i="1"/>
  <c r="AS2091" i="1"/>
  <c r="AR2091" i="1"/>
  <c r="AQ2091" i="1"/>
  <c r="AP2091" i="1"/>
  <c r="AO2091" i="1"/>
  <c r="AS2090" i="1"/>
  <c r="AR2090" i="1"/>
  <c r="AQ2090" i="1"/>
  <c r="AP2090" i="1"/>
  <c r="AO2090" i="1"/>
  <c r="AS2089" i="1"/>
  <c r="AR2089" i="1"/>
  <c r="AQ2089" i="1"/>
  <c r="AP2089" i="1"/>
  <c r="AO2089" i="1"/>
  <c r="AS2088" i="1"/>
  <c r="AR2088" i="1"/>
  <c r="AQ2088" i="1"/>
  <c r="AP2088" i="1"/>
  <c r="AO2088" i="1"/>
  <c r="AS2087" i="1"/>
  <c r="AR2087" i="1"/>
  <c r="AQ2087" i="1"/>
  <c r="AP2087" i="1"/>
  <c r="AO2087" i="1"/>
  <c r="AS2086" i="1"/>
  <c r="AR2086" i="1"/>
  <c r="AQ2086" i="1"/>
  <c r="AP2086" i="1"/>
  <c r="AO2086" i="1"/>
  <c r="AS2085" i="1"/>
  <c r="AR2085" i="1"/>
  <c r="AQ2085" i="1"/>
  <c r="AP2085" i="1"/>
  <c r="AO2085" i="1"/>
  <c r="AS2084" i="1"/>
  <c r="AR2084" i="1"/>
  <c r="AQ2084" i="1"/>
  <c r="AP2084" i="1"/>
  <c r="AO2084" i="1"/>
  <c r="AS2083" i="1"/>
  <c r="AR2083" i="1"/>
  <c r="AQ2083" i="1"/>
  <c r="AP2083" i="1"/>
  <c r="AO2083" i="1"/>
  <c r="AS2082" i="1"/>
  <c r="AR2082" i="1"/>
  <c r="AQ2082" i="1"/>
  <c r="AP2082" i="1"/>
  <c r="AO2082" i="1"/>
  <c r="AS2081" i="1"/>
  <c r="AR2081" i="1"/>
  <c r="AQ2081" i="1"/>
  <c r="AP2081" i="1"/>
  <c r="AO2081" i="1"/>
  <c r="AS2080" i="1"/>
  <c r="AR2080" i="1"/>
  <c r="AQ2080" i="1"/>
  <c r="AP2080" i="1"/>
  <c r="AO2080" i="1"/>
  <c r="AS2079" i="1"/>
  <c r="AR2079" i="1"/>
  <c r="AQ2079" i="1"/>
  <c r="AP2079" i="1"/>
  <c r="AO2079" i="1"/>
  <c r="AS2078" i="1"/>
  <c r="AR2078" i="1"/>
  <c r="AQ2078" i="1"/>
  <c r="AP2078" i="1"/>
  <c r="AO2078" i="1"/>
  <c r="AS2077" i="1"/>
  <c r="AR2077" i="1"/>
  <c r="AQ2077" i="1"/>
  <c r="AP2077" i="1"/>
  <c r="AO2077" i="1"/>
  <c r="AS2076" i="1"/>
  <c r="AR2076" i="1"/>
  <c r="AQ2076" i="1"/>
  <c r="AP2076" i="1"/>
  <c r="AO2076" i="1"/>
  <c r="AS2075" i="1"/>
  <c r="AR2075" i="1"/>
  <c r="AQ2075" i="1"/>
  <c r="AP2075" i="1"/>
  <c r="AO2075" i="1"/>
  <c r="AS2074" i="1"/>
  <c r="AR2074" i="1"/>
  <c r="AQ2074" i="1"/>
  <c r="AP2074" i="1"/>
  <c r="AO2074" i="1"/>
  <c r="AS2073" i="1"/>
  <c r="AR2073" i="1"/>
  <c r="AQ2073" i="1"/>
  <c r="AP2073" i="1"/>
  <c r="AO2073" i="1"/>
  <c r="AS2072" i="1"/>
  <c r="AR2072" i="1"/>
  <c r="AQ2072" i="1"/>
  <c r="AP2072" i="1"/>
  <c r="AO2072" i="1"/>
  <c r="AS2071" i="1"/>
  <c r="AR2071" i="1"/>
  <c r="AQ2071" i="1"/>
  <c r="AP2071" i="1"/>
  <c r="AO2071" i="1"/>
  <c r="AS2070" i="1"/>
  <c r="AR2070" i="1"/>
  <c r="AQ2070" i="1"/>
  <c r="AP2070" i="1"/>
  <c r="AO2070" i="1"/>
  <c r="AS2069" i="1"/>
  <c r="AR2069" i="1"/>
  <c r="AQ2069" i="1"/>
  <c r="AP2069" i="1"/>
  <c r="AO2069" i="1"/>
  <c r="AS2068" i="1"/>
  <c r="AR2068" i="1"/>
  <c r="AQ2068" i="1"/>
  <c r="AP2068" i="1"/>
  <c r="AO2068" i="1"/>
  <c r="AS2067" i="1"/>
  <c r="AR2067" i="1"/>
  <c r="AQ2067" i="1"/>
  <c r="AP2067" i="1"/>
  <c r="AO2067" i="1"/>
  <c r="AS2066" i="1"/>
  <c r="AR2066" i="1"/>
  <c r="AQ2066" i="1"/>
  <c r="AP2066" i="1"/>
  <c r="AO2066" i="1"/>
  <c r="AS2065" i="1"/>
  <c r="AR2065" i="1"/>
  <c r="AQ2065" i="1"/>
  <c r="AP2065" i="1"/>
  <c r="AO2065" i="1"/>
  <c r="AS2064" i="1"/>
  <c r="AR2064" i="1"/>
  <c r="AQ2064" i="1"/>
  <c r="AP2064" i="1"/>
  <c r="AO2064" i="1"/>
  <c r="AS2063" i="1"/>
  <c r="AR2063" i="1"/>
  <c r="AQ2063" i="1"/>
  <c r="AP2063" i="1"/>
  <c r="AO2063" i="1"/>
  <c r="AS2062" i="1"/>
  <c r="AR2062" i="1"/>
  <c r="AQ2062" i="1"/>
  <c r="AP2062" i="1"/>
  <c r="AO2062" i="1"/>
  <c r="AS2061" i="1"/>
  <c r="AR2061" i="1"/>
  <c r="AQ2061" i="1"/>
  <c r="AP2061" i="1"/>
  <c r="AO2061" i="1"/>
  <c r="AS2060" i="1"/>
  <c r="AR2060" i="1"/>
  <c r="AQ2060" i="1"/>
  <c r="AP2060" i="1"/>
  <c r="AO2060" i="1"/>
  <c r="AS2059" i="1"/>
  <c r="AR2059" i="1"/>
  <c r="AQ2059" i="1"/>
  <c r="AP2059" i="1"/>
  <c r="AO2059" i="1"/>
  <c r="AS2058" i="1"/>
  <c r="AR2058" i="1"/>
  <c r="AQ2058" i="1"/>
  <c r="AP2058" i="1"/>
  <c r="AO2058" i="1"/>
  <c r="AS2057" i="1"/>
  <c r="AR2057" i="1"/>
  <c r="AQ2057" i="1"/>
  <c r="AP2057" i="1"/>
  <c r="AO2057" i="1"/>
  <c r="AS2056" i="1"/>
  <c r="AR2056" i="1"/>
  <c r="AQ2056" i="1"/>
  <c r="AP2056" i="1"/>
  <c r="AO2056" i="1"/>
  <c r="AS2055" i="1"/>
  <c r="AR2055" i="1"/>
  <c r="AQ2055" i="1"/>
  <c r="AP2055" i="1"/>
  <c r="AO2055" i="1"/>
  <c r="AS2054" i="1"/>
  <c r="AR2054" i="1"/>
  <c r="AQ2054" i="1"/>
  <c r="AP2054" i="1"/>
  <c r="AO2054" i="1"/>
  <c r="AS2053" i="1"/>
  <c r="AR2053" i="1"/>
  <c r="AQ2053" i="1"/>
  <c r="AP2053" i="1"/>
  <c r="AO2053" i="1"/>
  <c r="AS2052" i="1"/>
  <c r="AR2052" i="1"/>
  <c r="AQ2052" i="1"/>
  <c r="AP2052" i="1"/>
  <c r="AO2052" i="1"/>
  <c r="AS2051" i="1"/>
  <c r="AR2051" i="1"/>
  <c r="AQ2051" i="1"/>
  <c r="AP2051" i="1"/>
  <c r="AO2051" i="1"/>
  <c r="AS2050" i="1"/>
  <c r="AR2050" i="1"/>
  <c r="AQ2050" i="1"/>
  <c r="AP2050" i="1"/>
  <c r="AO2050" i="1"/>
  <c r="AS2049" i="1"/>
  <c r="AR2049" i="1"/>
  <c r="AQ2049" i="1"/>
  <c r="AP2049" i="1"/>
  <c r="AO2049" i="1"/>
  <c r="AS2048" i="1"/>
  <c r="AR2048" i="1"/>
  <c r="AQ2048" i="1"/>
  <c r="AP2048" i="1"/>
  <c r="AO2048" i="1"/>
  <c r="AS2047" i="1"/>
  <c r="AR2047" i="1"/>
  <c r="AQ2047" i="1"/>
  <c r="AP2047" i="1"/>
  <c r="AO2047" i="1"/>
  <c r="AS2046" i="1"/>
  <c r="AR2046" i="1"/>
  <c r="AQ2046" i="1"/>
  <c r="AP2046" i="1"/>
  <c r="AO2046" i="1"/>
  <c r="AS2045" i="1"/>
  <c r="AR2045" i="1"/>
  <c r="AQ2045" i="1"/>
  <c r="AP2045" i="1"/>
  <c r="AO2045" i="1"/>
  <c r="AS2044" i="1"/>
  <c r="AR2044" i="1"/>
  <c r="AQ2044" i="1"/>
  <c r="AP2044" i="1"/>
  <c r="AO2044" i="1"/>
  <c r="AS2043" i="1"/>
  <c r="AR2043" i="1"/>
  <c r="AQ2043" i="1"/>
  <c r="AP2043" i="1"/>
  <c r="AO2043" i="1"/>
  <c r="AS2042" i="1"/>
  <c r="AR2042" i="1"/>
  <c r="AQ2042" i="1"/>
  <c r="AP2042" i="1"/>
  <c r="AO2042" i="1"/>
  <c r="AS2041" i="1"/>
  <c r="AR2041" i="1"/>
  <c r="AQ2041" i="1"/>
  <c r="AP2041" i="1"/>
  <c r="AO2041" i="1"/>
  <c r="AS2040" i="1"/>
  <c r="AR2040" i="1"/>
  <c r="AQ2040" i="1"/>
  <c r="AP2040" i="1"/>
  <c r="AO2040" i="1"/>
  <c r="AS2039" i="1"/>
  <c r="AR2039" i="1"/>
  <c r="AQ2039" i="1"/>
  <c r="AP2039" i="1"/>
  <c r="AO2039" i="1"/>
  <c r="AS2038" i="1"/>
  <c r="AR2038" i="1"/>
  <c r="AQ2038" i="1"/>
  <c r="AP2038" i="1"/>
  <c r="AO2038" i="1"/>
  <c r="AS2037" i="1"/>
  <c r="AR2037" i="1"/>
  <c r="AQ2037" i="1"/>
  <c r="AP2037" i="1"/>
  <c r="AO2037" i="1"/>
  <c r="AS2036" i="1"/>
  <c r="AR2036" i="1"/>
  <c r="AQ2036" i="1"/>
  <c r="AP2036" i="1"/>
  <c r="AO2036" i="1"/>
  <c r="AS2035" i="1"/>
  <c r="AR2035" i="1"/>
  <c r="AQ2035" i="1"/>
  <c r="AP2035" i="1"/>
  <c r="AO2035" i="1"/>
  <c r="AS2034" i="1"/>
  <c r="AR2034" i="1"/>
  <c r="AQ2034" i="1"/>
  <c r="AP2034" i="1"/>
  <c r="AO2034" i="1"/>
  <c r="AS2033" i="1"/>
  <c r="AR2033" i="1"/>
  <c r="AQ2033" i="1"/>
  <c r="AP2033" i="1"/>
  <c r="AO2033" i="1"/>
  <c r="AS2032" i="1"/>
  <c r="AR2032" i="1"/>
  <c r="AQ2032" i="1"/>
  <c r="AP2032" i="1"/>
  <c r="AO2032" i="1"/>
  <c r="AS2031" i="1"/>
  <c r="AR2031" i="1"/>
  <c r="AQ2031" i="1"/>
  <c r="AP2031" i="1"/>
  <c r="AO2031" i="1"/>
  <c r="AS2030" i="1"/>
  <c r="AR2030" i="1"/>
  <c r="AQ2030" i="1"/>
  <c r="AP2030" i="1"/>
  <c r="AO2030" i="1"/>
  <c r="AS2029" i="1"/>
  <c r="AR2029" i="1"/>
  <c r="AQ2029" i="1"/>
  <c r="AP2029" i="1"/>
  <c r="AO2029" i="1"/>
  <c r="AS2028" i="1"/>
  <c r="AR2028" i="1"/>
  <c r="AQ2028" i="1"/>
  <c r="AP2028" i="1"/>
  <c r="AO2028" i="1"/>
  <c r="AS2027" i="1"/>
  <c r="AR2027" i="1"/>
  <c r="AQ2027" i="1"/>
  <c r="AP2027" i="1"/>
  <c r="AO2027" i="1"/>
  <c r="AS2026" i="1"/>
  <c r="AR2026" i="1"/>
  <c r="AQ2026" i="1"/>
  <c r="AP2026" i="1"/>
  <c r="AO2026" i="1"/>
  <c r="AS2025" i="1"/>
  <c r="AR2025" i="1"/>
  <c r="AQ2025" i="1"/>
  <c r="AP2025" i="1"/>
  <c r="AO2025" i="1"/>
  <c r="AS2024" i="1"/>
  <c r="AR2024" i="1"/>
  <c r="AQ2024" i="1"/>
  <c r="AP2024" i="1"/>
  <c r="AO2024" i="1"/>
  <c r="AS2023" i="1"/>
  <c r="AR2023" i="1"/>
  <c r="AQ2023" i="1"/>
  <c r="AP2023" i="1"/>
  <c r="AO2023" i="1"/>
  <c r="AS2022" i="1"/>
  <c r="AR2022" i="1"/>
  <c r="AQ2022" i="1"/>
  <c r="AP2022" i="1"/>
  <c r="AO2022" i="1"/>
  <c r="AS2021" i="1"/>
  <c r="AR2021" i="1"/>
  <c r="AQ2021" i="1"/>
  <c r="AP2021" i="1"/>
  <c r="AO2021" i="1"/>
  <c r="AS2020" i="1"/>
  <c r="AR2020" i="1"/>
  <c r="AQ2020" i="1"/>
  <c r="AP2020" i="1"/>
  <c r="AO2020" i="1"/>
  <c r="AS2019" i="1"/>
  <c r="AR2019" i="1"/>
  <c r="AQ2019" i="1"/>
  <c r="AP2019" i="1"/>
  <c r="AO2019" i="1"/>
  <c r="AS2018" i="1"/>
  <c r="AR2018" i="1"/>
  <c r="AQ2018" i="1"/>
  <c r="AP2018" i="1"/>
  <c r="AO2018" i="1"/>
  <c r="AS2017" i="1"/>
  <c r="AR2017" i="1"/>
  <c r="AQ2017" i="1"/>
  <c r="AP2017" i="1"/>
  <c r="AO2017" i="1"/>
  <c r="AS2016" i="1"/>
  <c r="AR2016" i="1"/>
  <c r="AQ2016" i="1"/>
  <c r="AP2016" i="1"/>
  <c r="AO2016" i="1"/>
  <c r="AS2015" i="1"/>
  <c r="AR2015" i="1"/>
  <c r="AQ2015" i="1"/>
  <c r="AP2015" i="1"/>
  <c r="AO2015" i="1"/>
  <c r="AS2014" i="1"/>
  <c r="AR2014" i="1"/>
  <c r="AQ2014" i="1"/>
  <c r="AP2014" i="1"/>
  <c r="AO2014" i="1"/>
  <c r="AS2013" i="1"/>
  <c r="AR2013" i="1"/>
  <c r="AQ2013" i="1"/>
  <c r="AP2013" i="1"/>
  <c r="AO2013" i="1"/>
  <c r="AS2012" i="1"/>
  <c r="AR2012" i="1"/>
  <c r="AQ2012" i="1"/>
  <c r="AP2012" i="1"/>
  <c r="AO2012" i="1"/>
  <c r="AS2011" i="1"/>
  <c r="AR2011" i="1"/>
  <c r="AQ2011" i="1"/>
  <c r="AP2011" i="1"/>
  <c r="AO2011" i="1"/>
  <c r="AS2010" i="1"/>
  <c r="AR2010" i="1"/>
  <c r="AQ2010" i="1"/>
  <c r="AP2010" i="1"/>
  <c r="AO2010" i="1"/>
  <c r="AS2009" i="1"/>
  <c r="AR2009" i="1"/>
  <c r="AQ2009" i="1"/>
  <c r="AP2009" i="1"/>
  <c r="AO2009" i="1"/>
  <c r="AS2008" i="1"/>
  <c r="AR2008" i="1"/>
  <c r="AQ2008" i="1"/>
  <c r="AP2008" i="1"/>
  <c r="AO2008" i="1"/>
  <c r="AS2007" i="1"/>
  <c r="AR2007" i="1"/>
  <c r="AQ2007" i="1"/>
  <c r="AP2007" i="1"/>
  <c r="AO2007" i="1"/>
  <c r="AS2006" i="1"/>
  <c r="AR2006" i="1"/>
  <c r="AQ2006" i="1"/>
  <c r="AP2006" i="1"/>
  <c r="AO2006" i="1"/>
  <c r="AS2005" i="1"/>
  <c r="AR2005" i="1"/>
  <c r="AQ2005" i="1"/>
  <c r="AP2005" i="1"/>
  <c r="AO2005" i="1"/>
  <c r="AS2004" i="1"/>
  <c r="AR2004" i="1"/>
  <c r="AQ2004" i="1"/>
  <c r="AP2004" i="1"/>
  <c r="AO2004" i="1"/>
  <c r="AS2003" i="1"/>
  <c r="AR2003" i="1"/>
  <c r="AQ2003" i="1"/>
  <c r="AP2003" i="1"/>
  <c r="AO2003" i="1"/>
  <c r="AS2002" i="1"/>
  <c r="AR2002" i="1"/>
  <c r="AQ2002" i="1"/>
  <c r="AP2002" i="1"/>
  <c r="AO2002" i="1"/>
  <c r="AS2001" i="1"/>
  <c r="AR2001" i="1"/>
  <c r="AQ2001" i="1"/>
  <c r="AP2001" i="1"/>
  <c r="AO2001" i="1"/>
  <c r="AS2000" i="1"/>
  <c r="AR2000" i="1"/>
  <c r="AQ2000" i="1"/>
  <c r="AP2000" i="1"/>
  <c r="AO2000" i="1"/>
  <c r="AS1999" i="1"/>
  <c r="AR1999" i="1"/>
  <c r="AQ1999" i="1"/>
  <c r="AP1999" i="1"/>
  <c r="AO1999" i="1"/>
  <c r="AS1998" i="1"/>
  <c r="AR1998" i="1"/>
  <c r="AQ1998" i="1"/>
  <c r="AP1998" i="1"/>
  <c r="AO1998" i="1"/>
  <c r="AS1997" i="1"/>
  <c r="AR1997" i="1"/>
  <c r="AQ1997" i="1"/>
  <c r="AP1997" i="1"/>
  <c r="AO1997" i="1"/>
  <c r="AS1996" i="1"/>
  <c r="AR1996" i="1"/>
  <c r="AQ1996" i="1"/>
  <c r="AP1996" i="1"/>
  <c r="AO1996" i="1"/>
  <c r="AS1995" i="1"/>
  <c r="AR1995" i="1"/>
  <c r="AQ1995" i="1"/>
  <c r="AP1995" i="1"/>
  <c r="AO1995" i="1"/>
  <c r="AS1994" i="1"/>
  <c r="AR1994" i="1"/>
  <c r="AQ1994" i="1"/>
  <c r="AP1994" i="1"/>
  <c r="AO1994" i="1"/>
  <c r="AS1993" i="1"/>
  <c r="AR1993" i="1"/>
  <c r="AQ1993" i="1"/>
  <c r="AP1993" i="1"/>
  <c r="AO1993" i="1"/>
  <c r="AS1992" i="1"/>
  <c r="AR1992" i="1"/>
  <c r="AQ1992" i="1"/>
  <c r="AP1992" i="1"/>
  <c r="AO1992" i="1"/>
  <c r="AS1991" i="1"/>
  <c r="AR1991" i="1"/>
  <c r="AQ1991" i="1"/>
  <c r="AP1991" i="1"/>
  <c r="AO1991" i="1"/>
  <c r="AS1990" i="1"/>
  <c r="AR1990" i="1"/>
  <c r="AQ1990" i="1"/>
  <c r="AP1990" i="1"/>
  <c r="AO1990" i="1"/>
  <c r="AS1989" i="1"/>
  <c r="AR1989" i="1"/>
  <c r="AQ1989" i="1"/>
  <c r="AP1989" i="1"/>
  <c r="AO1989" i="1"/>
  <c r="AS1988" i="1"/>
  <c r="AR1988" i="1"/>
  <c r="AQ1988" i="1"/>
  <c r="AP1988" i="1"/>
  <c r="AO1988" i="1"/>
  <c r="AS1987" i="1"/>
  <c r="AR1987" i="1"/>
  <c r="AQ1987" i="1"/>
  <c r="AP1987" i="1"/>
  <c r="AO1987" i="1"/>
  <c r="AS1986" i="1"/>
  <c r="AR1986" i="1"/>
  <c r="AQ1986" i="1"/>
  <c r="AP1986" i="1"/>
  <c r="AO1986" i="1"/>
  <c r="AS1985" i="1"/>
  <c r="AR1985" i="1"/>
  <c r="AQ1985" i="1"/>
  <c r="AP1985" i="1"/>
  <c r="AO1985" i="1"/>
  <c r="AS1984" i="1"/>
  <c r="AR1984" i="1"/>
  <c r="AQ1984" i="1"/>
  <c r="AP1984" i="1"/>
  <c r="AO1984" i="1"/>
  <c r="AS1983" i="1"/>
  <c r="AR1983" i="1"/>
  <c r="AQ1983" i="1"/>
  <c r="AP1983" i="1"/>
  <c r="AO1983" i="1"/>
  <c r="AS1982" i="1"/>
  <c r="AR1982" i="1"/>
  <c r="AQ1982" i="1"/>
  <c r="AP1982" i="1"/>
  <c r="AO1982" i="1"/>
  <c r="AS1981" i="1"/>
  <c r="AR1981" i="1"/>
  <c r="AQ1981" i="1"/>
  <c r="AP1981" i="1"/>
  <c r="AO1981" i="1"/>
  <c r="AS1980" i="1"/>
  <c r="AR1980" i="1"/>
  <c r="AQ1980" i="1"/>
  <c r="AP1980" i="1"/>
  <c r="AO1980" i="1"/>
  <c r="AS1979" i="1"/>
  <c r="AR1979" i="1"/>
  <c r="AQ1979" i="1"/>
  <c r="AP1979" i="1"/>
  <c r="AO1979" i="1"/>
  <c r="AS1978" i="1"/>
  <c r="AR1978" i="1"/>
  <c r="AQ1978" i="1"/>
  <c r="AP1978" i="1"/>
  <c r="AO1978" i="1"/>
  <c r="AS1977" i="1"/>
  <c r="AR1977" i="1"/>
  <c r="AQ1977" i="1"/>
  <c r="AP1977" i="1"/>
  <c r="AO1977" i="1"/>
  <c r="AS1976" i="1"/>
  <c r="AR1976" i="1"/>
  <c r="AQ1976" i="1"/>
  <c r="AP1976" i="1"/>
  <c r="AO1976" i="1"/>
  <c r="AS1975" i="1"/>
  <c r="AR1975" i="1"/>
  <c r="AQ1975" i="1"/>
  <c r="AP1975" i="1"/>
  <c r="AO1975" i="1"/>
  <c r="AS1974" i="1"/>
  <c r="AR1974" i="1"/>
  <c r="AQ1974" i="1"/>
  <c r="AP1974" i="1"/>
  <c r="AO1974" i="1"/>
  <c r="AS1973" i="1"/>
  <c r="AR1973" i="1"/>
  <c r="AQ1973" i="1"/>
  <c r="AP1973" i="1"/>
  <c r="AO1973" i="1"/>
  <c r="AS1972" i="1"/>
  <c r="AR1972" i="1"/>
  <c r="AQ1972" i="1"/>
  <c r="AP1972" i="1"/>
  <c r="AO1972" i="1"/>
  <c r="AS1971" i="1"/>
  <c r="AR1971" i="1"/>
  <c r="AQ1971" i="1"/>
  <c r="AP1971" i="1"/>
  <c r="AO1971" i="1"/>
  <c r="AS1970" i="1"/>
  <c r="AR1970" i="1"/>
  <c r="AQ1970" i="1"/>
  <c r="AP1970" i="1"/>
  <c r="AO1970" i="1"/>
  <c r="AS1969" i="1"/>
  <c r="AR1969" i="1"/>
  <c r="AQ1969" i="1"/>
  <c r="AP1969" i="1"/>
  <c r="AO1969" i="1"/>
  <c r="AS1968" i="1"/>
  <c r="AR1968" i="1"/>
  <c r="AQ1968" i="1"/>
  <c r="AP1968" i="1"/>
  <c r="AO1968" i="1"/>
  <c r="AS1967" i="1"/>
  <c r="AR1967" i="1"/>
  <c r="AQ1967" i="1"/>
  <c r="AP1967" i="1"/>
  <c r="AO1967" i="1"/>
  <c r="AS1966" i="1"/>
  <c r="AR1966" i="1"/>
  <c r="AQ1966" i="1"/>
  <c r="AP1966" i="1"/>
  <c r="AO1966" i="1"/>
  <c r="AS1965" i="1"/>
  <c r="AR1965" i="1"/>
  <c r="AQ1965" i="1"/>
  <c r="AP1965" i="1"/>
  <c r="AO1965" i="1"/>
  <c r="AS1964" i="1"/>
  <c r="AR1964" i="1"/>
  <c r="AQ1964" i="1"/>
  <c r="AP1964" i="1"/>
  <c r="AO1964" i="1"/>
  <c r="AS1963" i="1"/>
  <c r="AR1963" i="1"/>
  <c r="AQ1963" i="1"/>
  <c r="AP1963" i="1"/>
  <c r="AO1963" i="1"/>
  <c r="AS1962" i="1"/>
  <c r="AR1962" i="1"/>
  <c r="AQ1962" i="1"/>
  <c r="AP1962" i="1"/>
  <c r="AO1962" i="1"/>
  <c r="AS1961" i="1"/>
  <c r="AR1961" i="1"/>
  <c r="AQ1961" i="1"/>
  <c r="AP1961" i="1"/>
  <c r="AO1961" i="1"/>
  <c r="AS1960" i="1"/>
  <c r="AR1960" i="1"/>
  <c r="AQ1960" i="1"/>
  <c r="AP1960" i="1"/>
  <c r="AO1960" i="1"/>
  <c r="AS1959" i="1"/>
  <c r="AR1959" i="1"/>
  <c r="AQ1959" i="1"/>
  <c r="AP1959" i="1"/>
  <c r="AO1959" i="1"/>
  <c r="AS1958" i="1"/>
  <c r="AR1958" i="1"/>
  <c r="AQ1958" i="1"/>
  <c r="AP1958" i="1"/>
  <c r="AO1958" i="1"/>
  <c r="AS1957" i="1"/>
  <c r="AR1957" i="1"/>
  <c r="AQ1957" i="1"/>
  <c r="AP1957" i="1"/>
  <c r="AO1957" i="1"/>
  <c r="AS1956" i="1"/>
  <c r="AR1956" i="1"/>
  <c r="AQ1956" i="1"/>
  <c r="AP1956" i="1"/>
  <c r="AO1956" i="1"/>
  <c r="AS1955" i="1"/>
  <c r="AR1955" i="1"/>
  <c r="AQ1955" i="1"/>
  <c r="AP1955" i="1"/>
  <c r="AO1955" i="1"/>
  <c r="AS1954" i="1"/>
  <c r="AR1954" i="1"/>
  <c r="AQ1954" i="1"/>
  <c r="AP1954" i="1"/>
  <c r="AO1954" i="1"/>
  <c r="AS1953" i="1"/>
  <c r="AR1953" i="1"/>
  <c r="AQ1953" i="1"/>
  <c r="AP1953" i="1"/>
  <c r="AO1953" i="1"/>
  <c r="AS1952" i="1"/>
  <c r="AR1952" i="1"/>
  <c r="AQ1952" i="1"/>
  <c r="AP1952" i="1"/>
  <c r="AO1952" i="1"/>
  <c r="AS1951" i="1"/>
  <c r="AR1951" i="1"/>
  <c r="AQ1951" i="1"/>
  <c r="AP1951" i="1"/>
  <c r="AO1951" i="1"/>
  <c r="AS1950" i="1"/>
  <c r="AR1950" i="1"/>
  <c r="AQ1950" i="1"/>
  <c r="AP1950" i="1"/>
  <c r="AO1950" i="1"/>
  <c r="AS1949" i="1"/>
  <c r="AR1949" i="1"/>
  <c r="AQ1949" i="1"/>
  <c r="AP1949" i="1"/>
  <c r="AO1949" i="1"/>
  <c r="AS1948" i="1"/>
  <c r="AR1948" i="1"/>
  <c r="AQ1948" i="1"/>
  <c r="AP1948" i="1"/>
  <c r="AO1948" i="1"/>
  <c r="AS1947" i="1"/>
  <c r="AR1947" i="1"/>
  <c r="AQ1947" i="1"/>
  <c r="AP1947" i="1"/>
  <c r="AO1947" i="1"/>
  <c r="AS1946" i="1"/>
  <c r="AR1946" i="1"/>
  <c r="AQ1946" i="1"/>
  <c r="AP1946" i="1"/>
  <c r="AO1946" i="1"/>
  <c r="AS1945" i="1"/>
  <c r="AR1945" i="1"/>
  <c r="AQ1945" i="1"/>
  <c r="AP1945" i="1"/>
  <c r="AO1945" i="1"/>
  <c r="AS1944" i="1"/>
  <c r="AR1944" i="1"/>
  <c r="AQ1944" i="1"/>
  <c r="AP1944" i="1"/>
  <c r="AO1944" i="1"/>
  <c r="AS1943" i="1"/>
  <c r="AR1943" i="1"/>
  <c r="AQ1943" i="1"/>
  <c r="AP1943" i="1"/>
  <c r="AO1943" i="1"/>
  <c r="AS1942" i="1"/>
  <c r="AR1942" i="1"/>
  <c r="AQ1942" i="1"/>
  <c r="AP1942" i="1"/>
  <c r="AO1942" i="1"/>
  <c r="AS1941" i="1"/>
  <c r="AR1941" i="1"/>
  <c r="AQ1941" i="1"/>
  <c r="AP1941" i="1"/>
  <c r="AO1941" i="1"/>
  <c r="AS1940" i="1"/>
  <c r="AR1940" i="1"/>
  <c r="AQ1940" i="1"/>
  <c r="AP1940" i="1"/>
  <c r="AO1940" i="1"/>
  <c r="AS1939" i="1"/>
  <c r="AR1939" i="1"/>
  <c r="AQ1939" i="1"/>
  <c r="AP1939" i="1"/>
  <c r="AO1939" i="1"/>
  <c r="AS1938" i="1"/>
  <c r="AR1938" i="1"/>
  <c r="AQ1938" i="1"/>
  <c r="AP1938" i="1"/>
  <c r="AO1938" i="1"/>
  <c r="AS1937" i="1"/>
  <c r="AR1937" i="1"/>
  <c r="AQ1937" i="1"/>
  <c r="AP1937" i="1"/>
  <c r="AO1937" i="1"/>
  <c r="AS1936" i="1"/>
  <c r="AR1936" i="1"/>
  <c r="AQ1936" i="1"/>
  <c r="AP1936" i="1"/>
  <c r="AO1936" i="1"/>
  <c r="AS1935" i="1"/>
  <c r="AR1935" i="1"/>
  <c r="AQ1935" i="1"/>
  <c r="AP1935" i="1"/>
  <c r="AO1935" i="1"/>
  <c r="AS1934" i="1"/>
  <c r="AR1934" i="1"/>
  <c r="AQ1934" i="1"/>
  <c r="AP1934" i="1"/>
  <c r="AO1934" i="1"/>
  <c r="AS1933" i="1"/>
  <c r="AR1933" i="1"/>
  <c r="AQ1933" i="1"/>
  <c r="AP1933" i="1"/>
  <c r="AO1933" i="1"/>
  <c r="AS1932" i="1"/>
  <c r="AR1932" i="1"/>
  <c r="AQ1932" i="1"/>
  <c r="AP1932" i="1"/>
  <c r="AO1932" i="1"/>
  <c r="AS1931" i="1"/>
  <c r="AR1931" i="1"/>
  <c r="AQ1931" i="1"/>
  <c r="AP1931" i="1"/>
  <c r="AO1931" i="1"/>
  <c r="AS1930" i="1"/>
  <c r="AR1930" i="1"/>
  <c r="AQ1930" i="1"/>
  <c r="AP1930" i="1"/>
  <c r="AO1930" i="1"/>
  <c r="AS1929" i="1"/>
  <c r="AR1929" i="1"/>
  <c r="AQ1929" i="1"/>
  <c r="AP1929" i="1"/>
  <c r="AO1929" i="1"/>
  <c r="AS1928" i="1"/>
  <c r="AR1928" i="1"/>
  <c r="AQ1928" i="1"/>
  <c r="AP1928" i="1"/>
  <c r="AO1928" i="1"/>
  <c r="AS1927" i="1"/>
  <c r="AR1927" i="1"/>
  <c r="AQ1927" i="1"/>
  <c r="AP1927" i="1"/>
  <c r="AO1927" i="1"/>
  <c r="AS1926" i="1"/>
  <c r="AR1926" i="1"/>
  <c r="AQ1926" i="1"/>
  <c r="AP1926" i="1"/>
  <c r="AO1926" i="1"/>
  <c r="AS1925" i="1"/>
  <c r="AR1925" i="1"/>
  <c r="AQ1925" i="1"/>
  <c r="AP1925" i="1"/>
  <c r="AO1925" i="1"/>
  <c r="AS1924" i="1"/>
  <c r="AR1924" i="1"/>
  <c r="AQ1924" i="1"/>
  <c r="AP1924" i="1"/>
  <c r="AO1924" i="1"/>
  <c r="AS1923" i="1"/>
  <c r="AR1923" i="1"/>
  <c r="AQ1923" i="1"/>
  <c r="AP1923" i="1"/>
  <c r="AO1923" i="1"/>
  <c r="AS1922" i="1"/>
  <c r="AR1922" i="1"/>
  <c r="AQ1922" i="1"/>
  <c r="AP1922" i="1"/>
  <c r="AO1922" i="1"/>
  <c r="AS1921" i="1"/>
  <c r="AR1921" i="1"/>
  <c r="AQ1921" i="1"/>
  <c r="AP1921" i="1"/>
  <c r="AO1921" i="1"/>
  <c r="AS1920" i="1"/>
  <c r="AR1920" i="1"/>
  <c r="AQ1920" i="1"/>
  <c r="AP1920" i="1"/>
  <c r="AO1920" i="1"/>
  <c r="AS1919" i="1"/>
  <c r="AR1919" i="1"/>
  <c r="AQ1919" i="1"/>
  <c r="AP1919" i="1"/>
  <c r="AO1919" i="1"/>
  <c r="AS1918" i="1"/>
  <c r="AR1918" i="1"/>
  <c r="AQ1918" i="1"/>
  <c r="AP1918" i="1"/>
  <c r="AO1918" i="1"/>
  <c r="AS1917" i="1"/>
  <c r="AR1917" i="1"/>
  <c r="AQ1917" i="1"/>
  <c r="AP1917" i="1"/>
  <c r="AO1917" i="1"/>
  <c r="AS1916" i="1"/>
  <c r="AR1916" i="1"/>
  <c r="AQ1916" i="1"/>
  <c r="AP1916" i="1"/>
  <c r="AO1916" i="1"/>
  <c r="AS1915" i="1"/>
  <c r="AR1915" i="1"/>
  <c r="AQ1915" i="1"/>
  <c r="AP1915" i="1"/>
  <c r="AO1915" i="1"/>
  <c r="AS1914" i="1"/>
  <c r="AR1914" i="1"/>
  <c r="AQ1914" i="1"/>
  <c r="AP1914" i="1"/>
  <c r="AO1914" i="1"/>
  <c r="AS1913" i="1"/>
  <c r="AR1913" i="1"/>
  <c r="AQ1913" i="1"/>
  <c r="AP1913" i="1"/>
  <c r="AO1913" i="1"/>
  <c r="AS1912" i="1"/>
  <c r="AR1912" i="1"/>
  <c r="AQ1912" i="1"/>
  <c r="AP1912" i="1"/>
  <c r="AO1912" i="1"/>
  <c r="AS1911" i="1"/>
  <c r="AR1911" i="1"/>
  <c r="AQ1911" i="1"/>
  <c r="AP1911" i="1"/>
  <c r="AO1911" i="1"/>
  <c r="AS1910" i="1"/>
  <c r="AR1910" i="1"/>
  <c r="AQ1910" i="1"/>
  <c r="AP1910" i="1"/>
  <c r="AO1910" i="1"/>
  <c r="AS1909" i="1"/>
  <c r="AR1909" i="1"/>
  <c r="AQ1909" i="1"/>
  <c r="AP1909" i="1"/>
  <c r="AO1909" i="1"/>
  <c r="AS1908" i="1"/>
  <c r="AR1908" i="1"/>
  <c r="AQ1908" i="1"/>
  <c r="AP1908" i="1"/>
  <c r="AO1908" i="1"/>
  <c r="AS1907" i="1"/>
  <c r="AR1907" i="1"/>
  <c r="AQ1907" i="1"/>
  <c r="AP1907" i="1"/>
  <c r="AO1907" i="1"/>
  <c r="AS1906" i="1"/>
  <c r="AR1906" i="1"/>
  <c r="AQ1906" i="1"/>
  <c r="AP1906" i="1"/>
  <c r="AO1906" i="1"/>
  <c r="AS1905" i="1"/>
  <c r="AR1905" i="1"/>
  <c r="AQ1905" i="1"/>
  <c r="AP1905" i="1"/>
  <c r="AO1905" i="1"/>
  <c r="AS1904" i="1"/>
  <c r="AR1904" i="1"/>
  <c r="AQ1904" i="1"/>
  <c r="AP1904" i="1"/>
  <c r="AO1904" i="1"/>
  <c r="AS1903" i="1"/>
  <c r="AR1903" i="1"/>
  <c r="AQ1903" i="1"/>
  <c r="AP1903" i="1"/>
  <c r="AO1903" i="1"/>
  <c r="AS1902" i="1"/>
  <c r="AR1902" i="1"/>
  <c r="AQ1902" i="1"/>
  <c r="AP1902" i="1"/>
  <c r="AO1902" i="1"/>
  <c r="AS1901" i="1"/>
  <c r="AR1901" i="1"/>
  <c r="AQ1901" i="1"/>
  <c r="AP1901" i="1"/>
  <c r="AO1901" i="1"/>
  <c r="AS1900" i="1"/>
  <c r="AR1900" i="1"/>
  <c r="AQ1900" i="1"/>
  <c r="AP1900" i="1"/>
  <c r="AO1900" i="1"/>
  <c r="AS1899" i="1"/>
  <c r="AR1899" i="1"/>
  <c r="AQ1899" i="1"/>
  <c r="AP1899" i="1"/>
  <c r="AO1899" i="1"/>
  <c r="AS1898" i="1"/>
  <c r="AR1898" i="1"/>
  <c r="AQ1898" i="1"/>
  <c r="AP1898" i="1"/>
  <c r="AO1898" i="1"/>
  <c r="AS1897" i="1"/>
  <c r="AR1897" i="1"/>
  <c r="AQ1897" i="1"/>
  <c r="AP1897" i="1"/>
  <c r="AO1897" i="1"/>
  <c r="AS1896" i="1"/>
  <c r="AR1896" i="1"/>
  <c r="AQ1896" i="1"/>
  <c r="AP1896" i="1"/>
  <c r="AO1896" i="1"/>
  <c r="AS1895" i="1"/>
  <c r="AR1895" i="1"/>
  <c r="AQ1895" i="1"/>
  <c r="AP1895" i="1"/>
  <c r="AO1895" i="1"/>
  <c r="AS1894" i="1"/>
  <c r="AR1894" i="1"/>
  <c r="AQ1894" i="1"/>
  <c r="AP1894" i="1"/>
  <c r="AO1894" i="1"/>
  <c r="AS1893" i="1"/>
  <c r="AR1893" i="1"/>
  <c r="AQ1893" i="1"/>
  <c r="AP1893" i="1"/>
  <c r="AO1893" i="1"/>
  <c r="AS1892" i="1"/>
  <c r="AR1892" i="1"/>
  <c r="AQ1892" i="1"/>
  <c r="AP1892" i="1"/>
  <c r="AO1892" i="1"/>
  <c r="AS1891" i="1"/>
  <c r="AR1891" i="1"/>
  <c r="AQ1891" i="1"/>
  <c r="AP1891" i="1"/>
  <c r="AO1891" i="1"/>
  <c r="AS1890" i="1"/>
  <c r="AR1890" i="1"/>
  <c r="AQ1890" i="1"/>
  <c r="AP1890" i="1"/>
  <c r="AO1890" i="1"/>
  <c r="AS1889" i="1"/>
  <c r="AR1889" i="1"/>
  <c r="AQ1889" i="1"/>
  <c r="AP1889" i="1"/>
  <c r="AO1889" i="1"/>
  <c r="AS1888" i="1"/>
  <c r="AR1888" i="1"/>
  <c r="AQ1888" i="1"/>
  <c r="AP1888" i="1"/>
  <c r="AO1888" i="1"/>
  <c r="AS1887" i="1"/>
  <c r="AR1887" i="1"/>
  <c r="AQ1887" i="1"/>
  <c r="AP1887" i="1"/>
  <c r="AO1887" i="1"/>
  <c r="AS1886" i="1"/>
  <c r="AR1886" i="1"/>
  <c r="AQ1886" i="1"/>
  <c r="AP1886" i="1"/>
  <c r="AO1886" i="1"/>
  <c r="AS1885" i="1"/>
  <c r="AR1885" i="1"/>
  <c r="AQ1885" i="1"/>
  <c r="AP1885" i="1"/>
  <c r="AO1885" i="1"/>
  <c r="AS1884" i="1"/>
  <c r="AR1884" i="1"/>
  <c r="AQ1884" i="1"/>
  <c r="AP1884" i="1"/>
  <c r="AO1884" i="1"/>
  <c r="AS1883" i="1"/>
  <c r="AR1883" i="1"/>
  <c r="AQ1883" i="1"/>
  <c r="AP1883" i="1"/>
  <c r="AO1883" i="1"/>
  <c r="AS1882" i="1"/>
  <c r="AR1882" i="1"/>
  <c r="AQ1882" i="1"/>
  <c r="AP1882" i="1"/>
  <c r="AO1882" i="1"/>
  <c r="AS1881" i="1"/>
  <c r="AR1881" i="1"/>
  <c r="AQ1881" i="1"/>
  <c r="AP1881" i="1"/>
  <c r="AO1881" i="1"/>
  <c r="AS1880" i="1"/>
  <c r="AR1880" i="1"/>
  <c r="AQ1880" i="1"/>
  <c r="AP1880" i="1"/>
  <c r="AO1880" i="1"/>
  <c r="AS1879" i="1"/>
  <c r="AR1879" i="1"/>
  <c r="AQ1879" i="1"/>
  <c r="AP1879" i="1"/>
  <c r="AO1879" i="1"/>
  <c r="AS1878" i="1"/>
  <c r="AR1878" i="1"/>
  <c r="AQ1878" i="1"/>
  <c r="AP1878" i="1"/>
  <c r="AO1878" i="1"/>
  <c r="AS1877" i="1"/>
  <c r="AR1877" i="1"/>
  <c r="AQ1877" i="1"/>
  <c r="AP1877" i="1"/>
  <c r="AO1877" i="1"/>
  <c r="AS1876" i="1"/>
  <c r="AR1876" i="1"/>
  <c r="AQ1876" i="1"/>
  <c r="AP1876" i="1"/>
  <c r="AO1876" i="1"/>
  <c r="AS1875" i="1"/>
  <c r="AR1875" i="1"/>
  <c r="AQ1875" i="1"/>
  <c r="AP1875" i="1"/>
  <c r="AO1875" i="1"/>
  <c r="AS1874" i="1"/>
  <c r="AR1874" i="1"/>
  <c r="AQ1874" i="1"/>
  <c r="AP1874" i="1"/>
  <c r="AO1874" i="1"/>
  <c r="AS1873" i="1"/>
  <c r="AR1873" i="1"/>
  <c r="AQ1873" i="1"/>
  <c r="AP1873" i="1"/>
  <c r="AO1873" i="1"/>
  <c r="AS1872" i="1"/>
  <c r="AR1872" i="1"/>
  <c r="AQ1872" i="1"/>
  <c r="AP1872" i="1"/>
  <c r="AO1872" i="1"/>
  <c r="AS1871" i="1"/>
  <c r="AR1871" i="1"/>
  <c r="AQ1871" i="1"/>
  <c r="AP1871" i="1"/>
  <c r="AO1871" i="1"/>
  <c r="AS1870" i="1"/>
  <c r="AR1870" i="1"/>
  <c r="AQ1870" i="1"/>
  <c r="AP1870" i="1"/>
  <c r="AO1870" i="1"/>
  <c r="AS1869" i="1"/>
  <c r="AR1869" i="1"/>
  <c r="AQ1869" i="1"/>
  <c r="AP1869" i="1"/>
  <c r="AO1869" i="1"/>
  <c r="AS1868" i="1"/>
  <c r="AR1868" i="1"/>
  <c r="AQ1868" i="1"/>
  <c r="AP1868" i="1"/>
  <c r="AO1868" i="1"/>
  <c r="AS1867" i="1"/>
  <c r="AR1867" i="1"/>
  <c r="AQ1867" i="1"/>
  <c r="AP1867" i="1"/>
  <c r="AO1867" i="1"/>
  <c r="AS1866" i="1"/>
  <c r="AR1866" i="1"/>
  <c r="AQ1866" i="1"/>
  <c r="AP1866" i="1"/>
  <c r="AO1866" i="1"/>
  <c r="AS1865" i="1"/>
  <c r="AR1865" i="1"/>
  <c r="AQ1865" i="1"/>
  <c r="AP1865" i="1"/>
  <c r="AO1865" i="1"/>
  <c r="AS1864" i="1"/>
  <c r="AR1864" i="1"/>
  <c r="AQ1864" i="1"/>
  <c r="AP1864" i="1"/>
  <c r="AO1864" i="1"/>
  <c r="AS1863" i="1"/>
  <c r="AR1863" i="1"/>
  <c r="AQ1863" i="1"/>
  <c r="AP1863" i="1"/>
  <c r="AO1863" i="1"/>
  <c r="AS1862" i="1"/>
  <c r="AR1862" i="1"/>
  <c r="AQ1862" i="1"/>
  <c r="AP1862" i="1"/>
  <c r="AO1862" i="1"/>
  <c r="AS1861" i="1"/>
  <c r="AR1861" i="1"/>
  <c r="AQ1861" i="1"/>
  <c r="AP1861" i="1"/>
  <c r="AO1861" i="1"/>
  <c r="AS1860" i="1"/>
  <c r="AR1860" i="1"/>
  <c r="AQ1860" i="1"/>
  <c r="AP1860" i="1"/>
  <c r="AO1860" i="1"/>
  <c r="AS1859" i="1"/>
  <c r="AR1859" i="1"/>
  <c r="AQ1859" i="1"/>
  <c r="AP1859" i="1"/>
  <c r="AO1859" i="1"/>
  <c r="AS1858" i="1"/>
  <c r="AR1858" i="1"/>
  <c r="AQ1858" i="1"/>
  <c r="AP1858" i="1"/>
  <c r="AO1858" i="1"/>
  <c r="AS1857" i="1"/>
  <c r="AR1857" i="1"/>
  <c r="AQ1857" i="1"/>
  <c r="AP1857" i="1"/>
  <c r="AO1857" i="1"/>
  <c r="AS1856" i="1"/>
  <c r="AR1856" i="1"/>
  <c r="AQ1856" i="1"/>
  <c r="AP1856" i="1"/>
  <c r="AO1856" i="1"/>
  <c r="AS1855" i="1"/>
  <c r="AR1855" i="1"/>
  <c r="AQ1855" i="1"/>
  <c r="AP1855" i="1"/>
  <c r="AO1855" i="1"/>
  <c r="AS1854" i="1"/>
  <c r="AR1854" i="1"/>
  <c r="AQ1854" i="1"/>
  <c r="AP1854" i="1"/>
  <c r="AO1854" i="1"/>
  <c r="AS1853" i="1"/>
  <c r="AR1853" i="1"/>
  <c r="AQ1853" i="1"/>
  <c r="AP1853" i="1"/>
  <c r="AO1853" i="1"/>
  <c r="AS1852" i="1"/>
  <c r="AR1852" i="1"/>
  <c r="AQ1852" i="1"/>
  <c r="AP1852" i="1"/>
  <c r="AO1852" i="1"/>
  <c r="AS1851" i="1"/>
  <c r="AR1851" i="1"/>
  <c r="AQ1851" i="1"/>
  <c r="AP1851" i="1"/>
  <c r="AO1851" i="1"/>
  <c r="AS1850" i="1"/>
  <c r="AR1850" i="1"/>
  <c r="AQ1850" i="1"/>
  <c r="AP1850" i="1"/>
  <c r="AO1850" i="1"/>
  <c r="AS1849" i="1"/>
  <c r="AR1849" i="1"/>
  <c r="AQ1849" i="1"/>
  <c r="AP1849" i="1"/>
  <c r="AO1849" i="1"/>
  <c r="AS1848" i="1"/>
  <c r="AR1848" i="1"/>
  <c r="AQ1848" i="1"/>
  <c r="AP1848" i="1"/>
  <c r="AO1848" i="1"/>
  <c r="AS1847" i="1"/>
  <c r="AR1847" i="1"/>
  <c r="AQ1847" i="1"/>
  <c r="AP1847" i="1"/>
  <c r="AO1847" i="1"/>
  <c r="AS1846" i="1"/>
  <c r="AR1846" i="1"/>
  <c r="AQ1846" i="1"/>
  <c r="AP1846" i="1"/>
  <c r="AO1846" i="1"/>
  <c r="AS1845" i="1"/>
  <c r="AR1845" i="1"/>
  <c r="AQ1845" i="1"/>
  <c r="AP1845" i="1"/>
  <c r="AO1845" i="1"/>
  <c r="AS1844" i="1"/>
  <c r="AR1844" i="1"/>
  <c r="AQ1844" i="1"/>
  <c r="AP1844" i="1"/>
  <c r="AO1844" i="1"/>
  <c r="AS1843" i="1"/>
  <c r="AR1843" i="1"/>
  <c r="AQ1843" i="1"/>
  <c r="AP1843" i="1"/>
  <c r="AO1843" i="1"/>
  <c r="AS1842" i="1"/>
  <c r="AR1842" i="1"/>
  <c r="AQ1842" i="1"/>
  <c r="AP1842" i="1"/>
  <c r="AO1842" i="1"/>
  <c r="AS1841" i="1"/>
  <c r="AR1841" i="1"/>
  <c r="AQ1841" i="1"/>
  <c r="AP1841" i="1"/>
  <c r="AO1841" i="1"/>
  <c r="AS1840" i="1"/>
  <c r="AR1840" i="1"/>
  <c r="AQ1840" i="1"/>
  <c r="AP1840" i="1"/>
  <c r="AO1840" i="1"/>
  <c r="AS1839" i="1"/>
  <c r="AR1839" i="1"/>
  <c r="AQ1839" i="1"/>
  <c r="AP1839" i="1"/>
  <c r="AO1839" i="1"/>
  <c r="AS1838" i="1"/>
  <c r="AR1838" i="1"/>
  <c r="AQ1838" i="1"/>
  <c r="AP1838" i="1"/>
  <c r="AO1838" i="1"/>
  <c r="AS1837" i="1"/>
  <c r="AR1837" i="1"/>
  <c r="AQ1837" i="1"/>
  <c r="AP1837" i="1"/>
  <c r="AO1837" i="1"/>
  <c r="AS1836" i="1"/>
  <c r="AR1836" i="1"/>
  <c r="AQ1836" i="1"/>
  <c r="AP1836" i="1"/>
  <c r="AO1836" i="1"/>
  <c r="AS1835" i="1"/>
  <c r="AR1835" i="1"/>
  <c r="AQ1835" i="1"/>
  <c r="AP1835" i="1"/>
  <c r="AO1835" i="1"/>
  <c r="AS1834" i="1"/>
  <c r="AR1834" i="1"/>
  <c r="AQ1834" i="1"/>
  <c r="AP1834" i="1"/>
  <c r="AO1834" i="1"/>
  <c r="AS1833" i="1"/>
  <c r="AR1833" i="1"/>
  <c r="AQ1833" i="1"/>
  <c r="AP1833" i="1"/>
  <c r="AO1833" i="1"/>
  <c r="AS1832" i="1"/>
  <c r="AR1832" i="1"/>
  <c r="AQ1832" i="1"/>
  <c r="AP1832" i="1"/>
  <c r="AO1832" i="1"/>
  <c r="AS1831" i="1"/>
  <c r="AR1831" i="1"/>
  <c r="AQ1831" i="1"/>
  <c r="AP1831" i="1"/>
  <c r="AO1831" i="1"/>
  <c r="AS1830" i="1"/>
  <c r="AR1830" i="1"/>
  <c r="AQ1830" i="1"/>
  <c r="AP1830" i="1"/>
  <c r="AO1830" i="1"/>
  <c r="AS1829" i="1"/>
  <c r="AR1829" i="1"/>
  <c r="AQ1829" i="1"/>
  <c r="AP1829" i="1"/>
  <c r="AO1829" i="1"/>
  <c r="AS1828" i="1"/>
  <c r="AR1828" i="1"/>
  <c r="AQ1828" i="1"/>
  <c r="AP1828" i="1"/>
  <c r="AO1828" i="1"/>
  <c r="AS1827" i="1"/>
  <c r="AR1827" i="1"/>
  <c r="AQ1827" i="1"/>
  <c r="AP1827" i="1"/>
  <c r="AO1827" i="1"/>
  <c r="AS1826" i="1"/>
  <c r="AR1826" i="1"/>
  <c r="AQ1826" i="1"/>
  <c r="AP1826" i="1"/>
  <c r="AO1826" i="1"/>
  <c r="AS1825" i="1"/>
  <c r="AR1825" i="1"/>
  <c r="AQ1825" i="1"/>
  <c r="AP1825" i="1"/>
  <c r="AO1825" i="1"/>
  <c r="AS1824" i="1"/>
  <c r="AR1824" i="1"/>
  <c r="AQ1824" i="1"/>
  <c r="AP1824" i="1"/>
  <c r="AO1824" i="1"/>
  <c r="AS1823" i="1"/>
  <c r="AR1823" i="1"/>
  <c r="AQ1823" i="1"/>
  <c r="AP1823" i="1"/>
  <c r="AO1823" i="1"/>
  <c r="AS1822" i="1"/>
  <c r="AR1822" i="1"/>
  <c r="AQ1822" i="1"/>
  <c r="AP1822" i="1"/>
  <c r="AO1822" i="1"/>
  <c r="AS1821" i="1"/>
  <c r="AR1821" i="1"/>
  <c r="AQ1821" i="1"/>
  <c r="AP1821" i="1"/>
  <c r="AO1821" i="1"/>
  <c r="AS1820" i="1"/>
  <c r="AR1820" i="1"/>
  <c r="AQ1820" i="1"/>
  <c r="AP1820" i="1"/>
  <c r="AO1820" i="1"/>
  <c r="AS1819" i="1"/>
  <c r="AR1819" i="1"/>
  <c r="AQ1819" i="1"/>
  <c r="AP1819" i="1"/>
  <c r="AO1819" i="1"/>
  <c r="AS1818" i="1"/>
  <c r="AR1818" i="1"/>
  <c r="AQ1818" i="1"/>
  <c r="AP1818" i="1"/>
  <c r="AO1818" i="1"/>
  <c r="AS1817" i="1"/>
  <c r="AR1817" i="1"/>
  <c r="AQ1817" i="1"/>
  <c r="AP1817" i="1"/>
  <c r="AO1817" i="1"/>
  <c r="AS1816" i="1"/>
  <c r="AR1816" i="1"/>
  <c r="AQ1816" i="1"/>
  <c r="AP1816" i="1"/>
  <c r="AO1816" i="1"/>
  <c r="AS1815" i="1"/>
  <c r="AR1815" i="1"/>
  <c r="AQ1815" i="1"/>
  <c r="AP1815" i="1"/>
  <c r="AO1815" i="1"/>
  <c r="AS1814" i="1"/>
  <c r="AR1814" i="1"/>
  <c r="AQ1814" i="1"/>
  <c r="AP1814" i="1"/>
  <c r="AO1814" i="1"/>
  <c r="AS1813" i="1"/>
  <c r="AR1813" i="1"/>
  <c r="AQ1813" i="1"/>
  <c r="AP1813" i="1"/>
  <c r="AO1813" i="1"/>
  <c r="AS1812" i="1"/>
  <c r="AR1812" i="1"/>
  <c r="AQ1812" i="1"/>
  <c r="AP1812" i="1"/>
  <c r="AO1812" i="1"/>
  <c r="AS1811" i="1"/>
  <c r="AR1811" i="1"/>
  <c r="AQ1811" i="1"/>
  <c r="AP1811" i="1"/>
  <c r="AO1811" i="1"/>
  <c r="AS1810" i="1"/>
  <c r="AR1810" i="1"/>
  <c r="AQ1810" i="1"/>
  <c r="AP1810" i="1"/>
  <c r="AO1810" i="1"/>
  <c r="AS1809" i="1"/>
  <c r="AR1809" i="1"/>
  <c r="AQ1809" i="1"/>
  <c r="AP1809" i="1"/>
  <c r="AO1809" i="1"/>
  <c r="AS1808" i="1"/>
  <c r="AR1808" i="1"/>
  <c r="AQ1808" i="1"/>
  <c r="AP1808" i="1"/>
  <c r="AO1808" i="1"/>
  <c r="AS1807" i="1"/>
  <c r="AR1807" i="1"/>
  <c r="AQ1807" i="1"/>
  <c r="AP1807" i="1"/>
  <c r="AO1807" i="1"/>
  <c r="AS1806" i="1"/>
  <c r="AR1806" i="1"/>
  <c r="AQ1806" i="1"/>
  <c r="AP1806" i="1"/>
  <c r="AO1806" i="1"/>
  <c r="AS1805" i="1"/>
  <c r="AR1805" i="1"/>
  <c r="AQ1805" i="1"/>
  <c r="AP1805" i="1"/>
  <c r="AO1805" i="1"/>
  <c r="AS1804" i="1"/>
  <c r="AR1804" i="1"/>
  <c r="AQ1804" i="1"/>
  <c r="AP1804" i="1"/>
  <c r="AO1804" i="1"/>
  <c r="AS1803" i="1"/>
  <c r="AR1803" i="1"/>
  <c r="AQ1803" i="1"/>
  <c r="AP1803" i="1"/>
  <c r="AO1803" i="1"/>
  <c r="AS1802" i="1"/>
  <c r="AR1802" i="1"/>
  <c r="AQ1802" i="1"/>
  <c r="AP1802" i="1"/>
  <c r="AO1802" i="1"/>
  <c r="AS1801" i="1"/>
  <c r="AR1801" i="1"/>
  <c r="AQ1801" i="1"/>
  <c r="AP1801" i="1"/>
  <c r="AO1801" i="1"/>
  <c r="AS1800" i="1"/>
  <c r="AR1800" i="1"/>
  <c r="AQ1800" i="1"/>
  <c r="AP1800" i="1"/>
  <c r="AO1800" i="1"/>
  <c r="AS1799" i="1"/>
  <c r="AR1799" i="1"/>
  <c r="AQ1799" i="1"/>
  <c r="AP1799" i="1"/>
  <c r="AO1799" i="1"/>
  <c r="AS1798" i="1"/>
  <c r="AR1798" i="1"/>
  <c r="AQ1798" i="1"/>
  <c r="AP1798" i="1"/>
  <c r="AO1798" i="1"/>
  <c r="AS1797" i="1"/>
  <c r="AR1797" i="1"/>
  <c r="AQ1797" i="1"/>
  <c r="AP1797" i="1"/>
  <c r="AO1797" i="1"/>
  <c r="AS1796" i="1"/>
  <c r="AR1796" i="1"/>
  <c r="AQ1796" i="1"/>
  <c r="AP1796" i="1"/>
  <c r="AO1796" i="1"/>
  <c r="AS1795" i="1"/>
  <c r="AR1795" i="1"/>
  <c r="AQ1795" i="1"/>
  <c r="AP1795" i="1"/>
  <c r="AO1795" i="1"/>
  <c r="AS1794" i="1"/>
  <c r="AR1794" i="1"/>
  <c r="AQ1794" i="1"/>
  <c r="AP1794" i="1"/>
  <c r="AO1794" i="1"/>
  <c r="AS1793" i="1"/>
  <c r="AR1793" i="1"/>
  <c r="AQ1793" i="1"/>
  <c r="AP1793" i="1"/>
  <c r="AO1793" i="1"/>
  <c r="AS1792" i="1"/>
  <c r="AR1792" i="1"/>
  <c r="AQ1792" i="1"/>
  <c r="AP1792" i="1"/>
  <c r="AO1792" i="1"/>
  <c r="AS1791" i="1"/>
  <c r="AR1791" i="1"/>
  <c r="AQ1791" i="1"/>
  <c r="AP1791" i="1"/>
  <c r="AO1791" i="1"/>
  <c r="AS1790" i="1"/>
  <c r="AR1790" i="1"/>
  <c r="AQ1790" i="1"/>
  <c r="AP1790" i="1"/>
  <c r="AO1790" i="1"/>
  <c r="AS1789" i="1"/>
  <c r="AR1789" i="1"/>
  <c r="AQ1789" i="1"/>
  <c r="AP1789" i="1"/>
  <c r="AO1789" i="1"/>
  <c r="AS1788" i="1"/>
  <c r="AR1788" i="1"/>
  <c r="AQ1788" i="1"/>
  <c r="AP1788" i="1"/>
  <c r="AO1788" i="1"/>
  <c r="AS1787" i="1"/>
  <c r="AR1787" i="1"/>
  <c r="AQ1787" i="1"/>
  <c r="AP1787" i="1"/>
  <c r="AO1787" i="1"/>
  <c r="AS1786" i="1"/>
  <c r="AR1786" i="1"/>
  <c r="AQ1786" i="1"/>
  <c r="AP1786" i="1"/>
  <c r="AO1786" i="1"/>
  <c r="AS1785" i="1"/>
  <c r="AR1785" i="1"/>
  <c r="AQ1785" i="1"/>
  <c r="AP1785" i="1"/>
  <c r="AO1785" i="1"/>
  <c r="AS1784" i="1"/>
  <c r="AR1784" i="1"/>
  <c r="AQ1784" i="1"/>
  <c r="AP1784" i="1"/>
  <c r="AO1784" i="1"/>
  <c r="AS1783" i="1"/>
  <c r="AR1783" i="1"/>
  <c r="AQ1783" i="1"/>
  <c r="AP1783" i="1"/>
  <c r="AO1783" i="1"/>
  <c r="AS1782" i="1"/>
  <c r="AR1782" i="1"/>
  <c r="AQ1782" i="1"/>
  <c r="AP1782" i="1"/>
  <c r="AO1782" i="1"/>
  <c r="AS1781" i="1"/>
  <c r="AR1781" i="1"/>
  <c r="AQ1781" i="1"/>
  <c r="AP1781" i="1"/>
  <c r="AO1781" i="1"/>
  <c r="AS1780" i="1"/>
  <c r="AR1780" i="1"/>
  <c r="AQ1780" i="1"/>
  <c r="AP1780" i="1"/>
  <c r="AO1780" i="1"/>
  <c r="AS1779" i="1"/>
  <c r="AR1779" i="1"/>
  <c r="AQ1779" i="1"/>
  <c r="AP1779" i="1"/>
  <c r="AO1779" i="1"/>
  <c r="AS1778" i="1"/>
  <c r="AR1778" i="1"/>
  <c r="AQ1778" i="1"/>
  <c r="AP1778" i="1"/>
  <c r="AO1778" i="1"/>
  <c r="AS1777" i="1"/>
  <c r="AR1777" i="1"/>
  <c r="AQ1777" i="1"/>
  <c r="AP1777" i="1"/>
  <c r="AO1777" i="1"/>
  <c r="AS1776" i="1"/>
  <c r="AR1776" i="1"/>
  <c r="AQ1776" i="1"/>
  <c r="AP1776" i="1"/>
  <c r="AO1776" i="1"/>
  <c r="AS1775" i="1"/>
  <c r="AR1775" i="1"/>
  <c r="AQ1775" i="1"/>
  <c r="AP1775" i="1"/>
  <c r="AO1775" i="1"/>
  <c r="AS1774" i="1"/>
  <c r="AR1774" i="1"/>
  <c r="AQ1774" i="1"/>
  <c r="AP1774" i="1"/>
  <c r="AO1774" i="1"/>
  <c r="AS1773" i="1"/>
  <c r="AR1773" i="1"/>
  <c r="AQ1773" i="1"/>
  <c r="AP1773" i="1"/>
  <c r="AO1773" i="1"/>
  <c r="AS1772" i="1"/>
  <c r="AR1772" i="1"/>
  <c r="AQ1772" i="1"/>
  <c r="AP1772" i="1"/>
  <c r="AO1772" i="1"/>
  <c r="AS1771" i="1"/>
  <c r="AR1771" i="1"/>
  <c r="AQ1771" i="1"/>
  <c r="AP1771" i="1"/>
  <c r="AO1771" i="1"/>
  <c r="AS1770" i="1"/>
  <c r="AR1770" i="1"/>
  <c r="AQ1770" i="1"/>
  <c r="AP1770" i="1"/>
  <c r="AO1770" i="1"/>
  <c r="AS1769" i="1"/>
  <c r="AR1769" i="1"/>
  <c r="AQ1769" i="1"/>
  <c r="AP1769" i="1"/>
  <c r="AO1769" i="1"/>
  <c r="AS1768" i="1"/>
  <c r="AR1768" i="1"/>
  <c r="AQ1768" i="1"/>
  <c r="AP1768" i="1"/>
  <c r="AO1768" i="1"/>
  <c r="AS1767" i="1"/>
  <c r="AR1767" i="1"/>
  <c r="AQ1767" i="1"/>
  <c r="AP1767" i="1"/>
  <c r="AO1767" i="1"/>
  <c r="AS1766" i="1"/>
  <c r="AR1766" i="1"/>
  <c r="AQ1766" i="1"/>
  <c r="AP1766" i="1"/>
  <c r="AO1766" i="1"/>
  <c r="AS1765" i="1"/>
  <c r="AR1765" i="1"/>
  <c r="AQ1765" i="1"/>
  <c r="AP1765" i="1"/>
  <c r="AO1765" i="1"/>
  <c r="AS1764" i="1"/>
  <c r="AR1764" i="1"/>
  <c r="AQ1764" i="1"/>
  <c r="AP1764" i="1"/>
  <c r="AO1764" i="1"/>
  <c r="AS1763" i="1"/>
  <c r="AR1763" i="1"/>
  <c r="AQ1763" i="1"/>
  <c r="AP1763" i="1"/>
  <c r="AO1763" i="1"/>
  <c r="AS1762" i="1"/>
  <c r="AR1762" i="1"/>
  <c r="AQ1762" i="1"/>
  <c r="AP1762" i="1"/>
  <c r="AO1762" i="1"/>
  <c r="AS1761" i="1"/>
  <c r="AR1761" i="1"/>
  <c r="AQ1761" i="1"/>
  <c r="AP1761" i="1"/>
  <c r="AO1761" i="1"/>
  <c r="AS1760" i="1"/>
  <c r="AR1760" i="1"/>
  <c r="AQ1760" i="1"/>
  <c r="AP1760" i="1"/>
  <c r="AO1760" i="1"/>
  <c r="AS1759" i="1"/>
  <c r="AR1759" i="1"/>
  <c r="AQ1759" i="1"/>
  <c r="AP1759" i="1"/>
  <c r="AO1759" i="1"/>
  <c r="AS1758" i="1"/>
  <c r="AR1758" i="1"/>
  <c r="AQ1758" i="1"/>
  <c r="AP1758" i="1"/>
  <c r="AO1758" i="1"/>
  <c r="AS1757" i="1"/>
  <c r="AR1757" i="1"/>
  <c r="AQ1757" i="1"/>
  <c r="AP1757" i="1"/>
  <c r="AO1757" i="1"/>
  <c r="AS1756" i="1"/>
  <c r="AR1756" i="1"/>
  <c r="AQ1756" i="1"/>
  <c r="AP1756" i="1"/>
  <c r="AO1756" i="1"/>
  <c r="AS1755" i="1"/>
  <c r="AR1755" i="1"/>
  <c r="AQ1755" i="1"/>
  <c r="AP1755" i="1"/>
  <c r="AO1755" i="1"/>
  <c r="AS1754" i="1"/>
  <c r="AR1754" i="1"/>
  <c r="AQ1754" i="1"/>
  <c r="AP1754" i="1"/>
  <c r="AO1754" i="1"/>
  <c r="AS1753" i="1"/>
  <c r="AR1753" i="1"/>
  <c r="AQ1753" i="1"/>
  <c r="AP1753" i="1"/>
  <c r="AO1753" i="1"/>
  <c r="AS1752" i="1"/>
  <c r="AR1752" i="1"/>
  <c r="AQ1752" i="1"/>
  <c r="AP1752" i="1"/>
  <c r="AO1752" i="1"/>
  <c r="AS1751" i="1"/>
  <c r="AR1751" i="1"/>
  <c r="AQ1751" i="1"/>
  <c r="AP1751" i="1"/>
  <c r="AO1751" i="1"/>
  <c r="AS1750" i="1"/>
  <c r="AR1750" i="1"/>
  <c r="AQ1750" i="1"/>
  <c r="AP1750" i="1"/>
  <c r="AO1750" i="1"/>
  <c r="AS1749" i="1"/>
  <c r="AR1749" i="1"/>
  <c r="AQ1749" i="1"/>
  <c r="AP1749" i="1"/>
  <c r="AO1749" i="1"/>
  <c r="AS1748" i="1"/>
  <c r="AR1748" i="1"/>
  <c r="AQ1748" i="1"/>
  <c r="AP1748" i="1"/>
  <c r="AO1748" i="1"/>
  <c r="AS1747" i="1"/>
  <c r="AR1747" i="1"/>
  <c r="AQ1747" i="1"/>
  <c r="AP1747" i="1"/>
  <c r="AO1747" i="1"/>
  <c r="AS1746" i="1"/>
  <c r="AR1746" i="1"/>
  <c r="AQ1746" i="1"/>
  <c r="AP1746" i="1"/>
  <c r="AO1746" i="1"/>
  <c r="AS1745" i="1"/>
  <c r="AR1745" i="1"/>
  <c r="AQ1745" i="1"/>
  <c r="AP1745" i="1"/>
  <c r="AO1745" i="1"/>
  <c r="AS1744" i="1"/>
  <c r="AR1744" i="1"/>
  <c r="AQ1744" i="1"/>
  <c r="AP1744" i="1"/>
  <c r="AO1744" i="1"/>
  <c r="AS1743" i="1"/>
  <c r="AR1743" i="1"/>
  <c r="AQ1743" i="1"/>
  <c r="AP1743" i="1"/>
  <c r="AO1743" i="1"/>
  <c r="AS1742" i="1"/>
  <c r="AR1742" i="1"/>
  <c r="AQ1742" i="1"/>
  <c r="AP1742" i="1"/>
  <c r="AO1742" i="1"/>
  <c r="AS1741" i="1"/>
  <c r="AR1741" i="1"/>
  <c r="AQ1741" i="1"/>
  <c r="AP1741" i="1"/>
  <c r="AO1741" i="1"/>
  <c r="AS1740" i="1"/>
  <c r="AR1740" i="1"/>
  <c r="AQ1740" i="1"/>
  <c r="AP1740" i="1"/>
  <c r="AO1740" i="1"/>
  <c r="AS1739" i="1"/>
  <c r="AR1739" i="1"/>
  <c r="AQ1739" i="1"/>
  <c r="AP1739" i="1"/>
  <c r="AO1739" i="1"/>
  <c r="AS1738" i="1"/>
  <c r="AR1738" i="1"/>
  <c r="AQ1738" i="1"/>
  <c r="AP1738" i="1"/>
  <c r="AO1738" i="1"/>
  <c r="AS1737" i="1"/>
  <c r="AR1737" i="1"/>
  <c r="AQ1737" i="1"/>
  <c r="AP1737" i="1"/>
  <c r="AO1737" i="1"/>
  <c r="AS1736" i="1"/>
  <c r="AR1736" i="1"/>
  <c r="AQ1736" i="1"/>
  <c r="AP1736" i="1"/>
  <c r="AO1736" i="1"/>
  <c r="AS1735" i="1"/>
  <c r="AR1735" i="1"/>
  <c r="AQ1735" i="1"/>
  <c r="AP1735" i="1"/>
  <c r="AO1735" i="1"/>
  <c r="AS1734" i="1"/>
  <c r="AR1734" i="1"/>
  <c r="AQ1734" i="1"/>
  <c r="AP1734" i="1"/>
  <c r="AO1734" i="1"/>
  <c r="AS1733" i="1"/>
  <c r="AR1733" i="1"/>
  <c r="AQ1733" i="1"/>
  <c r="AP1733" i="1"/>
  <c r="AO1733" i="1"/>
  <c r="AS1732" i="1"/>
  <c r="AR1732" i="1"/>
  <c r="AQ1732" i="1"/>
  <c r="AP1732" i="1"/>
  <c r="AO1732" i="1"/>
  <c r="AS1731" i="1"/>
  <c r="AR1731" i="1"/>
  <c r="AQ1731" i="1"/>
  <c r="AP1731" i="1"/>
  <c r="AO1731" i="1"/>
  <c r="AS1730" i="1"/>
  <c r="AR1730" i="1"/>
  <c r="AQ1730" i="1"/>
  <c r="AP1730" i="1"/>
  <c r="AO1730" i="1"/>
  <c r="AS1729" i="1"/>
  <c r="AR1729" i="1"/>
  <c r="AQ1729" i="1"/>
  <c r="AP1729" i="1"/>
  <c r="AO1729" i="1"/>
  <c r="AS1728" i="1"/>
  <c r="AR1728" i="1"/>
  <c r="AQ1728" i="1"/>
  <c r="AP1728" i="1"/>
  <c r="AO1728" i="1"/>
  <c r="AS1727" i="1"/>
  <c r="AR1727" i="1"/>
  <c r="AQ1727" i="1"/>
  <c r="AP1727" i="1"/>
  <c r="AO1727" i="1"/>
  <c r="AS1726" i="1"/>
  <c r="AR1726" i="1"/>
  <c r="AQ1726" i="1"/>
  <c r="AP1726" i="1"/>
  <c r="AO1726" i="1"/>
  <c r="AS1725" i="1"/>
  <c r="AR1725" i="1"/>
  <c r="AQ1725" i="1"/>
  <c r="AP1725" i="1"/>
  <c r="AO1725" i="1"/>
  <c r="AS1724" i="1"/>
  <c r="AR1724" i="1"/>
  <c r="AQ1724" i="1"/>
  <c r="AP1724" i="1"/>
  <c r="AO1724" i="1"/>
  <c r="AS1723" i="1"/>
  <c r="AR1723" i="1"/>
  <c r="AQ1723" i="1"/>
  <c r="AP1723" i="1"/>
  <c r="AO1723" i="1"/>
  <c r="AS1722" i="1"/>
  <c r="AR1722" i="1"/>
  <c r="AQ1722" i="1"/>
  <c r="AP1722" i="1"/>
  <c r="AO1722" i="1"/>
  <c r="AS1721" i="1"/>
  <c r="AR1721" i="1"/>
  <c r="AQ1721" i="1"/>
  <c r="AP1721" i="1"/>
  <c r="AO1721" i="1"/>
  <c r="AS1720" i="1"/>
  <c r="AR1720" i="1"/>
  <c r="AQ1720" i="1"/>
  <c r="AP1720" i="1"/>
  <c r="AO1720" i="1"/>
  <c r="AS1719" i="1"/>
  <c r="AR1719" i="1"/>
  <c r="AQ1719" i="1"/>
  <c r="AP1719" i="1"/>
  <c r="AO1719" i="1"/>
  <c r="AS1718" i="1"/>
  <c r="AR1718" i="1"/>
  <c r="AQ1718" i="1"/>
  <c r="AP1718" i="1"/>
  <c r="AO1718" i="1"/>
  <c r="AS1717" i="1"/>
  <c r="AR1717" i="1"/>
  <c r="AQ1717" i="1"/>
  <c r="AP1717" i="1"/>
  <c r="AO1717" i="1"/>
  <c r="AS1716" i="1"/>
  <c r="AR1716" i="1"/>
  <c r="AQ1716" i="1"/>
  <c r="AP1716" i="1"/>
  <c r="AO1716" i="1"/>
  <c r="AS1715" i="1"/>
  <c r="AR1715" i="1"/>
  <c r="AQ1715" i="1"/>
  <c r="AP1715" i="1"/>
  <c r="AO1715" i="1"/>
  <c r="AS1714" i="1"/>
  <c r="AR1714" i="1"/>
  <c r="AQ1714" i="1"/>
  <c r="AP1714" i="1"/>
  <c r="AO1714" i="1"/>
  <c r="AS1713" i="1"/>
  <c r="AR1713" i="1"/>
  <c r="AQ1713" i="1"/>
  <c r="AP1713" i="1"/>
  <c r="AO1713" i="1"/>
  <c r="AS1712" i="1"/>
  <c r="AR1712" i="1"/>
  <c r="AQ1712" i="1"/>
  <c r="AP1712" i="1"/>
  <c r="AO1712" i="1"/>
  <c r="AS1711" i="1"/>
  <c r="AR1711" i="1"/>
  <c r="AQ1711" i="1"/>
  <c r="AP1711" i="1"/>
  <c r="AO1711" i="1"/>
  <c r="AS1710" i="1"/>
  <c r="AR1710" i="1"/>
  <c r="AQ1710" i="1"/>
  <c r="AP1710" i="1"/>
  <c r="AO1710" i="1"/>
  <c r="AS1709" i="1"/>
  <c r="AR1709" i="1"/>
  <c r="AQ1709" i="1"/>
  <c r="AP1709" i="1"/>
  <c r="AO1709" i="1"/>
  <c r="AS1708" i="1"/>
  <c r="AR1708" i="1"/>
  <c r="AQ1708" i="1"/>
  <c r="AP1708" i="1"/>
  <c r="AO1708" i="1"/>
  <c r="AS1707" i="1"/>
  <c r="AR1707" i="1"/>
  <c r="AQ1707" i="1"/>
  <c r="AP1707" i="1"/>
  <c r="AO1707" i="1"/>
  <c r="AS1706" i="1"/>
  <c r="AR1706" i="1"/>
  <c r="AQ1706" i="1"/>
  <c r="AP1706" i="1"/>
  <c r="AO1706" i="1"/>
  <c r="AS1705" i="1"/>
  <c r="AR1705" i="1"/>
  <c r="AQ1705" i="1"/>
  <c r="AP1705" i="1"/>
  <c r="AO1705" i="1"/>
  <c r="AS1704" i="1"/>
  <c r="AR1704" i="1"/>
  <c r="AQ1704" i="1"/>
  <c r="AP1704" i="1"/>
  <c r="AO1704" i="1"/>
  <c r="AS1703" i="1"/>
  <c r="AR1703" i="1"/>
  <c r="AQ1703" i="1"/>
  <c r="AP1703" i="1"/>
  <c r="AO1703" i="1"/>
  <c r="AS1702" i="1"/>
  <c r="AR1702" i="1"/>
  <c r="AQ1702" i="1"/>
  <c r="AP1702" i="1"/>
  <c r="AO1702" i="1"/>
  <c r="AS1701" i="1"/>
  <c r="AR1701" i="1"/>
  <c r="AQ1701" i="1"/>
  <c r="AP1701" i="1"/>
  <c r="AO1701" i="1"/>
  <c r="AS1700" i="1"/>
  <c r="AR1700" i="1"/>
  <c r="AQ1700" i="1"/>
  <c r="AP1700" i="1"/>
  <c r="AO1700" i="1"/>
  <c r="AS1699" i="1"/>
  <c r="AR1699" i="1"/>
  <c r="AQ1699" i="1"/>
  <c r="AP1699" i="1"/>
  <c r="AO1699" i="1"/>
  <c r="AS1698" i="1"/>
  <c r="AR1698" i="1"/>
  <c r="AQ1698" i="1"/>
  <c r="AP1698" i="1"/>
  <c r="AO1698" i="1"/>
  <c r="AS1697" i="1"/>
  <c r="AR1697" i="1"/>
  <c r="AQ1697" i="1"/>
  <c r="AP1697" i="1"/>
  <c r="AO1697" i="1"/>
  <c r="AS1696" i="1"/>
  <c r="AR1696" i="1"/>
  <c r="AQ1696" i="1"/>
  <c r="AP1696" i="1"/>
  <c r="AO1696" i="1"/>
  <c r="AS1695" i="1"/>
  <c r="AR1695" i="1"/>
  <c r="AQ1695" i="1"/>
  <c r="AP1695" i="1"/>
  <c r="AO1695" i="1"/>
  <c r="AS1694" i="1"/>
  <c r="AR1694" i="1"/>
  <c r="AQ1694" i="1"/>
  <c r="AP1694" i="1"/>
  <c r="AO1694" i="1"/>
  <c r="AS1693" i="1"/>
  <c r="AR1693" i="1"/>
  <c r="AQ1693" i="1"/>
  <c r="AP1693" i="1"/>
  <c r="AO1693" i="1"/>
  <c r="AS1692" i="1"/>
  <c r="AR1692" i="1"/>
  <c r="AQ1692" i="1"/>
  <c r="AP1692" i="1"/>
  <c r="AO1692" i="1"/>
  <c r="AS1691" i="1"/>
  <c r="AR1691" i="1"/>
  <c r="AQ1691" i="1"/>
  <c r="AP1691" i="1"/>
  <c r="AO1691" i="1"/>
  <c r="AS1690" i="1"/>
  <c r="AR1690" i="1"/>
  <c r="AQ1690" i="1"/>
  <c r="AP1690" i="1"/>
  <c r="AO1690" i="1"/>
  <c r="AS1689" i="1"/>
  <c r="AR1689" i="1"/>
  <c r="AQ1689" i="1"/>
  <c r="AP1689" i="1"/>
  <c r="AO1689" i="1"/>
  <c r="AS1688" i="1"/>
  <c r="AR1688" i="1"/>
  <c r="AQ1688" i="1"/>
  <c r="AP1688" i="1"/>
  <c r="AO1688" i="1"/>
  <c r="AS1687" i="1"/>
  <c r="AR1687" i="1"/>
  <c r="AQ1687" i="1"/>
  <c r="AP1687" i="1"/>
  <c r="AO1687" i="1"/>
  <c r="AS1686" i="1"/>
  <c r="AR1686" i="1"/>
  <c r="AQ1686" i="1"/>
  <c r="AP1686" i="1"/>
  <c r="AO1686" i="1"/>
  <c r="AS1685" i="1"/>
  <c r="AR1685" i="1"/>
  <c r="AQ1685" i="1"/>
  <c r="AP1685" i="1"/>
  <c r="AO1685" i="1"/>
  <c r="AS1684" i="1"/>
  <c r="AR1684" i="1"/>
  <c r="AQ1684" i="1"/>
  <c r="AP1684" i="1"/>
  <c r="AO1684" i="1"/>
  <c r="AS1683" i="1"/>
  <c r="AR1683" i="1"/>
  <c r="AQ1683" i="1"/>
  <c r="AP1683" i="1"/>
  <c r="AO1683" i="1"/>
  <c r="AS1682" i="1"/>
  <c r="AR1682" i="1"/>
  <c r="AQ1682" i="1"/>
  <c r="AP1682" i="1"/>
  <c r="AO1682" i="1"/>
  <c r="AS1681" i="1"/>
  <c r="AR1681" i="1"/>
  <c r="AQ1681" i="1"/>
  <c r="AP1681" i="1"/>
  <c r="AO1681" i="1"/>
  <c r="AS1680" i="1"/>
  <c r="AR1680" i="1"/>
  <c r="AQ1680" i="1"/>
  <c r="AP1680" i="1"/>
  <c r="AO1680" i="1"/>
  <c r="AS1679" i="1"/>
  <c r="AR1679" i="1"/>
  <c r="AQ1679" i="1"/>
  <c r="AP1679" i="1"/>
  <c r="AO1679" i="1"/>
  <c r="AS1678" i="1"/>
  <c r="AR1678" i="1"/>
  <c r="AQ1678" i="1"/>
  <c r="AP1678" i="1"/>
  <c r="AO1678" i="1"/>
  <c r="AS1677" i="1"/>
  <c r="AR1677" i="1"/>
  <c r="AQ1677" i="1"/>
  <c r="AP1677" i="1"/>
  <c r="AO1677" i="1"/>
  <c r="AS1676" i="1"/>
  <c r="AR1676" i="1"/>
  <c r="AQ1676" i="1"/>
  <c r="AP1676" i="1"/>
  <c r="AO1676" i="1"/>
  <c r="AS1675" i="1"/>
  <c r="AR1675" i="1"/>
  <c r="AQ1675" i="1"/>
  <c r="AP1675" i="1"/>
  <c r="AO1675" i="1"/>
  <c r="AS1674" i="1"/>
  <c r="AR1674" i="1"/>
  <c r="AQ1674" i="1"/>
  <c r="AP1674" i="1"/>
  <c r="AO1674" i="1"/>
  <c r="AS1673" i="1"/>
  <c r="AR1673" i="1"/>
  <c r="AQ1673" i="1"/>
  <c r="AP1673" i="1"/>
  <c r="AO1673" i="1"/>
  <c r="AS1672" i="1"/>
  <c r="AR1672" i="1"/>
  <c r="AQ1672" i="1"/>
  <c r="AP1672" i="1"/>
  <c r="AO1672" i="1"/>
  <c r="AS1671" i="1"/>
  <c r="AR1671" i="1"/>
  <c r="AQ1671" i="1"/>
  <c r="AP1671" i="1"/>
  <c r="AO1671" i="1"/>
  <c r="AS1670" i="1"/>
  <c r="AR1670" i="1"/>
  <c r="AQ1670" i="1"/>
  <c r="AP1670" i="1"/>
  <c r="AO1670" i="1"/>
  <c r="AS1669" i="1"/>
  <c r="AR1669" i="1"/>
  <c r="AQ1669" i="1"/>
  <c r="AP1669" i="1"/>
  <c r="AO1669" i="1"/>
  <c r="AS1668" i="1"/>
  <c r="AR1668" i="1"/>
  <c r="AQ1668" i="1"/>
  <c r="AP1668" i="1"/>
  <c r="AO1668" i="1"/>
  <c r="AS1667" i="1"/>
  <c r="AR1667" i="1"/>
  <c r="AQ1667" i="1"/>
  <c r="AP1667" i="1"/>
  <c r="AO1667" i="1"/>
  <c r="AS1666" i="1"/>
  <c r="AR1666" i="1"/>
  <c r="AQ1666" i="1"/>
  <c r="AP1666" i="1"/>
  <c r="AO1666" i="1"/>
  <c r="AS1665" i="1"/>
  <c r="AR1665" i="1"/>
  <c r="AQ1665" i="1"/>
  <c r="AP1665" i="1"/>
  <c r="AO1665" i="1"/>
  <c r="AS1664" i="1"/>
  <c r="AR1664" i="1"/>
  <c r="AQ1664" i="1"/>
  <c r="AP1664" i="1"/>
  <c r="AO1664" i="1"/>
  <c r="AS1663" i="1"/>
  <c r="AR1663" i="1"/>
  <c r="AQ1663" i="1"/>
  <c r="AP1663" i="1"/>
  <c r="AO1663" i="1"/>
  <c r="AS1662" i="1"/>
  <c r="AR1662" i="1"/>
  <c r="AQ1662" i="1"/>
  <c r="AP1662" i="1"/>
  <c r="AO1662" i="1"/>
  <c r="AS1661" i="1"/>
  <c r="AR1661" i="1"/>
  <c r="AQ1661" i="1"/>
  <c r="AP1661" i="1"/>
  <c r="AO1661" i="1"/>
  <c r="AS1660" i="1"/>
  <c r="AR1660" i="1"/>
  <c r="AQ1660" i="1"/>
  <c r="AP1660" i="1"/>
  <c r="AO1660" i="1"/>
  <c r="AS1659" i="1"/>
  <c r="AR1659" i="1"/>
  <c r="AQ1659" i="1"/>
  <c r="AP1659" i="1"/>
  <c r="AO1659" i="1"/>
  <c r="AS1658" i="1"/>
  <c r="AR1658" i="1"/>
  <c r="AQ1658" i="1"/>
  <c r="AP1658" i="1"/>
  <c r="AO1658" i="1"/>
  <c r="AS1657" i="1"/>
  <c r="AR1657" i="1"/>
  <c r="AQ1657" i="1"/>
  <c r="AP1657" i="1"/>
  <c r="AO1657" i="1"/>
  <c r="AS1656" i="1"/>
  <c r="AR1656" i="1"/>
  <c r="AQ1656" i="1"/>
  <c r="AP1656" i="1"/>
  <c r="AO1656" i="1"/>
  <c r="AS1655" i="1"/>
  <c r="AR1655" i="1"/>
  <c r="AQ1655" i="1"/>
  <c r="AP1655" i="1"/>
  <c r="AO1655" i="1"/>
  <c r="AS1654" i="1"/>
  <c r="AR1654" i="1"/>
  <c r="AQ1654" i="1"/>
  <c r="AP1654" i="1"/>
  <c r="AO1654" i="1"/>
  <c r="AS1653" i="1"/>
  <c r="AR1653" i="1"/>
  <c r="AQ1653" i="1"/>
  <c r="AP1653" i="1"/>
  <c r="AO1653" i="1"/>
  <c r="AS1652" i="1"/>
  <c r="AR1652" i="1"/>
  <c r="AQ1652" i="1"/>
  <c r="AP1652" i="1"/>
  <c r="AO1652" i="1"/>
  <c r="AS1651" i="1"/>
  <c r="AR1651" i="1"/>
  <c r="AQ1651" i="1"/>
  <c r="AP1651" i="1"/>
  <c r="AO1651" i="1"/>
  <c r="AS1650" i="1"/>
  <c r="AR1650" i="1"/>
  <c r="AQ1650" i="1"/>
  <c r="AP1650" i="1"/>
  <c r="AO1650" i="1"/>
  <c r="AS1649" i="1"/>
  <c r="AR1649" i="1"/>
  <c r="AQ1649" i="1"/>
  <c r="AP1649" i="1"/>
  <c r="AO1649" i="1"/>
  <c r="AS1648" i="1"/>
  <c r="AR1648" i="1"/>
  <c r="AQ1648" i="1"/>
  <c r="AP1648" i="1"/>
  <c r="AO1648" i="1"/>
  <c r="AS1647" i="1"/>
  <c r="AR1647" i="1"/>
  <c r="AQ1647" i="1"/>
  <c r="AP1647" i="1"/>
  <c r="AO1647" i="1"/>
  <c r="AS1646" i="1"/>
  <c r="AR1646" i="1"/>
  <c r="AQ1646" i="1"/>
  <c r="AP1646" i="1"/>
  <c r="AO1646" i="1"/>
  <c r="AS1645" i="1"/>
  <c r="AR1645" i="1"/>
  <c r="AQ1645" i="1"/>
  <c r="AP1645" i="1"/>
  <c r="AO1645" i="1"/>
  <c r="AS1644" i="1"/>
  <c r="AR1644" i="1"/>
  <c r="AQ1644" i="1"/>
  <c r="AP1644" i="1"/>
  <c r="AO1644" i="1"/>
  <c r="AS1643" i="1"/>
  <c r="AR1643" i="1"/>
  <c r="AQ1643" i="1"/>
  <c r="AP1643" i="1"/>
  <c r="AO1643" i="1"/>
  <c r="AS1642" i="1"/>
  <c r="AR1642" i="1"/>
  <c r="AQ1642" i="1"/>
  <c r="AP1642" i="1"/>
  <c r="AO1642" i="1"/>
  <c r="AS1641" i="1"/>
  <c r="AR1641" i="1"/>
  <c r="AQ1641" i="1"/>
  <c r="AP1641" i="1"/>
  <c r="AO1641" i="1"/>
  <c r="AS1640" i="1"/>
  <c r="AR1640" i="1"/>
  <c r="AQ1640" i="1"/>
  <c r="AP1640" i="1"/>
  <c r="AO1640" i="1"/>
  <c r="AS1639" i="1"/>
  <c r="AR1639" i="1"/>
  <c r="AQ1639" i="1"/>
  <c r="AP1639" i="1"/>
  <c r="AO1639" i="1"/>
  <c r="AS1638" i="1"/>
  <c r="AR1638" i="1"/>
  <c r="AQ1638" i="1"/>
  <c r="AP1638" i="1"/>
  <c r="AO1638" i="1"/>
  <c r="AS1637" i="1"/>
  <c r="AR1637" i="1"/>
  <c r="AQ1637" i="1"/>
  <c r="AP1637" i="1"/>
  <c r="AO1637" i="1"/>
  <c r="AS1636" i="1"/>
  <c r="AR1636" i="1"/>
  <c r="AQ1636" i="1"/>
  <c r="AP1636" i="1"/>
  <c r="AO1636" i="1"/>
  <c r="AS1635" i="1"/>
  <c r="AR1635" i="1"/>
  <c r="AQ1635" i="1"/>
  <c r="AP1635" i="1"/>
  <c r="AO1635" i="1"/>
  <c r="AS1634" i="1"/>
  <c r="AR1634" i="1"/>
  <c r="AQ1634" i="1"/>
  <c r="AP1634" i="1"/>
  <c r="AO1634" i="1"/>
  <c r="AS1633" i="1"/>
  <c r="AR1633" i="1"/>
  <c r="AQ1633" i="1"/>
  <c r="AP1633" i="1"/>
  <c r="AO1633" i="1"/>
  <c r="AS1632" i="1"/>
  <c r="AR1632" i="1"/>
  <c r="AQ1632" i="1"/>
  <c r="AP1632" i="1"/>
  <c r="AO1632" i="1"/>
  <c r="AS1631" i="1"/>
  <c r="AR1631" i="1"/>
  <c r="AQ1631" i="1"/>
  <c r="AP1631" i="1"/>
  <c r="AO1631" i="1"/>
  <c r="AS1630" i="1"/>
  <c r="AR1630" i="1"/>
  <c r="AQ1630" i="1"/>
  <c r="AP1630" i="1"/>
  <c r="AO1630" i="1"/>
  <c r="AS1629" i="1"/>
  <c r="AR1629" i="1"/>
  <c r="AQ1629" i="1"/>
  <c r="AP1629" i="1"/>
  <c r="AO1629" i="1"/>
  <c r="AS1628" i="1"/>
  <c r="AR1628" i="1"/>
  <c r="AQ1628" i="1"/>
  <c r="AP1628" i="1"/>
  <c r="AO1628" i="1"/>
  <c r="AS1627" i="1"/>
  <c r="AR1627" i="1"/>
  <c r="AQ1627" i="1"/>
  <c r="AP1627" i="1"/>
  <c r="AO1627" i="1"/>
  <c r="AS1626" i="1"/>
  <c r="AR1626" i="1"/>
  <c r="AQ1626" i="1"/>
  <c r="AP1626" i="1"/>
  <c r="AO1626" i="1"/>
  <c r="AS1625" i="1"/>
  <c r="AR1625" i="1"/>
  <c r="AQ1625" i="1"/>
  <c r="AP1625" i="1"/>
  <c r="AO1625" i="1"/>
  <c r="AS1624" i="1"/>
  <c r="AR1624" i="1"/>
  <c r="AQ1624" i="1"/>
  <c r="AP1624" i="1"/>
  <c r="AO1624" i="1"/>
  <c r="AS1623" i="1"/>
  <c r="AR1623" i="1"/>
  <c r="AQ1623" i="1"/>
  <c r="AP1623" i="1"/>
  <c r="AO1623" i="1"/>
  <c r="AS1622" i="1"/>
  <c r="AR1622" i="1"/>
  <c r="AQ1622" i="1"/>
  <c r="AP1622" i="1"/>
  <c r="AO1622" i="1"/>
  <c r="AS1621" i="1"/>
  <c r="AR1621" i="1"/>
  <c r="AQ1621" i="1"/>
  <c r="AP1621" i="1"/>
  <c r="AO1621" i="1"/>
  <c r="AS1620" i="1"/>
  <c r="AR1620" i="1"/>
  <c r="AQ1620" i="1"/>
  <c r="AP1620" i="1"/>
  <c r="AO1620" i="1"/>
  <c r="AS1619" i="1"/>
  <c r="AR1619" i="1"/>
  <c r="AQ1619" i="1"/>
  <c r="AP1619" i="1"/>
  <c r="AO1619" i="1"/>
  <c r="AS1618" i="1"/>
  <c r="AR1618" i="1"/>
  <c r="AQ1618" i="1"/>
  <c r="AP1618" i="1"/>
  <c r="AO1618" i="1"/>
  <c r="AS1617" i="1"/>
  <c r="AR1617" i="1"/>
  <c r="AQ1617" i="1"/>
  <c r="AP1617" i="1"/>
  <c r="AO1617" i="1"/>
  <c r="AS1616" i="1"/>
  <c r="AR1616" i="1"/>
  <c r="AQ1616" i="1"/>
  <c r="AP1616" i="1"/>
  <c r="AO1616" i="1"/>
  <c r="AS1615" i="1"/>
  <c r="AR1615" i="1"/>
  <c r="AQ1615" i="1"/>
  <c r="AP1615" i="1"/>
  <c r="AO1615" i="1"/>
  <c r="AS1614" i="1"/>
  <c r="AR1614" i="1"/>
  <c r="AQ1614" i="1"/>
  <c r="AP1614" i="1"/>
  <c r="AO1614" i="1"/>
  <c r="AS1613" i="1"/>
  <c r="AR1613" i="1"/>
  <c r="AQ1613" i="1"/>
  <c r="AP1613" i="1"/>
  <c r="AO1613" i="1"/>
  <c r="AS1612" i="1"/>
  <c r="AR1612" i="1"/>
  <c r="AQ1612" i="1"/>
  <c r="AP1612" i="1"/>
  <c r="AO1612" i="1"/>
  <c r="AS1611" i="1"/>
  <c r="AR1611" i="1"/>
  <c r="AQ1611" i="1"/>
  <c r="AP1611" i="1"/>
  <c r="AO1611" i="1"/>
  <c r="AS1610" i="1"/>
  <c r="AR1610" i="1"/>
  <c r="AQ1610" i="1"/>
  <c r="AP1610" i="1"/>
  <c r="AO1610" i="1"/>
  <c r="AS1609" i="1"/>
  <c r="AR1609" i="1"/>
  <c r="AQ1609" i="1"/>
  <c r="AP1609" i="1"/>
  <c r="AO1609" i="1"/>
  <c r="AS1608" i="1"/>
  <c r="AR1608" i="1"/>
  <c r="AQ1608" i="1"/>
  <c r="AP1608" i="1"/>
  <c r="AO1608" i="1"/>
  <c r="AS1607" i="1"/>
  <c r="AR1607" i="1"/>
  <c r="AQ1607" i="1"/>
  <c r="AP1607" i="1"/>
  <c r="AO1607" i="1"/>
  <c r="AS1606" i="1"/>
  <c r="AR1606" i="1"/>
  <c r="AQ1606" i="1"/>
  <c r="AP1606" i="1"/>
  <c r="AO1606" i="1"/>
  <c r="AS1605" i="1"/>
  <c r="AR1605" i="1"/>
  <c r="AQ1605" i="1"/>
  <c r="AP1605" i="1"/>
  <c r="AO1605" i="1"/>
  <c r="AS1604" i="1"/>
  <c r="AR1604" i="1"/>
  <c r="AQ1604" i="1"/>
  <c r="AP1604" i="1"/>
  <c r="AO1604" i="1"/>
  <c r="AS1603" i="1"/>
  <c r="AR1603" i="1"/>
  <c r="AQ1603" i="1"/>
  <c r="AP1603" i="1"/>
  <c r="AO1603" i="1"/>
  <c r="AS1602" i="1"/>
  <c r="AR1602" i="1"/>
  <c r="AQ1602" i="1"/>
  <c r="AP1602" i="1"/>
  <c r="AO1602" i="1"/>
  <c r="AS1601" i="1"/>
  <c r="AR1601" i="1"/>
  <c r="AQ1601" i="1"/>
  <c r="AP1601" i="1"/>
  <c r="AO1601" i="1"/>
  <c r="AS1600" i="1"/>
  <c r="AR1600" i="1"/>
  <c r="AQ1600" i="1"/>
  <c r="AP1600" i="1"/>
  <c r="AO1600" i="1"/>
  <c r="AS1599" i="1"/>
  <c r="AR1599" i="1"/>
  <c r="AQ1599" i="1"/>
  <c r="AP1599" i="1"/>
  <c r="AO1599" i="1"/>
  <c r="AS1598" i="1"/>
  <c r="AR1598" i="1"/>
  <c r="AQ1598" i="1"/>
  <c r="AP1598" i="1"/>
  <c r="AO1598" i="1"/>
  <c r="AS1597" i="1"/>
  <c r="AR1597" i="1"/>
  <c r="AQ1597" i="1"/>
  <c r="AP1597" i="1"/>
  <c r="AO1597" i="1"/>
  <c r="AS1596" i="1"/>
  <c r="AR1596" i="1"/>
  <c r="AQ1596" i="1"/>
  <c r="AP1596" i="1"/>
  <c r="AO1596" i="1"/>
  <c r="AS1595" i="1"/>
  <c r="AR1595" i="1"/>
  <c r="AQ1595" i="1"/>
  <c r="AP1595" i="1"/>
  <c r="AO1595" i="1"/>
  <c r="AS1594" i="1"/>
  <c r="AR1594" i="1"/>
  <c r="AQ1594" i="1"/>
  <c r="AP1594" i="1"/>
  <c r="AO1594" i="1"/>
  <c r="AS1593" i="1"/>
  <c r="AR1593" i="1"/>
  <c r="AQ1593" i="1"/>
  <c r="AP1593" i="1"/>
  <c r="AO1593" i="1"/>
  <c r="AS1592" i="1"/>
  <c r="AR1592" i="1"/>
  <c r="AQ1592" i="1"/>
  <c r="AP1592" i="1"/>
  <c r="AO1592" i="1"/>
  <c r="AS1591" i="1"/>
  <c r="AR1591" i="1"/>
  <c r="AQ1591" i="1"/>
  <c r="AP1591" i="1"/>
  <c r="AO1591" i="1"/>
  <c r="AS1590" i="1"/>
  <c r="AR1590" i="1"/>
  <c r="AQ1590" i="1"/>
  <c r="AP1590" i="1"/>
  <c r="AO1590" i="1"/>
  <c r="AS1589" i="1"/>
  <c r="AR1589" i="1"/>
  <c r="AQ1589" i="1"/>
  <c r="AP1589" i="1"/>
  <c r="AO1589" i="1"/>
  <c r="AS1588" i="1"/>
  <c r="AR1588" i="1"/>
  <c r="AQ1588" i="1"/>
  <c r="AP1588" i="1"/>
  <c r="AO1588" i="1"/>
  <c r="AS1587" i="1"/>
  <c r="AR1587" i="1"/>
  <c r="AQ1587" i="1"/>
  <c r="AP1587" i="1"/>
  <c r="AO1587" i="1"/>
  <c r="AS1586" i="1"/>
  <c r="AR1586" i="1"/>
  <c r="AQ1586" i="1"/>
  <c r="AP1586" i="1"/>
  <c r="AO1586" i="1"/>
  <c r="AS1585" i="1"/>
  <c r="AR1585" i="1"/>
  <c r="AQ1585" i="1"/>
  <c r="AP1585" i="1"/>
  <c r="AO1585" i="1"/>
  <c r="AS1584" i="1"/>
  <c r="AR1584" i="1"/>
  <c r="AQ1584" i="1"/>
  <c r="AP1584" i="1"/>
  <c r="AO1584" i="1"/>
  <c r="AS1583" i="1"/>
  <c r="AR1583" i="1"/>
  <c r="AQ1583" i="1"/>
  <c r="AP1583" i="1"/>
  <c r="AO1583" i="1"/>
  <c r="AS1582" i="1"/>
  <c r="AR1582" i="1"/>
  <c r="AQ1582" i="1"/>
  <c r="AP1582" i="1"/>
  <c r="AO1582" i="1"/>
  <c r="AS1581" i="1"/>
  <c r="AR1581" i="1"/>
  <c r="AQ1581" i="1"/>
  <c r="AP1581" i="1"/>
  <c r="AO1581" i="1"/>
  <c r="AS1580" i="1"/>
  <c r="AR1580" i="1"/>
  <c r="AQ1580" i="1"/>
  <c r="AP1580" i="1"/>
  <c r="AO1580" i="1"/>
  <c r="AS1579" i="1"/>
  <c r="AR1579" i="1"/>
  <c r="AQ1579" i="1"/>
  <c r="AP1579" i="1"/>
  <c r="AO1579" i="1"/>
  <c r="AS1578" i="1"/>
  <c r="AR1578" i="1"/>
  <c r="AQ1578" i="1"/>
  <c r="AP1578" i="1"/>
  <c r="AO1578" i="1"/>
  <c r="AS1577" i="1"/>
  <c r="AR1577" i="1"/>
  <c r="AQ1577" i="1"/>
  <c r="AP1577" i="1"/>
  <c r="AO1577" i="1"/>
  <c r="AS1576" i="1"/>
  <c r="AR1576" i="1"/>
  <c r="AQ1576" i="1"/>
  <c r="AP1576" i="1"/>
  <c r="AO1576" i="1"/>
  <c r="AS1575" i="1"/>
  <c r="AR1575" i="1"/>
  <c r="AQ1575" i="1"/>
  <c r="AP1575" i="1"/>
  <c r="AO1575" i="1"/>
  <c r="AS1574" i="1"/>
  <c r="AR1574" i="1"/>
  <c r="AQ1574" i="1"/>
  <c r="AP1574" i="1"/>
  <c r="AO1574" i="1"/>
  <c r="AS1573" i="1"/>
  <c r="AR1573" i="1"/>
  <c r="AQ1573" i="1"/>
  <c r="AP1573" i="1"/>
  <c r="AO1573" i="1"/>
  <c r="AS1572" i="1"/>
  <c r="AR1572" i="1"/>
  <c r="AQ1572" i="1"/>
  <c r="AP1572" i="1"/>
  <c r="AO1572" i="1"/>
  <c r="AS1571" i="1"/>
  <c r="AR1571" i="1"/>
  <c r="AQ1571" i="1"/>
  <c r="AP1571" i="1"/>
  <c r="AO1571" i="1"/>
  <c r="AS1570" i="1"/>
  <c r="AR1570" i="1"/>
  <c r="AQ1570" i="1"/>
  <c r="AP1570" i="1"/>
  <c r="AO1570" i="1"/>
  <c r="AS1569" i="1"/>
  <c r="AR1569" i="1"/>
  <c r="AQ1569" i="1"/>
  <c r="AP1569" i="1"/>
  <c r="AO1569" i="1"/>
  <c r="AS1568" i="1"/>
  <c r="AR1568" i="1"/>
  <c r="AQ1568" i="1"/>
  <c r="AP1568" i="1"/>
  <c r="AO1568" i="1"/>
  <c r="AS1567" i="1"/>
  <c r="AR1567" i="1"/>
  <c r="AQ1567" i="1"/>
  <c r="AP1567" i="1"/>
  <c r="AO1567" i="1"/>
  <c r="AS1566" i="1"/>
  <c r="AR1566" i="1"/>
  <c r="AQ1566" i="1"/>
  <c r="AP1566" i="1"/>
  <c r="AO1566" i="1"/>
  <c r="AS1565" i="1"/>
  <c r="AR1565" i="1"/>
  <c r="AQ1565" i="1"/>
  <c r="AP1565" i="1"/>
  <c r="AO1565" i="1"/>
  <c r="AS1564" i="1"/>
  <c r="AR1564" i="1"/>
  <c r="AQ1564" i="1"/>
  <c r="AP1564" i="1"/>
  <c r="AO1564" i="1"/>
  <c r="AS1563" i="1"/>
  <c r="AR1563" i="1"/>
  <c r="AQ1563" i="1"/>
  <c r="AP1563" i="1"/>
  <c r="AO1563" i="1"/>
  <c r="AS1562" i="1"/>
  <c r="AR1562" i="1"/>
  <c r="AQ1562" i="1"/>
  <c r="AP1562" i="1"/>
  <c r="AO1562" i="1"/>
  <c r="AS1561" i="1"/>
  <c r="AR1561" i="1"/>
  <c r="AQ1561" i="1"/>
  <c r="AP1561" i="1"/>
  <c r="AO1561" i="1"/>
  <c r="AS1560" i="1"/>
  <c r="AR1560" i="1"/>
  <c r="AQ1560" i="1"/>
  <c r="AP1560" i="1"/>
  <c r="AO1560" i="1"/>
  <c r="AS1559" i="1"/>
  <c r="AR1559" i="1"/>
  <c r="AQ1559" i="1"/>
  <c r="AP1559" i="1"/>
  <c r="AO1559" i="1"/>
  <c r="AS1558" i="1"/>
  <c r="AR1558" i="1"/>
  <c r="AQ1558" i="1"/>
  <c r="AP1558" i="1"/>
  <c r="AO1558" i="1"/>
  <c r="AS1557" i="1"/>
  <c r="AR1557" i="1"/>
  <c r="AQ1557" i="1"/>
  <c r="AP1557" i="1"/>
  <c r="AO1557" i="1"/>
  <c r="AS1556" i="1"/>
  <c r="AR1556" i="1"/>
  <c r="AQ1556" i="1"/>
  <c r="AP1556" i="1"/>
  <c r="AO1556" i="1"/>
  <c r="AS1555" i="1"/>
  <c r="AR1555" i="1"/>
  <c r="AQ1555" i="1"/>
  <c r="AP1555" i="1"/>
  <c r="AO1555" i="1"/>
  <c r="AS1554" i="1"/>
  <c r="AR1554" i="1"/>
  <c r="AQ1554" i="1"/>
  <c r="AP1554" i="1"/>
  <c r="AO1554" i="1"/>
  <c r="AS1553" i="1"/>
  <c r="AR1553" i="1"/>
  <c r="AQ1553" i="1"/>
  <c r="AP1553" i="1"/>
  <c r="AO1553" i="1"/>
  <c r="AS1552" i="1"/>
  <c r="AR1552" i="1"/>
  <c r="AQ1552" i="1"/>
  <c r="AP1552" i="1"/>
  <c r="AO1552" i="1"/>
  <c r="AS1551" i="1"/>
  <c r="AR1551" i="1"/>
  <c r="AQ1551" i="1"/>
  <c r="AP1551" i="1"/>
  <c r="AO1551" i="1"/>
  <c r="AS1550" i="1"/>
  <c r="AR1550" i="1"/>
  <c r="AQ1550" i="1"/>
  <c r="AP1550" i="1"/>
  <c r="AO1550" i="1"/>
  <c r="AS1549" i="1"/>
  <c r="AR1549" i="1"/>
  <c r="AQ1549" i="1"/>
  <c r="AP1549" i="1"/>
  <c r="AO1549" i="1"/>
  <c r="AS1548" i="1"/>
  <c r="AR1548" i="1"/>
  <c r="AQ1548" i="1"/>
  <c r="AP1548" i="1"/>
  <c r="AO1548" i="1"/>
  <c r="AS1547" i="1"/>
  <c r="AR1547" i="1"/>
  <c r="AQ1547" i="1"/>
  <c r="AP1547" i="1"/>
  <c r="AO1547" i="1"/>
  <c r="AS1546" i="1"/>
  <c r="AR1546" i="1"/>
  <c r="AQ1546" i="1"/>
  <c r="AP1546" i="1"/>
  <c r="AO1546" i="1"/>
  <c r="AS1545" i="1"/>
  <c r="AR1545" i="1"/>
  <c r="AQ1545" i="1"/>
  <c r="AP1545" i="1"/>
  <c r="AO1545" i="1"/>
  <c r="AS1544" i="1"/>
  <c r="AR1544" i="1"/>
  <c r="AQ1544" i="1"/>
  <c r="AP1544" i="1"/>
  <c r="AO1544" i="1"/>
  <c r="AS1543" i="1"/>
  <c r="AR1543" i="1"/>
  <c r="AQ1543" i="1"/>
  <c r="AP1543" i="1"/>
  <c r="AO1543" i="1"/>
  <c r="AS1542" i="1"/>
  <c r="AR1542" i="1"/>
  <c r="AQ1542" i="1"/>
  <c r="AP1542" i="1"/>
  <c r="AO1542" i="1"/>
  <c r="AS1541" i="1"/>
  <c r="AR1541" i="1"/>
  <c r="AQ1541" i="1"/>
  <c r="AP1541" i="1"/>
  <c r="AO1541" i="1"/>
  <c r="AS1540" i="1"/>
  <c r="AR1540" i="1"/>
  <c r="AQ1540" i="1"/>
  <c r="AP1540" i="1"/>
  <c r="AO1540" i="1"/>
  <c r="AS1539" i="1"/>
  <c r="AR1539" i="1"/>
  <c r="AQ1539" i="1"/>
  <c r="AP1539" i="1"/>
  <c r="AO1539" i="1"/>
  <c r="AS1538" i="1"/>
  <c r="AR1538" i="1"/>
  <c r="AQ1538" i="1"/>
  <c r="AP1538" i="1"/>
  <c r="AO1538" i="1"/>
  <c r="AS1537" i="1"/>
  <c r="AR1537" i="1"/>
  <c r="AQ1537" i="1"/>
  <c r="AP1537" i="1"/>
  <c r="AO1537" i="1"/>
  <c r="AS1536" i="1"/>
  <c r="AR1536" i="1"/>
  <c r="AQ1536" i="1"/>
  <c r="AP1536" i="1"/>
  <c r="AO1536" i="1"/>
  <c r="AS1535" i="1"/>
  <c r="AR1535" i="1"/>
  <c r="AQ1535" i="1"/>
  <c r="AP1535" i="1"/>
  <c r="AO1535" i="1"/>
  <c r="AS1534" i="1"/>
  <c r="AR1534" i="1"/>
  <c r="AQ1534" i="1"/>
  <c r="AP1534" i="1"/>
  <c r="AO1534" i="1"/>
  <c r="AS1533" i="1"/>
  <c r="AR1533" i="1"/>
  <c r="AQ1533" i="1"/>
  <c r="AP1533" i="1"/>
  <c r="AO1533" i="1"/>
  <c r="AS1532" i="1"/>
  <c r="AR1532" i="1"/>
  <c r="AQ1532" i="1"/>
  <c r="AP1532" i="1"/>
  <c r="AO1532" i="1"/>
  <c r="AS1531" i="1"/>
  <c r="AR1531" i="1"/>
  <c r="AQ1531" i="1"/>
  <c r="AP1531" i="1"/>
  <c r="AO1531" i="1"/>
  <c r="AS1530" i="1"/>
  <c r="AR1530" i="1"/>
  <c r="AQ1530" i="1"/>
  <c r="AP1530" i="1"/>
  <c r="AO1530" i="1"/>
  <c r="AS1529" i="1"/>
  <c r="AR1529" i="1"/>
  <c r="AQ1529" i="1"/>
  <c r="AP1529" i="1"/>
  <c r="AO1529" i="1"/>
  <c r="AS1528" i="1"/>
  <c r="AR1528" i="1"/>
  <c r="AQ1528" i="1"/>
  <c r="AP1528" i="1"/>
  <c r="AO1528" i="1"/>
  <c r="AS1527" i="1"/>
  <c r="AR1527" i="1"/>
  <c r="AQ1527" i="1"/>
  <c r="AP1527" i="1"/>
  <c r="AO1527" i="1"/>
  <c r="AS1526" i="1"/>
  <c r="AR1526" i="1"/>
  <c r="AQ1526" i="1"/>
  <c r="AP1526" i="1"/>
  <c r="AO1526" i="1"/>
  <c r="AS1525" i="1"/>
  <c r="AR1525" i="1"/>
  <c r="AQ1525" i="1"/>
  <c r="AP1525" i="1"/>
  <c r="AO1525" i="1"/>
  <c r="AS1524" i="1"/>
  <c r="AR1524" i="1"/>
  <c r="AQ1524" i="1"/>
  <c r="AP1524" i="1"/>
  <c r="AO1524" i="1"/>
  <c r="AS1523" i="1"/>
  <c r="AR1523" i="1"/>
  <c r="AQ1523" i="1"/>
  <c r="AP1523" i="1"/>
  <c r="AO1523" i="1"/>
  <c r="AS1522" i="1"/>
  <c r="AR1522" i="1"/>
  <c r="AQ1522" i="1"/>
  <c r="AP1522" i="1"/>
  <c r="AO1522" i="1"/>
  <c r="AS1521" i="1"/>
  <c r="AR1521" i="1"/>
  <c r="AQ1521" i="1"/>
  <c r="AP1521" i="1"/>
  <c r="AO1521" i="1"/>
  <c r="AS1520" i="1"/>
  <c r="AR1520" i="1"/>
  <c r="AQ1520" i="1"/>
  <c r="AP1520" i="1"/>
  <c r="AO1520" i="1"/>
  <c r="AS1519" i="1"/>
  <c r="AR1519" i="1"/>
  <c r="AQ1519" i="1"/>
  <c r="AP1519" i="1"/>
  <c r="AO1519" i="1"/>
  <c r="AS1518" i="1"/>
  <c r="AR1518" i="1"/>
  <c r="AQ1518" i="1"/>
  <c r="AP1518" i="1"/>
  <c r="AO1518" i="1"/>
  <c r="AS1517" i="1"/>
  <c r="AR1517" i="1"/>
  <c r="AQ1517" i="1"/>
  <c r="AP1517" i="1"/>
  <c r="AO1517" i="1"/>
  <c r="AS1516" i="1"/>
  <c r="AR1516" i="1"/>
  <c r="AQ1516" i="1"/>
  <c r="AP1516" i="1"/>
  <c r="AO1516" i="1"/>
  <c r="AS1515" i="1"/>
  <c r="AR1515" i="1"/>
  <c r="AQ1515" i="1"/>
  <c r="AP1515" i="1"/>
  <c r="AO1515" i="1"/>
  <c r="AS1514" i="1"/>
  <c r="AR1514" i="1"/>
  <c r="AQ1514" i="1"/>
  <c r="AP1514" i="1"/>
  <c r="AO1514" i="1"/>
  <c r="AS1513" i="1"/>
  <c r="AR1513" i="1"/>
  <c r="AQ1513" i="1"/>
  <c r="AP1513" i="1"/>
  <c r="AO1513" i="1"/>
  <c r="AS1512" i="1"/>
  <c r="AR1512" i="1"/>
  <c r="AQ1512" i="1"/>
  <c r="AP1512" i="1"/>
  <c r="AO1512" i="1"/>
  <c r="AS1511" i="1"/>
  <c r="AR1511" i="1"/>
  <c r="AQ1511" i="1"/>
  <c r="AP1511" i="1"/>
  <c r="AO1511" i="1"/>
  <c r="AS1510" i="1"/>
  <c r="AR1510" i="1"/>
  <c r="AQ1510" i="1"/>
  <c r="AP1510" i="1"/>
  <c r="AO1510" i="1"/>
  <c r="AS1509" i="1"/>
  <c r="AR1509" i="1"/>
  <c r="AQ1509" i="1"/>
  <c r="AP1509" i="1"/>
  <c r="AO1509" i="1"/>
  <c r="AS1508" i="1"/>
  <c r="AR1508" i="1"/>
  <c r="AQ1508" i="1"/>
  <c r="AP1508" i="1"/>
  <c r="AO1508" i="1"/>
  <c r="AS1507" i="1"/>
  <c r="AR1507" i="1"/>
  <c r="AQ1507" i="1"/>
  <c r="AP1507" i="1"/>
  <c r="AO1507" i="1"/>
  <c r="AS1506" i="1"/>
  <c r="AR1506" i="1"/>
  <c r="AQ1506" i="1"/>
  <c r="AP1506" i="1"/>
  <c r="AO1506" i="1"/>
  <c r="AS1505" i="1"/>
  <c r="AR1505" i="1"/>
  <c r="AQ1505" i="1"/>
  <c r="AP1505" i="1"/>
  <c r="AO1505" i="1"/>
  <c r="AS1504" i="1"/>
  <c r="AR1504" i="1"/>
  <c r="AQ1504" i="1"/>
  <c r="AP1504" i="1"/>
  <c r="AO1504" i="1"/>
  <c r="AS1503" i="1"/>
  <c r="AR1503" i="1"/>
  <c r="AQ1503" i="1"/>
  <c r="AP1503" i="1"/>
  <c r="AO1503" i="1"/>
  <c r="AS1502" i="1"/>
  <c r="AR1502" i="1"/>
  <c r="AQ1502" i="1"/>
  <c r="AP1502" i="1"/>
  <c r="AO1502" i="1"/>
  <c r="AS1501" i="1"/>
  <c r="AR1501" i="1"/>
  <c r="AQ1501" i="1"/>
  <c r="AP1501" i="1"/>
  <c r="AO1501" i="1"/>
  <c r="AS1500" i="1"/>
  <c r="AR1500" i="1"/>
  <c r="AQ1500" i="1"/>
  <c r="AP1500" i="1"/>
  <c r="AO1500" i="1"/>
  <c r="AS1499" i="1"/>
  <c r="AR1499" i="1"/>
  <c r="AQ1499" i="1"/>
  <c r="AP1499" i="1"/>
  <c r="AO1499" i="1"/>
  <c r="AS1498" i="1"/>
  <c r="AR1498" i="1"/>
  <c r="AQ1498" i="1"/>
  <c r="AP1498" i="1"/>
  <c r="AO1498" i="1"/>
  <c r="AS1497" i="1"/>
  <c r="AR1497" i="1"/>
  <c r="AQ1497" i="1"/>
  <c r="AP1497" i="1"/>
  <c r="AO1497" i="1"/>
  <c r="AS1496" i="1"/>
  <c r="AR1496" i="1"/>
  <c r="AQ1496" i="1"/>
  <c r="AP1496" i="1"/>
  <c r="AO1496" i="1"/>
  <c r="AS1495" i="1"/>
  <c r="AR1495" i="1"/>
  <c r="AQ1495" i="1"/>
  <c r="AP1495" i="1"/>
  <c r="AO1495" i="1"/>
  <c r="AS1494" i="1"/>
  <c r="AR1494" i="1"/>
  <c r="AQ1494" i="1"/>
  <c r="AP1494" i="1"/>
  <c r="AO1494" i="1"/>
  <c r="AS1493" i="1"/>
  <c r="AR1493" i="1"/>
  <c r="AQ1493" i="1"/>
  <c r="AP1493" i="1"/>
  <c r="AO1493" i="1"/>
  <c r="AS1492" i="1"/>
  <c r="AR1492" i="1"/>
  <c r="AQ1492" i="1"/>
  <c r="AP1492" i="1"/>
  <c r="AO1492" i="1"/>
  <c r="AS1491" i="1"/>
  <c r="AR1491" i="1"/>
  <c r="AQ1491" i="1"/>
  <c r="AP1491" i="1"/>
  <c r="AO1491" i="1"/>
  <c r="AS1490" i="1"/>
  <c r="AR1490" i="1"/>
  <c r="AQ1490" i="1"/>
  <c r="AP1490" i="1"/>
  <c r="AO1490" i="1"/>
  <c r="AS1489" i="1"/>
  <c r="AR1489" i="1"/>
  <c r="AQ1489" i="1"/>
  <c r="AP1489" i="1"/>
  <c r="AO1489" i="1"/>
  <c r="AS1488" i="1"/>
  <c r="AR1488" i="1"/>
  <c r="AQ1488" i="1"/>
  <c r="AP1488" i="1"/>
  <c r="AO1488" i="1"/>
  <c r="AS1487" i="1"/>
  <c r="AR1487" i="1"/>
  <c r="AQ1487" i="1"/>
  <c r="AP1487" i="1"/>
  <c r="AO1487" i="1"/>
  <c r="AS1486" i="1"/>
  <c r="AR1486" i="1"/>
  <c r="AQ1486" i="1"/>
  <c r="AP1486" i="1"/>
  <c r="AO1486" i="1"/>
  <c r="AS1485" i="1"/>
  <c r="AR1485" i="1"/>
  <c r="AQ1485" i="1"/>
  <c r="AP1485" i="1"/>
  <c r="AO1485" i="1"/>
  <c r="AS1484" i="1"/>
  <c r="AR1484" i="1"/>
  <c r="AQ1484" i="1"/>
  <c r="AP1484" i="1"/>
  <c r="AO1484" i="1"/>
  <c r="AS1483" i="1"/>
  <c r="AR1483" i="1"/>
  <c r="AQ1483" i="1"/>
  <c r="AP1483" i="1"/>
  <c r="AO1483" i="1"/>
  <c r="AS1482" i="1"/>
  <c r="AR1482" i="1"/>
  <c r="AQ1482" i="1"/>
  <c r="AP1482" i="1"/>
  <c r="AO1482" i="1"/>
  <c r="AS1481" i="1"/>
  <c r="AR1481" i="1"/>
  <c r="AQ1481" i="1"/>
  <c r="AP1481" i="1"/>
  <c r="AO1481" i="1"/>
  <c r="AS1480" i="1"/>
  <c r="AR1480" i="1"/>
  <c r="AQ1480" i="1"/>
  <c r="AP1480" i="1"/>
  <c r="AO1480" i="1"/>
  <c r="AS1479" i="1"/>
  <c r="AR1479" i="1"/>
  <c r="AQ1479" i="1"/>
  <c r="AP1479" i="1"/>
  <c r="AO1479" i="1"/>
  <c r="AS1478" i="1"/>
  <c r="AR1478" i="1"/>
  <c r="AQ1478" i="1"/>
  <c r="AP1478" i="1"/>
  <c r="AO1478" i="1"/>
  <c r="AS1477" i="1"/>
  <c r="AR1477" i="1"/>
  <c r="AQ1477" i="1"/>
  <c r="AP1477" i="1"/>
  <c r="AO1477" i="1"/>
  <c r="AS1476" i="1"/>
  <c r="AR1476" i="1"/>
  <c r="AQ1476" i="1"/>
  <c r="AP1476" i="1"/>
  <c r="AO1476" i="1"/>
  <c r="AS1475" i="1"/>
  <c r="AR1475" i="1"/>
  <c r="AQ1475" i="1"/>
  <c r="AP1475" i="1"/>
  <c r="AO1475" i="1"/>
  <c r="AS1474" i="1"/>
  <c r="AR1474" i="1"/>
  <c r="AQ1474" i="1"/>
  <c r="AP1474" i="1"/>
  <c r="AO1474" i="1"/>
  <c r="AS1473" i="1"/>
  <c r="AR1473" i="1"/>
  <c r="AQ1473" i="1"/>
  <c r="AP1473" i="1"/>
  <c r="AO1473" i="1"/>
  <c r="AS1472" i="1"/>
  <c r="AR1472" i="1"/>
  <c r="AQ1472" i="1"/>
  <c r="AP1472" i="1"/>
  <c r="AO1472" i="1"/>
  <c r="AS1471" i="1"/>
  <c r="AR1471" i="1"/>
  <c r="AQ1471" i="1"/>
  <c r="AP1471" i="1"/>
  <c r="AO1471" i="1"/>
  <c r="AS1470" i="1"/>
  <c r="AR1470" i="1"/>
  <c r="AQ1470" i="1"/>
  <c r="AP1470" i="1"/>
  <c r="AO1470" i="1"/>
  <c r="AS1469" i="1"/>
  <c r="AR1469" i="1"/>
  <c r="AQ1469" i="1"/>
  <c r="AP1469" i="1"/>
  <c r="AO1469" i="1"/>
  <c r="AS1468" i="1"/>
  <c r="AR1468" i="1"/>
  <c r="AQ1468" i="1"/>
  <c r="AP1468" i="1"/>
  <c r="AO1468" i="1"/>
  <c r="AS1467" i="1"/>
  <c r="AR1467" i="1"/>
  <c r="AQ1467" i="1"/>
  <c r="AP1467" i="1"/>
  <c r="AO1467" i="1"/>
  <c r="AS1466" i="1"/>
  <c r="AR1466" i="1"/>
  <c r="AQ1466" i="1"/>
  <c r="AP1466" i="1"/>
  <c r="AO1466" i="1"/>
  <c r="AS1465" i="1"/>
  <c r="AR1465" i="1"/>
  <c r="AQ1465" i="1"/>
  <c r="AP1465" i="1"/>
  <c r="AO1465" i="1"/>
  <c r="AS1464" i="1"/>
  <c r="AR1464" i="1"/>
  <c r="AQ1464" i="1"/>
  <c r="AP1464" i="1"/>
  <c r="AO1464" i="1"/>
  <c r="AS1463" i="1"/>
  <c r="AR1463" i="1"/>
  <c r="AQ1463" i="1"/>
  <c r="AP1463" i="1"/>
  <c r="AO1463" i="1"/>
  <c r="AS1462" i="1"/>
  <c r="AR1462" i="1"/>
  <c r="AQ1462" i="1"/>
  <c r="AP1462" i="1"/>
  <c r="AO1462" i="1"/>
  <c r="AS1461" i="1"/>
  <c r="AR1461" i="1"/>
  <c r="AQ1461" i="1"/>
  <c r="AP1461" i="1"/>
  <c r="AO1461" i="1"/>
  <c r="AS1460" i="1"/>
  <c r="AR1460" i="1"/>
  <c r="AQ1460" i="1"/>
  <c r="AP1460" i="1"/>
  <c r="AO1460" i="1"/>
  <c r="AS1459" i="1"/>
  <c r="AR1459" i="1"/>
  <c r="AQ1459" i="1"/>
  <c r="AP1459" i="1"/>
  <c r="AO1459" i="1"/>
  <c r="AS1458" i="1"/>
  <c r="AR1458" i="1"/>
  <c r="AQ1458" i="1"/>
  <c r="AP1458" i="1"/>
  <c r="AO1458" i="1"/>
  <c r="AS1457" i="1"/>
  <c r="AR1457" i="1"/>
  <c r="AQ1457" i="1"/>
  <c r="AP1457" i="1"/>
  <c r="AO1457" i="1"/>
  <c r="AS1456" i="1"/>
  <c r="AR1456" i="1"/>
  <c r="AQ1456" i="1"/>
  <c r="AP1456" i="1"/>
  <c r="AO1456" i="1"/>
  <c r="AS1455" i="1"/>
  <c r="AR1455" i="1"/>
  <c r="AQ1455" i="1"/>
  <c r="AP1455" i="1"/>
  <c r="AO1455" i="1"/>
  <c r="AS1454" i="1"/>
  <c r="AR1454" i="1"/>
  <c r="AQ1454" i="1"/>
  <c r="AP1454" i="1"/>
  <c r="AO1454" i="1"/>
  <c r="AS1453" i="1"/>
  <c r="AR1453" i="1"/>
  <c r="AQ1453" i="1"/>
  <c r="AP1453" i="1"/>
  <c r="AO1453" i="1"/>
  <c r="AS1452" i="1"/>
  <c r="AR1452" i="1"/>
  <c r="AQ1452" i="1"/>
  <c r="AP1452" i="1"/>
  <c r="AO1452" i="1"/>
  <c r="AS1451" i="1"/>
  <c r="AR1451" i="1"/>
  <c r="AQ1451" i="1"/>
  <c r="AP1451" i="1"/>
  <c r="AO1451" i="1"/>
  <c r="AS1450" i="1"/>
  <c r="AR1450" i="1"/>
  <c r="AQ1450" i="1"/>
  <c r="AP1450" i="1"/>
  <c r="AO1450" i="1"/>
  <c r="AS1449" i="1"/>
  <c r="AR1449" i="1"/>
  <c r="AQ1449" i="1"/>
  <c r="AP1449" i="1"/>
  <c r="AO1449" i="1"/>
  <c r="AS1448" i="1"/>
  <c r="AR1448" i="1"/>
  <c r="AQ1448" i="1"/>
  <c r="AP1448" i="1"/>
  <c r="AO1448" i="1"/>
  <c r="AS1447" i="1"/>
  <c r="AR1447" i="1"/>
  <c r="AQ1447" i="1"/>
  <c r="AP1447" i="1"/>
  <c r="AO1447" i="1"/>
  <c r="AS1446" i="1"/>
  <c r="AR1446" i="1"/>
  <c r="AQ1446" i="1"/>
  <c r="AP1446" i="1"/>
  <c r="AO1446" i="1"/>
  <c r="AS1445" i="1"/>
  <c r="AR1445" i="1"/>
  <c r="AQ1445" i="1"/>
  <c r="AP1445" i="1"/>
  <c r="AO1445" i="1"/>
  <c r="AS1444" i="1"/>
  <c r="AR1444" i="1"/>
  <c r="AQ1444" i="1"/>
  <c r="AP1444" i="1"/>
  <c r="AO1444" i="1"/>
  <c r="AS1443" i="1"/>
  <c r="AR1443" i="1"/>
  <c r="AQ1443" i="1"/>
  <c r="AP1443" i="1"/>
  <c r="AO1443" i="1"/>
  <c r="AS1442" i="1"/>
  <c r="AR1442" i="1"/>
  <c r="AQ1442" i="1"/>
  <c r="AP1442" i="1"/>
  <c r="AO1442" i="1"/>
  <c r="AS1441" i="1"/>
  <c r="AR1441" i="1"/>
  <c r="AQ1441" i="1"/>
  <c r="AP1441" i="1"/>
  <c r="AO1441" i="1"/>
  <c r="AS1440" i="1"/>
  <c r="AR1440" i="1"/>
  <c r="AQ1440" i="1"/>
  <c r="AP1440" i="1"/>
  <c r="AO1440" i="1"/>
  <c r="AS1439" i="1"/>
  <c r="AR1439" i="1"/>
  <c r="AQ1439" i="1"/>
  <c r="AP1439" i="1"/>
  <c r="AO1439" i="1"/>
  <c r="AS1438" i="1"/>
  <c r="AR1438" i="1"/>
  <c r="AQ1438" i="1"/>
  <c r="AP1438" i="1"/>
  <c r="AO1438" i="1"/>
  <c r="AS1437" i="1"/>
  <c r="AR1437" i="1"/>
  <c r="AQ1437" i="1"/>
  <c r="AP1437" i="1"/>
  <c r="AO1437" i="1"/>
  <c r="AS1436" i="1"/>
  <c r="AR1436" i="1"/>
  <c r="AQ1436" i="1"/>
  <c r="AP1436" i="1"/>
  <c r="AO1436" i="1"/>
  <c r="AS1435" i="1"/>
  <c r="AR1435" i="1"/>
  <c r="AQ1435" i="1"/>
  <c r="AP1435" i="1"/>
  <c r="AO1435" i="1"/>
  <c r="AS1434" i="1"/>
  <c r="AR1434" i="1"/>
  <c r="AQ1434" i="1"/>
  <c r="AP1434" i="1"/>
  <c r="AO1434" i="1"/>
  <c r="AS1433" i="1"/>
  <c r="AR1433" i="1"/>
  <c r="AQ1433" i="1"/>
  <c r="AP1433" i="1"/>
  <c r="AO1433" i="1"/>
  <c r="AS1432" i="1"/>
  <c r="AR1432" i="1"/>
  <c r="AQ1432" i="1"/>
  <c r="AP1432" i="1"/>
  <c r="AO1432" i="1"/>
  <c r="AS1431" i="1"/>
  <c r="AR1431" i="1"/>
  <c r="AQ1431" i="1"/>
  <c r="AP1431" i="1"/>
  <c r="AO1431" i="1"/>
  <c r="AS1430" i="1"/>
  <c r="AR1430" i="1"/>
  <c r="AQ1430" i="1"/>
  <c r="AP1430" i="1"/>
  <c r="AO1430" i="1"/>
  <c r="AS1429" i="1"/>
  <c r="AR1429" i="1"/>
  <c r="AQ1429" i="1"/>
  <c r="AP1429" i="1"/>
  <c r="AO1429" i="1"/>
  <c r="AS1428" i="1"/>
  <c r="AR1428" i="1"/>
  <c r="AQ1428" i="1"/>
  <c r="AP1428" i="1"/>
  <c r="AO1428" i="1"/>
  <c r="AS1427" i="1"/>
  <c r="AR1427" i="1"/>
  <c r="AQ1427" i="1"/>
  <c r="AP1427" i="1"/>
  <c r="AO1427" i="1"/>
  <c r="AS1426" i="1"/>
  <c r="AR1426" i="1"/>
  <c r="AQ1426" i="1"/>
  <c r="AP1426" i="1"/>
  <c r="AO1426" i="1"/>
  <c r="AS1425" i="1"/>
  <c r="AR1425" i="1"/>
  <c r="AQ1425" i="1"/>
  <c r="AP1425" i="1"/>
  <c r="AO1425" i="1"/>
  <c r="AS1424" i="1"/>
  <c r="AR1424" i="1"/>
  <c r="AQ1424" i="1"/>
  <c r="AP1424" i="1"/>
  <c r="AO1424" i="1"/>
  <c r="AS1423" i="1"/>
  <c r="AR1423" i="1"/>
  <c r="AQ1423" i="1"/>
  <c r="AP1423" i="1"/>
  <c r="AO1423" i="1"/>
  <c r="AS1422" i="1"/>
  <c r="AR1422" i="1"/>
  <c r="AQ1422" i="1"/>
  <c r="AP1422" i="1"/>
  <c r="AO1422" i="1"/>
  <c r="AS1421" i="1"/>
  <c r="AR1421" i="1"/>
  <c r="AQ1421" i="1"/>
  <c r="AP1421" i="1"/>
  <c r="AO1421" i="1"/>
  <c r="AS1420" i="1"/>
  <c r="AR1420" i="1"/>
  <c r="AQ1420" i="1"/>
  <c r="AP1420" i="1"/>
  <c r="AO1420" i="1"/>
  <c r="AS1419" i="1"/>
  <c r="AR1419" i="1"/>
  <c r="AQ1419" i="1"/>
  <c r="AP1419" i="1"/>
  <c r="AO1419" i="1"/>
  <c r="AS1418" i="1"/>
  <c r="AR1418" i="1"/>
  <c r="AQ1418" i="1"/>
  <c r="AP1418" i="1"/>
  <c r="AO1418" i="1"/>
  <c r="AS1417" i="1"/>
  <c r="AR1417" i="1"/>
  <c r="AQ1417" i="1"/>
  <c r="AP1417" i="1"/>
  <c r="AO1417" i="1"/>
  <c r="AS1416" i="1"/>
  <c r="AR1416" i="1"/>
  <c r="AQ1416" i="1"/>
  <c r="AP1416" i="1"/>
  <c r="AO1416" i="1"/>
  <c r="AS1415" i="1"/>
  <c r="AR1415" i="1"/>
  <c r="AQ1415" i="1"/>
  <c r="AP1415" i="1"/>
  <c r="AO1415" i="1"/>
  <c r="AS1414" i="1"/>
  <c r="AR1414" i="1"/>
  <c r="AQ1414" i="1"/>
  <c r="AP1414" i="1"/>
  <c r="AO1414" i="1"/>
  <c r="AS1413" i="1"/>
  <c r="AR1413" i="1"/>
  <c r="AQ1413" i="1"/>
  <c r="AP1413" i="1"/>
  <c r="AO1413" i="1"/>
  <c r="AS1412" i="1"/>
  <c r="AR1412" i="1"/>
  <c r="AQ1412" i="1"/>
  <c r="AP1412" i="1"/>
  <c r="AO1412" i="1"/>
  <c r="AS1411" i="1"/>
  <c r="AR1411" i="1"/>
  <c r="AQ1411" i="1"/>
  <c r="AP1411" i="1"/>
  <c r="AO1411" i="1"/>
  <c r="AS1410" i="1"/>
  <c r="AR1410" i="1"/>
  <c r="AQ1410" i="1"/>
  <c r="AP1410" i="1"/>
  <c r="AO1410" i="1"/>
  <c r="AS1409" i="1"/>
  <c r="AR1409" i="1"/>
  <c r="AQ1409" i="1"/>
  <c r="AP1409" i="1"/>
  <c r="AO1409" i="1"/>
  <c r="AS1408" i="1"/>
  <c r="AR1408" i="1"/>
  <c r="AQ1408" i="1"/>
  <c r="AP1408" i="1"/>
  <c r="AO1408" i="1"/>
  <c r="AS1407" i="1"/>
  <c r="AR1407" i="1"/>
  <c r="AQ1407" i="1"/>
  <c r="AP1407" i="1"/>
  <c r="AO1407" i="1"/>
  <c r="AS1406" i="1"/>
  <c r="AR1406" i="1"/>
  <c r="AQ1406" i="1"/>
  <c r="AP1406" i="1"/>
  <c r="AO1406" i="1"/>
  <c r="AS1405" i="1"/>
  <c r="AR1405" i="1"/>
  <c r="AQ1405" i="1"/>
  <c r="AP1405" i="1"/>
  <c r="AO1405" i="1"/>
  <c r="AS1404" i="1"/>
  <c r="AR1404" i="1"/>
  <c r="AQ1404" i="1"/>
  <c r="AP1404" i="1"/>
  <c r="AO1404" i="1"/>
  <c r="AS1403" i="1"/>
  <c r="AR1403" i="1"/>
  <c r="AQ1403" i="1"/>
  <c r="AP1403" i="1"/>
  <c r="AO1403" i="1"/>
  <c r="AS1402" i="1"/>
  <c r="AR1402" i="1"/>
  <c r="AQ1402" i="1"/>
  <c r="AP1402" i="1"/>
  <c r="AO1402" i="1"/>
  <c r="AS1401" i="1"/>
  <c r="AR1401" i="1"/>
  <c r="AQ1401" i="1"/>
  <c r="AP1401" i="1"/>
  <c r="AO1401" i="1"/>
  <c r="AS1400" i="1"/>
  <c r="AR1400" i="1"/>
  <c r="AQ1400" i="1"/>
  <c r="AP1400" i="1"/>
  <c r="AO1400" i="1"/>
  <c r="AS1399" i="1"/>
  <c r="AR1399" i="1"/>
  <c r="AQ1399" i="1"/>
  <c r="AP1399" i="1"/>
  <c r="AO1399" i="1"/>
  <c r="AS1398" i="1"/>
  <c r="AR1398" i="1"/>
  <c r="AQ1398" i="1"/>
  <c r="AP1398" i="1"/>
  <c r="AO1398" i="1"/>
  <c r="AS1397" i="1"/>
  <c r="AR1397" i="1"/>
  <c r="AQ1397" i="1"/>
  <c r="AP1397" i="1"/>
  <c r="AO1397" i="1"/>
  <c r="AS1396" i="1"/>
  <c r="AR1396" i="1"/>
  <c r="AQ1396" i="1"/>
  <c r="AP1396" i="1"/>
  <c r="AO1396" i="1"/>
  <c r="AS1395" i="1"/>
  <c r="AR1395" i="1"/>
  <c r="AQ1395" i="1"/>
  <c r="AP1395" i="1"/>
  <c r="AO1395" i="1"/>
  <c r="AS1394" i="1"/>
  <c r="AR1394" i="1"/>
  <c r="AQ1394" i="1"/>
  <c r="AP1394" i="1"/>
  <c r="AO1394" i="1"/>
  <c r="AS1393" i="1"/>
  <c r="AR1393" i="1"/>
  <c r="AQ1393" i="1"/>
  <c r="AP1393" i="1"/>
  <c r="AO1393" i="1"/>
  <c r="AS1392" i="1"/>
  <c r="AR1392" i="1"/>
  <c r="AQ1392" i="1"/>
  <c r="AP1392" i="1"/>
  <c r="AO1392" i="1"/>
  <c r="AS1391" i="1"/>
  <c r="AR1391" i="1"/>
  <c r="AQ1391" i="1"/>
  <c r="AP1391" i="1"/>
  <c r="AO1391" i="1"/>
  <c r="AS1390" i="1"/>
  <c r="AR1390" i="1"/>
  <c r="AQ1390" i="1"/>
  <c r="AP1390" i="1"/>
  <c r="AO1390" i="1"/>
  <c r="AS1389" i="1"/>
  <c r="AR1389" i="1"/>
  <c r="AQ1389" i="1"/>
  <c r="AP1389" i="1"/>
  <c r="AO1389" i="1"/>
  <c r="AS1388" i="1"/>
  <c r="AR1388" i="1"/>
  <c r="AQ1388" i="1"/>
  <c r="AP1388" i="1"/>
  <c r="AO1388" i="1"/>
  <c r="AS1387" i="1"/>
  <c r="AR1387" i="1"/>
  <c r="AQ1387" i="1"/>
  <c r="AP1387" i="1"/>
  <c r="AO1387" i="1"/>
  <c r="AS1386" i="1"/>
  <c r="AR1386" i="1"/>
  <c r="AQ1386" i="1"/>
  <c r="AP1386" i="1"/>
  <c r="AO1386" i="1"/>
  <c r="AS1385" i="1"/>
  <c r="AR1385" i="1"/>
  <c r="AQ1385" i="1"/>
  <c r="AP1385" i="1"/>
  <c r="AO1385" i="1"/>
  <c r="AS1384" i="1"/>
  <c r="AR1384" i="1"/>
  <c r="AQ1384" i="1"/>
  <c r="AP1384" i="1"/>
  <c r="AO1384" i="1"/>
  <c r="AS1383" i="1"/>
  <c r="AR1383" i="1"/>
  <c r="AQ1383" i="1"/>
  <c r="AP1383" i="1"/>
  <c r="AO1383" i="1"/>
  <c r="AS1382" i="1"/>
  <c r="AR1382" i="1"/>
  <c r="AQ1382" i="1"/>
  <c r="AP1382" i="1"/>
  <c r="AO1382" i="1"/>
  <c r="AS1381" i="1"/>
  <c r="AR1381" i="1"/>
  <c r="AQ1381" i="1"/>
  <c r="AP1381" i="1"/>
  <c r="AO1381" i="1"/>
  <c r="AS1380" i="1"/>
  <c r="AR1380" i="1"/>
  <c r="AQ1380" i="1"/>
  <c r="AP1380" i="1"/>
  <c r="AO1380" i="1"/>
  <c r="AS1379" i="1"/>
  <c r="AR1379" i="1"/>
  <c r="AQ1379" i="1"/>
  <c r="AP1379" i="1"/>
  <c r="AO1379" i="1"/>
  <c r="AS1378" i="1"/>
  <c r="AR1378" i="1"/>
  <c r="AQ1378" i="1"/>
  <c r="AP1378" i="1"/>
  <c r="AO1378" i="1"/>
  <c r="AS1377" i="1"/>
  <c r="AR1377" i="1"/>
  <c r="AQ1377" i="1"/>
  <c r="AP1377" i="1"/>
  <c r="AO1377" i="1"/>
  <c r="AS1376" i="1"/>
  <c r="AR1376" i="1"/>
  <c r="AQ1376" i="1"/>
  <c r="AP1376" i="1"/>
  <c r="AO1376" i="1"/>
  <c r="AS1375" i="1"/>
  <c r="AR1375" i="1"/>
  <c r="AQ1375" i="1"/>
  <c r="AP1375" i="1"/>
  <c r="AO1375" i="1"/>
  <c r="AS1374" i="1"/>
  <c r="AR1374" i="1"/>
  <c r="AQ1374" i="1"/>
  <c r="AP1374" i="1"/>
  <c r="AO1374" i="1"/>
  <c r="AS1373" i="1"/>
  <c r="AR1373" i="1"/>
  <c r="AQ1373" i="1"/>
  <c r="AP1373" i="1"/>
  <c r="AO1373" i="1"/>
  <c r="AS1372" i="1"/>
  <c r="AR1372" i="1"/>
  <c r="AQ1372" i="1"/>
  <c r="AP1372" i="1"/>
  <c r="AO1372" i="1"/>
  <c r="AS1371" i="1"/>
  <c r="AR1371" i="1"/>
  <c r="AQ1371" i="1"/>
  <c r="AP1371" i="1"/>
  <c r="AO1371" i="1"/>
  <c r="AS1370" i="1"/>
  <c r="AR1370" i="1"/>
  <c r="AQ1370" i="1"/>
  <c r="AP1370" i="1"/>
  <c r="AO1370" i="1"/>
  <c r="AS1369" i="1"/>
  <c r="AR1369" i="1"/>
  <c r="AQ1369" i="1"/>
  <c r="AP1369" i="1"/>
  <c r="AO1369" i="1"/>
  <c r="AS1368" i="1"/>
  <c r="AR1368" i="1"/>
  <c r="AQ1368" i="1"/>
  <c r="AP1368" i="1"/>
  <c r="AO1368" i="1"/>
  <c r="AS1367" i="1"/>
  <c r="AR1367" i="1"/>
  <c r="AQ1367" i="1"/>
  <c r="AP1367" i="1"/>
  <c r="AO1367" i="1"/>
  <c r="AS1366" i="1"/>
  <c r="AR1366" i="1"/>
  <c r="AQ1366" i="1"/>
  <c r="AP1366" i="1"/>
  <c r="AO1366" i="1"/>
  <c r="AS1365" i="1"/>
  <c r="AR1365" i="1"/>
  <c r="AQ1365" i="1"/>
  <c r="AP1365" i="1"/>
  <c r="AO1365" i="1"/>
  <c r="AS1364" i="1"/>
  <c r="AR1364" i="1"/>
  <c r="AQ1364" i="1"/>
  <c r="AP1364" i="1"/>
  <c r="AO1364" i="1"/>
  <c r="AS1363" i="1"/>
  <c r="AR1363" i="1"/>
  <c r="AQ1363" i="1"/>
  <c r="AP1363" i="1"/>
  <c r="AO1363" i="1"/>
  <c r="AS1362" i="1"/>
  <c r="AR1362" i="1"/>
  <c r="AQ1362" i="1"/>
  <c r="AP1362" i="1"/>
  <c r="AO1362" i="1"/>
  <c r="AS1361" i="1"/>
  <c r="AR1361" i="1"/>
  <c r="AQ1361" i="1"/>
  <c r="AP1361" i="1"/>
  <c r="AO1361" i="1"/>
  <c r="AS1360" i="1"/>
  <c r="AR1360" i="1"/>
  <c r="AQ1360" i="1"/>
  <c r="AP1360" i="1"/>
  <c r="AO1360" i="1"/>
  <c r="AS1359" i="1"/>
  <c r="AR1359" i="1"/>
  <c r="AQ1359" i="1"/>
  <c r="AP1359" i="1"/>
  <c r="AO1359" i="1"/>
  <c r="AS1358" i="1"/>
  <c r="AR1358" i="1"/>
  <c r="AQ1358" i="1"/>
  <c r="AP1358" i="1"/>
  <c r="AO1358" i="1"/>
  <c r="AS1357" i="1"/>
  <c r="AR1357" i="1"/>
  <c r="AQ1357" i="1"/>
  <c r="AP1357" i="1"/>
  <c r="AO1357" i="1"/>
  <c r="AS1356" i="1"/>
  <c r="AR1356" i="1"/>
  <c r="AQ1356" i="1"/>
  <c r="AP1356" i="1"/>
  <c r="AO1356" i="1"/>
  <c r="AS1355" i="1"/>
  <c r="AR1355" i="1"/>
  <c r="AQ1355" i="1"/>
  <c r="AP1355" i="1"/>
  <c r="AO1355" i="1"/>
  <c r="AS1354" i="1"/>
  <c r="AR1354" i="1"/>
  <c r="AQ1354" i="1"/>
  <c r="AP1354" i="1"/>
  <c r="AO1354" i="1"/>
  <c r="AS1353" i="1"/>
  <c r="AR1353" i="1"/>
  <c r="AQ1353" i="1"/>
  <c r="AP1353" i="1"/>
  <c r="AO1353" i="1"/>
  <c r="AS1352" i="1"/>
  <c r="AR1352" i="1"/>
  <c r="AQ1352" i="1"/>
  <c r="AP1352" i="1"/>
  <c r="AO1352" i="1"/>
  <c r="AS1351" i="1"/>
  <c r="AR1351" i="1"/>
  <c r="AQ1351" i="1"/>
  <c r="AP1351" i="1"/>
  <c r="AO1351" i="1"/>
  <c r="AS1350" i="1"/>
  <c r="AR1350" i="1"/>
  <c r="AQ1350" i="1"/>
  <c r="AP1350" i="1"/>
  <c r="AO1350" i="1"/>
  <c r="AS1349" i="1"/>
  <c r="AR1349" i="1"/>
  <c r="AQ1349" i="1"/>
  <c r="AP1349" i="1"/>
  <c r="AO1349" i="1"/>
  <c r="AS1348" i="1"/>
  <c r="AR1348" i="1"/>
  <c r="AQ1348" i="1"/>
  <c r="AP1348" i="1"/>
  <c r="AO1348" i="1"/>
  <c r="AS1347" i="1"/>
  <c r="AR1347" i="1"/>
  <c r="AQ1347" i="1"/>
  <c r="AP1347" i="1"/>
  <c r="AO1347" i="1"/>
  <c r="AS1346" i="1"/>
  <c r="AR1346" i="1"/>
  <c r="AQ1346" i="1"/>
  <c r="AP1346" i="1"/>
  <c r="AO1346" i="1"/>
  <c r="AS1345" i="1"/>
  <c r="AR1345" i="1"/>
  <c r="AQ1345" i="1"/>
  <c r="AP1345" i="1"/>
  <c r="AO1345" i="1"/>
  <c r="AS1344" i="1"/>
  <c r="AR1344" i="1"/>
  <c r="AQ1344" i="1"/>
  <c r="AP1344" i="1"/>
  <c r="AO1344" i="1"/>
  <c r="AS1343" i="1"/>
  <c r="AR1343" i="1"/>
  <c r="AQ1343" i="1"/>
  <c r="AP1343" i="1"/>
  <c r="AO1343" i="1"/>
  <c r="AS1342" i="1"/>
  <c r="AR1342" i="1"/>
  <c r="AQ1342" i="1"/>
  <c r="AP1342" i="1"/>
  <c r="AO1342" i="1"/>
  <c r="AS1341" i="1"/>
  <c r="AR1341" i="1"/>
  <c r="AQ1341" i="1"/>
  <c r="AP1341" i="1"/>
  <c r="AO1341" i="1"/>
  <c r="AS1340" i="1"/>
  <c r="AR1340" i="1"/>
  <c r="AQ1340" i="1"/>
  <c r="AP1340" i="1"/>
  <c r="AO1340" i="1"/>
  <c r="AS1339" i="1"/>
  <c r="AR1339" i="1"/>
  <c r="AQ1339" i="1"/>
  <c r="AP1339" i="1"/>
  <c r="AO1339" i="1"/>
  <c r="AS1338" i="1"/>
  <c r="AR1338" i="1"/>
  <c r="AQ1338" i="1"/>
  <c r="AP1338" i="1"/>
  <c r="AO1338" i="1"/>
  <c r="AS1337" i="1"/>
  <c r="AR1337" i="1"/>
  <c r="AQ1337" i="1"/>
  <c r="AP1337" i="1"/>
  <c r="AO1337" i="1"/>
  <c r="AS1336" i="1"/>
  <c r="AR1336" i="1"/>
  <c r="AQ1336" i="1"/>
  <c r="AP1336" i="1"/>
  <c r="AO1336" i="1"/>
  <c r="AS1335" i="1"/>
  <c r="AR1335" i="1"/>
  <c r="AQ1335" i="1"/>
  <c r="AP1335" i="1"/>
  <c r="AO1335" i="1"/>
  <c r="AS1334" i="1"/>
  <c r="AR1334" i="1"/>
  <c r="AQ1334" i="1"/>
  <c r="AP1334" i="1"/>
  <c r="AO1334" i="1"/>
  <c r="AS1333" i="1"/>
  <c r="AR1333" i="1"/>
  <c r="AQ1333" i="1"/>
  <c r="AP1333" i="1"/>
  <c r="AO1333" i="1"/>
  <c r="AS1332" i="1"/>
  <c r="AR1332" i="1"/>
  <c r="AQ1332" i="1"/>
  <c r="AP1332" i="1"/>
  <c r="AO1332" i="1"/>
  <c r="AS1331" i="1"/>
  <c r="AR1331" i="1"/>
  <c r="AQ1331" i="1"/>
  <c r="AP1331" i="1"/>
  <c r="AO1331" i="1"/>
  <c r="AS1330" i="1"/>
  <c r="AR1330" i="1"/>
  <c r="AQ1330" i="1"/>
  <c r="AP1330" i="1"/>
  <c r="AO1330" i="1"/>
  <c r="AS1329" i="1"/>
  <c r="AR1329" i="1"/>
  <c r="AQ1329" i="1"/>
  <c r="AP1329" i="1"/>
  <c r="AO1329" i="1"/>
  <c r="AS1328" i="1"/>
  <c r="AR1328" i="1"/>
  <c r="AQ1328" i="1"/>
  <c r="AP1328" i="1"/>
  <c r="AO1328" i="1"/>
  <c r="AS1327" i="1"/>
  <c r="AR1327" i="1"/>
  <c r="AQ1327" i="1"/>
  <c r="AP1327" i="1"/>
  <c r="AO1327" i="1"/>
  <c r="AS1326" i="1"/>
  <c r="AR1326" i="1"/>
  <c r="AQ1326" i="1"/>
  <c r="AP1326" i="1"/>
  <c r="AO1326" i="1"/>
  <c r="AS1325" i="1"/>
  <c r="AR1325" i="1"/>
  <c r="AQ1325" i="1"/>
  <c r="AP1325" i="1"/>
  <c r="AO1325" i="1"/>
  <c r="AS1324" i="1"/>
  <c r="AR1324" i="1"/>
  <c r="AQ1324" i="1"/>
  <c r="AP1324" i="1"/>
  <c r="AO1324" i="1"/>
  <c r="AS1323" i="1"/>
  <c r="AR1323" i="1"/>
  <c r="AQ1323" i="1"/>
  <c r="AP1323" i="1"/>
  <c r="AO1323" i="1"/>
  <c r="AS1322" i="1"/>
  <c r="AR1322" i="1"/>
  <c r="AQ1322" i="1"/>
  <c r="AP1322" i="1"/>
  <c r="AO1322" i="1"/>
  <c r="AS1321" i="1"/>
  <c r="AR1321" i="1"/>
  <c r="AQ1321" i="1"/>
  <c r="AP1321" i="1"/>
  <c r="AO1321" i="1"/>
  <c r="AS1320" i="1"/>
  <c r="AR1320" i="1"/>
  <c r="AQ1320" i="1"/>
  <c r="AP1320" i="1"/>
  <c r="AO1320" i="1"/>
  <c r="AS1319" i="1"/>
  <c r="AR1319" i="1"/>
  <c r="AQ1319" i="1"/>
  <c r="AP1319" i="1"/>
  <c r="AO1319" i="1"/>
  <c r="AS1318" i="1"/>
  <c r="AR1318" i="1"/>
  <c r="AQ1318" i="1"/>
  <c r="AP1318" i="1"/>
  <c r="AO1318" i="1"/>
  <c r="AS1317" i="1"/>
  <c r="AR1317" i="1"/>
  <c r="AQ1317" i="1"/>
  <c r="AP1317" i="1"/>
  <c r="AO1317" i="1"/>
  <c r="AS1316" i="1"/>
  <c r="AR1316" i="1"/>
  <c r="AQ1316" i="1"/>
  <c r="AP1316" i="1"/>
  <c r="AO1316" i="1"/>
  <c r="AS1315" i="1"/>
  <c r="AR1315" i="1"/>
  <c r="AQ1315" i="1"/>
  <c r="AP1315" i="1"/>
  <c r="AO1315" i="1"/>
  <c r="AS1314" i="1"/>
  <c r="AR1314" i="1"/>
  <c r="AQ1314" i="1"/>
  <c r="AP1314" i="1"/>
  <c r="AO1314" i="1"/>
  <c r="AS1313" i="1"/>
  <c r="AR1313" i="1"/>
  <c r="AQ1313" i="1"/>
  <c r="AP1313" i="1"/>
  <c r="AO1313" i="1"/>
  <c r="AS1312" i="1"/>
  <c r="AR1312" i="1"/>
  <c r="AQ1312" i="1"/>
  <c r="AP1312" i="1"/>
  <c r="AO1312" i="1"/>
  <c r="AS1311" i="1"/>
  <c r="AR1311" i="1"/>
  <c r="AQ1311" i="1"/>
  <c r="AP1311" i="1"/>
  <c r="AO1311" i="1"/>
  <c r="AS1310" i="1"/>
  <c r="AR1310" i="1"/>
  <c r="AQ1310" i="1"/>
  <c r="AP1310" i="1"/>
  <c r="AO1310" i="1"/>
  <c r="AS1309" i="1"/>
  <c r="AR1309" i="1"/>
  <c r="AQ1309" i="1"/>
  <c r="AP1309" i="1"/>
  <c r="AO1309" i="1"/>
  <c r="AS1308" i="1"/>
  <c r="AR1308" i="1"/>
  <c r="AQ1308" i="1"/>
  <c r="AP1308" i="1"/>
  <c r="AO1308" i="1"/>
  <c r="AS1307" i="1"/>
  <c r="AR1307" i="1"/>
  <c r="AQ1307" i="1"/>
  <c r="AP1307" i="1"/>
  <c r="AO1307" i="1"/>
  <c r="AS1306" i="1"/>
  <c r="AR1306" i="1"/>
  <c r="AQ1306" i="1"/>
  <c r="AP1306" i="1"/>
  <c r="AO1306" i="1"/>
  <c r="AS1305" i="1"/>
  <c r="AR1305" i="1"/>
  <c r="AQ1305" i="1"/>
  <c r="AP1305" i="1"/>
  <c r="AO1305" i="1"/>
  <c r="AS1304" i="1"/>
  <c r="AR1304" i="1"/>
  <c r="AQ1304" i="1"/>
  <c r="AP1304" i="1"/>
  <c r="AO1304" i="1"/>
  <c r="AS1303" i="1"/>
  <c r="AR1303" i="1"/>
  <c r="AQ1303" i="1"/>
  <c r="AP1303" i="1"/>
  <c r="AO1303" i="1"/>
  <c r="AS1302" i="1"/>
  <c r="AR1302" i="1"/>
  <c r="AQ1302" i="1"/>
  <c r="AP1302" i="1"/>
  <c r="AO1302" i="1"/>
  <c r="AS1301" i="1"/>
  <c r="AR1301" i="1"/>
  <c r="AQ1301" i="1"/>
  <c r="AP1301" i="1"/>
  <c r="AO1301" i="1"/>
  <c r="AS1300" i="1"/>
  <c r="AR1300" i="1"/>
  <c r="AQ1300" i="1"/>
  <c r="AP1300" i="1"/>
  <c r="AO1300" i="1"/>
  <c r="AS1299" i="1"/>
  <c r="AR1299" i="1"/>
  <c r="AQ1299" i="1"/>
  <c r="AP1299" i="1"/>
  <c r="AO1299" i="1"/>
  <c r="AS1298" i="1"/>
  <c r="AR1298" i="1"/>
  <c r="AQ1298" i="1"/>
  <c r="AP1298" i="1"/>
  <c r="AO1298" i="1"/>
  <c r="AS1297" i="1"/>
  <c r="AR1297" i="1"/>
  <c r="AQ1297" i="1"/>
  <c r="AP1297" i="1"/>
  <c r="AO1297" i="1"/>
  <c r="AS1296" i="1"/>
  <c r="AR1296" i="1"/>
  <c r="AQ1296" i="1"/>
  <c r="AP1296" i="1"/>
  <c r="AO1296" i="1"/>
  <c r="AS1295" i="1"/>
  <c r="AR1295" i="1"/>
  <c r="AQ1295" i="1"/>
  <c r="AP1295" i="1"/>
  <c r="AO1295" i="1"/>
  <c r="AS1294" i="1"/>
  <c r="AR1294" i="1"/>
  <c r="AQ1294" i="1"/>
  <c r="AP1294" i="1"/>
  <c r="AO1294" i="1"/>
  <c r="AS1293" i="1"/>
  <c r="AR1293" i="1"/>
  <c r="AQ1293" i="1"/>
  <c r="AP1293" i="1"/>
  <c r="AO1293" i="1"/>
  <c r="AS1292" i="1"/>
  <c r="AR1292" i="1"/>
  <c r="AQ1292" i="1"/>
  <c r="AP1292" i="1"/>
  <c r="AO1292" i="1"/>
  <c r="AS1291" i="1"/>
  <c r="AR1291" i="1"/>
  <c r="AQ1291" i="1"/>
  <c r="AP1291" i="1"/>
  <c r="AO1291" i="1"/>
  <c r="AS1290" i="1"/>
  <c r="AR1290" i="1"/>
  <c r="AQ1290" i="1"/>
  <c r="AP1290" i="1"/>
  <c r="AO1290" i="1"/>
  <c r="AS1289" i="1"/>
  <c r="AR1289" i="1"/>
  <c r="AQ1289" i="1"/>
  <c r="AP1289" i="1"/>
  <c r="AO1289" i="1"/>
  <c r="AS1288" i="1"/>
  <c r="AR1288" i="1"/>
  <c r="AQ1288" i="1"/>
  <c r="AP1288" i="1"/>
  <c r="AO1288" i="1"/>
  <c r="AS1287" i="1"/>
  <c r="AR1287" i="1"/>
  <c r="AQ1287" i="1"/>
  <c r="AP1287" i="1"/>
  <c r="AO1287" i="1"/>
  <c r="AS1286" i="1"/>
  <c r="AR1286" i="1"/>
  <c r="AQ1286" i="1"/>
  <c r="AP1286" i="1"/>
  <c r="AO1286" i="1"/>
  <c r="AS1285" i="1"/>
  <c r="AR1285" i="1"/>
  <c r="AQ1285" i="1"/>
  <c r="AP1285" i="1"/>
  <c r="AO1285" i="1"/>
  <c r="AS1284" i="1"/>
  <c r="AR1284" i="1"/>
  <c r="AQ1284" i="1"/>
  <c r="AP1284" i="1"/>
  <c r="AO1284" i="1"/>
  <c r="AS1283" i="1"/>
  <c r="AR1283" i="1"/>
  <c r="AQ1283" i="1"/>
  <c r="AP1283" i="1"/>
  <c r="AO1283" i="1"/>
  <c r="AS1282" i="1"/>
  <c r="AR1282" i="1"/>
  <c r="AQ1282" i="1"/>
  <c r="AP1282" i="1"/>
  <c r="AO1282" i="1"/>
  <c r="AS1281" i="1"/>
  <c r="AR1281" i="1"/>
  <c r="AQ1281" i="1"/>
  <c r="AP1281" i="1"/>
  <c r="AO1281" i="1"/>
  <c r="AS1280" i="1"/>
  <c r="AR1280" i="1"/>
  <c r="AQ1280" i="1"/>
  <c r="AP1280" i="1"/>
  <c r="AO1280" i="1"/>
  <c r="AS1279" i="1"/>
  <c r="AR1279" i="1"/>
  <c r="AQ1279" i="1"/>
  <c r="AP1279" i="1"/>
  <c r="AO1279" i="1"/>
  <c r="AS1278" i="1"/>
  <c r="AR1278" i="1"/>
  <c r="AQ1278" i="1"/>
  <c r="AP1278" i="1"/>
  <c r="AO1278" i="1"/>
  <c r="AS1277" i="1"/>
  <c r="AR1277" i="1"/>
  <c r="AQ1277" i="1"/>
  <c r="AP1277" i="1"/>
  <c r="AO1277" i="1"/>
  <c r="AS1276" i="1"/>
  <c r="AR1276" i="1"/>
  <c r="AQ1276" i="1"/>
  <c r="AP1276" i="1"/>
  <c r="AO1276" i="1"/>
  <c r="AS1275" i="1"/>
  <c r="AR1275" i="1"/>
  <c r="AQ1275" i="1"/>
  <c r="AP1275" i="1"/>
  <c r="AO1275" i="1"/>
  <c r="AS1274" i="1"/>
  <c r="AR1274" i="1"/>
  <c r="AQ1274" i="1"/>
  <c r="AP1274" i="1"/>
  <c r="AO1274" i="1"/>
  <c r="AS1273" i="1"/>
  <c r="AR1273" i="1"/>
  <c r="AQ1273" i="1"/>
  <c r="AP1273" i="1"/>
  <c r="AO1273" i="1"/>
  <c r="AS1272" i="1"/>
  <c r="AR1272" i="1"/>
  <c r="AQ1272" i="1"/>
  <c r="AP1272" i="1"/>
  <c r="AO1272" i="1"/>
  <c r="AS1271" i="1"/>
  <c r="AR1271" i="1"/>
  <c r="AQ1271" i="1"/>
  <c r="AP1271" i="1"/>
  <c r="AO1271" i="1"/>
  <c r="AS1270" i="1"/>
  <c r="AR1270" i="1"/>
  <c r="AQ1270" i="1"/>
  <c r="AP1270" i="1"/>
  <c r="AO1270" i="1"/>
  <c r="AS1269" i="1"/>
  <c r="AR1269" i="1"/>
  <c r="AQ1269" i="1"/>
  <c r="AP1269" i="1"/>
  <c r="AO1269" i="1"/>
  <c r="AS1268" i="1"/>
  <c r="AR1268" i="1"/>
  <c r="AQ1268" i="1"/>
  <c r="AP1268" i="1"/>
  <c r="AO1268" i="1"/>
  <c r="AS1267" i="1"/>
  <c r="AR1267" i="1"/>
  <c r="AQ1267" i="1"/>
  <c r="AP1267" i="1"/>
  <c r="AO1267" i="1"/>
  <c r="AS1266" i="1"/>
  <c r="AR1266" i="1"/>
  <c r="AQ1266" i="1"/>
  <c r="AP1266" i="1"/>
  <c r="AO1266" i="1"/>
  <c r="AS1265" i="1"/>
  <c r="AR1265" i="1"/>
  <c r="AQ1265" i="1"/>
  <c r="AP1265" i="1"/>
  <c r="AO1265" i="1"/>
  <c r="AS1264" i="1"/>
  <c r="AR1264" i="1"/>
  <c r="AQ1264" i="1"/>
  <c r="AP1264" i="1"/>
  <c r="AO1264" i="1"/>
  <c r="AS1263" i="1"/>
  <c r="AR1263" i="1"/>
  <c r="AQ1263" i="1"/>
  <c r="AP1263" i="1"/>
  <c r="AO1263" i="1"/>
  <c r="AS1262" i="1"/>
  <c r="AR1262" i="1"/>
  <c r="AQ1262" i="1"/>
  <c r="AP1262" i="1"/>
  <c r="AO1262" i="1"/>
  <c r="AS1261" i="1"/>
  <c r="AR1261" i="1"/>
  <c r="AQ1261" i="1"/>
  <c r="AP1261" i="1"/>
  <c r="AO1261" i="1"/>
  <c r="AS1260" i="1"/>
  <c r="AR1260" i="1"/>
  <c r="AQ1260" i="1"/>
  <c r="AP1260" i="1"/>
  <c r="AO1260" i="1"/>
  <c r="AS1259" i="1"/>
  <c r="AR1259" i="1"/>
  <c r="AQ1259" i="1"/>
  <c r="AP1259" i="1"/>
  <c r="AO1259" i="1"/>
  <c r="AS1258" i="1"/>
  <c r="AR1258" i="1"/>
  <c r="AQ1258" i="1"/>
  <c r="AP1258" i="1"/>
  <c r="AO1258" i="1"/>
  <c r="AS1257" i="1"/>
  <c r="AR1257" i="1"/>
  <c r="AQ1257" i="1"/>
  <c r="AP1257" i="1"/>
  <c r="AO1257" i="1"/>
  <c r="AS1256" i="1"/>
  <c r="AR1256" i="1"/>
  <c r="AQ1256" i="1"/>
  <c r="AP1256" i="1"/>
  <c r="AO1256" i="1"/>
  <c r="AS1255" i="1"/>
  <c r="AR1255" i="1"/>
  <c r="AQ1255" i="1"/>
  <c r="AP1255" i="1"/>
  <c r="AO1255" i="1"/>
  <c r="AS1254" i="1"/>
  <c r="AR1254" i="1"/>
  <c r="AQ1254" i="1"/>
  <c r="AP1254" i="1"/>
  <c r="AO1254" i="1"/>
  <c r="AS1253" i="1"/>
  <c r="AR1253" i="1"/>
  <c r="AQ1253" i="1"/>
  <c r="AP1253" i="1"/>
  <c r="AO1253" i="1"/>
  <c r="AS1252" i="1"/>
  <c r="AR1252" i="1"/>
  <c r="AQ1252" i="1"/>
  <c r="AP1252" i="1"/>
  <c r="AO1252" i="1"/>
  <c r="AS1251" i="1"/>
  <c r="AR1251" i="1"/>
  <c r="AQ1251" i="1"/>
  <c r="AP1251" i="1"/>
  <c r="AO1251" i="1"/>
  <c r="AS1250" i="1"/>
  <c r="AR1250" i="1"/>
  <c r="AQ1250" i="1"/>
  <c r="AP1250" i="1"/>
  <c r="AO1250" i="1"/>
  <c r="AS1249" i="1"/>
  <c r="AR1249" i="1"/>
  <c r="AQ1249" i="1"/>
  <c r="AP1249" i="1"/>
  <c r="AO1249" i="1"/>
  <c r="AS1248" i="1"/>
  <c r="AR1248" i="1"/>
  <c r="AQ1248" i="1"/>
  <c r="AP1248" i="1"/>
  <c r="AO1248" i="1"/>
  <c r="AS1247" i="1"/>
  <c r="AR1247" i="1"/>
  <c r="AQ1247" i="1"/>
  <c r="AP1247" i="1"/>
  <c r="AO1247" i="1"/>
  <c r="AS1246" i="1"/>
  <c r="AR1246" i="1"/>
  <c r="AQ1246" i="1"/>
  <c r="AP1246" i="1"/>
  <c r="AO1246" i="1"/>
  <c r="AS1245" i="1"/>
  <c r="AR1245" i="1"/>
  <c r="AQ1245" i="1"/>
  <c r="AP1245" i="1"/>
  <c r="AO1245" i="1"/>
  <c r="AS1244" i="1"/>
  <c r="AR1244" i="1"/>
  <c r="AQ1244" i="1"/>
  <c r="AP1244" i="1"/>
  <c r="AO1244" i="1"/>
  <c r="AS1243" i="1"/>
  <c r="AR1243" i="1"/>
  <c r="AQ1243" i="1"/>
  <c r="AP1243" i="1"/>
  <c r="AO1243" i="1"/>
  <c r="AS1242" i="1"/>
  <c r="AR1242" i="1"/>
  <c r="AQ1242" i="1"/>
  <c r="AP1242" i="1"/>
  <c r="AO1242" i="1"/>
  <c r="AS1241" i="1"/>
  <c r="AR1241" i="1"/>
  <c r="AQ1241" i="1"/>
  <c r="AP1241" i="1"/>
  <c r="AO1241" i="1"/>
  <c r="AS1240" i="1"/>
  <c r="AR1240" i="1"/>
  <c r="AQ1240" i="1"/>
  <c r="AP1240" i="1"/>
  <c r="AO1240" i="1"/>
  <c r="AS1239" i="1"/>
  <c r="AR1239" i="1"/>
  <c r="AQ1239" i="1"/>
  <c r="AP1239" i="1"/>
  <c r="AO1239" i="1"/>
  <c r="AS1238" i="1"/>
  <c r="AR1238" i="1"/>
  <c r="AQ1238" i="1"/>
  <c r="AP1238" i="1"/>
  <c r="AO1238" i="1"/>
  <c r="AS1237" i="1"/>
  <c r="AR1237" i="1"/>
  <c r="AQ1237" i="1"/>
  <c r="AP1237" i="1"/>
  <c r="AO1237" i="1"/>
  <c r="AS1236" i="1"/>
  <c r="AR1236" i="1"/>
  <c r="AQ1236" i="1"/>
  <c r="AP1236" i="1"/>
  <c r="AO1236" i="1"/>
  <c r="AS1235" i="1"/>
  <c r="AR1235" i="1"/>
  <c r="AQ1235" i="1"/>
  <c r="AP1235" i="1"/>
  <c r="AO1235" i="1"/>
  <c r="AS1234" i="1"/>
  <c r="AR1234" i="1"/>
  <c r="AQ1234" i="1"/>
  <c r="AP1234" i="1"/>
  <c r="AO1234" i="1"/>
  <c r="AS1233" i="1"/>
  <c r="AR1233" i="1"/>
  <c r="AQ1233" i="1"/>
  <c r="AP1233" i="1"/>
  <c r="AO1233" i="1"/>
  <c r="AS1232" i="1"/>
  <c r="AR1232" i="1"/>
  <c r="AQ1232" i="1"/>
  <c r="AP1232" i="1"/>
  <c r="AO1232" i="1"/>
  <c r="AS1231" i="1"/>
  <c r="AR1231" i="1"/>
  <c r="AQ1231" i="1"/>
  <c r="AP1231" i="1"/>
  <c r="AO1231" i="1"/>
  <c r="AS1230" i="1"/>
  <c r="AR1230" i="1"/>
  <c r="AQ1230" i="1"/>
  <c r="AP1230" i="1"/>
  <c r="AO1230" i="1"/>
  <c r="AS1229" i="1"/>
  <c r="AR1229" i="1"/>
  <c r="AQ1229" i="1"/>
  <c r="AP1229" i="1"/>
  <c r="AO1229" i="1"/>
  <c r="AS1228" i="1"/>
  <c r="AR1228" i="1"/>
  <c r="AQ1228" i="1"/>
  <c r="AP1228" i="1"/>
  <c r="AO1228" i="1"/>
  <c r="AS1227" i="1"/>
  <c r="AR1227" i="1"/>
  <c r="AQ1227" i="1"/>
  <c r="AP1227" i="1"/>
  <c r="AO1227" i="1"/>
  <c r="AS1226" i="1"/>
  <c r="AR1226" i="1"/>
  <c r="AQ1226" i="1"/>
  <c r="AP1226" i="1"/>
  <c r="AO1226" i="1"/>
  <c r="AS1225" i="1"/>
  <c r="AR1225" i="1"/>
  <c r="AQ1225" i="1"/>
  <c r="AP1225" i="1"/>
  <c r="AO1225" i="1"/>
  <c r="AS1224" i="1"/>
  <c r="AR1224" i="1"/>
  <c r="AQ1224" i="1"/>
  <c r="AP1224" i="1"/>
  <c r="AO1224" i="1"/>
  <c r="AS1223" i="1"/>
  <c r="AR1223" i="1"/>
  <c r="AQ1223" i="1"/>
  <c r="AP1223" i="1"/>
  <c r="AO1223" i="1"/>
  <c r="AS1222" i="1"/>
  <c r="AR1222" i="1"/>
  <c r="AQ1222" i="1"/>
  <c r="AP1222" i="1"/>
  <c r="AO1222" i="1"/>
  <c r="AS1221" i="1"/>
  <c r="AR1221" i="1"/>
  <c r="AQ1221" i="1"/>
  <c r="AP1221" i="1"/>
  <c r="AO1221" i="1"/>
  <c r="AS1220" i="1"/>
  <c r="AR1220" i="1"/>
  <c r="AQ1220" i="1"/>
  <c r="AP1220" i="1"/>
  <c r="AO1220" i="1"/>
  <c r="AS1219" i="1"/>
  <c r="AR1219" i="1"/>
  <c r="AQ1219" i="1"/>
  <c r="AP1219" i="1"/>
  <c r="AO1219" i="1"/>
  <c r="AS1218" i="1"/>
  <c r="AR1218" i="1"/>
  <c r="AQ1218" i="1"/>
  <c r="AP1218" i="1"/>
  <c r="AO1218" i="1"/>
  <c r="AS1217" i="1"/>
  <c r="AR1217" i="1"/>
  <c r="AQ1217" i="1"/>
  <c r="AP1217" i="1"/>
  <c r="AO1217" i="1"/>
  <c r="AS1216" i="1"/>
  <c r="AR1216" i="1"/>
  <c r="AQ1216" i="1"/>
  <c r="AP1216" i="1"/>
  <c r="AO1216" i="1"/>
  <c r="AS1215" i="1"/>
  <c r="AR1215" i="1"/>
  <c r="AQ1215" i="1"/>
  <c r="AP1215" i="1"/>
  <c r="AO1215" i="1"/>
  <c r="AS1214" i="1"/>
  <c r="AR1214" i="1"/>
  <c r="AQ1214" i="1"/>
  <c r="AP1214" i="1"/>
  <c r="AO1214" i="1"/>
  <c r="AS1213" i="1"/>
  <c r="AR1213" i="1"/>
  <c r="AQ1213" i="1"/>
  <c r="AP1213" i="1"/>
  <c r="AO1213" i="1"/>
  <c r="AS1212" i="1"/>
  <c r="AR1212" i="1"/>
  <c r="AQ1212" i="1"/>
  <c r="AP1212" i="1"/>
  <c r="AO1212" i="1"/>
  <c r="AS1211" i="1"/>
  <c r="AR1211" i="1"/>
  <c r="AQ1211" i="1"/>
  <c r="AP1211" i="1"/>
  <c r="AO1211" i="1"/>
  <c r="AS1210" i="1"/>
  <c r="AR1210" i="1"/>
  <c r="AQ1210" i="1"/>
  <c r="AP1210" i="1"/>
  <c r="AO1210" i="1"/>
  <c r="AS1209" i="1"/>
  <c r="AR1209" i="1"/>
  <c r="AQ1209" i="1"/>
  <c r="AP1209" i="1"/>
  <c r="AO1209" i="1"/>
  <c r="AS1208" i="1"/>
  <c r="AR1208" i="1"/>
  <c r="AQ1208" i="1"/>
  <c r="AP1208" i="1"/>
  <c r="AO1208" i="1"/>
  <c r="AS1207" i="1"/>
  <c r="AR1207" i="1"/>
  <c r="AQ1207" i="1"/>
  <c r="AP1207" i="1"/>
  <c r="AO1207" i="1"/>
  <c r="AS1206" i="1"/>
  <c r="AR1206" i="1"/>
  <c r="AQ1206" i="1"/>
  <c r="AP1206" i="1"/>
  <c r="AO1206" i="1"/>
  <c r="AS1205" i="1"/>
  <c r="AR1205" i="1"/>
  <c r="AQ1205" i="1"/>
  <c r="AP1205" i="1"/>
  <c r="AO1205" i="1"/>
  <c r="AS1204" i="1"/>
  <c r="AR1204" i="1"/>
  <c r="AQ1204" i="1"/>
  <c r="AP1204" i="1"/>
  <c r="AO1204" i="1"/>
  <c r="AS1203" i="1"/>
  <c r="AR1203" i="1"/>
  <c r="AQ1203" i="1"/>
  <c r="AP1203" i="1"/>
  <c r="AO1203" i="1"/>
  <c r="AS1202" i="1"/>
  <c r="AR1202" i="1"/>
  <c r="AQ1202" i="1"/>
  <c r="AP1202" i="1"/>
  <c r="AO1202" i="1"/>
  <c r="AS1201" i="1"/>
  <c r="AR1201" i="1"/>
  <c r="AQ1201" i="1"/>
  <c r="AP1201" i="1"/>
  <c r="AO1201" i="1"/>
  <c r="AS1200" i="1"/>
  <c r="AR1200" i="1"/>
  <c r="AQ1200" i="1"/>
  <c r="AP1200" i="1"/>
  <c r="AO1200" i="1"/>
  <c r="AS1199" i="1"/>
  <c r="AR1199" i="1"/>
  <c r="AQ1199" i="1"/>
  <c r="AP1199" i="1"/>
  <c r="AO1199" i="1"/>
  <c r="AS1198" i="1"/>
  <c r="AR1198" i="1"/>
  <c r="AQ1198" i="1"/>
  <c r="AP1198" i="1"/>
  <c r="AO1198" i="1"/>
  <c r="AS1197" i="1"/>
  <c r="AR1197" i="1"/>
  <c r="AQ1197" i="1"/>
  <c r="AP1197" i="1"/>
  <c r="AO1197" i="1"/>
  <c r="AS1196" i="1"/>
  <c r="AR1196" i="1"/>
  <c r="AQ1196" i="1"/>
  <c r="AP1196" i="1"/>
  <c r="AO1196" i="1"/>
  <c r="AS1195" i="1"/>
  <c r="AR1195" i="1"/>
  <c r="AQ1195" i="1"/>
  <c r="AP1195" i="1"/>
  <c r="AO1195" i="1"/>
  <c r="AS1194" i="1"/>
  <c r="AR1194" i="1"/>
  <c r="AQ1194" i="1"/>
  <c r="AP1194" i="1"/>
  <c r="AO1194" i="1"/>
  <c r="AS1193" i="1"/>
  <c r="AR1193" i="1"/>
  <c r="AQ1193" i="1"/>
  <c r="AP1193" i="1"/>
  <c r="AO1193" i="1"/>
  <c r="AS1192" i="1"/>
  <c r="AR1192" i="1"/>
  <c r="AQ1192" i="1"/>
  <c r="AP1192" i="1"/>
  <c r="AO1192" i="1"/>
  <c r="AS1191" i="1"/>
  <c r="AR1191" i="1"/>
  <c r="AQ1191" i="1"/>
  <c r="AP1191" i="1"/>
  <c r="AO1191" i="1"/>
  <c r="AS1190" i="1"/>
  <c r="AR1190" i="1"/>
  <c r="AQ1190" i="1"/>
  <c r="AP1190" i="1"/>
  <c r="AO1190" i="1"/>
  <c r="AS1189" i="1"/>
  <c r="AR1189" i="1"/>
  <c r="AQ1189" i="1"/>
  <c r="AP1189" i="1"/>
  <c r="AO1189" i="1"/>
  <c r="AS1188" i="1"/>
  <c r="AR1188" i="1"/>
  <c r="AQ1188" i="1"/>
  <c r="AP1188" i="1"/>
  <c r="AO1188" i="1"/>
  <c r="AS1187" i="1"/>
  <c r="AR1187" i="1"/>
  <c r="AQ1187" i="1"/>
  <c r="AP1187" i="1"/>
  <c r="AO1187" i="1"/>
  <c r="AS1186" i="1"/>
  <c r="AR1186" i="1"/>
  <c r="AQ1186" i="1"/>
  <c r="AP1186" i="1"/>
  <c r="AO1186" i="1"/>
  <c r="AS1185" i="1"/>
  <c r="AR1185" i="1"/>
  <c r="AQ1185" i="1"/>
  <c r="AP1185" i="1"/>
  <c r="AO1185" i="1"/>
  <c r="AS1184" i="1"/>
  <c r="AR1184" i="1"/>
  <c r="AQ1184" i="1"/>
  <c r="AP1184" i="1"/>
  <c r="AO1184" i="1"/>
  <c r="AS1183" i="1"/>
  <c r="AR1183" i="1"/>
  <c r="AQ1183" i="1"/>
  <c r="AP1183" i="1"/>
  <c r="AO1183" i="1"/>
  <c r="AS1182" i="1"/>
  <c r="AR1182" i="1"/>
  <c r="AQ1182" i="1"/>
  <c r="AP1182" i="1"/>
  <c r="AO1182" i="1"/>
  <c r="AS1181" i="1"/>
  <c r="AR1181" i="1"/>
  <c r="AQ1181" i="1"/>
  <c r="AP1181" i="1"/>
  <c r="AO1181" i="1"/>
  <c r="AS1180" i="1"/>
  <c r="AR1180" i="1"/>
  <c r="AQ1180" i="1"/>
  <c r="AP1180" i="1"/>
  <c r="AO1180" i="1"/>
  <c r="AS1179" i="1"/>
  <c r="AR1179" i="1"/>
  <c r="AQ1179" i="1"/>
  <c r="AP1179" i="1"/>
  <c r="AO1179" i="1"/>
  <c r="AS1178" i="1"/>
  <c r="AR1178" i="1"/>
  <c r="AQ1178" i="1"/>
  <c r="AP1178" i="1"/>
  <c r="AO1178" i="1"/>
  <c r="AS1177" i="1"/>
  <c r="AR1177" i="1"/>
  <c r="AQ1177" i="1"/>
  <c r="AP1177" i="1"/>
  <c r="AO1177" i="1"/>
  <c r="AS1176" i="1"/>
  <c r="AR1176" i="1"/>
  <c r="AQ1176" i="1"/>
  <c r="AP1176" i="1"/>
  <c r="AO1176" i="1"/>
  <c r="AS1175" i="1"/>
  <c r="AR1175" i="1"/>
  <c r="AQ1175" i="1"/>
  <c r="AP1175" i="1"/>
  <c r="AO1175" i="1"/>
  <c r="AS1174" i="1"/>
  <c r="AR1174" i="1"/>
  <c r="AQ1174" i="1"/>
  <c r="AP1174" i="1"/>
  <c r="AO1174" i="1"/>
  <c r="AS1173" i="1"/>
  <c r="AR1173" i="1"/>
  <c r="AQ1173" i="1"/>
  <c r="AP1173" i="1"/>
  <c r="AO1173" i="1"/>
  <c r="AS1172" i="1"/>
  <c r="AR1172" i="1"/>
  <c r="AQ1172" i="1"/>
  <c r="AP1172" i="1"/>
  <c r="AO1172" i="1"/>
  <c r="AS1171" i="1"/>
  <c r="AR1171" i="1"/>
  <c r="AQ1171" i="1"/>
  <c r="AP1171" i="1"/>
  <c r="AO1171" i="1"/>
  <c r="AS1170" i="1"/>
  <c r="AR1170" i="1"/>
  <c r="AQ1170" i="1"/>
  <c r="AP1170" i="1"/>
  <c r="AO1170" i="1"/>
  <c r="AS1169" i="1"/>
  <c r="AR1169" i="1"/>
  <c r="AQ1169" i="1"/>
  <c r="AP1169" i="1"/>
  <c r="AO1169" i="1"/>
  <c r="AS1168" i="1"/>
  <c r="AR1168" i="1"/>
  <c r="AQ1168" i="1"/>
  <c r="AP1168" i="1"/>
  <c r="AO1168" i="1"/>
  <c r="AS1167" i="1"/>
  <c r="AR1167" i="1"/>
  <c r="AQ1167" i="1"/>
  <c r="AP1167" i="1"/>
  <c r="AO1167" i="1"/>
  <c r="AS1166" i="1"/>
  <c r="AR1166" i="1"/>
  <c r="AQ1166" i="1"/>
  <c r="AP1166" i="1"/>
  <c r="AO1166" i="1"/>
  <c r="AS1165" i="1"/>
  <c r="AR1165" i="1"/>
  <c r="AQ1165" i="1"/>
  <c r="AP1165" i="1"/>
  <c r="AO1165" i="1"/>
  <c r="AS1164" i="1"/>
  <c r="AR1164" i="1"/>
  <c r="AQ1164" i="1"/>
  <c r="AP1164" i="1"/>
  <c r="AO1164" i="1"/>
  <c r="AS1163" i="1"/>
  <c r="AR1163" i="1"/>
  <c r="AQ1163" i="1"/>
  <c r="AP1163" i="1"/>
  <c r="AO1163" i="1"/>
  <c r="AS1162" i="1"/>
  <c r="AR1162" i="1"/>
  <c r="AQ1162" i="1"/>
  <c r="AP1162" i="1"/>
  <c r="AO1162" i="1"/>
  <c r="AS1161" i="1"/>
  <c r="AR1161" i="1"/>
  <c r="AQ1161" i="1"/>
  <c r="AP1161" i="1"/>
  <c r="AO1161" i="1"/>
  <c r="AS1160" i="1"/>
  <c r="AR1160" i="1"/>
  <c r="AQ1160" i="1"/>
  <c r="AP1160" i="1"/>
  <c r="AO1160" i="1"/>
  <c r="AS1159" i="1"/>
  <c r="AR1159" i="1"/>
  <c r="AQ1159" i="1"/>
  <c r="AP1159" i="1"/>
  <c r="AO1159" i="1"/>
  <c r="AS1158" i="1"/>
  <c r="AR1158" i="1"/>
  <c r="AQ1158" i="1"/>
  <c r="AP1158" i="1"/>
  <c r="AO1158" i="1"/>
  <c r="AS1157" i="1"/>
  <c r="AR1157" i="1"/>
  <c r="AQ1157" i="1"/>
  <c r="AP1157" i="1"/>
  <c r="AO1157" i="1"/>
  <c r="AS1156" i="1"/>
  <c r="AR1156" i="1"/>
  <c r="AQ1156" i="1"/>
  <c r="AP1156" i="1"/>
  <c r="AO1156" i="1"/>
  <c r="AS1155" i="1"/>
  <c r="AR1155" i="1"/>
  <c r="AQ1155" i="1"/>
  <c r="AP1155" i="1"/>
  <c r="AO1155" i="1"/>
  <c r="AS1154" i="1"/>
  <c r="AR1154" i="1"/>
  <c r="AQ1154" i="1"/>
  <c r="AP1154" i="1"/>
  <c r="AO1154" i="1"/>
  <c r="AS1153" i="1"/>
  <c r="AR1153" i="1"/>
  <c r="AQ1153" i="1"/>
  <c r="AP1153" i="1"/>
  <c r="AO1153" i="1"/>
  <c r="AS1152" i="1"/>
  <c r="AR1152" i="1"/>
  <c r="AQ1152" i="1"/>
  <c r="AP1152" i="1"/>
  <c r="AO1152" i="1"/>
  <c r="AS1151" i="1"/>
  <c r="AR1151" i="1"/>
  <c r="AQ1151" i="1"/>
  <c r="AP1151" i="1"/>
  <c r="AO1151" i="1"/>
  <c r="AS1150" i="1"/>
  <c r="AR1150" i="1"/>
  <c r="AQ1150" i="1"/>
  <c r="AP1150" i="1"/>
  <c r="AO1150" i="1"/>
  <c r="AS1149" i="1"/>
  <c r="AR1149" i="1"/>
  <c r="AQ1149" i="1"/>
  <c r="AP1149" i="1"/>
  <c r="AO1149" i="1"/>
  <c r="AS1148" i="1"/>
  <c r="AR1148" i="1"/>
  <c r="AQ1148" i="1"/>
  <c r="AP1148" i="1"/>
  <c r="AO1148" i="1"/>
  <c r="AS1147" i="1"/>
  <c r="AR1147" i="1"/>
  <c r="AQ1147" i="1"/>
  <c r="AP1147" i="1"/>
  <c r="AO1147" i="1"/>
  <c r="AS1146" i="1"/>
  <c r="AR1146" i="1"/>
  <c r="AQ1146" i="1"/>
  <c r="AP1146" i="1"/>
  <c r="AO1146" i="1"/>
  <c r="AS1145" i="1"/>
  <c r="AR1145" i="1"/>
  <c r="AQ1145" i="1"/>
  <c r="AP1145" i="1"/>
  <c r="AO1145" i="1"/>
  <c r="AS1144" i="1"/>
  <c r="AR1144" i="1"/>
  <c r="AQ1144" i="1"/>
  <c r="AP1144" i="1"/>
  <c r="AO1144" i="1"/>
  <c r="AS1143" i="1"/>
  <c r="AR1143" i="1"/>
  <c r="AQ1143" i="1"/>
  <c r="AP1143" i="1"/>
  <c r="AO1143" i="1"/>
  <c r="AS1142" i="1"/>
  <c r="AR1142" i="1"/>
  <c r="AQ1142" i="1"/>
  <c r="AP1142" i="1"/>
  <c r="AO1142" i="1"/>
  <c r="AS1141" i="1"/>
  <c r="AR1141" i="1"/>
  <c r="AQ1141" i="1"/>
  <c r="AP1141" i="1"/>
  <c r="AO1141" i="1"/>
  <c r="AS1140" i="1"/>
  <c r="AR1140" i="1"/>
  <c r="AQ1140" i="1"/>
  <c r="AP1140" i="1"/>
  <c r="AO1140" i="1"/>
  <c r="AS1139" i="1"/>
  <c r="AR1139" i="1"/>
  <c r="AQ1139" i="1"/>
  <c r="AP1139" i="1"/>
  <c r="AO1139" i="1"/>
  <c r="AS1138" i="1"/>
  <c r="AR1138" i="1"/>
  <c r="AQ1138" i="1"/>
  <c r="AP1138" i="1"/>
  <c r="AO1138" i="1"/>
  <c r="AS1137" i="1"/>
  <c r="AR1137" i="1"/>
  <c r="AQ1137" i="1"/>
  <c r="AP1137" i="1"/>
  <c r="AO1137" i="1"/>
  <c r="AS1136" i="1"/>
  <c r="AR1136" i="1"/>
  <c r="AQ1136" i="1"/>
  <c r="AP1136" i="1"/>
  <c r="AO1136" i="1"/>
  <c r="AS1135" i="1"/>
  <c r="AR1135" i="1"/>
  <c r="AQ1135" i="1"/>
  <c r="AP1135" i="1"/>
  <c r="AO1135" i="1"/>
  <c r="AS1134" i="1"/>
  <c r="AR1134" i="1"/>
  <c r="AQ1134" i="1"/>
  <c r="AP1134" i="1"/>
  <c r="AO1134" i="1"/>
  <c r="AS1133" i="1"/>
  <c r="AR1133" i="1"/>
  <c r="AQ1133" i="1"/>
  <c r="AP1133" i="1"/>
  <c r="AO1133" i="1"/>
  <c r="AS1132" i="1"/>
  <c r="AR1132" i="1"/>
  <c r="AQ1132" i="1"/>
  <c r="AP1132" i="1"/>
  <c r="AO1132" i="1"/>
  <c r="AS1131" i="1"/>
  <c r="AR1131" i="1"/>
  <c r="AQ1131" i="1"/>
  <c r="AP1131" i="1"/>
  <c r="AO1131" i="1"/>
  <c r="AS1130" i="1"/>
  <c r="AR1130" i="1"/>
  <c r="AQ1130" i="1"/>
  <c r="AP1130" i="1"/>
  <c r="AO1130" i="1"/>
  <c r="AS1129" i="1"/>
  <c r="AR1129" i="1"/>
  <c r="AQ1129" i="1"/>
  <c r="AP1129" i="1"/>
  <c r="AO1129" i="1"/>
  <c r="AS1128" i="1"/>
  <c r="AR1128" i="1"/>
  <c r="AQ1128" i="1"/>
  <c r="AP1128" i="1"/>
  <c r="AO1128" i="1"/>
  <c r="AS1127" i="1"/>
  <c r="AR1127" i="1"/>
  <c r="AQ1127" i="1"/>
  <c r="AP1127" i="1"/>
  <c r="AO1127" i="1"/>
  <c r="AS1126" i="1"/>
  <c r="AR1126" i="1"/>
  <c r="AQ1126" i="1"/>
  <c r="AP1126" i="1"/>
  <c r="AO1126" i="1"/>
  <c r="AS1125" i="1"/>
  <c r="AR1125" i="1"/>
  <c r="AQ1125" i="1"/>
  <c r="AP1125" i="1"/>
  <c r="AO1125" i="1"/>
  <c r="AS1124" i="1"/>
  <c r="AR1124" i="1"/>
  <c r="AQ1124" i="1"/>
  <c r="AP1124" i="1"/>
  <c r="AO1124" i="1"/>
  <c r="AS1123" i="1"/>
  <c r="AR1123" i="1"/>
  <c r="AQ1123" i="1"/>
  <c r="AP1123" i="1"/>
  <c r="AO1123" i="1"/>
  <c r="AS1122" i="1"/>
  <c r="AR1122" i="1"/>
  <c r="AQ1122" i="1"/>
  <c r="AP1122" i="1"/>
  <c r="AO1122" i="1"/>
  <c r="AS1121" i="1"/>
  <c r="AR1121" i="1"/>
  <c r="AQ1121" i="1"/>
  <c r="AP1121" i="1"/>
  <c r="AO1121" i="1"/>
  <c r="AS1120" i="1"/>
  <c r="AR1120" i="1"/>
  <c r="AQ1120" i="1"/>
  <c r="AP1120" i="1"/>
  <c r="AO1120" i="1"/>
  <c r="AS1119" i="1"/>
  <c r="AR1119" i="1"/>
  <c r="AQ1119" i="1"/>
  <c r="AP1119" i="1"/>
  <c r="AO1119" i="1"/>
  <c r="AS1118" i="1"/>
  <c r="AR1118" i="1"/>
  <c r="AQ1118" i="1"/>
  <c r="AP1118" i="1"/>
  <c r="AO1118" i="1"/>
  <c r="AS1117" i="1"/>
  <c r="AR1117" i="1"/>
  <c r="AQ1117" i="1"/>
  <c r="AP1117" i="1"/>
  <c r="AO1117" i="1"/>
  <c r="AS1116" i="1"/>
  <c r="AR1116" i="1"/>
  <c r="AQ1116" i="1"/>
  <c r="AP1116" i="1"/>
  <c r="AO1116" i="1"/>
  <c r="AS1115" i="1"/>
  <c r="AR1115" i="1"/>
  <c r="AQ1115" i="1"/>
  <c r="AP1115" i="1"/>
  <c r="AO1115" i="1"/>
  <c r="AS1114" i="1"/>
  <c r="AR1114" i="1"/>
  <c r="AQ1114" i="1"/>
  <c r="AP1114" i="1"/>
  <c r="AO1114" i="1"/>
  <c r="AS1113" i="1"/>
  <c r="AR1113" i="1"/>
  <c r="AQ1113" i="1"/>
  <c r="AP1113" i="1"/>
  <c r="AO1113" i="1"/>
  <c r="AS1112" i="1"/>
  <c r="AR1112" i="1"/>
  <c r="AQ1112" i="1"/>
  <c r="AP1112" i="1"/>
  <c r="AO1112" i="1"/>
  <c r="AS1111" i="1"/>
  <c r="AR1111" i="1"/>
  <c r="AQ1111" i="1"/>
  <c r="AP1111" i="1"/>
  <c r="AO1111" i="1"/>
  <c r="AS1110" i="1"/>
  <c r="AR1110" i="1"/>
  <c r="AQ1110" i="1"/>
  <c r="AP1110" i="1"/>
  <c r="AO1110" i="1"/>
  <c r="AS1109" i="1"/>
  <c r="AR1109" i="1"/>
  <c r="AQ1109" i="1"/>
  <c r="AP1109" i="1"/>
  <c r="AO1109" i="1"/>
  <c r="AS1108" i="1"/>
  <c r="AR1108" i="1"/>
  <c r="AQ1108" i="1"/>
  <c r="AP1108" i="1"/>
  <c r="AO1108" i="1"/>
  <c r="AS1107" i="1"/>
  <c r="AR1107" i="1"/>
  <c r="AQ1107" i="1"/>
  <c r="AP1107" i="1"/>
  <c r="AO1107" i="1"/>
  <c r="AS1106" i="1"/>
  <c r="AR1106" i="1"/>
  <c r="AQ1106" i="1"/>
  <c r="AP1106" i="1"/>
  <c r="AO1106" i="1"/>
  <c r="AS1105" i="1"/>
  <c r="AR1105" i="1"/>
  <c r="AQ1105" i="1"/>
  <c r="AP1105" i="1"/>
  <c r="AO1105" i="1"/>
  <c r="AS1104" i="1"/>
  <c r="AR1104" i="1"/>
  <c r="AQ1104" i="1"/>
  <c r="AP1104" i="1"/>
  <c r="AO1104" i="1"/>
  <c r="AS1103" i="1"/>
  <c r="AR1103" i="1"/>
  <c r="AQ1103" i="1"/>
  <c r="AP1103" i="1"/>
  <c r="AO1103" i="1"/>
  <c r="AS1102" i="1"/>
  <c r="AR1102" i="1"/>
  <c r="AQ1102" i="1"/>
  <c r="AP1102" i="1"/>
  <c r="AO1102" i="1"/>
  <c r="AS1101" i="1"/>
  <c r="AR1101" i="1"/>
  <c r="AQ1101" i="1"/>
  <c r="AP1101" i="1"/>
  <c r="AO1101" i="1"/>
  <c r="AS1100" i="1"/>
  <c r="AR1100" i="1"/>
  <c r="AQ1100" i="1"/>
  <c r="AP1100" i="1"/>
  <c r="AO1100" i="1"/>
  <c r="AS1099" i="1"/>
  <c r="AR1099" i="1"/>
  <c r="AQ1099" i="1"/>
  <c r="AP1099" i="1"/>
  <c r="AO1099" i="1"/>
  <c r="AS1098" i="1"/>
  <c r="AR1098" i="1"/>
  <c r="AQ1098" i="1"/>
  <c r="AP1098" i="1"/>
  <c r="AO1098" i="1"/>
  <c r="AS1097" i="1"/>
  <c r="AR1097" i="1"/>
  <c r="AQ1097" i="1"/>
  <c r="AP1097" i="1"/>
  <c r="AO1097" i="1"/>
  <c r="AS1096" i="1"/>
  <c r="AR1096" i="1"/>
  <c r="AQ1096" i="1"/>
  <c r="AP1096" i="1"/>
  <c r="AO1096" i="1"/>
  <c r="AS1095" i="1"/>
  <c r="AR1095" i="1"/>
  <c r="AQ1095" i="1"/>
  <c r="AP1095" i="1"/>
  <c r="AO1095" i="1"/>
  <c r="AS1094" i="1"/>
  <c r="AR1094" i="1"/>
  <c r="AQ1094" i="1"/>
  <c r="AP1094" i="1"/>
  <c r="AO1094" i="1"/>
  <c r="AS1093" i="1"/>
  <c r="AR1093" i="1"/>
  <c r="AQ1093" i="1"/>
  <c r="AP1093" i="1"/>
  <c r="AO1093" i="1"/>
  <c r="AS1092" i="1"/>
  <c r="AR1092" i="1"/>
  <c r="AQ1092" i="1"/>
  <c r="AP1092" i="1"/>
  <c r="AO1092" i="1"/>
  <c r="AS1091" i="1"/>
  <c r="AR1091" i="1"/>
  <c r="AQ1091" i="1"/>
  <c r="AP1091" i="1"/>
  <c r="AO1091" i="1"/>
  <c r="AS1090" i="1"/>
  <c r="AR1090" i="1"/>
  <c r="AQ1090" i="1"/>
  <c r="AP1090" i="1"/>
  <c r="AO1090" i="1"/>
  <c r="AS1089" i="1"/>
  <c r="AR1089" i="1"/>
  <c r="AQ1089" i="1"/>
  <c r="AP1089" i="1"/>
  <c r="AO1089" i="1"/>
  <c r="AS1088" i="1"/>
  <c r="AR1088" i="1"/>
  <c r="AQ1088" i="1"/>
  <c r="AP1088" i="1"/>
  <c r="AO1088" i="1"/>
  <c r="AS1087" i="1"/>
  <c r="AR1087" i="1"/>
  <c r="AQ1087" i="1"/>
  <c r="AP1087" i="1"/>
  <c r="AO1087" i="1"/>
  <c r="AS1086" i="1"/>
  <c r="AR1086" i="1"/>
  <c r="AQ1086" i="1"/>
  <c r="AP1086" i="1"/>
  <c r="AO1086" i="1"/>
  <c r="AS1085" i="1"/>
  <c r="AR1085" i="1"/>
  <c r="AQ1085" i="1"/>
  <c r="AP1085" i="1"/>
  <c r="AO1085" i="1"/>
  <c r="AS1084" i="1"/>
  <c r="AR1084" i="1"/>
  <c r="AQ1084" i="1"/>
  <c r="AP1084" i="1"/>
  <c r="AO1084" i="1"/>
  <c r="AS1083" i="1"/>
  <c r="AR1083" i="1"/>
  <c r="AQ1083" i="1"/>
  <c r="AP1083" i="1"/>
  <c r="AO1083" i="1"/>
  <c r="AS1082" i="1"/>
  <c r="AR1082" i="1"/>
  <c r="AQ1082" i="1"/>
  <c r="AP1082" i="1"/>
  <c r="AO1082" i="1"/>
  <c r="AS1081" i="1"/>
  <c r="AR1081" i="1"/>
  <c r="AQ1081" i="1"/>
  <c r="AP1081" i="1"/>
  <c r="AO1081" i="1"/>
  <c r="AS1080" i="1"/>
  <c r="AR1080" i="1"/>
  <c r="AQ1080" i="1"/>
  <c r="AP1080" i="1"/>
  <c r="AO1080" i="1"/>
  <c r="AS1079" i="1"/>
  <c r="AR1079" i="1"/>
  <c r="AQ1079" i="1"/>
  <c r="AP1079" i="1"/>
  <c r="AO1079" i="1"/>
  <c r="AS1078" i="1"/>
  <c r="AR1078" i="1"/>
  <c r="AQ1078" i="1"/>
  <c r="AP1078" i="1"/>
  <c r="AO1078" i="1"/>
  <c r="AS1077" i="1"/>
  <c r="AR1077" i="1"/>
  <c r="AQ1077" i="1"/>
  <c r="AP1077" i="1"/>
  <c r="AO1077" i="1"/>
  <c r="AS1076" i="1"/>
  <c r="AR1076" i="1"/>
  <c r="AQ1076" i="1"/>
  <c r="AP1076" i="1"/>
  <c r="AO1076" i="1"/>
  <c r="AS1075" i="1"/>
  <c r="AR1075" i="1"/>
  <c r="AQ1075" i="1"/>
  <c r="AP1075" i="1"/>
  <c r="AO1075" i="1"/>
  <c r="AS1074" i="1"/>
  <c r="AR1074" i="1"/>
  <c r="AQ1074" i="1"/>
  <c r="AP1074" i="1"/>
  <c r="AO1074" i="1"/>
  <c r="AS1073" i="1"/>
  <c r="AR1073" i="1"/>
  <c r="AQ1073" i="1"/>
  <c r="AP1073" i="1"/>
  <c r="AO1073" i="1"/>
  <c r="AS1072" i="1"/>
  <c r="AR1072" i="1"/>
  <c r="AQ1072" i="1"/>
  <c r="AP1072" i="1"/>
  <c r="AO1072" i="1"/>
  <c r="AS1071" i="1"/>
  <c r="AR1071" i="1"/>
  <c r="AQ1071" i="1"/>
  <c r="AP1071" i="1"/>
  <c r="AO1071" i="1"/>
  <c r="AS1070" i="1"/>
  <c r="AR1070" i="1"/>
  <c r="AQ1070" i="1"/>
  <c r="AP1070" i="1"/>
  <c r="AO1070" i="1"/>
  <c r="AS1069" i="1"/>
  <c r="AR1069" i="1"/>
  <c r="AQ1069" i="1"/>
  <c r="AP1069" i="1"/>
  <c r="AO1069" i="1"/>
  <c r="AS1068" i="1"/>
  <c r="AR1068" i="1"/>
  <c r="AQ1068" i="1"/>
  <c r="AP1068" i="1"/>
  <c r="AO1068" i="1"/>
  <c r="AS1067" i="1"/>
  <c r="AR1067" i="1"/>
  <c r="AQ1067" i="1"/>
  <c r="AP1067" i="1"/>
  <c r="AO1067" i="1"/>
  <c r="AS1066" i="1"/>
  <c r="AR1066" i="1"/>
  <c r="AQ1066" i="1"/>
  <c r="AP1066" i="1"/>
  <c r="AO1066" i="1"/>
  <c r="AS1065" i="1"/>
  <c r="AR1065" i="1"/>
  <c r="AQ1065" i="1"/>
  <c r="AP1065" i="1"/>
  <c r="AO1065" i="1"/>
  <c r="AS1064" i="1"/>
  <c r="AR1064" i="1"/>
  <c r="AQ1064" i="1"/>
  <c r="AP1064" i="1"/>
  <c r="AO1064" i="1"/>
  <c r="AS1063" i="1"/>
  <c r="AR1063" i="1"/>
  <c r="AQ1063" i="1"/>
  <c r="AP1063" i="1"/>
  <c r="AO1063" i="1"/>
  <c r="AS1062" i="1"/>
  <c r="AR1062" i="1"/>
  <c r="AQ1062" i="1"/>
  <c r="AP1062" i="1"/>
  <c r="AO1062" i="1"/>
  <c r="AS1061" i="1"/>
  <c r="AR1061" i="1"/>
  <c r="AQ1061" i="1"/>
  <c r="AP1061" i="1"/>
  <c r="AO1061" i="1"/>
  <c r="AS1060" i="1"/>
  <c r="AR1060" i="1"/>
  <c r="AQ1060" i="1"/>
  <c r="AP1060" i="1"/>
  <c r="AO1060" i="1"/>
  <c r="AS1059" i="1"/>
  <c r="AR1059" i="1"/>
  <c r="AQ1059" i="1"/>
  <c r="AP1059" i="1"/>
  <c r="AO1059" i="1"/>
  <c r="AS1058" i="1"/>
  <c r="AR1058" i="1"/>
  <c r="AQ1058" i="1"/>
  <c r="AP1058" i="1"/>
  <c r="AO1058" i="1"/>
  <c r="AS1057" i="1"/>
  <c r="AR1057" i="1"/>
  <c r="AQ1057" i="1"/>
  <c r="AP1057" i="1"/>
  <c r="AO1057" i="1"/>
  <c r="AS1056" i="1"/>
  <c r="AR1056" i="1"/>
  <c r="AQ1056" i="1"/>
  <c r="AP1056" i="1"/>
  <c r="AO1056" i="1"/>
  <c r="AS1055" i="1"/>
  <c r="AR1055" i="1"/>
  <c r="AQ1055" i="1"/>
  <c r="AP1055" i="1"/>
  <c r="AO1055" i="1"/>
  <c r="AS1054" i="1"/>
  <c r="AR1054" i="1"/>
  <c r="AQ1054" i="1"/>
  <c r="AP1054" i="1"/>
  <c r="AO1054" i="1"/>
  <c r="AS1053" i="1"/>
  <c r="AR1053" i="1"/>
  <c r="AQ1053" i="1"/>
  <c r="AP1053" i="1"/>
  <c r="AO1053" i="1"/>
  <c r="AS1052" i="1"/>
  <c r="AR1052" i="1"/>
  <c r="AQ1052" i="1"/>
  <c r="AP1052" i="1"/>
  <c r="AO1052" i="1"/>
  <c r="AS1051" i="1"/>
  <c r="AR1051" i="1"/>
  <c r="AQ1051" i="1"/>
  <c r="AP1051" i="1"/>
  <c r="AO1051" i="1"/>
  <c r="AS1050" i="1"/>
  <c r="AR1050" i="1"/>
  <c r="AQ1050" i="1"/>
  <c r="AP1050" i="1"/>
  <c r="AO1050" i="1"/>
  <c r="AS1049" i="1"/>
  <c r="AR1049" i="1"/>
  <c r="AQ1049" i="1"/>
  <c r="AP1049" i="1"/>
  <c r="AO1049" i="1"/>
  <c r="AS1048" i="1"/>
  <c r="AR1048" i="1"/>
  <c r="AQ1048" i="1"/>
  <c r="AP1048" i="1"/>
  <c r="AO1048" i="1"/>
  <c r="AS1047" i="1"/>
  <c r="AR1047" i="1"/>
  <c r="AQ1047" i="1"/>
  <c r="AP1047" i="1"/>
  <c r="AO1047" i="1"/>
  <c r="AS1046" i="1"/>
  <c r="AR1046" i="1"/>
  <c r="AQ1046" i="1"/>
  <c r="AP1046" i="1"/>
  <c r="AO1046" i="1"/>
  <c r="AS1045" i="1"/>
  <c r="AR1045" i="1"/>
  <c r="AQ1045" i="1"/>
  <c r="AP1045" i="1"/>
  <c r="AO1045" i="1"/>
  <c r="AS1044" i="1"/>
  <c r="AR1044" i="1"/>
  <c r="AQ1044" i="1"/>
  <c r="AP1044" i="1"/>
  <c r="AO1044" i="1"/>
  <c r="AS1043" i="1"/>
  <c r="AR1043" i="1"/>
  <c r="AQ1043" i="1"/>
  <c r="AP1043" i="1"/>
  <c r="AO1043" i="1"/>
  <c r="AS1042" i="1"/>
  <c r="AR1042" i="1"/>
  <c r="AQ1042" i="1"/>
  <c r="AP1042" i="1"/>
  <c r="AO1042" i="1"/>
  <c r="AS1041" i="1"/>
  <c r="AR1041" i="1"/>
  <c r="AQ1041" i="1"/>
  <c r="AP1041" i="1"/>
  <c r="AO1041" i="1"/>
  <c r="AS1040" i="1"/>
  <c r="AR1040" i="1"/>
  <c r="AQ1040" i="1"/>
  <c r="AP1040" i="1"/>
  <c r="AO1040" i="1"/>
  <c r="AS1039" i="1"/>
  <c r="AR1039" i="1"/>
  <c r="AQ1039" i="1"/>
  <c r="AP1039" i="1"/>
  <c r="AO1039" i="1"/>
  <c r="AS1038" i="1"/>
  <c r="AR1038" i="1"/>
  <c r="AQ1038" i="1"/>
  <c r="AP1038" i="1"/>
  <c r="AO1038" i="1"/>
  <c r="AS1037" i="1"/>
  <c r="AR1037" i="1"/>
  <c r="AQ1037" i="1"/>
  <c r="AP1037" i="1"/>
  <c r="AO1037" i="1"/>
  <c r="AS1036" i="1"/>
  <c r="AR1036" i="1"/>
  <c r="AQ1036" i="1"/>
  <c r="AP1036" i="1"/>
  <c r="AO1036" i="1"/>
  <c r="AS1035" i="1"/>
  <c r="AR1035" i="1"/>
  <c r="AQ1035" i="1"/>
  <c r="AP1035" i="1"/>
  <c r="AO1035" i="1"/>
  <c r="AS1034" i="1"/>
  <c r="AR1034" i="1"/>
  <c r="AQ1034" i="1"/>
  <c r="AP1034" i="1"/>
  <c r="AO1034" i="1"/>
  <c r="AS1033" i="1"/>
  <c r="AR1033" i="1"/>
  <c r="AQ1033" i="1"/>
  <c r="AP1033" i="1"/>
  <c r="AO1033" i="1"/>
  <c r="AS1032" i="1"/>
  <c r="AR1032" i="1"/>
  <c r="AQ1032" i="1"/>
  <c r="AP1032" i="1"/>
  <c r="AO1032" i="1"/>
  <c r="AS1031" i="1"/>
  <c r="AR1031" i="1"/>
  <c r="AQ1031" i="1"/>
  <c r="AP1031" i="1"/>
  <c r="AO1031" i="1"/>
  <c r="AS1030" i="1"/>
  <c r="AR1030" i="1"/>
  <c r="AQ1030" i="1"/>
  <c r="AP1030" i="1"/>
  <c r="AO1030" i="1"/>
  <c r="AS1029" i="1"/>
  <c r="AR1029" i="1"/>
  <c r="AQ1029" i="1"/>
  <c r="AP1029" i="1"/>
  <c r="AO1029" i="1"/>
  <c r="AS1028" i="1"/>
  <c r="AR1028" i="1"/>
  <c r="AQ1028" i="1"/>
  <c r="AP1028" i="1"/>
  <c r="AO1028" i="1"/>
  <c r="AS1027" i="1"/>
  <c r="AR1027" i="1"/>
  <c r="AQ1027" i="1"/>
  <c r="AP1027" i="1"/>
  <c r="AO1027" i="1"/>
  <c r="AS1026" i="1"/>
  <c r="AR1026" i="1"/>
  <c r="AQ1026" i="1"/>
  <c r="AP1026" i="1"/>
  <c r="AO1026" i="1"/>
  <c r="AS1025" i="1"/>
  <c r="AR1025" i="1"/>
  <c r="AQ1025" i="1"/>
  <c r="AP1025" i="1"/>
  <c r="AO1025" i="1"/>
  <c r="AS1024" i="1"/>
  <c r="AR1024" i="1"/>
  <c r="AQ1024" i="1"/>
  <c r="AP1024" i="1"/>
  <c r="AO1024" i="1"/>
  <c r="AS1023" i="1"/>
  <c r="AR1023" i="1"/>
  <c r="AQ1023" i="1"/>
  <c r="AP1023" i="1"/>
  <c r="AO1023" i="1"/>
  <c r="AS1022" i="1"/>
  <c r="AR1022" i="1"/>
  <c r="AQ1022" i="1"/>
  <c r="AP1022" i="1"/>
  <c r="AO1022" i="1"/>
  <c r="AS1021" i="1"/>
  <c r="AR1021" i="1"/>
  <c r="AQ1021" i="1"/>
  <c r="AP1021" i="1"/>
  <c r="AO1021" i="1"/>
  <c r="AS1020" i="1"/>
  <c r="AR1020" i="1"/>
  <c r="AQ1020" i="1"/>
  <c r="AP1020" i="1"/>
  <c r="AO1020" i="1"/>
  <c r="AS1019" i="1"/>
  <c r="AR1019" i="1"/>
  <c r="AQ1019" i="1"/>
  <c r="AP1019" i="1"/>
  <c r="AO1019" i="1"/>
  <c r="AS1018" i="1"/>
  <c r="AR1018" i="1"/>
  <c r="AQ1018" i="1"/>
  <c r="AP1018" i="1"/>
  <c r="AO1018" i="1"/>
  <c r="AS1017" i="1"/>
  <c r="AR1017" i="1"/>
  <c r="AQ1017" i="1"/>
  <c r="AP1017" i="1"/>
  <c r="AO1017" i="1"/>
  <c r="AS1016" i="1"/>
  <c r="AR1016" i="1"/>
  <c r="AQ1016" i="1"/>
  <c r="AP1016" i="1"/>
  <c r="AO1016" i="1"/>
  <c r="AS1015" i="1"/>
  <c r="AR1015" i="1"/>
  <c r="AQ1015" i="1"/>
  <c r="AP1015" i="1"/>
  <c r="AO1015" i="1"/>
  <c r="AS1014" i="1"/>
  <c r="AR1014" i="1"/>
  <c r="AQ1014" i="1"/>
  <c r="AP1014" i="1"/>
  <c r="AO1014" i="1"/>
  <c r="AS1013" i="1"/>
  <c r="AR1013" i="1"/>
  <c r="AQ1013" i="1"/>
  <c r="AP1013" i="1"/>
  <c r="AO1013" i="1"/>
  <c r="AS1012" i="1"/>
  <c r="AR1012" i="1"/>
  <c r="AQ1012" i="1"/>
  <c r="AP1012" i="1"/>
  <c r="AO1012" i="1"/>
  <c r="AS1011" i="1"/>
  <c r="AR1011" i="1"/>
  <c r="AQ1011" i="1"/>
  <c r="AP1011" i="1"/>
  <c r="AO1011" i="1"/>
  <c r="AS1010" i="1"/>
  <c r="AR1010" i="1"/>
  <c r="AQ1010" i="1"/>
  <c r="AP1010" i="1"/>
  <c r="AO1010" i="1"/>
  <c r="AS1009" i="1"/>
  <c r="AR1009" i="1"/>
  <c r="AQ1009" i="1"/>
  <c r="AP1009" i="1"/>
  <c r="AO1009" i="1"/>
  <c r="AS1008" i="1"/>
  <c r="AR1008" i="1"/>
  <c r="AQ1008" i="1"/>
  <c r="AP1008" i="1"/>
  <c r="AO1008" i="1"/>
  <c r="AS1007" i="1"/>
  <c r="AR1007" i="1"/>
  <c r="AQ1007" i="1"/>
  <c r="AP1007" i="1"/>
  <c r="AO1007" i="1"/>
  <c r="AS1006" i="1"/>
  <c r="AR1006" i="1"/>
  <c r="AQ1006" i="1"/>
  <c r="AP1006" i="1"/>
  <c r="AO1006" i="1"/>
  <c r="AS1005" i="1"/>
  <c r="AR1005" i="1"/>
  <c r="AQ1005" i="1"/>
  <c r="AP1005" i="1"/>
  <c r="AO1005" i="1"/>
  <c r="AS1004" i="1"/>
  <c r="AR1004" i="1"/>
  <c r="AQ1004" i="1"/>
  <c r="AP1004" i="1"/>
  <c r="AO1004" i="1"/>
  <c r="AS1003" i="1"/>
  <c r="AR1003" i="1"/>
  <c r="AQ1003" i="1"/>
  <c r="AP1003" i="1"/>
  <c r="AO1003" i="1"/>
  <c r="AS1002" i="1"/>
  <c r="AR1002" i="1"/>
  <c r="AQ1002" i="1"/>
  <c r="AP1002" i="1"/>
  <c r="AO1002" i="1"/>
  <c r="AS1001" i="1"/>
  <c r="AR1001" i="1"/>
  <c r="AQ1001" i="1"/>
  <c r="AP1001" i="1"/>
  <c r="AO1001" i="1"/>
  <c r="AS1000" i="1"/>
  <c r="AR1000" i="1"/>
  <c r="AQ1000" i="1"/>
  <c r="AP1000" i="1"/>
  <c r="AO1000" i="1"/>
  <c r="AS999" i="1"/>
  <c r="AR999" i="1"/>
  <c r="AQ999" i="1"/>
  <c r="AP999" i="1"/>
  <c r="AO999" i="1"/>
  <c r="AS998" i="1"/>
  <c r="AR998" i="1"/>
  <c r="AQ998" i="1"/>
  <c r="AP998" i="1"/>
  <c r="AO998" i="1"/>
  <c r="AS997" i="1"/>
  <c r="AR997" i="1"/>
  <c r="AQ997" i="1"/>
  <c r="AP997" i="1"/>
  <c r="AO997" i="1"/>
  <c r="AS996" i="1"/>
  <c r="AR996" i="1"/>
  <c r="AQ996" i="1"/>
  <c r="AP996" i="1"/>
  <c r="AO996" i="1"/>
  <c r="AS995" i="1"/>
  <c r="AR995" i="1"/>
  <c r="AQ995" i="1"/>
  <c r="AP995" i="1"/>
  <c r="AO995" i="1"/>
  <c r="AS994" i="1"/>
  <c r="AR994" i="1"/>
  <c r="AQ994" i="1"/>
  <c r="AP994" i="1"/>
  <c r="AO994" i="1"/>
  <c r="AS993" i="1"/>
  <c r="AR993" i="1"/>
  <c r="AQ993" i="1"/>
  <c r="AP993" i="1"/>
  <c r="AO993" i="1"/>
  <c r="AS992" i="1"/>
  <c r="AR992" i="1"/>
  <c r="AQ992" i="1"/>
  <c r="AP992" i="1"/>
  <c r="AO992" i="1"/>
  <c r="AS991" i="1"/>
  <c r="AR991" i="1"/>
  <c r="AQ991" i="1"/>
  <c r="AP991" i="1"/>
  <c r="AO991" i="1"/>
  <c r="AS990" i="1"/>
  <c r="AR990" i="1"/>
  <c r="AQ990" i="1"/>
  <c r="AP990" i="1"/>
  <c r="AO990" i="1"/>
  <c r="AS989" i="1"/>
  <c r="AR989" i="1"/>
  <c r="AQ989" i="1"/>
  <c r="AP989" i="1"/>
  <c r="AO989" i="1"/>
  <c r="AS988" i="1"/>
  <c r="AR988" i="1"/>
  <c r="AQ988" i="1"/>
  <c r="AP988" i="1"/>
  <c r="AO988" i="1"/>
  <c r="AS987" i="1"/>
  <c r="AR987" i="1"/>
  <c r="AQ987" i="1"/>
  <c r="AP987" i="1"/>
  <c r="AO987" i="1"/>
  <c r="AS986" i="1"/>
  <c r="AR986" i="1"/>
  <c r="AQ986" i="1"/>
  <c r="AP986" i="1"/>
  <c r="AO986" i="1"/>
  <c r="AS985" i="1"/>
  <c r="AR985" i="1"/>
  <c r="AQ985" i="1"/>
  <c r="AP985" i="1"/>
  <c r="AO985" i="1"/>
  <c r="AS984" i="1"/>
  <c r="AR984" i="1"/>
  <c r="AQ984" i="1"/>
  <c r="AP984" i="1"/>
  <c r="AO984" i="1"/>
  <c r="AS983" i="1"/>
  <c r="AR983" i="1"/>
  <c r="AQ983" i="1"/>
  <c r="AP983" i="1"/>
  <c r="AO983" i="1"/>
  <c r="AS982" i="1"/>
  <c r="AR982" i="1"/>
  <c r="AQ982" i="1"/>
  <c r="AP982" i="1"/>
  <c r="AO982" i="1"/>
  <c r="AS981" i="1"/>
  <c r="AR981" i="1"/>
  <c r="AQ981" i="1"/>
  <c r="AP981" i="1"/>
  <c r="AO981" i="1"/>
  <c r="AS980" i="1"/>
  <c r="AR980" i="1"/>
  <c r="AQ980" i="1"/>
  <c r="AP980" i="1"/>
  <c r="AO980" i="1"/>
  <c r="AS979" i="1"/>
  <c r="AR979" i="1"/>
  <c r="AQ979" i="1"/>
  <c r="AP979" i="1"/>
  <c r="AO979" i="1"/>
  <c r="AS978" i="1"/>
  <c r="AR978" i="1"/>
  <c r="AQ978" i="1"/>
  <c r="AP978" i="1"/>
  <c r="AO978" i="1"/>
  <c r="AS977" i="1"/>
  <c r="AR977" i="1"/>
  <c r="AQ977" i="1"/>
  <c r="AP977" i="1"/>
  <c r="AO977" i="1"/>
  <c r="AS976" i="1"/>
  <c r="AR976" i="1"/>
  <c r="AQ976" i="1"/>
  <c r="AP976" i="1"/>
  <c r="AO976" i="1"/>
  <c r="AS975" i="1"/>
  <c r="AR975" i="1"/>
  <c r="AQ975" i="1"/>
  <c r="AP975" i="1"/>
  <c r="AO975" i="1"/>
  <c r="AS974" i="1"/>
  <c r="AR974" i="1"/>
  <c r="AQ974" i="1"/>
  <c r="AP974" i="1"/>
  <c r="AO974" i="1"/>
  <c r="AS973" i="1"/>
  <c r="AR973" i="1"/>
  <c r="AQ973" i="1"/>
  <c r="AP973" i="1"/>
  <c r="AO973" i="1"/>
  <c r="AS972" i="1"/>
  <c r="AR972" i="1"/>
  <c r="AQ972" i="1"/>
  <c r="AP972" i="1"/>
  <c r="AO972" i="1"/>
  <c r="AS971" i="1"/>
  <c r="AR971" i="1"/>
  <c r="AQ971" i="1"/>
  <c r="AP971" i="1"/>
  <c r="AO971" i="1"/>
  <c r="AS970" i="1"/>
  <c r="AR970" i="1"/>
  <c r="AQ970" i="1"/>
  <c r="AP970" i="1"/>
  <c r="AO970" i="1"/>
  <c r="AS969" i="1"/>
  <c r="AR969" i="1"/>
  <c r="AQ969" i="1"/>
  <c r="AP969" i="1"/>
  <c r="AO969" i="1"/>
  <c r="AS968" i="1"/>
  <c r="AR968" i="1"/>
  <c r="AQ968" i="1"/>
  <c r="AP968" i="1"/>
  <c r="AO968" i="1"/>
  <c r="AS967" i="1"/>
  <c r="AR967" i="1"/>
  <c r="AQ967" i="1"/>
  <c r="AP967" i="1"/>
  <c r="AO967" i="1"/>
  <c r="AS966" i="1"/>
  <c r="AR966" i="1"/>
  <c r="AQ966" i="1"/>
  <c r="AP966" i="1"/>
  <c r="AO966" i="1"/>
  <c r="AS965" i="1"/>
  <c r="AR965" i="1"/>
  <c r="AQ965" i="1"/>
  <c r="AP965" i="1"/>
  <c r="AO965" i="1"/>
  <c r="AS964" i="1"/>
  <c r="AR964" i="1"/>
  <c r="AQ964" i="1"/>
  <c r="AP964" i="1"/>
  <c r="AO964" i="1"/>
  <c r="AS963" i="1"/>
  <c r="AR963" i="1"/>
  <c r="AQ963" i="1"/>
  <c r="AP963" i="1"/>
  <c r="AO963" i="1"/>
  <c r="AS962" i="1"/>
  <c r="AR962" i="1"/>
  <c r="AQ962" i="1"/>
  <c r="AP962" i="1"/>
  <c r="AO962" i="1"/>
  <c r="AS961" i="1"/>
  <c r="AR961" i="1"/>
  <c r="AQ961" i="1"/>
  <c r="AP961" i="1"/>
  <c r="AO961" i="1"/>
  <c r="AS960" i="1"/>
  <c r="AR960" i="1"/>
  <c r="AQ960" i="1"/>
  <c r="AP960" i="1"/>
  <c r="AO960" i="1"/>
  <c r="AS959" i="1"/>
  <c r="AR959" i="1"/>
  <c r="AQ959" i="1"/>
  <c r="AP959" i="1"/>
  <c r="AO959" i="1"/>
  <c r="AS958" i="1"/>
  <c r="AR958" i="1"/>
  <c r="AQ958" i="1"/>
  <c r="AP958" i="1"/>
  <c r="AO958" i="1"/>
  <c r="AS957" i="1"/>
  <c r="AR957" i="1"/>
  <c r="AQ957" i="1"/>
  <c r="AP957" i="1"/>
  <c r="AO957" i="1"/>
  <c r="AS956" i="1"/>
  <c r="AR956" i="1"/>
  <c r="AQ956" i="1"/>
  <c r="AP956" i="1"/>
  <c r="AO956" i="1"/>
  <c r="AS955" i="1"/>
  <c r="AR955" i="1"/>
  <c r="AQ955" i="1"/>
  <c r="AP955" i="1"/>
  <c r="AO955" i="1"/>
  <c r="AS954" i="1"/>
  <c r="AR954" i="1"/>
  <c r="AQ954" i="1"/>
  <c r="AP954" i="1"/>
  <c r="AO954" i="1"/>
  <c r="AS953" i="1"/>
  <c r="AR953" i="1"/>
  <c r="AQ953" i="1"/>
  <c r="AP953" i="1"/>
  <c r="AO953" i="1"/>
  <c r="AS952" i="1"/>
  <c r="AR952" i="1"/>
  <c r="AQ952" i="1"/>
  <c r="AP952" i="1"/>
  <c r="AO952" i="1"/>
  <c r="AS951" i="1"/>
  <c r="AR951" i="1"/>
  <c r="AQ951" i="1"/>
  <c r="AP951" i="1"/>
  <c r="AO951" i="1"/>
  <c r="AS950" i="1"/>
  <c r="AR950" i="1"/>
  <c r="AQ950" i="1"/>
  <c r="AP950" i="1"/>
  <c r="AO950" i="1"/>
  <c r="AS949" i="1"/>
  <c r="AR949" i="1"/>
  <c r="AQ949" i="1"/>
  <c r="AP949" i="1"/>
  <c r="AO949" i="1"/>
  <c r="AS948" i="1"/>
  <c r="AR948" i="1"/>
  <c r="AQ948" i="1"/>
  <c r="AP948" i="1"/>
  <c r="AO948" i="1"/>
  <c r="AS947" i="1"/>
  <c r="AR947" i="1"/>
  <c r="AQ947" i="1"/>
  <c r="AP947" i="1"/>
  <c r="AO947" i="1"/>
  <c r="AS946" i="1"/>
  <c r="AR946" i="1"/>
  <c r="AQ946" i="1"/>
  <c r="AP946" i="1"/>
  <c r="AO946" i="1"/>
  <c r="AS945" i="1"/>
  <c r="AR945" i="1"/>
  <c r="AQ945" i="1"/>
  <c r="AP945" i="1"/>
  <c r="AO945" i="1"/>
  <c r="AS944" i="1"/>
  <c r="AR944" i="1"/>
  <c r="AQ944" i="1"/>
  <c r="AP944" i="1"/>
  <c r="AO944" i="1"/>
  <c r="AS943" i="1"/>
  <c r="AR943" i="1"/>
  <c r="AQ943" i="1"/>
  <c r="AP943" i="1"/>
  <c r="AO943" i="1"/>
  <c r="AS942" i="1"/>
  <c r="AR942" i="1"/>
  <c r="AQ942" i="1"/>
  <c r="AP942" i="1"/>
  <c r="AO942" i="1"/>
  <c r="AS941" i="1"/>
  <c r="AR941" i="1"/>
  <c r="AQ941" i="1"/>
  <c r="AP941" i="1"/>
  <c r="AO941" i="1"/>
  <c r="AS940" i="1"/>
  <c r="AR940" i="1"/>
  <c r="AQ940" i="1"/>
  <c r="AP940" i="1"/>
  <c r="AO940" i="1"/>
  <c r="AS939" i="1"/>
  <c r="AR939" i="1"/>
  <c r="AQ939" i="1"/>
  <c r="AP939" i="1"/>
  <c r="AO939" i="1"/>
  <c r="AS938" i="1"/>
  <c r="AR938" i="1"/>
  <c r="AQ938" i="1"/>
  <c r="AP938" i="1"/>
  <c r="AO938" i="1"/>
  <c r="AS937" i="1"/>
  <c r="AR937" i="1"/>
  <c r="AQ937" i="1"/>
  <c r="AP937" i="1"/>
  <c r="AO937" i="1"/>
  <c r="AS936" i="1"/>
  <c r="AR936" i="1"/>
  <c r="AQ936" i="1"/>
  <c r="AP936" i="1"/>
  <c r="AO936" i="1"/>
  <c r="AS935" i="1"/>
  <c r="AR935" i="1"/>
  <c r="AQ935" i="1"/>
  <c r="AP935" i="1"/>
  <c r="AO935" i="1"/>
  <c r="AS934" i="1"/>
  <c r="AR934" i="1"/>
  <c r="AQ934" i="1"/>
  <c r="AP934" i="1"/>
  <c r="AO934" i="1"/>
  <c r="AS933" i="1"/>
  <c r="AR933" i="1"/>
  <c r="AQ933" i="1"/>
  <c r="AP933" i="1"/>
  <c r="AO933" i="1"/>
  <c r="AS932" i="1"/>
  <c r="AR932" i="1"/>
  <c r="AQ932" i="1"/>
  <c r="AP932" i="1"/>
  <c r="AO932" i="1"/>
  <c r="AS931" i="1"/>
  <c r="AR931" i="1"/>
  <c r="AQ931" i="1"/>
  <c r="AP931" i="1"/>
  <c r="AO931" i="1"/>
  <c r="AS930" i="1"/>
  <c r="AR930" i="1"/>
  <c r="AQ930" i="1"/>
  <c r="AP930" i="1"/>
  <c r="AO930" i="1"/>
  <c r="AS929" i="1"/>
  <c r="AR929" i="1"/>
  <c r="AQ929" i="1"/>
  <c r="AP929" i="1"/>
  <c r="AO929" i="1"/>
  <c r="AS928" i="1"/>
  <c r="AR928" i="1"/>
  <c r="AQ928" i="1"/>
  <c r="AP928" i="1"/>
  <c r="AO928" i="1"/>
  <c r="AS927" i="1"/>
  <c r="AR927" i="1"/>
  <c r="AQ927" i="1"/>
  <c r="AP927" i="1"/>
  <c r="AO927" i="1"/>
  <c r="AS926" i="1"/>
  <c r="AR926" i="1"/>
  <c r="AQ926" i="1"/>
  <c r="AP926" i="1"/>
  <c r="AO926" i="1"/>
  <c r="AS925" i="1"/>
  <c r="AR925" i="1"/>
  <c r="AQ925" i="1"/>
  <c r="AP925" i="1"/>
  <c r="AO925" i="1"/>
  <c r="AS924" i="1"/>
  <c r="AR924" i="1"/>
  <c r="AQ924" i="1"/>
  <c r="AP924" i="1"/>
  <c r="AO924" i="1"/>
  <c r="AS923" i="1"/>
  <c r="AR923" i="1"/>
  <c r="AQ923" i="1"/>
  <c r="AP923" i="1"/>
  <c r="AO923" i="1"/>
  <c r="AS922" i="1"/>
  <c r="AR922" i="1"/>
  <c r="AQ922" i="1"/>
  <c r="AP922" i="1"/>
  <c r="AO922" i="1"/>
  <c r="AS921" i="1"/>
  <c r="AR921" i="1"/>
  <c r="AQ921" i="1"/>
  <c r="AP921" i="1"/>
  <c r="AO921" i="1"/>
  <c r="AS920" i="1"/>
  <c r="AR920" i="1"/>
  <c r="AQ920" i="1"/>
  <c r="AP920" i="1"/>
  <c r="AO920" i="1"/>
  <c r="AS919" i="1"/>
  <c r="AR919" i="1"/>
  <c r="AQ919" i="1"/>
  <c r="AP919" i="1"/>
  <c r="AO919" i="1"/>
  <c r="AS918" i="1"/>
  <c r="AR918" i="1"/>
  <c r="AQ918" i="1"/>
  <c r="AP918" i="1"/>
  <c r="AO918" i="1"/>
  <c r="AS917" i="1"/>
  <c r="AR917" i="1"/>
  <c r="AQ917" i="1"/>
  <c r="AP917" i="1"/>
  <c r="AO917" i="1"/>
  <c r="AS916" i="1"/>
  <c r="AR916" i="1"/>
  <c r="AQ916" i="1"/>
  <c r="AP916" i="1"/>
  <c r="AO916" i="1"/>
  <c r="AS915" i="1"/>
  <c r="AR915" i="1"/>
  <c r="AQ915" i="1"/>
  <c r="AP915" i="1"/>
  <c r="AO915" i="1"/>
  <c r="AS914" i="1"/>
  <c r="AR914" i="1"/>
  <c r="AQ914" i="1"/>
  <c r="AP914" i="1"/>
  <c r="AO914" i="1"/>
  <c r="AS913" i="1"/>
  <c r="AR913" i="1"/>
  <c r="AQ913" i="1"/>
  <c r="AP913" i="1"/>
  <c r="AO913" i="1"/>
  <c r="AS912" i="1"/>
  <c r="AR912" i="1"/>
  <c r="AQ912" i="1"/>
  <c r="AP912" i="1"/>
  <c r="AO912" i="1"/>
  <c r="AS911" i="1"/>
  <c r="AR911" i="1"/>
  <c r="AQ911" i="1"/>
  <c r="AP911" i="1"/>
  <c r="AO911" i="1"/>
  <c r="AS910" i="1"/>
  <c r="AR910" i="1"/>
  <c r="AQ910" i="1"/>
  <c r="AP910" i="1"/>
  <c r="AO910" i="1"/>
  <c r="AS909" i="1"/>
  <c r="AR909" i="1"/>
  <c r="AQ909" i="1"/>
  <c r="AP909" i="1"/>
  <c r="AO909" i="1"/>
  <c r="AS908" i="1"/>
  <c r="AR908" i="1"/>
  <c r="AQ908" i="1"/>
  <c r="AP908" i="1"/>
  <c r="AO908" i="1"/>
  <c r="AS907" i="1"/>
  <c r="AR907" i="1"/>
  <c r="AQ907" i="1"/>
  <c r="AP907" i="1"/>
  <c r="AO907" i="1"/>
  <c r="AS906" i="1"/>
  <c r="AR906" i="1"/>
  <c r="AQ906" i="1"/>
  <c r="AP906" i="1"/>
  <c r="AO906" i="1"/>
  <c r="AS905" i="1"/>
  <c r="AR905" i="1"/>
  <c r="AQ905" i="1"/>
  <c r="AP905" i="1"/>
  <c r="AO905" i="1"/>
  <c r="AS904" i="1"/>
  <c r="AR904" i="1"/>
  <c r="AQ904" i="1"/>
  <c r="AP904" i="1"/>
  <c r="AO904" i="1"/>
  <c r="AS903" i="1"/>
  <c r="AR903" i="1"/>
  <c r="AQ903" i="1"/>
  <c r="AP903" i="1"/>
  <c r="AO903" i="1"/>
  <c r="AS902" i="1"/>
  <c r="AR902" i="1"/>
  <c r="AQ902" i="1"/>
  <c r="AP902" i="1"/>
  <c r="AO902" i="1"/>
  <c r="AS901" i="1"/>
  <c r="AR901" i="1"/>
  <c r="AQ901" i="1"/>
  <c r="AP901" i="1"/>
  <c r="AO901" i="1"/>
  <c r="AS900" i="1"/>
  <c r="AR900" i="1"/>
  <c r="AQ900" i="1"/>
  <c r="AP900" i="1"/>
  <c r="AO900" i="1"/>
  <c r="AS899" i="1"/>
  <c r="AR899" i="1"/>
  <c r="AQ899" i="1"/>
  <c r="AP899" i="1"/>
  <c r="AO899" i="1"/>
  <c r="AS898" i="1"/>
  <c r="AR898" i="1"/>
  <c r="AQ898" i="1"/>
  <c r="AP898" i="1"/>
  <c r="AO898" i="1"/>
  <c r="AS897" i="1"/>
  <c r="AR897" i="1"/>
  <c r="AQ897" i="1"/>
  <c r="AP897" i="1"/>
  <c r="AO897" i="1"/>
  <c r="AS896" i="1"/>
  <c r="AR896" i="1"/>
  <c r="AQ896" i="1"/>
  <c r="AP896" i="1"/>
  <c r="AO896" i="1"/>
  <c r="AS895" i="1"/>
  <c r="AR895" i="1"/>
  <c r="AQ895" i="1"/>
  <c r="AP895" i="1"/>
  <c r="AO895" i="1"/>
  <c r="AS894" i="1"/>
  <c r="AR894" i="1"/>
  <c r="AQ894" i="1"/>
  <c r="AP894" i="1"/>
  <c r="AO894" i="1"/>
  <c r="AS893" i="1"/>
  <c r="AR893" i="1"/>
  <c r="AQ893" i="1"/>
  <c r="AP893" i="1"/>
  <c r="AO893" i="1"/>
  <c r="AS892" i="1"/>
  <c r="AR892" i="1"/>
  <c r="AQ892" i="1"/>
  <c r="AP892" i="1"/>
  <c r="AO892" i="1"/>
  <c r="AS891" i="1"/>
  <c r="AR891" i="1"/>
  <c r="AQ891" i="1"/>
  <c r="AP891" i="1"/>
  <c r="AO891" i="1"/>
  <c r="AS890" i="1"/>
  <c r="AR890" i="1"/>
  <c r="AQ890" i="1"/>
  <c r="AP890" i="1"/>
  <c r="AO890" i="1"/>
  <c r="AS889" i="1"/>
  <c r="AR889" i="1"/>
  <c r="AQ889" i="1"/>
  <c r="AP889" i="1"/>
  <c r="AO889" i="1"/>
  <c r="AS888" i="1"/>
  <c r="AR888" i="1"/>
  <c r="AQ888" i="1"/>
  <c r="AP888" i="1"/>
  <c r="AO888" i="1"/>
  <c r="AS887" i="1"/>
  <c r="AR887" i="1"/>
  <c r="AQ887" i="1"/>
  <c r="AP887" i="1"/>
  <c r="AO887" i="1"/>
  <c r="AS886" i="1"/>
  <c r="AR886" i="1"/>
  <c r="AQ886" i="1"/>
  <c r="AP886" i="1"/>
  <c r="AO886" i="1"/>
  <c r="AS885" i="1"/>
  <c r="AR885" i="1"/>
  <c r="AQ885" i="1"/>
  <c r="AP885" i="1"/>
  <c r="AO885" i="1"/>
  <c r="AS884" i="1"/>
  <c r="AR884" i="1"/>
  <c r="AQ884" i="1"/>
  <c r="AP884" i="1"/>
  <c r="AO884" i="1"/>
  <c r="AS883" i="1"/>
  <c r="AR883" i="1"/>
  <c r="AQ883" i="1"/>
  <c r="AP883" i="1"/>
  <c r="AO883" i="1"/>
  <c r="AS882" i="1"/>
  <c r="AR882" i="1"/>
  <c r="AQ882" i="1"/>
  <c r="AP882" i="1"/>
  <c r="AO882" i="1"/>
  <c r="AS881" i="1"/>
  <c r="AR881" i="1"/>
  <c r="AQ881" i="1"/>
  <c r="AP881" i="1"/>
  <c r="AO881" i="1"/>
  <c r="AS880" i="1"/>
  <c r="AR880" i="1"/>
  <c r="AQ880" i="1"/>
  <c r="AP880" i="1"/>
  <c r="AO880" i="1"/>
  <c r="AS879" i="1"/>
  <c r="AR879" i="1"/>
  <c r="AQ879" i="1"/>
  <c r="AP879" i="1"/>
  <c r="AO879" i="1"/>
  <c r="AS878" i="1"/>
  <c r="AR878" i="1"/>
  <c r="AQ878" i="1"/>
  <c r="AP878" i="1"/>
  <c r="AO878" i="1"/>
  <c r="AS877" i="1"/>
  <c r="AR877" i="1"/>
  <c r="AQ877" i="1"/>
  <c r="AP877" i="1"/>
  <c r="AO877" i="1"/>
  <c r="AS876" i="1"/>
  <c r="AR876" i="1"/>
  <c r="AQ876" i="1"/>
  <c r="AP876" i="1"/>
  <c r="AO876" i="1"/>
  <c r="AS875" i="1"/>
  <c r="AR875" i="1"/>
  <c r="AQ875" i="1"/>
  <c r="AP875" i="1"/>
  <c r="AO875" i="1"/>
  <c r="AS874" i="1"/>
  <c r="AR874" i="1"/>
  <c r="AQ874" i="1"/>
  <c r="AP874" i="1"/>
  <c r="AO874" i="1"/>
  <c r="AS873" i="1"/>
  <c r="AR873" i="1"/>
  <c r="AQ873" i="1"/>
  <c r="AP873" i="1"/>
  <c r="AO873" i="1"/>
  <c r="AS872" i="1"/>
  <c r="AR872" i="1"/>
  <c r="AQ872" i="1"/>
  <c r="AP872" i="1"/>
  <c r="AO872" i="1"/>
  <c r="AS871" i="1"/>
  <c r="AR871" i="1"/>
  <c r="AQ871" i="1"/>
  <c r="AP871" i="1"/>
  <c r="AO871" i="1"/>
  <c r="AS870" i="1"/>
  <c r="AR870" i="1"/>
  <c r="AQ870" i="1"/>
  <c r="AP870" i="1"/>
  <c r="AO870" i="1"/>
  <c r="AS869" i="1"/>
  <c r="AR869" i="1"/>
  <c r="AQ869" i="1"/>
  <c r="AP869" i="1"/>
  <c r="AO869" i="1"/>
  <c r="AS868" i="1"/>
  <c r="AR868" i="1"/>
  <c r="AQ868" i="1"/>
  <c r="AP868" i="1"/>
  <c r="AO868" i="1"/>
  <c r="AS867" i="1"/>
  <c r="AR867" i="1"/>
  <c r="AQ867" i="1"/>
  <c r="AP867" i="1"/>
  <c r="AO867" i="1"/>
  <c r="AS866" i="1"/>
  <c r="AR866" i="1"/>
  <c r="AQ866" i="1"/>
  <c r="AP866" i="1"/>
  <c r="AO866" i="1"/>
  <c r="AS865" i="1"/>
  <c r="AR865" i="1"/>
  <c r="AQ865" i="1"/>
  <c r="AP865" i="1"/>
  <c r="AO865" i="1"/>
  <c r="AS864" i="1"/>
  <c r="AR864" i="1"/>
  <c r="AQ864" i="1"/>
  <c r="AP864" i="1"/>
  <c r="AO864" i="1"/>
  <c r="AS863" i="1"/>
  <c r="AR863" i="1"/>
  <c r="AQ863" i="1"/>
  <c r="AP863" i="1"/>
  <c r="AO863" i="1"/>
  <c r="AS862" i="1"/>
  <c r="AR862" i="1"/>
  <c r="AQ862" i="1"/>
  <c r="AP862" i="1"/>
  <c r="AO862" i="1"/>
  <c r="AS861" i="1"/>
  <c r="AR861" i="1"/>
  <c r="AQ861" i="1"/>
  <c r="AP861" i="1"/>
  <c r="AO861" i="1"/>
  <c r="AS860" i="1"/>
  <c r="AR860" i="1"/>
  <c r="AQ860" i="1"/>
  <c r="AP860" i="1"/>
  <c r="AO860" i="1"/>
  <c r="AS859" i="1"/>
  <c r="AR859" i="1"/>
  <c r="AQ859" i="1"/>
  <c r="AP859" i="1"/>
  <c r="AO859" i="1"/>
  <c r="AS858" i="1"/>
  <c r="AR858" i="1"/>
  <c r="AQ858" i="1"/>
  <c r="AP858" i="1"/>
  <c r="AO858" i="1"/>
  <c r="AS857" i="1"/>
  <c r="AR857" i="1"/>
  <c r="AQ857" i="1"/>
  <c r="AP857" i="1"/>
  <c r="AO857" i="1"/>
  <c r="AS856" i="1"/>
  <c r="AR856" i="1"/>
  <c r="AQ856" i="1"/>
  <c r="AP856" i="1"/>
  <c r="AO856" i="1"/>
  <c r="AS855" i="1"/>
  <c r="AR855" i="1"/>
  <c r="AQ855" i="1"/>
  <c r="AP855" i="1"/>
  <c r="AO855" i="1"/>
  <c r="AS854" i="1"/>
  <c r="AR854" i="1"/>
  <c r="AQ854" i="1"/>
  <c r="AP854" i="1"/>
  <c r="AO854" i="1"/>
  <c r="AS853" i="1"/>
  <c r="AR853" i="1"/>
  <c r="AQ853" i="1"/>
  <c r="AP853" i="1"/>
  <c r="AO853" i="1"/>
  <c r="AS852" i="1"/>
  <c r="AR852" i="1"/>
  <c r="AQ852" i="1"/>
  <c r="AP852" i="1"/>
  <c r="AO852" i="1"/>
  <c r="AS851" i="1"/>
  <c r="AR851" i="1"/>
  <c r="AQ851" i="1"/>
  <c r="AP851" i="1"/>
  <c r="AO851" i="1"/>
  <c r="AS850" i="1"/>
  <c r="AR850" i="1"/>
  <c r="AQ850" i="1"/>
  <c r="AP850" i="1"/>
  <c r="AO850" i="1"/>
  <c r="AS849" i="1"/>
  <c r="AR849" i="1"/>
  <c r="AQ849" i="1"/>
  <c r="AP849" i="1"/>
  <c r="AO849" i="1"/>
  <c r="AS848" i="1"/>
  <c r="AR848" i="1"/>
  <c r="AQ848" i="1"/>
  <c r="AP848" i="1"/>
  <c r="AO848" i="1"/>
  <c r="AS847" i="1"/>
  <c r="AR847" i="1"/>
  <c r="AQ847" i="1"/>
  <c r="AP847" i="1"/>
  <c r="AO847" i="1"/>
  <c r="AS846" i="1"/>
  <c r="AR846" i="1"/>
  <c r="AQ846" i="1"/>
  <c r="AP846" i="1"/>
  <c r="AO846" i="1"/>
  <c r="AS845" i="1"/>
  <c r="AR845" i="1"/>
  <c r="AQ845" i="1"/>
  <c r="AP845" i="1"/>
  <c r="AO845" i="1"/>
  <c r="AS844" i="1"/>
  <c r="AR844" i="1"/>
  <c r="AQ844" i="1"/>
  <c r="AP844" i="1"/>
  <c r="AO844" i="1"/>
  <c r="AS843" i="1"/>
  <c r="AR843" i="1"/>
  <c r="AQ843" i="1"/>
  <c r="AP843" i="1"/>
  <c r="AO843" i="1"/>
  <c r="AS842" i="1"/>
  <c r="AR842" i="1"/>
  <c r="AQ842" i="1"/>
  <c r="AP842" i="1"/>
  <c r="AO842" i="1"/>
  <c r="AS841" i="1"/>
  <c r="AR841" i="1"/>
  <c r="AQ841" i="1"/>
  <c r="AP841" i="1"/>
  <c r="AO841" i="1"/>
  <c r="AS840" i="1"/>
  <c r="AR840" i="1"/>
  <c r="AQ840" i="1"/>
  <c r="AP840" i="1"/>
  <c r="AO840" i="1"/>
  <c r="AS839" i="1"/>
  <c r="AR839" i="1"/>
  <c r="AQ839" i="1"/>
  <c r="AP839" i="1"/>
  <c r="AO839" i="1"/>
  <c r="AS838" i="1"/>
  <c r="AR838" i="1"/>
  <c r="AQ838" i="1"/>
  <c r="AP838" i="1"/>
  <c r="AO838" i="1"/>
  <c r="AS837" i="1"/>
  <c r="AR837" i="1"/>
  <c r="AQ837" i="1"/>
  <c r="AP837" i="1"/>
  <c r="AO837" i="1"/>
  <c r="AS836" i="1"/>
  <c r="AR836" i="1"/>
  <c r="AQ836" i="1"/>
  <c r="AP836" i="1"/>
  <c r="AO836" i="1"/>
  <c r="AS835" i="1"/>
  <c r="AR835" i="1"/>
  <c r="AQ835" i="1"/>
  <c r="AP835" i="1"/>
  <c r="AO835" i="1"/>
  <c r="AS834" i="1"/>
  <c r="AR834" i="1"/>
  <c r="AQ834" i="1"/>
  <c r="AP834" i="1"/>
  <c r="AO834" i="1"/>
  <c r="AS833" i="1"/>
  <c r="AR833" i="1"/>
  <c r="AQ833" i="1"/>
  <c r="AP833" i="1"/>
  <c r="AO833" i="1"/>
  <c r="AS832" i="1"/>
  <c r="AR832" i="1"/>
  <c r="AQ832" i="1"/>
  <c r="AP832" i="1"/>
  <c r="AO832" i="1"/>
  <c r="AS831" i="1"/>
  <c r="AR831" i="1"/>
  <c r="AQ831" i="1"/>
  <c r="AP831" i="1"/>
  <c r="AO831" i="1"/>
  <c r="AS830" i="1"/>
  <c r="AR830" i="1"/>
  <c r="AQ830" i="1"/>
  <c r="AP830" i="1"/>
  <c r="AO830" i="1"/>
  <c r="AS829" i="1"/>
  <c r="AR829" i="1"/>
  <c r="AQ829" i="1"/>
  <c r="AP829" i="1"/>
  <c r="AO829" i="1"/>
  <c r="AS828" i="1"/>
  <c r="AR828" i="1"/>
  <c r="AQ828" i="1"/>
  <c r="AP828" i="1"/>
  <c r="AO828" i="1"/>
  <c r="AS827" i="1"/>
  <c r="AR827" i="1"/>
  <c r="AQ827" i="1"/>
  <c r="AP827" i="1"/>
  <c r="AO827" i="1"/>
  <c r="AS826" i="1"/>
  <c r="AR826" i="1"/>
  <c r="AQ826" i="1"/>
  <c r="AP826" i="1"/>
  <c r="AO826" i="1"/>
  <c r="AS825" i="1"/>
  <c r="AR825" i="1"/>
  <c r="AQ825" i="1"/>
  <c r="AP825" i="1"/>
  <c r="AO825" i="1"/>
  <c r="AS824" i="1"/>
  <c r="AR824" i="1"/>
  <c r="AQ824" i="1"/>
  <c r="AP824" i="1"/>
  <c r="AO824" i="1"/>
  <c r="AS823" i="1"/>
  <c r="AR823" i="1"/>
  <c r="AQ823" i="1"/>
  <c r="AP823" i="1"/>
  <c r="AO823" i="1"/>
  <c r="AS822" i="1"/>
  <c r="AR822" i="1"/>
  <c r="AQ822" i="1"/>
  <c r="AP822" i="1"/>
  <c r="AO822" i="1"/>
  <c r="AS821" i="1"/>
  <c r="AR821" i="1"/>
  <c r="AQ821" i="1"/>
  <c r="AP821" i="1"/>
  <c r="AO821" i="1"/>
  <c r="AS820" i="1"/>
  <c r="AR820" i="1"/>
  <c r="AQ820" i="1"/>
  <c r="AP820" i="1"/>
  <c r="AO820" i="1"/>
  <c r="AS819" i="1"/>
  <c r="AR819" i="1"/>
  <c r="AQ819" i="1"/>
  <c r="AP819" i="1"/>
  <c r="AO819" i="1"/>
  <c r="AS818" i="1"/>
  <c r="AR818" i="1"/>
  <c r="AQ818" i="1"/>
  <c r="AP818" i="1"/>
  <c r="AO818" i="1"/>
  <c r="AS817" i="1"/>
  <c r="AR817" i="1"/>
  <c r="AQ817" i="1"/>
  <c r="AP817" i="1"/>
  <c r="AO817" i="1"/>
  <c r="AS816" i="1"/>
  <c r="AR816" i="1"/>
  <c r="AQ816" i="1"/>
  <c r="AP816" i="1"/>
  <c r="AO816" i="1"/>
  <c r="AS815" i="1"/>
  <c r="AR815" i="1"/>
  <c r="AQ815" i="1"/>
  <c r="AP815" i="1"/>
  <c r="AO815" i="1"/>
  <c r="AS814" i="1"/>
  <c r="AR814" i="1"/>
  <c r="AQ814" i="1"/>
  <c r="AP814" i="1"/>
  <c r="AO814" i="1"/>
  <c r="AS813" i="1"/>
  <c r="AR813" i="1"/>
  <c r="AQ813" i="1"/>
  <c r="AP813" i="1"/>
  <c r="AO813" i="1"/>
  <c r="AS812" i="1"/>
  <c r="AR812" i="1"/>
  <c r="AQ812" i="1"/>
  <c r="AP812" i="1"/>
  <c r="AO812" i="1"/>
  <c r="AS811" i="1"/>
  <c r="AR811" i="1"/>
  <c r="AQ811" i="1"/>
  <c r="AP811" i="1"/>
  <c r="AO811" i="1"/>
  <c r="AS810" i="1"/>
  <c r="AR810" i="1"/>
  <c r="AQ810" i="1"/>
  <c r="AP810" i="1"/>
  <c r="AO810" i="1"/>
  <c r="AS809" i="1"/>
  <c r="AR809" i="1"/>
  <c r="AQ809" i="1"/>
  <c r="AP809" i="1"/>
  <c r="AO809" i="1"/>
  <c r="AS808" i="1"/>
  <c r="AR808" i="1"/>
  <c r="AQ808" i="1"/>
  <c r="AP808" i="1"/>
  <c r="AO808" i="1"/>
  <c r="AS807" i="1"/>
  <c r="AR807" i="1"/>
  <c r="AQ807" i="1"/>
  <c r="AP807" i="1"/>
  <c r="AO807" i="1"/>
  <c r="AS806" i="1"/>
  <c r="AR806" i="1"/>
  <c r="AQ806" i="1"/>
  <c r="AP806" i="1"/>
  <c r="AO806" i="1"/>
  <c r="AS805" i="1"/>
  <c r="AR805" i="1"/>
  <c r="AQ805" i="1"/>
  <c r="AP805" i="1"/>
  <c r="AO805" i="1"/>
  <c r="AS804" i="1"/>
  <c r="AR804" i="1"/>
  <c r="AQ804" i="1"/>
  <c r="AP804" i="1"/>
  <c r="AO804" i="1"/>
  <c r="AS803" i="1"/>
  <c r="AR803" i="1"/>
  <c r="AQ803" i="1"/>
  <c r="AP803" i="1"/>
  <c r="AO803" i="1"/>
  <c r="AS802" i="1"/>
  <c r="AR802" i="1"/>
  <c r="AQ802" i="1"/>
  <c r="AP802" i="1"/>
  <c r="AO802" i="1"/>
  <c r="AS801" i="1"/>
  <c r="AR801" i="1"/>
  <c r="AQ801" i="1"/>
  <c r="AP801" i="1"/>
  <c r="AO801" i="1"/>
  <c r="AS800" i="1"/>
  <c r="AR800" i="1"/>
  <c r="AQ800" i="1"/>
  <c r="AP800" i="1"/>
  <c r="AO800" i="1"/>
  <c r="AS799" i="1"/>
  <c r="AR799" i="1"/>
  <c r="AQ799" i="1"/>
  <c r="AP799" i="1"/>
  <c r="AO799" i="1"/>
  <c r="AS798" i="1"/>
  <c r="AR798" i="1"/>
  <c r="AQ798" i="1"/>
  <c r="AP798" i="1"/>
  <c r="AO798" i="1"/>
  <c r="AS797" i="1"/>
  <c r="AR797" i="1"/>
  <c r="AQ797" i="1"/>
  <c r="AP797" i="1"/>
  <c r="AO797" i="1"/>
  <c r="AS796" i="1"/>
  <c r="AR796" i="1"/>
  <c r="AQ796" i="1"/>
  <c r="AP796" i="1"/>
  <c r="AO796" i="1"/>
  <c r="AS795" i="1"/>
  <c r="AR795" i="1"/>
  <c r="AQ795" i="1"/>
  <c r="AP795" i="1"/>
  <c r="AO795" i="1"/>
  <c r="AS794" i="1"/>
  <c r="AR794" i="1"/>
  <c r="AQ794" i="1"/>
  <c r="AP794" i="1"/>
  <c r="AO794" i="1"/>
  <c r="AS793" i="1"/>
  <c r="AR793" i="1"/>
  <c r="AQ793" i="1"/>
  <c r="AP793" i="1"/>
  <c r="AO793" i="1"/>
  <c r="AS792" i="1"/>
  <c r="AR792" i="1"/>
  <c r="AQ792" i="1"/>
  <c r="AP792" i="1"/>
  <c r="AO792" i="1"/>
  <c r="AS791" i="1"/>
  <c r="AR791" i="1"/>
  <c r="AQ791" i="1"/>
  <c r="AP791" i="1"/>
  <c r="AO791" i="1"/>
  <c r="AS790" i="1"/>
  <c r="AR790" i="1"/>
  <c r="AQ790" i="1"/>
  <c r="AP790" i="1"/>
  <c r="AO790" i="1"/>
  <c r="AS789" i="1"/>
  <c r="AR789" i="1"/>
  <c r="AQ789" i="1"/>
  <c r="AP789" i="1"/>
  <c r="AO789" i="1"/>
  <c r="AS788" i="1"/>
  <c r="AR788" i="1"/>
  <c r="AQ788" i="1"/>
  <c r="AP788" i="1"/>
  <c r="AO788" i="1"/>
  <c r="AS787" i="1"/>
  <c r="AR787" i="1"/>
  <c r="AQ787" i="1"/>
  <c r="AP787" i="1"/>
  <c r="AO787" i="1"/>
  <c r="AS786" i="1"/>
  <c r="AR786" i="1"/>
  <c r="AQ786" i="1"/>
  <c r="AP786" i="1"/>
  <c r="AO786" i="1"/>
  <c r="AS785" i="1"/>
  <c r="AR785" i="1"/>
  <c r="AQ785" i="1"/>
  <c r="AP785" i="1"/>
  <c r="AO785" i="1"/>
  <c r="AS784" i="1"/>
  <c r="AR784" i="1"/>
  <c r="AQ784" i="1"/>
  <c r="AP784" i="1"/>
  <c r="AO784" i="1"/>
  <c r="AS783" i="1"/>
  <c r="AR783" i="1"/>
  <c r="AQ783" i="1"/>
  <c r="AP783" i="1"/>
  <c r="AO783" i="1"/>
  <c r="AS782" i="1"/>
  <c r="AR782" i="1"/>
  <c r="AQ782" i="1"/>
  <c r="AP782" i="1"/>
  <c r="AO782" i="1"/>
  <c r="AS781" i="1"/>
  <c r="AR781" i="1"/>
  <c r="AQ781" i="1"/>
  <c r="AP781" i="1"/>
  <c r="AO781" i="1"/>
  <c r="AS780" i="1"/>
  <c r="AR780" i="1"/>
  <c r="AQ780" i="1"/>
  <c r="AP780" i="1"/>
  <c r="AO780" i="1"/>
  <c r="AS779" i="1"/>
  <c r="AR779" i="1"/>
  <c r="AQ779" i="1"/>
  <c r="AP779" i="1"/>
  <c r="AO779" i="1"/>
  <c r="AS778" i="1"/>
  <c r="AR778" i="1"/>
  <c r="AQ778" i="1"/>
  <c r="AP778" i="1"/>
  <c r="AO778" i="1"/>
  <c r="AS777" i="1"/>
  <c r="AR777" i="1"/>
  <c r="AQ777" i="1"/>
  <c r="AP777" i="1"/>
  <c r="AO777" i="1"/>
  <c r="AS776" i="1"/>
  <c r="AR776" i="1"/>
  <c r="AQ776" i="1"/>
  <c r="AP776" i="1"/>
  <c r="AO776" i="1"/>
  <c r="AS775" i="1"/>
  <c r="AR775" i="1"/>
  <c r="AQ775" i="1"/>
  <c r="AP775" i="1"/>
  <c r="AO775" i="1"/>
  <c r="AS774" i="1"/>
  <c r="AR774" i="1"/>
  <c r="AQ774" i="1"/>
  <c r="AP774" i="1"/>
  <c r="AO774" i="1"/>
  <c r="AS773" i="1"/>
  <c r="AR773" i="1"/>
  <c r="AQ773" i="1"/>
  <c r="AP773" i="1"/>
  <c r="AO773" i="1"/>
  <c r="AS772" i="1"/>
  <c r="AR772" i="1"/>
  <c r="AQ772" i="1"/>
  <c r="AP772" i="1"/>
  <c r="AO772" i="1"/>
  <c r="AS771" i="1"/>
  <c r="AR771" i="1"/>
  <c r="AQ771" i="1"/>
  <c r="AP771" i="1"/>
  <c r="AO771" i="1"/>
  <c r="AS770" i="1"/>
  <c r="AR770" i="1"/>
  <c r="AQ770" i="1"/>
  <c r="AP770" i="1"/>
  <c r="AO770" i="1"/>
  <c r="AS769" i="1"/>
  <c r="AR769" i="1"/>
  <c r="AQ769" i="1"/>
  <c r="AP769" i="1"/>
  <c r="AO769" i="1"/>
  <c r="AS768" i="1"/>
  <c r="AR768" i="1"/>
  <c r="AQ768" i="1"/>
  <c r="AP768" i="1"/>
  <c r="AO768" i="1"/>
  <c r="AS767" i="1"/>
  <c r="AR767" i="1"/>
  <c r="AQ767" i="1"/>
  <c r="AP767" i="1"/>
  <c r="AO767" i="1"/>
  <c r="AS766" i="1"/>
  <c r="AR766" i="1"/>
  <c r="AQ766" i="1"/>
  <c r="AP766" i="1"/>
  <c r="AO766" i="1"/>
  <c r="AS765" i="1"/>
  <c r="AR765" i="1"/>
  <c r="AQ765" i="1"/>
  <c r="AP765" i="1"/>
  <c r="AO765" i="1"/>
  <c r="AS764" i="1"/>
  <c r="AR764" i="1"/>
  <c r="AQ764" i="1"/>
  <c r="AP764" i="1"/>
  <c r="AO764" i="1"/>
  <c r="AS763" i="1"/>
  <c r="AR763" i="1"/>
  <c r="AQ763" i="1"/>
  <c r="AP763" i="1"/>
  <c r="AO763" i="1"/>
  <c r="AS762" i="1"/>
  <c r="AR762" i="1"/>
  <c r="AQ762" i="1"/>
  <c r="AP762" i="1"/>
  <c r="AO762" i="1"/>
  <c r="AS761" i="1"/>
  <c r="AR761" i="1"/>
  <c r="AQ761" i="1"/>
  <c r="AP761" i="1"/>
  <c r="AO761" i="1"/>
  <c r="AS760" i="1"/>
  <c r="AR760" i="1"/>
  <c r="AQ760" i="1"/>
  <c r="AP760" i="1"/>
  <c r="AO760" i="1"/>
  <c r="AS759" i="1"/>
  <c r="AR759" i="1"/>
  <c r="AQ759" i="1"/>
  <c r="AP759" i="1"/>
  <c r="AO759" i="1"/>
  <c r="AS758" i="1"/>
  <c r="AR758" i="1"/>
  <c r="AQ758" i="1"/>
  <c r="AP758" i="1"/>
  <c r="AO758" i="1"/>
  <c r="AS757" i="1"/>
  <c r="AR757" i="1"/>
  <c r="AQ757" i="1"/>
  <c r="AP757" i="1"/>
  <c r="AO757" i="1"/>
  <c r="AS756" i="1"/>
  <c r="AR756" i="1"/>
  <c r="AQ756" i="1"/>
  <c r="AP756" i="1"/>
  <c r="AO756" i="1"/>
  <c r="AS755" i="1"/>
  <c r="AR755" i="1"/>
  <c r="AQ755" i="1"/>
  <c r="AP755" i="1"/>
  <c r="AO755" i="1"/>
  <c r="AS754" i="1"/>
  <c r="AR754" i="1"/>
  <c r="AQ754" i="1"/>
  <c r="AP754" i="1"/>
  <c r="AO754" i="1"/>
  <c r="AS753" i="1"/>
  <c r="AR753" i="1"/>
  <c r="AQ753" i="1"/>
  <c r="AP753" i="1"/>
  <c r="AO753" i="1"/>
  <c r="AS752" i="1"/>
  <c r="AR752" i="1"/>
  <c r="AQ752" i="1"/>
  <c r="AP752" i="1"/>
  <c r="AO752" i="1"/>
  <c r="AS751" i="1"/>
  <c r="AR751" i="1"/>
  <c r="AQ751" i="1"/>
  <c r="AP751" i="1"/>
  <c r="AO751" i="1"/>
  <c r="AS750" i="1"/>
  <c r="AR750" i="1"/>
  <c r="AQ750" i="1"/>
  <c r="AP750" i="1"/>
  <c r="AO750" i="1"/>
  <c r="AS749" i="1"/>
  <c r="AR749" i="1"/>
  <c r="AQ749" i="1"/>
  <c r="AP749" i="1"/>
  <c r="AO749" i="1"/>
  <c r="AS748" i="1"/>
  <c r="AR748" i="1"/>
  <c r="AQ748" i="1"/>
  <c r="AP748" i="1"/>
  <c r="AO748" i="1"/>
  <c r="AS747" i="1"/>
  <c r="AR747" i="1"/>
  <c r="AQ747" i="1"/>
  <c r="AP747" i="1"/>
  <c r="AO747" i="1"/>
  <c r="AS746" i="1"/>
  <c r="AR746" i="1"/>
  <c r="AQ746" i="1"/>
  <c r="AP746" i="1"/>
  <c r="AO746" i="1"/>
  <c r="AS745" i="1"/>
  <c r="AR745" i="1"/>
  <c r="AQ745" i="1"/>
  <c r="AP745" i="1"/>
  <c r="AO745" i="1"/>
  <c r="AS744" i="1"/>
  <c r="AR744" i="1"/>
  <c r="AQ744" i="1"/>
  <c r="AP744" i="1"/>
  <c r="AO744" i="1"/>
  <c r="AS743" i="1"/>
  <c r="AR743" i="1"/>
  <c r="AQ743" i="1"/>
  <c r="AP743" i="1"/>
  <c r="AO743" i="1"/>
  <c r="AS742" i="1"/>
  <c r="AR742" i="1"/>
  <c r="AQ742" i="1"/>
  <c r="AP742" i="1"/>
  <c r="AO742" i="1"/>
  <c r="AS741" i="1"/>
  <c r="AR741" i="1"/>
  <c r="AQ741" i="1"/>
  <c r="AP741" i="1"/>
  <c r="AO741" i="1"/>
  <c r="AS740" i="1"/>
  <c r="AR740" i="1"/>
  <c r="AQ740" i="1"/>
  <c r="AP740" i="1"/>
  <c r="AO740" i="1"/>
  <c r="AS739" i="1"/>
  <c r="AR739" i="1"/>
  <c r="AQ739" i="1"/>
  <c r="AP739" i="1"/>
  <c r="AO739" i="1"/>
  <c r="AS738" i="1"/>
  <c r="AR738" i="1"/>
  <c r="AQ738" i="1"/>
  <c r="AP738" i="1"/>
  <c r="AO738" i="1"/>
  <c r="AS737" i="1"/>
  <c r="AR737" i="1"/>
  <c r="AQ737" i="1"/>
  <c r="AP737" i="1"/>
  <c r="AO737" i="1"/>
  <c r="AS736" i="1"/>
  <c r="AR736" i="1"/>
  <c r="AQ736" i="1"/>
  <c r="AP736" i="1"/>
  <c r="AO736" i="1"/>
  <c r="AS735" i="1"/>
  <c r="AR735" i="1"/>
  <c r="AQ735" i="1"/>
  <c r="AP735" i="1"/>
  <c r="AO735" i="1"/>
  <c r="AS734" i="1"/>
  <c r="AR734" i="1"/>
  <c r="AQ734" i="1"/>
  <c r="AP734" i="1"/>
  <c r="AO734" i="1"/>
  <c r="AS733" i="1"/>
  <c r="AR733" i="1"/>
  <c r="AQ733" i="1"/>
  <c r="AP733" i="1"/>
  <c r="AO733" i="1"/>
  <c r="AS732" i="1"/>
  <c r="AR732" i="1"/>
  <c r="AQ732" i="1"/>
  <c r="AP732" i="1"/>
  <c r="AO732" i="1"/>
  <c r="AS731" i="1"/>
  <c r="AR731" i="1"/>
  <c r="AQ731" i="1"/>
  <c r="AP731" i="1"/>
  <c r="AO731" i="1"/>
  <c r="AS730" i="1"/>
  <c r="AR730" i="1"/>
  <c r="AQ730" i="1"/>
  <c r="AP730" i="1"/>
  <c r="AO730" i="1"/>
  <c r="AS729" i="1"/>
  <c r="AR729" i="1"/>
  <c r="AQ729" i="1"/>
  <c r="AP729" i="1"/>
  <c r="AO729" i="1"/>
  <c r="AS728" i="1"/>
  <c r="AR728" i="1"/>
  <c r="AQ728" i="1"/>
  <c r="AP728" i="1"/>
  <c r="AO728" i="1"/>
  <c r="AS727" i="1"/>
  <c r="AR727" i="1"/>
  <c r="AQ727" i="1"/>
  <c r="AP727" i="1"/>
  <c r="AO727" i="1"/>
  <c r="AS726" i="1"/>
  <c r="AR726" i="1"/>
  <c r="AQ726" i="1"/>
  <c r="AP726" i="1"/>
  <c r="AO726" i="1"/>
  <c r="AS725" i="1"/>
  <c r="AR725" i="1"/>
  <c r="AQ725" i="1"/>
  <c r="AP725" i="1"/>
  <c r="AO725" i="1"/>
  <c r="AS724" i="1"/>
  <c r="AR724" i="1"/>
  <c r="AQ724" i="1"/>
  <c r="AP724" i="1"/>
  <c r="AO724" i="1"/>
  <c r="AS723" i="1"/>
  <c r="AR723" i="1"/>
  <c r="AQ723" i="1"/>
  <c r="AP723" i="1"/>
  <c r="AO723" i="1"/>
  <c r="AS722" i="1"/>
  <c r="AR722" i="1"/>
  <c r="AQ722" i="1"/>
  <c r="AP722" i="1"/>
  <c r="AO722" i="1"/>
  <c r="AS721" i="1"/>
  <c r="AR721" i="1"/>
  <c r="AQ721" i="1"/>
  <c r="AP721" i="1"/>
  <c r="AO721" i="1"/>
  <c r="AS720" i="1"/>
  <c r="AR720" i="1"/>
  <c r="AQ720" i="1"/>
  <c r="AP720" i="1"/>
  <c r="AO720" i="1"/>
  <c r="AS719" i="1"/>
  <c r="AR719" i="1"/>
  <c r="AQ719" i="1"/>
  <c r="AP719" i="1"/>
  <c r="AO719" i="1"/>
  <c r="AS718" i="1"/>
  <c r="AR718" i="1"/>
  <c r="AQ718" i="1"/>
  <c r="AP718" i="1"/>
  <c r="AO718" i="1"/>
  <c r="AS717" i="1"/>
  <c r="AR717" i="1"/>
  <c r="AQ717" i="1"/>
  <c r="AP717" i="1"/>
  <c r="AO717" i="1"/>
  <c r="AS716" i="1"/>
  <c r="AR716" i="1"/>
  <c r="AQ716" i="1"/>
  <c r="AP716" i="1"/>
  <c r="AO716" i="1"/>
  <c r="AS715" i="1"/>
  <c r="AR715" i="1"/>
  <c r="AQ715" i="1"/>
  <c r="AP715" i="1"/>
  <c r="AO715" i="1"/>
  <c r="AS714" i="1"/>
  <c r="AR714" i="1"/>
  <c r="AQ714" i="1"/>
  <c r="AP714" i="1"/>
  <c r="AO714" i="1"/>
  <c r="AS713" i="1"/>
  <c r="AR713" i="1"/>
  <c r="AQ713" i="1"/>
  <c r="AP713" i="1"/>
  <c r="AO713" i="1"/>
  <c r="AS712" i="1"/>
  <c r="AR712" i="1"/>
  <c r="AQ712" i="1"/>
  <c r="AP712" i="1"/>
  <c r="AO712" i="1"/>
  <c r="AS711" i="1"/>
  <c r="AR711" i="1"/>
  <c r="AQ711" i="1"/>
  <c r="AP711" i="1"/>
  <c r="AO711" i="1"/>
  <c r="AS710" i="1"/>
  <c r="AR710" i="1"/>
  <c r="AQ710" i="1"/>
  <c r="AP710" i="1"/>
  <c r="AO710" i="1"/>
  <c r="AS709" i="1"/>
  <c r="AR709" i="1"/>
  <c r="AQ709" i="1"/>
  <c r="AP709" i="1"/>
  <c r="AO709" i="1"/>
  <c r="AS708" i="1"/>
  <c r="AR708" i="1"/>
  <c r="AQ708" i="1"/>
  <c r="AP708" i="1"/>
  <c r="AO708" i="1"/>
  <c r="AS707" i="1"/>
  <c r="AR707" i="1"/>
  <c r="AQ707" i="1"/>
  <c r="AP707" i="1"/>
  <c r="AO707" i="1"/>
  <c r="AS706" i="1"/>
  <c r="AR706" i="1"/>
  <c r="AQ706" i="1"/>
  <c r="AP706" i="1"/>
  <c r="AO706" i="1"/>
  <c r="AS705" i="1"/>
  <c r="AR705" i="1"/>
  <c r="AQ705" i="1"/>
  <c r="AP705" i="1"/>
  <c r="AO705" i="1"/>
  <c r="AS704" i="1"/>
  <c r="AR704" i="1"/>
  <c r="AQ704" i="1"/>
  <c r="AP704" i="1"/>
  <c r="AO704" i="1"/>
  <c r="AS703" i="1"/>
  <c r="AR703" i="1"/>
  <c r="AQ703" i="1"/>
  <c r="AP703" i="1"/>
  <c r="AO703" i="1"/>
  <c r="AS702" i="1"/>
  <c r="AR702" i="1"/>
  <c r="AQ702" i="1"/>
  <c r="AP702" i="1"/>
  <c r="AO702" i="1"/>
  <c r="AS701" i="1"/>
  <c r="AR701" i="1"/>
  <c r="AQ701" i="1"/>
  <c r="AP701" i="1"/>
  <c r="AO701" i="1"/>
  <c r="AS700" i="1"/>
  <c r="AR700" i="1"/>
  <c r="AQ700" i="1"/>
  <c r="AP700" i="1"/>
  <c r="AO700" i="1"/>
  <c r="AS699" i="1"/>
  <c r="AR699" i="1"/>
  <c r="AQ699" i="1"/>
  <c r="AP699" i="1"/>
  <c r="AO699" i="1"/>
  <c r="AS698" i="1"/>
  <c r="AR698" i="1"/>
  <c r="AQ698" i="1"/>
  <c r="AP698" i="1"/>
  <c r="AO698" i="1"/>
  <c r="AS697" i="1"/>
  <c r="AR697" i="1"/>
  <c r="AQ697" i="1"/>
  <c r="AP697" i="1"/>
  <c r="AO697" i="1"/>
  <c r="AS696" i="1"/>
  <c r="AR696" i="1"/>
  <c r="AQ696" i="1"/>
  <c r="AP696" i="1"/>
  <c r="AO696" i="1"/>
  <c r="AS695" i="1"/>
  <c r="AR695" i="1"/>
  <c r="AQ695" i="1"/>
  <c r="AP695" i="1"/>
  <c r="AO695" i="1"/>
  <c r="AS694" i="1"/>
  <c r="AR694" i="1"/>
  <c r="AQ694" i="1"/>
  <c r="AP694" i="1"/>
  <c r="AO694" i="1"/>
  <c r="AS693" i="1"/>
  <c r="AR693" i="1"/>
  <c r="AQ693" i="1"/>
  <c r="AP693" i="1"/>
  <c r="AO693" i="1"/>
  <c r="AS692" i="1"/>
  <c r="AR692" i="1"/>
  <c r="AQ692" i="1"/>
  <c r="AP692" i="1"/>
  <c r="AO692" i="1"/>
  <c r="AS691" i="1"/>
  <c r="AR691" i="1"/>
  <c r="AQ691" i="1"/>
  <c r="AP691" i="1"/>
  <c r="AO691" i="1"/>
  <c r="AS690" i="1"/>
  <c r="AR690" i="1"/>
  <c r="AQ690" i="1"/>
  <c r="AP690" i="1"/>
  <c r="AO690" i="1"/>
  <c r="AS689" i="1"/>
  <c r="AR689" i="1"/>
  <c r="AQ689" i="1"/>
  <c r="AP689" i="1"/>
  <c r="AO689" i="1"/>
  <c r="AS688" i="1"/>
  <c r="AR688" i="1"/>
  <c r="AQ688" i="1"/>
  <c r="AP688" i="1"/>
  <c r="AO688" i="1"/>
  <c r="AS687" i="1"/>
  <c r="AR687" i="1"/>
  <c r="AQ687" i="1"/>
  <c r="AP687" i="1"/>
  <c r="AO687" i="1"/>
  <c r="AS686" i="1"/>
  <c r="AR686" i="1"/>
  <c r="AQ686" i="1"/>
  <c r="AP686" i="1"/>
  <c r="AO686" i="1"/>
  <c r="AS685" i="1"/>
  <c r="AR685" i="1"/>
  <c r="AQ685" i="1"/>
  <c r="AP685" i="1"/>
  <c r="AO685" i="1"/>
  <c r="AS684" i="1"/>
  <c r="AR684" i="1"/>
  <c r="AQ684" i="1"/>
  <c r="AP684" i="1"/>
  <c r="AO684" i="1"/>
  <c r="AS683" i="1"/>
  <c r="AR683" i="1"/>
  <c r="AQ683" i="1"/>
  <c r="AP683" i="1"/>
  <c r="AO683" i="1"/>
  <c r="AS682" i="1"/>
  <c r="AR682" i="1"/>
  <c r="AQ682" i="1"/>
  <c r="AP682" i="1"/>
  <c r="AO682" i="1"/>
  <c r="AS681" i="1"/>
  <c r="AR681" i="1"/>
  <c r="AQ681" i="1"/>
  <c r="AP681" i="1"/>
  <c r="AO681" i="1"/>
  <c r="AS680" i="1"/>
  <c r="AR680" i="1"/>
  <c r="AQ680" i="1"/>
  <c r="AP680" i="1"/>
  <c r="AO680" i="1"/>
  <c r="AS679" i="1"/>
  <c r="AR679" i="1"/>
  <c r="AQ679" i="1"/>
  <c r="AP679" i="1"/>
  <c r="AO679" i="1"/>
  <c r="AS678" i="1"/>
  <c r="AR678" i="1"/>
  <c r="AQ678" i="1"/>
  <c r="AP678" i="1"/>
  <c r="AO678" i="1"/>
  <c r="AS677" i="1"/>
  <c r="AR677" i="1"/>
  <c r="AQ677" i="1"/>
  <c r="AP677" i="1"/>
  <c r="AO677" i="1"/>
  <c r="AS676" i="1"/>
  <c r="AR676" i="1"/>
  <c r="AQ676" i="1"/>
  <c r="AP676" i="1"/>
  <c r="AO676" i="1"/>
  <c r="AS675" i="1"/>
  <c r="AR675" i="1"/>
  <c r="AQ675" i="1"/>
  <c r="AP675" i="1"/>
  <c r="AO675" i="1"/>
  <c r="AS674" i="1"/>
  <c r="AR674" i="1"/>
  <c r="AQ674" i="1"/>
  <c r="AP674" i="1"/>
  <c r="AO674" i="1"/>
  <c r="AS673" i="1"/>
  <c r="AR673" i="1"/>
  <c r="AQ673" i="1"/>
  <c r="AP673" i="1"/>
  <c r="AO673" i="1"/>
  <c r="AS672" i="1"/>
  <c r="AR672" i="1"/>
  <c r="AQ672" i="1"/>
  <c r="AP672" i="1"/>
  <c r="AO672" i="1"/>
  <c r="AS671" i="1"/>
  <c r="AR671" i="1"/>
  <c r="AQ671" i="1"/>
  <c r="AP671" i="1"/>
  <c r="AO671" i="1"/>
  <c r="AS670" i="1"/>
  <c r="AR670" i="1"/>
  <c r="AQ670" i="1"/>
  <c r="AP670" i="1"/>
  <c r="AO670" i="1"/>
  <c r="AS669" i="1"/>
  <c r="AR669" i="1"/>
  <c r="AQ669" i="1"/>
  <c r="AP669" i="1"/>
  <c r="AO669" i="1"/>
  <c r="AS668" i="1"/>
  <c r="AR668" i="1"/>
  <c r="AQ668" i="1"/>
  <c r="AP668" i="1"/>
  <c r="AO668" i="1"/>
  <c r="AS667" i="1"/>
  <c r="AR667" i="1"/>
  <c r="AQ667" i="1"/>
  <c r="AP667" i="1"/>
  <c r="AO667" i="1"/>
  <c r="AS666" i="1"/>
  <c r="AR666" i="1"/>
  <c r="AQ666" i="1"/>
  <c r="AP666" i="1"/>
  <c r="AO666" i="1"/>
  <c r="AS665" i="1"/>
  <c r="AR665" i="1"/>
  <c r="AQ665" i="1"/>
  <c r="AP665" i="1"/>
  <c r="AO665" i="1"/>
  <c r="AS664" i="1"/>
  <c r="AR664" i="1"/>
  <c r="AQ664" i="1"/>
  <c r="AP664" i="1"/>
  <c r="AO664" i="1"/>
  <c r="AS663" i="1"/>
  <c r="AR663" i="1"/>
  <c r="AQ663" i="1"/>
  <c r="AP663" i="1"/>
  <c r="AO663" i="1"/>
  <c r="AS662" i="1"/>
  <c r="AR662" i="1"/>
  <c r="AQ662" i="1"/>
  <c r="AP662" i="1"/>
  <c r="AO662" i="1"/>
  <c r="AS661" i="1"/>
  <c r="AR661" i="1"/>
  <c r="AQ661" i="1"/>
  <c r="AP661" i="1"/>
  <c r="AO661" i="1"/>
  <c r="AS660" i="1"/>
  <c r="AR660" i="1"/>
  <c r="AQ660" i="1"/>
  <c r="AP660" i="1"/>
  <c r="AO660" i="1"/>
  <c r="AS659" i="1"/>
  <c r="AR659" i="1"/>
  <c r="AQ659" i="1"/>
  <c r="AP659" i="1"/>
  <c r="AO659" i="1"/>
  <c r="AS658" i="1"/>
  <c r="AR658" i="1"/>
  <c r="AQ658" i="1"/>
  <c r="AP658" i="1"/>
  <c r="AO658" i="1"/>
  <c r="AS657" i="1"/>
  <c r="AR657" i="1"/>
  <c r="AQ657" i="1"/>
  <c r="AP657" i="1"/>
  <c r="AO657" i="1"/>
  <c r="AS656" i="1"/>
  <c r="AR656" i="1"/>
  <c r="AQ656" i="1"/>
  <c r="AP656" i="1"/>
  <c r="AO656" i="1"/>
  <c r="AS655" i="1"/>
  <c r="AR655" i="1"/>
  <c r="AQ655" i="1"/>
  <c r="AP655" i="1"/>
  <c r="AO655" i="1"/>
  <c r="AS654" i="1"/>
  <c r="AR654" i="1"/>
  <c r="AQ654" i="1"/>
  <c r="AP654" i="1"/>
  <c r="AO654" i="1"/>
  <c r="AS653" i="1"/>
  <c r="AR653" i="1"/>
  <c r="AQ653" i="1"/>
  <c r="AP653" i="1"/>
  <c r="AO653" i="1"/>
  <c r="AS652" i="1"/>
  <c r="AR652" i="1"/>
  <c r="AQ652" i="1"/>
  <c r="AP652" i="1"/>
  <c r="AO652" i="1"/>
  <c r="AS651" i="1"/>
  <c r="AR651" i="1"/>
  <c r="AQ651" i="1"/>
  <c r="AP651" i="1"/>
  <c r="AO651" i="1"/>
  <c r="AS650" i="1"/>
  <c r="AR650" i="1"/>
  <c r="AQ650" i="1"/>
  <c r="AP650" i="1"/>
  <c r="AO650" i="1"/>
  <c r="AS649" i="1"/>
  <c r="AR649" i="1"/>
  <c r="AQ649" i="1"/>
  <c r="AP649" i="1"/>
  <c r="AO649" i="1"/>
  <c r="AS648" i="1"/>
  <c r="AR648" i="1"/>
  <c r="AQ648" i="1"/>
  <c r="AP648" i="1"/>
  <c r="AO648" i="1"/>
  <c r="AS647" i="1"/>
  <c r="AR647" i="1"/>
  <c r="AQ647" i="1"/>
  <c r="AP647" i="1"/>
  <c r="AO647" i="1"/>
  <c r="AS646" i="1"/>
  <c r="AR646" i="1"/>
  <c r="AQ646" i="1"/>
  <c r="AP646" i="1"/>
  <c r="AO646" i="1"/>
  <c r="AS645" i="1"/>
  <c r="AR645" i="1"/>
  <c r="AQ645" i="1"/>
  <c r="AP645" i="1"/>
  <c r="AO645" i="1"/>
  <c r="AS644" i="1"/>
  <c r="AR644" i="1"/>
  <c r="AQ644" i="1"/>
  <c r="AP644" i="1"/>
  <c r="AO644" i="1"/>
  <c r="AS643" i="1"/>
  <c r="AR643" i="1"/>
  <c r="AQ643" i="1"/>
  <c r="AP643" i="1"/>
  <c r="AO643" i="1"/>
  <c r="AS642" i="1"/>
  <c r="AR642" i="1"/>
  <c r="AQ642" i="1"/>
  <c r="AP642" i="1"/>
  <c r="AO642" i="1"/>
  <c r="AS641" i="1"/>
  <c r="AR641" i="1"/>
  <c r="AQ641" i="1"/>
  <c r="AP641" i="1"/>
  <c r="AO641" i="1"/>
  <c r="AS640" i="1"/>
  <c r="AR640" i="1"/>
  <c r="AQ640" i="1"/>
  <c r="AP640" i="1"/>
  <c r="AO640" i="1"/>
  <c r="AS639" i="1"/>
  <c r="AR639" i="1"/>
  <c r="AQ639" i="1"/>
  <c r="AP639" i="1"/>
  <c r="AO639" i="1"/>
  <c r="AS638" i="1"/>
  <c r="AR638" i="1"/>
  <c r="AQ638" i="1"/>
  <c r="AP638" i="1"/>
  <c r="AO638" i="1"/>
  <c r="AS637" i="1"/>
  <c r="AR637" i="1"/>
  <c r="AQ637" i="1"/>
  <c r="AP637" i="1"/>
  <c r="AO637" i="1"/>
  <c r="AS636" i="1"/>
  <c r="AR636" i="1"/>
  <c r="AQ636" i="1"/>
  <c r="AP636" i="1"/>
  <c r="AO636" i="1"/>
  <c r="AS635" i="1"/>
  <c r="AR635" i="1"/>
  <c r="AQ635" i="1"/>
  <c r="AP635" i="1"/>
  <c r="AO635" i="1"/>
  <c r="AS634" i="1"/>
  <c r="AR634" i="1"/>
  <c r="AQ634" i="1"/>
  <c r="AP634" i="1"/>
  <c r="AO634" i="1"/>
  <c r="AS633" i="1"/>
  <c r="AR633" i="1"/>
  <c r="AQ633" i="1"/>
  <c r="AP633" i="1"/>
  <c r="AO633" i="1"/>
  <c r="AS632" i="1"/>
  <c r="AR632" i="1"/>
  <c r="AQ632" i="1"/>
  <c r="AP632" i="1"/>
  <c r="AO632" i="1"/>
  <c r="AS631" i="1"/>
  <c r="AR631" i="1"/>
  <c r="AQ631" i="1"/>
  <c r="AP631" i="1"/>
  <c r="AO631" i="1"/>
  <c r="AS630" i="1"/>
  <c r="AR630" i="1"/>
  <c r="AQ630" i="1"/>
  <c r="AP630" i="1"/>
  <c r="AO630" i="1"/>
  <c r="AS629" i="1"/>
  <c r="AR629" i="1"/>
  <c r="AQ629" i="1"/>
  <c r="AP629" i="1"/>
  <c r="AO629" i="1"/>
  <c r="AS628" i="1"/>
  <c r="AR628" i="1"/>
  <c r="AQ628" i="1"/>
  <c r="AP628" i="1"/>
  <c r="AO628" i="1"/>
  <c r="AS627" i="1"/>
  <c r="AR627" i="1"/>
  <c r="AQ627" i="1"/>
  <c r="AP627" i="1"/>
  <c r="AO627" i="1"/>
  <c r="AS626" i="1"/>
  <c r="AR626" i="1"/>
  <c r="AQ626" i="1"/>
  <c r="AP626" i="1"/>
  <c r="AO626" i="1"/>
  <c r="AS625" i="1"/>
  <c r="AR625" i="1"/>
  <c r="AQ625" i="1"/>
  <c r="AP625" i="1"/>
  <c r="AO625" i="1"/>
  <c r="AS624" i="1"/>
  <c r="AR624" i="1"/>
  <c r="AQ624" i="1"/>
  <c r="AP624" i="1"/>
  <c r="AO624" i="1"/>
  <c r="AS623" i="1"/>
  <c r="AR623" i="1"/>
  <c r="AQ623" i="1"/>
  <c r="AP623" i="1"/>
  <c r="AO623" i="1"/>
  <c r="AS622" i="1"/>
  <c r="AR622" i="1"/>
  <c r="AQ622" i="1"/>
  <c r="AP622" i="1"/>
  <c r="AO622" i="1"/>
  <c r="AS621" i="1"/>
  <c r="AR621" i="1"/>
  <c r="AQ621" i="1"/>
  <c r="AP621" i="1"/>
  <c r="AO621" i="1"/>
  <c r="AS620" i="1"/>
  <c r="AR620" i="1"/>
  <c r="AQ620" i="1"/>
  <c r="AP620" i="1"/>
  <c r="AO620" i="1"/>
  <c r="AS619" i="1"/>
  <c r="AR619" i="1"/>
  <c r="AQ619" i="1"/>
  <c r="AP619" i="1"/>
  <c r="AO619" i="1"/>
  <c r="AS618" i="1"/>
  <c r="AR618" i="1"/>
  <c r="AQ618" i="1"/>
  <c r="AP618" i="1"/>
  <c r="AO618" i="1"/>
  <c r="AS617" i="1"/>
  <c r="AR617" i="1"/>
  <c r="AQ617" i="1"/>
  <c r="AP617" i="1"/>
  <c r="AO617" i="1"/>
  <c r="AS616" i="1"/>
  <c r="AR616" i="1"/>
  <c r="AQ616" i="1"/>
  <c r="AP616" i="1"/>
  <c r="AO616" i="1"/>
  <c r="AS615" i="1"/>
  <c r="AR615" i="1"/>
  <c r="AQ615" i="1"/>
  <c r="AP615" i="1"/>
  <c r="AO615" i="1"/>
  <c r="AS614" i="1"/>
  <c r="AR614" i="1"/>
  <c r="AQ614" i="1"/>
  <c r="AP614" i="1"/>
  <c r="AO614" i="1"/>
  <c r="AS613" i="1"/>
  <c r="AR613" i="1"/>
  <c r="AQ613" i="1"/>
  <c r="AP613" i="1"/>
  <c r="AO613" i="1"/>
  <c r="AS612" i="1"/>
  <c r="AR612" i="1"/>
  <c r="AQ612" i="1"/>
  <c r="AP612" i="1"/>
  <c r="AO612" i="1"/>
  <c r="AS611" i="1"/>
  <c r="AR611" i="1"/>
  <c r="AQ611" i="1"/>
  <c r="AP611" i="1"/>
  <c r="AO611" i="1"/>
  <c r="AS610" i="1"/>
  <c r="AR610" i="1"/>
  <c r="AQ610" i="1"/>
  <c r="AP610" i="1"/>
  <c r="AO610" i="1"/>
  <c r="AS609" i="1"/>
  <c r="AR609" i="1"/>
  <c r="AQ609" i="1"/>
  <c r="AP609" i="1"/>
  <c r="AO609" i="1"/>
  <c r="AS608" i="1"/>
  <c r="AR608" i="1"/>
  <c r="AQ608" i="1"/>
  <c r="AP608" i="1"/>
  <c r="AO608" i="1"/>
  <c r="AS607" i="1"/>
  <c r="AR607" i="1"/>
  <c r="AQ607" i="1"/>
  <c r="AP607" i="1"/>
  <c r="AO607" i="1"/>
  <c r="AS606" i="1"/>
  <c r="AR606" i="1"/>
  <c r="AQ606" i="1"/>
  <c r="AP606" i="1"/>
  <c r="AO606" i="1"/>
  <c r="AS605" i="1"/>
  <c r="AR605" i="1"/>
  <c r="AQ605" i="1"/>
  <c r="AP605" i="1"/>
  <c r="AO605" i="1"/>
  <c r="AS604" i="1"/>
  <c r="AR604" i="1"/>
  <c r="AQ604" i="1"/>
  <c r="AP604" i="1"/>
  <c r="AO604" i="1"/>
  <c r="AS603" i="1"/>
  <c r="AR603" i="1"/>
  <c r="AQ603" i="1"/>
  <c r="AP603" i="1"/>
  <c r="AO603" i="1"/>
  <c r="AS602" i="1"/>
  <c r="AR602" i="1"/>
  <c r="AQ602" i="1"/>
  <c r="AP602" i="1"/>
  <c r="AO602" i="1"/>
  <c r="AS601" i="1"/>
  <c r="AR601" i="1"/>
  <c r="AQ601" i="1"/>
  <c r="AP601" i="1"/>
  <c r="AO601" i="1"/>
  <c r="AS600" i="1"/>
  <c r="AR600" i="1"/>
  <c r="AQ600" i="1"/>
  <c r="AP600" i="1"/>
  <c r="AO600" i="1"/>
  <c r="AS599" i="1"/>
  <c r="AR599" i="1"/>
  <c r="AQ599" i="1"/>
  <c r="AP599" i="1"/>
  <c r="AO599" i="1"/>
  <c r="AS598" i="1"/>
  <c r="AR598" i="1"/>
  <c r="AQ598" i="1"/>
  <c r="AP598" i="1"/>
  <c r="AO598" i="1"/>
  <c r="AS597" i="1"/>
  <c r="AR597" i="1"/>
  <c r="AQ597" i="1"/>
  <c r="AP597" i="1"/>
  <c r="AO597" i="1"/>
  <c r="AS596" i="1"/>
  <c r="AR596" i="1"/>
  <c r="AQ596" i="1"/>
  <c r="AP596" i="1"/>
  <c r="AO596" i="1"/>
  <c r="AS595" i="1"/>
  <c r="AR595" i="1"/>
  <c r="AQ595" i="1"/>
  <c r="AP595" i="1"/>
  <c r="AO595" i="1"/>
  <c r="AS594" i="1"/>
  <c r="AR594" i="1"/>
  <c r="AQ594" i="1"/>
  <c r="AP594" i="1"/>
  <c r="AO594" i="1"/>
  <c r="AS593" i="1"/>
  <c r="AR593" i="1"/>
  <c r="AQ593" i="1"/>
  <c r="AP593" i="1"/>
  <c r="AO593" i="1"/>
  <c r="AS592" i="1"/>
  <c r="AR592" i="1"/>
  <c r="AQ592" i="1"/>
  <c r="AP592" i="1"/>
  <c r="AO592" i="1"/>
  <c r="AS591" i="1"/>
  <c r="AR591" i="1"/>
  <c r="AQ591" i="1"/>
  <c r="AP591" i="1"/>
  <c r="AO591" i="1"/>
  <c r="AS590" i="1"/>
  <c r="AR590" i="1"/>
  <c r="AQ590" i="1"/>
  <c r="AP590" i="1"/>
  <c r="AO590" i="1"/>
  <c r="AS589" i="1"/>
  <c r="AR589" i="1"/>
  <c r="AQ589" i="1"/>
  <c r="AP589" i="1"/>
  <c r="AO589" i="1"/>
  <c r="AS588" i="1"/>
  <c r="AR588" i="1"/>
  <c r="AQ588" i="1"/>
  <c r="AP588" i="1"/>
  <c r="AO588" i="1"/>
  <c r="AS587" i="1"/>
  <c r="AR587" i="1"/>
  <c r="AQ587" i="1"/>
  <c r="AP587" i="1"/>
  <c r="AO587" i="1"/>
  <c r="AS586" i="1"/>
  <c r="AR586" i="1"/>
  <c r="AQ586" i="1"/>
  <c r="AP586" i="1"/>
  <c r="AO586" i="1"/>
  <c r="AS585" i="1"/>
  <c r="AR585" i="1"/>
  <c r="AQ585" i="1"/>
  <c r="AP585" i="1"/>
  <c r="AO585" i="1"/>
  <c r="AS584" i="1"/>
  <c r="AR584" i="1"/>
  <c r="AQ584" i="1"/>
  <c r="AP584" i="1"/>
  <c r="AO584" i="1"/>
  <c r="AS583" i="1"/>
  <c r="AR583" i="1"/>
  <c r="AQ583" i="1"/>
  <c r="AP583" i="1"/>
  <c r="AO583" i="1"/>
  <c r="AS582" i="1"/>
  <c r="AR582" i="1"/>
  <c r="AQ582" i="1"/>
  <c r="AP582" i="1"/>
  <c r="AO582" i="1"/>
  <c r="AS581" i="1"/>
  <c r="AR581" i="1"/>
  <c r="AQ581" i="1"/>
  <c r="AP581" i="1"/>
  <c r="AO581" i="1"/>
  <c r="AS580" i="1"/>
  <c r="AR580" i="1"/>
  <c r="AQ580" i="1"/>
  <c r="AP580" i="1"/>
  <c r="AO580" i="1"/>
  <c r="AS579" i="1"/>
  <c r="AR579" i="1"/>
  <c r="AQ579" i="1"/>
  <c r="AP579" i="1"/>
  <c r="AO579" i="1"/>
  <c r="AS578" i="1"/>
  <c r="AR578" i="1"/>
  <c r="AQ578" i="1"/>
  <c r="AP578" i="1"/>
  <c r="AO578" i="1"/>
  <c r="AS577" i="1"/>
  <c r="AR577" i="1"/>
  <c r="AQ577" i="1"/>
  <c r="AP577" i="1"/>
  <c r="AO577" i="1"/>
  <c r="AS576" i="1"/>
  <c r="AR576" i="1"/>
  <c r="AQ576" i="1"/>
  <c r="AP576" i="1"/>
  <c r="AO576" i="1"/>
  <c r="AS575" i="1"/>
  <c r="AR575" i="1"/>
  <c r="AQ575" i="1"/>
  <c r="AP575" i="1"/>
  <c r="AO575" i="1"/>
  <c r="AS574" i="1"/>
  <c r="AR574" i="1"/>
  <c r="AQ574" i="1"/>
  <c r="AP574" i="1"/>
  <c r="AO574" i="1"/>
  <c r="AS573" i="1"/>
  <c r="AR573" i="1"/>
  <c r="AQ573" i="1"/>
  <c r="AP573" i="1"/>
  <c r="AO573" i="1"/>
  <c r="AS572" i="1"/>
  <c r="AR572" i="1"/>
  <c r="AQ572" i="1"/>
  <c r="AP572" i="1"/>
  <c r="AO572" i="1"/>
  <c r="AS571" i="1"/>
  <c r="AR571" i="1"/>
  <c r="AQ571" i="1"/>
  <c r="AP571" i="1"/>
  <c r="AO571" i="1"/>
  <c r="AS570" i="1"/>
  <c r="AR570" i="1"/>
  <c r="AQ570" i="1"/>
  <c r="AP570" i="1"/>
  <c r="AO570" i="1"/>
  <c r="AS569" i="1"/>
  <c r="AR569" i="1"/>
  <c r="AQ569" i="1"/>
  <c r="AP569" i="1"/>
  <c r="AO569" i="1"/>
  <c r="AS568" i="1"/>
  <c r="AR568" i="1"/>
  <c r="AQ568" i="1"/>
  <c r="AP568" i="1"/>
  <c r="AO568" i="1"/>
  <c r="AS567" i="1"/>
  <c r="AR567" i="1"/>
  <c r="AQ567" i="1"/>
  <c r="AP567" i="1"/>
  <c r="AO567" i="1"/>
  <c r="AS566" i="1"/>
  <c r="AR566" i="1"/>
  <c r="AQ566" i="1"/>
  <c r="AP566" i="1"/>
  <c r="AO566" i="1"/>
  <c r="AS565" i="1"/>
  <c r="AR565" i="1"/>
  <c r="AQ565" i="1"/>
  <c r="AP565" i="1"/>
  <c r="AO565" i="1"/>
  <c r="AS564" i="1"/>
  <c r="AR564" i="1"/>
  <c r="AQ564" i="1"/>
  <c r="AP564" i="1"/>
  <c r="AO564" i="1"/>
  <c r="AS563" i="1"/>
  <c r="AR563" i="1"/>
  <c r="AQ563" i="1"/>
  <c r="AP563" i="1"/>
  <c r="AO563" i="1"/>
  <c r="AS562" i="1"/>
  <c r="AR562" i="1"/>
  <c r="AQ562" i="1"/>
  <c r="AP562" i="1"/>
  <c r="AO562" i="1"/>
  <c r="AS561" i="1"/>
  <c r="AR561" i="1"/>
  <c r="AQ561" i="1"/>
  <c r="AP561" i="1"/>
  <c r="AO561" i="1"/>
  <c r="AS560" i="1"/>
  <c r="AR560" i="1"/>
  <c r="AQ560" i="1"/>
  <c r="AP560" i="1"/>
  <c r="AO560" i="1"/>
  <c r="AS559" i="1"/>
  <c r="AR559" i="1"/>
  <c r="AQ559" i="1"/>
  <c r="AP559" i="1"/>
  <c r="AO559" i="1"/>
  <c r="AS558" i="1"/>
  <c r="AR558" i="1"/>
  <c r="AQ558" i="1"/>
  <c r="AP558" i="1"/>
  <c r="AO558" i="1"/>
  <c r="AS557" i="1"/>
  <c r="AR557" i="1"/>
  <c r="AQ557" i="1"/>
  <c r="AP557" i="1"/>
  <c r="AO557" i="1"/>
  <c r="AS556" i="1"/>
  <c r="AR556" i="1"/>
  <c r="AQ556" i="1"/>
  <c r="AP556" i="1"/>
  <c r="AO556" i="1"/>
  <c r="AS555" i="1"/>
  <c r="AR555" i="1"/>
  <c r="AQ555" i="1"/>
  <c r="AP555" i="1"/>
  <c r="AO555" i="1"/>
  <c r="AS554" i="1"/>
  <c r="AR554" i="1"/>
  <c r="AQ554" i="1"/>
  <c r="AP554" i="1"/>
  <c r="AO554" i="1"/>
  <c r="AS553" i="1"/>
  <c r="AR553" i="1"/>
  <c r="AQ553" i="1"/>
  <c r="AP553" i="1"/>
  <c r="AO553" i="1"/>
  <c r="AS552" i="1"/>
  <c r="AR552" i="1"/>
  <c r="AQ552" i="1"/>
  <c r="AP552" i="1"/>
  <c r="AO552" i="1"/>
  <c r="AS551" i="1"/>
  <c r="AR551" i="1"/>
  <c r="AQ551" i="1"/>
  <c r="AP551" i="1"/>
  <c r="AO551" i="1"/>
  <c r="AS550" i="1"/>
  <c r="AR550" i="1"/>
  <c r="AQ550" i="1"/>
  <c r="AP550" i="1"/>
  <c r="AO550" i="1"/>
  <c r="AS549" i="1"/>
  <c r="AR549" i="1"/>
  <c r="AQ549" i="1"/>
  <c r="AP549" i="1"/>
  <c r="AO549" i="1"/>
  <c r="AS548" i="1"/>
  <c r="AR548" i="1"/>
  <c r="AQ548" i="1"/>
  <c r="AP548" i="1"/>
  <c r="AO548" i="1"/>
  <c r="AS547" i="1"/>
  <c r="AR547" i="1"/>
  <c r="AQ547" i="1"/>
  <c r="AP547" i="1"/>
  <c r="AO547" i="1"/>
  <c r="AS546" i="1"/>
  <c r="AR546" i="1"/>
  <c r="AQ546" i="1"/>
  <c r="AP546" i="1"/>
  <c r="AO546" i="1"/>
  <c r="AS545" i="1"/>
  <c r="AR545" i="1"/>
  <c r="AQ545" i="1"/>
  <c r="AP545" i="1"/>
  <c r="AO545" i="1"/>
  <c r="AS544" i="1"/>
  <c r="AR544" i="1"/>
  <c r="AQ544" i="1"/>
  <c r="AP544" i="1"/>
  <c r="AO544" i="1"/>
  <c r="AS543" i="1"/>
  <c r="AR543" i="1"/>
  <c r="AQ543" i="1"/>
  <c r="AP543" i="1"/>
  <c r="AO543" i="1"/>
  <c r="AS542" i="1"/>
  <c r="AR542" i="1"/>
  <c r="AQ542" i="1"/>
  <c r="AP542" i="1"/>
  <c r="AO542" i="1"/>
  <c r="AS541" i="1"/>
  <c r="AR541" i="1"/>
  <c r="AQ541" i="1"/>
  <c r="AP541" i="1"/>
  <c r="AO541" i="1"/>
  <c r="AS540" i="1"/>
  <c r="AR540" i="1"/>
  <c r="AQ540" i="1"/>
  <c r="AP540" i="1"/>
  <c r="AO540" i="1"/>
  <c r="AS539" i="1"/>
  <c r="AR539" i="1"/>
  <c r="AQ539" i="1"/>
  <c r="AP539" i="1"/>
  <c r="AO539" i="1"/>
  <c r="AS538" i="1"/>
  <c r="AR538" i="1"/>
  <c r="AQ538" i="1"/>
  <c r="AP538" i="1"/>
  <c r="AO538" i="1"/>
  <c r="AS537" i="1"/>
  <c r="AR537" i="1"/>
  <c r="AQ537" i="1"/>
  <c r="AP537" i="1"/>
  <c r="AO537" i="1"/>
  <c r="AS536" i="1"/>
  <c r="AR536" i="1"/>
  <c r="AQ536" i="1"/>
  <c r="AP536" i="1"/>
  <c r="AO536" i="1"/>
  <c r="AS535" i="1"/>
  <c r="AR535" i="1"/>
  <c r="AQ535" i="1"/>
  <c r="AP535" i="1"/>
  <c r="AO535" i="1"/>
  <c r="AS534" i="1"/>
  <c r="AR534" i="1"/>
  <c r="AQ534" i="1"/>
  <c r="AP534" i="1"/>
  <c r="AO534" i="1"/>
  <c r="AS533" i="1"/>
  <c r="AR533" i="1"/>
  <c r="AQ533" i="1"/>
  <c r="AP533" i="1"/>
  <c r="AO533" i="1"/>
  <c r="AS532" i="1"/>
  <c r="AR532" i="1"/>
  <c r="AQ532" i="1"/>
  <c r="AP532" i="1"/>
  <c r="AO532" i="1"/>
  <c r="AS531" i="1"/>
  <c r="AR531" i="1"/>
  <c r="AQ531" i="1"/>
  <c r="AP531" i="1"/>
  <c r="AO531" i="1"/>
  <c r="AS530" i="1"/>
  <c r="AR530" i="1"/>
  <c r="AQ530" i="1"/>
  <c r="AP530" i="1"/>
  <c r="AO530" i="1"/>
  <c r="AS529" i="1"/>
  <c r="AR529" i="1"/>
  <c r="AQ529" i="1"/>
  <c r="AP529" i="1"/>
  <c r="AO529" i="1"/>
  <c r="AS528" i="1"/>
  <c r="AR528" i="1"/>
  <c r="AQ528" i="1"/>
  <c r="AP528" i="1"/>
  <c r="AO528" i="1"/>
  <c r="AS527" i="1"/>
  <c r="AR527" i="1"/>
  <c r="AQ527" i="1"/>
  <c r="AP527" i="1"/>
  <c r="AO527" i="1"/>
  <c r="AS526" i="1"/>
  <c r="AR526" i="1"/>
  <c r="AQ526" i="1"/>
  <c r="AP526" i="1"/>
  <c r="AO526" i="1"/>
  <c r="AS525" i="1"/>
  <c r="AR525" i="1"/>
  <c r="AQ525" i="1"/>
  <c r="AP525" i="1"/>
  <c r="AO525" i="1"/>
  <c r="AS524" i="1"/>
  <c r="AR524" i="1"/>
  <c r="AQ524" i="1"/>
  <c r="AP524" i="1"/>
  <c r="AO524" i="1"/>
  <c r="AS523" i="1"/>
  <c r="AR523" i="1"/>
  <c r="AQ523" i="1"/>
  <c r="AP523" i="1"/>
  <c r="AO523" i="1"/>
  <c r="AS522" i="1"/>
  <c r="AR522" i="1"/>
  <c r="AQ522" i="1"/>
  <c r="AP522" i="1"/>
  <c r="AO522" i="1"/>
  <c r="AS521" i="1"/>
  <c r="AR521" i="1"/>
  <c r="AQ521" i="1"/>
  <c r="AP521" i="1"/>
  <c r="AO521" i="1"/>
  <c r="AS520" i="1"/>
  <c r="AR520" i="1"/>
  <c r="AQ520" i="1"/>
  <c r="AP520" i="1"/>
  <c r="AO520" i="1"/>
  <c r="AS519" i="1"/>
  <c r="AR519" i="1"/>
  <c r="AQ519" i="1"/>
  <c r="AP519" i="1"/>
  <c r="AO519" i="1"/>
  <c r="AS518" i="1"/>
  <c r="AR518" i="1"/>
  <c r="AQ518" i="1"/>
  <c r="AP518" i="1"/>
  <c r="AO518" i="1"/>
  <c r="AS517" i="1"/>
  <c r="AR517" i="1"/>
  <c r="AQ517" i="1"/>
  <c r="AP517" i="1"/>
  <c r="AO517" i="1"/>
  <c r="AS516" i="1"/>
  <c r="AR516" i="1"/>
  <c r="AQ516" i="1"/>
  <c r="AP516" i="1"/>
  <c r="AO516" i="1"/>
  <c r="AS515" i="1"/>
  <c r="AR515" i="1"/>
  <c r="AQ515" i="1"/>
  <c r="AP515" i="1"/>
  <c r="AO515" i="1"/>
  <c r="AS514" i="1"/>
  <c r="AR514" i="1"/>
  <c r="AQ514" i="1"/>
  <c r="AP514" i="1"/>
  <c r="AO514" i="1"/>
  <c r="AS513" i="1"/>
  <c r="AR513" i="1"/>
  <c r="AQ513" i="1"/>
  <c r="AP513" i="1"/>
  <c r="AO513" i="1"/>
  <c r="AS512" i="1"/>
  <c r="AR512" i="1"/>
  <c r="AQ512" i="1"/>
  <c r="AP512" i="1"/>
  <c r="AO512" i="1"/>
  <c r="AS511" i="1"/>
  <c r="AR511" i="1"/>
  <c r="AQ511" i="1"/>
  <c r="AP511" i="1"/>
  <c r="AO511" i="1"/>
  <c r="AS510" i="1"/>
  <c r="AR510" i="1"/>
  <c r="AQ510" i="1"/>
  <c r="AP510" i="1"/>
  <c r="AO510" i="1"/>
  <c r="AS509" i="1"/>
  <c r="AR509" i="1"/>
  <c r="AQ509" i="1"/>
  <c r="AP509" i="1"/>
  <c r="AO509" i="1"/>
  <c r="AS508" i="1"/>
  <c r="AR508" i="1"/>
  <c r="AQ508" i="1"/>
  <c r="AP508" i="1"/>
  <c r="AO508" i="1"/>
  <c r="AS507" i="1"/>
  <c r="AR507" i="1"/>
  <c r="AQ507" i="1"/>
  <c r="AP507" i="1"/>
  <c r="AO507" i="1"/>
  <c r="AS506" i="1"/>
  <c r="AR506" i="1"/>
  <c r="AQ506" i="1"/>
  <c r="AP506" i="1"/>
  <c r="AO506" i="1"/>
  <c r="AS505" i="1"/>
  <c r="AR505" i="1"/>
  <c r="AQ505" i="1"/>
  <c r="AP505" i="1"/>
  <c r="AO505" i="1"/>
  <c r="AS504" i="1"/>
  <c r="AR504" i="1"/>
  <c r="AQ504" i="1"/>
  <c r="AP504" i="1"/>
  <c r="AO504" i="1"/>
  <c r="AS503" i="1"/>
  <c r="AR503" i="1"/>
  <c r="AQ503" i="1"/>
  <c r="AP503" i="1"/>
  <c r="AO503" i="1"/>
  <c r="AS502" i="1"/>
  <c r="AR502" i="1"/>
  <c r="AQ502" i="1"/>
  <c r="AP502" i="1"/>
  <c r="AO502" i="1"/>
  <c r="AS501" i="1"/>
  <c r="AR501" i="1"/>
  <c r="AQ501" i="1"/>
  <c r="AP501" i="1"/>
  <c r="AO501" i="1"/>
  <c r="AS500" i="1"/>
  <c r="AR500" i="1"/>
  <c r="AQ500" i="1"/>
  <c r="AP500" i="1"/>
  <c r="AO500" i="1"/>
  <c r="AS499" i="1"/>
  <c r="AR499" i="1"/>
  <c r="AQ499" i="1"/>
  <c r="AP499" i="1"/>
  <c r="AO499" i="1"/>
  <c r="AS498" i="1"/>
  <c r="AR498" i="1"/>
  <c r="AQ498" i="1"/>
  <c r="AP498" i="1"/>
  <c r="AO498" i="1"/>
  <c r="AS497" i="1"/>
  <c r="AR497" i="1"/>
  <c r="AQ497" i="1"/>
  <c r="AP497" i="1"/>
  <c r="AO497" i="1"/>
  <c r="AS496" i="1"/>
  <c r="AR496" i="1"/>
  <c r="AQ496" i="1"/>
  <c r="AP496" i="1"/>
  <c r="AO496" i="1"/>
  <c r="AS495" i="1"/>
  <c r="AR495" i="1"/>
  <c r="AQ495" i="1"/>
  <c r="AP495" i="1"/>
  <c r="AO495" i="1"/>
  <c r="AS494" i="1"/>
  <c r="AR494" i="1"/>
  <c r="AQ494" i="1"/>
  <c r="AP494" i="1"/>
  <c r="AO494" i="1"/>
  <c r="AS493" i="1"/>
  <c r="AR493" i="1"/>
  <c r="AQ493" i="1"/>
  <c r="AP493" i="1"/>
  <c r="AO493" i="1"/>
  <c r="AS492" i="1"/>
  <c r="AR492" i="1"/>
  <c r="AQ492" i="1"/>
  <c r="AP492" i="1"/>
  <c r="AO492" i="1"/>
  <c r="AS491" i="1"/>
  <c r="AR491" i="1"/>
  <c r="AQ491" i="1"/>
  <c r="AP491" i="1"/>
  <c r="AO491" i="1"/>
  <c r="AS490" i="1"/>
  <c r="AR490" i="1"/>
  <c r="AQ490" i="1"/>
  <c r="AP490" i="1"/>
  <c r="AO490" i="1"/>
  <c r="AS489" i="1"/>
  <c r="AR489" i="1"/>
  <c r="AQ489" i="1"/>
  <c r="AP489" i="1"/>
  <c r="AO489" i="1"/>
  <c r="AS488" i="1"/>
  <c r="AR488" i="1"/>
  <c r="AQ488" i="1"/>
  <c r="AP488" i="1"/>
  <c r="AO488" i="1"/>
  <c r="AS487" i="1"/>
  <c r="AR487" i="1"/>
  <c r="AQ487" i="1"/>
  <c r="AP487" i="1"/>
  <c r="AO487" i="1"/>
  <c r="AS486" i="1"/>
  <c r="AR486" i="1"/>
  <c r="AQ486" i="1"/>
  <c r="AP486" i="1"/>
  <c r="AO486" i="1"/>
  <c r="AS485" i="1"/>
  <c r="AR485" i="1"/>
  <c r="AQ485" i="1"/>
  <c r="AP485" i="1"/>
  <c r="AO485" i="1"/>
  <c r="AS484" i="1"/>
  <c r="AR484" i="1"/>
  <c r="AQ484" i="1"/>
  <c r="AP484" i="1"/>
  <c r="AO484" i="1"/>
  <c r="AS483" i="1"/>
  <c r="AR483" i="1"/>
  <c r="AQ483" i="1"/>
  <c r="AP483" i="1"/>
  <c r="AO483" i="1"/>
  <c r="AS482" i="1"/>
  <c r="AR482" i="1"/>
  <c r="AQ482" i="1"/>
  <c r="AP482" i="1"/>
  <c r="AO482" i="1"/>
  <c r="AS481" i="1"/>
  <c r="AR481" i="1"/>
  <c r="AQ481" i="1"/>
  <c r="AP481" i="1"/>
  <c r="AO481" i="1"/>
  <c r="AS480" i="1"/>
  <c r="AR480" i="1"/>
  <c r="AQ480" i="1"/>
  <c r="AP480" i="1"/>
  <c r="AO480" i="1"/>
  <c r="AS479" i="1"/>
  <c r="AR479" i="1"/>
  <c r="AQ479" i="1"/>
  <c r="AP479" i="1"/>
  <c r="AO479" i="1"/>
  <c r="AS478" i="1"/>
  <c r="AR478" i="1"/>
  <c r="AQ478" i="1"/>
  <c r="AP478" i="1"/>
  <c r="AO478" i="1"/>
  <c r="AS477" i="1"/>
  <c r="AR477" i="1"/>
  <c r="AQ477" i="1"/>
  <c r="AP477" i="1"/>
  <c r="AO477" i="1"/>
  <c r="AS476" i="1"/>
  <c r="AR476" i="1"/>
  <c r="AQ476" i="1"/>
  <c r="AP476" i="1"/>
  <c r="AO476" i="1"/>
  <c r="AS475" i="1"/>
  <c r="AR475" i="1"/>
  <c r="AQ475" i="1"/>
  <c r="AP475" i="1"/>
  <c r="AO475" i="1"/>
  <c r="AS474" i="1"/>
  <c r="AR474" i="1"/>
  <c r="AQ474" i="1"/>
  <c r="AP474" i="1"/>
  <c r="AO474" i="1"/>
  <c r="AS473" i="1"/>
  <c r="AR473" i="1"/>
  <c r="AQ473" i="1"/>
  <c r="AP473" i="1"/>
  <c r="AO473" i="1"/>
  <c r="AS472" i="1"/>
  <c r="AR472" i="1"/>
  <c r="AQ472" i="1"/>
  <c r="AP472" i="1"/>
  <c r="AO472" i="1"/>
  <c r="AS471" i="1"/>
  <c r="AR471" i="1"/>
  <c r="AQ471" i="1"/>
  <c r="AP471" i="1"/>
  <c r="AO471" i="1"/>
  <c r="AS470" i="1"/>
  <c r="AR470" i="1"/>
  <c r="AQ470" i="1"/>
  <c r="AP470" i="1"/>
  <c r="AO470" i="1"/>
  <c r="AS469" i="1"/>
  <c r="AR469" i="1"/>
  <c r="AQ469" i="1"/>
  <c r="AP469" i="1"/>
  <c r="AO469" i="1"/>
  <c r="AS468" i="1"/>
  <c r="AR468" i="1"/>
  <c r="AQ468" i="1"/>
  <c r="AP468" i="1"/>
  <c r="AO468" i="1"/>
  <c r="AS467" i="1"/>
  <c r="AR467" i="1"/>
  <c r="AQ467" i="1"/>
  <c r="AP467" i="1"/>
  <c r="AO467" i="1"/>
  <c r="AS466" i="1"/>
  <c r="AR466" i="1"/>
  <c r="AQ466" i="1"/>
  <c r="AP466" i="1"/>
  <c r="AO466" i="1"/>
  <c r="AS465" i="1"/>
  <c r="AR465" i="1"/>
  <c r="AQ465" i="1"/>
  <c r="AP465" i="1"/>
  <c r="AO465" i="1"/>
  <c r="AS464" i="1"/>
  <c r="AR464" i="1"/>
  <c r="AQ464" i="1"/>
  <c r="AP464" i="1"/>
  <c r="AO464" i="1"/>
  <c r="AS463" i="1"/>
  <c r="AR463" i="1"/>
  <c r="AQ463" i="1"/>
  <c r="AP463" i="1"/>
  <c r="AO463" i="1"/>
  <c r="AS462" i="1"/>
  <c r="AR462" i="1"/>
  <c r="AQ462" i="1"/>
  <c r="AP462" i="1"/>
  <c r="AO462" i="1"/>
  <c r="AS461" i="1"/>
  <c r="AR461" i="1"/>
  <c r="AQ461" i="1"/>
  <c r="AP461" i="1"/>
  <c r="AO461" i="1"/>
  <c r="AS460" i="1"/>
  <c r="AR460" i="1"/>
  <c r="AQ460" i="1"/>
  <c r="AP460" i="1"/>
  <c r="AO460" i="1"/>
  <c r="AS459" i="1"/>
  <c r="AR459" i="1"/>
  <c r="AQ459" i="1"/>
  <c r="AP459" i="1"/>
  <c r="AO459" i="1"/>
  <c r="AS458" i="1"/>
  <c r="AR458" i="1"/>
  <c r="AQ458" i="1"/>
  <c r="AP458" i="1"/>
  <c r="AO458" i="1"/>
  <c r="AS457" i="1"/>
  <c r="AR457" i="1"/>
  <c r="AQ457" i="1"/>
  <c r="AP457" i="1"/>
  <c r="AO457" i="1"/>
  <c r="AS456" i="1"/>
  <c r="AR456" i="1"/>
  <c r="AQ456" i="1"/>
  <c r="AP456" i="1"/>
  <c r="AO456" i="1"/>
  <c r="AS455" i="1"/>
  <c r="AR455" i="1"/>
  <c r="AQ455" i="1"/>
  <c r="AP455" i="1"/>
  <c r="AO455" i="1"/>
  <c r="AS454" i="1"/>
  <c r="AR454" i="1"/>
  <c r="AQ454" i="1"/>
  <c r="AP454" i="1"/>
  <c r="AO454" i="1"/>
  <c r="AS453" i="1"/>
  <c r="AR453" i="1"/>
  <c r="AQ453" i="1"/>
  <c r="AP453" i="1"/>
  <c r="AO453" i="1"/>
  <c r="AS452" i="1"/>
  <c r="AR452" i="1"/>
  <c r="AQ452" i="1"/>
  <c r="AP452" i="1"/>
  <c r="AO452" i="1"/>
  <c r="AS451" i="1"/>
  <c r="AR451" i="1"/>
  <c r="AQ451" i="1"/>
  <c r="AP451" i="1"/>
  <c r="AO451" i="1"/>
  <c r="AS450" i="1"/>
  <c r="AR450" i="1"/>
  <c r="AQ450" i="1"/>
  <c r="AP450" i="1"/>
  <c r="AO450" i="1"/>
  <c r="AS449" i="1"/>
  <c r="AR449" i="1"/>
  <c r="AQ449" i="1"/>
  <c r="AP449" i="1"/>
  <c r="AO449" i="1"/>
  <c r="AS448" i="1"/>
  <c r="AR448" i="1"/>
  <c r="AQ448" i="1"/>
  <c r="AP448" i="1"/>
  <c r="AO448" i="1"/>
  <c r="AS447" i="1"/>
  <c r="AR447" i="1"/>
  <c r="AQ447" i="1"/>
  <c r="AP447" i="1"/>
  <c r="AO447" i="1"/>
  <c r="AS446" i="1"/>
  <c r="AR446" i="1"/>
  <c r="AQ446" i="1"/>
  <c r="AP446" i="1"/>
  <c r="AO446" i="1"/>
  <c r="AS445" i="1"/>
  <c r="AR445" i="1"/>
  <c r="AQ445" i="1"/>
  <c r="AP445" i="1"/>
  <c r="AO445" i="1"/>
  <c r="AS444" i="1"/>
  <c r="AR444" i="1"/>
  <c r="AQ444" i="1"/>
  <c r="AP444" i="1"/>
  <c r="AO444" i="1"/>
  <c r="AS443" i="1"/>
  <c r="AR443" i="1"/>
  <c r="AQ443" i="1"/>
  <c r="AP443" i="1"/>
  <c r="AO443" i="1"/>
  <c r="AS442" i="1"/>
  <c r="AR442" i="1"/>
  <c r="AQ442" i="1"/>
  <c r="AP442" i="1"/>
  <c r="AO442" i="1"/>
  <c r="AS441" i="1"/>
  <c r="AR441" i="1"/>
  <c r="AQ441" i="1"/>
  <c r="AP441" i="1"/>
  <c r="AO441" i="1"/>
  <c r="AS440" i="1"/>
  <c r="AR440" i="1"/>
  <c r="AQ440" i="1"/>
  <c r="AP440" i="1"/>
  <c r="AO440" i="1"/>
  <c r="AS439" i="1"/>
  <c r="AR439" i="1"/>
  <c r="AQ439" i="1"/>
  <c r="AP439" i="1"/>
  <c r="AO439" i="1"/>
  <c r="AS438" i="1"/>
  <c r="AR438" i="1"/>
  <c r="AQ438" i="1"/>
  <c r="AP438" i="1"/>
  <c r="AO438" i="1"/>
  <c r="AS437" i="1"/>
  <c r="AR437" i="1"/>
  <c r="AQ437" i="1"/>
  <c r="AP437" i="1"/>
  <c r="AO437" i="1"/>
  <c r="AS436" i="1"/>
  <c r="AR436" i="1"/>
  <c r="AQ436" i="1"/>
  <c r="AP436" i="1"/>
  <c r="AO436" i="1"/>
  <c r="AS435" i="1"/>
  <c r="AR435" i="1"/>
  <c r="AQ435" i="1"/>
  <c r="AP435" i="1"/>
  <c r="AO435" i="1"/>
  <c r="AS434" i="1"/>
  <c r="AR434" i="1"/>
  <c r="AQ434" i="1"/>
  <c r="AP434" i="1"/>
  <c r="AO434" i="1"/>
  <c r="AS433" i="1"/>
  <c r="AR433" i="1"/>
  <c r="AQ433" i="1"/>
  <c r="AP433" i="1"/>
  <c r="AO433" i="1"/>
  <c r="AS432" i="1"/>
  <c r="AR432" i="1"/>
  <c r="AQ432" i="1"/>
  <c r="AP432" i="1"/>
  <c r="AO432" i="1"/>
  <c r="AS431" i="1"/>
  <c r="AR431" i="1"/>
  <c r="AQ431" i="1"/>
  <c r="AP431" i="1"/>
  <c r="AO431" i="1"/>
  <c r="AS430" i="1"/>
  <c r="AR430" i="1"/>
  <c r="AQ430" i="1"/>
  <c r="AP430" i="1"/>
  <c r="AO430" i="1"/>
  <c r="AS429" i="1"/>
  <c r="AR429" i="1"/>
  <c r="AQ429" i="1"/>
  <c r="AP429" i="1"/>
  <c r="AO429" i="1"/>
  <c r="AS428" i="1"/>
  <c r="AR428" i="1"/>
  <c r="AQ428" i="1"/>
  <c r="AP428" i="1"/>
  <c r="AO428" i="1"/>
  <c r="AS427" i="1"/>
  <c r="AR427" i="1"/>
  <c r="AQ427" i="1"/>
  <c r="AP427" i="1"/>
  <c r="AO427" i="1"/>
  <c r="AS426" i="1"/>
  <c r="AR426" i="1"/>
  <c r="AQ426" i="1"/>
  <c r="AP426" i="1"/>
  <c r="AO426" i="1"/>
  <c r="AS425" i="1"/>
  <c r="AR425" i="1"/>
  <c r="AQ425" i="1"/>
  <c r="AP425" i="1"/>
  <c r="AO425" i="1"/>
  <c r="AS424" i="1"/>
  <c r="AR424" i="1"/>
  <c r="AQ424" i="1"/>
  <c r="AP424" i="1"/>
  <c r="AO424" i="1"/>
  <c r="AS423" i="1"/>
  <c r="AR423" i="1"/>
  <c r="AQ423" i="1"/>
  <c r="AP423" i="1"/>
  <c r="AO423" i="1"/>
  <c r="AS422" i="1"/>
  <c r="AR422" i="1"/>
  <c r="AQ422" i="1"/>
  <c r="AP422" i="1"/>
  <c r="AO422" i="1"/>
  <c r="AS421" i="1"/>
  <c r="AR421" i="1"/>
  <c r="AQ421" i="1"/>
  <c r="AP421" i="1"/>
  <c r="AO421" i="1"/>
  <c r="AS420" i="1"/>
  <c r="AR420" i="1"/>
  <c r="AQ420" i="1"/>
  <c r="AP420" i="1"/>
  <c r="AO420" i="1"/>
  <c r="AS419" i="1"/>
  <c r="AR419" i="1"/>
  <c r="AQ419" i="1"/>
  <c r="AP419" i="1"/>
  <c r="AO419" i="1"/>
  <c r="AS418" i="1"/>
  <c r="AR418" i="1"/>
  <c r="AQ418" i="1"/>
  <c r="AP418" i="1"/>
  <c r="AO418" i="1"/>
  <c r="AS417" i="1"/>
  <c r="AR417" i="1"/>
  <c r="AQ417" i="1"/>
  <c r="AP417" i="1"/>
  <c r="AO417" i="1"/>
  <c r="AS416" i="1"/>
  <c r="AR416" i="1"/>
  <c r="AQ416" i="1"/>
  <c r="AP416" i="1"/>
  <c r="AO416" i="1"/>
  <c r="AS415" i="1"/>
  <c r="AR415" i="1"/>
  <c r="AQ415" i="1"/>
  <c r="AP415" i="1"/>
  <c r="AO415" i="1"/>
  <c r="AS414" i="1"/>
  <c r="AR414" i="1"/>
  <c r="AQ414" i="1"/>
  <c r="AP414" i="1"/>
  <c r="AO414" i="1"/>
  <c r="AS413" i="1"/>
  <c r="AR413" i="1"/>
  <c r="AQ413" i="1"/>
  <c r="AP413" i="1"/>
  <c r="AO413" i="1"/>
  <c r="AS412" i="1"/>
  <c r="AR412" i="1"/>
  <c r="AQ412" i="1"/>
  <c r="AP412" i="1"/>
  <c r="AO412" i="1"/>
  <c r="AS411" i="1"/>
  <c r="AR411" i="1"/>
  <c r="AQ411" i="1"/>
  <c r="AP411" i="1"/>
  <c r="AO411" i="1"/>
  <c r="AS410" i="1"/>
  <c r="AR410" i="1"/>
  <c r="AQ410" i="1"/>
  <c r="AP410" i="1"/>
  <c r="AO410" i="1"/>
  <c r="AS409" i="1"/>
  <c r="AR409" i="1"/>
  <c r="AQ409" i="1"/>
  <c r="AP409" i="1"/>
  <c r="AO409" i="1"/>
  <c r="AS408" i="1"/>
  <c r="AR408" i="1"/>
  <c r="AQ408" i="1"/>
  <c r="AP408" i="1"/>
  <c r="AO408" i="1"/>
  <c r="AS407" i="1"/>
  <c r="AR407" i="1"/>
  <c r="AQ407" i="1"/>
  <c r="AP407" i="1"/>
  <c r="AO407" i="1"/>
  <c r="AS406" i="1"/>
  <c r="AR406" i="1"/>
  <c r="AQ406" i="1"/>
  <c r="AP406" i="1"/>
  <c r="AO406" i="1"/>
  <c r="AS405" i="1"/>
  <c r="AR405" i="1"/>
  <c r="AQ405" i="1"/>
  <c r="AP405" i="1"/>
  <c r="AO405" i="1"/>
  <c r="AS404" i="1"/>
  <c r="AR404" i="1"/>
  <c r="AQ404" i="1"/>
  <c r="AP404" i="1"/>
  <c r="AO404" i="1"/>
  <c r="AS403" i="1"/>
  <c r="AR403" i="1"/>
  <c r="AQ403" i="1"/>
  <c r="AP403" i="1"/>
  <c r="AO403" i="1"/>
  <c r="AS402" i="1"/>
  <c r="AR402" i="1"/>
  <c r="AQ402" i="1"/>
  <c r="AP402" i="1"/>
  <c r="AO402" i="1"/>
  <c r="AS401" i="1"/>
  <c r="AR401" i="1"/>
  <c r="AQ401" i="1"/>
  <c r="AP401" i="1"/>
  <c r="AO401" i="1"/>
  <c r="AS400" i="1"/>
  <c r="AR400" i="1"/>
  <c r="AQ400" i="1"/>
  <c r="AP400" i="1"/>
  <c r="AO400" i="1"/>
  <c r="AS399" i="1"/>
  <c r="AR399" i="1"/>
  <c r="AQ399" i="1"/>
  <c r="AP399" i="1"/>
  <c r="AO399" i="1"/>
  <c r="AS398" i="1"/>
  <c r="AR398" i="1"/>
  <c r="AQ398" i="1"/>
  <c r="AP398" i="1"/>
  <c r="AO398" i="1"/>
  <c r="AS397" i="1"/>
  <c r="AR397" i="1"/>
  <c r="AQ397" i="1"/>
  <c r="AP397" i="1"/>
  <c r="AO397" i="1"/>
  <c r="AS396" i="1"/>
  <c r="AR396" i="1"/>
  <c r="AQ396" i="1"/>
  <c r="AP396" i="1"/>
  <c r="AO396" i="1"/>
  <c r="AS395" i="1"/>
  <c r="AR395" i="1"/>
  <c r="AQ395" i="1"/>
  <c r="AP395" i="1"/>
  <c r="AO395" i="1"/>
  <c r="AS394" i="1"/>
  <c r="AR394" i="1"/>
  <c r="AQ394" i="1"/>
  <c r="AP394" i="1"/>
  <c r="AO394" i="1"/>
  <c r="AS393" i="1"/>
  <c r="AR393" i="1"/>
  <c r="AQ393" i="1"/>
  <c r="AP393" i="1"/>
  <c r="AO393" i="1"/>
  <c r="AS392" i="1"/>
  <c r="AR392" i="1"/>
  <c r="AQ392" i="1"/>
  <c r="AP392" i="1"/>
  <c r="AO392" i="1"/>
  <c r="AS391" i="1"/>
  <c r="AR391" i="1"/>
  <c r="AQ391" i="1"/>
  <c r="AP391" i="1"/>
  <c r="AO391" i="1"/>
  <c r="AS390" i="1"/>
  <c r="AR390" i="1"/>
  <c r="AQ390" i="1"/>
  <c r="AP390" i="1"/>
  <c r="AO390" i="1"/>
  <c r="AS389" i="1"/>
  <c r="AR389" i="1"/>
  <c r="AQ389" i="1"/>
  <c r="AP389" i="1"/>
  <c r="AO389" i="1"/>
  <c r="AS388" i="1"/>
  <c r="AR388" i="1"/>
  <c r="AQ388" i="1"/>
  <c r="AP388" i="1"/>
  <c r="AO388" i="1"/>
  <c r="AS387" i="1"/>
  <c r="AR387" i="1"/>
  <c r="AQ387" i="1"/>
  <c r="AP387" i="1"/>
  <c r="AO387" i="1"/>
  <c r="AS386" i="1"/>
  <c r="AR386" i="1"/>
  <c r="AQ386" i="1"/>
  <c r="AP386" i="1"/>
  <c r="AO386" i="1"/>
  <c r="AS385" i="1"/>
  <c r="AR385" i="1"/>
  <c r="AQ385" i="1"/>
  <c r="AP385" i="1"/>
  <c r="AO385" i="1"/>
  <c r="AS384" i="1"/>
  <c r="AR384" i="1"/>
  <c r="AQ384" i="1"/>
  <c r="AP384" i="1"/>
  <c r="AO384" i="1"/>
  <c r="AS383" i="1"/>
  <c r="AR383" i="1"/>
  <c r="AQ383" i="1"/>
  <c r="AP383" i="1"/>
  <c r="AO383" i="1"/>
  <c r="AS382" i="1"/>
  <c r="AR382" i="1"/>
  <c r="AQ382" i="1"/>
  <c r="AP382" i="1"/>
  <c r="AO382" i="1"/>
  <c r="AS381" i="1"/>
  <c r="AR381" i="1"/>
  <c r="AQ381" i="1"/>
  <c r="AP381" i="1"/>
  <c r="AO381" i="1"/>
  <c r="AS380" i="1"/>
  <c r="AR380" i="1"/>
  <c r="AQ380" i="1"/>
  <c r="AP380" i="1"/>
  <c r="AO380" i="1"/>
  <c r="AS379" i="1"/>
  <c r="AR379" i="1"/>
  <c r="AQ379" i="1"/>
  <c r="AP379" i="1"/>
  <c r="AO379" i="1"/>
  <c r="AS378" i="1"/>
  <c r="AR378" i="1"/>
  <c r="AQ378" i="1"/>
  <c r="AP378" i="1"/>
  <c r="AO378" i="1"/>
  <c r="AS377" i="1"/>
  <c r="AR377" i="1"/>
  <c r="AQ377" i="1"/>
  <c r="AP377" i="1"/>
  <c r="AO377" i="1"/>
  <c r="AS376" i="1"/>
  <c r="AR376" i="1"/>
  <c r="AQ376" i="1"/>
  <c r="AP376" i="1"/>
  <c r="AO376" i="1"/>
  <c r="AS375" i="1"/>
  <c r="AR375" i="1"/>
  <c r="AQ375" i="1"/>
  <c r="AP375" i="1"/>
  <c r="AO375" i="1"/>
  <c r="AS374" i="1"/>
  <c r="AR374" i="1"/>
  <c r="AQ374" i="1"/>
  <c r="AP374" i="1"/>
  <c r="AO374" i="1"/>
  <c r="AS373" i="1"/>
  <c r="AR373" i="1"/>
  <c r="AQ373" i="1"/>
  <c r="AP373" i="1"/>
  <c r="AO373" i="1"/>
  <c r="AS372" i="1"/>
  <c r="AR372" i="1"/>
  <c r="AQ372" i="1"/>
  <c r="AP372" i="1"/>
  <c r="AO372" i="1"/>
  <c r="AS371" i="1"/>
  <c r="AR371" i="1"/>
  <c r="AQ371" i="1"/>
  <c r="AP371" i="1"/>
  <c r="AO371" i="1"/>
  <c r="AS370" i="1"/>
  <c r="AR370" i="1"/>
  <c r="AQ370" i="1"/>
  <c r="AP370" i="1"/>
  <c r="AO370" i="1"/>
  <c r="AS369" i="1"/>
  <c r="AR369" i="1"/>
  <c r="AQ369" i="1"/>
  <c r="AP369" i="1"/>
  <c r="AO369" i="1"/>
  <c r="AS368" i="1"/>
  <c r="AR368" i="1"/>
  <c r="AQ368" i="1"/>
  <c r="AP368" i="1"/>
  <c r="AO368" i="1"/>
  <c r="AS367" i="1"/>
  <c r="AR367" i="1"/>
  <c r="AQ367" i="1"/>
  <c r="AP367" i="1"/>
  <c r="AO367" i="1"/>
  <c r="AS366" i="1"/>
  <c r="AR366" i="1"/>
  <c r="AQ366" i="1"/>
  <c r="AP366" i="1"/>
  <c r="AO366" i="1"/>
  <c r="AS365" i="1"/>
  <c r="AR365" i="1"/>
  <c r="AQ365" i="1"/>
  <c r="AP365" i="1"/>
  <c r="AO365" i="1"/>
  <c r="AS364" i="1"/>
  <c r="AR364" i="1"/>
  <c r="AQ364" i="1"/>
  <c r="AP364" i="1"/>
  <c r="AO364" i="1"/>
  <c r="AS363" i="1"/>
  <c r="AR363" i="1"/>
  <c r="AQ363" i="1"/>
  <c r="AP363" i="1"/>
  <c r="AO363" i="1"/>
  <c r="AS362" i="1"/>
  <c r="AR362" i="1"/>
  <c r="AQ362" i="1"/>
  <c r="AP362" i="1"/>
  <c r="AO362" i="1"/>
  <c r="AS361" i="1"/>
  <c r="AR361" i="1"/>
  <c r="AQ361" i="1"/>
  <c r="AP361" i="1"/>
  <c r="AO361" i="1"/>
  <c r="AS360" i="1"/>
  <c r="AR360" i="1"/>
  <c r="AQ360" i="1"/>
  <c r="AP360" i="1"/>
  <c r="AO360" i="1"/>
  <c r="AS359" i="1"/>
  <c r="AR359" i="1"/>
  <c r="AQ359" i="1"/>
  <c r="AP359" i="1"/>
  <c r="AO359" i="1"/>
  <c r="AS358" i="1"/>
  <c r="AR358" i="1"/>
  <c r="AQ358" i="1"/>
  <c r="AP358" i="1"/>
  <c r="AO358" i="1"/>
  <c r="AS357" i="1"/>
  <c r="AR357" i="1"/>
  <c r="AQ357" i="1"/>
  <c r="AP357" i="1"/>
  <c r="AO357" i="1"/>
  <c r="AS356" i="1"/>
  <c r="AR356" i="1"/>
  <c r="AQ356" i="1"/>
  <c r="AP356" i="1"/>
  <c r="AO356" i="1"/>
  <c r="AS355" i="1"/>
  <c r="AR355" i="1"/>
  <c r="AQ355" i="1"/>
  <c r="AP355" i="1"/>
  <c r="AO355" i="1"/>
  <c r="AS354" i="1"/>
  <c r="AR354" i="1"/>
  <c r="AQ354" i="1"/>
  <c r="AP354" i="1"/>
  <c r="AO354" i="1"/>
  <c r="AS353" i="1"/>
  <c r="AR353" i="1"/>
  <c r="AQ353" i="1"/>
  <c r="AP353" i="1"/>
  <c r="AO353" i="1"/>
  <c r="AS352" i="1"/>
  <c r="AR352" i="1"/>
  <c r="AQ352" i="1"/>
  <c r="AP352" i="1"/>
  <c r="AO352" i="1"/>
  <c r="AS351" i="1"/>
  <c r="AR351" i="1"/>
  <c r="AQ351" i="1"/>
  <c r="AP351" i="1"/>
  <c r="AO351" i="1"/>
  <c r="AS350" i="1"/>
  <c r="AR350" i="1"/>
  <c r="AQ350" i="1"/>
  <c r="AP350" i="1"/>
  <c r="AO350" i="1"/>
  <c r="AS349" i="1"/>
  <c r="AR349" i="1"/>
  <c r="AQ349" i="1"/>
  <c r="AP349" i="1"/>
  <c r="AO349" i="1"/>
  <c r="AS348" i="1"/>
  <c r="AR348" i="1"/>
  <c r="AQ348" i="1"/>
  <c r="AP348" i="1"/>
  <c r="AO348" i="1"/>
  <c r="AS347" i="1"/>
  <c r="AR347" i="1"/>
  <c r="AQ347" i="1"/>
  <c r="AP347" i="1"/>
  <c r="AO347" i="1"/>
  <c r="AS346" i="1"/>
  <c r="AR346" i="1"/>
  <c r="AQ346" i="1"/>
  <c r="AP346" i="1"/>
  <c r="AO346" i="1"/>
  <c r="AS345" i="1"/>
  <c r="AR345" i="1"/>
  <c r="AQ345" i="1"/>
  <c r="AP345" i="1"/>
  <c r="AO345" i="1"/>
  <c r="AS344" i="1"/>
  <c r="AR344" i="1"/>
  <c r="AQ344" i="1"/>
  <c r="AP344" i="1"/>
  <c r="AO344" i="1"/>
  <c r="AS343" i="1"/>
  <c r="AR343" i="1"/>
  <c r="AQ343" i="1"/>
  <c r="AP343" i="1"/>
  <c r="AO343" i="1"/>
  <c r="AS342" i="1"/>
  <c r="AR342" i="1"/>
  <c r="AQ342" i="1"/>
  <c r="AP342" i="1"/>
  <c r="AO342" i="1"/>
  <c r="AS341" i="1"/>
  <c r="AR341" i="1"/>
  <c r="AQ341" i="1"/>
  <c r="AP341" i="1"/>
  <c r="AO341" i="1"/>
  <c r="AS340" i="1"/>
  <c r="AR340" i="1"/>
  <c r="AQ340" i="1"/>
  <c r="AP340" i="1"/>
  <c r="AO340" i="1"/>
  <c r="AS339" i="1"/>
  <c r="AR339" i="1"/>
  <c r="AQ339" i="1"/>
  <c r="AP339" i="1"/>
  <c r="AO339" i="1"/>
  <c r="AS338" i="1"/>
  <c r="AR338" i="1"/>
  <c r="AQ338" i="1"/>
  <c r="AP338" i="1"/>
  <c r="AO338" i="1"/>
  <c r="AS337" i="1"/>
  <c r="AR337" i="1"/>
  <c r="AQ337" i="1"/>
  <c r="AP337" i="1"/>
  <c r="AO337" i="1"/>
  <c r="AS336" i="1"/>
  <c r="AR336" i="1"/>
  <c r="AQ336" i="1"/>
  <c r="AP336" i="1"/>
  <c r="AO336" i="1"/>
  <c r="AS335" i="1"/>
  <c r="AR335" i="1"/>
  <c r="AQ335" i="1"/>
  <c r="AP335" i="1"/>
  <c r="AO335" i="1"/>
  <c r="AS334" i="1"/>
  <c r="AR334" i="1"/>
  <c r="AQ334" i="1"/>
  <c r="AP334" i="1"/>
  <c r="AO334" i="1"/>
  <c r="AS333" i="1"/>
  <c r="AR333" i="1"/>
  <c r="AQ333" i="1"/>
  <c r="AP333" i="1"/>
  <c r="AO333" i="1"/>
  <c r="AS332" i="1"/>
  <c r="AR332" i="1"/>
  <c r="AQ332" i="1"/>
  <c r="AP332" i="1"/>
  <c r="AO332" i="1"/>
  <c r="AS331" i="1"/>
  <c r="AR331" i="1"/>
  <c r="AQ331" i="1"/>
  <c r="AP331" i="1"/>
  <c r="AO331" i="1"/>
  <c r="AS330" i="1"/>
  <c r="AR330" i="1"/>
  <c r="AQ330" i="1"/>
  <c r="AP330" i="1"/>
  <c r="AO330" i="1"/>
  <c r="AS329" i="1"/>
  <c r="AR329" i="1"/>
  <c r="AQ329" i="1"/>
  <c r="AP329" i="1"/>
  <c r="AO329" i="1"/>
  <c r="AS328" i="1"/>
  <c r="AR328" i="1"/>
  <c r="AQ328" i="1"/>
  <c r="AP328" i="1"/>
  <c r="AO328" i="1"/>
  <c r="AS327" i="1"/>
  <c r="AR327" i="1"/>
  <c r="AQ327" i="1"/>
  <c r="AP327" i="1"/>
  <c r="AO327" i="1"/>
  <c r="AS326" i="1"/>
  <c r="AR326" i="1"/>
  <c r="AQ326" i="1"/>
  <c r="AP326" i="1"/>
  <c r="AO326" i="1"/>
  <c r="AS325" i="1"/>
  <c r="AR325" i="1"/>
  <c r="AQ325" i="1"/>
  <c r="AP325" i="1"/>
  <c r="AO325" i="1"/>
  <c r="AS324" i="1"/>
  <c r="AR324" i="1"/>
  <c r="AQ324" i="1"/>
  <c r="AP324" i="1"/>
  <c r="AO324" i="1"/>
  <c r="AS323" i="1"/>
  <c r="AR323" i="1"/>
  <c r="AQ323" i="1"/>
  <c r="AP323" i="1"/>
  <c r="AO323" i="1"/>
  <c r="AS322" i="1"/>
  <c r="AR322" i="1"/>
  <c r="AQ322" i="1"/>
  <c r="AP322" i="1"/>
  <c r="AO322" i="1"/>
  <c r="AS321" i="1"/>
  <c r="AR321" i="1"/>
  <c r="AQ321" i="1"/>
  <c r="AP321" i="1"/>
  <c r="AO321" i="1"/>
  <c r="AS320" i="1"/>
  <c r="AR320" i="1"/>
  <c r="AQ320" i="1"/>
  <c r="AP320" i="1"/>
  <c r="AO320" i="1"/>
  <c r="AS319" i="1"/>
  <c r="AR319" i="1"/>
  <c r="AQ319" i="1"/>
  <c r="AP319" i="1"/>
  <c r="AO319" i="1"/>
  <c r="AS318" i="1"/>
  <c r="AR318" i="1"/>
  <c r="AQ318" i="1"/>
  <c r="AP318" i="1"/>
  <c r="AO318" i="1"/>
  <c r="AS317" i="1"/>
  <c r="AR317" i="1"/>
  <c r="AQ317" i="1"/>
  <c r="AP317" i="1"/>
  <c r="AO317" i="1"/>
  <c r="AS316" i="1"/>
  <c r="AR316" i="1"/>
  <c r="AQ316" i="1"/>
  <c r="AP316" i="1"/>
  <c r="AO316" i="1"/>
  <c r="AS315" i="1"/>
  <c r="AR315" i="1"/>
  <c r="AQ315" i="1"/>
  <c r="AP315" i="1"/>
  <c r="AO315" i="1"/>
  <c r="AS314" i="1"/>
  <c r="AR314" i="1"/>
  <c r="AQ314" i="1"/>
  <c r="AP314" i="1"/>
  <c r="AO314" i="1"/>
  <c r="AS313" i="1"/>
  <c r="AR313" i="1"/>
  <c r="AQ313" i="1"/>
  <c r="AP313" i="1"/>
  <c r="AO313" i="1"/>
  <c r="AS312" i="1"/>
  <c r="AR312" i="1"/>
  <c r="AQ312" i="1"/>
  <c r="AP312" i="1"/>
  <c r="AO312" i="1"/>
  <c r="AS311" i="1"/>
  <c r="AR311" i="1"/>
  <c r="AQ311" i="1"/>
  <c r="AP311" i="1"/>
  <c r="AO311" i="1"/>
  <c r="AS310" i="1"/>
  <c r="AR310" i="1"/>
  <c r="AQ310" i="1"/>
  <c r="AP310" i="1"/>
  <c r="AO310" i="1"/>
  <c r="AS309" i="1"/>
  <c r="AR309" i="1"/>
  <c r="AQ309" i="1"/>
  <c r="AP309" i="1"/>
  <c r="AO309" i="1"/>
  <c r="AS308" i="1"/>
  <c r="AR308" i="1"/>
  <c r="AQ308" i="1"/>
  <c r="AP308" i="1"/>
  <c r="AO308" i="1"/>
  <c r="AS307" i="1"/>
  <c r="AR307" i="1"/>
  <c r="AQ307" i="1"/>
  <c r="AP307" i="1"/>
  <c r="AO307" i="1"/>
  <c r="AS306" i="1"/>
  <c r="AR306" i="1"/>
  <c r="AQ306" i="1"/>
  <c r="AP306" i="1"/>
  <c r="AO306" i="1"/>
  <c r="AS305" i="1"/>
  <c r="AR305" i="1"/>
  <c r="AQ305" i="1"/>
  <c r="AP305" i="1"/>
  <c r="AO305" i="1"/>
  <c r="AS304" i="1"/>
  <c r="AR304" i="1"/>
  <c r="AQ304" i="1"/>
  <c r="AP304" i="1"/>
  <c r="AO304" i="1"/>
  <c r="AS303" i="1"/>
  <c r="AR303" i="1"/>
  <c r="AQ303" i="1"/>
  <c r="AP303" i="1"/>
  <c r="AO303" i="1"/>
  <c r="AS302" i="1"/>
  <c r="AR302" i="1"/>
  <c r="AQ302" i="1"/>
  <c r="AP302" i="1"/>
  <c r="AO302" i="1"/>
  <c r="AS301" i="1"/>
  <c r="AR301" i="1"/>
  <c r="AQ301" i="1"/>
  <c r="AP301" i="1"/>
  <c r="AO301" i="1"/>
  <c r="AS300" i="1"/>
  <c r="AR300" i="1"/>
  <c r="AQ300" i="1"/>
  <c r="AP300" i="1"/>
  <c r="AO300" i="1"/>
  <c r="AS299" i="1"/>
  <c r="AR299" i="1"/>
  <c r="AQ299" i="1"/>
  <c r="AP299" i="1"/>
  <c r="AO299" i="1"/>
  <c r="AS298" i="1"/>
  <c r="AR298" i="1"/>
  <c r="AQ298" i="1"/>
  <c r="AP298" i="1"/>
  <c r="AO298" i="1"/>
  <c r="AS297" i="1"/>
  <c r="AR297" i="1"/>
  <c r="AQ297" i="1"/>
  <c r="AP297" i="1"/>
  <c r="AO297" i="1"/>
  <c r="AS296" i="1"/>
  <c r="AR296" i="1"/>
  <c r="AQ296" i="1"/>
  <c r="AP296" i="1"/>
  <c r="AO296" i="1"/>
  <c r="AS295" i="1"/>
  <c r="AR295" i="1"/>
  <c r="AQ295" i="1"/>
  <c r="AP295" i="1"/>
  <c r="AO295" i="1"/>
  <c r="AS294" i="1"/>
  <c r="AR294" i="1"/>
  <c r="AQ294" i="1"/>
  <c r="AP294" i="1"/>
  <c r="AO294" i="1"/>
  <c r="AS293" i="1"/>
  <c r="AR293" i="1"/>
  <c r="AQ293" i="1"/>
  <c r="AP293" i="1"/>
  <c r="AO293" i="1"/>
  <c r="AS292" i="1"/>
  <c r="AR292" i="1"/>
  <c r="AQ292" i="1"/>
  <c r="AP292" i="1"/>
  <c r="AO292" i="1"/>
  <c r="AS291" i="1"/>
  <c r="AR291" i="1"/>
  <c r="AQ291" i="1"/>
  <c r="AP291" i="1"/>
  <c r="AO291" i="1"/>
  <c r="AS290" i="1"/>
  <c r="AR290" i="1"/>
  <c r="AQ290" i="1"/>
  <c r="AP290" i="1"/>
  <c r="AO290" i="1"/>
  <c r="AS289" i="1"/>
  <c r="AR289" i="1"/>
  <c r="AQ289" i="1"/>
  <c r="AP289" i="1"/>
  <c r="AO289" i="1"/>
  <c r="AS288" i="1"/>
  <c r="AR288" i="1"/>
  <c r="AQ288" i="1"/>
  <c r="AP288" i="1"/>
  <c r="AO288" i="1"/>
  <c r="AS287" i="1"/>
  <c r="AR287" i="1"/>
  <c r="AQ287" i="1"/>
  <c r="AP287" i="1"/>
  <c r="AO287" i="1"/>
  <c r="AS286" i="1"/>
  <c r="AR286" i="1"/>
  <c r="AQ286" i="1"/>
  <c r="AP286" i="1"/>
  <c r="AO286" i="1"/>
  <c r="AS285" i="1"/>
  <c r="AR285" i="1"/>
  <c r="AQ285" i="1"/>
  <c r="AP285" i="1"/>
  <c r="AO285" i="1"/>
  <c r="AS284" i="1"/>
  <c r="AR284" i="1"/>
  <c r="AQ284" i="1"/>
  <c r="AP284" i="1"/>
  <c r="AO284" i="1"/>
  <c r="AS283" i="1"/>
  <c r="AR283" i="1"/>
  <c r="AQ283" i="1"/>
  <c r="AP283" i="1"/>
  <c r="AO283" i="1"/>
  <c r="AS282" i="1"/>
  <c r="AR282" i="1"/>
  <c r="AQ282" i="1"/>
  <c r="AP282" i="1"/>
  <c r="AO282" i="1"/>
  <c r="AS281" i="1"/>
  <c r="AR281" i="1"/>
  <c r="AQ281" i="1"/>
  <c r="AP281" i="1"/>
  <c r="AO281" i="1"/>
  <c r="AS280" i="1"/>
  <c r="AR280" i="1"/>
  <c r="AQ280" i="1"/>
  <c r="AP280" i="1"/>
  <c r="AO280" i="1"/>
  <c r="AS279" i="1"/>
  <c r="AR279" i="1"/>
  <c r="AQ279" i="1"/>
  <c r="AP279" i="1"/>
  <c r="AO279" i="1"/>
  <c r="AS278" i="1"/>
  <c r="AR278" i="1"/>
  <c r="AQ278" i="1"/>
  <c r="AP278" i="1"/>
  <c r="AO278" i="1"/>
  <c r="AS277" i="1"/>
  <c r="AR277" i="1"/>
  <c r="AQ277" i="1"/>
  <c r="AP277" i="1"/>
  <c r="AO277" i="1"/>
  <c r="AS276" i="1"/>
  <c r="AR276" i="1"/>
  <c r="AQ276" i="1"/>
  <c r="AP276" i="1"/>
  <c r="AO276" i="1"/>
  <c r="AS275" i="1"/>
  <c r="AR275" i="1"/>
  <c r="AQ275" i="1"/>
  <c r="AP275" i="1"/>
  <c r="AO275" i="1"/>
  <c r="AS274" i="1"/>
  <c r="AR274" i="1"/>
  <c r="AQ274" i="1"/>
  <c r="AP274" i="1"/>
  <c r="AO274" i="1"/>
  <c r="AS273" i="1"/>
  <c r="AR273" i="1"/>
  <c r="AQ273" i="1"/>
  <c r="AP273" i="1"/>
  <c r="AO273" i="1"/>
  <c r="AS272" i="1"/>
  <c r="AR272" i="1"/>
  <c r="AQ272" i="1"/>
  <c r="AP272" i="1"/>
  <c r="AO272" i="1"/>
  <c r="AS271" i="1"/>
  <c r="AR271" i="1"/>
  <c r="AQ271" i="1"/>
  <c r="AP271" i="1"/>
  <c r="AO271" i="1"/>
  <c r="AS270" i="1"/>
  <c r="AR270" i="1"/>
  <c r="AQ270" i="1"/>
  <c r="AP270" i="1"/>
  <c r="AO270" i="1"/>
  <c r="AS269" i="1"/>
  <c r="AR269" i="1"/>
  <c r="AQ269" i="1"/>
  <c r="AP269" i="1"/>
  <c r="AO269" i="1"/>
  <c r="AS268" i="1"/>
  <c r="AR268" i="1"/>
  <c r="AQ268" i="1"/>
  <c r="AP268" i="1"/>
  <c r="AO268" i="1"/>
  <c r="AS267" i="1"/>
  <c r="AR267" i="1"/>
  <c r="AQ267" i="1"/>
  <c r="AP267" i="1"/>
  <c r="AO267" i="1"/>
  <c r="AS266" i="1"/>
  <c r="AR266" i="1"/>
  <c r="AQ266" i="1"/>
  <c r="AP266" i="1"/>
  <c r="AO266" i="1"/>
  <c r="AS265" i="1"/>
  <c r="AR265" i="1"/>
  <c r="AQ265" i="1"/>
  <c r="AP265" i="1"/>
  <c r="AO265" i="1"/>
  <c r="AS264" i="1"/>
  <c r="AR264" i="1"/>
  <c r="AQ264" i="1"/>
  <c r="AP264" i="1"/>
  <c r="AO264" i="1"/>
  <c r="AS263" i="1"/>
  <c r="AR263" i="1"/>
  <c r="AQ263" i="1"/>
  <c r="AP263" i="1"/>
  <c r="AO263" i="1"/>
  <c r="AS262" i="1"/>
  <c r="AR262" i="1"/>
  <c r="AQ262" i="1"/>
  <c r="AP262" i="1"/>
  <c r="AO262" i="1"/>
  <c r="AS261" i="1"/>
  <c r="AR261" i="1"/>
  <c r="AQ261" i="1"/>
  <c r="AP261" i="1"/>
  <c r="AO261" i="1"/>
  <c r="AS260" i="1"/>
  <c r="AR260" i="1"/>
  <c r="AQ260" i="1"/>
  <c r="AP260" i="1"/>
  <c r="AO260" i="1"/>
  <c r="AS259" i="1"/>
  <c r="AR259" i="1"/>
  <c r="AQ259" i="1"/>
  <c r="AP259" i="1"/>
  <c r="AO259" i="1"/>
  <c r="AS258" i="1"/>
  <c r="AR258" i="1"/>
  <c r="AQ258" i="1"/>
  <c r="AP258" i="1"/>
  <c r="AO258" i="1"/>
  <c r="AS257" i="1"/>
  <c r="AR257" i="1"/>
  <c r="AQ257" i="1"/>
  <c r="AP257" i="1"/>
  <c r="AO257" i="1"/>
  <c r="AS256" i="1"/>
  <c r="AR256" i="1"/>
  <c r="AQ256" i="1"/>
  <c r="AP256" i="1"/>
  <c r="AO256" i="1"/>
  <c r="AS255" i="1"/>
  <c r="AR255" i="1"/>
  <c r="AQ255" i="1"/>
  <c r="AP255" i="1"/>
  <c r="AO255" i="1"/>
  <c r="AS254" i="1"/>
  <c r="AR254" i="1"/>
  <c r="AQ254" i="1"/>
  <c r="AP254" i="1"/>
  <c r="AO254" i="1"/>
  <c r="AS253" i="1"/>
  <c r="AR253" i="1"/>
  <c r="AQ253" i="1"/>
  <c r="AP253" i="1"/>
  <c r="AO253" i="1"/>
  <c r="AS252" i="1"/>
  <c r="AR252" i="1"/>
  <c r="AQ252" i="1"/>
  <c r="AP252" i="1"/>
  <c r="AO252" i="1"/>
  <c r="AS251" i="1"/>
  <c r="AR251" i="1"/>
  <c r="AQ251" i="1"/>
  <c r="AP251" i="1"/>
  <c r="AO251" i="1"/>
  <c r="AS250" i="1"/>
  <c r="AR250" i="1"/>
  <c r="AQ250" i="1"/>
  <c r="AP250" i="1"/>
  <c r="AO250" i="1"/>
  <c r="AS249" i="1"/>
  <c r="AR249" i="1"/>
  <c r="AQ249" i="1"/>
  <c r="AP249" i="1"/>
  <c r="AO249" i="1"/>
  <c r="AS248" i="1"/>
  <c r="AR248" i="1"/>
  <c r="AQ248" i="1"/>
  <c r="AP248" i="1"/>
  <c r="AO248" i="1"/>
  <c r="AS247" i="1"/>
  <c r="AR247" i="1"/>
  <c r="AQ247" i="1"/>
  <c r="AP247" i="1"/>
  <c r="AO247" i="1"/>
  <c r="AS246" i="1"/>
  <c r="AR246" i="1"/>
  <c r="AQ246" i="1"/>
  <c r="AP246" i="1"/>
  <c r="AO246" i="1"/>
  <c r="AS245" i="1"/>
  <c r="AR245" i="1"/>
  <c r="AQ245" i="1"/>
  <c r="AP245" i="1"/>
  <c r="AO245" i="1"/>
  <c r="AS244" i="1"/>
  <c r="AR244" i="1"/>
  <c r="AQ244" i="1"/>
  <c r="AP244" i="1"/>
  <c r="AO244" i="1"/>
  <c r="AS243" i="1"/>
  <c r="AR243" i="1"/>
  <c r="AQ243" i="1"/>
  <c r="AP243" i="1"/>
  <c r="AO243" i="1"/>
  <c r="AS242" i="1"/>
  <c r="AR242" i="1"/>
  <c r="AQ242" i="1"/>
  <c r="AP242" i="1"/>
  <c r="AO242" i="1"/>
  <c r="AS241" i="1"/>
  <c r="AR241" i="1"/>
  <c r="AQ241" i="1"/>
  <c r="AP241" i="1"/>
  <c r="AO241" i="1"/>
  <c r="AS240" i="1"/>
  <c r="AR240" i="1"/>
  <c r="AQ240" i="1"/>
  <c r="AP240" i="1"/>
  <c r="AO240" i="1"/>
  <c r="AS239" i="1"/>
  <c r="AR239" i="1"/>
  <c r="AQ239" i="1"/>
  <c r="AP239" i="1"/>
  <c r="AO239" i="1"/>
  <c r="AS238" i="1"/>
  <c r="AR238" i="1"/>
  <c r="AQ238" i="1"/>
  <c r="AP238" i="1"/>
  <c r="AO238" i="1"/>
  <c r="AS237" i="1"/>
  <c r="AR237" i="1"/>
  <c r="AQ237" i="1"/>
  <c r="AP237" i="1"/>
  <c r="AO237" i="1"/>
  <c r="AS236" i="1"/>
  <c r="AR236" i="1"/>
  <c r="AQ236" i="1"/>
  <c r="AP236" i="1"/>
  <c r="AO236" i="1"/>
  <c r="AS235" i="1"/>
  <c r="AR235" i="1"/>
  <c r="AQ235" i="1"/>
  <c r="AP235" i="1"/>
  <c r="AO235" i="1"/>
  <c r="AS234" i="1"/>
  <c r="AR234" i="1"/>
  <c r="AQ234" i="1"/>
  <c r="AP234" i="1"/>
  <c r="AO234" i="1"/>
  <c r="AS233" i="1"/>
  <c r="AR233" i="1"/>
  <c r="AQ233" i="1"/>
  <c r="AP233" i="1"/>
  <c r="AO233" i="1"/>
  <c r="AS232" i="1"/>
  <c r="AR232" i="1"/>
  <c r="AQ232" i="1"/>
  <c r="AP232" i="1"/>
  <c r="AO232" i="1"/>
  <c r="AS231" i="1"/>
  <c r="AR231" i="1"/>
  <c r="AQ231" i="1"/>
  <c r="AP231" i="1"/>
  <c r="AO231" i="1"/>
  <c r="AS230" i="1"/>
  <c r="AR230" i="1"/>
  <c r="AQ230" i="1"/>
  <c r="AP230" i="1"/>
  <c r="AO230" i="1"/>
  <c r="AS229" i="1"/>
  <c r="AR229" i="1"/>
  <c r="AQ229" i="1"/>
  <c r="AP229" i="1"/>
  <c r="AO229" i="1"/>
  <c r="AS228" i="1"/>
  <c r="AR228" i="1"/>
  <c r="AQ228" i="1"/>
  <c r="AP228" i="1"/>
  <c r="AO228" i="1"/>
  <c r="AS227" i="1"/>
  <c r="AR227" i="1"/>
  <c r="AQ227" i="1"/>
  <c r="AP227" i="1"/>
  <c r="AO227" i="1"/>
  <c r="AS226" i="1"/>
  <c r="AR226" i="1"/>
  <c r="AQ226" i="1"/>
  <c r="AP226" i="1"/>
  <c r="AO226" i="1"/>
  <c r="AS225" i="1"/>
  <c r="AR225" i="1"/>
  <c r="AQ225" i="1"/>
  <c r="AP225" i="1"/>
  <c r="AO225" i="1"/>
  <c r="AS224" i="1"/>
  <c r="AR224" i="1"/>
  <c r="AQ224" i="1"/>
  <c r="AP224" i="1"/>
  <c r="AO224" i="1"/>
  <c r="AS223" i="1"/>
  <c r="AR223" i="1"/>
  <c r="AQ223" i="1"/>
  <c r="AP223" i="1"/>
  <c r="AO223" i="1"/>
  <c r="AS222" i="1"/>
  <c r="AR222" i="1"/>
  <c r="AQ222" i="1"/>
  <c r="AP222" i="1"/>
  <c r="AO222" i="1"/>
  <c r="AS221" i="1"/>
  <c r="AR221" i="1"/>
  <c r="AQ221" i="1"/>
  <c r="AP221" i="1"/>
  <c r="AO221" i="1"/>
  <c r="AS220" i="1"/>
  <c r="AR220" i="1"/>
  <c r="AQ220" i="1"/>
  <c r="AP220" i="1"/>
  <c r="AO220" i="1"/>
  <c r="AS219" i="1"/>
  <c r="AR219" i="1"/>
  <c r="AQ219" i="1"/>
  <c r="AP219" i="1"/>
  <c r="AO219" i="1"/>
  <c r="AS218" i="1"/>
  <c r="AR218" i="1"/>
  <c r="AQ218" i="1"/>
  <c r="AP218" i="1"/>
  <c r="AO218" i="1"/>
  <c r="AS217" i="1"/>
  <c r="AR217" i="1"/>
  <c r="AQ217" i="1"/>
  <c r="AP217" i="1"/>
  <c r="AO217" i="1"/>
  <c r="AS216" i="1"/>
  <c r="AR216" i="1"/>
  <c r="AQ216" i="1"/>
  <c r="AP216" i="1"/>
  <c r="AO216" i="1"/>
  <c r="AS215" i="1"/>
  <c r="AR215" i="1"/>
  <c r="AQ215" i="1"/>
  <c r="AP215" i="1"/>
  <c r="AO215" i="1"/>
  <c r="AS214" i="1"/>
  <c r="AR214" i="1"/>
  <c r="AQ214" i="1"/>
  <c r="AP214" i="1"/>
  <c r="AO214" i="1"/>
  <c r="AS213" i="1"/>
  <c r="AR213" i="1"/>
  <c r="AQ213" i="1"/>
  <c r="AP213" i="1"/>
  <c r="AO213" i="1"/>
  <c r="AS212" i="1"/>
  <c r="AR212" i="1"/>
  <c r="AQ212" i="1"/>
  <c r="AP212" i="1"/>
  <c r="AO212" i="1"/>
  <c r="AS211" i="1"/>
  <c r="AR211" i="1"/>
  <c r="AQ211" i="1"/>
  <c r="AP211" i="1"/>
  <c r="AO211" i="1"/>
  <c r="AS210" i="1"/>
  <c r="AR210" i="1"/>
  <c r="AQ210" i="1"/>
  <c r="AP210" i="1"/>
  <c r="AO210" i="1"/>
  <c r="AS209" i="1"/>
  <c r="AR209" i="1"/>
  <c r="AQ209" i="1"/>
  <c r="AP209" i="1"/>
  <c r="AO209" i="1"/>
  <c r="AS208" i="1"/>
  <c r="AR208" i="1"/>
  <c r="AQ208" i="1"/>
  <c r="AP208" i="1"/>
  <c r="AO208" i="1"/>
  <c r="AS207" i="1"/>
  <c r="AR207" i="1"/>
  <c r="AQ207" i="1"/>
  <c r="AP207" i="1"/>
  <c r="AO207" i="1"/>
  <c r="AS206" i="1"/>
  <c r="AR206" i="1"/>
  <c r="AQ206" i="1"/>
  <c r="AP206" i="1"/>
  <c r="AO206" i="1"/>
  <c r="AS205" i="1"/>
  <c r="AR205" i="1"/>
  <c r="AQ205" i="1"/>
  <c r="AP205" i="1"/>
  <c r="AO205" i="1"/>
  <c r="AS204" i="1"/>
  <c r="AR204" i="1"/>
  <c r="AQ204" i="1"/>
  <c r="AP204" i="1"/>
  <c r="AO204" i="1"/>
  <c r="AS203" i="1"/>
  <c r="AR203" i="1"/>
  <c r="AQ203" i="1"/>
  <c r="AP203" i="1"/>
  <c r="AO203" i="1"/>
  <c r="AS202" i="1"/>
  <c r="AR202" i="1"/>
  <c r="AQ202" i="1"/>
  <c r="AP202" i="1"/>
  <c r="AO202" i="1"/>
  <c r="AS201" i="1"/>
  <c r="AR201" i="1"/>
  <c r="AQ201" i="1"/>
  <c r="AP201" i="1"/>
  <c r="AO201" i="1"/>
  <c r="AS200" i="1"/>
  <c r="AR200" i="1"/>
  <c r="AQ200" i="1"/>
  <c r="AP200" i="1"/>
  <c r="AO200" i="1"/>
  <c r="AS199" i="1"/>
  <c r="AR199" i="1"/>
  <c r="AQ199" i="1"/>
  <c r="AP199" i="1"/>
  <c r="AO199" i="1"/>
  <c r="AS198" i="1"/>
  <c r="AR198" i="1"/>
  <c r="AQ198" i="1"/>
  <c r="AP198" i="1"/>
  <c r="AO198" i="1"/>
  <c r="AS197" i="1"/>
  <c r="AR197" i="1"/>
  <c r="AQ197" i="1"/>
  <c r="AP197" i="1"/>
  <c r="AO197" i="1"/>
  <c r="AS196" i="1"/>
  <c r="AR196" i="1"/>
  <c r="AQ196" i="1"/>
  <c r="AP196" i="1"/>
  <c r="AO196" i="1"/>
  <c r="AS195" i="1"/>
  <c r="AR195" i="1"/>
  <c r="AQ195" i="1"/>
  <c r="AP195" i="1"/>
  <c r="AO195" i="1"/>
  <c r="AS194" i="1"/>
  <c r="AR194" i="1"/>
  <c r="AQ194" i="1"/>
  <c r="AP194" i="1"/>
  <c r="AO194" i="1"/>
  <c r="AS193" i="1"/>
  <c r="AR193" i="1"/>
  <c r="AQ193" i="1"/>
  <c r="AP193" i="1"/>
  <c r="AO193" i="1"/>
  <c r="AS192" i="1"/>
  <c r="AR192" i="1"/>
  <c r="AQ192" i="1"/>
  <c r="AP192" i="1"/>
  <c r="AO192" i="1"/>
  <c r="AS191" i="1"/>
  <c r="AR191" i="1"/>
  <c r="AQ191" i="1"/>
  <c r="AP191" i="1"/>
  <c r="AO191" i="1"/>
  <c r="AS190" i="1"/>
  <c r="AR190" i="1"/>
  <c r="AQ190" i="1"/>
  <c r="AP190" i="1"/>
  <c r="AO190" i="1"/>
  <c r="AS189" i="1"/>
  <c r="AR189" i="1"/>
  <c r="AQ189" i="1"/>
  <c r="AP189" i="1"/>
  <c r="AO189" i="1"/>
  <c r="AS188" i="1"/>
  <c r="AR188" i="1"/>
  <c r="AQ188" i="1"/>
  <c r="AP188" i="1"/>
  <c r="AO188" i="1"/>
  <c r="AS187" i="1"/>
  <c r="AR187" i="1"/>
  <c r="AQ187" i="1"/>
  <c r="AP187" i="1"/>
  <c r="AO187" i="1"/>
  <c r="AS186" i="1"/>
  <c r="AR186" i="1"/>
  <c r="AQ186" i="1"/>
  <c r="AP186" i="1"/>
  <c r="AO186" i="1"/>
  <c r="AS185" i="1"/>
  <c r="AR185" i="1"/>
  <c r="AQ185" i="1"/>
  <c r="AP185" i="1"/>
  <c r="AO185" i="1"/>
  <c r="AS184" i="1"/>
  <c r="AR184" i="1"/>
  <c r="AQ184" i="1"/>
  <c r="AP184" i="1"/>
  <c r="AO184" i="1"/>
  <c r="AS183" i="1"/>
  <c r="AR183" i="1"/>
  <c r="AQ183" i="1"/>
  <c r="AP183" i="1"/>
  <c r="AO183" i="1"/>
  <c r="AS182" i="1"/>
  <c r="AR182" i="1"/>
  <c r="AQ182" i="1"/>
  <c r="AP182" i="1"/>
  <c r="AO182" i="1"/>
  <c r="AS181" i="1"/>
  <c r="AR181" i="1"/>
  <c r="AQ181" i="1"/>
  <c r="AP181" i="1"/>
  <c r="AO181" i="1"/>
  <c r="AS180" i="1"/>
  <c r="AR180" i="1"/>
  <c r="AQ180" i="1"/>
  <c r="AP180" i="1"/>
  <c r="AO180" i="1"/>
  <c r="AS179" i="1"/>
  <c r="AR179" i="1"/>
  <c r="AQ179" i="1"/>
  <c r="AP179" i="1"/>
  <c r="AO179" i="1"/>
  <c r="AS178" i="1"/>
  <c r="AR178" i="1"/>
  <c r="AQ178" i="1"/>
  <c r="AP178" i="1"/>
  <c r="AO178" i="1"/>
  <c r="AS177" i="1"/>
  <c r="AR177" i="1"/>
  <c r="AQ177" i="1"/>
  <c r="AP177" i="1"/>
  <c r="AO177" i="1"/>
  <c r="AS176" i="1"/>
  <c r="AR176" i="1"/>
  <c r="AQ176" i="1"/>
  <c r="AP176" i="1"/>
  <c r="AO176" i="1"/>
  <c r="AS175" i="1"/>
  <c r="AR175" i="1"/>
  <c r="AQ175" i="1"/>
  <c r="AP175" i="1"/>
  <c r="AO175" i="1"/>
  <c r="AS174" i="1"/>
  <c r="AR174" i="1"/>
  <c r="AQ174" i="1"/>
  <c r="AP174" i="1"/>
  <c r="AO174" i="1"/>
  <c r="AS173" i="1"/>
  <c r="AR173" i="1"/>
  <c r="AQ173" i="1"/>
  <c r="AP173" i="1"/>
  <c r="AO173" i="1"/>
  <c r="AS172" i="1"/>
  <c r="AR172" i="1"/>
  <c r="AQ172" i="1"/>
  <c r="AP172" i="1"/>
  <c r="AO172" i="1"/>
  <c r="AS171" i="1"/>
  <c r="AR171" i="1"/>
  <c r="AQ171" i="1"/>
  <c r="AP171" i="1"/>
  <c r="AO171" i="1"/>
  <c r="AS170" i="1"/>
  <c r="AR170" i="1"/>
  <c r="AQ170" i="1"/>
  <c r="AP170" i="1"/>
  <c r="AO170" i="1"/>
  <c r="AS169" i="1"/>
  <c r="AR169" i="1"/>
  <c r="AQ169" i="1"/>
  <c r="AP169" i="1"/>
  <c r="AO169" i="1"/>
  <c r="AS168" i="1"/>
  <c r="AR168" i="1"/>
  <c r="AQ168" i="1"/>
  <c r="AP168" i="1"/>
  <c r="AO168" i="1"/>
  <c r="AS167" i="1"/>
  <c r="AR167" i="1"/>
  <c r="AQ167" i="1"/>
  <c r="AP167" i="1"/>
  <c r="AO167" i="1"/>
  <c r="AS166" i="1"/>
  <c r="AR166" i="1"/>
  <c r="AQ166" i="1"/>
  <c r="AP166" i="1"/>
  <c r="AO166" i="1"/>
  <c r="AS165" i="1"/>
  <c r="AR165" i="1"/>
  <c r="AQ165" i="1"/>
  <c r="AP165" i="1"/>
  <c r="AO165" i="1"/>
  <c r="AS164" i="1"/>
  <c r="AR164" i="1"/>
  <c r="AQ164" i="1"/>
  <c r="AP164" i="1"/>
  <c r="AO164" i="1"/>
  <c r="AS163" i="1"/>
  <c r="AR163" i="1"/>
  <c r="AQ163" i="1"/>
  <c r="AP163" i="1"/>
  <c r="AO163" i="1"/>
  <c r="AS162" i="1"/>
  <c r="AR162" i="1"/>
  <c r="AQ162" i="1"/>
  <c r="AP162" i="1"/>
  <c r="AO162" i="1"/>
  <c r="AS161" i="1"/>
  <c r="AR161" i="1"/>
  <c r="AQ161" i="1"/>
  <c r="AP161" i="1"/>
  <c r="AO161" i="1"/>
  <c r="AS160" i="1"/>
  <c r="AR160" i="1"/>
  <c r="AQ160" i="1"/>
  <c r="AP160" i="1"/>
  <c r="AO160" i="1"/>
  <c r="AS159" i="1"/>
  <c r="AR159" i="1"/>
  <c r="AQ159" i="1"/>
  <c r="AP159" i="1"/>
  <c r="AO159" i="1"/>
  <c r="AS158" i="1"/>
  <c r="AR158" i="1"/>
  <c r="AQ158" i="1"/>
  <c r="AP158" i="1"/>
  <c r="AO158" i="1"/>
  <c r="AS157" i="1"/>
  <c r="AR157" i="1"/>
  <c r="AQ157" i="1"/>
  <c r="AP157" i="1"/>
  <c r="AO157" i="1"/>
  <c r="AS156" i="1"/>
  <c r="AR156" i="1"/>
  <c r="AQ156" i="1"/>
  <c r="AP156" i="1"/>
  <c r="AO156" i="1"/>
  <c r="AS155" i="1"/>
  <c r="AR155" i="1"/>
  <c r="AQ155" i="1"/>
  <c r="AP155" i="1"/>
  <c r="AO155" i="1"/>
  <c r="AS154" i="1"/>
  <c r="AR154" i="1"/>
  <c r="AQ154" i="1"/>
  <c r="AP154" i="1"/>
  <c r="AO154" i="1"/>
  <c r="AS153" i="1"/>
  <c r="AR153" i="1"/>
  <c r="AQ153" i="1"/>
  <c r="AP153" i="1"/>
  <c r="AO153" i="1"/>
  <c r="AS152" i="1"/>
  <c r="AR152" i="1"/>
  <c r="AQ152" i="1"/>
  <c r="AP152" i="1"/>
  <c r="AO152" i="1"/>
  <c r="AS151" i="1"/>
  <c r="AR151" i="1"/>
  <c r="AQ151" i="1"/>
  <c r="AP151" i="1"/>
  <c r="AO151" i="1"/>
  <c r="AS150" i="1"/>
  <c r="AR150" i="1"/>
  <c r="AQ150" i="1"/>
  <c r="AP150" i="1"/>
  <c r="AO150" i="1"/>
  <c r="AS149" i="1"/>
  <c r="AR149" i="1"/>
  <c r="AQ149" i="1"/>
  <c r="AP149" i="1"/>
  <c r="AO149" i="1"/>
  <c r="AS148" i="1"/>
  <c r="AR148" i="1"/>
  <c r="AQ148" i="1"/>
  <c r="AP148" i="1"/>
  <c r="AO148" i="1"/>
  <c r="AS147" i="1"/>
  <c r="AR147" i="1"/>
  <c r="AQ147" i="1"/>
  <c r="AP147" i="1"/>
  <c r="AO147" i="1"/>
  <c r="AS146" i="1"/>
  <c r="AR146" i="1"/>
  <c r="AQ146" i="1"/>
  <c r="AP146" i="1"/>
  <c r="AO146" i="1"/>
  <c r="AS145" i="1"/>
  <c r="AR145" i="1"/>
  <c r="AQ145" i="1"/>
  <c r="AP145" i="1"/>
  <c r="AO145" i="1"/>
  <c r="AS144" i="1"/>
  <c r="AR144" i="1"/>
  <c r="AQ144" i="1"/>
  <c r="AP144" i="1"/>
  <c r="AO144" i="1"/>
  <c r="AS143" i="1"/>
  <c r="AR143" i="1"/>
  <c r="AQ143" i="1"/>
  <c r="AP143" i="1"/>
  <c r="AO143" i="1"/>
  <c r="AS142" i="1"/>
  <c r="AR142" i="1"/>
  <c r="AQ142" i="1"/>
  <c r="AP142" i="1"/>
  <c r="AO142" i="1"/>
  <c r="AS141" i="1"/>
  <c r="AR141" i="1"/>
  <c r="AQ141" i="1"/>
  <c r="AP141" i="1"/>
  <c r="AO141" i="1"/>
  <c r="AS140" i="1"/>
  <c r="AR140" i="1"/>
  <c r="AQ140" i="1"/>
  <c r="AP140" i="1"/>
  <c r="AO140" i="1"/>
  <c r="AS139" i="1"/>
  <c r="AR139" i="1"/>
  <c r="AQ139" i="1"/>
  <c r="AP139" i="1"/>
  <c r="AO139" i="1"/>
  <c r="AS138" i="1"/>
  <c r="AR138" i="1"/>
  <c r="AQ138" i="1"/>
  <c r="AP138" i="1"/>
  <c r="AO138" i="1"/>
  <c r="AS137" i="1"/>
  <c r="AR137" i="1"/>
  <c r="AQ137" i="1"/>
  <c r="AP137" i="1"/>
  <c r="AO137" i="1"/>
  <c r="AS136" i="1"/>
  <c r="AR136" i="1"/>
  <c r="AQ136" i="1"/>
  <c r="AP136" i="1"/>
  <c r="AO136" i="1"/>
  <c r="AS135" i="1"/>
  <c r="AR135" i="1"/>
  <c r="AQ135" i="1"/>
  <c r="AP135" i="1"/>
  <c r="AO135" i="1"/>
  <c r="AS134" i="1"/>
  <c r="AR134" i="1"/>
  <c r="AQ134" i="1"/>
  <c r="AP134" i="1"/>
  <c r="AO134" i="1"/>
  <c r="AS133" i="1"/>
  <c r="AR133" i="1"/>
  <c r="AQ133" i="1"/>
  <c r="AP133" i="1"/>
  <c r="AO133" i="1"/>
  <c r="AS132" i="1"/>
  <c r="AR132" i="1"/>
  <c r="AQ132" i="1"/>
  <c r="AP132" i="1"/>
  <c r="AO132" i="1"/>
  <c r="AS131" i="1"/>
  <c r="AR131" i="1"/>
  <c r="AQ131" i="1"/>
  <c r="AP131" i="1"/>
  <c r="AO131" i="1"/>
  <c r="AS130" i="1"/>
  <c r="AR130" i="1"/>
  <c r="AQ130" i="1"/>
  <c r="AP130" i="1"/>
  <c r="AO130" i="1"/>
  <c r="AS129" i="1"/>
  <c r="AR129" i="1"/>
  <c r="AQ129" i="1"/>
  <c r="AP129" i="1"/>
  <c r="AO129" i="1"/>
  <c r="AS128" i="1"/>
  <c r="AR128" i="1"/>
  <c r="AQ128" i="1"/>
  <c r="AP128" i="1"/>
  <c r="AO128" i="1"/>
  <c r="AS127" i="1"/>
  <c r="AR127" i="1"/>
  <c r="AQ127" i="1"/>
  <c r="AP127" i="1"/>
  <c r="AO127" i="1"/>
  <c r="AS126" i="1"/>
  <c r="AR126" i="1"/>
  <c r="AQ126" i="1"/>
  <c r="AP126" i="1"/>
  <c r="AO126" i="1"/>
  <c r="AS125" i="1"/>
  <c r="AR125" i="1"/>
  <c r="AQ125" i="1"/>
  <c r="AP125" i="1"/>
  <c r="AO125" i="1"/>
  <c r="AS124" i="1"/>
  <c r="AR124" i="1"/>
  <c r="AQ124" i="1"/>
  <c r="AP124" i="1"/>
  <c r="AO124" i="1"/>
  <c r="AS123" i="1"/>
  <c r="AR123" i="1"/>
  <c r="AQ123" i="1"/>
  <c r="AP123" i="1"/>
  <c r="AO123" i="1"/>
  <c r="AS122" i="1"/>
  <c r="AR122" i="1"/>
  <c r="AQ122" i="1"/>
  <c r="AP122" i="1"/>
  <c r="AO122" i="1"/>
  <c r="AS121" i="1"/>
  <c r="AR121" i="1"/>
  <c r="AQ121" i="1"/>
  <c r="AP121" i="1"/>
  <c r="AO121" i="1"/>
  <c r="AS120" i="1"/>
  <c r="AR120" i="1"/>
  <c r="AQ120" i="1"/>
  <c r="AP120" i="1"/>
  <c r="AO120" i="1"/>
  <c r="AS119" i="1"/>
  <c r="AR119" i="1"/>
  <c r="AQ119" i="1"/>
  <c r="AP119" i="1"/>
  <c r="AO119" i="1"/>
  <c r="AS118" i="1"/>
  <c r="AR118" i="1"/>
  <c r="AQ118" i="1"/>
  <c r="AP118" i="1"/>
  <c r="AO118" i="1"/>
  <c r="AS117" i="1"/>
  <c r="AR117" i="1"/>
  <c r="AQ117" i="1"/>
  <c r="AP117" i="1"/>
  <c r="AO117" i="1"/>
  <c r="AS116" i="1"/>
  <c r="AR116" i="1"/>
  <c r="AQ116" i="1"/>
  <c r="AP116" i="1"/>
  <c r="AO116" i="1"/>
  <c r="AS115" i="1"/>
  <c r="AR115" i="1"/>
  <c r="AQ115" i="1"/>
  <c r="AP115" i="1"/>
  <c r="AO115" i="1"/>
  <c r="AS114" i="1"/>
  <c r="AR114" i="1"/>
  <c r="AQ114" i="1"/>
  <c r="AP114" i="1"/>
  <c r="AO114" i="1"/>
  <c r="AS113" i="1"/>
  <c r="AR113" i="1"/>
  <c r="AQ113" i="1"/>
  <c r="AP113" i="1"/>
  <c r="AO113" i="1"/>
  <c r="AS112" i="1"/>
  <c r="AR112" i="1"/>
  <c r="AQ112" i="1"/>
  <c r="AP112" i="1"/>
  <c r="AO112" i="1"/>
  <c r="AS111" i="1"/>
  <c r="AR111" i="1"/>
  <c r="AQ111" i="1"/>
  <c r="AP111" i="1"/>
  <c r="AO111" i="1"/>
  <c r="AS110" i="1"/>
  <c r="AR110" i="1"/>
  <c r="AQ110" i="1"/>
  <c r="AP110" i="1"/>
  <c r="AO110" i="1"/>
  <c r="AS109" i="1"/>
  <c r="AR109" i="1"/>
  <c r="AQ109" i="1"/>
  <c r="AP109" i="1"/>
  <c r="AO109" i="1"/>
  <c r="AS108" i="1"/>
  <c r="AR108" i="1"/>
  <c r="AQ108" i="1"/>
  <c r="AP108" i="1"/>
  <c r="AO108" i="1"/>
  <c r="AS107" i="1"/>
  <c r="AR107" i="1"/>
  <c r="AQ107" i="1"/>
  <c r="AP107" i="1"/>
  <c r="AO107" i="1"/>
  <c r="AS106" i="1"/>
  <c r="AR106" i="1"/>
  <c r="AQ106" i="1"/>
  <c r="AP106" i="1"/>
  <c r="AO106" i="1"/>
  <c r="AS105" i="1"/>
  <c r="AR105" i="1"/>
  <c r="AQ105" i="1"/>
  <c r="AP105" i="1"/>
  <c r="AO105" i="1"/>
  <c r="AS104" i="1"/>
  <c r="AR104" i="1"/>
  <c r="AQ104" i="1"/>
  <c r="AP104" i="1"/>
  <c r="AO104" i="1"/>
  <c r="AS103" i="1"/>
  <c r="AR103" i="1"/>
  <c r="AQ103" i="1"/>
  <c r="AP103" i="1"/>
  <c r="AO103" i="1"/>
  <c r="AS102" i="1"/>
  <c r="AR102" i="1"/>
  <c r="AQ102" i="1"/>
  <c r="AP102" i="1"/>
  <c r="AO102" i="1"/>
  <c r="AS101" i="1"/>
  <c r="AR101" i="1"/>
  <c r="AQ101" i="1"/>
  <c r="AP101" i="1"/>
  <c r="AO101" i="1"/>
  <c r="AS100" i="1"/>
  <c r="AR100" i="1"/>
  <c r="AQ100" i="1"/>
  <c r="AP100" i="1"/>
  <c r="AO100" i="1"/>
  <c r="AS99" i="1"/>
  <c r="AR99" i="1"/>
  <c r="AQ99" i="1"/>
  <c r="AP99" i="1"/>
  <c r="AO99" i="1"/>
  <c r="AS98" i="1"/>
  <c r="AR98" i="1"/>
  <c r="AQ98" i="1"/>
  <c r="AP98" i="1"/>
  <c r="AO98" i="1"/>
  <c r="AS97" i="1"/>
  <c r="AR97" i="1"/>
  <c r="AQ97" i="1"/>
  <c r="AP97" i="1"/>
  <c r="AO97" i="1"/>
  <c r="AS96" i="1"/>
  <c r="AR96" i="1"/>
  <c r="AQ96" i="1"/>
  <c r="AP96" i="1"/>
  <c r="AO96" i="1"/>
  <c r="AS95" i="1"/>
  <c r="AR95" i="1"/>
  <c r="AQ95" i="1"/>
  <c r="AP95" i="1"/>
  <c r="AO95" i="1"/>
  <c r="AS94" i="1"/>
  <c r="AR94" i="1"/>
  <c r="AQ94" i="1"/>
  <c r="AP94" i="1"/>
  <c r="AO94" i="1"/>
  <c r="AS93" i="1"/>
  <c r="AR93" i="1"/>
  <c r="AQ93" i="1"/>
  <c r="AP93" i="1"/>
  <c r="AO93" i="1"/>
  <c r="AS92" i="1"/>
  <c r="AR92" i="1"/>
  <c r="AQ92" i="1"/>
  <c r="AP92" i="1"/>
  <c r="AO92" i="1"/>
  <c r="AS91" i="1"/>
  <c r="AR91" i="1"/>
  <c r="AQ91" i="1"/>
  <c r="AP91" i="1"/>
  <c r="AO91" i="1"/>
  <c r="AS90" i="1"/>
  <c r="AR90" i="1"/>
  <c r="AQ90" i="1"/>
  <c r="AP90" i="1"/>
  <c r="AO90" i="1"/>
  <c r="AS89" i="1"/>
  <c r="AR89" i="1"/>
  <c r="AQ89" i="1"/>
  <c r="AP89" i="1"/>
  <c r="AO89" i="1"/>
  <c r="AS88" i="1"/>
  <c r="AR88" i="1"/>
  <c r="AQ88" i="1"/>
  <c r="AP88" i="1"/>
  <c r="AO88" i="1"/>
  <c r="AS87" i="1"/>
  <c r="AR87" i="1"/>
  <c r="AQ87" i="1"/>
  <c r="AP87" i="1"/>
  <c r="AO87" i="1"/>
  <c r="AS86" i="1"/>
  <c r="AR86" i="1"/>
  <c r="AQ86" i="1"/>
  <c r="AP86" i="1"/>
  <c r="AO86" i="1"/>
  <c r="AS85" i="1"/>
  <c r="AR85" i="1"/>
  <c r="AQ85" i="1"/>
  <c r="AP85" i="1"/>
  <c r="AO85" i="1"/>
  <c r="AS84" i="1"/>
  <c r="AR84" i="1"/>
  <c r="AQ84" i="1"/>
  <c r="AP84" i="1"/>
  <c r="AO84" i="1"/>
  <c r="AS83" i="1"/>
  <c r="AR83" i="1"/>
  <c r="AQ83" i="1"/>
  <c r="AP83" i="1"/>
  <c r="AO83" i="1"/>
  <c r="AS82" i="1"/>
  <c r="AR82" i="1"/>
  <c r="AQ82" i="1"/>
  <c r="AP82" i="1"/>
  <c r="AO82" i="1"/>
  <c r="AS81" i="1"/>
  <c r="AR81" i="1"/>
  <c r="AQ81" i="1"/>
  <c r="AP81" i="1"/>
  <c r="AO81" i="1"/>
  <c r="AS80" i="1"/>
  <c r="AR80" i="1"/>
  <c r="AQ80" i="1"/>
  <c r="AP80" i="1"/>
  <c r="AO80" i="1"/>
  <c r="AS79" i="1"/>
  <c r="AR79" i="1"/>
  <c r="AQ79" i="1"/>
  <c r="AP79" i="1"/>
  <c r="AO79" i="1"/>
  <c r="AS78" i="1"/>
  <c r="AR78" i="1"/>
  <c r="AQ78" i="1"/>
  <c r="AP78" i="1"/>
  <c r="AO78" i="1"/>
  <c r="AS77" i="1"/>
  <c r="AR77" i="1"/>
  <c r="AQ77" i="1"/>
  <c r="AP77" i="1"/>
  <c r="AO77" i="1"/>
  <c r="AS76" i="1"/>
  <c r="AR76" i="1"/>
  <c r="AQ76" i="1"/>
  <c r="AP76" i="1"/>
  <c r="AO76" i="1"/>
  <c r="AS75" i="1"/>
  <c r="AR75" i="1"/>
  <c r="AQ75" i="1"/>
  <c r="AP75" i="1"/>
  <c r="AO75" i="1"/>
  <c r="AS74" i="1"/>
  <c r="AR74" i="1"/>
  <c r="AQ74" i="1"/>
  <c r="AP74" i="1"/>
  <c r="AO74" i="1"/>
  <c r="AS73" i="1"/>
  <c r="AR73" i="1"/>
  <c r="AQ73" i="1"/>
  <c r="AP73" i="1"/>
  <c r="AO73" i="1"/>
  <c r="AS72" i="1"/>
  <c r="AR72" i="1"/>
  <c r="AQ72" i="1"/>
  <c r="AP72" i="1"/>
  <c r="AO72" i="1"/>
  <c r="AS71" i="1"/>
  <c r="AR71" i="1"/>
  <c r="AQ71" i="1"/>
  <c r="AP71" i="1"/>
  <c r="AO71" i="1"/>
  <c r="AS70" i="1"/>
  <c r="AR70" i="1"/>
  <c r="AQ70" i="1"/>
  <c r="AP70" i="1"/>
  <c r="AO70" i="1"/>
  <c r="AS69" i="1"/>
  <c r="AR69" i="1"/>
  <c r="AQ69" i="1"/>
  <c r="AP69" i="1"/>
  <c r="AO69" i="1"/>
  <c r="AS68" i="1"/>
  <c r="AR68" i="1"/>
  <c r="AQ68" i="1"/>
  <c r="AP68" i="1"/>
  <c r="AO68" i="1"/>
  <c r="AS67" i="1"/>
  <c r="AR67" i="1"/>
  <c r="AQ67" i="1"/>
  <c r="AP67" i="1"/>
  <c r="AO67" i="1"/>
  <c r="AS66" i="1"/>
  <c r="AR66" i="1"/>
  <c r="AQ66" i="1"/>
  <c r="AP66" i="1"/>
  <c r="AO66" i="1"/>
  <c r="AS65" i="1"/>
  <c r="AR65" i="1"/>
  <c r="AQ65" i="1"/>
  <c r="AP65" i="1"/>
  <c r="AO65" i="1"/>
  <c r="AS64" i="1"/>
  <c r="AR64" i="1"/>
  <c r="AQ64" i="1"/>
  <c r="AP64" i="1"/>
  <c r="AO64" i="1"/>
  <c r="AS63" i="1"/>
  <c r="AR63" i="1"/>
  <c r="AQ63" i="1"/>
  <c r="AP63" i="1"/>
  <c r="AO63" i="1"/>
  <c r="AS62" i="1"/>
  <c r="AR62" i="1"/>
  <c r="AQ62" i="1"/>
  <c r="AP62" i="1"/>
  <c r="AO62" i="1"/>
  <c r="AS61" i="1"/>
  <c r="AR61" i="1"/>
  <c r="AQ61" i="1"/>
  <c r="AP61" i="1"/>
  <c r="AO61" i="1"/>
  <c r="AS60" i="1"/>
  <c r="AR60" i="1"/>
  <c r="AQ60" i="1"/>
  <c r="AP60" i="1"/>
  <c r="AO60" i="1"/>
  <c r="AS59" i="1"/>
  <c r="AR59" i="1"/>
  <c r="AQ59" i="1"/>
  <c r="AP59" i="1"/>
  <c r="AO59" i="1"/>
  <c r="AS58" i="1"/>
  <c r="AR58" i="1"/>
  <c r="AQ58" i="1"/>
  <c r="AP58" i="1"/>
  <c r="AO58" i="1"/>
  <c r="AS57" i="1"/>
  <c r="AR57" i="1"/>
  <c r="AQ57" i="1"/>
  <c r="AP57" i="1"/>
  <c r="AO57" i="1"/>
  <c r="AS56" i="1"/>
  <c r="AR56" i="1"/>
  <c r="AQ56" i="1"/>
  <c r="AP56" i="1"/>
  <c r="AO56" i="1"/>
  <c r="AS55" i="1"/>
  <c r="AR55" i="1"/>
  <c r="AQ55" i="1"/>
  <c r="AP55" i="1"/>
  <c r="AO55" i="1"/>
  <c r="AS54" i="1"/>
  <c r="AR54" i="1"/>
  <c r="AQ54" i="1"/>
  <c r="AP54" i="1"/>
  <c r="AO54" i="1"/>
  <c r="AS53" i="1"/>
  <c r="AR53" i="1"/>
  <c r="AQ53" i="1"/>
  <c r="AP53" i="1"/>
  <c r="AO53" i="1"/>
  <c r="AS52" i="1"/>
  <c r="AR52" i="1"/>
  <c r="AQ52" i="1"/>
  <c r="AP52" i="1"/>
  <c r="AO52" i="1"/>
  <c r="AS51" i="1"/>
  <c r="AR51" i="1"/>
  <c r="AQ51" i="1"/>
  <c r="AP51" i="1"/>
  <c r="AO51" i="1"/>
  <c r="AS50" i="1"/>
  <c r="AR50" i="1"/>
  <c r="AQ50" i="1"/>
  <c r="AP50" i="1"/>
  <c r="AO50" i="1"/>
  <c r="AS49" i="1"/>
  <c r="AR49" i="1"/>
  <c r="AQ49" i="1"/>
  <c r="AP49" i="1"/>
  <c r="AO49" i="1"/>
  <c r="AS48" i="1"/>
  <c r="AR48" i="1"/>
  <c r="AQ48" i="1"/>
  <c r="AP48" i="1"/>
  <c r="AO48" i="1"/>
  <c r="AS47" i="1"/>
  <c r="AR47" i="1"/>
  <c r="AQ47" i="1"/>
  <c r="AP47" i="1"/>
  <c r="AO47" i="1"/>
  <c r="AS46" i="1"/>
  <c r="AR46" i="1"/>
  <c r="AQ46" i="1"/>
  <c r="AP46" i="1"/>
  <c r="AO46" i="1"/>
  <c r="AS45" i="1"/>
  <c r="AR45" i="1"/>
  <c r="AQ45" i="1"/>
  <c r="AP45" i="1"/>
  <c r="AO45" i="1"/>
  <c r="AS44" i="1"/>
  <c r="AR44" i="1"/>
  <c r="AQ44" i="1"/>
  <c r="AP44" i="1"/>
  <c r="AO44" i="1"/>
  <c r="AS43" i="1"/>
  <c r="AR43" i="1"/>
  <c r="AQ43" i="1"/>
  <c r="AP43" i="1"/>
  <c r="AO43" i="1"/>
  <c r="AS42" i="1"/>
  <c r="AR42" i="1"/>
  <c r="AQ42" i="1"/>
  <c r="AP42" i="1"/>
  <c r="AO42" i="1"/>
  <c r="AS41" i="1"/>
  <c r="AR41" i="1"/>
  <c r="AQ41" i="1"/>
  <c r="AP41" i="1"/>
  <c r="AO41" i="1"/>
  <c r="AS40" i="1"/>
  <c r="AR40" i="1"/>
  <c r="AQ40" i="1"/>
  <c r="AP40" i="1"/>
  <c r="AO40" i="1"/>
  <c r="AS39" i="1"/>
  <c r="AR39" i="1"/>
  <c r="AQ39" i="1"/>
  <c r="AP39" i="1"/>
  <c r="AO39" i="1"/>
  <c r="AS38" i="1"/>
  <c r="AR38" i="1"/>
  <c r="AQ38" i="1"/>
  <c r="AP38" i="1"/>
  <c r="AO38" i="1"/>
  <c r="AS37" i="1"/>
  <c r="AR37" i="1"/>
  <c r="AQ37" i="1"/>
  <c r="AP37" i="1"/>
  <c r="AO37" i="1"/>
  <c r="AS36" i="1"/>
  <c r="AR36" i="1"/>
  <c r="AQ36" i="1"/>
  <c r="AP36" i="1"/>
  <c r="AO36" i="1"/>
  <c r="AS35" i="1"/>
  <c r="AR35" i="1"/>
  <c r="AQ35" i="1"/>
  <c r="AP35" i="1"/>
  <c r="AO35" i="1"/>
  <c r="AS34" i="1"/>
  <c r="AR34" i="1"/>
  <c r="AQ34" i="1"/>
  <c r="AP34" i="1"/>
  <c r="AO34" i="1"/>
  <c r="AS33" i="1"/>
  <c r="AR33" i="1"/>
  <c r="AQ33" i="1"/>
  <c r="AP33" i="1"/>
  <c r="AO33" i="1"/>
  <c r="AS32" i="1"/>
  <c r="AR32" i="1"/>
  <c r="AQ32" i="1"/>
  <c r="AP32" i="1"/>
  <c r="AO32" i="1"/>
  <c r="AS31" i="1"/>
  <c r="AR31" i="1"/>
  <c r="AQ31" i="1"/>
  <c r="AP31" i="1"/>
  <c r="AO31" i="1"/>
  <c r="AS30" i="1"/>
  <c r="AR30" i="1"/>
  <c r="AQ30" i="1"/>
  <c r="AP30" i="1"/>
  <c r="AO30" i="1"/>
  <c r="AS29" i="1"/>
  <c r="AR29" i="1"/>
  <c r="AQ29" i="1"/>
  <c r="AP29" i="1"/>
  <c r="AO29" i="1"/>
  <c r="AS28" i="1"/>
  <c r="AR28" i="1"/>
  <c r="AQ28" i="1"/>
  <c r="AP28" i="1"/>
  <c r="AO28" i="1"/>
  <c r="AS27" i="1"/>
  <c r="AR27" i="1"/>
  <c r="AQ27" i="1"/>
  <c r="AP27" i="1"/>
  <c r="AO27" i="1"/>
  <c r="AS26" i="1"/>
  <c r="AR26" i="1"/>
  <c r="AQ26" i="1"/>
  <c r="AP26" i="1"/>
  <c r="AO26" i="1"/>
  <c r="AS25" i="1"/>
  <c r="AR25" i="1"/>
  <c r="AQ25" i="1"/>
  <c r="AP25" i="1"/>
  <c r="AO25" i="1"/>
  <c r="AS24" i="1"/>
  <c r="AR24" i="1"/>
  <c r="AQ24" i="1"/>
  <c r="AP24" i="1"/>
  <c r="AO24" i="1"/>
  <c r="AS23" i="1"/>
  <c r="AR23" i="1"/>
  <c r="AQ23" i="1"/>
  <c r="AP23" i="1"/>
  <c r="AO23" i="1"/>
  <c r="AS22" i="1"/>
  <c r="AR22" i="1"/>
  <c r="AQ22" i="1"/>
  <c r="AP22" i="1"/>
  <c r="AO22" i="1"/>
  <c r="AS21" i="1"/>
  <c r="AR21" i="1"/>
  <c r="AQ21" i="1"/>
  <c r="AP21" i="1"/>
  <c r="AO21" i="1"/>
  <c r="AS20" i="1"/>
  <c r="AR20" i="1"/>
  <c r="AQ20" i="1"/>
  <c r="AP20" i="1"/>
  <c r="AO20" i="1"/>
  <c r="AS19" i="1"/>
  <c r="AR19" i="1"/>
  <c r="AQ19" i="1"/>
  <c r="AP19" i="1"/>
  <c r="AO19" i="1"/>
  <c r="AS18" i="1"/>
  <c r="AR18" i="1"/>
  <c r="AQ18" i="1"/>
  <c r="AP18" i="1"/>
  <c r="AO18" i="1"/>
  <c r="AS17" i="1"/>
  <c r="AR17" i="1"/>
  <c r="AQ17" i="1"/>
  <c r="AP17" i="1"/>
  <c r="AO17" i="1"/>
  <c r="AS16" i="1"/>
  <c r="AR16" i="1"/>
  <c r="AQ16" i="1"/>
  <c r="AP16" i="1"/>
  <c r="AO16" i="1"/>
  <c r="AS15" i="1"/>
  <c r="AR15" i="1"/>
  <c r="AQ15" i="1"/>
  <c r="AP15" i="1"/>
  <c r="AO15" i="1"/>
  <c r="AS14" i="1"/>
  <c r="AR14" i="1"/>
  <c r="AQ14" i="1"/>
  <c r="AP14" i="1"/>
  <c r="AO14" i="1"/>
  <c r="AS13" i="1"/>
  <c r="AR13" i="1"/>
  <c r="AQ13" i="1"/>
  <c r="AP13" i="1"/>
  <c r="AO13" i="1"/>
  <c r="AS12" i="1"/>
  <c r="AR12" i="1"/>
  <c r="AQ12" i="1"/>
  <c r="AP12" i="1"/>
  <c r="AO12" i="1"/>
  <c r="AS11" i="1"/>
  <c r="AR11" i="1"/>
  <c r="AQ11" i="1"/>
  <c r="AP11" i="1"/>
  <c r="AO11" i="1"/>
  <c r="T2171" i="1"/>
  <c r="S2171" i="1"/>
  <c r="R2171" i="1"/>
  <c r="Q2171" i="1"/>
  <c r="P2171" i="1"/>
  <c r="O2171" i="1"/>
  <c r="N2171" i="1"/>
  <c r="M2171" i="1"/>
  <c r="L2171" i="1"/>
  <c r="K2171" i="1"/>
  <c r="H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AL186" i="1" s="1"/>
  <c r="G185" i="1"/>
  <c r="G184" i="1"/>
  <c r="G183" i="1"/>
  <c r="G182" i="1"/>
  <c r="G181" i="1"/>
  <c r="G180" i="1"/>
  <c r="G179" i="1"/>
  <c r="G178" i="1"/>
  <c r="G177" i="1"/>
  <c r="G176" i="1"/>
  <c r="G175" i="1"/>
  <c r="G174" i="1"/>
  <c r="G173" i="1"/>
  <c r="AM173" i="1" s="1"/>
  <c r="G172" i="1"/>
  <c r="G171" i="1"/>
  <c r="G170" i="1"/>
  <c r="AL170" i="1" s="1"/>
  <c r="G169" i="1"/>
  <c r="G168" i="1"/>
  <c r="G167" i="1"/>
  <c r="G166" i="1"/>
  <c r="G165" i="1"/>
  <c r="G164" i="1"/>
  <c r="G163" i="1"/>
  <c r="G162" i="1"/>
  <c r="G161" i="1"/>
  <c r="G160" i="1"/>
  <c r="G159" i="1"/>
  <c r="G158" i="1"/>
  <c r="G157" i="1"/>
  <c r="AM157" i="1" s="1"/>
  <c r="G156" i="1"/>
  <c r="G155" i="1"/>
  <c r="G154" i="1"/>
  <c r="G153" i="1"/>
  <c r="G152" i="1"/>
  <c r="G151" i="1"/>
  <c r="G150" i="1"/>
  <c r="G149" i="1"/>
  <c r="G148" i="1"/>
  <c r="G147" i="1"/>
  <c r="G146" i="1"/>
  <c r="G145" i="1"/>
  <c r="G144" i="1"/>
  <c r="AN144" i="1" s="1"/>
  <c r="G143" i="1"/>
  <c r="G142" i="1"/>
  <c r="G141" i="1"/>
  <c r="G140" i="1"/>
  <c r="G139" i="1"/>
  <c r="G138" i="1"/>
  <c r="AL138" i="1" s="1"/>
  <c r="G137" i="1"/>
  <c r="G136" i="1"/>
  <c r="G135" i="1"/>
  <c r="G134" i="1"/>
  <c r="G133" i="1"/>
  <c r="AJ133" i="1" s="1"/>
  <c r="G132" i="1"/>
  <c r="G131" i="1"/>
  <c r="G130" i="1"/>
  <c r="G129" i="1"/>
  <c r="G128" i="1"/>
  <c r="G127" i="1"/>
  <c r="G126" i="1"/>
  <c r="AM126" i="1" s="1"/>
  <c r="G125" i="1"/>
  <c r="G124" i="1"/>
  <c r="G123" i="1"/>
  <c r="G122" i="1"/>
  <c r="G121" i="1"/>
  <c r="AN121" i="1" s="1"/>
  <c r="G120" i="1"/>
  <c r="AK120" i="1" s="1"/>
  <c r="G119" i="1"/>
  <c r="G118" i="1"/>
  <c r="G117" i="1"/>
  <c r="G116" i="1"/>
  <c r="G115" i="1"/>
  <c r="G114" i="1"/>
  <c r="G113" i="1"/>
  <c r="AN113" i="1" s="1"/>
  <c r="G112" i="1"/>
  <c r="G111" i="1"/>
  <c r="G110" i="1"/>
  <c r="AM110" i="1" s="1"/>
  <c r="G109" i="1"/>
  <c r="AJ109" i="1" s="1"/>
  <c r="G108" i="1"/>
  <c r="G107" i="1"/>
  <c r="G106" i="1"/>
  <c r="G105" i="1"/>
  <c r="G104" i="1"/>
  <c r="G103" i="1"/>
  <c r="G102" i="1"/>
  <c r="AM102" i="1" s="1"/>
  <c r="G101" i="1"/>
  <c r="AJ101" i="1" s="1"/>
  <c r="G100" i="1"/>
  <c r="G99" i="1"/>
  <c r="G98" i="1"/>
  <c r="G97" i="1"/>
  <c r="G96" i="1"/>
  <c r="G95" i="1"/>
  <c r="G94" i="1"/>
  <c r="AM94" i="1" s="1"/>
  <c r="G93" i="1"/>
  <c r="G92" i="1"/>
  <c r="G91" i="1"/>
  <c r="G90" i="1"/>
  <c r="G89" i="1"/>
  <c r="AN89" i="1" s="1"/>
  <c r="G88" i="1"/>
  <c r="AK88" i="1" s="1"/>
  <c r="G87" i="1"/>
  <c r="G86" i="1"/>
  <c r="G85" i="1"/>
  <c r="G84" i="1"/>
  <c r="G83" i="1"/>
  <c r="G82" i="1"/>
  <c r="G81" i="1"/>
  <c r="AN81" i="1" s="1"/>
  <c r="G80" i="1"/>
  <c r="G79" i="1"/>
  <c r="G78" i="1"/>
  <c r="AM78" i="1" s="1"/>
  <c r="G77" i="1"/>
  <c r="AJ77" i="1" s="1"/>
  <c r="G76" i="1"/>
  <c r="G75" i="1"/>
  <c r="G74" i="1"/>
  <c r="G73" i="1"/>
  <c r="G72" i="1"/>
  <c r="G71" i="1"/>
  <c r="G70" i="1"/>
  <c r="AM70" i="1" s="1"/>
  <c r="G69" i="1"/>
  <c r="AJ69" i="1" s="1"/>
  <c r="G68" i="1"/>
  <c r="G67" i="1"/>
  <c r="G66" i="1"/>
  <c r="G65" i="1"/>
  <c r="G64" i="1"/>
  <c r="G63" i="1"/>
  <c r="G62" i="1"/>
  <c r="G61" i="1"/>
  <c r="G60" i="1"/>
  <c r="G59" i="1"/>
  <c r="G58" i="1"/>
  <c r="AJ58" i="1" s="1"/>
  <c r="G57" i="1"/>
  <c r="AK57" i="1" s="1"/>
  <c r="G56" i="1"/>
  <c r="AL56" i="1" s="1"/>
  <c r="G55" i="1"/>
  <c r="G54" i="1"/>
  <c r="AN54" i="1" s="1"/>
  <c r="G53" i="1"/>
  <c r="AK53" i="1" s="1"/>
  <c r="G52" i="1"/>
  <c r="G51" i="1"/>
  <c r="G50" i="1"/>
  <c r="AN50" i="1" s="1"/>
  <c r="G49" i="1"/>
  <c r="G48" i="1"/>
  <c r="AK48" i="1" s="1"/>
  <c r="G47" i="1"/>
  <c r="AL47" i="1" s="1"/>
  <c r="G46" i="1"/>
  <c r="AM46" i="1" s="1"/>
  <c r="G45" i="1"/>
  <c r="AM45" i="1" s="1"/>
  <c r="G44" i="1"/>
  <c r="AK44" i="1" s="1"/>
  <c r="G43" i="1"/>
  <c r="AL43" i="1" s="1"/>
  <c r="G42" i="1"/>
  <c r="AM42" i="1" s="1"/>
  <c r="G41" i="1"/>
  <c r="AL41" i="1" s="1"/>
  <c r="G40" i="1"/>
  <c r="AK40" i="1" s="1"/>
  <c r="G39" i="1"/>
  <c r="AL39" i="1" s="1"/>
  <c r="G38" i="1"/>
  <c r="AM38" i="1" s="1"/>
  <c r="G37" i="1"/>
  <c r="AK37" i="1" s="1"/>
  <c r="G36" i="1"/>
  <c r="AK36" i="1" s="1"/>
  <c r="G35" i="1"/>
  <c r="AL35" i="1" s="1"/>
  <c r="G34" i="1"/>
  <c r="AM34" i="1" s="1"/>
  <c r="G33" i="1"/>
  <c r="AM33" i="1" s="1"/>
  <c r="G32" i="1"/>
  <c r="AK32" i="1" s="1"/>
  <c r="G31" i="1"/>
  <c r="AL31" i="1" s="1"/>
  <c r="G30" i="1"/>
  <c r="AM30" i="1" s="1"/>
  <c r="G29" i="1"/>
  <c r="AM29" i="1" s="1"/>
  <c r="G28" i="1"/>
  <c r="AK28" i="1" s="1"/>
  <c r="G27" i="1"/>
  <c r="AL27" i="1" s="1"/>
  <c r="G26" i="1"/>
  <c r="AM26" i="1" s="1"/>
  <c r="G25" i="1"/>
  <c r="AL25" i="1" s="1"/>
  <c r="G24" i="1"/>
  <c r="AK24" i="1" s="1"/>
  <c r="G23" i="1"/>
  <c r="AL23" i="1" s="1"/>
  <c r="G22" i="1"/>
  <c r="AM22" i="1" s="1"/>
  <c r="G21" i="1"/>
  <c r="AK21" i="1" s="1"/>
  <c r="G20" i="1"/>
  <c r="AK20" i="1" s="1"/>
  <c r="G19" i="1"/>
  <c r="AL19" i="1" s="1"/>
  <c r="G18" i="1"/>
  <c r="AM18" i="1" s="1"/>
  <c r="G17" i="1"/>
  <c r="AM17" i="1" s="1"/>
  <c r="G16" i="1"/>
  <c r="AK16" i="1" s="1"/>
  <c r="G15" i="1"/>
  <c r="AL15" i="1" s="1"/>
  <c r="G14" i="1"/>
  <c r="AM14" i="1" s="1"/>
  <c r="G13" i="1"/>
  <c r="AM13" i="1" s="1"/>
  <c r="G12" i="1"/>
  <c r="G11" i="1"/>
  <c r="AD2170" i="1"/>
  <c r="AC2170" i="1"/>
  <c r="AB2170" i="1"/>
  <c r="AA2170" i="1"/>
  <c r="Z2170" i="1"/>
  <c r="AD2169" i="1"/>
  <c r="AC2169" i="1"/>
  <c r="AB2169" i="1"/>
  <c r="AA2169" i="1"/>
  <c r="Z2169" i="1"/>
  <c r="AD2168" i="1"/>
  <c r="AC2168" i="1"/>
  <c r="AB2168" i="1"/>
  <c r="AA2168" i="1"/>
  <c r="Z2168" i="1"/>
  <c r="AD2167" i="1"/>
  <c r="AA2167" i="1"/>
  <c r="Z2167" i="1"/>
  <c r="AD2166" i="1"/>
  <c r="AC2166" i="1"/>
  <c r="AB2166" i="1"/>
  <c r="AA2166" i="1"/>
  <c r="Z2166" i="1"/>
  <c r="AD2165" i="1"/>
  <c r="AC2165" i="1"/>
  <c r="AB2165" i="1"/>
  <c r="AA2165" i="1"/>
  <c r="Z2165" i="1"/>
  <c r="AD2164" i="1"/>
  <c r="AC2164" i="1"/>
  <c r="AB2164" i="1"/>
  <c r="AA2164" i="1"/>
  <c r="Z2164" i="1"/>
  <c r="AD2162" i="1"/>
  <c r="AC2162" i="1"/>
  <c r="AB2162" i="1"/>
  <c r="AA2162" i="1"/>
  <c r="Z2162" i="1"/>
  <c r="AD2161" i="1"/>
  <c r="AC2161" i="1"/>
  <c r="AB2161" i="1"/>
  <c r="AA2161" i="1"/>
  <c r="Z2161" i="1"/>
  <c r="AD2160" i="1"/>
  <c r="AC2160" i="1"/>
  <c r="AB2160" i="1"/>
  <c r="AA2160" i="1"/>
  <c r="Z2160" i="1"/>
  <c r="AD2158" i="1"/>
  <c r="AC2158" i="1"/>
  <c r="AB2158" i="1"/>
  <c r="AA2158" i="1"/>
  <c r="Z2158" i="1"/>
  <c r="AD2157" i="1"/>
  <c r="AC2157" i="1"/>
  <c r="AB2157" i="1"/>
  <c r="AA2157" i="1"/>
  <c r="Z2157" i="1"/>
  <c r="AD2156" i="1"/>
  <c r="AC2156" i="1"/>
  <c r="AB2156" i="1"/>
  <c r="AA2156" i="1"/>
  <c r="Z2156" i="1"/>
  <c r="Z2155" i="1"/>
  <c r="AD2154" i="1"/>
  <c r="AC2154" i="1"/>
  <c r="AB2154" i="1"/>
  <c r="AA2154" i="1"/>
  <c r="Z2154" i="1"/>
  <c r="AD2153" i="1"/>
  <c r="AC2153" i="1"/>
  <c r="AB2153" i="1"/>
  <c r="AA2153" i="1"/>
  <c r="Z2153" i="1"/>
  <c r="AD2152" i="1"/>
  <c r="AC2152" i="1"/>
  <c r="AB2152" i="1"/>
  <c r="AA2152" i="1"/>
  <c r="Z2152" i="1"/>
  <c r="AD2151" i="1"/>
  <c r="AD2150" i="1"/>
  <c r="AC2150" i="1"/>
  <c r="AB2150" i="1"/>
  <c r="AA2150" i="1"/>
  <c r="Z2150" i="1"/>
  <c r="AD2149" i="1"/>
  <c r="AC2149" i="1"/>
  <c r="AB2149" i="1"/>
  <c r="AA2149" i="1"/>
  <c r="Z2149" i="1"/>
  <c r="AD2148" i="1"/>
  <c r="AC2148" i="1"/>
  <c r="AB2148" i="1"/>
  <c r="AA2148" i="1"/>
  <c r="Z2148" i="1"/>
  <c r="AA2147" i="1"/>
  <c r="AD2146" i="1"/>
  <c r="AC2146" i="1"/>
  <c r="AB2146" i="1"/>
  <c r="AA2146" i="1"/>
  <c r="Z2146" i="1"/>
  <c r="AD2145" i="1"/>
  <c r="AC2145" i="1"/>
  <c r="AB2145" i="1"/>
  <c r="AA2145" i="1"/>
  <c r="Z2145" i="1"/>
  <c r="AD2144" i="1"/>
  <c r="AC2144" i="1"/>
  <c r="AB2144" i="1"/>
  <c r="AA2144" i="1"/>
  <c r="Z2144" i="1"/>
  <c r="AD2142" i="1"/>
  <c r="AC2142" i="1"/>
  <c r="AB2142" i="1"/>
  <c r="AA2142" i="1"/>
  <c r="Z2142" i="1"/>
  <c r="AD2141" i="1"/>
  <c r="AC2141" i="1"/>
  <c r="AB2141" i="1"/>
  <c r="AA2141" i="1"/>
  <c r="Z2141" i="1"/>
  <c r="AD2140" i="1"/>
  <c r="AC2140" i="1"/>
  <c r="AB2140" i="1"/>
  <c r="AA2140" i="1"/>
  <c r="Z2140" i="1"/>
  <c r="AD2138" i="1"/>
  <c r="AC2138" i="1"/>
  <c r="AB2138" i="1"/>
  <c r="AA2138" i="1"/>
  <c r="Z2138" i="1"/>
  <c r="AD2137" i="1"/>
  <c r="AC2137" i="1"/>
  <c r="AB2137" i="1"/>
  <c r="AA2137" i="1"/>
  <c r="Z2137" i="1"/>
  <c r="AD2136" i="1"/>
  <c r="AC2136" i="1"/>
  <c r="AB2136" i="1"/>
  <c r="AA2136" i="1"/>
  <c r="Z2136" i="1"/>
  <c r="AD2134" i="1"/>
  <c r="AC2134" i="1"/>
  <c r="AB2134" i="1"/>
  <c r="AA2134" i="1"/>
  <c r="Z2134" i="1"/>
  <c r="AD2133" i="1"/>
  <c r="AC2133" i="1"/>
  <c r="AB2133" i="1"/>
  <c r="AA2133" i="1"/>
  <c r="Z2133" i="1"/>
  <c r="AD2132" i="1"/>
  <c r="AC2132" i="1"/>
  <c r="AB2132" i="1"/>
  <c r="AA2132" i="1"/>
  <c r="Z2132" i="1"/>
  <c r="AD2130" i="1"/>
  <c r="AC2130" i="1"/>
  <c r="AB2130" i="1"/>
  <c r="AA2130" i="1"/>
  <c r="Z2130" i="1"/>
  <c r="AD2129" i="1"/>
  <c r="AC2129" i="1"/>
  <c r="AB2129" i="1"/>
  <c r="AA2129" i="1"/>
  <c r="Z2129" i="1"/>
  <c r="AD2128" i="1"/>
  <c r="AC2128" i="1"/>
  <c r="AB2128" i="1"/>
  <c r="AA2128" i="1"/>
  <c r="Z2128" i="1"/>
  <c r="AD2126" i="1"/>
  <c r="AC2126" i="1"/>
  <c r="AB2126" i="1"/>
  <c r="AA2126" i="1"/>
  <c r="Z2126" i="1"/>
  <c r="AD2125" i="1"/>
  <c r="AC2125" i="1"/>
  <c r="AB2125" i="1"/>
  <c r="AA2125" i="1"/>
  <c r="Z2125" i="1"/>
  <c r="AD2124" i="1"/>
  <c r="AC2124" i="1"/>
  <c r="AB2124" i="1"/>
  <c r="AA2124" i="1"/>
  <c r="Z2124" i="1"/>
  <c r="AD2122" i="1"/>
  <c r="AC2122" i="1"/>
  <c r="AB2122" i="1"/>
  <c r="AA2122" i="1"/>
  <c r="Z2122" i="1"/>
  <c r="AD2121" i="1"/>
  <c r="AC2121" i="1"/>
  <c r="AB2121" i="1"/>
  <c r="AA2121" i="1"/>
  <c r="Z2121" i="1"/>
  <c r="AD2120" i="1"/>
  <c r="AC2120" i="1"/>
  <c r="AB2120" i="1"/>
  <c r="AA2120" i="1"/>
  <c r="Z2120" i="1"/>
  <c r="AD2118" i="1"/>
  <c r="AC2118" i="1"/>
  <c r="AB2118" i="1"/>
  <c r="AA2118" i="1"/>
  <c r="Z2118" i="1"/>
  <c r="AD2117" i="1"/>
  <c r="AC2117" i="1"/>
  <c r="AB2117" i="1"/>
  <c r="AA2117" i="1"/>
  <c r="Z2117" i="1"/>
  <c r="AD2116" i="1"/>
  <c r="AC2116" i="1"/>
  <c r="AB2116" i="1"/>
  <c r="AA2116" i="1"/>
  <c r="Z2116" i="1"/>
  <c r="AD2114" i="1"/>
  <c r="AC2114" i="1"/>
  <c r="AB2114" i="1"/>
  <c r="AA2114" i="1"/>
  <c r="Z2114" i="1"/>
  <c r="AD2113" i="1"/>
  <c r="AC2113" i="1"/>
  <c r="AB2113" i="1"/>
  <c r="AA2113" i="1"/>
  <c r="Z2113" i="1"/>
  <c r="AD2112" i="1"/>
  <c r="AC2112" i="1"/>
  <c r="AB2112" i="1"/>
  <c r="AA2112" i="1"/>
  <c r="Z2112" i="1"/>
  <c r="AD2110" i="1"/>
  <c r="AC2110" i="1"/>
  <c r="AB2110" i="1"/>
  <c r="AA2110" i="1"/>
  <c r="Z2110" i="1"/>
  <c r="AD2109" i="1"/>
  <c r="AC2109" i="1"/>
  <c r="AB2109" i="1"/>
  <c r="AA2109" i="1"/>
  <c r="Z2109" i="1"/>
  <c r="AD2108" i="1"/>
  <c r="AC2108" i="1"/>
  <c r="AB2108" i="1"/>
  <c r="AA2108" i="1"/>
  <c r="Z2108" i="1"/>
  <c r="AD2106" i="1"/>
  <c r="AC2106" i="1"/>
  <c r="AB2106" i="1"/>
  <c r="AA2106" i="1"/>
  <c r="Z2106" i="1"/>
  <c r="AD2105" i="1"/>
  <c r="AC2105" i="1"/>
  <c r="AB2105" i="1"/>
  <c r="AA2105" i="1"/>
  <c r="Z2105" i="1"/>
  <c r="AD2104" i="1"/>
  <c r="AC2104" i="1"/>
  <c r="AB2104" i="1"/>
  <c r="AA2104" i="1"/>
  <c r="Z2104" i="1"/>
  <c r="AD2102" i="1"/>
  <c r="AC2102" i="1"/>
  <c r="AB2102" i="1"/>
  <c r="AA2102" i="1"/>
  <c r="Z2102" i="1"/>
  <c r="AD2101" i="1"/>
  <c r="AC2101" i="1"/>
  <c r="AB2101" i="1"/>
  <c r="AA2101" i="1"/>
  <c r="Z2101" i="1"/>
  <c r="AD2100" i="1"/>
  <c r="AC2100" i="1"/>
  <c r="AB2100" i="1"/>
  <c r="AA2100" i="1"/>
  <c r="Z2100" i="1"/>
  <c r="AD2098" i="1"/>
  <c r="AC2098" i="1"/>
  <c r="AB2098" i="1"/>
  <c r="AA2098" i="1"/>
  <c r="Z2098" i="1"/>
  <c r="AD2097" i="1"/>
  <c r="AC2097" i="1"/>
  <c r="AB2097" i="1"/>
  <c r="AA2097" i="1"/>
  <c r="Z2097" i="1"/>
  <c r="AD2096" i="1"/>
  <c r="AC2096" i="1"/>
  <c r="AB2096" i="1"/>
  <c r="AA2096" i="1"/>
  <c r="Z2096" i="1"/>
  <c r="AD2094" i="1"/>
  <c r="AC2094" i="1"/>
  <c r="AB2094" i="1"/>
  <c r="AA2094" i="1"/>
  <c r="Z2094" i="1"/>
  <c r="AD2093" i="1"/>
  <c r="AC2093" i="1"/>
  <c r="AB2093" i="1"/>
  <c r="AA2093" i="1"/>
  <c r="Z2093" i="1"/>
  <c r="AD2092" i="1"/>
  <c r="AC2092" i="1"/>
  <c r="AB2092" i="1"/>
  <c r="AA2092" i="1"/>
  <c r="Z2092" i="1"/>
  <c r="AD2090" i="1"/>
  <c r="AC2090" i="1"/>
  <c r="AB2090" i="1"/>
  <c r="AA2090" i="1"/>
  <c r="Z2090" i="1"/>
  <c r="AD2089" i="1"/>
  <c r="AC2089" i="1"/>
  <c r="AB2089" i="1"/>
  <c r="AA2089" i="1"/>
  <c r="Z2089" i="1"/>
  <c r="AD2088" i="1"/>
  <c r="AC2088" i="1"/>
  <c r="AB2088" i="1"/>
  <c r="AA2088" i="1"/>
  <c r="Z2088" i="1"/>
  <c r="AD2086" i="1"/>
  <c r="AC2086" i="1"/>
  <c r="AB2086" i="1"/>
  <c r="AA2086" i="1"/>
  <c r="Z2086" i="1"/>
  <c r="AD2085" i="1"/>
  <c r="AC2085" i="1"/>
  <c r="AB2085" i="1"/>
  <c r="AA2085" i="1"/>
  <c r="Z2085" i="1"/>
  <c r="AD2084" i="1"/>
  <c r="AC2084" i="1"/>
  <c r="AB2084" i="1"/>
  <c r="AA2084" i="1"/>
  <c r="Z2084" i="1"/>
  <c r="AD2082" i="1"/>
  <c r="AC2082" i="1"/>
  <c r="AB2082" i="1"/>
  <c r="AA2082" i="1"/>
  <c r="Z2082" i="1"/>
  <c r="AD2081" i="1"/>
  <c r="AC2081" i="1"/>
  <c r="AB2081" i="1"/>
  <c r="AA2081" i="1"/>
  <c r="Z2081" i="1"/>
  <c r="AD2080" i="1"/>
  <c r="AC2080" i="1"/>
  <c r="AB2080" i="1"/>
  <c r="AA2080" i="1"/>
  <c r="Z2080" i="1"/>
  <c r="AD2078" i="1"/>
  <c r="AC2078" i="1"/>
  <c r="AB2078" i="1"/>
  <c r="AA2078" i="1"/>
  <c r="Z2078" i="1"/>
  <c r="AD2077" i="1"/>
  <c r="AC2077" i="1"/>
  <c r="AB2077" i="1"/>
  <c r="AA2077" i="1"/>
  <c r="Z2077" i="1"/>
  <c r="AD2076" i="1"/>
  <c r="AC2076" i="1"/>
  <c r="AB2076" i="1"/>
  <c r="AA2076" i="1"/>
  <c r="Z2076" i="1"/>
  <c r="AD2074" i="1"/>
  <c r="AC2074" i="1"/>
  <c r="AB2074" i="1"/>
  <c r="AA2074" i="1"/>
  <c r="Z2074" i="1"/>
  <c r="AD2073" i="1"/>
  <c r="AC2073" i="1"/>
  <c r="AB2073" i="1"/>
  <c r="AA2073" i="1"/>
  <c r="Z2073" i="1"/>
  <c r="AD2072" i="1"/>
  <c r="AC2072" i="1"/>
  <c r="AB2072" i="1"/>
  <c r="AA2072" i="1"/>
  <c r="Z2072" i="1"/>
  <c r="AD2070" i="1"/>
  <c r="AC2070" i="1"/>
  <c r="AB2070" i="1"/>
  <c r="AA2070" i="1"/>
  <c r="Z2070" i="1"/>
  <c r="AD2069" i="1"/>
  <c r="AC2069" i="1"/>
  <c r="AB2069" i="1"/>
  <c r="AA2069" i="1"/>
  <c r="Z2069" i="1"/>
  <c r="AD2068" i="1"/>
  <c r="AC2068" i="1"/>
  <c r="AB2068" i="1"/>
  <c r="AA2068" i="1"/>
  <c r="Z2068" i="1"/>
  <c r="AD2066" i="1"/>
  <c r="AC2066" i="1"/>
  <c r="AB2066" i="1"/>
  <c r="AA2066" i="1"/>
  <c r="Z2066" i="1"/>
  <c r="AD2065" i="1"/>
  <c r="AC2065" i="1"/>
  <c r="AB2065" i="1"/>
  <c r="AA2065" i="1"/>
  <c r="Z2065" i="1"/>
  <c r="AD2064" i="1"/>
  <c r="AC2064" i="1"/>
  <c r="AB2064" i="1"/>
  <c r="AA2064" i="1"/>
  <c r="Z2064" i="1"/>
  <c r="AD2062" i="1"/>
  <c r="AC2062" i="1"/>
  <c r="AB2062" i="1"/>
  <c r="AA2062" i="1"/>
  <c r="Z2062" i="1"/>
  <c r="AD2061" i="1"/>
  <c r="AC2061" i="1"/>
  <c r="AB2061" i="1"/>
  <c r="AA2061" i="1"/>
  <c r="Z2061" i="1"/>
  <c r="AD2060" i="1"/>
  <c r="AC2060" i="1"/>
  <c r="AB2060" i="1"/>
  <c r="AA2060" i="1"/>
  <c r="Z2060" i="1"/>
  <c r="AD2058" i="1"/>
  <c r="AC2058" i="1"/>
  <c r="AB2058" i="1"/>
  <c r="AA2058" i="1"/>
  <c r="Z2058" i="1"/>
  <c r="AD2057" i="1"/>
  <c r="AC2057" i="1"/>
  <c r="AB2057" i="1"/>
  <c r="AA2057" i="1"/>
  <c r="Z2057" i="1"/>
  <c r="AD2056" i="1"/>
  <c r="AC2056" i="1"/>
  <c r="AB2056" i="1"/>
  <c r="AA2056" i="1"/>
  <c r="Z2056" i="1"/>
  <c r="AD2054" i="1"/>
  <c r="AC2054" i="1"/>
  <c r="AB2054" i="1"/>
  <c r="AA2054" i="1"/>
  <c r="Z2054" i="1"/>
  <c r="AD2053" i="1"/>
  <c r="AC2053" i="1"/>
  <c r="AB2053" i="1"/>
  <c r="AA2053" i="1"/>
  <c r="Z2053" i="1"/>
  <c r="AD2052" i="1"/>
  <c r="AC2052" i="1"/>
  <c r="AB2052" i="1"/>
  <c r="AA2052" i="1"/>
  <c r="Z2052" i="1"/>
  <c r="AD2050" i="1"/>
  <c r="AC2050" i="1"/>
  <c r="AB2050" i="1"/>
  <c r="AA2050" i="1"/>
  <c r="Z2050" i="1"/>
  <c r="AD2049" i="1"/>
  <c r="AC2049" i="1"/>
  <c r="AB2049" i="1"/>
  <c r="AA2049" i="1"/>
  <c r="Z2049" i="1"/>
  <c r="AD2048" i="1"/>
  <c r="AC2048" i="1"/>
  <c r="AB2048" i="1"/>
  <c r="AA2048" i="1"/>
  <c r="Z2048" i="1"/>
  <c r="AD2046" i="1"/>
  <c r="AC2046" i="1"/>
  <c r="AB2046" i="1"/>
  <c r="AA2046" i="1"/>
  <c r="Z2046" i="1"/>
  <c r="AD2045" i="1"/>
  <c r="AC2045" i="1"/>
  <c r="AB2045" i="1"/>
  <c r="AA2045" i="1"/>
  <c r="Z2045" i="1"/>
  <c r="AD2044" i="1"/>
  <c r="AC2044" i="1"/>
  <c r="AB2044" i="1"/>
  <c r="AA2044" i="1"/>
  <c r="Z2044" i="1"/>
  <c r="AD2042" i="1"/>
  <c r="AC2042" i="1"/>
  <c r="AB2042" i="1"/>
  <c r="AA2042" i="1"/>
  <c r="Z2042" i="1"/>
  <c r="AD2041" i="1"/>
  <c r="AC2041" i="1"/>
  <c r="AB2041" i="1"/>
  <c r="AA2041" i="1"/>
  <c r="Z2041" i="1"/>
  <c r="AD2040" i="1"/>
  <c r="AC2040" i="1"/>
  <c r="AB2040" i="1"/>
  <c r="AA2040" i="1"/>
  <c r="Z2040" i="1"/>
  <c r="AD2038" i="1"/>
  <c r="AC2038" i="1"/>
  <c r="AB2038" i="1"/>
  <c r="AA2038" i="1"/>
  <c r="Z2038" i="1"/>
  <c r="AD2037" i="1"/>
  <c r="AC2037" i="1"/>
  <c r="AB2037" i="1"/>
  <c r="AA2037" i="1"/>
  <c r="Z2037" i="1"/>
  <c r="AD2036" i="1"/>
  <c r="AC2036" i="1"/>
  <c r="AB2036" i="1"/>
  <c r="AA2036" i="1"/>
  <c r="Z2036" i="1"/>
  <c r="AD2034" i="1"/>
  <c r="AC2034" i="1"/>
  <c r="AB2034" i="1"/>
  <c r="AA2034" i="1"/>
  <c r="Z2034" i="1"/>
  <c r="AD2033" i="1"/>
  <c r="AC2033" i="1"/>
  <c r="AB2033" i="1"/>
  <c r="AA2033" i="1"/>
  <c r="Z2033" i="1"/>
  <c r="AD2032" i="1"/>
  <c r="AC2032" i="1"/>
  <c r="AB2032" i="1"/>
  <c r="AA2032" i="1"/>
  <c r="Z2032" i="1"/>
  <c r="AD2030" i="1"/>
  <c r="AC2030" i="1"/>
  <c r="AB2030" i="1"/>
  <c r="AA2030" i="1"/>
  <c r="Z2030" i="1"/>
  <c r="AD2029" i="1"/>
  <c r="AC2029" i="1"/>
  <c r="AB2029" i="1"/>
  <c r="AA2029" i="1"/>
  <c r="Z2029" i="1"/>
  <c r="AD2028" i="1"/>
  <c r="AC2028" i="1"/>
  <c r="AB2028" i="1"/>
  <c r="AA2028" i="1"/>
  <c r="Z2028" i="1"/>
  <c r="AD2026" i="1"/>
  <c r="AC2026" i="1"/>
  <c r="AB2026" i="1"/>
  <c r="AA2026" i="1"/>
  <c r="Z2026" i="1"/>
  <c r="AD2025" i="1"/>
  <c r="AC2025" i="1"/>
  <c r="AB2025" i="1"/>
  <c r="AA2025" i="1"/>
  <c r="Z2025" i="1"/>
  <c r="AD2024" i="1"/>
  <c r="AC2024" i="1"/>
  <c r="AB2024" i="1"/>
  <c r="AA2024" i="1"/>
  <c r="Z2024" i="1"/>
  <c r="AD2022" i="1"/>
  <c r="AC2022" i="1"/>
  <c r="AB2022" i="1"/>
  <c r="AA2022" i="1"/>
  <c r="Z2022" i="1"/>
  <c r="AD2021" i="1"/>
  <c r="AC2021" i="1"/>
  <c r="AB2021" i="1"/>
  <c r="AA2021" i="1"/>
  <c r="Z2021" i="1"/>
  <c r="AD2020" i="1"/>
  <c r="AC2020" i="1"/>
  <c r="AB2020" i="1"/>
  <c r="AA2020" i="1"/>
  <c r="Z2020" i="1"/>
  <c r="AD2018" i="1"/>
  <c r="AC2018" i="1"/>
  <c r="AB2018" i="1"/>
  <c r="AA2018" i="1"/>
  <c r="Z2018" i="1"/>
  <c r="AD2017" i="1"/>
  <c r="AC2017" i="1"/>
  <c r="AB2017" i="1"/>
  <c r="AA2017" i="1"/>
  <c r="Z2017" i="1"/>
  <c r="AD2016" i="1"/>
  <c r="AC2016" i="1"/>
  <c r="AB2016" i="1"/>
  <c r="AA2016" i="1"/>
  <c r="Z2016" i="1"/>
  <c r="AD2014" i="1"/>
  <c r="AC2014" i="1"/>
  <c r="AB2014" i="1"/>
  <c r="AA2014" i="1"/>
  <c r="Z2014" i="1"/>
  <c r="AD2013" i="1"/>
  <c r="AC2013" i="1"/>
  <c r="AB2013" i="1"/>
  <c r="AA2013" i="1"/>
  <c r="Z2013" i="1"/>
  <c r="AD2012" i="1"/>
  <c r="AC2012" i="1"/>
  <c r="AB2012" i="1"/>
  <c r="AA2012" i="1"/>
  <c r="Z2012" i="1"/>
  <c r="AD2010" i="1"/>
  <c r="AC2010" i="1"/>
  <c r="AB2010" i="1"/>
  <c r="AA2010" i="1"/>
  <c r="Z2010" i="1"/>
  <c r="AD2009" i="1"/>
  <c r="AC2009" i="1"/>
  <c r="AB2009" i="1"/>
  <c r="AA2009" i="1"/>
  <c r="Z2009" i="1"/>
  <c r="AD2008" i="1"/>
  <c r="AC2008" i="1"/>
  <c r="AB2008" i="1"/>
  <c r="AA2008" i="1"/>
  <c r="Z2008" i="1"/>
  <c r="AD2006" i="1"/>
  <c r="AC2006" i="1"/>
  <c r="AB2006" i="1"/>
  <c r="AA2006" i="1"/>
  <c r="Z2006" i="1"/>
  <c r="AD2005" i="1"/>
  <c r="AC2005" i="1"/>
  <c r="AB2005" i="1"/>
  <c r="AA2005" i="1"/>
  <c r="Z2005" i="1"/>
  <c r="AD2004" i="1"/>
  <c r="AC2004" i="1"/>
  <c r="AB2004" i="1"/>
  <c r="AA2004" i="1"/>
  <c r="Z2004" i="1"/>
  <c r="AD2002" i="1"/>
  <c r="AC2002" i="1"/>
  <c r="AB2002" i="1"/>
  <c r="AA2002" i="1"/>
  <c r="Z2002" i="1"/>
  <c r="AD2001" i="1"/>
  <c r="AC2001" i="1"/>
  <c r="AB2001" i="1"/>
  <c r="AA2001" i="1"/>
  <c r="Z2001" i="1"/>
  <c r="AD2000" i="1"/>
  <c r="AC2000" i="1"/>
  <c r="AB2000" i="1"/>
  <c r="AA2000" i="1"/>
  <c r="Z2000" i="1"/>
  <c r="AD1998" i="1"/>
  <c r="AC1998" i="1"/>
  <c r="AB1998" i="1"/>
  <c r="AA1998" i="1"/>
  <c r="Z1998" i="1"/>
  <c r="AD1997" i="1"/>
  <c r="AC1997" i="1"/>
  <c r="AB1997" i="1"/>
  <c r="AA1997" i="1"/>
  <c r="Z1997" i="1"/>
  <c r="AD1996" i="1"/>
  <c r="AC1996" i="1"/>
  <c r="AB1996" i="1"/>
  <c r="AA1996" i="1"/>
  <c r="Z1996" i="1"/>
  <c r="AD1994" i="1"/>
  <c r="AC1994" i="1"/>
  <c r="AB1994" i="1"/>
  <c r="AA1994" i="1"/>
  <c r="Z1994" i="1"/>
  <c r="AD1993" i="1"/>
  <c r="AC1993" i="1"/>
  <c r="AB1993" i="1"/>
  <c r="AA1993" i="1"/>
  <c r="Z1993" i="1"/>
  <c r="AD1992" i="1"/>
  <c r="AC1992" i="1"/>
  <c r="AB1992" i="1"/>
  <c r="AA1992" i="1"/>
  <c r="Z1992" i="1"/>
  <c r="AD1990" i="1"/>
  <c r="AC1990" i="1"/>
  <c r="AB1990" i="1"/>
  <c r="AA1990" i="1"/>
  <c r="Z1990" i="1"/>
  <c r="AD1989" i="1"/>
  <c r="AC1989" i="1"/>
  <c r="AB1989" i="1"/>
  <c r="AA1989" i="1"/>
  <c r="Z1989" i="1"/>
  <c r="AD1988" i="1"/>
  <c r="AC1988" i="1"/>
  <c r="AB1988" i="1"/>
  <c r="AA1988" i="1"/>
  <c r="Z1988" i="1"/>
  <c r="AD1986" i="1"/>
  <c r="AC1986" i="1"/>
  <c r="AB1986" i="1"/>
  <c r="AA1986" i="1"/>
  <c r="Z1986" i="1"/>
  <c r="AD1985" i="1"/>
  <c r="AC1985" i="1"/>
  <c r="AB1985" i="1"/>
  <c r="AA1985" i="1"/>
  <c r="Z1985" i="1"/>
  <c r="AD1984" i="1"/>
  <c r="AC1984" i="1"/>
  <c r="AB1984" i="1"/>
  <c r="AA1984" i="1"/>
  <c r="Z1984" i="1"/>
  <c r="AD1982" i="1"/>
  <c r="AC1982" i="1"/>
  <c r="AB1982" i="1"/>
  <c r="AA1982" i="1"/>
  <c r="Z1982" i="1"/>
  <c r="AD1981" i="1"/>
  <c r="AC1981" i="1"/>
  <c r="AB1981" i="1"/>
  <c r="AA1981" i="1"/>
  <c r="Z1981" i="1"/>
  <c r="AD1980" i="1"/>
  <c r="AC1980" i="1"/>
  <c r="AB1980" i="1"/>
  <c r="AA1980" i="1"/>
  <c r="Z1980" i="1"/>
  <c r="AD1978" i="1"/>
  <c r="AC1978" i="1"/>
  <c r="AB1978" i="1"/>
  <c r="AA1978" i="1"/>
  <c r="Z1978" i="1"/>
  <c r="AD1977" i="1"/>
  <c r="AC1977" i="1"/>
  <c r="AB1977" i="1"/>
  <c r="AA1977" i="1"/>
  <c r="Z1977" i="1"/>
  <c r="AD1976" i="1"/>
  <c r="AC1976" i="1"/>
  <c r="AB1976" i="1"/>
  <c r="AA1976" i="1"/>
  <c r="Z1976" i="1"/>
  <c r="AD1974" i="1"/>
  <c r="AC1974" i="1"/>
  <c r="AB1974" i="1"/>
  <c r="AA1974" i="1"/>
  <c r="Z1974" i="1"/>
  <c r="AD1973" i="1"/>
  <c r="AC1973" i="1"/>
  <c r="AB1973" i="1"/>
  <c r="AA1973" i="1"/>
  <c r="Z1973" i="1"/>
  <c r="AD1972" i="1"/>
  <c r="AC1972" i="1"/>
  <c r="AB1972" i="1"/>
  <c r="AA1972" i="1"/>
  <c r="Z1972" i="1"/>
  <c r="AD1970" i="1"/>
  <c r="AC1970" i="1"/>
  <c r="AB1970" i="1"/>
  <c r="AA1970" i="1"/>
  <c r="Z1970" i="1"/>
  <c r="AD1969" i="1"/>
  <c r="AC1969" i="1"/>
  <c r="AB1969" i="1"/>
  <c r="AA1969" i="1"/>
  <c r="Z1969" i="1"/>
  <c r="AD1968" i="1"/>
  <c r="AC1968" i="1"/>
  <c r="AB1968" i="1"/>
  <c r="AA1968" i="1"/>
  <c r="Z1968" i="1"/>
  <c r="AD1966" i="1"/>
  <c r="AC1966" i="1"/>
  <c r="AB1966" i="1"/>
  <c r="AA1966" i="1"/>
  <c r="Z1966" i="1"/>
  <c r="AD1965" i="1"/>
  <c r="AC1965" i="1"/>
  <c r="AB1965" i="1"/>
  <c r="AA1965" i="1"/>
  <c r="Z1965" i="1"/>
  <c r="AD1964" i="1"/>
  <c r="AC1964" i="1"/>
  <c r="AB1964" i="1"/>
  <c r="AA1964" i="1"/>
  <c r="Z1964" i="1"/>
  <c r="AD1962" i="1"/>
  <c r="AC1962" i="1"/>
  <c r="AB1962" i="1"/>
  <c r="AA1962" i="1"/>
  <c r="Z1962" i="1"/>
  <c r="AD1961" i="1"/>
  <c r="AC1961" i="1"/>
  <c r="AB1961" i="1"/>
  <c r="AA1961" i="1"/>
  <c r="Z1961" i="1"/>
  <c r="AD1960" i="1"/>
  <c r="AC1960" i="1"/>
  <c r="AB1960" i="1"/>
  <c r="AA1960" i="1"/>
  <c r="Z1960" i="1"/>
  <c r="AD1958" i="1"/>
  <c r="AC1958" i="1"/>
  <c r="AB1958" i="1"/>
  <c r="AA1958" i="1"/>
  <c r="Z1958" i="1"/>
  <c r="AD1957" i="1"/>
  <c r="AC1957" i="1"/>
  <c r="AB1957" i="1"/>
  <c r="AA1957" i="1"/>
  <c r="Z1957" i="1"/>
  <c r="AD1956" i="1"/>
  <c r="AC1956" i="1"/>
  <c r="AB1956" i="1"/>
  <c r="AA1956" i="1"/>
  <c r="Z1956" i="1"/>
  <c r="AD1954" i="1"/>
  <c r="AC1954" i="1"/>
  <c r="AB1954" i="1"/>
  <c r="AA1954" i="1"/>
  <c r="Z1954" i="1"/>
  <c r="AD1953" i="1"/>
  <c r="AC1953" i="1"/>
  <c r="AB1953" i="1"/>
  <c r="AA1953" i="1"/>
  <c r="Z1953" i="1"/>
  <c r="AD1952" i="1"/>
  <c r="AC1952" i="1"/>
  <c r="AB1952" i="1"/>
  <c r="AA1952" i="1"/>
  <c r="Z1952" i="1"/>
  <c r="AD1950" i="1"/>
  <c r="AC1950" i="1"/>
  <c r="AB1950" i="1"/>
  <c r="AA1950" i="1"/>
  <c r="Z1950" i="1"/>
  <c r="AD1949" i="1"/>
  <c r="AC1949" i="1"/>
  <c r="AB1949" i="1"/>
  <c r="AA1949" i="1"/>
  <c r="Z1949" i="1"/>
  <c r="AD1948" i="1"/>
  <c r="AC1948" i="1"/>
  <c r="AB1948" i="1"/>
  <c r="AA1948" i="1"/>
  <c r="Z1948" i="1"/>
  <c r="AD1946" i="1"/>
  <c r="AC1946" i="1"/>
  <c r="AB1946" i="1"/>
  <c r="AA1946" i="1"/>
  <c r="Z1946" i="1"/>
  <c r="AD1945" i="1"/>
  <c r="AC1945" i="1"/>
  <c r="AB1945" i="1"/>
  <c r="AA1945" i="1"/>
  <c r="Z1945" i="1"/>
  <c r="AD1944" i="1"/>
  <c r="AC1944" i="1"/>
  <c r="AB1944" i="1"/>
  <c r="AA1944" i="1"/>
  <c r="Z1944" i="1"/>
  <c r="AD1942" i="1"/>
  <c r="AC1942" i="1"/>
  <c r="AB1942" i="1"/>
  <c r="AA1942" i="1"/>
  <c r="Z1942" i="1"/>
  <c r="AD1941" i="1"/>
  <c r="AC1941" i="1"/>
  <c r="AB1941" i="1"/>
  <c r="AA1941" i="1"/>
  <c r="Z1941" i="1"/>
  <c r="AD1940" i="1"/>
  <c r="AC1940" i="1"/>
  <c r="AB1940" i="1"/>
  <c r="AA1940" i="1"/>
  <c r="Z1940" i="1"/>
  <c r="AD1938" i="1"/>
  <c r="AC1938" i="1"/>
  <c r="AB1938" i="1"/>
  <c r="AA1938" i="1"/>
  <c r="Z1938" i="1"/>
  <c r="AD1937" i="1"/>
  <c r="AC1937" i="1"/>
  <c r="AB1937" i="1"/>
  <c r="AA1937" i="1"/>
  <c r="Z1937" i="1"/>
  <c r="AD1936" i="1"/>
  <c r="AC1936" i="1"/>
  <c r="AB1936" i="1"/>
  <c r="AA1936" i="1"/>
  <c r="Z1936" i="1"/>
  <c r="AD1934" i="1"/>
  <c r="AC1934" i="1"/>
  <c r="AB1934" i="1"/>
  <c r="AA1934" i="1"/>
  <c r="Z1934" i="1"/>
  <c r="AD1933" i="1"/>
  <c r="AC1933" i="1"/>
  <c r="AB1933" i="1"/>
  <c r="AA1933" i="1"/>
  <c r="Z1933" i="1"/>
  <c r="AD1932" i="1"/>
  <c r="AC1932" i="1"/>
  <c r="AB1932" i="1"/>
  <c r="AA1932" i="1"/>
  <c r="Z1932" i="1"/>
  <c r="AD1930" i="1"/>
  <c r="AC1930" i="1"/>
  <c r="AB1930" i="1"/>
  <c r="AA1930" i="1"/>
  <c r="Z1930" i="1"/>
  <c r="AD1929" i="1"/>
  <c r="AC1929" i="1"/>
  <c r="AB1929" i="1"/>
  <c r="AA1929" i="1"/>
  <c r="Z1929" i="1"/>
  <c r="AD1928" i="1"/>
  <c r="AC1928" i="1"/>
  <c r="AB1928" i="1"/>
  <c r="AA1928" i="1"/>
  <c r="Z1928" i="1"/>
  <c r="AD1926" i="1"/>
  <c r="AC1926" i="1"/>
  <c r="AB1926" i="1"/>
  <c r="AA1926" i="1"/>
  <c r="Z1926" i="1"/>
  <c r="AD1925" i="1"/>
  <c r="AC1925" i="1"/>
  <c r="AB1925" i="1"/>
  <c r="AA1925" i="1"/>
  <c r="Z1925" i="1"/>
  <c r="AD1924" i="1"/>
  <c r="AC1924" i="1"/>
  <c r="AB1924" i="1"/>
  <c r="AA1924" i="1"/>
  <c r="Z1924" i="1"/>
  <c r="AD1922" i="1"/>
  <c r="AC1922" i="1"/>
  <c r="AB1922" i="1"/>
  <c r="AA1922" i="1"/>
  <c r="Z1922" i="1"/>
  <c r="AD1921" i="1"/>
  <c r="AC1921" i="1"/>
  <c r="AB1921" i="1"/>
  <c r="AA1921" i="1"/>
  <c r="Z1921" i="1"/>
  <c r="AD1920" i="1"/>
  <c r="AC1920" i="1"/>
  <c r="AB1920" i="1"/>
  <c r="AA1920" i="1"/>
  <c r="Z1920" i="1"/>
  <c r="AD1918" i="1"/>
  <c r="AC1918" i="1"/>
  <c r="AB1918" i="1"/>
  <c r="AA1918" i="1"/>
  <c r="Z1918" i="1"/>
  <c r="AD1917" i="1"/>
  <c r="AC1917" i="1"/>
  <c r="AB1917" i="1"/>
  <c r="AA1917" i="1"/>
  <c r="Z1917" i="1"/>
  <c r="AD1916" i="1"/>
  <c r="AC1916" i="1"/>
  <c r="AB1916" i="1"/>
  <c r="AA1916" i="1"/>
  <c r="Z1916" i="1"/>
  <c r="AD1914" i="1"/>
  <c r="AC1914" i="1"/>
  <c r="AB1914" i="1"/>
  <c r="AA1914" i="1"/>
  <c r="Z1914" i="1"/>
  <c r="AD1913" i="1"/>
  <c r="AC1913" i="1"/>
  <c r="AB1913" i="1"/>
  <c r="AA1913" i="1"/>
  <c r="Z1913" i="1"/>
  <c r="AD1912" i="1"/>
  <c r="AC1912" i="1"/>
  <c r="AB1912" i="1"/>
  <c r="AA1912" i="1"/>
  <c r="Z1912" i="1"/>
  <c r="AD1910" i="1"/>
  <c r="AC1910" i="1"/>
  <c r="AB1910" i="1"/>
  <c r="AA1910" i="1"/>
  <c r="Z1910" i="1"/>
  <c r="AD1909" i="1"/>
  <c r="AC1909" i="1"/>
  <c r="AB1909" i="1"/>
  <c r="AA1909" i="1"/>
  <c r="Z1909" i="1"/>
  <c r="AD1908" i="1"/>
  <c r="AC1908" i="1"/>
  <c r="AB1908" i="1"/>
  <c r="AA1908" i="1"/>
  <c r="Z1908" i="1"/>
  <c r="AD1906" i="1"/>
  <c r="AC1906" i="1"/>
  <c r="AB1906" i="1"/>
  <c r="AA1906" i="1"/>
  <c r="Z1906" i="1"/>
  <c r="AD1905" i="1"/>
  <c r="AC1905" i="1"/>
  <c r="AB1905" i="1"/>
  <c r="AA1905" i="1"/>
  <c r="Z1905" i="1"/>
  <c r="AD1904" i="1"/>
  <c r="AC1904" i="1"/>
  <c r="AB1904" i="1"/>
  <c r="AA1904" i="1"/>
  <c r="Z1904" i="1"/>
  <c r="AD1902" i="1"/>
  <c r="AC1902" i="1"/>
  <c r="AB1902" i="1"/>
  <c r="AA1902" i="1"/>
  <c r="Z1902" i="1"/>
  <c r="AD1901" i="1"/>
  <c r="AC1901" i="1"/>
  <c r="AB1901" i="1"/>
  <c r="AA1901" i="1"/>
  <c r="Z1901" i="1"/>
  <c r="AD1900" i="1"/>
  <c r="AC1900" i="1"/>
  <c r="AB1900" i="1"/>
  <c r="AA1900" i="1"/>
  <c r="Z1900" i="1"/>
  <c r="AD1898" i="1"/>
  <c r="AC1898" i="1"/>
  <c r="AB1898" i="1"/>
  <c r="AA1898" i="1"/>
  <c r="Z1898" i="1"/>
  <c r="AD1897" i="1"/>
  <c r="AC1897" i="1"/>
  <c r="AB1897" i="1"/>
  <c r="AA1897" i="1"/>
  <c r="Z1897" i="1"/>
  <c r="AD1896" i="1"/>
  <c r="AC1896" i="1"/>
  <c r="AB1896" i="1"/>
  <c r="AA1896" i="1"/>
  <c r="Z1896" i="1"/>
  <c r="AD1894" i="1"/>
  <c r="AC1894" i="1"/>
  <c r="AB1894" i="1"/>
  <c r="AA1894" i="1"/>
  <c r="Z1894" i="1"/>
  <c r="AD1893" i="1"/>
  <c r="AC1893" i="1"/>
  <c r="AB1893" i="1"/>
  <c r="AA1893" i="1"/>
  <c r="Z1893" i="1"/>
  <c r="AD1892" i="1"/>
  <c r="AC1892" i="1"/>
  <c r="AB1892" i="1"/>
  <c r="AA1892" i="1"/>
  <c r="Z1892" i="1"/>
  <c r="AD1890" i="1"/>
  <c r="AC1890" i="1"/>
  <c r="AB1890" i="1"/>
  <c r="AA1890" i="1"/>
  <c r="Z1890" i="1"/>
  <c r="AD1889" i="1"/>
  <c r="AC1889" i="1"/>
  <c r="AB1889" i="1"/>
  <c r="AA1889" i="1"/>
  <c r="Z1889" i="1"/>
  <c r="AD1888" i="1"/>
  <c r="AC1888" i="1"/>
  <c r="AB1888" i="1"/>
  <c r="AA1888" i="1"/>
  <c r="Z1888" i="1"/>
  <c r="AD1886" i="1"/>
  <c r="AC1886" i="1"/>
  <c r="AB1886" i="1"/>
  <c r="AA1886" i="1"/>
  <c r="Z1886" i="1"/>
  <c r="AD1885" i="1"/>
  <c r="AC1885" i="1"/>
  <c r="AB1885" i="1"/>
  <c r="AA1885" i="1"/>
  <c r="Z1885" i="1"/>
  <c r="AD1884" i="1"/>
  <c r="AC1884" i="1"/>
  <c r="AB1884" i="1"/>
  <c r="AA1884" i="1"/>
  <c r="Z1884" i="1"/>
  <c r="AD1882" i="1"/>
  <c r="AC1882" i="1"/>
  <c r="AB1882" i="1"/>
  <c r="AA1882" i="1"/>
  <c r="Z1882" i="1"/>
  <c r="AD1881" i="1"/>
  <c r="AC1881" i="1"/>
  <c r="AB1881" i="1"/>
  <c r="AA1881" i="1"/>
  <c r="Z1881" i="1"/>
  <c r="AD1880" i="1"/>
  <c r="AC1880" i="1"/>
  <c r="AB1880" i="1"/>
  <c r="AA1880" i="1"/>
  <c r="Z1880" i="1"/>
  <c r="AD1878" i="1"/>
  <c r="AC1878" i="1"/>
  <c r="AB1878" i="1"/>
  <c r="AA1878" i="1"/>
  <c r="Z1878" i="1"/>
  <c r="AD1877" i="1"/>
  <c r="AC1877" i="1"/>
  <c r="AB1877" i="1"/>
  <c r="AA1877" i="1"/>
  <c r="Z1877" i="1"/>
  <c r="AD1876" i="1"/>
  <c r="AC1876" i="1"/>
  <c r="AB1876" i="1"/>
  <c r="AA1876" i="1"/>
  <c r="Z1876" i="1"/>
  <c r="AD1874" i="1"/>
  <c r="AC1874" i="1"/>
  <c r="AB1874" i="1"/>
  <c r="AA1874" i="1"/>
  <c r="Z1874" i="1"/>
  <c r="AD1873" i="1"/>
  <c r="AC1873" i="1"/>
  <c r="AB1873" i="1"/>
  <c r="AA1873" i="1"/>
  <c r="Z1873" i="1"/>
  <c r="AD1872" i="1"/>
  <c r="AC1872" i="1"/>
  <c r="AB1872" i="1"/>
  <c r="AA1872" i="1"/>
  <c r="Z1872" i="1"/>
  <c r="AD1870" i="1"/>
  <c r="AC1870" i="1"/>
  <c r="AB1870" i="1"/>
  <c r="AA1870" i="1"/>
  <c r="Z1870" i="1"/>
  <c r="AD1869" i="1"/>
  <c r="AC1869" i="1"/>
  <c r="AB1869" i="1"/>
  <c r="AA1869" i="1"/>
  <c r="Z1869" i="1"/>
  <c r="AD1868" i="1"/>
  <c r="AC1868" i="1"/>
  <c r="AB1868" i="1"/>
  <c r="AA1868" i="1"/>
  <c r="Z1868" i="1"/>
  <c r="AD1866" i="1"/>
  <c r="AC1866" i="1"/>
  <c r="AB1866" i="1"/>
  <c r="AA1866" i="1"/>
  <c r="Z1866" i="1"/>
  <c r="AD1865" i="1"/>
  <c r="AC1865" i="1"/>
  <c r="AB1865" i="1"/>
  <c r="AA1865" i="1"/>
  <c r="Z1865" i="1"/>
  <c r="AD1864" i="1"/>
  <c r="AC1864" i="1"/>
  <c r="AB1864" i="1"/>
  <c r="AA1864" i="1"/>
  <c r="Z1864" i="1"/>
  <c r="AD1862" i="1"/>
  <c r="AC1862" i="1"/>
  <c r="AB1862" i="1"/>
  <c r="AA1862" i="1"/>
  <c r="Z1862" i="1"/>
  <c r="AD1861" i="1"/>
  <c r="AC1861" i="1"/>
  <c r="AB1861" i="1"/>
  <c r="AA1861" i="1"/>
  <c r="Z1861" i="1"/>
  <c r="AD1860" i="1"/>
  <c r="AC1860" i="1"/>
  <c r="AB1860" i="1"/>
  <c r="AA1860" i="1"/>
  <c r="Z1860" i="1"/>
  <c r="AD1858" i="1"/>
  <c r="AC1858" i="1"/>
  <c r="AB1858" i="1"/>
  <c r="AA1858" i="1"/>
  <c r="Z1858" i="1"/>
  <c r="AD1857" i="1"/>
  <c r="AC1857" i="1"/>
  <c r="AB1857" i="1"/>
  <c r="AA1857" i="1"/>
  <c r="Z1857" i="1"/>
  <c r="AD1856" i="1"/>
  <c r="AC1856" i="1"/>
  <c r="AB1856" i="1"/>
  <c r="AA1856" i="1"/>
  <c r="Z1856" i="1"/>
  <c r="AD1854" i="1"/>
  <c r="AC1854" i="1"/>
  <c r="AB1854" i="1"/>
  <c r="AA1854" i="1"/>
  <c r="Z1854" i="1"/>
  <c r="AD1853" i="1"/>
  <c r="AC1853" i="1"/>
  <c r="AB1853" i="1"/>
  <c r="AA1853" i="1"/>
  <c r="Z1853" i="1"/>
  <c r="AD1852" i="1"/>
  <c r="AC1852" i="1"/>
  <c r="AB1852" i="1"/>
  <c r="AA1852" i="1"/>
  <c r="Z1852" i="1"/>
  <c r="AD1850" i="1"/>
  <c r="AC1850" i="1"/>
  <c r="AB1850" i="1"/>
  <c r="AA1850" i="1"/>
  <c r="Z1850" i="1"/>
  <c r="AD1849" i="1"/>
  <c r="AC1849" i="1"/>
  <c r="AB1849" i="1"/>
  <c r="AA1849" i="1"/>
  <c r="Z1849" i="1"/>
  <c r="AD1848" i="1"/>
  <c r="AC1848" i="1"/>
  <c r="AB1848" i="1"/>
  <c r="AA1848" i="1"/>
  <c r="Z1848" i="1"/>
  <c r="AD1846" i="1"/>
  <c r="AC1846" i="1"/>
  <c r="AB1846" i="1"/>
  <c r="AA1846" i="1"/>
  <c r="Z1846" i="1"/>
  <c r="AD1845" i="1"/>
  <c r="AC1845" i="1"/>
  <c r="AB1845" i="1"/>
  <c r="AA1845" i="1"/>
  <c r="Z1845" i="1"/>
  <c r="AD1844" i="1"/>
  <c r="AC1844" i="1"/>
  <c r="AB1844" i="1"/>
  <c r="AA1844" i="1"/>
  <c r="Z1844" i="1"/>
  <c r="AD1842" i="1"/>
  <c r="AC1842" i="1"/>
  <c r="AB1842" i="1"/>
  <c r="AA1842" i="1"/>
  <c r="Z1842" i="1"/>
  <c r="AD1841" i="1"/>
  <c r="AC1841" i="1"/>
  <c r="AB1841" i="1"/>
  <c r="AA1841" i="1"/>
  <c r="Z1841" i="1"/>
  <c r="AD1840" i="1"/>
  <c r="AC1840" i="1"/>
  <c r="AB1840" i="1"/>
  <c r="AA1840" i="1"/>
  <c r="Z1840" i="1"/>
  <c r="AD1838" i="1"/>
  <c r="AC1838" i="1"/>
  <c r="AB1838" i="1"/>
  <c r="AA1838" i="1"/>
  <c r="Z1838" i="1"/>
  <c r="AD1837" i="1"/>
  <c r="AC1837" i="1"/>
  <c r="AB1837" i="1"/>
  <c r="AA1837" i="1"/>
  <c r="Z1837" i="1"/>
  <c r="AD1836" i="1"/>
  <c r="AC1836" i="1"/>
  <c r="AB1836" i="1"/>
  <c r="AA1836" i="1"/>
  <c r="Z1836" i="1"/>
  <c r="AD1834" i="1"/>
  <c r="AC1834" i="1"/>
  <c r="AB1834" i="1"/>
  <c r="AA1834" i="1"/>
  <c r="Z1834" i="1"/>
  <c r="AD1833" i="1"/>
  <c r="AC1833" i="1"/>
  <c r="AB1833" i="1"/>
  <c r="AA1833" i="1"/>
  <c r="Z1833" i="1"/>
  <c r="AD1832" i="1"/>
  <c r="AC1832" i="1"/>
  <c r="AB1832" i="1"/>
  <c r="AA1832" i="1"/>
  <c r="Z1832" i="1"/>
  <c r="AD1830" i="1"/>
  <c r="AC1830" i="1"/>
  <c r="AB1830" i="1"/>
  <c r="AA1830" i="1"/>
  <c r="Z1830" i="1"/>
  <c r="AD1829" i="1"/>
  <c r="AC1829" i="1"/>
  <c r="AB1829" i="1"/>
  <c r="AA1829" i="1"/>
  <c r="Z1829" i="1"/>
  <c r="AD1828" i="1"/>
  <c r="AC1828" i="1"/>
  <c r="AB1828" i="1"/>
  <c r="AA1828" i="1"/>
  <c r="Z1828" i="1"/>
  <c r="AD1826" i="1"/>
  <c r="AC1826" i="1"/>
  <c r="AB1826" i="1"/>
  <c r="AA1826" i="1"/>
  <c r="Z1826" i="1"/>
  <c r="AD1825" i="1"/>
  <c r="AC1825" i="1"/>
  <c r="AB1825" i="1"/>
  <c r="AA1825" i="1"/>
  <c r="Z1825" i="1"/>
  <c r="AD1824" i="1"/>
  <c r="AC1824" i="1"/>
  <c r="AB1824" i="1"/>
  <c r="AA1824" i="1"/>
  <c r="Z1824" i="1"/>
  <c r="AD1822" i="1"/>
  <c r="AC1822" i="1"/>
  <c r="AB1822" i="1"/>
  <c r="AA1822" i="1"/>
  <c r="Z1822" i="1"/>
  <c r="AD1821" i="1"/>
  <c r="AC1821" i="1"/>
  <c r="AB1821" i="1"/>
  <c r="AA1821" i="1"/>
  <c r="Z1821" i="1"/>
  <c r="AD1820" i="1"/>
  <c r="AC1820" i="1"/>
  <c r="AB1820" i="1"/>
  <c r="AA1820" i="1"/>
  <c r="Z1820" i="1"/>
  <c r="AD1818" i="1"/>
  <c r="AC1818" i="1"/>
  <c r="AB1818" i="1"/>
  <c r="AA1818" i="1"/>
  <c r="Z1818" i="1"/>
  <c r="AD1817" i="1"/>
  <c r="AC1817" i="1"/>
  <c r="AB1817" i="1"/>
  <c r="AA1817" i="1"/>
  <c r="Z1817" i="1"/>
  <c r="AD1816" i="1"/>
  <c r="AC1816" i="1"/>
  <c r="AB1816" i="1"/>
  <c r="AA1816" i="1"/>
  <c r="Z1816" i="1"/>
  <c r="AD1814" i="1"/>
  <c r="AC1814" i="1"/>
  <c r="AB1814" i="1"/>
  <c r="AA1814" i="1"/>
  <c r="Z1814" i="1"/>
  <c r="AD1813" i="1"/>
  <c r="AC1813" i="1"/>
  <c r="AB1813" i="1"/>
  <c r="AA1813" i="1"/>
  <c r="Z1813" i="1"/>
  <c r="AD1812" i="1"/>
  <c r="AC1812" i="1"/>
  <c r="AB1812" i="1"/>
  <c r="AA1812" i="1"/>
  <c r="Z1812" i="1"/>
  <c r="AD1810" i="1"/>
  <c r="AC1810" i="1"/>
  <c r="AB1810" i="1"/>
  <c r="AA1810" i="1"/>
  <c r="Z1810" i="1"/>
  <c r="AD1809" i="1"/>
  <c r="AC1809" i="1"/>
  <c r="AB1809" i="1"/>
  <c r="AA1809" i="1"/>
  <c r="Z1809" i="1"/>
  <c r="AD1808" i="1"/>
  <c r="AC1808" i="1"/>
  <c r="AB1808" i="1"/>
  <c r="AA1808" i="1"/>
  <c r="Z1808" i="1"/>
  <c r="AD1806" i="1"/>
  <c r="AC1806" i="1"/>
  <c r="AB1806" i="1"/>
  <c r="AA1806" i="1"/>
  <c r="Z1806" i="1"/>
  <c r="AD1805" i="1"/>
  <c r="AC1805" i="1"/>
  <c r="AB1805" i="1"/>
  <c r="AA1805" i="1"/>
  <c r="Z1805" i="1"/>
  <c r="AD1804" i="1"/>
  <c r="AC1804" i="1"/>
  <c r="AB1804" i="1"/>
  <c r="AA1804" i="1"/>
  <c r="Z1804" i="1"/>
  <c r="AD1802" i="1"/>
  <c r="AC1802" i="1"/>
  <c r="AB1802" i="1"/>
  <c r="AA1802" i="1"/>
  <c r="Z1802" i="1"/>
  <c r="AD1801" i="1"/>
  <c r="AC1801" i="1"/>
  <c r="AB1801" i="1"/>
  <c r="AA1801" i="1"/>
  <c r="Z1801" i="1"/>
  <c r="AD1800" i="1"/>
  <c r="AC1800" i="1"/>
  <c r="AB1800" i="1"/>
  <c r="AA1800" i="1"/>
  <c r="Z1800" i="1"/>
  <c r="AD1798" i="1"/>
  <c r="AC1798" i="1"/>
  <c r="AB1798" i="1"/>
  <c r="AA1798" i="1"/>
  <c r="Z1798" i="1"/>
  <c r="AD1797" i="1"/>
  <c r="AC1797" i="1"/>
  <c r="AB1797" i="1"/>
  <c r="AA1797" i="1"/>
  <c r="Z1797" i="1"/>
  <c r="AD1796" i="1"/>
  <c r="AC1796" i="1"/>
  <c r="AB1796" i="1"/>
  <c r="AA1796" i="1"/>
  <c r="Z1796" i="1"/>
  <c r="AD1794" i="1"/>
  <c r="AC1794" i="1"/>
  <c r="AB1794" i="1"/>
  <c r="AA1794" i="1"/>
  <c r="Z1794" i="1"/>
  <c r="AD1793" i="1"/>
  <c r="AC1793" i="1"/>
  <c r="AB1793" i="1"/>
  <c r="AA1793" i="1"/>
  <c r="Z1793" i="1"/>
  <c r="AD1792" i="1"/>
  <c r="AC1792" i="1"/>
  <c r="AB1792" i="1"/>
  <c r="AA1792" i="1"/>
  <c r="Z1792" i="1"/>
  <c r="AD1790" i="1"/>
  <c r="AC1790" i="1"/>
  <c r="AB1790" i="1"/>
  <c r="AA1790" i="1"/>
  <c r="Z1790" i="1"/>
  <c r="AD1789" i="1"/>
  <c r="AC1789" i="1"/>
  <c r="AB1789" i="1"/>
  <c r="AA1789" i="1"/>
  <c r="Z1789" i="1"/>
  <c r="AD1788" i="1"/>
  <c r="AC1788" i="1"/>
  <c r="AB1788" i="1"/>
  <c r="AA1788" i="1"/>
  <c r="Z1788" i="1"/>
  <c r="AD1786" i="1"/>
  <c r="AC1786" i="1"/>
  <c r="AB1786" i="1"/>
  <c r="AA1786" i="1"/>
  <c r="Z1786" i="1"/>
  <c r="AD1785" i="1"/>
  <c r="AC1785" i="1"/>
  <c r="AB1785" i="1"/>
  <c r="AA1785" i="1"/>
  <c r="Z1785" i="1"/>
  <c r="AD1784" i="1"/>
  <c r="AC1784" i="1"/>
  <c r="AB1784" i="1"/>
  <c r="AA1784" i="1"/>
  <c r="Z1784" i="1"/>
  <c r="AD1782" i="1"/>
  <c r="AC1782" i="1"/>
  <c r="AB1782" i="1"/>
  <c r="AA1782" i="1"/>
  <c r="Z1782" i="1"/>
  <c r="AD1781" i="1"/>
  <c r="AC1781" i="1"/>
  <c r="AB1781" i="1"/>
  <c r="AA1781" i="1"/>
  <c r="Z1781" i="1"/>
  <c r="AD1780" i="1"/>
  <c r="AC1780" i="1"/>
  <c r="AB1780" i="1"/>
  <c r="AA1780" i="1"/>
  <c r="Z1780" i="1"/>
  <c r="AD1778" i="1"/>
  <c r="AC1778" i="1"/>
  <c r="AB1778" i="1"/>
  <c r="AA1778" i="1"/>
  <c r="Z1778" i="1"/>
  <c r="AD1777" i="1"/>
  <c r="AC1777" i="1"/>
  <c r="AB1777" i="1"/>
  <c r="AA1777" i="1"/>
  <c r="Z1777" i="1"/>
  <c r="AD1776" i="1"/>
  <c r="AC1776" i="1"/>
  <c r="AB1776" i="1"/>
  <c r="AA1776" i="1"/>
  <c r="Z1776" i="1"/>
  <c r="AD1774" i="1"/>
  <c r="AC1774" i="1"/>
  <c r="AB1774" i="1"/>
  <c r="AA1774" i="1"/>
  <c r="Z1774" i="1"/>
  <c r="AD1773" i="1"/>
  <c r="AC1773" i="1"/>
  <c r="AB1773" i="1"/>
  <c r="AA1773" i="1"/>
  <c r="Z1773" i="1"/>
  <c r="AD1772" i="1"/>
  <c r="AC1772" i="1"/>
  <c r="AB1772" i="1"/>
  <c r="AA1772" i="1"/>
  <c r="Z1772" i="1"/>
  <c r="AD1770" i="1"/>
  <c r="AC1770" i="1"/>
  <c r="AB1770" i="1"/>
  <c r="AA1770" i="1"/>
  <c r="Z1770" i="1"/>
  <c r="AD1769" i="1"/>
  <c r="AC1769" i="1"/>
  <c r="AB1769" i="1"/>
  <c r="AA1769" i="1"/>
  <c r="Z1769" i="1"/>
  <c r="AD1768" i="1"/>
  <c r="AC1768" i="1"/>
  <c r="AB1768" i="1"/>
  <c r="AA1768" i="1"/>
  <c r="Z1768" i="1"/>
  <c r="AD1766" i="1"/>
  <c r="AC1766" i="1"/>
  <c r="AB1766" i="1"/>
  <c r="AA1766" i="1"/>
  <c r="Z1766" i="1"/>
  <c r="AD1765" i="1"/>
  <c r="AC1765" i="1"/>
  <c r="AB1765" i="1"/>
  <c r="AA1765" i="1"/>
  <c r="Z1765" i="1"/>
  <c r="AD1764" i="1"/>
  <c r="AC1764" i="1"/>
  <c r="AB1764" i="1"/>
  <c r="AA1764" i="1"/>
  <c r="Z1764" i="1"/>
  <c r="AD1762" i="1"/>
  <c r="AC1762" i="1"/>
  <c r="AB1762" i="1"/>
  <c r="AA1762" i="1"/>
  <c r="Z1762" i="1"/>
  <c r="AD1761" i="1"/>
  <c r="AC1761" i="1"/>
  <c r="AB1761" i="1"/>
  <c r="AA1761" i="1"/>
  <c r="Z1761" i="1"/>
  <c r="AD1760" i="1"/>
  <c r="AC1760" i="1"/>
  <c r="AB1760" i="1"/>
  <c r="AA1760" i="1"/>
  <c r="Z1760" i="1"/>
  <c r="AD1758" i="1"/>
  <c r="AC1758" i="1"/>
  <c r="AB1758" i="1"/>
  <c r="AA1758" i="1"/>
  <c r="Z1758" i="1"/>
  <c r="AD1757" i="1"/>
  <c r="AC1757" i="1"/>
  <c r="AB1757" i="1"/>
  <c r="AA1757" i="1"/>
  <c r="Z1757" i="1"/>
  <c r="AD1756" i="1"/>
  <c r="AC1756" i="1"/>
  <c r="AB1756" i="1"/>
  <c r="AA1756" i="1"/>
  <c r="Z1756" i="1"/>
  <c r="AD1754" i="1"/>
  <c r="AC1754" i="1"/>
  <c r="AB1754" i="1"/>
  <c r="AA1754" i="1"/>
  <c r="Z1754" i="1"/>
  <c r="AD1753" i="1"/>
  <c r="AC1753" i="1"/>
  <c r="AB1753" i="1"/>
  <c r="AA1753" i="1"/>
  <c r="Z1753" i="1"/>
  <c r="AD1752" i="1"/>
  <c r="AC1752" i="1"/>
  <c r="AB1752" i="1"/>
  <c r="AA1752" i="1"/>
  <c r="Z1752" i="1"/>
  <c r="AD1750" i="1"/>
  <c r="AC1750" i="1"/>
  <c r="AB1750" i="1"/>
  <c r="AA1750" i="1"/>
  <c r="Z1750" i="1"/>
  <c r="AD1749" i="1"/>
  <c r="AC1749" i="1"/>
  <c r="AB1749" i="1"/>
  <c r="AA1749" i="1"/>
  <c r="Z1749" i="1"/>
  <c r="AD1748" i="1"/>
  <c r="AC1748" i="1"/>
  <c r="AB1748" i="1"/>
  <c r="AA1748" i="1"/>
  <c r="Z1748" i="1"/>
  <c r="AD1746" i="1"/>
  <c r="AC1746" i="1"/>
  <c r="AB1746" i="1"/>
  <c r="AA1746" i="1"/>
  <c r="Z1746" i="1"/>
  <c r="AD1745" i="1"/>
  <c r="AC1745" i="1"/>
  <c r="AB1745" i="1"/>
  <c r="AA1745" i="1"/>
  <c r="Z1745" i="1"/>
  <c r="AD1744" i="1"/>
  <c r="AC1744" i="1"/>
  <c r="AB1744" i="1"/>
  <c r="AA1744" i="1"/>
  <c r="Z1744" i="1"/>
  <c r="AD1742" i="1"/>
  <c r="AC1742" i="1"/>
  <c r="AB1742" i="1"/>
  <c r="AA1742" i="1"/>
  <c r="Z1742" i="1"/>
  <c r="AD1741" i="1"/>
  <c r="AC1741" i="1"/>
  <c r="AB1741" i="1"/>
  <c r="AA1741" i="1"/>
  <c r="Z1741" i="1"/>
  <c r="AD1740" i="1"/>
  <c r="AC1740" i="1"/>
  <c r="AB1740" i="1"/>
  <c r="AA1740" i="1"/>
  <c r="Z1740" i="1"/>
  <c r="AD1738" i="1"/>
  <c r="AC1738" i="1"/>
  <c r="AB1738" i="1"/>
  <c r="AA1738" i="1"/>
  <c r="Z1738" i="1"/>
  <c r="AD1737" i="1"/>
  <c r="AC1737" i="1"/>
  <c r="AB1737" i="1"/>
  <c r="AA1737" i="1"/>
  <c r="Z1737" i="1"/>
  <c r="AD1736" i="1"/>
  <c r="AC1736" i="1"/>
  <c r="AB1736" i="1"/>
  <c r="AA1736" i="1"/>
  <c r="Z1736" i="1"/>
  <c r="AD1734" i="1"/>
  <c r="AC1734" i="1"/>
  <c r="AB1734" i="1"/>
  <c r="AA1734" i="1"/>
  <c r="Z1734" i="1"/>
  <c r="AD1733" i="1"/>
  <c r="AC1733" i="1"/>
  <c r="AB1733" i="1"/>
  <c r="AA1733" i="1"/>
  <c r="Z1733" i="1"/>
  <c r="AD1732" i="1"/>
  <c r="AC1732" i="1"/>
  <c r="AB1732" i="1"/>
  <c r="AA1732" i="1"/>
  <c r="Z1732" i="1"/>
  <c r="AD1730" i="1"/>
  <c r="AC1730" i="1"/>
  <c r="AB1730" i="1"/>
  <c r="AA1730" i="1"/>
  <c r="Z1730" i="1"/>
  <c r="AD1729" i="1"/>
  <c r="AC1729" i="1"/>
  <c r="AB1729" i="1"/>
  <c r="AA1729" i="1"/>
  <c r="Z1729" i="1"/>
  <c r="AD1728" i="1"/>
  <c r="AC1728" i="1"/>
  <c r="AB1728" i="1"/>
  <c r="AA1728" i="1"/>
  <c r="Z1728" i="1"/>
  <c r="AD1726" i="1"/>
  <c r="AC1726" i="1"/>
  <c r="AB1726" i="1"/>
  <c r="AA1726" i="1"/>
  <c r="Z1726" i="1"/>
  <c r="AD1725" i="1"/>
  <c r="AC1725" i="1"/>
  <c r="AB1725" i="1"/>
  <c r="AA1725" i="1"/>
  <c r="Z1725" i="1"/>
  <c r="AD1724" i="1"/>
  <c r="AC1724" i="1"/>
  <c r="AB1724" i="1"/>
  <c r="AA1724" i="1"/>
  <c r="Z1724" i="1"/>
  <c r="AD1722" i="1"/>
  <c r="AC1722" i="1"/>
  <c r="AB1722" i="1"/>
  <c r="AA1722" i="1"/>
  <c r="Z1722" i="1"/>
  <c r="AD1721" i="1"/>
  <c r="AC1721" i="1"/>
  <c r="AB1721" i="1"/>
  <c r="AA1721" i="1"/>
  <c r="Z1721" i="1"/>
  <c r="AD1720" i="1"/>
  <c r="AC1720" i="1"/>
  <c r="AB1720" i="1"/>
  <c r="AA1720" i="1"/>
  <c r="Z1720" i="1"/>
  <c r="AD1718" i="1"/>
  <c r="AC1718" i="1"/>
  <c r="AB1718" i="1"/>
  <c r="AA1718" i="1"/>
  <c r="Z1718" i="1"/>
  <c r="AD1717" i="1"/>
  <c r="AC1717" i="1"/>
  <c r="AB1717" i="1"/>
  <c r="AA1717" i="1"/>
  <c r="Z1717" i="1"/>
  <c r="AD1716" i="1"/>
  <c r="AC1716" i="1"/>
  <c r="AB1716" i="1"/>
  <c r="AA1716" i="1"/>
  <c r="Z1716" i="1"/>
  <c r="AD1714" i="1"/>
  <c r="AC1714" i="1"/>
  <c r="AB1714" i="1"/>
  <c r="AA1714" i="1"/>
  <c r="Z1714" i="1"/>
  <c r="AD1713" i="1"/>
  <c r="AC1713" i="1"/>
  <c r="AB1713" i="1"/>
  <c r="AA1713" i="1"/>
  <c r="Z1713" i="1"/>
  <c r="AD1712" i="1"/>
  <c r="AC1712" i="1"/>
  <c r="AB1712" i="1"/>
  <c r="AA1712" i="1"/>
  <c r="Z1712" i="1"/>
  <c r="AD1710" i="1"/>
  <c r="AC1710" i="1"/>
  <c r="AB1710" i="1"/>
  <c r="AA1710" i="1"/>
  <c r="Z1710" i="1"/>
  <c r="AD1709" i="1"/>
  <c r="AC1709" i="1"/>
  <c r="AB1709" i="1"/>
  <c r="AA1709" i="1"/>
  <c r="Z1709" i="1"/>
  <c r="AD1708" i="1"/>
  <c r="AC1708" i="1"/>
  <c r="AB1708" i="1"/>
  <c r="AA1708" i="1"/>
  <c r="Z1708" i="1"/>
  <c r="AD1706" i="1"/>
  <c r="AC1706" i="1"/>
  <c r="AB1706" i="1"/>
  <c r="AA1706" i="1"/>
  <c r="Z1706" i="1"/>
  <c r="AD1705" i="1"/>
  <c r="AC1705" i="1"/>
  <c r="AB1705" i="1"/>
  <c r="AA1705" i="1"/>
  <c r="Z1705" i="1"/>
  <c r="AD1704" i="1"/>
  <c r="AC1704" i="1"/>
  <c r="AB1704" i="1"/>
  <c r="AA1704" i="1"/>
  <c r="Z1704" i="1"/>
  <c r="AD1702" i="1"/>
  <c r="AC1702" i="1"/>
  <c r="AB1702" i="1"/>
  <c r="AA1702" i="1"/>
  <c r="Z1702" i="1"/>
  <c r="AD1701" i="1"/>
  <c r="AC1701" i="1"/>
  <c r="AB1701" i="1"/>
  <c r="AA1701" i="1"/>
  <c r="Z1701" i="1"/>
  <c r="AD1700" i="1"/>
  <c r="AC1700" i="1"/>
  <c r="AB1700" i="1"/>
  <c r="AA1700" i="1"/>
  <c r="Z1700" i="1"/>
  <c r="AD1698" i="1"/>
  <c r="AC1698" i="1"/>
  <c r="AB1698" i="1"/>
  <c r="AA1698" i="1"/>
  <c r="Z1698" i="1"/>
  <c r="AD1697" i="1"/>
  <c r="AC1697" i="1"/>
  <c r="AB1697" i="1"/>
  <c r="AA1697" i="1"/>
  <c r="Z1697" i="1"/>
  <c r="AD1696" i="1"/>
  <c r="AC1696" i="1"/>
  <c r="AB1696" i="1"/>
  <c r="AA1696" i="1"/>
  <c r="Z1696" i="1"/>
  <c r="AD1694" i="1"/>
  <c r="AC1694" i="1"/>
  <c r="AB1694" i="1"/>
  <c r="AA1694" i="1"/>
  <c r="Z1694" i="1"/>
  <c r="AD1693" i="1"/>
  <c r="AC1693" i="1"/>
  <c r="AB1693" i="1"/>
  <c r="AA1693" i="1"/>
  <c r="Z1693" i="1"/>
  <c r="AD1692" i="1"/>
  <c r="AC1692" i="1"/>
  <c r="AB1692" i="1"/>
  <c r="AA1692" i="1"/>
  <c r="Z1692" i="1"/>
  <c r="AD1690" i="1"/>
  <c r="AC1690" i="1"/>
  <c r="AB1690" i="1"/>
  <c r="AA1690" i="1"/>
  <c r="Z1690" i="1"/>
  <c r="AD1689" i="1"/>
  <c r="AC1689" i="1"/>
  <c r="AB1689" i="1"/>
  <c r="AA1689" i="1"/>
  <c r="Z1689" i="1"/>
  <c r="AD1688" i="1"/>
  <c r="AC1688" i="1"/>
  <c r="AB1688" i="1"/>
  <c r="AA1688" i="1"/>
  <c r="Z1688" i="1"/>
  <c r="AD1686" i="1"/>
  <c r="AC1686" i="1"/>
  <c r="AB1686" i="1"/>
  <c r="AA1686" i="1"/>
  <c r="Z1686" i="1"/>
  <c r="AD1685" i="1"/>
  <c r="AC1685" i="1"/>
  <c r="AB1685" i="1"/>
  <c r="AA1685" i="1"/>
  <c r="Z1685" i="1"/>
  <c r="AD1684" i="1"/>
  <c r="AC1684" i="1"/>
  <c r="AB1684" i="1"/>
  <c r="AA1684" i="1"/>
  <c r="Z1684" i="1"/>
  <c r="AD1682" i="1"/>
  <c r="AC1682" i="1"/>
  <c r="AB1682" i="1"/>
  <c r="AA1682" i="1"/>
  <c r="Z1682" i="1"/>
  <c r="AD1681" i="1"/>
  <c r="AC1681" i="1"/>
  <c r="AB1681" i="1"/>
  <c r="AA1681" i="1"/>
  <c r="Z1681" i="1"/>
  <c r="AD1680" i="1"/>
  <c r="AC1680" i="1"/>
  <c r="AB1680" i="1"/>
  <c r="AA1680" i="1"/>
  <c r="Z1680" i="1"/>
  <c r="AD1678" i="1"/>
  <c r="AC1678" i="1"/>
  <c r="AB1678" i="1"/>
  <c r="AA1678" i="1"/>
  <c r="Z1678" i="1"/>
  <c r="AD1677" i="1"/>
  <c r="AC1677" i="1"/>
  <c r="AB1677" i="1"/>
  <c r="AA1677" i="1"/>
  <c r="Z1677" i="1"/>
  <c r="AD1676" i="1"/>
  <c r="AC1676" i="1"/>
  <c r="AB1676" i="1"/>
  <c r="AA1676" i="1"/>
  <c r="Z1676" i="1"/>
  <c r="AD1674" i="1"/>
  <c r="AC1674" i="1"/>
  <c r="AB1674" i="1"/>
  <c r="AA1674" i="1"/>
  <c r="Z1674" i="1"/>
  <c r="AD1673" i="1"/>
  <c r="AC1673" i="1"/>
  <c r="AB1673" i="1"/>
  <c r="AA1673" i="1"/>
  <c r="Z1673" i="1"/>
  <c r="AD1672" i="1"/>
  <c r="AC1672" i="1"/>
  <c r="AB1672" i="1"/>
  <c r="AA1672" i="1"/>
  <c r="Z1672" i="1"/>
  <c r="AD1670" i="1"/>
  <c r="AC1670" i="1"/>
  <c r="AB1670" i="1"/>
  <c r="AA1670" i="1"/>
  <c r="Z1670" i="1"/>
  <c r="AD1669" i="1"/>
  <c r="AC1669" i="1"/>
  <c r="AB1669" i="1"/>
  <c r="AA1669" i="1"/>
  <c r="Z1669" i="1"/>
  <c r="AD1668" i="1"/>
  <c r="AC1668" i="1"/>
  <c r="AB1668" i="1"/>
  <c r="AA1668" i="1"/>
  <c r="Z1668" i="1"/>
  <c r="AD1666" i="1"/>
  <c r="AC1666" i="1"/>
  <c r="AB1666" i="1"/>
  <c r="AA1666" i="1"/>
  <c r="Z1666" i="1"/>
  <c r="AD1665" i="1"/>
  <c r="AC1665" i="1"/>
  <c r="AB1665" i="1"/>
  <c r="AA1665" i="1"/>
  <c r="Z1665" i="1"/>
  <c r="AD1664" i="1"/>
  <c r="AC1664" i="1"/>
  <c r="AB1664" i="1"/>
  <c r="AA1664" i="1"/>
  <c r="Z1664" i="1"/>
  <c r="AD1662" i="1"/>
  <c r="AC1662" i="1"/>
  <c r="AB1662" i="1"/>
  <c r="AA1662" i="1"/>
  <c r="Z1662" i="1"/>
  <c r="AD1661" i="1"/>
  <c r="AC1661" i="1"/>
  <c r="AB1661" i="1"/>
  <c r="AA1661" i="1"/>
  <c r="Z1661" i="1"/>
  <c r="AD1660" i="1"/>
  <c r="AC1660" i="1"/>
  <c r="AB1660" i="1"/>
  <c r="AA1660" i="1"/>
  <c r="Z1660" i="1"/>
  <c r="AD1658" i="1"/>
  <c r="AC1658" i="1"/>
  <c r="AB1658" i="1"/>
  <c r="AA1658" i="1"/>
  <c r="Z1658" i="1"/>
  <c r="AD1657" i="1"/>
  <c r="AC1657" i="1"/>
  <c r="AB1657" i="1"/>
  <c r="AA1657" i="1"/>
  <c r="Z1657" i="1"/>
  <c r="AD1656" i="1"/>
  <c r="AC1656" i="1"/>
  <c r="AB1656" i="1"/>
  <c r="AA1656" i="1"/>
  <c r="Z1656" i="1"/>
  <c r="AD1654" i="1"/>
  <c r="AC1654" i="1"/>
  <c r="AB1654" i="1"/>
  <c r="AA1654" i="1"/>
  <c r="Z1654" i="1"/>
  <c r="AD1653" i="1"/>
  <c r="AC1653" i="1"/>
  <c r="AB1653" i="1"/>
  <c r="AA1653" i="1"/>
  <c r="Z1653" i="1"/>
  <c r="AD1652" i="1"/>
  <c r="AC1652" i="1"/>
  <c r="AB1652" i="1"/>
  <c r="AA1652" i="1"/>
  <c r="Z1652" i="1"/>
  <c r="AD1650" i="1"/>
  <c r="AC1650" i="1"/>
  <c r="AB1650" i="1"/>
  <c r="AA1650" i="1"/>
  <c r="Z1650" i="1"/>
  <c r="AD1649" i="1"/>
  <c r="AC1649" i="1"/>
  <c r="AB1649" i="1"/>
  <c r="AA1649" i="1"/>
  <c r="Z1649" i="1"/>
  <c r="AD1648" i="1"/>
  <c r="AC1648" i="1"/>
  <c r="AB1648" i="1"/>
  <c r="AA1648" i="1"/>
  <c r="Z1648" i="1"/>
  <c r="AD1646" i="1"/>
  <c r="AC1646" i="1"/>
  <c r="AB1646" i="1"/>
  <c r="AA1646" i="1"/>
  <c r="Z1646" i="1"/>
  <c r="AD1645" i="1"/>
  <c r="AC1645" i="1"/>
  <c r="AB1645" i="1"/>
  <c r="AA1645" i="1"/>
  <c r="Z1645" i="1"/>
  <c r="AD1644" i="1"/>
  <c r="AC1644" i="1"/>
  <c r="AB1644" i="1"/>
  <c r="AA1644" i="1"/>
  <c r="Z1644" i="1"/>
  <c r="AD1642" i="1"/>
  <c r="AC1642" i="1"/>
  <c r="AB1642" i="1"/>
  <c r="AA1642" i="1"/>
  <c r="Z1642" i="1"/>
  <c r="AD1641" i="1"/>
  <c r="AC1641" i="1"/>
  <c r="AB1641" i="1"/>
  <c r="AA1641" i="1"/>
  <c r="Z1641" i="1"/>
  <c r="AD1640" i="1"/>
  <c r="AC1640" i="1"/>
  <c r="AB1640" i="1"/>
  <c r="AA1640" i="1"/>
  <c r="Z1640" i="1"/>
  <c r="AD1638" i="1"/>
  <c r="AC1638" i="1"/>
  <c r="AB1638" i="1"/>
  <c r="AA1638" i="1"/>
  <c r="Z1638" i="1"/>
  <c r="AD1637" i="1"/>
  <c r="AC1637" i="1"/>
  <c r="AB1637" i="1"/>
  <c r="AA1637" i="1"/>
  <c r="Z1637" i="1"/>
  <c r="AD1636" i="1"/>
  <c r="AC1636" i="1"/>
  <c r="AB1636" i="1"/>
  <c r="AA1636" i="1"/>
  <c r="Z1636" i="1"/>
  <c r="AD1634" i="1"/>
  <c r="AC1634" i="1"/>
  <c r="AB1634" i="1"/>
  <c r="AA1634" i="1"/>
  <c r="Z1634" i="1"/>
  <c r="AD1633" i="1"/>
  <c r="AC1633" i="1"/>
  <c r="AB1633" i="1"/>
  <c r="AA1633" i="1"/>
  <c r="Z1633" i="1"/>
  <c r="AD1632" i="1"/>
  <c r="AC1632" i="1"/>
  <c r="AB1632" i="1"/>
  <c r="AA1632" i="1"/>
  <c r="Z1632" i="1"/>
  <c r="AD1630" i="1"/>
  <c r="AC1630" i="1"/>
  <c r="AB1630" i="1"/>
  <c r="AA1630" i="1"/>
  <c r="Z1630" i="1"/>
  <c r="AD1629" i="1"/>
  <c r="AC1629" i="1"/>
  <c r="AB1629" i="1"/>
  <c r="AA1629" i="1"/>
  <c r="Z1629" i="1"/>
  <c r="AD1628" i="1"/>
  <c r="AC1628" i="1"/>
  <c r="AB1628" i="1"/>
  <c r="AA1628" i="1"/>
  <c r="Z1628" i="1"/>
  <c r="AD1626" i="1"/>
  <c r="AC1626" i="1"/>
  <c r="AB1626" i="1"/>
  <c r="AA1626" i="1"/>
  <c r="Z1626" i="1"/>
  <c r="AD1625" i="1"/>
  <c r="AC1625" i="1"/>
  <c r="AB1625" i="1"/>
  <c r="AA1625" i="1"/>
  <c r="Z1625" i="1"/>
  <c r="AD1624" i="1"/>
  <c r="AC1624" i="1"/>
  <c r="AB1624" i="1"/>
  <c r="AA1624" i="1"/>
  <c r="Z1624" i="1"/>
  <c r="AD1622" i="1"/>
  <c r="AC1622" i="1"/>
  <c r="AB1622" i="1"/>
  <c r="AA1622" i="1"/>
  <c r="Z1622" i="1"/>
  <c r="AD1621" i="1"/>
  <c r="AC1621" i="1"/>
  <c r="AB1621" i="1"/>
  <c r="AA1621" i="1"/>
  <c r="Z1621" i="1"/>
  <c r="AD1620" i="1"/>
  <c r="AC1620" i="1"/>
  <c r="AB1620" i="1"/>
  <c r="AA1620" i="1"/>
  <c r="Z1620" i="1"/>
  <c r="AD1618" i="1"/>
  <c r="AC1618" i="1"/>
  <c r="AB1618" i="1"/>
  <c r="AA1618" i="1"/>
  <c r="Z1618" i="1"/>
  <c r="AD1617" i="1"/>
  <c r="AC1617" i="1"/>
  <c r="AB1617" i="1"/>
  <c r="AA1617" i="1"/>
  <c r="Z1617" i="1"/>
  <c r="AD1616" i="1"/>
  <c r="AC1616" i="1"/>
  <c r="AB1616" i="1"/>
  <c r="AA1616" i="1"/>
  <c r="Z1616" i="1"/>
  <c r="AD1614" i="1"/>
  <c r="AC1614" i="1"/>
  <c r="AB1614" i="1"/>
  <c r="AA1614" i="1"/>
  <c r="Z1614" i="1"/>
  <c r="AD1613" i="1"/>
  <c r="AC1613" i="1"/>
  <c r="AB1613" i="1"/>
  <c r="AA1613" i="1"/>
  <c r="Z1613" i="1"/>
  <c r="AD1612" i="1"/>
  <c r="AC1612" i="1"/>
  <c r="AB1612" i="1"/>
  <c r="AA1612" i="1"/>
  <c r="Z1612" i="1"/>
  <c r="AD1610" i="1"/>
  <c r="AC1610" i="1"/>
  <c r="AB1610" i="1"/>
  <c r="AA1610" i="1"/>
  <c r="Z1610" i="1"/>
  <c r="AD1609" i="1"/>
  <c r="AC1609" i="1"/>
  <c r="AB1609" i="1"/>
  <c r="AA1609" i="1"/>
  <c r="Z1609" i="1"/>
  <c r="AD1608" i="1"/>
  <c r="AC1608" i="1"/>
  <c r="AB1608" i="1"/>
  <c r="AA1608" i="1"/>
  <c r="Z1608" i="1"/>
  <c r="AD1606" i="1"/>
  <c r="AC1606" i="1"/>
  <c r="AB1606" i="1"/>
  <c r="AA1606" i="1"/>
  <c r="Z1606" i="1"/>
  <c r="AD1605" i="1"/>
  <c r="AC1605" i="1"/>
  <c r="AB1605" i="1"/>
  <c r="AA1605" i="1"/>
  <c r="Z1605" i="1"/>
  <c r="AD1604" i="1"/>
  <c r="AC1604" i="1"/>
  <c r="AB1604" i="1"/>
  <c r="AA1604" i="1"/>
  <c r="Z1604" i="1"/>
  <c r="AD1602" i="1"/>
  <c r="AC1602" i="1"/>
  <c r="AB1602" i="1"/>
  <c r="AA1602" i="1"/>
  <c r="Z1602" i="1"/>
  <c r="AD1601" i="1"/>
  <c r="AC1601" i="1"/>
  <c r="AB1601" i="1"/>
  <c r="AA1601" i="1"/>
  <c r="Z1601" i="1"/>
  <c r="AD1600" i="1"/>
  <c r="AC1600" i="1"/>
  <c r="AB1600" i="1"/>
  <c r="AA1600" i="1"/>
  <c r="Z1600" i="1"/>
  <c r="Z1599" i="1"/>
  <c r="AD1598" i="1"/>
  <c r="AC1598" i="1"/>
  <c r="AB1598" i="1"/>
  <c r="AA1598" i="1"/>
  <c r="Z1598" i="1"/>
  <c r="AD1597" i="1"/>
  <c r="AC1597" i="1"/>
  <c r="AB1597" i="1"/>
  <c r="AA1597" i="1"/>
  <c r="Z1597" i="1"/>
  <c r="AD1596" i="1"/>
  <c r="AC1596" i="1"/>
  <c r="AB1596" i="1"/>
  <c r="AA1596" i="1"/>
  <c r="Z1596" i="1"/>
  <c r="AD1595" i="1"/>
  <c r="AD1594" i="1"/>
  <c r="AC1594" i="1"/>
  <c r="AB1594" i="1"/>
  <c r="AA1594" i="1"/>
  <c r="Z1594" i="1"/>
  <c r="AD1593" i="1"/>
  <c r="AC1593" i="1"/>
  <c r="AB1593" i="1"/>
  <c r="AA1593" i="1"/>
  <c r="Z1593" i="1"/>
  <c r="AD1592" i="1"/>
  <c r="AC1592" i="1"/>
  <c r="AB1592" i="1"/>
  <c r="AA1592" i="1"/>
  <c r="Z1592" i="1"/>
  <c r="AC1591" i="1"/>
  <c r="AD1590" i="1"/>
  <c r="AC1590" i="1"/>
  <c r="AB1590" i="1"/>
  <c r="AA1590" i="1"/>
  <c r="Z1590" i="1"/>
  <c r="AD1589" i="1"/>
  <c r="AC1589" i="1"/>
  <c r="AB1589" i="1"/>
  <c r="AA1589" i="1"/>
  <c r="Z1589" i="1"/>
  <c r="AD1588" i="1"/>
  <c r="AC1588" i="1"/>
  <c r="AB1588" i="1"/>
  <c r="AA1588" i="1"/>
  <c r="Z1588" i="1"/>
  <c r="AD1586" i="1"/>
  <c r="AC1586" i="1"/>
  <c r="AB1586" i="1"/>
  <c r="AA1586" i="1"/>
  <c r="Z1586" i="1"/>
  <c r="AD1585" i="1"/>
  <c r="AC1585" i="1"/>
  <c r="AB1585" i="1"/>
  <c r="AA1585" i="1"/>
  <c r="Z1585" i="1"/>
  <c r="AD1584" i="1"/>
  <c r="AC1584" i="1"/>
  <c r="AB1584" i="1"/>
  <c r="AA1584" i="1"/>
  <c r="Z1584" i="1"/>
  <c r="AD1582" i="1"/>
  <c r="AC1582" i="1"/>
  <c r="AB1582" i="1"/>
  <c r="AA1582" i="1"/>
  <c r="Z1582" i="1"/>
  <c r="AD1581" i="1"/>
  <c r="AC1581" i="1"/>
  <c r="AB1581" i="1"/>
  <c r="AA1581" i="1"/>
  <c r="Z1581" i="1"/>
  <c r="AD1580" i="1"/>
  <c r="AC1580" i="1"/>
  <c r="AB1580" i="1"/>
  <c r="AA1580" i="1"/>
  <c r="Z1580" i="1"/>
  <c r="AD1578" i="1"/>
  <c r="AC1578" i="1"/>
  <c r="AB1578" i="1"/>
  <c r="AA1578" i="1"/>
  <c r="Z1578" i="1"/>
  <c r="AD1577" i="1"/>
  <c r="AC1577" i="1"/>
  <c r="AB1577" i="1"/>
  <c r="AA1577" i="1"/>
  <c r="Z1577" i="1"/>
  <c r="AD1576" i="1"/>
  <c r="AC1576" i="1"/>
  <c r="AB1576" i="1"/>
  <c r="AA1576" i="1"/>
  <c r="Z1576" i="1"/>
  <c r="AD1574" i="1"/>
  <c r="AC1574" i="1"/>
  <c r="AB1574" i="1"/>
  <c r="AA1574" i="1"/>
  <c r="Z1574" i="1"/>
  <c r="AD1573" i="1"/>
  <c r="AC1573" i="1"/>
  <c r="AB1573" i="1"/>
  <c r="AA1573" i="1"/>
  <c r="Z1573" i="1"/>
  <c r="AD1572" i="1"/>
  <c r="AC1572" i="1"/>
  <c r="AB1572" i="1"/>
  <c r="AA1572" i="1"/>
  <c r="Z1572" i="1"/>
  <c r="AD1570" i="1"/>
  <c r="AC1570" i="1"/>
  <c r="AB1570" i="1"/>
  <c r="AA1570" i="1"/>
  <c r="Z1570" i="1"/>
  <c r="AD1569" i="1"/>
  <c r="AC1569" i="1"/>
  <c r="AB1569" i="1"/>
  <c r="AA1569" i="1"/>
  <c r="Z1569" i="1"/>
  <c r="AD1568" i="1"/>
  <c r="AC1568" i="1"/>
  <c r="AB1568" i="1"/>
  <c r="AA1568" i="1"/>
  <c r="Z1568" i="1"/>
  <c r="AD1566" i="1"/>
  <c r="AC1566" i="1"/>
  <c r="AB1566" i="1"/>
  <c r="AA1566" i="1"/>
  <c r="Z1566" i="1"/>
  <c r="AD1565" i="1"/>
  <c r="AC1565" i="1"/>
  <c r="AB1565" i="1"/>
  <c r="AA1565" i="1"/>
  <c r="Z1565" i="1"/>
  <c r="AD1564" i="1"/>
  <c r="AC1564" i="1"/>
  <c r="AB1564" i="1"/>
  <c r="AA1564" i="1"/>
  <c r="Z1564" i="1"/>
  <c r="AD1562" i="1"/>
  <c r="AC1562" i="1"/>
  <c r="AB1562" i="1"/>
  <c r="AA1562" i="1"/>
  <c r="Z1562" i="1"/>
  <c r="AD1561" i="1"/>
  <c r="AC1561" i="1"/>
  <c r="AB1561" i="1"/>
  <c r="AA1561" i="1"/>
  <c r="Z1561" i="1"/>
  <c r="AD1560" i="1"/>
  <c r="AC1560" i="1"/>
  <c r="AB1560" i="1"/>
  <c r="AA1560" i="1"/>
  <c r="Z1560" i="1"/>
  <c r="AD1558" i="1"/>
  <c r="AC1558" i="1"/>
  <c r="AB1558" i="1"/>
  <c r="AA1558" i="1"/>
  <c r="Z1558" i="1"/>
  <c r="AD1557" i="1"/>
  <c r="AC1557" i="1"/>
  <c r="AB1557" i="1"/>
  <c r="AA1557" i="1"/>
  <c r="Z1557" i="1"/>
  <c r="AD1556" i="1"/>
  <c r="AC1556" i="1"/>
  <c r="AB1556" i="1"/>
  <c r="AA1556" i="1"/>
  <c r="Z1556" i="1"/>
  <c r="AD1554" i="1"/>
  <c r="AC1554" i="1"/>
  <c r="AB1554" i="1"/>
  <c r="AA1554" i="1"/>
  <c r="Z1554" i="1"/>
  <c r="AD1553" i="1"/>
  <c r="AC1553" i="1"/>
  <c r="AB1553" i="1"/>
  <c r="AA1553" i="1"/>
  <c r="Z1553" i="1"/>
  <c r="AD1552" i="1"/>
  <c r="AC1552" i="1"/>
  <c r="AB1552" i="1"/>
  <c r="AA1552" i="1"/>
  <c r="Z1552" i="1"/>
  <c r="AD1550" i="1"/>
  <c r="AC1550" i="1"/>
  <c r="AB1550" i="1"/>
  <c r="AA1550" i="1"/>
  <c r="Z1550" i="1"/>
  <c r="AD1549" i="1"/>
  <c r="AC1549" i="1"/>
  <c r="AB1549" i="1"/>
  <c r="AA1549" i="1"/>
  <c r="Z1549" i="1"/>
  <c r="AD1548" i="1"/>
  <c r="AC1548" i="1"/>
  <c r="AB1548" i="1"/>
  <c r="AA1548" i="1"/>
  <c r="Z1548" i="1"/>
  <c r="AD1546" i="1"/>
  <c r="AC1546" i="1"/>
  <c r="AB1546" i="1"/>
  <c r="AA1546" i="1"/>
  <c r="Z1546" i="1"/>
  <c r="AD1545" i="1"/>
  <c r="AC1545" i="1"/>
  <c r="AB1545" i="1"/>
  <c r="AA1545" i="1"/>
  <c r="Z1545" i="1"/>
  <c r="AD1544" i="1"/>
  <c r="AC1544" i="1"/>
  <c r="AB1544" i="1"/>
  <c r="AA1544" i="1"/>
  <c r="Z1544" i="1"/>
  <c r="AD1542" i="1"/>
  <c r="AC1542" i="1"/>
  <c r="AB1542" i="1"/>
  <c r="AA1542" i="1"/>
  <c r="Z1542" i="1"/>
  <c r="AD1541" i="1"/>
  <c r="AC1541" i="1"/>
  <c r="AB1541" i="1"/>
  <c r="AA1541" i="1"/>
  <c r="Z1541" i="1"/>
  <c r="AD1540" i="1"/>
  <c r="AC1540" i="1"/>
  <c r="AB1540" i="1"/>
  <c r="AA1540" i="1"/>
  <c r="Z1540" i="1"/>
  <c r="AD1538" i="1"/>
  <c r="AC1538" i="1"/>
  <c r="AB1538" i="1"/>
  <c r="AA1538" i="1"/>
  <c r="Z1538" i="1"/>
  <c r="AD1537" i="1"/>
  <c r="AC1537" i="1"/>
  <c r="AB1537" i="1"/>
  <c r="AA1537" i="1"/>
  <c r="Z1537" i="1"/>
  <c r="AD1536" i="1"/>
  <c r="AC1536" i="1"/>
  <c r="AB1536" i="1"/>
  <c r="AA1536" i="1"/>
  <c r="Z1536" i="1"/>
  <c r="AD1534" i="1"/>
  <c r="AC1534" i="1"/>
  <c r="AB1534" i="1"/>
  <c r="AA1534" i="1"/>
  <c r="Z1534" i="1"/>
  <c r="AD1533" i="1"/>
  <c r="AC1533" i="1"/>
  <c r="AB1533" i="1"/>
  <c r="AA1533" i="1"/>
  <c r="Z1533" i="1"/>
  <c r="AD1532" i="1"/>
  <c r="AC1532" i="1"/>
  <c r="AB1532" i="1"/>
  <c r="AA1532" i="1"/>
  <c r="Z1532" i="1"/>
  <c r="AD1530" i="1"/>
  <c r="AC1530" i="1"/>
  <c r="AB1530" i="1"/>
  <c r="AA1530" i="1"/>
  <c r="Z1530" i="1"/>
  <c r="AD1529" i="1"/>
  <c r="AC1529" i="1"/>
  <c r="AB1529" i="1"/>
  <c r="AA1529" i="1"/>
  <c r="Z1529" i="1"/>
  <c r="AD1528" i="1"/>
  <c r="AC1528" i="1"/>
  <c r="AB1528" i="1"/>
  <c r="AA1528" i="1"/>
  <c r="Z1528" i="1"/>
  <c r="AD1526" i="1"/>
  <c r="AC1526" i="1"/>
  <c r="AB1526" i="1"/>
  <c r="AA1526" i="1"/>
  <c r="Z1526" i="1"/>
  <c r="AD1525" i="1"/>
  <c r="AC1525" i="1"/>
  <c r="AB1525" i="1"/>
  <c r="AA1525" i="1"/>
  <c r="Z1525" i="1"/>
  <c r="AD1524" i="1"/>
  <c r="AC1524" i="1"/>
  <c r="AB1524" i="1"/>
  <c r="AA1524" i="1"/>
  <c r="Z1524" i="1"/>
  <c r="AD1522" i="1"/>
  <c r="AC1522" i="1"/>
  <c r="AB1522" i="1"/>
  <c r="AA1522" i="1"/>
  <c r="Z1522" i="1"/>
  <c r="AD1521" i="1"/>
  <c r="AC1521" i="1"/>
  <c r="AB1521" i="1"/>
  <c r="AA1521" i="1"/>
  <c r="Z1521" i="1"/>
  <c r="AD1520" i="1"/>
  <c r="AC1520" i="1"/>
  <c r="AB1520" i="1"/>
  <c r="AA1520" i="1"/>
  <c r="Z1520" i="1"/>
  <c r="AD1518" i="1"/>
  <c r="AC1518" i="1"/>
  <c r="AB1518" i="1"/>
  <c r="AA1518" i="1"/>
  <c r="Z1518" i="1"/>
  <c r="AD1517" i="1"/>
  <c r="AC1517" i="1"/>
  <c r="AB1517" i="1"/>
  <c r="AA1517" i="1"/>
  <c r="Z1517" i="1"/>
  <c r="AD1516" i="1"/>
  <c r="AC1516" i="1"/>
  <c r="AB1516" i="1"/>
  <c r="AA1516" i="1"/>
  <c r="Z1516" i="1"/>
  <c r="AD1514" i="1"/>
  <c r="AC1514" i="1"/>
  <c r="AB1514" i="1"/>
  <c r="AA1514" i="1"/>
  <c r="Z1514" i="1"/>
  <c r="AD1513" i="1"/>
  <c r="AC1513" i="1"/>
  <c r="AB1513" i="1"/>
  <c r="AA1513" i="1"/>
  <c r="Z1513" i="1"/>
  <c r="AD1512" i="1"/>
  <c r="AC1512" i="1"/>
  <c r="AB1512" i="1"/>
  <c r="AA1512" i="1"/>
  <c r="Z1512" i="1"/>
  <c r="AD1510" i="1"/>
  <c r="AC1510" i="1"/>
  <c r="AB1510" i="1"/>
  <c r="AA1510" i="1"/>
  <c r="Z1510" i="1"/>
  <c r="AD1509" i="1"/>
  <c r="AC1509" i="1"/>
  <c r="AB1509" i="1"/>
  <c r="AA1509" i="1"/>
  <c r="Z1509" i="1"/>
  <c r="AD1508" i="1"/>
  <c r="AC1508" i="1"/>
  <c r="AB1508" i="1"/>
  <c r="AA1508" i="1"/>
  <c r="Z1508" i="1"/>
  <c r="AD1506" i="1"/>
  <c r="AC1506" i="1"/>
  <c r="AB1506" i="1"/>
  <c r="AA1506" i="1"/>
  <c r="Z1506" i="1"/>
  <c r="AD1505" i="1"/>
  <c r="AC1505" i="1"/>
  <c r="AB1505" i="1"/>
  <c r="AA1505" i="1"/>
  <c r="Z1505" i="1"/>
  <c r="AD1504" i="1"/>
  <c r="AC1504" i="1"/>
  <c r="AB1504" i="1"/>
  <c r="AA1504" i="1"/>
  <c r="Z1504" i="1"/>
  <c r="AD1502" i="1"/>
  <c r="AC1502" i="1"/>
  <c r="AB1502" i="1"/>
  <c r="AA1502" i="1"/>
  <c r="Z1502" i="1"/>
  <c r="AD1501" i="1"/>
  <c r="AC1501" i="1"/>
  <c r="AB1501" i="1"/>
  <c r="AA1501" i="1"/>
  <c r="Z1501" i="1"/>
  <c r="AD1500" i="1"/>
  <c r="AC1500" i="1"/>
  <c r="AB1500" i="1"/>
  <c r="AA1500" i="1"/>
  <c r="Z1500" i="1"/>
  <c r="AD1498" i="1"/>
  <c r="AC1498" i="1"/>
  <c r="AB1498" i="1"/>
  <c r="AA1498" i="1"/>
  <c r="Z1498" i="1"/>
  <c r="AD1497" i="1"/>
  <c r="AC1497" i="1"/>
  <c r="AB1497" i="1"/>
  <c r="AA1497" i="1"/>
  <c r="Z1497" i="1"/>
  <c r="AD1496" i="1"/>
  <c r="AC1496" i="1"/>
  <c r="AB1496" i="1"/>
  <c r="AA1496" i="1"/>
  <c r="Z1496" i="1"/>
  <c r="AD1494" i="1"/>
  <c r="AC1494" i="1"/>
  <c r="AB1494" i="1"/>
  <c r="AA1494" i="1"/>
  <c r="Z1494" i="1"/>
  <c r="AD1493" i="1"/>
  <c r="AC1493" i="1"/>
  <c r="AB1493" i="1"/>
  <c r="AA1493" i="1"/>
  <c r="Z1493" i="1"/>
  <c r="AD1492" i="1"/>
  <c r="AC1492" i="1"/>
  <c r="AB1492" i="1"/>
  <c r="AA1492" i="1"/>
  <c r="Z1492" i="1"/>
  <c r="AD1490" i="1"/>
  <c r="AC1490" i="1"/>
  <c r="AB1490" i="1"/>
  <c r="AA1490" i="1"/>
  <c r="Z1490" i="1"/>
  <c r="AD1489" i="1"/>
  <c r="AC1489" i="1"/>
  <c r="AB1489" i="1"/>
  <c r="AA1489" i="1"/>
  <c r="Z1489" i="1"/>
  <c r="AD1488" i="1"/>
  <c r="AC1488" i="1"/>
  <c r="AB1488" i="1"/>
  <c r="AA1488" i="1"/>
  <c r="Z1488" i="1"/>
  <c r="AD1486" i="1"/>
  <c r="AC1486" i="1"/>
  <c r="AB1486" i="1"/>
  <c r="AA1486" i="1"/>
  <c r="Z1486" i="1"/>
  <c r="AD1485" i="1"/>
  <c r="AC1485" i="1"/>
  <c r="AB1485" i="1"/>
  <c r="AA1485" i="1"/>
  <c r="Z1485" i="1"/>
  <c r="AD1484" i="1"/>
  <c r="AC1484" i="1"/>
  <c r="AB1484" i="1"/>
  <c r="AA1484" i="1"/>
  <c r="Z1484" i="1"/>
  <c r="AD1482" i="1"/>
  <c r="AC1482" i="1"/>
  <c r="AB1482" i="1"/>
  <c r="AA1482" i="1"/>
  <c r="Z1482" i="1"/>
  <c r="AD1481" i="1"/>
  <c r="AC1481" i="1"/>
  <c r="AB1481" i="1"/>
  <c r="AA1481" i="1"/>
  <c r="Z1481" i="1"/>
  <c r="AD1480" i="1"/>
  <c r="AC1480" i="1"/>
  <c r="AB1480" i="1"/>
  <c r="AA1480" i="1"/>
  <c r="Z1480" i="1"/>
  <c r="AD1478" i="1"/>
  <c r="AC1478" i="1"/>
  <c r="AB1478" i="1"/>
  <c r="AA1478" i="1"/>
  <c r="Z1478" i="1"/>
  <c r="AD1477" i="1"/>
  <c r="AC1477" i="1"/>
  <c r="AB1477" i="1"/>
  <c r="AA1477" i="1"/>
  <c r="Z1477" i="1"/>
  <c r="AD1476" i="1"/>
  <c r="AC1476" i="1"/>
  <c r="AB1476" i="1"/>
  <c r="AA1476" i="1"/>
  <c r="Z1476" i="1"/>
  <c r="AD1474" i="1"/>
  <c r="AC1474" i="1"/>
  <c r="AB1474" i="1"/>
  <c r="AA1474" i="1"/>
  <c r="Z1474" i="1"/>
  <c r="AD1473" i="1"/>
  <c r="AC1473" i="1"/>
  <c r="AB1473" i="1"/>
  <c r="AA1473" i="1"/>
  <c r="Z1473" i="1"/>
  <c r="AD1472" i="1"/>
  <c r="AC1472" i="1"/>
  <c r="AB1472" i="1"/>
  <c r="AA1472" i="1"/>
  <c r="Z1472" i="1"/>
  <c r="AD1470" i="1"/>
  <c r="AC1470" i="1"/>
  <c r="AB1470" i="1"/>
  <c r="AA1470" i="1"/>
  <c r="Z1470" i="1"/>
  <c r="AD1469" i="1"/>
  <c r="AC1469" i="1"/>
  <c r="AB1469" i="1"/>
  <c r="AA1469" i="1"/>
  <c r="Z1469" i="1"/>
  <c r="AD1468" i="1"/>
  <c r="AC1468" i="1"/>
  <c r="AB1468" i="1"/>
  <c r="AA1468" i="1"/>
  <c r="Z1468" i="1"/>
  <c r="AD1466" i="1"/>
  <c r="AC1466" i="1"/>
  <c r="AB1466" i="1"/>
  <c r="AA1466" i="1"/>
  <c r="Z1466" i="1"/>
  <c r="AD1465" i="1"/>
  <c r="AC1465" i="1"/>
  <c r="AB1465" i="1"/>
  <c r="AA1465" i="1"/>
  <c r="Z1465" i="1"/>
  <c r="AD1464" i="1"/>
  <c r="AC1464" i="1"/>
  <c r="AB1464" i="1"/>
  <c r="AA1464" i="1"/>
  <c r="Z1464" i="1"/>
  <c r="AD1462" i="1"/>
  <c r="AC1462" i="1"/>
  <c r="AB1462" i="1"/>
  <c r="AA1462" i="1"/>
  <c r="Z1462" i="1"/>
  <c r="AD1461" i="1"/>
  <c r="AC1461" i="1"/>
  <c r="AB1461" i="1"/>
  <c r="AA1461" i="1"/>
  <c r="Z1461" i="1"/>
  <c r="AD1460" i="1"/>
  <c r="AC1460" i="1"/>
  <c r="AB1460" i="1"/>
  <c r="AA1460" i="1"/>
  <c r="Z1460" i="1"/>
  <c r="AD1458" i="1"/>
  <c r="AC1458" i="1"/>
  <c r="AB1458" i="1"/>
  <c r="AA1458" i="1"/>
  <c r="Z1458" i="1"/>
  <c r="AD1457" i="1"/>
  <c r="AC1457" i="1"/>
  <c r="AB1457" i="1"/>
  <c r="AA1457" i="1"/>
  <c r="Z1457" i="1"/>
  <c r="AD1456" i="1"/>
  <c r="AC1456" i="1"/>
  <c r="AB1456" i="1"/>
  <c r="AA1456" i="1"/>
  <c r="Z1456" i="1"/>
  <c r="AD1454" i="1"/>
  <c r="AC1454" i="1"/>
  <c r="AB1454" i="1"/>
  <c r="AA1454" i="1"/>
  <c r="Z1454" i="1"/>
  <c r="AD1453" i="1"/>
  <c r="AC1453" i="1"/>
  <c r="AB1453" i="1"/>
  <c r="AA1453" i="1"/>
  <c r="Z1453" i="1"/>
  <c r="AD1452" i="1"/>
  <c r="AC1452" i="1"/>
  <c r="AB1452" i="1"/>
  <c r="AA1452" i="1"/>
  <c r="Z1452" i="1"/>
  <c r="AD1450" i="1"/>
  <c r="AC1450" i="1"/>
  <c r="AB1450" i="1"/>
  <c r="AA1450" i="1"/>
  <c r="Z1450" i="1"/>
  <c r="AD1449" i="1"/>
  <c r="AC1449" i="1"/>
  <c r="AB1449" i="1"/>
  <c r="AA1449" i="1"/>
  <c r="Z1449" i="1"/>
  <c r="AD1448" i="1"/>
  <c r="AC1448" i="1"/>
  <c r="AB1448" i="1"/>
  <c r="AA1448" i="1"/>
  <c r="Z1448" i="1"/>
  <c r="AD1446" i="1"/>
  <c r="AC1446" i="1"/>
  <c r="AB1446" i="1"/>
  <c r="AA1446" i="1"/>
  <c r="Z1446" i="1"/>
  <c r="AD1445" i="1"/>
  <c r="AC1445" i="1"/>
  <c r="AB1445" i="1"/>
  <c r="AA1445" i="1"/>
  <c r="Z1445" i="1"/>
  <c r="AD1444" i="1"/>
  <c r="AC1444" i="1"/>
  <c r="AB1444" i="1"/>
  <c r="AA1444" i="1"/>
  <c r="Z1444" i="1"/>
  <c r="AD1442" i="1"/>
  <c r="AC1442" i="1"/>
  <c r="AB1442" i="1"/>
  <c r="AA1442" i="1"/>
  <c r="Z1442" i="1"/>
  <c r="AD1441" i="1"/>
  <c r="AC1441" i="1"/>
  <c r="AB1441" i="1"/>
  <c r="AA1441" i="1"/>
  <c r="Z1441" i="1"/>
  <c r="AD1440" i="1"/>
  <c r="AC1440" i="1"/>
  <c r="AB1440" i="1"/>
  <c r="AA1440" i="1"/>
  <c r="Z1440" i="1"/>
  <c r="AD1438" i="1"/>
  <c r="AC1438" i="1"/>
  <c r="AB1438" i="1"/>
  <c r="AA1438" i="1"/>
  <c r="Z1438" i="1"/>
  <c r="AD1437" i="1"/>
  <c r="AC1437" i="1"/>
  <c r="AB1437" i="1"/>
  <c r="AA1437" i="1"/>
  <c r="Z1437" i="1"/>
  <c r="AD1436" i="1"/>
  <c r="AC1436" i="1"/>
  <c r="AB1436" i="1"/>
  <c r="AA1436" i="1"/>
  <c r="Z1436" i="1"/>
  <c r="AD1434" i="1"/>
  <c r="AC1434" i="1"/>
  <c r="AB1434" i="1"/>
  <c r="AA1434" i="1"/>
  <c r="Z1434" i="1"/>
  <c r="AD1433" i="1"/>
  <c r="AC1433" i="1"/>
  <c r="AB1433" i="1"/>
  <c r="AA1433" i="1"/>
  <c r="Z1433" i="1"/>
  <c r="AD1432" i="1"/>
  <c r="AC1432" i="1"/>
  <c r="AB1432" i="1"/>
  <c r="AA1432" i="1"/>
  <c r="Z1432" i="1"/>
  <c r="AD1430" i="1"/>
  <c r="AC1430" i="1"/>
  <c r="AB1430" i="1"/>
  <c r="AA1430" i="1"/>
  <c r="Z1430" i="1"/>
  <c r="AD1429" i="1"/>
  <c r="AC1429" i="1"/>
  <c r="AB1429" i="1"/>
  <c r="AA1429" i="1"/>
  <c r="Z1429" i="1"/>
  <c r="AD1428" i="1"/>
  <c r="AC1428" i="1"/>
  <c r="AB1428" i="1"/>
  <c r="AA1428" i="1"/>
  <c r="Z1428" i="1"/>
  <c r="AD1426" i="1"/>
  <c r="AC1426" i="1"/>
  <c r="AB1426" i="1"/>
  <c r="AA1426" i="1"/>
  <c r="Z1426" i="1"/>
  <c r="AD1425" i="1"/>
  <c r="AC1425" i="1"/>
  <c r="AB1425" i="1"/>
  <c r="AA1425" i="1"/>
  <c r="Z1425" i="1"/>
  <c r="AD1424" i="1"/>
  <c r="AC1424" i="1"/>
  <c r="AB1424" i="1"/>
  <c r="AA1424" i="1"/>
  <c r="Z1424" i="1"/>
  <c r="AD1422" i="1"/>
  <c r="AC1422" i="1"/>
  <c r="AB1422" i="1"/>
  <c r="AA1422" i="1"/>
  <c r="Z1422" i="1"/>
  <c r="AD1421" i="1"/>
  <c r="AC1421" i="1"/>
  <c r="AB1421" i="1"/>
  <c r="AA1421" i="1"/>
  <c r="Z1421" i="1"/>
  <c r="AD1420" i="1"/>
  <c r="AC1420" i="1"/>
  <c r="AB1420" i="1"/>
  <c r="AA1420" i="1"/>
  <c r="Z1420" i="1"/>
  <c r="AD1418" i="1"/>
  <c r="AC1418" i="1"/>
  <c r="AB1418" i="1"/>
  <c r="AA1418" i="1"/>
  <c r="Z1418" i="1"/>
  <c r="AD1417" i="1"/>
  <c r="AC1417" i="1"/>
  <c r="AB1417" i="1"/>
  <c r="AA1417" i="1"/>
  <c r="Z1417" i="1"/>
  <c r="AD1416" i="1"/>
  <c r="AC1416" i="1"/>
  <c r="AB1416" i="1"/>
  <c r="AA1416" i="1"/>
  <c r="Z1416" i="1"/>
  <c r="AD1414" i="1"/>
  <c r="AC1414" i="1"/>
  <c r="AB1414" i="1"/>
  <c r="AA1414" i="1"/>
  <c r="Z1414" i="1"/>
  <c r="AD1413" i="1"/>
  <c r="AC1413" i="1"/>
  <c r="AB1413" i="1"/>
  <c r="AA1413" i="1"/>
  <c r="Z1413" i="1"/>
  <c r="AD1412" i="1"/>
  <c r="AC1412" i="1"/>
  <c r="AB1412" i="1"/>
  <c r="AA1412" i="1"/>
  <c r="Z1412" i="1"/>
  <c r="AD1410" i="1"/>
  <c r="AC1410" i="1"/>
  <c r="AB1410" i="1"/>
  <c r="AA1410" i="1"/>
  <c r="Z1410" i="1"/>
  <c r="AD1409" i="1"/>
  <c r="AC1409" i="1"/>
  <c r="AB1409" i="1"/>
  <c r="AA1409" i="1"/>
  <c r="Z1409" i="1"/>
  <c r="AD1408" i="1"/>
  <c r="AC1408" i="1"/>
  <c r="AB1408" i="1"/>
  <c r="AA1408" i="1"/>
  <c r="Z1408" i="1"/>
  <c r="AD1406" i="1"/>
  <c r="AC1406" i="1"/>
  <c r="AB1406" i="1"/>
  <c r="AA1406" i="1"/>
  <c r="Z1406" i="1"/>
  <c r="AD1405" i="1"/>
  <c r="AC1405" i="1"/>
  <c r="AB1405" i="1"/>
  <c r="AA1405" i="1"/>
  <c r="Z1405" i="1"/>
  <c r="AD1404" i="1"/>
  <c r="AC1404" i="1"/>
  <c r="AB1404" i="1"/>
  <c r="AA1404" i="1"/>
  <c r="Z1404" i="1"/>
  <c r="AD1402" i="1"/>
  <c r="AC1402" i="1"/>
  <c r="AB1402" i="1"/>
  <c r="AA1402" i="1"/>
  <c r="Z1402" i="1"/>
  <c r="AD1401" i="1"/>
  <c r="AC1401" i="1"/>
  <c r="AB1401" i="1"/>
  <c r="AA1401" i="1"/>
  <c r="Z1401" i="1"/>
  <c r="AD1400" i="1"/>
  <c r="AC1400" i="1"/>
  <c r="AB1400" i="1"/>
  <c r="AA1400" i="1"/>
  <c r="Z1400" i="1"/>
  <c r="AD1398" i="1"/>
  <c r="AC1398" i="1"/>
  <c r="AB1398" i="1"/>
  <c r="AA1398" i="1"/>
  <c r="Z1398" i="1"/>
  <c r="AD1397" i="1"/>
  <c r="AC1397" i="1"/>
  <c r="AB1397" i="1"/>
  <c r="AA1397" i="1"/>
  <c r="Z1397" i="1"/>
  <c r="AD1396" i="1"/>
  <c r="AC1396" i="1"/>
  <c r="AB1396" i="1"/>
  <c r="AA1396" i="1"/>
  <c r="Z1396" i="1"/>
  <c r="AD1394" i="1"/>
  <c r="AC1394" i="1"/>
  <c r="AB1394" i="1"/>
  <c r="AA1394" i="1"/>
  <c r="Z1394" i="1"/>
  <c r="AD1393" i="1"/>
  <c r="AC1393" i="1"/>
  <c r="AB1393" i="1"/>
  <c r="AA1393" i="1"/>
  <c r="Z1393" i="1"/>
  <c r="AD1392" i="1"/>
  <c r="AC1392" i="1"/>
  <c r="AB1392" i="1"/>
  <c r="AA1392" i="1"/>
  <c r="Z1392" i="1"/>
  <c r="AD1390" i="1"/>
  <c r="AC1390" i="1"/>
  <c r="AB1390" i="1"/>
  <c r="AA1390" i="1"/>
  <c r="Z1390" i="1"/>
  <c r="AD1389" i="1"/>
  <c r="AC1389" i="1"/>
  <c r="AB1389" i="1"/>
  <c r="AA1389" i="1"/>
  <c r="Z1389" i="1"/>
  <c r="AD1388" i="1"/>
  <c r="AC1388" i="1"/>
  <c r="AB1388" i="1"/>
  <c r="AA1388" i="1"/>
  <c r="Z1388" i="1"/>
  <c r="AD1386" i="1"/>
  <c r="AC1386" i="1"/>
  <c r="AB1386" i="1"/>
  <c r="AA1386" i="1"/>
  <c r="Z1386" i="1"/>
  <c r="AD1385" i="1"/>
  <c r="AC1385" i="1"/>
  <c r="AB1385" i="1"/>
  <c r="AA1385" i="1"/>
  <c r="Z1385" i="1"/>
  <c r="AD1384" i="1"/>
  <c r="AC1384" i="1"/>
  <c r="AB1384" i="1"/>
  <c r="AA1384" i="1"/>
  <c r="Z1384" i="1"/>
  <c r="AD1382" i="1"/>
  <c r="AC1382" i="1"/>
  <c r="AB1382" i="1"/>
  <c r="AA1382" i="1"/>
  <c r="Z1382" i="1"/>
  <c r="AD1381" i="1"/>
  <c r="AC1381" i="1"/>
  <c r="AB1381" i="1"/>
  <c r="AA1381" i="1"/>
  <c r="Z1381" i="1"/>
  <c r="AD1380" i="1"/>
  <c r="AC1380" i="1"/>
  <c r="AB1380" i="1"/>
  <c r="AA1380" i="1"/>
  <c r="Z1380" i="1"/>
  <c r="AD1378" i="1"/>
  <c r="AC1378" i="1"/>
  <c r="AB1378" i="1"/>
  <c r="AA1378" i="1"/>
  <c r="Z1378" i="1"/>
  <c r="AD1377" i="1"/>
  <c r="AC1377" i="1"/>
  <c r="AB1377" i="1"/>
  <c r="AA1377" i="1"/>
  <c r="Z1377" i="1"/>
  <c r="AD1376" i="1"/>
  <c r="AC1376" i="1"/>
  <c r="AB1376" i="1"/>
  <c r="AA1376" i="1"/>
  <c r="Z1376" i="1"/>
  <c r="AD1374" i="1"/>
  <c r="AC1374" i="1"/>
  <c r="AB1374" i="1"/>
  <c r="AA1374" i="1"/>
  <c r="Z1374" i="1"/>
  <c r="AD1373" i="1"/>
  <c r="AC1373" i="1"/>
  <c r="AB1373" i="1"/>
  <c r="AA1373" i="1"/>
  <c r="Z1373" i="1"/>
  <c r="AD1372" i="1"/>
  <c r="AC1372" i="1"/>
  <c r="AB1372" i="1"/>
  <c r="AA1372" i="1"/>
  <c r="Z1372" i="1"/>
  <c r="AD1370" i="1"/>
  <c r="AC1370" i="1"/>
  <c r="AB1370" i="1"/>
  <c r="AA1370" i="1"/>
  <c r="Z1370" i="1"/>
  <c r="AD1369" i="1"/>
  <c r="AC1369" i="1"/>
  <c r="AB1369" i="1"/>
  <c r="AA1369" i="1"/>
  <c r="Z1369" i="1"/>
  <c r="AD1368" i="1"/>
  <c r="AC1368" i="1"/>
  <c r="AB1368" i="1"/>
  <c r="AA1368" i="1"/>
  <c r="Z1368" i="1"/>
  <c r="AD1366" i="1"/>
  <c r="AC1366" i="1"/>
  <c r="AB1366" i="1"/>
  <c r="AA1366" i="1"/>
  <c r="Z1366" i="1"/>
  <c r="AD1365" i="1"/>
  <c r="AC1365" i="1"/>
  <c r="AB1365" i="1"/>
  <c r="AA1365" i="1"/>
  <c r="Z1365" i="1"/>
  <c r="AD1364" i="1"/>
  <c r="AC1364" i="1"/>
  <c r="AB1364" i="1"/>
  <c r="AA1364" i="1"/>
  <c r="Z1364" i="1"/>
  <c r="AD1362" i="1"/>
  <c r="AC1362" i="1"/>
  <c r="AB1362" i="1"/>
  <c r="AA1362" i="1"/>
  <c r="Z1362" i="1"/>
  <c r="AD1361" i="1"/>
  <c r="AC1361" i="1"/>
  <c r="AB1361" i="1"/>
  <c r="AA1361" i="1"/>
  <c r="Z1361" i="1"/>
  <c r="AD1360" i="1"/>
  <c r="AC1360" i="1"/>
  <c r="AB1360" i="1"/>
  <c r="AA1360" i="1"/>
  <c r="Z1360" i="1"/>
  <c r="AD1358" i="1"/>
  <c r="AC1358" i="1"/>
  <c r="AB1358" i="1"/>
  <c r="AA1358" i="1"/>
  <c r="Z1358" i="1"/>
  <c r="AD1357" i="1"/>
  <c r="AC1357" i="1"/>
  <c r="AB1357" i="1"/>
  <c r="AA1357" i="1"/>
  <c r="Z1357" i="1"/>
  <c r="AD1356" i="1"/>
  <c r="AC1356" i="1"/>
  <c r="AB1356" i="1"/>
  <c r="AA1356" i="1"/>
  <c r="Z1356" i="1"/>
  <c r="AD1354" i="1"/>
  <c r="AC1354" i="1"/>
  <c r="AB1354" i="1"/>
  <c r="AA1354" i="1"/>
  <c r="Z1354" i="1"/>
  <c r="AD1353" i="1"/>
  <c r="AC1353" i="1"/>
  <c r="AB1353" i="1"/>
  <c r="AA1353" i="1"/>
  <c r="Z1353" i="1"/>
  <c r="AD1352" i="1"/>
  <c r="AC1352" i="1"/>
  <c r="AB1352" i="1"/>
  <c r="AA1352" i="1"/>
  <c r="Z1352" i="1"/>
  <c r="AD1350" i="1"/>
  <c r="AC1350" i="1"/>
  <c r="AB1350" i="1"/>
  <c r="AA1350" i="1"/>
  <c r="Z1350" i="1"/>
  <c r="AD1349" i="1"/>
  <c r="AC1349" i="1"/>
  <c r="AB1349" i="1"/>
  <c r="AA1349" i="1"/>
  <c r="Z1349" i="1"/>
  <c r="AD1348" i="1"/>
  <c r="AC1348" i="1"/>
  <c r="AB1348" i="1"/>
  <c r="AA1348" i="1"/>
  <c r="Z1348" i="1"/>
  <c r="AD1346" i="1"/>
  <c r="AC1346" i="1"/>
  <c r="AB1346" i="1"/>
  <c r="AA1346" i="1"/>
  <c r="Z1346" i="1"/>
  <c r="AD1345" i="1"/>
  <c r="AC1345" i="1"/>
  <c r="AB1345" i="1"/>
  <c r="AA1345" i="1"/>
  <c r="Z1345" i="1"/>
  <c r="AD1344" i="1"/>
  <c r="AC1344" i="1"/>
  <c r="AB1344" i="1"/>
  <c r="AA1344" i="1"/>
  <c r="Z1344" i="1"/>
  <c r="Z1343" i="1"/>
  <c r="AD1342" i="1"/>
  <c r="AC1342" i="1"/>
  <c r="AB1342" i="1"/>
  <c r="AA1342" i="1"/>
  <c r="Z1342" i="1"/>
  <c r="AD1341" i="1"/>
  <c r="AC1341" i="1"/>
  <c r="AB1341" i="1"/>
  <c r="AA1341" i="1"/>
  <c r="Z1341" i="1"/>
  <c r="AD1340" i="1"/>
  <c r="AC1340" i="1"/>
  <c r="AB1340" i="1"/>
  <c r="AA1340" i="1"/>
  <c r="Z1340" i="1"/>
  <c r="AD1339" i="1"/>
  <c r="AD1338" i="1"/>
  <c r="AC1338" i="1"/>
  <c r="AB1338" i="1"/>
  <c r="AA1338" i="1"/>
  <c r="Z1338" i="1"/>
  <c r="AD1337" i="1"/>
  <c r="AC1337" i="1"/>
  <c r="AB1337" i="1"/>
  <c r="AA1337" i="1"/>
  <c r="Z1337" i="1"/>
  <c r="AD1336" i="1"/>
  <c r="AC1336" i="1"/>
  <c r="AB1336" i="1"/>
  <c r="AA1336" i="1"/>
  <c r="Z1336" i="1"/>
  <c r="AC1335" i="1"/>
  <c r="AD1334" i="1"/>
  <c r="AC1334" i="1"/>
  <c r="AB1334" i="1"/>
  <c r="AA1334" i="1"/>
  <c r="Z1334" i="1"/>
  <c r="AD1333" i="1"/>
  <c r="AC1333" i="1"/>
  <c r="AB1333" i="1"/>
  <c r="AA1333" i="1"/>
  <c r="Z1333" i="1"/>
  <c r="AD1332" i="1"/>
  <c r="AC1332" i="1"/>
  <c r="AB1332" i="1"/>
  <c r="AA1332" i="1"/>
  <c r="Z1332" i="1"/>
  <c r="AD1330" i="1"/>
  <c r="AC1330" i="1"/>
  <c r="AB1330" i="1"/>
  <c r="AA1330" i="1"/>
  <c r="Z1330" i="1"/>
  <c r="AD1329" i="1"/>
  <c r="AC1329" i="1"/>
  <c r="AB1329" i="1"/>
  <c r="AA1329" i="1"/>
  <c r="Z1329" i="1"/>
  <c r="AD1328" i="1"/>
  <c r="AC1328" i="1"/>
  <c r="AB1328" i="1"/>
  <c r="AA1328" i="1"/>
  <c r="Z1328" i="1"/>
  <c r="AD1326" i="1"/>
  <c r="AC1326" i="1"/>
  <c r="AB1326" i="1"/>
  <c r="AA1326" i="1"/>
  <c r="Z1326" i="1"/>
  <c r="AD1325" i="1"/>
  <c r="AC1325" i="1"/>
  <c r="AB1325" i="1"/>
  <c r="AA1325" i="1"/>
  <c r="Z1325" i="1"/>
  <c r="AD1324" i="1"/>
  <c r="AC1324" i="1"/>
  <c r="AB1324" i="1"/>
  <c r="AA1324" i="1"/>
  <c r="Z1324" i="1"/>
  <c r="AD1322" i="1"/>
  <c r="AC1322" i="1"/>
  <c r="AB1322" i="1"/>
  <c r="AA1322" i="1"/>
  <c r="Z1322" i="1"/>
  <c r="AD1321" i="1"/>
  <c r="AC1321" i="1"/>
  <c r="AB1321" i="1"/>
  <c r="AA1321" i="1"/>
  <c r="Z1321" i="1"/>
  <c r="AD1320" i="1"/>
  <c r="AC1320" i="1"/>
  <c r="AB1320" i="1"/>
  <c r="AA1320" i="1"/>
  <c r="Z1320" i="1"/>
  <c r="AD1318" i="1"/>
  <c r="AC1318" i="1"/>
  <c r="AB1318" i="1"/>
  <c r="AA1318" i="1"/>
  <c r="Z1318" i="1"/>
  <c r="AD1317" i="1"/>
  <c r="AC1317" i="1"/>
  <c r="AB1317" i="1"/>
  <c r="AA1317" i="1"/>
  <c r="Z1317" i="1"/>
  <c r="AD1316" i="1"/>
  <c r="AC1316" i="1"/>
  <c r="AB1316" i="1"/>
  <c r="AA1316" i="1"/>
  <c r="Z1316" i="1"/>
  <c r="AD1314" i="1"/>
  <c r="AC1314" i="1"/>
  <c r="AB1314" i="1"/>
  <c r="AA1314" i="1"/>
  <c r="Z1314" i="1"/>
  <c r="AD1313" i="1"/>
  <c r="AC1313" i="1"/>
  <c r="AB1313" i="1"/>
  <c r="AA1313" i="1"/>
  <c r="Z1313" i="1"/>
  <c r="AD1312" i="1"/>
  <c r="AC1312" i="1"/>
  <c r="AB1312" i="1"/>
  <c r="AA1312" i="1"/>
  <c r="Z1312" i="1"/>
  <c r="AD1310" i="1"/>
  <c r="AC1310" i="1"/>
  <c r="AB1310" i="1"/>
  <c r="AA1310" i="1"/>
  <c r="Z1310" i="1"/>
  <c r="AD1309" i="1"/>
  <c r="AC1309" i="1"/>
  <c r="AB1309" i="1"/>
  <c r="AA1309" i="1"/>
  <c r="Z1309" i="1"/>
  <c r="AD1308" i="1"/>
  <c r="AC1308" i="1"/>
  <c r="AB1308" i="1"/>
  <c r="AA1308" i="1"/>
  <c r="Z1308" i="1"/>
  <c r="AD1306" i="1"/>
  <c r="AC1306" i="1"/>
  <c r="AB1306" i="1"/>
  <c r="AA1306" i="1"/>
  <c r="Z1306" i="1"/>
  <c r="AD1305" i="1"/>
  <c r="AC1305" i="1"/>
  <c r="AB1305" i="1"/>
  <c r="AA1305" i="1"/>
  <c r="Z1305" i="1"/>
  <c r="AD1304" i="1"/>
  <c r="AC1304" i="1"/>
  <c r="AB1304" i="1"/>
  <c r="AA1304" i="1"/>
  <c r="Z1304" i="1"/>
  <c r="AD1302" i="1"/>
  <c r="AC1302" i="1"/>
  <c r="AB1302" i="1"/>
  <c r="AA1302" i="1"/>
  <c r="Z1302" i="1"/>
  <c r="AD1301" i="1"/>
  <c r="AC1301" i="1"/>
  <c r="AB1301" i="1"/>
  <c r="AA1301" i="1"/>
  <c r="Z1301" i="1"/>
  <c r="AD1300" i="1"/>
  <c r="AC1300" i="1"/>
  <c r="AB1300" i="1"/>
  <c r="AA1300" i="1"/>
  <c r="Z1300" i="1"/>
  <c r="AD1298" i="1"/>
  <c r="AC1298" i="1"/>
  <c r="AB1298" i="1"/>
  <c r="AA1298" i="1"/>
  <c r="Z1298" i="1"/>
  <c r="AD1297" i="1"/>
  <c r="AC1297" i="1"/>
  <c r="AB1297" i="1"/>
  <c r="AA1297" i="1"/>
  <c r="Z1297" i="1"/>
  <c r="AD1296" i="1"/>
  <c r="AC1296" i="1"/>
  <c r="AB1296" i="1"/>
  <c r="AA1296" i="1"/>
  <c r="Z1296" i="1"/>
  <c r="AD1294" i="1"/>
  <c r="AC1294" i="1"/>
  <c r="AB1294" i="1"/>
  <c r="AA1294" i="1"/>
  <c r="Z1294" i="1"/>
  <c r="AD1293" i="1"/>
  <c r="AC1293" i="1"/>
  <c r="AB1293" i="1"/>
  <c r="AA1293" i="1"/>
  <c r="Z1293" i="1"/>
  <c r="AD1292" i="1"/>
  <c r="AC1292" i="1"/>
  <c r="AB1292" i="1"/>
  <c r="AA1292" i="1"/>
  <c r="Z1292" i="1"/>
  <c r="AD1290" i="1"/>
  <c r="AC1290" i="1"/>
  <c r="AB1290" i="1"/>
  <c r="AA1290" i="1"/>
  <c r="Z1290" i="1"/>
  <c r="AD1289" i="1"/>
  <c r="AC1289" i="1"/>
  <c r="AB1289" i="1"/>
  <c r="AA1289" i="1"/>
  <c r="Z1289" i="1"/>
  <c r="AD1288" i="1"/>
  <c r="AC1288" i="1"/>
  <c r="AB1288" i="1"/>
  <c r="AA1288" i="1"/>
  <c r="Z1288" i="1"/>
  <c r="AD1286" i="1"/>
  <c r="AC1286" i="1"/>
  <c r="AB1286" i="1"/>
  <c r="AA1286" i="1"/>
  <c r="Z1286" i="1"/>
  <c r="AD1285" i="1"/>
  <c r="AC1285" i="1"/>
  <c r="AB1285" i="1"/>
  <c r="AA1285" i="1"/>
  <c r="Z1285" i="1"/>
  <c r="AD1284" i="1"/>
  <c r="AC1284" i="1"/>
  <c r="AB1284" i="1"/>
  <c r="AA1284" i="1"/>
  <c r="Z1284" i="1"/>
  <c r="AD1282" i="1"/>
  <c r="AC1282" i="1"/>
  <c r="AB1282" i="1"/>
  <c r="AA1282" i="1"/>
  <c r="Z1282" i="1"/>
  <c r="AD1281" i="1"/>
  <c r="AC1281" i="1"/>
  <c r="AB1281" i="1"/>
  <c r="AA1281" i="1"/>
  <c r="Z1281" i="1"/>
  <c r="AD1280" i="1"/>
  <c r="AC1280" i="1"/>
  <c r="AB1280" i="1"/>
  <c r="AA1280" i="1"/>
  <c r="Z1280" i="1"/>
  <c r="AD1278" i="1"/>
  <c r="AC1278" i="1"/>
  <c r="AB1278" i="1"/>
  <c r="AA1278" i="1"/>
  <c r="Z1278" i="1"/>
  <c r="AD1277" i="1"/>
  <c r="AC1277" i="1"/>
  <c r="AB1277" i="1"/>
  <c r="AA1277" i="1"/>
  <c r="Z1277" i="1"/>
  <c r="AD1276" i="1"/>
  <c r="AC1276" i="1"/>
  <c r="AB1276" i="1"/>
  <c r="AA1276" i="1"/>
  <c r="Z1276" i="1"/>
  <c r="AD1274" i="1"/>
  <c r="AC1274" i="1"/>
  <c r="AB1274" i="1"/>
  <c r="AA1274" i="1"/>
  <c r="Z1274" i="1"/>
  <c r="AD1273" i="1"/>
  <c r="AC1273" i="1"/>
  <c r="AB1273" i="1"/>
  <c r="AA1273" i="1"/>
  <c r="Z1273" i="1"/>
  <c r="AD1272" i="1"/>
  <c r="AC1272" i="1"/>
  <c r="AB1272" i="1"/>
  <c r="AA1272" i="1"/>
  <c r="Z1272" i="1"/>
  <c r="AD1270" i="1"/>
  <c r="AC1270" i="1"/>
  <c r="AB1270" i="1"/>
  <c r="AA1270" i="1"/>
  <c r="Z1270" i="1"/>
  <c r="AD1269" i="1"/>
  <c r="AC1269" i="1"/>
  <c r="AB1269" i="1"/>
  <c r="AA1269" i="1"/>
  <c r="Z1269" i="1"/>
  <c r="AD1268" i="1"/>
  <c r="AC1268" i="1"/>
  <c r="AB1268" i="1"/>
  <c r="AA1268" i="1"/>
  <c r="Z1268" i="1"/>
  <c r="AD1266" i="1"/>
  <c r="AC1266" i="1"/>
  <c r="AB1266" i="1"/>
  <c r="AA1266" i="1"/>
  <c r="Z1266" i="1"/>
  <c r="AD1265" i="1"/>
  <c r="AC1265" i="1"/>
  <c r="AB1265" i="1"/>
  <c r="AA1265" i="1"/>
  <c r="Z1265" i="1"/>
  <c r="AD1264" i="1"/>
  <c r="AC1264" i="1"/>
  <c r="AB1264" i="1"/>
  <c r="AA1264" i="1"/>
  <c r="Z1264" i="1"/>
  <c r="AD1262" i="1"/>
  <c r="AC1262" i="1"/>
  <c r="AB1262" i="1"/>
  <c r="AA1262" i="1"/>
  <c r="Z1262" i="1"/>
  <c r="AD1261" i="1"/>
  <c r="AC1261" i="1"/>
  <c r="AB1261" i="1"/>
  <c r="AA1261" i="1"/>
  <c r="Z1261" i="1"/>
  <c r="AD1260" i="1"/>
  <c r="AC1260" i="1"/>
  <c r="AB1260" i="1"/>
  <c r="AA1260" i="1"/>
  <c r="Z1260" i="1"/>
  <c r="AD1258" i="1"/>
  <c r="AC1258" i="1"/>
  <c r="AB1258" i="1"/>
  <c r="AA1258" i="1"/>
  <c r="Z1258" i="1"/>
  <c r="AD1257" i="1"/>
  <c r="AC1257" i="1"/>
  <c r="AB1257" i="1"/>
  <c r="AA1257" i="1"/>
  <c r="Z1257" i="1"/>
  <c r="AD1256" i="1"/>
  <c r="AC1256" i="1"/>
  <c r="AB1256" i="1"/>
  <c r="AA1256" i="1"/>
  <c r="Z1256" i="1"/>
  <c r="AD1254" i="1"/>
  <c r="AC1254" i="1"/>
  <c r="AB1254" i="1"/>
  <c r="AA1254" i="1"/>
  <c r="Z1254" i="1"/>
  <c r="AD1253" i="1"/>
  <c r="AC1253" i="1"/>
  <c r="AB1253" i="1"/>
  <c r="AA1253" i="1"/>
  <c r="Z1253" i="1"/>
  <c r="AD1252" i="1"/>
  <c r="AC1252" i="1"/>
  <c r="AB1252" i="1"/>
  <c r="AA1252" i="1"/>
  <c r="Z1252" i="1"/>
  <c r="AD1250" i="1"/>
  <c r="AC1250" i="1"/>
  <c r="AB1250" i="1"/>
  <c r="AA1250" i="1"/>
  <c r="Z1250" i="1"/>
  <c r="AD1249" i="1"/>
  <c r="AC1249" i="1"/>
  <c r="AB1249" i="1"/>
  <c r="AA1249" i="1"/>
  <c r="Z1249" i="1"/>
  <c r="AD1248" i="1"/>
  <c r="AC1248" i="1"/>
  <c r="AB1248" i="1"/>
  <c r="AA1248" i="1"/>
  <c r="Z1248" i="1"/>
  <c r="AD1246" i="1"/>
  <c r="AC1246" i="1"/>
  <c r="AB1246" i="1"/>
  <c r="AA1246" i="1"/>
  <c r="Z1246" i="1"/>
  <c r="AD1245" i="1"/>
  <c r="AC1245" i="1"/>
  <c r="AB1245" i="1"/>
  <c r="AA1245" i="1"/>
  <c r="Z1245" i="1"/>
  <c r="AD1244" i="1"/>
  <c r="AC1244" i="1"/>
  <c r="AB1244" i="1"/>
  <c r="AA1244" i="1"/>
  <c r="Z1244" i="1"/>
  <c r="AD1242" i="1"/>
  <c r="AC1242" i="1"/>
  <c r="AB1242" i="1"/>
  <c r="AA1242" i="1"/>
  <c r="Z1242" i="1"/>
  <c r="AD1241" i="1"/>
  <c r="AC1241" i="1"/>
  <c r="AB1241" i="1"/>
  <c r="AA1241" i="1"/>
  <c r="Z1241" i="1"/>
  <c r="AD1240" i="1"/>
  <c r="AC1240" i="1"/>
  <c r="AB1240" i="1"/>
  <c r="AA1240" i="1"/>
  <c r="Z1240" i="1"/>
  <c r="AD1238" i="1"/>
  <c r="AC1238" i="1"/>
  <c r="AB1238" i="1"/>
  <c r="AA1238" i="1"/>
  <c r="Z1238" i="1"/>
  <c r="AD1237" i="1"/>
  <c r="AC1237" i="1"/>
  <c r="AB1237" i="1"/>
  <c r="AA1237" i="1"/>
  <c r="Z1237" i="1"/>
  <c r="AD1236" i="1"/>
  <c r="AC1236" i="1"/>
  <c r="AB1236" i="1"/>
  <c r="AA1236" i="1"/>
  <c r="Z1236" i="1"/>
  <c r="AD1234" i="1"/>
  <c r="AC1234" i="1"/>
  <c r="AB1234" i="1"/>
  <c r="AA1234" i="1"/>
  <c r="Z1234" i="1"/>
  <c r="AD1233" i="1"/>
  <c r="AC1233" i="1"/>
  <c r="AB1233" i="1"/>
  <c r="AA1233" i="1"/>
  <c r="Z1233" i="1"/>
  <c r="AD1232" i="1"/>
  <c r="AC1232" i="1"/>
  <c r="AB1232" i="1"/>
  <c r="AA1232" i="1"/>
  <c r="Z1232" i="1"/>
  <c r="AD1230" i="1"/>
  <c r="AC1230" i="1"/>
  <c r="AB1230" i="1"/>
  <c r="AA1230" i="1"/>
  <c r="Z1230" i="1"/>
  <c r="AD1229" i="1"/>
  <c r="AC1229" i="1"/>
  <c r="AB1229" i="1"/>
  <c r="AA1229" i="1"/>
  <c r="Z1229" i="1"/>
  <c r="AD1228" i="1"/>
  <c r="AC1228" i="1"/>
  <c r="AB1228" i="1"/>
  <c r="AA1228" i="1"/>
  <c r="Z1228" i="1"/>
  <c r="AD1226" i="1"/>
  <c r="AC1226" i="1"/>
  <c r="AB1226" i="1"/>
  <c r="AA1226" i="1"/>
  <c r="Z1226" i="1"/>
  <c r="AD1225" i="1"/>
  <c r="AC1225" i="1"/>
  <c r="AB1225" i="1"/>
  <c r="AA1225" i="1"/>
  <c r="Z1225" i="1"/>
  <c r="AD1224" i="1"/>
  <c r="AC1224" i="1"/>
  <c r="AB1224" i="1"/>
  <c r="AA1224" i="1"/>
  <c r="Z1224" i="1"/>
  <c r="AD1222" i="1"/>
  <c r="AC1222" i="1"/>
  <c r="AB1222" i="1"/>
  <c r="AA1222" i="1"/>
  <c r="Z1222" i="1"/>
  <c r="AD1221" i="1"/>
  <c r="AC1221" i="1"/>
  <c r="AB1221" i="1"/>
  <c r="AA1221" i="1"/>
  <c r="Z1221" i="1"/>
  <c r="AD1220" i="1"/>
  <c r="AC1220" i="1"/>
  <c r="AB1220" i="1"/>
  <c r="AA1220" i="1"/>
  <c r="Z1220" i="1"/>
  <c r="AD1218" i="1"/>
  <c r="AC1218" i="1"/>
  <c r="AB1218" i="1"/>
  <c r="AA1218" i="1"/>
  <c r="Z1218" i="1"/>
  <c r="AD1217" i="1"/>
  <c r="AC1217" i="1"/>
  <c r="AB1217" i="1"/>
  <c r="AA1217" i="1"/>
  <c r="Z1217" i="1"/>
  <c r="AD1216" i="1"/>
  <c r="AC1216" i="1"/>
  <c r="AB1216" i="1"/>
  <c r="AA1216" i="1"/>
  <c r="Z1216" i="1"/>
  <c r="AD1214" i="1"/>
  <c r="AC1214" i="1"/>
  <c r="AB1214" i="1"/>
  <c r="AA1214" i="1"/>
  <c r="Z1214" i="1"/>
  <c r="AD1213" i="1"/>
  <c r="AC1213" i="1"/>
  <c r="AB1213" i="1"/>
  <c r="AA1213" i="1"/>
  <c r="Z1213" i="1"/>
  <c r="AD1212" i="1"/>
  <c r="AC1212" i="1"/>
  <c r="AB1212" i="1"/>
  <c r="AA1212" i="1"/>
  <c r="Z1212" i="1"/>
  <c r="AD1210" i="1"/>
  <c r="AC1210" i="1"/>
  <c r="AB1210" i="1"/>
  <c r="AA1210" i="1"/>
  <c r="Z1210" i="1"/>
  <c r="AD1209" i="1"/>
  <c r="AC1209" i="1"/>
  <c r="AB1209" i="1"/>
  <c r="AA1209" i="1"/>
  <c r="Z1209" i="1"/>
  <c r="AD1208" i="1"/>
  <c r="AC1208" i="1"/>
  <c r="AB1208" i="1"/>
  <c r="AA1208" i="1"/>
  <c r="Z1208" i="1"/>
  <c r="AD1206" i="1"/>
  <c r="AC1206" i="1"/>
  <c r="AB1206" i="1"/>
  <c r="AA1206" i="1"/>
  <c r="Z1206" i="1"/>
  <c r="AD1205" i="1"/>
  <c r="AC1205" i="1"/>
  <c r="AB1205" i="1"/>
  <c r="AA1205" i="1"/>
  <c r="Z1205" i="1"/>
  <c r="AD1204" i="1"/>
  <c r="AC1204" i="1"/>
  <c r="AB1204" i="1"/>
  <c r="AA1204" i="1"/>
  <c r="Z1204" i="1"/>
  <c r="AD1202" i="1"/>
  <c r="AC1202" i="1"/>
  <c r="AB1202" i="1"/>
  <c r="AA1202" i="1"/>
  <c r="Z1202" i="1"/>
  <c r="AD1201" i="1"/>
  <c r="AC1201" i="1"/>
  <c r="AB1201" i="1"/>
  <c r="AA1201" i="1"/>
  <c r="Z1201" i="1"/>
  <c r="AD1200" i="1"/>
  <c r="AC1200" i="1"/>
  <c r="AB1200" i="1"/>
  <c r="AA1200" i="1"/>
  <c r="Z1200" i="1"/>
  <c r="AD1198" i="1"/>
  <c r="AC1198" i="1"/>
  <c r="AB1198" i="1"/>
  <c r="AA1198" i="1"/>
  <c r="Z1198" i="1"/>
  <c r="AD1197" i="1"/>
  <c r="AC1197" i="1"/>
  <c r="AB1197" i="1"/>
  <c r="AA1197" i="1"/>
  <c r="Z1197" i="1"/>
  <c r="AD1196" i="1"/>
  <c r="AC1196" i="1"/>
  <c r="AB1196" i="1"/>
  <c r="AA1196" i="1"/>
  <c r="Z1196" i="1"/>
  <c r="AD1194" i="1"/>
  <c r="AC1194" i="1"/>
  <c r="AB1194" i="1"/>
  <c r="AA1194" i="1"/>
  <c r="Z1194" i="1"/>
  <c r="AD1193" i="1"/>
  <c r="AC1193" i="1"/>
  <c r="AB1193" i="1"/>
  <c r="AA1193" i="1"/>
  <c r="Z1193" i="1"/>
  <c r="AD1192" i="1"/>
  <c r="AC1192" i="1"/>
  <c r="AB1192" i="1"/>
  <c r="AA1192" i="1"/>
  <c r="Z1192" i="1"/>
  <c r="AD1190" i="1"/>
  <c r="AC1190" i="1"/>
  <c r="AB1190" i="1"/>
  <c r="AA1190" i="1"/>
  <c r="Z1190" i="1"/>
  <c r="AD1189" i="1"/>
  <c r="AC1189" i="1"/>
  <c r="AB1189" i="1"/>
  <c r="AA1189" i="1"/>
  <c r="Z1189" i="1"/>
  <c r="AD1188" i="1"/>
  <c r="AC1188" i="1"/>
  <c r="AB1188" i="1"/>
  <c r="AA1188" i="1"/>
  <c r="Z1188" i="1"/>
  <c r="AD1186" i="1"/>
  <c r="AC1186" i="1"/>
  <c r="AB1186" i="1"/>
  <c r="AA1186" i="1"/>
  <c r="Z1186" i="1"/>
  <c r="AD1185" i="1"/>
  <c r="AC1185" i="1"/>
  <c r="AB1185" i="1"/>
  <c r="AA1185" i="1"/>
  <c r="Z1185" i="1"/>
  <c r="AD1184" i="1"/>
  <c r="AC1184" i="1"/>
  <c r="AB1184" i="1"/>
  <c r="AA1184" i="1"/>
  <c r="Z1184" i="1"/>
  <c r="AD1182" i="1"/>
  <c r="AC1182" i="1"/>
  <c r="AB1182" i="1"/>
  <c r="AA1182" i="1"/>
  <c r="Z1182" i="1"/>
  <c r="AD1181" i="1"/>
  <c r="AC1181" i="1"/>
  <c r="AB1181" i="1"/>
  <c r="AA1181" i="1"/>
  <c r="Z1181" i="1"/>
  <c r="AD1180" i="1"/>
  <c r="AC1180" i="1"/>
  <c r="AB1180" i="1"/>
  <c r="AA1180" i="1"/>
  <c r="Z1180" i="1"/>
  <c r="AD1178" i="1"/>
  <c r="AC1178" i="1"/>
  <c r="AB1178" i="1"/>
  <c r="AA1178" i="1"/>
  <c r="Z1178" i="1"/>
  <c r="AD1177" i="1"/>
  <c r="AC1177" i="1"/>
  <c r="AB1177" i="1"/>
  <c r="AA1177" i="1"/>
  <c r="Z1177" i="1"/>
  <c r="AD1176" i="1"/>
  <c r="AC1176" i="1"/>
  <c r="AB1176" i="1"/>
  <c r="AA1176" i="1"/>
  <c r="Z1176" i="1"/>
  <c r="AD1174" i="1"/>
  <c r="AC1174" i="1"/>
  <c r="AB1174" i="1"/>
  <c r="AA1174" i="1"/>
  <c r="Z1174" i="1"/>
  <c r="AD1173" i="1"/>
  <c r="AC1173" i="1"/>
  <c r="AB1173" i="1"/>
  <c r="AA1173" i="1"/>
  <c r="Z1173" i="1"/>
  <c r="AD1172" i="1"/>
  <c r="AC1172" i="1"/>
  <c r="AB1172" i="1"/>
  <c r="AA1172" i="1"/>
  <c r="Z1172" i="1"/>
  <c r="AD1170" i="1"/>
  <c r="AC1170" i="1"/>
  <c r="AB1170" i="1"/>
  <c r="AA1170" i="1"/>
  <c r="Z1170" i="1"/>
  <c r="AD1169" i="1"/>
  <c r="AC1169" i="1"/>
  <c r="AB1169" i="1"/>
  <c r="AA1169" i="1"/>
  <c r="Z1169" i="1"/>
  <c r="AD1168" i="1"/>
  <c r="AC1168" i="1"/>
  <c r="AB1168" i="1"/>
  <c r="AA1168" i="1"/>
  <c r="Z1168" i="1"/>
  <c r="AD1166" i="1"/>
  <c r="AC1166" i="1"/>
  <c r="AB1166" i="1"/>
  <c r="AA1166" i="1"/>
  <c r="Z1166" i="1"/>
  <c r="AD1165" i="1"/>
  <c r="AC1165" i="1"/>
  <c r="AB1165" i="1"/>
  <c r="AA1165" i="1"/>
  <c r="Z1165" i="1"/>
  <c r="AD1164" i="1"/>
  <c r="AC1164" i="1"/>
  <c r="AB1164" i="1"/>
  <c r="AA1164" i="1"/>
  <c r="Z1164" i="1"/>
  <c r="AD1162" i="1"/>
  <c r="AC1162" i="1"/>
  <c r="AB1162" i="1"/>
  <c r="AA1162" i="1"/>
  <c r="Z1162" i="1"/>
  <c r="AD1161" i="1"/>
  <c r="AC1161" i="1"/>
  <c r="AB1161" i="1"/>
  <c r="AA1161" i="1"/>
  <c r="Z1161" i="1"/>
  <c r="AD1160" i="1"/>
  <c r="AC1160" i="1"/>
  <c r="AB1160" i="1"/>
  <c r="AA1160" i="1"/>
  <c r="Z1160" i="1"/>
  <c r="AD1158" i="1"/>
  <c r="AC1158" i="1"/>
  <c r="AB1158" i="1"/>
  <c r="AA1158" i="1"/>
  <c r="Z1158" i="1"/>
  <c r="AD1157" i="1"/>
  <c r="AC1157" i="1"/>
  <c r="AB1157" i="1"/>
  <c r="AA1157" i="1"/>
  <c r="Z1157" i="1"/>
  <c r="AD1156" i="1"/>
  <c r="AC1156" i="1"/>
  <c r="AB1156" i="1"/>
  <c r="AA1156" i="1"/>
  <c r="Z1156" i="1"/>
  <c r="AD1154" i="1"/>
  <c r="AC1154" i="1"/>
  <c r="AB1154" i="1"/>
  <c r="AA1154" i="1"/>
  <c r="Z1154" i="1"/>
  <c r="AD1153" i="1"/>
  <c r="AC1153" i="1"/>
  <c r="AB1153" i="1"/>
  <c r="AA1153" i="1"/>
  <c r="Z1153" i="1"/>
  <c r="AD1152" i="1"/>
  <c r="AC1152" i="1"/>
  <c r="AB1152" i="1"/>
  <c r="AA1152" i="1"/>
  <c r="Z1152" i="1"/>
  <c r="AD1150" i="1"/>
  <c r="AC1150" i="1"/>
  <c r="AB1150" i="1"/>
  <c r="AA1150" i="1"/>
  <c r="Z1150" i="1"/>
  <c r="AD1149" i="1"/>
  <c r="AC1149" i="1"/>
  <c r="AB1149" i="1"/>
  <c r="AA1149" i="1"/>
  <c r="Z1149" i="1"/>
  <c r="AD1148" i="1"/>
  <c r="AC1148" i="1"/>
  <c r="AB1148" i="1"/>
  <c r="AA1148" i="1"/>
  <c r="Z1148" i="1"/>
  <c r="AD1146" i="1"/>
  <c r="AC1146" i="1"/>
  <c r="AB1146" i="1"/>
  <c r="AA1146" i="1"/>
  <c r="Z1146" i="1"/>
  <c r="AD1145" i="1"/>
  <c r="AC1145" i="1"/>
  <c r="AB1145" i="1"/>
  <c r="AA1145" i="1"/>
  <c r="Z1145" i="1"/>
  <c r="AD1144" i="1"/>
  <c r="AC1144" i="1"/>
  <c r="AB1144" i="1"/>
  <c r="AA1144" i="1"/>
  <c r="Z1144" i="1"/>
  <c r="AD1142" i="1"/>
  <c r="AC1142" i="1"/>
  <c r="AB1142" i="1"/>
  <c r="AA1142" i="1"/>
  <c r="Z1142" i="1"/>
  <c r="AD1141" i="1"/>
  <c r="AC1141" i="1"/>
  <c r="AB1141" i="1"/>
  <c r="AA1141" i="1"/>
  <c r="Z1141" i="1"/>
  <c r="AD1140" i="1"/>
  <c r="AC1140" i="1"/>
  <c r="AB1140" i="1"/>
  <c r="AA1140" i="1"/>
  <c r="Z1140" i="1"/>
  <c r="AD1138" i="1"/>
  <c r="AC1138" i="1"/>
  <c r="AB1138" i="1"/>
  <c r="AA1138" i="1"/>
  <c r="Z1138" i="1"/>
  <c r="AD1137" i="1"/>
  <c r="AC1137" i="1"/>
  <c r="AB1137" i="1"/>
  <c r="AA1137" i="1"/>
  <c r="Z1137" i="1"/>
  <c r="AD1136" i="1"/>
  <c r="AC1136" i="1"/>
  <c r="AB1136" i="1"/>
  <c r="AA1136" i="1"/>
  <c r="Z1136" i="1"/>
  <c r="AD1134" i="1"/>
  <c r="AC1134" i="1"/>
  <c r="AB1134" i="1"/>
  <c r="AA1134" i="1"/>
  <c r="Z1134" i="1"/>
  <c r="AD1133" i="1"/>
  <c r="AC1133" i="1"/>
  <c r="AB1133" i="1"/>
  <c r="AA1133" i="1"/>
  <c r="Z1133" i="1"/>
  <c r="AD1132" i="1"/>
  <c r="AC1132" i="1"/>
  <c r="AB1132" i="1"/>
  <c r="AA1132" i="1"/>
  <c r="Z1132" i="1"/>
  <c r="AD1130" i="1"/>
  <c r="AC1130" i="1"/>
  <c r="AB1130" i="1"/>
  <c r="AA1130" i="1"/>
  <c r="Z1130" i="1"/>
  <c r="AD1129" i="1"/>
  <c r="AC1129" i="1"/>
  <c r="AB1129" i="1"/>
  <c r="AA1129" i="1"/>
  <c r="Z1129" i="1"/>
  <c r="AD1128" i="1"/>
  <c r="AC1128" i="1"/>
  <c r="AB1128" i="1"/>
  <c r="AA1128" i="1"/>
  <c r="Z1128" i="1"/>
  <c r="AD1126" i="1"/>
  <c r="AC1126" i="1"/>
  <c r="AB1126" i="1"/>
  <c r="AA1126" i="1"/>
  <c r="Z1126" i="1"/>
  <c r="AD1125" i="1"/>
  <c r="AC1125" i="1"/>
  <c r="AB1125" i="1"/>
  <c r="AA1125" i="1"/>
  <c r="Z1125" i="1"/>
  <c r="AD1124" i="1"/>
  <c r="AC1124" i="1"/>
  <c r="AB1124" i="1"/>
  <c r="AA1124" i="1"/>
  <c r="Z1124" i="1"/>
  <c r="AD1122" i="1"/>
  <c r="AC1122" i="1"/>
  <c r="AB1122" i="1"/>
  <c r="AA1122" i="1"/>
  <c r="Z1122" i="1"/>
  <c r="AD1121" i="1"/>
  <c r="AC1121" i="1"/>
  <c r="AB1121" i="1"/>
  <c r="AA1121" i="1"/>
  <c r="Z1121" i="1"/>
  <c r="AD1120" i="1"/>
  <c r="AC1120" i="1"/>
  <c r="AB1120" i="1"/>
  <c r="AA1120" i="1"/>
  <c r="Z1120" i="1"/>
  <c r="AD1118" i="1"/>
  <c r="AC1118" i="1"/>
  <c r="AB1118" i="1"/>
  <c r="AA1118" i="1"/>
  <c r="Z1118" i="1"/>
  <c r="AD1117" i="1"/>
  <c r="AC1117" i="1"/>
  <c r="AB1117" i="1"/>
  <c r="AA1117" i="1"/>
  <c r="Z1117" i="1"/>
  <c r="AD1116" i="1"/>
  <c r="AC1116" i="1"/>
  <c r="AB1116" i="1"/>
  <c r="AA1116" i="1"/>
  <c r="Z1116" i="1"/>
  <c r="AD1114" i="1"/>
  <c r="AC1114" i="1"/>
  <c r="AB1114" i="1"/>
  <c r="AA1114" i="1"/>
  <c r="Z1114" i="1"/>
  <c r="AD1113" i="1"/>
  <c r="AC1113" i="1"/>
  <c r="AB1113" i="1"/>
  <c r="AA1113" i="1"/>
  <c r="Z1113" i="1"/>
  <c r="AD1112" i="1"/>
  <c r="AC1112" i="1"/>
  <c r="AB1112" i="1"/>
  <c r="AA1112" i="1"/>
  <c r="Z1112" i="1"/>
  <c r="AD1110" i="1"/>
  <c r="AC1110" i="1"/>
  <c r="AB1110" i="1"/>
  <c r="AA1110" i="1"/>
  <c r="Z1110" i="1"/>
  <c r="AD1109" i="1"/>
  <c r="AC1109" i="1"/>
  <c r="AB1109" i="1"/>
  <c r="AA1109" i="1"/>
  <c r="Z1109" i="1"/>
  <c r="AD1108" i="1"/>
  <c r="AC1108" i="1"/>
  <c r="AB1108" i="1"/>
  <c r="AA1108" i="1"/>
  <c r="Z1108" i="1"/>
  <c r="AA1107" i="1"/>
  <c r="AD1106" i="1"/>
  <c r="AC1106" i="1"/>
  <c r="AB1106" i="1"/>
  <c r="AA1106" i="1"/>
  <c r="Z1106" i="1"/>
  <c r="AD1105" i="1"/>
  <c r="AC1105" i="1"/>
  <c r="AB1105" i="1"/>
  <c r="AA1105" i="1"/>
  <c r="Z1105" i="1"/>
  <c r="AD1104" i="1"/>
  <c r="AC1104" i="1"/>
  <c r="AB1104" i="1"/>
  <c r="AA1104" i="1"/>
  <c r="Z1104" i="1"/>
  <c r="Z1103" i="1"/>
  <c r="AD1102" i="1"/>
  <c r="AC1102" i="1"/>
  <c r="AB1102" i="1"/>
  <c r="AA1102" i="1"/>
  <c r="Z1102" i="1"/>
  <c r="AD1101" i="1"/>
  <c r="AC1101" i="1"/>
  <c r="AB1101" i="1"/>
  <c r="AA1101" i="1"/>
  <c r="Z1101" i="1"/>
  <c r="AD1100" i="1"/>
  <c r="AC1100" i="1"/>
  <c r="AB1100" i="1"/>
  <c r="AA1100" i="1"/>
  <c r="Z1100" i="1"/>
  <c r="AD1099" i="1"/>
  <c r="AD1098" i="1"/>
  <c r="AC1098" i="1"/>
  <c r="AB1098" i="1"/>
  <c r="AA1098" i="1"/>
  <c r="Z1098" i="1"/>
  <c r="AD1097" i="1"/>
  <c r="AC1097" i="1"/>
  <c r="AB1097" i="1"/>
  <c r="AA1097" i="1"/>
  <c r="Z1097" i="1"/>
  <c r="AD1096" i="1"/>
  <c r="AC1096" i="1"/>
  <c r="AB1096" i="1"/>
  <c r="AA1096" i="1"/>
  <c r="Z1096" i="1"/>
  <c r="AD1094" i="1"/>
  <c r="AC1094" i="1"/>
  <c r="AB1094" i="1"/>
  <c r="AA1094" i="1"/>
  <c r="Z1094" i="1"/>
  <c r="AD1093" i="1"/>
  <c r="AC1093" i="1"/>
  <c r="AB1093" i="1"/>
  <c r="AA1093" i="1"/>
  <c r="Z1093" i="1"/>
  <c r="AD1092" i="1"/>
  <c r="AC1092" i="1"/>
  <c r="AB1092" i="1"/>
  <c r="AA1092" i="1"/>
  <c r="Z1092" i="1"/>
  <c r="AD1090" i="1"/>
  <c r="AC1090" i="1"/>
  <c r="AB1090" i="1"/>
  <c r="AA1090" i="1"/>
  <c r="Z1090" i="1"/>
  <c r="AD1089" i="1"/>
  <c r="AC1089" i="1"/>
  <c r="AB1089" i="1"/>
  <c r="AA1089" i="1"/>
  <c r="Z1089" i="1"/>
  <c r="AD1088" i="1"/>
  <c r="AC1088" i="1"/>
  <c r="AB1088" i="1"/>
  <c r="AA1088" i="1"/>
  <c r="Z1088" i="1"/>
  <c r="AD1086" i="1"/>
  <c r="AC1086" i="1"/>
  <c r="AB1086" i="1"/>
  <c r="AA1086" i="1"/>
  <c r="Z1086" i="1"/>
  <c r="AD1085" i="1"/>
  <c r="AC1085" i="1"/>
  <c r="AB1085" i="1"/>
  <c r="AA1085" i="1"/>
  <c r="Z1085" i="1"/>
  <c r="AD1084" i="1"/>
  <c r="AC1084" i="1"/>
  <c r="AB1084" i="1"/>
  <c r="AA1084" i="1"/>
  <c r="Z1084" i="1"/>
  <c r="AD1082" i="1"/>
  <c r="AC1082" i="1"/>
  <c r="AB1082" i="1"/>
  <c r="AA1082" i="1"/>
  <c r="Z1082" i="1"/>
  <c r="AD1081" i="1"/>
  <c r="AC1081" i="1"/>
  <c r="AB1081" i="1"/>
  <c r="AA1081" i="1"/>
  <c r="Z1081" i="1"/>
  <c r="AD1080" i="1"/>
  <c r="AC1080" i="1"/>
  <c r="AB1080" i="1"/>
  <c r="AA1080" i="1"/>
  <c r="Z1080" i="1"/>
  <c r="AD1078" i="1"/>
  <c r="AC1078" i="1"/>
  <c r="AB1078" i="1"/>
  <c r="AA1078" i="1"/>
  <c r="Z1078" i="1"/>
  <c r="AD1077" i="1"/>
  <c r="AC1077" i="1"/>
  <c r="AB1077" i="1"/>
  <c r="AA1077" i="1"/>
  <c r="Z1077" i="1"/>
  <c r="AD1076" i="1"/>
  <c r="AC1076" i="1"/>
  <c r="AB1076" i="1"/>
  <c r="AA1076" i="1"/>
  <c r="Z1076" i="1"/>
  <c r="AD1074" i="1"/>
  <c r="AC1074" i="1"/>
  <c r="AB1074" i="1"/>
  <c r="AA1074" i="1"/>
  <c r="Z1074" i="1"/>
  <c r="AD1073" i="1"/>
  <c r="AC1073" i="1"/>
  <c r="AB1073" i="1"/>
  <c r="AA1073" i="1"/>
  <c r="Z1073" i="1"/>
  <c r="AD1072" i="1"/>
  <c r="AC1072" i="1"/>
  <c r="AB1072" i="1"/>
  <c r="AA1072" i="1"/>
  <c r="Z1072" i="1"/>
  <c r="AD1070" i="1"/>
  <c r="AC1070" i="1"/>
  <c r="AB1070" i="1"/>
  <c r="AA1070" i="1"/>
  <c r="Z1070" i="1"/>
  <c r="AD1069" i="1"/>
  <c r="AC1069" i="1"/>
  <c r="AB1069" i="1"/>
  <c r="AA1069" i="1"/>
  <c r="Z1069" i="1"/>
  <c r="AD1068" i="1"/>
  <c r="AC1068" i="1"/>
  <c r="AB1068" i="1"/>
  <c r="AA1068" i="1"/>
  <c r="Z1068" i="1"/>
  <c r="AD1066" i="1"/>
  <c r="AC1066" i="1"/>
  <c r="AB1066" i="1"/>
  <c r="AA1066" i="1"/>
  <c r="Z1066" i="1"/>
  <c r="AD1065" i="1"/>
  <c r="AC1065" i="1"/>
  <c r="AB1065" i="1"/>
  <c r="AA1065" i="1"/>
  <c r="Z1065" i="1"/>
  <c r="AD1064" i="1"/>
  <c r="AC1064" i="1"/>
  <c r="AB1064" i="1"/>
  <c r="AA1064" i="1"/>
  <c r="Z1064" i="1"/>
  <c r="AD1062" i="1"/>
  <c r="AC1062" i="1"/>
  <c r="AB1062" i="1"/>
  <c r="AA1062" i="1"/>
  <c r="Z1062" i="1"/>
  <c r="AD1061" i="1"/>
  <c r="AC1061" i="1"/>
  <c r="AB1061" i="1"/>
  <c r="AA1061" i="1"/>
  <c r="Z1061" i="1"/>
  <c r="AD1060" i="1"/>
  <c r="AC1060" i="1"/>
  <c r="AB1060" i="1"/>
  <c r="AA1060" i="1"/>
  <c r="Z1060" i="1"/>
  <c r="AD1058" i="1"/>
  <c r="AC1058" i="1"/>
  <c r="AB1058" i="1"/>
  <c r="AA1058" i="1"/>
  <c r="Z1058" i="1"/>
  <c r="AD1057" i="1"/>
  <c r="AC1057" i="1"/>
  <c r="AB1057" i="1"/>
  <c r="AA1057" i="1"/>
  <c r="Z1057" i="1"/>
  <c r="AD1056" i="1"/>
  <c r="AC1056" i="1"/>
  <c r="AB1056" i="1"/>
  <c r="AA1056" i="1"/>
  <c r="Z1056" i="1"/>
  <c r="AD1054" i="1"/>
  <c r="AC1054" i="1"/>
  <c r="AB1054" i="1"/>
  <c r="AA1054" i="1"/>
  <c r="Z1054" i="1"/>
  <c r="AD1053" i="1"/>
  <c r="AC1053" i="1"/>
  <c r="AB1053" i="1"/>
  <c r="AA1053" i="1"/>
  <c r="Z1053" i="1"/>
  <c r="AD1052" i="1"/>
  <c r="AC1052" i="1"/>
  <c r="AB1052" i="1"/>
  <c r="AA1052" i="1"/>
  <c r="Z1052" i="1"/>
  <c r="AD1050" i="1"/>
  <c r="AC1050" i="1"/>
  <c r="AB1050" i="1"/>
  <c r="AA1050" i="1"/>
  <c r="Z1050" i="1"/>
  <c r="AD1049" i="1"/>
  <c r="AC1049" i="1"/>
  <c r="AB1049" i="1"/>
  <c r="AA1049" i="1"/>
  <c r="Z1049" i="1"/>
  <c r="AD1048" i="1"/>
  <c r="AC1048" i="1"/>
  <c r="AB1048" i="1"/>
  <c r="AA1048" i="1"/>
  <c r="Z1048" i="1"/>
  <c r="AD1046" i="1"/>
  <c r="AC1046" i="1"/>
  <c r="AB1046" i="1"/>
  <c r="AA1046" i="1"/>
  <c r="Z1046" i="1"/>
  <c r="AD1045" i="1"/>
  <c r="AC1045" i="1"/>
  <c r="AB1045" i="1"/>
  <c r="AA1045" i="1"/>
  <c r="Z1045" i="1"/>
  <c r="AD1044" i="1"/>
  <c r="AC1044" i="1"/>
  <c r="AB1044" i="1"/>
  <c r="AA1044" i="1"/>
  <c r="Z1044" i="1"/>
  <c r="AD1042" i="1"/>
  <c r="AC1042" i="1"/>
  <c r="AB1042" i="1"/>
  <c r="AA1042" i="1"/>
  <c r="Z1042" i="1"/>
  <c r="AD1041" i="1"/>
  <c r="AC1041" i="1"/>
  <c r="AB1041" i="1"/>
  <c r="AA1041" i="1"/>
  <c r="Z1041" i="1"/>
  <c r="AD1040" i="1"/>
  <c r="AC1040" i="1"/>
  <c r="AB1040" i="1"/>
  <c r="AA1040" i="1"/>
  <c r="Z1040" i="1"/>
  <c r="AD1038" i="1"/>
  <c r="AC1038" i="1"/>
  <c r="AB1038" i="1"/>
  <c r="AA1038" i="1"/>
  <c r="Z1038" i="1"/>
  <c r="AD1037" i="1"/>
  <c r="AC1037" i="1"/>
  <c r="AB1037" i="1"/>
  <c r="AA1037" i="1"/>
  <c r="Z1037" i="1"/>
  <c r="AD1036" i="1"/>
  <c r="AC1036" i="1"/>
  <c r="AB1036" i="1"/>
  <c r="AA1036" i="1"/>
  <c r="Z1036" i="1"/>
  <c r="AD1034" i="1"/>
  <c r="AC1034" i="1"/>
  <c r="AB1034" i="1"/>
  <c r="AA1034" i="1"/>
  <c r="Z1034" i="1"/>
  <c r="AD1033" i="1"/>
  <c r="AC1033" i="1"/>
  <c r="AB1033" i="1"/>
  <c r="AA1033" i="1"/>
  <c r="Z1033" i="1"/>
  <c r="AD1032" i="1"/>
  <c r="AC1032" i="1"/>
  <c r="AB1032" i="1"/>
  <c r="AA1032" i="1"/>
  <c r="Z1032" i="1"/>
  <c r="AD1030" i="1"/>
  <c r="AC1030" i="1"/>
  <c r="AB1030" i="1"/>
  <c r="AA1030" i="1"/>
  <c r="Z1030" i="1"/>
  <c r="AD1029" i="1"/>
  <c r="AC1029" i="1"/>
  <c r="AB1029" i="1"/>
  <c r="AA1029" i="1"/>
  <c r="Z1029" i="1"/>
  <c r="AD1028" i="1"/>
  <c r="AC1028" i="1"/>
  <c r="AB1028" i="1"/>
  <c r="AA1028" i="1"/>
  <c r="Z1028" i="1"/>
  <c r="AD1026" i="1"/>
  <c r="AC1026" i="1"/>
  <c r="AB1026" i="1"/>
  <c r="AA1026" i="1"/>
  <c r="Z1026" i="1"/>
  <c r="AD1025" i="1"/>
  <c r="AC1025" i="1"/>
  <c r="AB1025" i="1"/>
  <c r="AA1025" i="1"/>
  <c r="Z1025" i="1"/>
  <c r="AD1024" i="1"/>
  <c r="AC1024" i="1"/>
  <c r="AB1024" i="1"/>
  <c r="AA1024" i="1"/>
  <c r="Z1024" i="1"/>
  <c r="AD1022" i="1"/>
  <c r="AC1022" i="1"/>
  <c r="AB1022" i="1"/>
  <c r="AA1022" i="1"/>
  <c r="Z1022" i="1"/>
  <c r="AD1021" i="1"/>
  <c r="AC1021" i="1"/>
  <c r="AB1021" i="1"/>
  <c r="AA1021" i="1"/>
  <c r="Z1021" i="1"/>
  <c r="AD1020" i="1"/>
  <c r="AC1020" i="1"/>
  <c r="AB1020" i="1"/>
  <c r="AA1020" i="1"/>
  <c r="Z1020" i="1"/>
  <c r="AD1018" i="1"/>
  <c r="AC1018" i="1"/>
  <c r="AB1018" i="1"/>
  <c r="AA1018" i="1"/>
  <c r="Z1018" i="1"/>
  <c r="AD1017" i="1"/>
  <c r="AC1017" i="1"/>
  <c r="AB1017" i="1"/>
  <c r="AA1017" i="1"/>
  <c r="Z1017" i="1"/>
  <c r="AD1016" i="1"/>
  <c r="AC1016" i="1"/>
  <c r="AB1016" i="1"/>
  <c r="AA1016" i="1"/>
  <c r="Z1016" i="1"/>
  <c r="AD1014" i="1"/>
  <c r="AC1014" i="1"/>
  <c r="AB1014" i="1"/>
  <c r="AA1014" i="1"/>
  <c r="Z1014" i="1"/>
  <c r="AD1013" i="1"/>
  <c r="AC1013" i="1"/>
  <c r="AB1013" i="1"/>
  <c r="AA1013" i="1"/>
  <c r="Z1013" i="1"/>
  <c r="AD1012" i="1"/>
  <c r="AC1012" i="1"/>
  <c r="AB1012" i="1"/>
  <c r="AA1012" i="1"/>
  <c r="Z1012" i="1"/>
  <c r="AD1010" i="1"/>
  <c r="AC1010" i="1"/>
  <c r="AB1010" i="1"/>
  <c r="AA1010" i="1"/>
  <c r="Z1010" i="1"/>
  <c r="AD1009" i="1"/>
  <c r="AC1009" i="1"/>
  <c r="AB1009" i="1"/>
  <c r="AA1009" i="1"/>
  <c r="Z1009" i="1"/>
  <c r="AD1008" i="1"/>
  <c r="AC1008" i="1"/>
  <c r="AB1008" i="1"/>
  <c r="AA1008" i="1"/>
  <c r="Z1008" i="1"/>
  <c r="AD1006" i="1"/>
  <c r="AC1006" i="1"/>
  <c r="AB1006" i="1"/>
  <c r="AA1006" i="1"/>
  <c r="Z1006" i="1"/>
  <c r="AD1005" i="1"/>
  <c r="AC1005" i="1"/>
  <c r="AB1005" i="1"/>
  <c r="AA1005" i="1"/>
  <c r="Z1005" i="1"/>
  <c r="AD1004" i="1"/>
  <c r="AC1004" i="1"/>
  <c r="AB1004" i="1"/>
  <c r="AA1004" i="1"/>
  <c r="Z1004" i="1"/>
  <c r="AD1002" i="1"/>
  <c r="AC1002" i="1"/>
  <c r="AB1002" i="1"/>
  <c r="AA1002" i="1"/>
  <c r="Z1002" i="1"/>
  <c r="AD1001" i="1"/>
  <c r="AC1001" i="1"/>
  <c r="AB1001" i="1"/>
  <c r="AA1001" i="1"/>
  <c r="Z1001" i="1"/>
  <c r="AD1000" i="1"/>
  <c r="AC1000" i="1"/>
  <c r="AB1000" i="1"/>
  <c r="AA1000" i="1"/>
  <c r="Z1000" i="1"/>
  <c r="AD998" i="1"/>
  <c r="AC998" i="1"/>
  <c r="AB998" i="1"/>
  <c r="AA998" i="1"/>
  <c r="Z998" i="1"/>
  <c r="AD997" i="1"/>
  <c r="AC997" i="1"/>
  <c r="AB997" i="1"/>
  <c r="AA997" i="1"/>
  <c r="Z997" i="1"/>
  <c r="AD996" i="1"/>
  <c r="AC996" i="1"/>
  <c r="AB996" i="1"/>
  <c r="AA996" i="1"/>
  <c r="Z996" i="1"/>
  <c r="AD994" i="1"/>
  <c r="AC994" i="1"/>
  <c r="AB994" i="1"/>
  <c r="AA994" i="1"/>
  <c r="Z994" i="1"/>
  <c r="AD993" i="1"/>
  <c r="AC993" i="1"/>
  <c r="AB993" i="1"/>
  <c r="AA993" i="1"/>
  <c r="Z993" i="1"/>
  <c r="AD992" i="1"/>
  <c r="AC992" i="1"/>
  <c r="AB992" i="1"/>
  <c r="AA992" i="1"/>
  <c r="Z992" i="1"/>
  <c r="AD990" i="1"/>
  <c r="AC990" i="1"/>
  <c r="AB990" i="1"/>
  <c r="AA990" i="1"/>
  <c r="Z990" i="1"/>
  <c r="AD989" i="1"/>
  <c r="AC989" i="1"/>
  <c r="AB989" i="1"/>
  <c r="AA989" i="1"/>
  <c r="Z989" i="1"/>
  <c r="AD988" i="1"/>
  <c r="AC988" i="1"/>
  <c r="AB988" i="1"/>
  <c r="AA988" i="1"/>
  <c r="Z988" i="1"/>
  <c r="AD986" i="1"/>
  <c r="AC986" i="1"/>
  <c r="AB986" i="1"/>
  <c r="AA986" i="1"/>
  <c r="Z986" i="1"/>
  <c r="AD985" i="1"/>
  <c r="AC985" i="1"/>
  <c r="AB985" i="1"/>
  <c r="AA985" i="1"/>
  <c r="Z985" i="1"/>
  <c r="AD984" i="1"/>
  <c r="AC984" i="1"/>
  <c r="AB984" i="1"/>
  <c r="AA984" i="1"/>
  <c r="Z984" i="1"/>
  <c r="AD982" i="1"/>
  <c r="AC982" i="1"/>
  <c r="AB982" i="1"/>
  <c r="AA982" i="1"/>
  <c r="Z982" i="1"/>
  <c r="AD981" i="1"/>
  <c r="AC981" i="1"/>
  <c r="AB981" i="1"/>
  <c r="AA981" i="1"/>
  <c r="Z981" i="1"/>
  <c r="AD980" i="1"/>
  <c r="AC980" i="1"/>
  <c r="AB980" i="1"/>
  <c r="AA980" i="1"/>
  <c r="Z980" i="1"/>
  <c r="AA979" i="1"/>
  <c r="AD978" i="1"/>
  <c r="AC978" i="1"/>
  <c r="AB978" i="1"/>
  <c r="AA978" i="1"/>
  <c r="Z978" i="1"/>
  <c r="AD977" i="1"/>
  <c r="AC977" i="1"/>
  <c r="AB977" i="1"/>
  <c r="AA977" i="1"/>
  <c r="Z977" i="1"/>
  <c r="AD976" i="1"/>
  <c r="AC976" i="1"/>
  <c r="AB976" i="1"/>
  <c r="AA976" i="1"/>
  <c r="Z976" i="1"/>
  <c r="Z975" i="1"/>
  <c r="AD974" i="1"/>
  <c r="AC974" i="1"/>
  <c r="AB974" i="1"/>
  <c r="AA974" i="1"/>
  <c r="Z974" i="1"/>
  <c r="AD973" i="1"/>
  <c r="AC973" i="1"/>
  <c r="AB973" i="1"/>
  <c r="AA973" i="1"/>
  <c r="Z973" i="1"/>
  <c r="AD972" i="1"/>
  <c r="AC972" i="1"/>
  <c r="AB972" i="1"/>
  <c r="AA972" i="1"/>
  <c r="Z972" i="1"/>
  <c r="AD971" i="1"/>
  <c r="AD970" i="1"/>
  <c r="AC970" i="1"/>
  <c r="AB970" i="1"/>
  <c r="AA970" i="1"/>
  <c r="Z970" i="1"/>
  <c r="AD969" i="1"/>
  <c r="AC969" i="1"/>
  <c r="AB969" i="1"/>
  <c r="AA969" i="1"/>
  <c r="Z969" i="1"/>
  <c r="AD968" i="1"/>
  <c r="AC968" i="1"/>
  <c r="AB968" i="1"/>
  <c r="AA968" i="1"/>
  <c r="Z968" i="1"/>
  <c r="AD966" i="1"/>
  <c r="AC966" i="1"/>
  <c r="AB966" i="1"/>
  <c r="AA966" i="1"/>
  <c r="Z966" i="1"/>
  <c r="AD965" i="1"/>
  <c r="AC965" i="1"/>
  <c r="AB965" i="1"/>
  <c r="AA965" i="1"/>
  <c r="Z965" i="1"/>
  <c r="AD964" i="1"/>
  <c r="AC964" i="1"/>
  <c r="AB964" i="1"/>
  <c r="AA964" i="1"/>
  <c r="Z964" i="1"/>
  <c r="AD962" i="1"/>
  <c r="AC962" i="1"/>
  <c r="AB962" i="1"/>
  <c r="AA962" i="1"/>
  <c r="Z962" i="1"/>
  <c r="AD961" i="1"/>
  <c r="AC961" i="1"/>
  <c r="AB961" i="1"/>
  <c r="AA961" i="1"/>
  <c r="Z961" i="1"/>
  <c r="AD960" i="1"/>
  <c r="AC960" i="1"/>
  <c r="AB960" i="1"/>
  <c r="AA960" i="1"/>
  <c r="Z960" i="1"/>
  <c r="AD958" i="1"/>
  <c r="AC958" i="1"/>
  <c r="AB958" i="1"/>
  <c r="AA958" i="1"/>
  <c r="Z958" i="1"/>
  <c r="AD957" i="1"/>
  <c r="AC957" i="1"/>
  <c r="AB957" i="1"/>
  <c r="AA957" i="1"/>
  <c r="Z957" i="1"/>
  <c r="AD956" i="1"/>
  <c r="AC956" i="1"/>
  <c r="AB956" i="1"/>
  <c r="AA956" i="1"/>
  <c r="Z956" i="1"/>
  <c r="AD954" i="1"/>
  <c r="AC954" i="1"/>
  <c r="AB954" i="1"/>
  <c r="AA954" i="1"/>
  <c r="Z954" i="1"/>
  <c r="AD953" i="1"/>
  <c r="AC953" i="1"/>
  <c r="AB953" i="1"/>
  <c r="AA953" i="1"/>
  <c r="Z953" i="1"/>
  <c r="AD952" i="1"/>
  <c r="AC952" i="1"/>
  <c r="AB952" i="1"/>
  <c r="AA952" i="1"/>
  <c r="Z952" i="1"/>
  <c r="AD950" i="1"/>
  <c r="AC950" i="1"/>
  <c r="AB950" i="1"/>
  <c r="AA950" i="1"/>
  <c r="Z950" i="1"/>
  <c r="AD949" i="1"/>
  <c r="AC949" i="1"/>
  <c r="AB949" i="1"/>
  <c r="AA949" i="1"/>
  <c r="Z949" i="1"/>
  <c r="AD948" i="1"/>
  <c r="AC948" i="1"/>
  <c r="AB948" i="1"/>
  <c r="AA948" i="1"/>
  <c r="Z948" i="1"/>
  <c r="AD946" i="1"/>
  <c r="AC946" i="1"/>
  <c r="AB946" i="1"/>
  <c r="AA946" i="1"/>
  <c r="Z946" i="1"/>
  <c r="AD945" i="1"/>
  <c r="AC945" i="1"/>
  <c r="AB945" i="1"/>
  <c r="AA945" i="1"/>
  <c r="Z945" i="1"/>
  <c r="AD944" i="1"/>
  <c r="AC944" i="1"/>
  <c r="AB944" i="1"/>
  <c r="AA944" i="1"/>
  <c r="Z944" i="1"/>
  <c r="AD942" i="1"/>
  <c r="AC942" i="1"/>
  <c r="AB942" i="1"/>
  <c r="AA942" i="1"/>
  <c r="Z942" i="1"/>
  <c r="AD941" i="1"/>
  <c r="AC941" i="1"/>
  <c r="AB941" i="1"/>
  <c r="AA941" i="1"/>
  <c r="Z941" i="1"/>
  <c r="AD940" i="1"/>
  <c r="AC940" i="1"/>
  <c r="AB940" i="1"/>
  <c r="AA940" i="1"/>
  <c r="Z940" i="1"/>
  <c r="AD938" i="1"/>
  <c r="AC938" i="1"/>
  <c r="AB938" i="1"/>
  <c r="AA938" i="1"/>
  <c r="Z938" i="1"/>
  <c r="AD937" i="1"/>
  <c r="AC937" i="1"/>
  <c r="AB937" i="1"/>
  <c r="AA937" i="1"/>
  <c r="Z937" i="1"/>
  <c r="AD936" i="1"/>
  <c r="AC936" i="1"/>
  <c r="AB936" i="1"/>
  <c r="AA936" i="1"/>
  <c r="Z936" i="1"/>
  <c r="AD934" i="1"/>
  <c r="AC934" i="1"/>
  <c r="AB934" i="1"/>
  <c r="AA934" i="1"/>
  <c r="Z934" i="1"/>
  <c r="AD933" i="1"/>
  <c r="AC933" i="1"/>
  <c r="AB933" i="1"/>
  <c r="AA933" i="1"/>
  <c r="Z933" i="1"/>
  <c r="AD932" i="1"/>
  <c r="AC932" i="1"/>
  <c r="AB932" i="1"/>
  <c r="AA932" i="1"/>
  <c r="Z932" i="1"/>
  <c r="AD930" i="1"/>
  <c r="AC930" i="1"/>
  <c r="AB930" i="1"/>
  <c r="AA930" i="1"/>
  <c r="Z930" i="1"/>
  <c r="AD929" i="1"/>
  <c r="AC929" i="1"/>
  <c r="AB929" i="1"/>
  <c r="AA929" i="1"/>
  <c r="Z929" i="1"/>
  <c r="AD928" i="1"/>
  <c r="AC928" i="1"/>
  <c r="AB928" i="1"/>
  <c r="AA928" i="1"/>
  <c r="Z928" i="1"/>
  <c r="AD926" i="1"/>
  <c r="AC926" i="1"/>
  <c r="AB926" i="1"/>
  <c r="AA926" i="1"/>
  <c r="Z926" i="1"/>
  <c r="AD925" i="1"/>
  <c r="AC925" i="1"/>
  <c r="AB925" i="1"/>
  <c r="AA925" i="1"/>
  <c r="Z925" i="1"/>
  <c r="AD924" i="1"/>
  <c r="AC924" i="1"/>
  <c r="AB924" i="1"/>
  <c r="AA924" i="1"/>
  <c r="Z924" i="1"/>
  <c r="AD922" i="1"/>
  <c r="AC922" i="1"/>
  <c r="AB922" i="1"/>
  <c r="AA922" i="1"/>
  <c r="Z922" i="1"/>
  <c r="AD921" i="1"/>
  <c r="AC921" i="1"/>
  <c r="AB921" i="1"/>
  <c r="AA921" i="1"/>
  <c r="Z921" i="1"/>
  <c r="AD920" i="1"/>
  <c r="AC920" i="1"/>
  <c r="AB920" i="1"/>
  <c r="AA920" i="1"/>
  <c r="Z920" i="1"/>
  <c r="AD918" i="1"/>
  <c r="AC918" i="1"/>
  <c r="AB918" i="1"/>
  <c r="AA918" i="1"/>
  <c r="Z918" i="1"/>
  <c r="AD917" i="1"/>
  <c r="AC917" i="1"/>
  <c r="AB917" i="1"/>
  <c r="AA917" i="1"/>
  <c r="Z917" i="1"/>
  <c r="AD916" i="1"/>
  <c r="AC916" i="1"/>
  <c r="AB916" i="1"/>
  <c r="AA916" i="1"/>
  <c r="Z916" i="1"/>
  <c r="AD914" i="1"/>
  <c r="AC914" i="1"/>
  <c r="AB914" i="1"/>
  <c r="AA914" i="1"/>
  <c r="Z914" i="1"/>
  <c r="AD913" i="1"/>
  <c r="AC913" i="1"/>
  <c r="AB913" i="1"/>
  <c r="AA913" i="1"/>
  <c r="Z913" i="1"/>
  <c r="AD912" i="1"/>
  <c r="AC912" i="1"/>
  <c r="AB912" i="1"/>
  <c r="AA912" i="1"/>
  <c r="Z912" i="1"/>
  <c r="AD910" i="1"/>
  <c r="AC910" i="1"/>
  <c r="AB910" i="1"/>
  <c r="AA910" i="1"/>
  <c r="Z910" i="1"/>
  <c r="AD909" i="1"/>
  <c r="AC909" i="1"/>
  <c r="AB909" i="1"/>
  <c r="AA909" i="1"/>
  <c r="Z909" i="1"/>
  <c r="AD908" i="1"/>
  <c r="AC908" i="1"/>
  <c r="AB908" i="1"/>
  <c r="AA908" i="1"/>
  <c r="Z908" i="1"/>
  <c r="AD906" i="1"/>
  <c r="AC906" i="1"/>
  <c r="AB906" i="1"/>
  <c r="AA906" i="1"/>
  <c r="Z906" i="1"/>
  <c r="AD905" i="1"/>
  <c r="AC905" i="1"/>
  <c r="AB905" i="1"/>
  <c r="AA905" i="1"/>
  <c r="Z905" i="1"/>
  <c r="AD904" i="1"/>
  <c r="AC904" i="1"/>
  <c r="AB904" i="1"/>
  <c r="AA904" i="1"/>
  <c r="Z904" i="1"/>
  <c r="AD902" i="1"/>
  <c r="AC902" i="1"/>
  <c r="AB902" i="1"/>
  <c r="AA902" i="1"/>
  <c r="Z902" i="1"/>
  <c r="AD901" i="1"/>
  <c r="AC901" i="1"/>
  <c r="AB901" i="1"/>
  <c r="AA901" i="1"/>
  <c r="Z901" i="1"/>
  <c r="AD900" i="1"/>
  <c r="AC900" i="1"/>
  <c r="AB900" i="1"/>
  <c r="AA900" i="1"/>
  <c r="Z900" i="1"/>
  <c r="AD898" i="1"/>
  <c r="AC898" i="1"/>
  <c r="AB898" i="1"/>
  <c r="AA898" i="1"/>
  <c r="Z898" i="1"/>
  <c r="AD897" i="1"/>
  <c r="AC897" i="1"/>
  <c r="AB897" i="1"/>
  <c r="AA897" i="1"/>
  <c r="Z897" i="1"/>
  <c r="AD896" i="1"/>
  <c r="AC896" i="1"/>
  <c r="AB896" i="1"/>
  <c r="AA896" i="1"/>
  <c r="Z896" i="1"/>
  <c r="AD894" i="1"/>
  <c r="AC894" i="1"/>
  <c r="AB894" i="1"/>
  <c r="AA894" i="1"/>
  <c r="Z894" i="1"/>
  <c r="AD893" i="1"/>
  <c r="AC893" i="1"/>
  <c r="AB893" i="1"/>
  <c r="AA893" i="1"/>
  <c r="Z893" i="1"/>
  <c r="AD892" i="1"/>
  <c r="AC892" i="1"/>
  <c r="AB892" i="1"/>
  <c r="AA892" i="1"/>
  <c r="Z892" i="1"/>
  <c r="AD890" i="1"/>
  <c r="AC890" i="1"/>
  <c r="AB890" i="1"/>
  <c r="AA890" i="1"/>
  <c r="Z890" i="1"/>
  <c r="AD889" i="1"/>
  <c r="AC889" i="1"/>
  <c r="AB889" i="1"/>
  <c r="AA889" i="1"/>
  <c r="Z889" i="1"/>
  <c r="AD888" i="1"/>
  <c r="AC888" i="1"/>
  <c r="AB888" i="1"/>
  <c r="AA888" i="1"/>
  <c r="Z888" i="1"/>
  <c r="AD886" i="1"/>
  <c r="AC886" i="1"/>
  <c r="AB886" i="1"/>
  <c r="AA886" i="1"/>
  <c r="Z886" i="1"/>
  <c r="AD885" i="1"/>
  <c r="AC885" i="1"/>
  <c r="AB885" i="1"/>
  <c r="AA885" i="1"/>
  <c r="Z885" i="1"/>
  <c r="AD884" i="1"/>
  <c r="AC884" i="1"/>
  <c r="AB884" i="1"/>
  <c r="AA884" i="1"/>
  <c r="Z884" i="1"/>
  <c r="AD882" i="1"/>
  <c r="AC882" i="1"/>
  <c r="AB882" i="1"/>
  <c r="AA882" i="1"/>
  <c r="Z882" i="1"/>
  <c r="AD881" i="1"/>
  <c r="AC881" i="1"/>
  <c r="AB881" i="1"/>
  <c r="AA881" i="1"/>
  <c r="Z881" i="1"/>
  <c r="AD880" i="1"/>
  <c r="AC880" i="1"/>
  <c r="AB880" i="1"/>
  <c r="AA880" i="1"/>
  <c r="Z880" i="1"/>
  <c r="AD878" i="1"/>
  <c r="AC878" i="1"/>
  <c r="AB878" i="1"/>
  <c r="AA878" i="1"/>
  <c r="Z878" i="1"/>
  <c r="AD877" i="1"/>
  <c r="AC877" i="1"/>
  <c r="AB877" i="1"/>
  <c r="AA877" i="1"/>
  <c r="Z877" i="1"/>
  <c r="AD876" i="1"/>
  <c r="AC876" i="1"/>
  <c r="AB876" i="1"/>
  <c r="AA876" i="1"/>
  <c r="Z876" i="1"/>
  <c r="AD874" i="1"/>
  <c r="AC874" i="1"/>
  <c r="AB874" i="1"/>
  <c r="AA874" i="1"/>
  <c r="Z874" i="1"/>
  <c r="AD873" i="1"/>
  <c r="AC873" i="1"/>
  <c r="AB873" i="1"/>
  <c r="AA873" i="1"/>
  <c r="Z873" i="1"/>
  <c r="AD872" i="1"/>
  <c r="AC872" i="1"/>
  <c r="AB872" i="1"/>
  <c r="AA872" i="1"/>
  <c r="Z872" i="1"/>
  <c r="AD870" i="1"/>
  <c r="AC870" i="1"/>
  <c r="AB870" i="1"/>
  <c r="AA870" i="1"/>
  <c r="Z870" i="1"/>
  <c r="AD869" i="1"/>
  <c r="AC869" i="1"/>
  <c r="AB869" i="1"/>
  <c r="AA869" i="1"/>
  <c r="Z869" i="1"/>
  <c r="AD868" i="1"/>
  <c r="AC868" i="1"/>
  <c r="AB868" i="1"/>
  <c r="AA868" i="1"/>
  <c r="Z868" i="1"/>
  <c r="AA867" i="1"/>
  <c r="AD866" i="1"/>
  <c r="AC866" i="1"/>
  <c r="AB866" i="1"/>
  <c r="AA866" i="1"/>
  <c r="Z866" i="1"/>
  <c r="AD865" i="1"/>
  <c r="AC865" i="1"/>
  <c r="AB865" i="1"/>
  <c r="AA865" i="1"/>
  <c r="Z865" i="1"/>
  <c r="AD864" i="1"/>
  <c r="AC864" i="1"/>
  <c r="AB864" i="1"/>
  <c r="AA864" i="1"/>
  <c r="Z864" i="1"/>
  <c r="Z863" i="1"/>
  <c r="AD862" i="1"/>
  <c r="AC862" i="1"/>
  <c r="AB862" i="1"/>
  <c r="AA862" i="1"/>
  <c r="Z862" i="1"/>
  <c r="AD861" i="1"/>
  <c r="AC861" i="1"/>
  <c r="AB861" i="1"/>
  <c r="AA861" i="1"/>
  <c r="Z861" i="1"/>
  <c r="AD860" i="1"/>
  <c r="AC860" i="1"/>
  <c r="AB860" i="1"/>
  <c r="AA860" i="1"/>
  <c r="Z860" i="1"/>
  <c r="AD859" i="1"/>
  <c r="AD858" i="1"/>
  <c r="AC858" i="1"/>
  <c r="AB858" i="1"/>
  <c r="AA858" i="1"/>
  <c r="Z858" i="1"/>
  <c r="AD857" i="1"/>
  <c r="AC857" i="1"/>
  <c r="AB857" i="1"/>
  <c r="AA857" i="1"/>
  <c r="Z857" i="1"/>
  <c r="AD856" i="1"/>
  <c r="AC856" i="1"/>
  <c r="AB856" i="1"/>
  <c r="AA856" i="1"/>
  <c r="Z856" i="1"/>
  <c r="AD854" i="1"/>
  <c r="AC854" i="1"/>
  <c r="AB854" i="1"/>
  <c r="AA854" i="1"/>
  <c r="Z854" i="1"/>
  <c r="AD853" i="1"/>
  <c r="AC853" i="1"/>
  <c r="AB853" i="1"/>
  <c r="AA853" i="1"/>
  <c r="Z853" i="1"/>
  <c r="AD852" i="1"/>
  <c r="AC852" i="1"/>
  <c r="AB852" i="1"/>
  <c r="AA852" i="1"/>
  <c r="Z852" i="1"/>
  <c r="AD850" i="1"/>
  <c r="AC850" i="1"/>
  <c r="AB850" i="1"/>
  <c r="AA850" i="1"/>
  <c r="Z850" i="1"/>
  <c r="AD849" i="1"/>
  <c r="AC849" i="1"/>
  <c r="AB849" i="1"/>
  <c r="AA849" i="1"/>
  <c r="Z849" i="1"/>
  <c r="AD848" i="1"/>
  <c r="AC848" i="1"/>
  <c r="AB848" i="1"/>
  <c r="AA848" i="1"/>
  <c r="Z848" i="1"/>
  <c r="AD846" i="1"/>
  <c r="AC846" i="1"/>
  <c r="AB846" i="1"/>
  <c r="AA846" i="1"/>
  <c r="Z846" i="1"/>
  <c r="AD845" i="1"/>
  <c r="AC845" i="1"/>
  <c r="AB845" i="1"/>
  <c r="AA845" i="1"/>
  <c r="Z845" i="1"/>
  <c r="AD844" i="1"/>
  <c r="AC844" i="1"/>
  <c r="AB844" i="1"/>
  <c r="AA844" i="1"/>
  <c r="Z844" i="1"/>
  <c r="AD842" i="1"/>
  <c r="AC842" i="1"/>
  <c r="AB842" i="1"/>
  <c r="AA842" i="1"/>
  <c r="Z842" i="1"/>
  <c r="AD841" i="1"/>
  <c r="AC841" i="1"/>
  <c r="AB841" i="1"/>
  <c r="AA841" i="1"/>
  <c r="Z841" i="1"/>
  <c r="AD840" i="1"/>
  <c r="AC840" i="1"/>
  <c r="AB840" i="1"/>
  <c r="AA840" i="1"/>
  <c r="Z840" i="1"/>
  <c r="AD838" i="1"/>
  <c r="AC838" i="1"/>
  <c r="AB838" i="1"/>
  <c r="AA838" i="1"/>
  <c r="Z838" i="1"/>
  <c r="AD837" i="1"/>
  <c r="AC837" i="1"/>
  <c r="AB837" i="1"/>
  <c r="AA837" i="1"/>
  <c r="Z837" i="1"/>
  <c r="AD836" i="1"/>
  <c r="AC836" i="1"/>
  <c r="AB836" i="1"/>
  <c r="AA836" i="1"/>
  <c r="Z836" i="1"/>
  <c r="AD834" i="1"/>
  <c r="AC834" i="1"/>
  <c r="AB834" i="1"/>
  <c r="AA834" i="1"/>
  <c r="Z834" i="1"/>
  <c r="AD833" i="1"/>
  <c r="AC833" i="1"/>
  <c r="AB833" i="1"/>
  <c r="AA833" i="1"/>
  <c r="Z833" i="1"/>
  <c r="AD832" i="1"/>
  <c r="AC832" i="1"/>
  <c r="AB832" i="1"/>
  <c r="AA832" i="1"/>
  <c r="Z832" i="1"/>
  <c r="AD830" i="1"/>
  <c r="AC830" i="1"/>
  <c r="AB830" i="1"/>
  <c r="AA830" i="1"/>
  <c r="Z830" i="1"/>
  <c r="AD829" i="1"/>
  <c r="AC829" i="1"/>
  <c r="AB829" i="1"/>
  <c r="AA829" i="1"/>
  <c r="Z829" i="1"/>
  <c r="AD828" i="1"/>
  <c r="AC828" i="1"/>
  <c r="AB828" i="1"/>
  <c r="AA828" i="1"/>
  <c r="Z828" i="1"/>
  <c r="AD826" i="1"/>
  <c r="AC826" i="1"/>
  <c r="AB826" i="1"/>
  <c r="AA826" i="1"/>
  <c r="Z826" i="1"/>
  <c r="AD825" i="1"/>
  <c r="AC825" i="1"/>
  <c r="AB825" i="1"/>
  <c r="AA825" i="1"/>
  <c r="Z825" i="1"/>
  <c r="AD824" i="1"/>
  <c r="AC824" i="1"/>
  <c r="AB824" i="1"/>
  <c r="AA824" i="1"/>
  <c r="Z824" i="1"/>
  <c r="AD822" i="1"/>
  <c r="AC822" i="1"/>
  <c r="AB822" i="1"/>
  <c r="AA822" i="1"/>
  <c r="Z822" i="1"/>
  <c r="AD821" i="1"/>
  <c r="AC821" i="1"/>
  <c r="AB821" i="1"/>
  <c r="AA821" i="1"/>
  <c r="Z821" i="1"/>
  <c r="AD820" i="1"/>
  <c r="AC820" i="1"/>
  <c r="AB820" i="1"/>
  <c r="AA820" i="1"/>
  <c r="Z820" i="1"/>
  <c r="AD818" i="1"/>
  <c r="AC818" i="1"/>
  <c r="AB818" i="1"/>
  <c r="AA818" i="1"/>
  <c r="Z818" i="1"/>
  <c r="AD817" i="1"/>
  <c r="AC817" i="1"/>
  <c r="AB817" i="1"/>
  <c r="AA817" i="1"/>
  <c r="Z817" i="1"/>
  <c r="AD816" i="1"/>
  <c r="AC816" i="1"/>
  <c r="AB816" i="1"/>
  <c r="AA816" i="1"/>
  <c r="Z816" i="1"/>
  <c r="AD814" i="1"/>
  <c r="AC814" i="1"/>
  <c r="AB814" i="1"/>
  <c r="AA814" i="1"/>
  <c r="Z814" i="1"/>
  <c r="AD813" i="1"/>
  <c r="AC813" i="1"/>
  <c r="AB813" i="1"/>
  <c r="AA813" i="1"/>
  <c r="Z813" i="1"/>
  <c r="AD812" i="1"/>
  <c r="AC812" i="1"/>
  <c r="AB812" i="1"/>
  <c r="AA812" i="1"/>
  <c r="Z812" i="1"/>
  <c r="AD810" i="1"/>
  <c r="AC810" i="1"/>
  <c r="AB810" i="1"/>
  <c r="AA810" i="1"/>
  <c r="Z810" i="1"/>
  <c r="AD809" i="1"/>
  <c r="AC809" i="1"/>
  <c r="AB809" i="1"/>
  <c r="AA809" i="1"/>
  <c r="Z809" i="1"/>
  <c r="AD808" i="1"/>
  <c r="AC808" i="1"/>
  <c r="AB808" i="1"/>
  <c r="AA808" i="1"/>
  <c r="Z808" i="1"/>
  <c r="AD806" i="1"/>
  <c r="AC806" i="1"/>
  <c r="AB806" i="1"/>
  <c r="AA806" i="1"/>
  <c r="Z806" i="1"/>
  <c r="AD805" i="1"/>
  <c r="AC805" i="1"/>
  <c r="AB805" i="1"/>
  <c r="AA805" i="1"/>
  <c r="Z805" i="1"/>
  <c r="AD804" i="1"/>
  <c r="AC804" i="1"/>
  <c r="AB804" i="1"/>
  <c r="AA804" i="1"/>
  <c r="Z804" i="1"/>
  <c r="AA803" i="1"/>
  <c r="AD802" i="1"/>
  <c r="AC802" i="1"/>
  <c r="AB802" i="1"/>
  <c r="AA802" i="1"/>
  <c r="Z802" i="1"/>
  <c r="AD801" i="1"/>
  <c r="AC801" i="1"/>
  <c r="AB801" i="1"/>
  <c r="AA801" i="1"/>
  <c r="Z801" i="1"/>
  <c r="AD800" i="1"/>
  <c r="AC800" i="1"/>
  <c r="AB800" i="1"/>
  <c r="AA800" i="1"/>
  <c r="Z800" i="1"/>
  <c r="AB799" i="1"/>
  <c r="AD798" i="1"/>
  <c r="AC798" i="1"/>
  <c r="AB798" i="1"/>
  <c r="AA798" i="1"/>
  <c r="Z798" i="1"/>
  <c r="AD797" i="1"/>
  <c r="AC797" i="1"/>
  <c r="AB797" i="1"/>
  <c r="AA797" i="1"/>
  <c r="Z797" i="1"/>
  <c r="AD796" i="1"/>
  <c r="AC796" i="1"/>
  <c r="AB796" i="1"/>
  <c r="AA796" i="1"/>
  <c r="Z796" i="1"/>
  <c r="AA795" i="1"/>
  <c r="AD794" i="1"/>
  <c r="AC794" i="1"/>
  <c r="AB794" i="1"/>
  <c r="AA794" i="1"/>
  <c r="Z794" i="1"/>
  <c r="AD793" i="1"/>
  <c r="AC793" i="1"/>
  <c r="AB793" i="1"/>
  <c r="AA793" i="1"/>
  <c r="Z793" i="1"/>
  <c r="AD792" i="1"/>
  <c r="AC792" i="1"/>
  <c r="AB792" i="1"/>
  <c r="AA792" i="1"/>
  <c r="Z792" i="1"/>
  <c r="AB791" i="1"/>
  <c r="AD790" i="1"/>
  <c r="AC790" i="1"/>
  <c r="AB790" i="1"/>
  <c r="AA790" i="1"/>
  <c r="Z790" i="1"/>
  <c r="AD789" i="1"/>
  <c r="AC789" i="1"/>
  <c r="AB789" i="1"/>
  <c r="AA789" i="1"/>
  <c r="Z789" i="1"/>
  <c r="AD788" i="1"/>
  <c r="AC788" i="1"/>
  <c r="AB788" i="1"/>
  <c r="AA788" i="1"/>
  <c r="Z788" i="1"/>
  <c r="AA787" i="1"/>
  <c r="AD786" i="1"/>
  <c r="AC786" i="1"/>
  <c r="AB786" i="1"/>
  <c r="AA786" i="1"/>
  <c r="Z786" i="1"/>
  <c r="AD785" i="1"/>
  <c r="AC785" i="1"/>
  <c r="AB785" i="1"/>
  <c r="AA785" i="1"/>
  <c r="Z785" i="1"/>
  <c r="AD784" i="1"/>
  <c r="AC784" i="1"/>
  <c r="AB784" i="1"/>
  <c r="AA784" i="1"/>
  <c r="Z784" i="1"/>
  <c r="AB783" i="1"/>
  <c r="AD782" i="1"/>
  <c r="AC782" i="1"/>
  <c r="AB782" i="1"/>
  <c r="AA782" i="1"/>
  <c r="Z782" i="1"/>
  <c r="AD781" i="1"/>
  <c r="AC781" i="1"/>
  <c r="AB781" i="1"/>
  <c r="AA781" i="1"/>
  <c r="Z781" i="1"/>
  <c r="AD780" i="1"/>
  <c r="AC780" i="1"/>
  <c r="AB780" i="1"/>
  <c r="AA780" i="1"/>
  <c r="Z780" i="1"/>
  <c r="AA779" i="1"/>
  <c r="AD778" i="1"/>
  <c r="AC778" i="1"/>
  <c r="AB778" i="1"/>
  <c r="AA778" i="1"/>
  <c r="Z778" i="1"/>
  <c r="AD777" i="1"/>
  <c r="AC777" i="1"/>
  <c r="AB777" i="1"/>
  <c r="AA777" i="1"/>
  <c r="Z777" i="1"/>
  <c r="AD776" i="1"/>
  <c r="AC776" i="1"/>
  <c r="AB776" i="1"/>
  <c r="AA776" i="1"/>
  <c r="Z776" i="1"/>
  <c r="AB775" i="1"/>
  <c r="AD774" i="1"/>
  <c r="AC774" i="1"/>
  <c r="AB774" i="1"/>
  <c r="AA774" i="1"/>
  <c r="Z774" i="1"/>
  <c r="AD773" i="1"/>
  <c r="AC773" i="1"/>
  <c r="AB773" i="1"/>
  <c r="AA773" i="1"/>
  <c r="Z773" i="1"/>
  <c r="AD772" i="1"/>
  <c r="AC772" i="1"/>
  <c r="AB772" i="1"/>
  <c r="AA772" i="1"/>
  <c r="Z772" i="1"/>
  <c r="AA771" i="1"/>
  <c r="AD770" i="1"/>
  <c r="AC770" i="1"/>
  <c r="AB770" i="1"/>
  <c r="AA770" i="1"/>
  <c r="Z770" i="1"/>
  <c r="AD769" i="1"/>
  <c r="AC769" i="1"/>
  <c r="AB769" i="1"/>
  <c r="AA769" i="1"/>
  <c r="Z769" i="1"/>
  <c r="AD768" i="1"/>
  <c r="AC768" i="1"/>
  <c r="AB768" i="1"/>
  <c r="AA768" i="1"/>
  <c r="Z768" i="1"/>
  <c r="AB767" i="1"/>
  <c r="AD766" i="1"/>
  <c r="AC766" i="1"/>
  <c r="AB766" i="1"/>
  <c r="AA766" i="1"/>
  <c r="Z766" i="1"/>
  <c r="AD765" i="1"/>
  <c r="AC765" i="1"/>
  <c r="AB765" i="1"/>
  <c r="AA765" i="1"/>
  <c r="Z765" i="1"/>
  <c r="AD764" i="1"/>
  <c r="AC764" i="1"/>
  <c r="AB764" i="1"/>
  <c r="AA764" i="1"/>
  <c r="Z764" i="1"/>
  <c r="AA763" i="1"/>
  <c r="AD762" i="1"/>
  <c r="AC762" i="1"/>
  <c r="AB762" i="1"/>
  <c r="AA762" i="1"/>
  <c r="Z762" i="1"/>
  <c r="AD761" i="1"/>
  <c r="AC761" i="1"/>
  <c r="AB761" i="1"/>
  <c r="AA761" i="1"/>
  <c r="Z761" i="1"/>
  <c r="AD760" i="1"/>
  <c r="AC760" i="1"/>
  <c r="AB760" i="1"/>
  <c r="AA760" i="1"/>
  <c r="Z760" i="1"/>
  <c r="AB759" i="1"/>
  <c r="AD758" i="1"/>
  <c r="AC758" i="1"/>
  <c r="AB758" i="1"/>
  <c r="AA758" i="1"/>
  <c r="Z758" i="1"/>
  <c r="AD757" i="1"/>
  <c r="AC757" i="1"/>
  <c r="AB757" i="1"/>
  <c r="AA757" i="1"/>
  <c r="Z757" i="1"/>
  <c r="AD756" i="1"/>
  <c r="AC756" i="1"/>
  <c r="AB756" i="1"/>
  <c r="AA756" i="1"/>
  <c r="Z756" i="1"/>
  <c r="AA755" i="1"/>
  <c r="AD754" i="1"/>
  <c r="AC754" i="1"/>
  <c r="AB754" i="1"/>
  <c r="AA754" i="1"/>
  <c r="Z754" i="1"/>
  <c r="AD753" i="1"/>
  <c r="AC753" i="1"/>
  <c r="AB753" i="1"/>
  <c r="AA753" i="1"/>
  <c r="Z753" i="1"/>
  <c r="AD752" i="1"/>
  <c r="AC752" i="1"/>
  <c r="AB752" i="1"/>
  <c r="AA752" i="1"/>
  <c r="Z752" i="1"/>
  <c r="AB751" i="1"/>
  <c r="AD750" i="1"/>
  <c r="AC750" i="1"/>
  <c r="AB750" i="1"/>
  <c r="AA750" i="1"/>
  <c r="Z750" i="1"/>
  <c r="AD749" i="1"/>
  <c r="AC749" i="1"/>
  <c r="AB749" i="1"/>
  <c r="AA749" i="1"/>
  <c r="Z749" i="1"/>
  <c r="AD748" i="1"/>
  <c r="AC748" i="1"/>
  <c r="AB748" i="1"/>
  <c r="AA748" i="1"/>
  <c r="Z748" i="1"/>
  <c r="AA747" i="1"/>
  <c r="AD746" i="1"/>
  <c r="AC746" i="1"/>
  <c r="AB746" i="1"/>
  <c r="AA746" i="1"/>
  <c r="Z746" i="1"/>
  <c r="AD745" i="1"/>
  <c r="AC745" i="1"/>
  <c r="AB745" i="1"/>
  <c r="AA745" i="1"/>
  <c r="Z745" i="1"/>
  <c r="AD744" i="1"/>
  <c r="AC744" i="1"/>
  <c r="AB744" i="1"/>
  <c r="AA744" i="1"/>
  <c r="Z744" i="1"/>
  <c r="AB743" i="1"/>
  <c r="AD742" i="1"/>
  <c r="AC742" i="1"/>
  <c r="AB742" i="1"/>
  <c r="AA742" i="1"/>
  <c r="Z742" i="1"/>
  <c r="AD741" i="1"/>
  <c r="AC741" i="1"/>
  <c r="AB741" i="1"/>
  <c r="AA741" i="1"/>
  <c r="Z741" i="1"/>
  <c r="AD740" i="1"/>
  <c r="AC740" i="1"/>
  <c r="AB740" i="1"/>
  <c r="AA740" i="1"/>
  <c r="Z740" i="1"/>
  <c r="AA739" i="1"/>
  <c r="AD738" i="1"/>
  <c r="AC738" i="1"/>
  <c r="AB738" i="1"/>
  <c r="AA738" i="1"/>
  <c r="Z738" i="1"/>
  <c r="AD737" i="1"/>
  <c r="AC737" i="1"/>
  <c r="AB737" i="1"/>
  <c r="AA737" i="1"/>
  <c r="Z737" i="1"/>
  <c r="AD736" i="1"/>
  <c r="AC736" i="1"/>
  <c r="AB736" i="1"/>
  <c r="AA736" i="1"/>
  <c r="Z736" i="1"/>
  <c r="AB735" i="1"/>
  <c r="AD734" i="1"/>
  <c r="AC734" i="1"/>
  <c r="AB734" i="1"/>
  <c r="AA734" i="1"/>
  <c r="Z734" i="1"/>
  <c r="AD733" i="1"/>
  <c r="AC733" i="1"/>
  <c r="AB733" i="1"/>
  <c r="AA733" i="1"/>
  <c r="Z733" i="1"/>
  <c r="AD732" i="1"/>
  <c r="AC732" i="1"/>
  <c r="AB732" i="1"/>
  <c r="AA732" i="1"/>
  <c r="Z732" i="1"/>
  <c r="AA731" i="1"/>
  <c r="AD730" i="1"/>
  <c r="AC730" i="1"/>
  <c r="AB730" i="1"/>
  <c r="AA730" i="1"/>
  <c r="Z730" i="1"/>
  <c r="AD729" i="1"/>
  <c r="AC729" i="1"/>
  <c r="AB729" i="1"/>
  <c r="AA729" i="1"/>
  <c r="Z729" i="1"/>
  <c r="AD728" i="1"/>
  <c r="AC728" i="1"/>
  <c r="AB728" i="1"/>
  <c r="AA728" i="1"/>
  <c r="Z728" i="1"/>
  <c r="AB727" i="1"/>
  <c r="AD726" i="1"/>
  <c r="AC726" i="1"/>
  <c r="AB726" i="1"/>
  <c r="AA726" i="1"/>
  <c r="Z726" i="1"/>
  <c r="AD725" i="1"/>
  <c r="AC725" i="1"/>
  <c r="AB725" i="1"/>
  <c r="AA725" i="1"/>
  <c r="Z725" i="1"/>
  <c r="AD724" i="1"/>
  <c r="AC724" i="1"/>
  <c r="AB724" i="1"/>
  <c r="AA724" i="1"/>
  <c r="Z724" i="1"/>
  <c r="AA723" i="1"/>
  <c r="AD722" i="1"/>
  <c r="AC722" i="1"/>
  <c r="AB722" i="1"/>
  <c r="AA722" i="1"/>
  <c r="Z722" i="1"/>
  <c r="AD721" i="1"/>
  <c r="AC721" i="1"/>
  <c r="AB721" i="1"/>
  <c r="AA721" i="1"/>
  <c r="Z721" i="1"/>
  <c r="AD720" i="1"/>
  <c r="AC720" i="1"/>
  <c r="AB720" i="1"/>
  <c r="AA720" i="1"/>
  <c r="Z720" i="1"/>
  <c r="AB719" i="1"/>
  <c r="AD718" i="1"/>
  <c r="AC718" i="1"/>
  <c r="AB718" i="1"/>
  <c r="AA718" i="1"/>
  <c r="Z718" i="1"/>
  <c r="AD717" i="1"/>
  <c r="AC717" i="1"/>
  <c r="AB717" i="1"/>
  <c r="AA717" i="1"/>
  <c r="Z717" i="1"/>
  <c r="AD716" i="1"/>
  <c r="AC716" i="1"/>
  <c r="AB716" i="1"/>
  <c r="AA716" i="1"/>
  <c r="Z716" i="1"/>
  <c r="AA715" i="1"/>
  <c r="AD714" i="1"/>
  <c r="AC714" i="1"/>
  <c r="AB714" i="1"/>
  <c r="AA714" i="1"/>
  <c r="Z714" i="1"/>
  <c r="AD713" i="1"/>
  <c r="AC713" i="1"/>
  <c r="AB713" i="1"/>
  <c r="AA713" i="1"/>
  <c r="Z713" i="1"/>
  <c r="AD712" i="1"/>
  <c r="AC712" i="1"/>
  <c r="AB712" i="1"/>
  <c r="AA712" i="1"/>
  <c r="Z712" i="1"/>
  <c r="AB711" i="1"/>
  <c r="AD710" i="1"/>
  <c r="AC710" i="1"/>
  <c r="AB710" i="1"/>
  <c r="AA710" i="1"/>
  <c r="Z710" i="1"/>
  <c r="AD709" i="1"/>
  <c r="AC709" i="1"/>
  <c r="AB709" i="1"/>
  <c r="AA709" i="1"/>
  <c r="Z709" i="1"/>
  <c r="AD708" i="1"/>
  <c r="AC708" i="1"/>
  <c r="AB708" i="1"/>
  <c r="AA708" i="1"/>
  <c r="Z708" i="1"/>
  <c r="AA707" i="1"/>
  <c r="AD706" i="1"/>
  <c r="AC706" i="1"/>
  <c r="AB706" i="1"/>
  <c r="AA706" i="1"/>
  <c r="Z706" i="1"/>
  <c r="AD705" i="1"/>
  <c r="AC705" i="1"/>
  <c r="AB705" i="1"/>
  <c r="AA705" i="1"/>
  <c r="Z705" i="1"/>
  <c r="AD704" i="1"/>
  <c r="AC704" i="1"/>
  <c r="AB704" i="1"/>
  <c r="AA704" i="1"/>
  <c r="Z704" i="1"/>
  <c r="AB703" i="1"/>
  <c r="AD702" i="1"/>
  <c r="AC702" i="1"/>
  <c r="AB702" i="1"/>
  <c r="AA702" i="1"/>
  <c r="Z702" i="1"/>
  <c r="AD701" i="1"/>
  <c r="AC701" i="1"/>
  <c r="AB701" i="1"/>
  <c r="AA701" i="1"/>
  <c r="Z701" i="1"/>
  <c r="AD700" i="1"/>
  <c r="AC700" i="1"/>
  <c r="AB700" i="1"/>
  <c r="AA700" i="1"/>
  <c r="Z700" i="1"/>
  <c r="AA699" i="1"/>
  <c r="AD698" i="1"/>
  <c r="AC698" i="1"/>
  <c r="AB698" i="1"/>
  <c r="AA698" i="1"/>
  <c r="Z698" i="1"/>
  <c r="AD697" i="1"/>
  <c r="AC697" i="1"/>
  <c r="AB697" i="1"/>
  <c r="AA697" i="1"/>
  <c r="Z697" i="1"/>
  <c r="AD696" i="1"/>
  <c r="AC696" i="1"/>
  <c r="AB696" i="1"/>
  <c r="AA696" i="1"/>
  <c r="Z696" i="1"/>
  <c r="AB695" i="1"/>
  <c r="AD694" i="1"/>
  <c r="AC694" i="1"/>
  <c r="AB694" i="1"/>
  <c r="AA694" i="1"/>
  <c r="Z694" i="1"/>
  <c r="AD693" i="1"/>
  <c r="AC693" i="1"/>
  <c r="AB693" i="1"/>
  <c r="AA693" i="1"/>
  <c r="Z693" i="1"/>
  <c r="AD692" i="1"/>
  <c r="AC692" i="1"/>
  <c r="AB692" i="1"/>
  <c r="AA692" i="1"/>
  <c r="Z692" i="1"/>
  <c r="AA691" i="1"/>
  <c r="AD690" i="1"/>
  <c r="AC690" i="1"/>
  <c r="AB690" i="1"/>
  <c r="AA690" i="1"/>
  <c r="Z690" i="1"/>
  <c r="AD689" i="1"/>
  <c r="AC689" i="1"/>
  <c r="AB689" i="1"/>
  <c r="AA689" i="1"/>
  <c r="Z689" i="1"/>
  <c r="AD688" i="1"/>
  <c r="AC688" i="1"/>
  <c r="AB688" i="1"/>
  <c r="AA688" i="1"/>
  <c r="Z688" i="1"/>
  <c r="AB687" i="1"/>
  <c r="AD686" i="1"/>
  <c r="AC686" i="1"/>
  <c r="AB686" i="1"/>
  <c r="AA686" i="1"/>
  <c r="Z686" i="1"/>
  <c r="AD685" i="1"/>
  <c r="AC685" i="1"/>
  <c r="AB685" i="1"/>
  <c r="AA685" i="1"/>
  <c r="Z685" i="1"/>
  <c r="AD684" i="1"/>
  <c r="AC684" i="1"/>
  <c r="AB684" i="1"/>
  <c r="AA684" i="1"/>
  <c r="Z684" i="1"/>
  <c r="AA683" i="1"/>
  <c r="AD682" i="1"/>
  <c r="AC682" i="1"/>
  <c r="AB682" i="1"/>
  <c r="AA682" i="1"/>
  <c r="Z682" i="1"/>
  <c r="AD681" i="1"/>
  <c r="AC681" i="1"/>
  <c r="AB681" i="1"/>
  <c r="AA681" i="1"/>
  <c r="Z681" i="1"/>
  <c r="AD680" i="1"/>
  <c r="AC680" i="1"/>
  <c r="AB680" i="1"/>
  <c r="AA680" i="1"/>
  <c r="Z680" i="1"/>
  <c r="AB679" i="1"/>
  <c r="AD678" i="1"/>
  <c r="AC678" i="1"/>
  <c r="AB678" i="1"/>
  <c r="AA678" i="1"/>
  <c r="Z678" i="1"/>
  <c r="AD677" i="1"/>
  <c r="AC677" i="1"/>
  <c r="AB677" i="1"/>
  <c r="AA677" i="1"/>
  <c r="Z677" i="1"/>
  <c r="AD676" i="1"/>
  <c r="AC676" i="1"/>
  <c r="AB676" i="1"/>
  <c r="AA676" i="1"/>
  <c r="Z676" i="1"/>
  <c r="AA675" i="1"/>
  <c r="AD674" i="1"/>
  <c r="AC674" i="1"/>
  <c r="AB674" i="1"/>
  <c r="AA674" i="1"/>
  <c r="Z674" i="1"/>
  <c r="AD673" i="1"/>
  <c r="AC673" i="1"/>
  <c r="AB673" i="1"/>
  <c r="AA673" i="1"/>
  <c r="Z673" i="1"/>
  <c r="AD672" i="1"/>
  <c r="AC672" i="1"/>
  <c r="AB672" i="1"/>
  <c r="AA672" i="1"/>
  <c r="Z672" i="1"/>
  <c r="AB671" i="1"/>
  <c r="AD670" i="1"/>
  <c r="AC670" i="1"/>
  <c r="AB670" i="1"/>
  <c r="AA670" i="1"/>
  <c r="Z670" i="1"/>
  <c r="AD669" i="1"/>
  <c r="AC669" i="1"/>
  <c r="AB669" i="1"/>
  <c r="AA669" i="1"/>
  <c r="Z669" i="1"/>
  <c r="AD668" i="1"/>
  <c r="AC668" i="1"/>
  <c r="AB668" i="1"/>
  <c r="AA668" i="1"/>
  <c r="Z668" i="1"/>
  <c r="AA667" i="1"/>
  <c r="AD666" i="1"/>
  <c r="AC666" i="1"/>
  <c r="AB666" i="1"/>
  <c r="AA666" i="1"/>
  <c r="Z666" i="1"/>
  <c r="AD665" i="1"/>
  <c r="AC665" i="1"/>
  <c r="AB665" i="1"/>
  <c r="AA665" i="1"/>
  <c r="Z665" i="1"/>
  <c r="AD664" i="1"/>
  <c r="AC664" i="1"/>
  <c r="AB664" i="1"/>
  <c r="AA664" i="1"/>
  <c r="Z664" i="1"/>
  <c r="AB663" i="1"/>
  <c r="AD662" i="1"/>
  <c r="AC662" i="1"/>
  <c r="AB662" i="1"/>
  <c r="AA662" i="1"/>
  <c r="Z662" i="1"/>
  <c r="AD661" i="1"/>
  <c r="AC661" i="1"/>
  <c r="AB661" i="1"/>
  <c r="AA661" i="1"/>
  <c r="Z661" i="1"/>
  <c r="AD660" i="1"/>
  <c r="AC660" i="1"/>
  <c r="AB660" i="1"/>
  <c r="AA660" i="1"/>
  <c r="Z660" i="1"/>
  <c r="AA659" i="1"/>
  <c r="AD658" i="1"/>
  <c r="AC658" i="1"/>
  <c r="AB658" i="1"/>
  <c r="AA658" i="1"/>
  <c r="Z658" i="1"/>
  <c r="AD657" i="1"/>
  <c r="AC657" i="1"/>
  <c r="AB657" i="1"/>
  <c r="AA657" i="1"/>
  <c r="Z657" i="1"/>
  <c r="AD656" i="1"/>
  <c r="AC656" i="1"/>
  <c r="AB656" i="1"/>
  <c r="AA656" i="1"/>
  <c r="Z656" i="1"/>
  <c r="AB655" i="1"/>
  <c r="AD654" i="1"/>
  <c r="AC654" i="1"/>
  <c r="AB654" i="1"/>
  <c r="AA654" i="1"/>
  <c r="Z654" i="1"/>
  <c r="AD653" i="1"/>
  <c r="AC653" i="1"/>
  <c r="AB653" i="1"/>
  <c r="AA653" i="1"/>
  <c r="Z653" i="1"/>
  <c r="AD652" i="1"/>
  <c r="AC652" i="1"/>
  <c r="AB652" i="1"/>
  <c r="AA652" i="1"/>
  <c r="Z652" i="1"/>
  <c r="AA651" i="1"/>
  <c r="AD650" i="1"/>
  <c r="AC650" i="1"/>
  <c r="AB650" i="1"/>
  <c r="AA650" i="1"/>
  <c r="Z650" i="1"/>
  <c r="AD649" i="1"/>
  <c r="AC649" i="1"/>
  <c r="AB649" i="1"/>
  <c r="AA649" i="1"/>
  <c r="Z649" i="1"/>
  <c r="AD648" i="1"/>
  <c r="AC648" i="1"/>
  <c r="AB648" i="1"/>
  <c r="AA648" i="1"/>
  <c r="Z648" i="1"/>
  <c r="AB647" i="1"/>
  <c r="AD646" i="1"/>
  <c r="AC646" i="1"/>
  <c r="AB646" i="1"/>
  <c r="AA646" i="1"/>
  <c r="Z646" i="1"/>
  <c r="AD645" i="1"/>
  <c r="AC645" i="1"/>
  <c r="AB645" i="1"/>
  <c r="AA645" i="1"/>
  <c r="Z645" i="1"/>
  <c r="AD644" i="1"/>
  <c r="AC644" i="1"/>
  <c r="AB644" i="1"/>
  <c r="AA644" i="1"/>
  <c r="Z644" i="1"/>
  <c r="AA643" i="1"/>
  <c r="AD642" i="1"/>
  <c r="AC642" i="1"/>
  <c r="AB642" i="1"/>
  <c r="AA642" i="1"/>
  <c r="Z642" i="1"/>
  <c r="AD641" i="1"/>
  <c r="AC641" i="1"/>
  <c r="AB641" i="1"/>
  <c r="AA641" i="1"/>
  <c r="Z641" i="1"/>
  <c r="AD640" i="1"/>
  <c r="AC640" i="1"/>
  <c r="AB640" i="1"/>
  <c r="AA640" i="1"/>
  <c r="Z640" i="1"/>
  <c r="AB639" i="1"/>
  <c r="AD638" i="1"/>
  <c r="AC638" i="1"/>
  <c r="AB638" i="1"/>
  <c r="AA638" i="1"/>
  <c r="Z638" i="1"/>
  <c r="AD637" i="1"/>
  <c r="AC637" i="1"/>
  <c r="AB637" i="1"/>
  <c r="AA637" i="1"/>
  <c r="Z637" i="1"/>
  <c r="AD636" i="1"/>
  <c r="AC636" i="1"/>
  <c r="AB636" i="1"/>
  <c r="AA636" i="1"/>
  <c r="Z636" i="1"/>
  <c r="AA635" i="1"/>
  <c r="AD634" i="1"/>
  <c r="AC634" i="1"/>
  <c r="AB634" i="1"/>
  <c r="AA634" i="1"/>
  <c r="Z634" i="1"/>
  <c r="AD633" i="1"/>
  <c r="AC633" i="1"/>
  <c r="AB633" i="1"/>
  <c r="AA633" i="1"/>
  <c r="Z633" i="1"/>
  <c r="AD632" i="1"/>
  <c r="AC632" i="1"/>
  <c r="AB632" i="1"/>
  <c r="AA632" i="1"/>
  <c r="Z632" i="1"/>
  <c r="AB631" i="1"/>
  <c r="AD630" i="1"/>
  <c r="AC630" i="1"/>
  <c r="AB630" i="1"/>
  <c r="AA630" i="1"/>
  <c r="Z630" i="1"/>
  <c r="AD629" i="1"/>
  <c r="AC629" i="1"/>
  <c r="AB629" i="1"/>
  <c r="AA629" i="1"/>
  <c r="Z629" i="1"/>
  <c r="AD628" i="1"/>
  <c r="AC628" i="1"/>
  <c r="AB628" i="1"/>
  <c r="AA628" i="1"/>
  <c r="Z628" i="1"/>
  <c r="AA627" i="1"/>
  <c r="AD626" i="1"/>
  <c r="AC626" i="1"/>
  <c r="AB626" i="1"/>
  <c r="AA626" i="1"/>
  <c r="Z626" i="1"/>
  <c r="AD625" i="1"/>
  <c r="AC625" i="1"/>
  <c r="AB625" i="1"/>
  <c r="AA625" i="1"/>
  <c r="Z625" i="1"/>
  <c r="AD624" i="1"/>
  <c r="AC624" i="1"/>
  <c r="AB624" i="1"/>
  <c r="AA624" i="1"/>
  <c r="Z624" i="1"/>
  <c r="AB623" i="1"/>
  <c r="AD622" i="1"/>
  <c r="AC622" i="1"/>
  <c r="AB622" i="1"/>
  <c r="AA622" i="1"/>
  <c r="Z622" i="1"/>
  <c r="AD621" i="1"/>
  <c r="AC621" i="1"/>
  <c r="AB621" i="1"/>
  <c r="AA621" i="1"/>
  <c r="Z621" i="1"/>
  <c r="AD620" i="1"/>
  <c r="AC620" i="1"/>
  <c r="AB620" i="1"/>
  <c r="AA620" i="1"/>
  <c r="Z620" i="1"/>
  <c r="AA619" i="1"/>
  <c r="AD618" i="1"/>
  <c r="AC618" i="1"/>
  <c r="AB618" i="1"/>
  <c r="AA618" i="1"/>
  <c r="Z618" i="1"/>
  <c r="AD617" i="1"/>
  <c r="AC617" i="1"/>
  <c r="AB617" i="1"/>
  <c r="AA617" i="1"/>
  <c r="Z617" i="1"/>
  <c r="AD616" i="1"/>
  <c r="AC616" i="1"/>
  <c r="AB616" i="1"/>
  <c r="AA616" i="1"/>
  <c r="Z616" i="1"/>
  <c r="AB615" i="1"/>
  <c r="AD614" i="1"/>
  <c r="AC614" i="1"/>
  <c r="AB614" i="1"/>
  <c r="AA614" i="1"/>
  <c r="Z614" i="1"/>
  <c r="AD613" i="1"/>
  <c r="AC613" i="1"/>
  <c r="AB613" i="1"/>
  <c r="AA613" i="1"/>
  <c r="Z613" i="1"/>
  <c r="AD612" i="1"/>
  <c r="AC612" i="1"/>
  <c r="AB612" i="1"/>
  <c r="AA612" i="1"/>
  <c r="Z612" i="1"/>
  <c r="AA611" i="1"/>
  <c r="AD610" i="1"/>
  <c r="AC610" i="1"/>
  <c r="AB610" i="1"/>
  <c r="AA610" i="1"/>
  <c r="Z610" i="1"/>
  <c r="AD609" i="1"/>
  <c r="AC609" i="1"/>
  <c r="AB609" i="1"/>
  <c r="AA609" i="1"/>
  <c r="Z609" i="1"/>
  <c r="AD608" i="1"/>
  <c r="AC608" i="1"/>
  <c r="AB608" i="1"/>
  <c r="AA608" i="1"/>
  <c r="Z608" i="1"/>
  <c r="AB607" i="1"/>
  <c r="AD606" i="1"/>
  <c r="AC606" i="1"/>
  <c r="AB606" i="1"/>
  <c r="AA606" i="1"/>
  <c r="Z606" i="1"/>
  <c r="AD605" i="1"/>
  <c r="AC605" i="1"/>
  <c r="AB605" i="1"/>
  <c r="AA605" i="1"/>
  <c r="Z605" i="1"/>
  <c r="AD604" i="1"/>
  <c r="AC604" i="1"/>
  <c r="AB604" i="1"/>
  <c r="AA604" i="1"/>
  <c r="Z604" i="1"/>
  <c r="AB603" i="1"/>
  <c r="AD602" i="1"/>
  <c r="AC602" i="1"/>
  <c r="AB602" i="1"/>
  <c r="AA602" i="1"/>
  <c r="Z602" i="1"/>
  <c r="AD601" i="1"/>
  <c r="AC601" i="1"/>
  <c r="AB601" i="1"/>
  <c r="AA601" i="1"/>
  <c r="Z601" i="1"/>
  <c r="AD600" i="1"/>
  <c r="AC600" i="1"/>
  <c r="AB600" i="1"/>
  <c r="AA600" i="1"/>
  <c r="Z600" i="1"/>
  <c r="AD598" i="1"/>
  <c r="AC598" i="1"/>
  <c r="AB598" i="1"/>
  <c r="AA598" i="1"/>
  <c r="Z598" i="1"/>
  <c r="AD597" i="1"/>
  <c r="AC597" i="1"/>
  <c r="AB597" i="1"/>
  <c r="AA597" i="1"/>
  <c r="Z597" i="1"/>
  <c r="AD596" i="1"/>
  <c r="AC596" i="1"/>
  <c r="AB596" i="1"/>
  <c r="AA596" i="1"/>
  <c r="Z596" i="1"/>
  <c r="AD594" i="1"/>
  <c r="AC594" i="1"/>
  <c r="AB594" i="1"/>
  <c r="AA594" i="1"/>
  <c r="Z594" i="1"/>
  <c r="AD593" i="1"/>
  <c r="AC593" i="1"/>
  <c r="AB593" i="1"/>
  <c r="AA593" i="1"/>
  <c r="Z593" i="1"/>
  <c r="AD592" i="1"/>
  <c r="AC592" i="1"/>
  <c r="AB592" i="1"/>
  <c r="AA592" i="1"/>
  <c r="Z592" i="1"/>
  <c r="AD590" i="1"/>
  <c r="AC590" i="1"/>
  <c r="AB590" i="1"/>
  <c r="AA590" i="1"/>
  <c r="Z590" i="1"/>
  <c r="AD589" i="1"/>
  <c r="AC589" i="1"/>
  <c r="AB589" i="1"/>
  <c r="AA589" i="1"/>
  <c r="Z589" i="1"/>
  <c r="AD588" i="1"/>
  <c r="AC588" i="1"/>
  <c r="AB588" i="1"/>
  <c r="AA588" i="1"/>
  <c r="Z588" i="1"/>
  <c r="AD586" i="1"/>
  <c r="AC586" i="1"/>
  <c r="AB586" i="1"/>
  <c r="AA586" i="1"/>
  <c r="Z586" i="1"/>
  <c r="AD585" i="1"/>
  <c r="AC585" i="1"/>
  <c r="AB585" i="1"/>
  <c r="AA585" i="1"/>
  <c r="Z585" i="1"/>
  <c r="AD584" i="1"/>
  <c r="AC584" i="1"/>
  <c r="AB584" i="1"/>
  <c r="AA584" i="1"/>
  <c r="Z584" i="1"/>
  <c r="AD582" i="1"/>
  <c r="AC582" i="1"/>
  <c r="AB582" i="1"/>
  <c r="AA582" i="1"/>
  <c r="Z582" i="1"/>
  <c r="AD581" i="1"/>
  <c r="AC581" i="1"/>
  <c r="AB581" i="1"/>
  <c r="AA581" i="1"/>
  <c r="Z581" i="1"/>
  <c r="AD580" i="1"/>
  <c r="AC580" i="1"/>
  <c r="AB580" i="1"/>
  <c r="AA580" i="1"/>
  <c r="Z580" i="1"/>
  <c r="AD578" i="1"/>
  <c r="AC578" i="1"/>
  <c r="AB578" i="1"/>
  <c r="AA578" i="1"/>
  <c r="Z578" i="1"/>
  <c r="AD577" i="1"/>
  <c r="AC577" i="1"/>
  <c r="AB577" i="1"/>
  <c r="AA577" i="1"/>
  <c r="Z577" i="1"/>
  <c r="AD576" i="1"/>
  <c r="AC576" i="1"/>
  <c r="AB576" i="1"/>
  <c r="AA576" i="1"/>
  <c r="Z576" i="1"/>
  <c r="AA575" i="1"/>
  <c r="AD574" i="1"/>
  <c r="AC574" i="1"/>
  <c r="AB574" i="1"/>
  <c r="AA574" i="1"/>
  <c r="Z574" i="1"/>
  <c r="AD573" i="1"/>
  <c r="AC573" i="1"/>
  <c r="AB573" i="1"/>
  <c r="AA573" i="1"/>
  <c r="Z573" i="1"/>
  <c r="AD572" i="1"/>
  <c r="AC572" i="1"/>
  <c r="AB572" i="1"/>
  <c r="AA572" i="1"/>
  <c r="Z572" i="1"/>
  <c r="AB571" i="1"/>
  <c r="AD570" i="1"/>
  <c r="AC570" i="1"/>
  <c r="AB570" i="1"/>
  <c r="AA570" i="1"/>
  <c r="Z570" i="1"/>
  <c r="AD569" i="1"/>
  <c r="AC569" i="1"/>
  <c r="AB569" i="1"/>
  <c r="AA569" i="1"/>
  <c r="Z569" i="1"/>
  <c r="AD568" i="1"/>
  <c r="AC568" i="1"/>
  <c r="AB568" i="1"/>
  <c r="AA568" i="1"/>
  <c r="Z568" i="1"/>
  <c r="AD566" i="1"/>
  <c r="AC566" i="1"/>
  <c r="AB566" i="1"/>
  <c r="AA566" i="1"/>
  <c r="Z566" i="1"/>
  <c r="AD565" i="1"/>
  <c r="AC565" i="1"/>
  <c r="AB565" i="1"/>
  <c r="AA565" i="1"/>
  <c r="Z565" i="1"/>
  <c r="AD564" i="1"/>
  <c r="AC564" i="1"/>
  <c r="AB564" i="1"/>
  <c r="AA564" i="1"/>
  <c r="Z564" i="1"/>
  <c r="AD562" i="1"/>
  <c r="AC562" i="1"/>
  <c r="AB562" i="1"/>
  <c r="AA562" i="1"/>
  <c r="Z562" i="1"/>
  <c r="AD561" i="1"/>
  <c r="AC561" i="1"/>
  <c r="AB561" i="1"/>
  <c r="AA561" i="1"/>
  <c r="Z561" i="1"/>
  <c r="AD560" i="1"/>
  <c r="AC560" i="1"/>
  <c r="AB560" i="1"/>
  <c r="AA560" i="1"/>
  <c r="Z560" i="1"/>
  <c r="AD558" i="1"/>
  <c r="AC558" i="1"/>
  <c r="AB558" i="1"/>
  <c r="AA558" i="1"/>
  <c r="Z558" i="1"/>
  <c r="AD557" i="1"/>
  <c r="AC557" i="1"/>
  <c r="AB557" i="1"/>
  <c r="AA557" i="1"/>
  <c r="Z557" i="1"/>
  <c r="AD556" i="1"/>
  <c r="AC556" i="1"/>
  <c r="AB556" i="1"/>
  <c r="AA556" i="1"/>
  <c r="Z556" i="1"/>
  <c r="AD554" i="1"/>
  <c r="AC554" i="1"/>
  <c r="AB554" i="1"/>
  <c r="AA554" i="1"/>
  <c r="Z554" i="1"/>
  <c r="AD553" i="1"/>
  <c r="AC553" i="1"/>
  <c r="AB553" i="1"/>
  <c r="AA553" i="1"/>
  <c r="Z553" i="1"/>
  <c r="AD552" i="1"/>
  <c r="AC552" i="1"/>
  <c r="AB552" i="1"/>
  <c r="AA552" i="1"/>
  <c r="Z552" i="1"/>
  <c r="AD550" i="1"/>
  <c r="AC550" i="1"/>
  <c r="AB550" i="1"/>
  <c r="AA550" i="1"/>
  <c r="Z550" i="1"/>
  <c r="AD549" i="1"/>
  <c r="AC549" i="1"/>
  <c r="AB549" i="1"/>
  <c r="AA549" i="1"/>
  <c r="Z549" i="1"/>
  <c r="AD548" i="1"/>
  <c r="AC548" i="1"/>
  <c r="AB548" i="1"/>
  <c r="AA548" i="1"/>
  <c r="Z548" i="1"/>
  <c r="AD546" i="1"/>
  <c r="AC546" i="1"/>
  <c r="AB546" i="1"/>
  <c r="AA546" i="1"/>
  <c r="Z546" i="1"/>
  <c r="AD545" i="1"/>
  <c r="AC545" i="1"/>
  <c r="AB545" i="1"/>
  <c r="AA545" i="1"/>
  <c r="Z545" i="1"/>
  <c r="AD544" i="1"/>
  <c r="AC544" i="1"/>
  <c r="AB544" i="1"/>
  <c r="AA544" i="1"/>
  <c r="Z544" i="1"/>
  <c r="AA543" i="1"/>
  <c r="AD542" i="1"/>
  <c r="AC542" i="1"/>
  <c r="AB542" i="1"/>
  <c r="AA542" i="1"/>
  <c r="Z542" i="1"/>
  <c r="AD541" i="1"/>
  <c r="AC541" i="1"/>
  <c r="AB541" i="1"/>
  <c r="AA541" i="1"/>
  <c r="Z541" i="1"/>
  <c r="AD540" i="1"/>
  <c r="AC540" i="1"/>
  <c r="AB540" i="1"/>
  <c r="AA540" i="1"/>
  <c r="Z540" i="1"/>
  <c r="AB539" i="1"/>
  <c r="AD538" i="1"/>
  <c r="AC538" i="1"/>
  <c r="AB538" i="1"/>
  <c r="AA538" i="1"/>
  <c r="Z538" i="1"/>
  <c r="AD537" i="1"/>
  <c r="AC537" i="1"/>
  <c r="AB537" i="1"/>
  <c r="AA537" i="1"/>
  <c r="Z537" i="1"/>
  <c r="AD536" i="1"/>
  <c r="AC536" i="1"/>
  <c r="AB536" i="1"/>
  <c r="AA536" i="1"/>
  <c r="Z536" i="1"/>
  <c r="AD534" i="1"/>
  <c r="AC534" i="1"/>
  <c r="AB534" i="1"/>
  <c r="AA534" i="1"/>
  <c r="Z534" i="1"/>
  <c r="AD533" i="1"/>
  <c r="AC533" i="1"/>
  <c r="AB533" i="1"/>
  <c r="AA533" i="1"/>
  <c r="Z533" i="1"/>
  <c r="AD532" i="1"/>
  <c r="AC532" i="1"/>
  <c r="AB532" i="1"/>
  <c r="AA532" i="1"/>
  <c r="Z532" i="1"/>
  <c r="AD530" i="1"/>
  <c r="AC530" i="1"/>
  <c r="AB530" i="1"/>
  <c r="AA530" i="1"/>
  <c r="Z530" i="1"/>
  <c r="AD529" i="1"/>
  <c r="AC529" i="1"/>
  <c r="AB529" i="1"/>
  <c r="AA529" i="1"/>
  <c r="Z529" i="1"/>
  <c r="AD528" i="1"/>
  <c r="AC528" i="1"/>
  <c r="AB528" i="1"/>
  <c r="AA528" i="1"/>
  <c r="Z528" i="1"/>
  <c r="AD526" i="1"/>
  <c r="AC526" i="1"/>
  <c r="AB526" i="1"/>
  <c r="AA526" i="1"/>
  <c r="Z526" i="1"/>
  <c r="AD525" i="1"/>
  <c r="AC525" i="1"/>
  <c r="AB525" i="1"/>
  <c r="AA525" i="1"/>
  <c r="Z525" i="1"/>
  <c r="AD524" i="1"/>
  <c r="AC524" i="1"/>
  <c r="AB524" i="1"/>
  <c r="AA524" i="1"/>
  <c r="Z524" i="1"/>
  <c r="AD522" i="1"/>
  <c r="AC522" i="1"/>
  <c r="AB522" i="1"/>
  <c r="AA522" i="1"/>
  <c r="Z522" i="1"/>
  <c r="AD521" i="1"/>
  <c r="AC521" i="1"/>
  <c r="AB521" i="1"/>
  <c r="AA521" i="1"/>
  <c r="Z521" i="1"/>
  <c r="AD520" i="1"/>
  <c r="AC520" i="1"/>
  <c r="AB520" i="1"/>
  <c r="AA520" i="1"/>
  <c r="Z520" i="1"/>
  <c r="AD518" i="1"/>
  <c r="AC518" i="1"/>
  <c r="AB518" i="1"/>
  <c r="AA518" i="1"/>
  <c r="Z518" i="1"/>
  <c r="AD517" i="1"/>
  <c r="AC517" i="1"/>
  <c r="AB517" i="1"/>
  <c r="AA517" i="1"/>
  <c r="Z517" i="1"/>
  <c r="AD516" i="1"/>
  <c r="AC516" i="1"/>
  <c r="AB516" i="1"/>
  <c r="AA516" i="1"/>
  <c r="Z516" i="1"/>
  <c r="AD514" i="1"/>
  <c r="AC514" i="1"/>
  <c r="AB514" i="1"/>
  <c r="AA514" i="1"/>
  <c r="Z514" i="1"/>
  <c r="AD513" i="1"/>
  <c r="AC513" i="1"/>
  <c r="AB513" i="1"/>
  <c r="AA513" i="1"/>
  <c r="Z513" i="1"/>
  <c r="AD512" i="1"/>
  <c r="AC512" i="1"/>
  <c r="AB512" i="1"/>
  <c r="AA512" i="1"/>
  <c r="Z512" i="1"/>
  <c r="AA511" i="1"/>
  <c r="AD510" i="1"/>
  <c r="AC510" i="1"/>
  <c r="AB510" i="1"/>
  <c r="AA510" i="1"/>
  <c r="Z510" i="1"/>
  <c r="AD509" i="1"/>
  <c r="AC509" i="1"/>
  <c r="AB509" i="1"/>
  <c r="AA509" i="1"/>
  <c r="Z509" i="1"/>
  <c r="AD508" i="1"/>
  <c r="AC508" i="1"/>
  <c r="AB508" i="1"/>
  <c r="AA508" i="1"/>
  <c r="Z508" i="1"/>
  <c r="AB507" i="1"/>
  <c r="AD506" i="1"/>
  <c r="AC506" i="1"/>
  <c r="AB506" i="1"/>
  <c r="AA506" i="1"/>
  <c r="Z506" i="1"/>
  <c r="AD505" i="1"/>
  <c r="AC505" i="1"/>
  <c r="AB505" i="1"/>
  <c r="AA505" i="1"/>
  <c r="Z505" i="1"/>
  <c r="AD504" i="1"/>
  <c r="AC504" i="1"/>
  <c r="AB504" i="1"/>
  <c r="AA504" i="1"/>
  <c r="Z504" i="1"/>
  <c r="AD502" i="1"/>
  <c r="AC502" i="1"/>
  <c r="AB502" i="1"/>
  <c r="AA502" i="1"/>
  <c r="Z502" i="1"/>
  <c r="AD501" i="1"/>
  <c r="AC501" i="1"/>
  <c r="AB501" i="1"/>
  <c r="AA501" i="1"/>
  <c r="Z501" i="1"/>
  <c r="AD500" i="1"/>
  <c r="AC500" i="1"/>
  <c r="AB500" i="1"/>
  <c r="AA500" i="1"/>
  <c r="Z500" i="1"/>
  <c r="AD498" i="1"/>
  <c r="AC498" i="1"/>
  <c r="AB498" i="1"/>
  <c r="AA498" i="1"/>
  <c r="Z498" i="1"/>
  <c r="AD497" i="1"/>
  <c r="AC497" i="1"/>
  <c r="AB497" i="1"/>
  <c r="AA497" i="1"/>
  <c r="Z497" i="1"/>
  <c r="AD496" i="1"/>
  <c r="AC496" i="1"/>
  <c r="AB496" i="1"/>
  <c r="AA496" i="1"/>
  <c r="Z496" i="1"/>
  <c r="AD494" i="1"/>
  <c r="AC494" i="1"/>
  <c r="AB494" i="1"/>
  <c r="AA494" i="1"/>
  <c r="Z494" i="1"/>
  <c r="AD493" i="1"/>
  <c r="AC493" i="1"/>
  <c r="AB493" i="1"/>
  <c r="AA493" i="1"/>
  <c r="Z493" i="1"/>
  <c r="AD492" i="1"/>
  <c r="AC492" i="1"/>
  <c r="AB492" i="1"/>
  <c r="AA492" i="1"/>
  <c r="Z492" i="1"/>
  <c r="AD490" i="1"/>
  <c r="AC490" i="1"/>
  <c r="AB490" i="1"/>
  <c r="AA490" i="1"/>
  <c r="Z490" i="1"/>
  <c r="AD489" i="1"/>
  <c r="AC489" i="1"/>
  <c r="AB489" i="1"/>
  <c r="AA489" i="1"/>
  <c r="Z489" i="1"/>
  <c r="AD488" i="1"/>
  <c r="AC488" i="1"/>
  <c r="AB488" i="1"/>
  <c r="AA488" i="1"/>
  <c r="Z488" i="1"/>
  <c r="AD486" i="1"/>
  <c r="AC486" i="1"/>
  <c r="AB486" i="1"/>
  <c r="AA486" i="1"/>
  <c r="Z486" i="1"/>
  <c r="AD485" i="1"/>
  <c r="AC485" i="1"/>
  <c r="AB485" i="1"/>
  <c r="AA485" i="1"/>
  <c r="Z485" i="1"/>
  <c r="AD484" i="1"/>
  <c r="AC484" i="1"/>
  <c r="AB484" i="1"/>
  <c r="AA484" i="1"/>
  <c r="Z484" i="1"/>
  <c r="AD482" i="1"/>
  <c r="AC482" i="1"/>
  <c r="AB482" i="1"/>
  <c r="AA482" i="1"/>
  <c r="Z482" i="1"/>
  <c r="AD481" i="1"/>
  <c r="AC481" i="1"/>
  <c r="AB481" i="1"/>
  <c r="AA481" i="1"/>
  <c r="Z481" i="1"/>
  <c r="AD480" i="1"/>
  <c r="AC480" i="1"/>
  <c r="AB480" i="1"/>
  <c r="AA480" i="1"/>
  <c r="Z480" i="1"/>
  <c r="AA479" i="1"/>
  <c r="AD478" i="1"/>
  <c r="AC478" i="1"/>
  <c r="AB478" i="1"/>
  <c r="AA478" i="1"/>
  <c r="Z478" i="1"/>
  <c r="AD477" i="1"/>
  <c r="AC477" i="1"/>
  <c r="AB477" i="1"/>
  <c r="AA477" i="1"/>
  <c r="Z477" i="1"/>
  <c r="AD476" i="1"/>
  <c r="AC476" i="1"/>
  <c r="AB476" i="1"/>
  <c r="AA476" i="1"/>
  <c r="Z476" i="1"/>
  <c r="AB475" i="1"/>
  <c r="AD474" i="1"/>
  <c r="AC474" i="1"/>
  <c r="AB474" i="1"/>
  <c r="AA474" i="1"/>
  <c r="Z474" i="1"/>
  <c r="AD473" i="1"/>
  <c r="AC473" i="1"/>
  <c r="AB473" i="1"/>
  <c r="AA473" i="1"/>
  <c r="Z473" i="1"/>
  <c r="AD472" i="1"/>
  <c r="AC472" i="1"/>
  <c r="AB472" i="1"/>
  <c r="AA472" i="1"/>
  <c r="Z472" i="1"/>
  <c r="AD470" i="1"/>
  <c r="AC470" i="1"/>
  <c r="AB470" i="1"/>
  <c r="AA470" i="1"/>
  <c r="Z470" i="1"/>
  <c r="AD469" i="1"/>
  <c r="AC469" i="1"/>
  <c r="AB469" i="1"/>
  <c r="AA469" i="1"/>
  <c r="Z469" i="1"/>
  <c r="AD468" i="1"/>
  <c r="AC468" i="1"/>
  <c r="AB468" i="1"/>
  <c r="AA468" i="1"/>
  <c r="Z468" i="1"/>
  <c r="AD466" i="1"/>
  <c r="AC466" i="1"/>
  <c r="AB466" i="1"/>
  <c r="AA466" i="1"/>
  <c r="Z466" i="1"/>
  <c r="AD465" i="1"/>
  <c r="AC465" i="1"/>
  <c r="AB465" i="1"/>
  <c r="AA465" i="1"/>
  <c r="Z465" i="1"/>
  <c r="AD464" i="1"/>
  <c r="AC464" i="1"/>
  <c r="AB464" i="1"/>
  <c r="AA464" i="1"/>
  <c r="Z464" i="1"/>
  <c r="AD462" i="1"/>
  <c r="AC462" i="1"/>
  <c r="AB462" i="1"/>
  <c r="AA462" i="1"/>
  <c r="Z462" i="1"/>
  <c r="AD461" i="1"/>
  <c r="AC461" i="1"/>
  <c r="AB461" i="1"/>
  <c r="AA461" i="1"/>
  <c r="Z461" i="1"/>
  <c r="AD460" i="1"/>
  <c r="AC460" i="1"/>
  <c r="AB460" i="1"/>
  <c r="AA460" i="1"/>
  <c r="Z460" i="1"/>
  <c r="AD458" i="1"/>
  <c r="AC458" i="1"/>
  <c r="AB458" i="1"/>
  <c r="AA458" i="1"/>
  <c r="Z458" i="1"/>
  <c r="AD457" i="1"/>
  <c r="AC457" i="1"/>
  <c r="AB457" i="1"/>
  <c r="AA457" i="1"/>
  <c r="Z457" i="1"/>
  <c r="AD456" i="1"/>
  <c r="AC456" i="1"/>
  <c r="AB456" i="1"/>
  <c r="AA456" i="1"/>
  <c r="Z456" i="1"/>
  <c r="AD454" i="1"/>
  <c r="AC454" i="1"/>
  <c r="AB454" i="1"/>
  <c r="AA454" i="1"/>
  <c r="Z454" i="1"/>
  <c r="AD453" i="1"/>
  <c r="AC453" i="1"/>
  <c r="AB453" i="1"/>
  <c r="AA453" i="1"/>
  <c r="Z453" i="1"/>
  <c r="AD452" i="1"/>
  <c r="AC452" i="1"/>
  <c r="AB452" i="1"/>
  <c r="AA452" i="1"/>
  <c r="Z452" i="1"/>
  <c r="AD450" i="1"/>
  <c r="AC450" i="1"/>
  <c r="AB450" i="1"/>
  <c r="AA450" i="1"/>
  <c r="Z450" i="1"/>
  <c r="AD449" i="1"/>
  <c r="AC449" i="1"/>
  <c r="AB449" i="1"/>
  <c r="AA449" i="1"/>
  <c r="Z449" i="1"/>
  <c r="AD448" i="1"/>
  <c r="AC448" i="1"/>
  <c r="AB448" i="1"/>
  <c r="AA448" i="1"/>
  <c r="Z448" i="1"/>
  <c r="AA447" i="1"/>
  <c r="AD446" i="1"/>
  <c r="AC446" i="1"/>
  <c r="AB446" i="1"/>
  <c r="AA446" i="1"/>
  <c r="Z446" i="1"/>
  <c r="AD445" i="1"/>
  <c r="AC445" i="1"/>
  <c r="AB445" i="1"/>
  <c r="AA445" i="1"/>
  <c r="Z445" i="1"/>
  <c r="AD444" i="1"/>
  <c r="AC444" i="1"/>
  <c r="AB444" i="1"/>
  <c r="AA444" i="1"/>
  <c r="Z444" i="1"/>
  <c r="AB443" i="1"/>
  <c r="AD442" i="1"/>
  <c r="AC442" i="1"/>
  <c r="AB442" i="1"/>
  <c r="AA442" i="1"/>
  <c r="Z442" i="1"/>
  <c r="AD441" i="1"/>
  <c r="AC441" i="1"/>
  <c r="AB441" i="1"/>
  <c r="AA441" i="1"/>
  <c r="Z441" i="1"/>
  <c r="AD440" i="1"/>
  <c r="AC440" i="1"/>
  <c r="AB440" i="1"/>
  <c r="AA440" i="1"/>
  <c r="Z440" i="1"/>
  <c r="AD438" i="1"/>
  <c r="AC438" i="1"/>
  <c r="AB438" i="1"/>
  <c r="AA438" i="1"/>
  <c r="Z438" i="1"/>
  <c r="AD437" i="1"/>
  <c r="AC437" i="1"/>
  <c r="AB437" i="1"/>
  <c r="AA437" i="1"/>
  <c r="Z437" i="1"/>
  <c r="AD436" i="1"/>
  <c r="AC436" i="1"/>
  <c r="AB436" i="1"/>
  <c r="AA436" i="1"/>
  <c r="Z436" i="1"/>
  <c r="AD434" i="1"/>
  <c r="AC434" i="1"/>
  <c r="AB434" i="1"/>
  <c r="AA434" i="1"/>
  <c r="Z434" i="1"/>
  <c r="AD433" i="1"/>
  <c r="AC433" i="1"/>
  <c r="AB433" i="1"/>
  <c r="AA433" i="1"/>
  <c r="Z433" i="1"/>
  <c r="AD432" i="1"/>
  <c r="AC432" i="1"/>
  <c r="AB432" i="1"/>
  <c r="AA432" i="1"/>
  <c r="Z432" i="1"/>
  <c r="AD430" i="1"/>
  <c r="AC430" i="1"/>
  <c r="AB430" i="1"/>
  <c r="AA430" i="1"/>
  <c r="Z430" i="1"/>
  <c r="AD429" i="1"/>
  <c r="AC429" i="1"/>
  <c r="AB429" i="1"/>
  <c r="AA429" i="1"/>
  <c r="Z429" i="1"/>
  <c r="AD428" i="1"/>
  <c r="AC428" i="1"/>
  <c r="AB428" i="1"/>
  <c r="AA428" i="1"/>
  <c r="Z428" i="1"/>
  <c r="AA427" i="1"/>
  <c r="AD426" i="1"/>
  <c r="AC426" i="1"/>
  <c r="AB426" i="1"/>
  <c r="AA426" i="1"/>
  <c r="Z426" i="1"/>
  <c r="AD425" i="1"/>
  <c r="AC425" i="1"/>
  <c r="AB425" i="1"/>
  <c r="AA425" i="1"/>
  <c r="Z425" i="1"/>
  <c r="AD424" i="1"/>
  <c r="AC424" i="1"/>
  <c r="AB424" i="1"/>
  <c r="AA424" i="1"/>
  <c r="Z424" i="1"/>
  <c r="AB423" i="1"/>
  <c r="AD422" i="1"/>
  <c r="AC422" i="1"/>
  <c r="AB422" i="1"/>
  <c r="AA422" i="1"/>
  <c r="Z422" i="1"/>
  <c r="AD421" i="1"/>
  <c r="AC421" i="1"/>
  <c r="AB421" i="1"/>
  <c r="AA421" i="1"/>
  <c r="Z421" i="1"/>
  <c r="AD420" i="1"/>
  <c r="AC420" i="1"/>
  <c r="AB420" i="1"/>
  <c r="AA420" i="1"/>
  <c r="Z420" i="1"/>
  <c r="AA419" i="1"/>
  <c r="AD418" i="1"/>
  <c r="AC418" i="1"/>
  <c r="AB418" i="1"/>
  <c r="AA418" i="1"/>
  <c r="Z418" i="1"/>
  <c r="AD417" i="1"/>
  <c r="AC417" i="1"/>
  <c r="AB417" i="1"/>
  <c r="AA417" i="1"/>
  <c r="Z417" i="1"/>
  <c r="AD416" i="1"/>
  <c r="AC416" i="1"/>
  <c r="AB416" i="1"/>
  <c r="AA416" i="1"/>
  <c r="Z416" i="1"/>
  <c r="AA415" i="1"/>
  <c r="AD414" i="1"/>
  <c r="AC414" i="1"/>
  <c r="AB414" i="1"/>
  <c r="AA414" i="1"/>
  <c r="Z414" i="1"/>
  <c r="AD413" i="1"/>
  <c r="AC413" i="1"/>
  <c r="AB413" i="1"/>
  <c r="AA413" i="1"/>
  <c r="Z413" i="1"/>
  <c r="AD412" i="1"/>
  <c r="AC412" i="1"/>
  <c r="AB412" i="1"/>
  <c r="AA412" i="1"/>
  <c r="Z412" i="1"/>
  <c r="AA411" i="1"/>
  <c r="AD410" i="1"/>
  <c r="AC410" i="1"/>
  <c r="AB410" i="1"/>
  <c r="AA410" i="1"/>
  <c r="Z410" i="1"/>
  <c r="AD409" i="1"/>
  <c r="AC409" i="1"/>
  <c r="AB409" i="1"/>
  <c r="AA409" i="1"/>
  <c r="Z409" i="1"/>
  <c r="AD408" i="1"/>
  <c r="AC408" i="1"/>
  <c r="AB408" i="1"/>
  <c r="AA408" i="1"/>
  <c r="Z408" i="1"/>
  <c r="AA407" i="1"/>
  <c r="AD406" i="1"/>
  <c r="AC406" i="1"/>
  <c r="AB406" i="1"/>
  <c r="AA406" i="1"/>
  <c r="Z406" i="1"/>
  <c r="AD405" i="1"/>
  <c r="AC405" i="1"/>
  <c r="AB405" i="1"/>
  <c r="AA405" i="1"/>
  <c r="Z405" i="1"/>
  <c r="AD404" i="1"/>
  <c r="AC404" i="1"/>
  <c r="AB404" i="1"/>
  <c r="AA404" i="1"/>
  <c r="Z404" i="1"/>
  <c r="AA403" i="1"/>
  <c r="AD402" i="1"/>
  <c r="AC402" i="1"/>
  <c r="AB402" i="1"/>
  <c r="AA402" i="1"/>
  <c r="Z402" i="1"/>
  <c r="AD401" i="1"/>
  <c r="AC401" i="1"/>
  <c r="AB401" i="1"/>
  <c r="AA401" i="1"/>
  <c r="Z401" i="1"/>
  <c r="AD400" i="1"/>
  <c r="AC400" i="1"/>
  <c r="AB400" i="1"/>
  <c r="AA400" i="1"/>
  <c r="Z400" i="1"/>
  <c r="AA399" i="1"/>
  <c r="AD398" i="1"/>
  <c r="AC398" i="1"/>
  <c r="AB398" i="1"/>
  <c r="AA398" i="1"/>
  <c r="Z398" i="1"/>
  <c r="AD397" i="1"/>
  <c r="AC397" i="1"/>
  <c r="AB397" i="1"/>
  <c r="AA397" i="1"/>
  <c r="Z397" i="1"/>
  <c r="AD396" i="1"/>
  <c r="AC396" i="1"/>
  <c r="AB396" i="1"/>
  <c r="AA396" i="1"/>
  <c r="Z396" i="1"/>
  <c r="AA395" i="1"/>
  <c r="AD394" i="1"/>
  <c r="AC394" i="1"/>
  <c r="AB394" i="1"/>
  <c r="AA394" i="1"/>
  <c r="Z394" i="1"/>
  <c r="AD393" i="1"/>
  <c r="AC393" i="1"/>
  <c r="AB393" i="1"/>
  <c r="AA393" i="1"/>
  <c r="Z393" i="1"/>
  <c r="AD392" i="1"/>
  <c r="AC392" i="1"/>
  <c r="AB392" i="1"/>
  <c r="AA392" i="1"/>
  <c r="Z392" i="1"/>
  <c r="AA391" i="1"/>
  <c r="AD390" i="1"/>
  <c r="AC390" i="1"/>
  <c r="AB390" i="1"/>
  <c r="AA390" i="1"/>
  <c r="Z390" i="1"/>
  <c r="AD389" i="1"/>
  <c r="AC389" i="1"/>
  <c r="AB389" i="1"/>
  <c r="AA389" i="1"/>
  <c r="Z389" i="1"/>
  <c r="AD388" i="1"/>
  <c r="AC388" i="1"/>
  <c r="AB388" i="1"/>
  <c r="AA388" i="1"/>
  <c r="Z388" i="1"/>
  <c r="AA387" i="1"/>
  <c r="AD386" i="1"/>
  <c r="AC386" i="1"/>
  <c r="AB386" i="1"/>
  <c r="AA386" i="1"/>
  <c r="Z386" i="1"/>
  <c r="AD385" i="1"/>
  <c r="AC385" i="1"/>
  <c r="AB385" i="1"/>
  <c r="AA385" i="1"/>
  <c r="Z385" i="1"/>
  <c r="AD384" i="1"/>
  <c r="AC384" i="1"/>
  <c r="AB384" i="1"/>
  <c r="AA384" i="1"/>
  <c r="Z384" i="1"/>
  <c r="AA383" i="1"/>
  <c r="AD382" i="1"/>
  <c r="AC382" i="1"/>
  <c r="AB382" i="1"/>
  <c r="AA382" i="1"/>
  <c r="Z382" i="1"/>
  <c r="AD381" i="1"/>
  <c r="AC381" i="1"/>
  <c r="AB381" i="1"/>
  <c r="AA381" i="1"/>
  <c r="Z381" i="1"/>
  <c r="AD380" i="1"/>
  <c r="AC380" i="1"/>
  <c r="AB380" i="1"/>
  <c r="AA380" i="1"/>
  <c r="Z380" i="1"/>
  <c r="AA379" i="1"/>
  <c r="AD378" i="1"/>
  <c r="AC378" i="1"/>
  <c r="AB378" i="1"/>
  <c r="AA378" i="1"/>
  <c r="Z378" i="1"/>
  <c r="AD377" i="1"/>
  <c r="AC377" i="1"/>
  <c r="AB377" i="1"/>
  <c r="AA377" i="1"/>
  <c r="Z377" i="1"/>
  <c r="AD376" i="1"/>
  <c r="AC376" i="1"/>
  <c r="AB376" i="1"/>
  <c r="AA376" i="1"/>
  <c r="Z376" i="1"/>
  <c r="AA375" i="1"/>
  <c r="AD374" i="1"/>
  <c r="AC374" i="1"/>
  <c r="AB374" i="1"/>
  <c r="AA374" i="1"/>
  <c r="Z374" i="1"/>
  <c r="AD373" i="1"/>
  <c r="AC373" i="1"/>
  <c r="AB373" i="1"/>
  <c r="AA373" i="1"/>
  <c r="Z373" i="1"/>
  <c r="AD372" i="1"/>
  <c r="AC372" i="1"/>
  <c r="AB372" i="1"/>
  <c r="AA372" i="1"/>
  <c r="Z372" i="1"/>
  <c r="AA371" i="1"/>
  <c r="AD370" i="1"/>
  <c r="AC370" i="1"/>
  <c r="AB370" i="1"/>
  <c r="AA370" i="1"/>
  <c r="Z370" i="1"/>
  <c r="AD369" i="1"/>
  <c r="AC369" i="1"/>
  <c r="AB369" i="1"/>
  <c r="AA369" i="1"/>
  <c r="Z369" i="1"/>
  <c r="AD368" i="1"/>
  <c r="AC368" i="1"/>
  <c r="AB368" i="1"/>
  <c r="AA368" i="1"/>
  <c r="Z368" i="1"/>
  <c r="AA367" i="1"/>
  <c r="AD366" i="1"/>
  <c r="AC366" i="1"/>
  <c r="AB366" i="1"/>
  <c r="AA366" i="1"/>
  <c r="Z366" i="1"/>
  <c r="AD365" i="1"/>
  <c r="AC365" i="1"/>
  <c r="AB365" i="1"/>
  <c r="AA365" i="1"/>
  <c r="Z365" i="1"/>
  <c r="AD364" i="1"/>
  <c r="AC364" i="1"/>
  <c r="AB364" i="1"/>
  <c r="AA364" i="1"/>
  <c r="Z364" i="1"/>
  <c r="AA363" i="1"/>
  <c r="AD362" i="1"/>
  <c r="AC362" i="1"/>
  <c r="AB362" i="1"/>
  <c r="AA362" i="1"/>
  <c r="Z362" i="1"/>
  <c r="AD361" i="1"/>
  <c r="AC361" i="1"/>
  <c r="AB361" i="1"/>
  <c r="AA361" i="1"/>
  <c r="Z361" i="1"/>
  <c r="AD360" i="1"/>
  <c r="AC360" i="1"/>
  <c r="AB360" i="1"/>
  <c r="AA360" i="1"/>
  <c r="Z360" i="1"/>
  <c r="AA359" i="1"/>
  <c r="AD358" i="1"/>
  <c r="AC358" i="1"/>
  <c r="AB358" i="1"/>
  <c r="AA358" i="1"/>
  <c r="Z358" i="1"/>
  <c r="AD357" i="1"/>
  <c r="AC357" i="1"/>
  <c r="AB357" i="1"/>
  <c r="AA357" i="1"/>
  <c r="Z357" i="1"/>
  <c r="AD356" i="1"/>
  <c r="AC356" i="1"/>
  <c r="AB356" i="1"/>
  <c r="AA356" i="1"/>
  <c r="Z356" i="1"/>
  <c r="AA355" i="1"/>
  <c r="AD354" i="1"/>
  <c r="AC354" i="1"/>
  <c r="AB354" i="1"/>
  <c r="AA354" i="1"/>
  <c r="Z354" i="1"/>
  <c r="AD353" i="1"/>
  <c r="AC353" i="1"/>
  <c r="AB353" i="1"/>
  <c r="AA353" i="1"/>
  <c r="Z353" i="1"/>
  <c r="AD352" i="1"/>
  <c r="AC352" i="1"/>
  <c r="AB352" i="1"/>
  <c r="AA352" i="1"/>
  <c r="Z352" i="1"/>
  <c r="AA351" i="1"/>
  <c r="AD350" i="1"/>
  <c r="AC350" i="1"/>
  <c r="AB350" i="1"/>
  <c r="AA350" i="1"/>
  <c r="Z350" i="1"/>
  <c r="AD349" i="1"/>
  <c r="AC349" i="1"/>
  <c r="AB349" i="1"/>
  <c r="AA349" i="1"/>
  <c r="Z349" i="1"/>
  <c r="AD348" i="1"/>
  <c r="AC348" i="1"/>
  <c r="AB348" i="1"/>
  <c r="AA348" i="1"/>
  <c r="Z348" i="1"/>
  <c r="AA347" i="1"/>
  <c r="AD346" i="1"/>
  <c r="AC346" i="1"/>
  <c r="AB346" i="1"/>
  <c r="AA346" i="1"/>
  <c r="Z346" i="1"/>
  <c r="AD345" i="1"/>
  <c r="AC345" i="1"/>
  <c r="AB345" i="1"/>
  <c r="AA345" i="1"/>
  <c r="Z345" i="1"/>
  <c r="AD344" i="1"/>
  <c r="AC344" i="1"/>
  <c r="AB344" i="1"/>
  <c r="AA344" i="1"/>
  <c r="Z344" i="1"/>
  <c r="AA343" i="1"/>
  <c r="AD342" i="1"/>
  <c r="AC342" i="1"/>
  <c r="AB342" i="1"/>
  <c r="AA342" i="1"/>
  <c r="Z342" i="1"/>
  <c r="AD341" i="1"/>
  <c r="AC341" i="1"/>
  <c r="AB341" i="1"/>
  <c r="AA341" i="1"/>
  <c r="Z341" i="1"/>
  <c r="AD340" i="1"/>
  <c r="AC340" i="1"/>
  <c r="AB340" i="1"/>
  <c r="AA340" i="1"/>
  <c r="Z340" i="1"/>
  <c r="AA339" i="1"/>
  <c r="AD338" i="1"/>
  <c r="AC338" i="1"/>
  <c r="AB338" i="1"/>
  <c r="AA338" i="1"/>
  <c r="Z338" i="1"/>
  <c r="AD337" i="1"/>
  <c r="AC337" i="1"/>
  <c r="AB337" i="1"/>
  <c r="AA337" i="1"/>
  <c r="Z337" i="1"/>
  <c r="AD336" i="1"/>
  <c r="AC336" i="1"/>
  <c r="AB336" i="1"/>
  <c r="AA336" i="1"/>
  <c r="Z336" i="1"/>
  <c r="AA335" i="1"/>
  <c r="AD334" i="1"/>
  <c r="AC334" i="1"/>
  <c r="AB334" i="1"/>
  <c r="AA334" i="1"/>
  <c r="Z334" i="1"/>
  <c r="AD333" i="1"/>
  <c r="AC333" i="1"/>
  <c r="AB333" i="1"/>
  <c r="AA333" i="1"/>
  <c r="Z333" i="1"/>
  <c r="AD332" i="1"/>
  <c r="AC332" i="1"/>
  <c r="AB332" i="1"/>
  <c r="AA332" i="1"/>
  <c r="Z332" i="1"/>
  <c r="AA331" i="1"/>
  <c r="AD330" i="1"/>
  <c r="AC330" i="1"/>
  <c r="AB330" i="1"/>
  <c r="AA330" i="1"/>
  <c r="Z330" i="1"/>
  <c r="AD329" i="1"/>
  <c r="AC329" i="1"/>
  <c r="AB329" i="1"/>
  <c r="AA329" i="1"/>
  <c r="Z329" i="1"/>
  <c r="AD328" i="1"/>
  <c r="AC328" i="1"/>
  <c r="AB328" i="1"/>
  <c r="AA328" i="1"/>
  <c r="Z328" i="1"/>
  <c r="AA327" i="1"/>
  <c r="AD326" i="1"/>
  <c r="AC326" i="1"/>
  <c r="AB326" i="1"/>
  <c r="AA326" i="1"/>
  <c r="Z326" i="1"/>
  <c r="AD325" i="1"/>
  <c r="AC325" i="1"/>
  <c r="AB325" i="1"/>
  <c r="AA325" i="1"/>
  <c r="Z325" i="1"/>
  <c r="AD324" i="1"/>
  <c r="AC324" i="1"/>
  <c r="AB324" i="1"/>
  <c r="AA324" i="1"/>
  <c r="Z324" i="1"/>
  <c r="AA323" i="1"/>
  <c r="AD322" i="1"/>
  <c r="AC322" i="1"/>
  <c r="AB322" i="1"/>
  <c r="AA322" i="1"/>
  <c r="Z322" i="1"/>
  <c r="AD321" i="1"/>
  <c r="AC321" i="1"/>
  <c r="AB321" i="1"/>
  <c r="AA321" i="1"/>
  <c r="Z321" i="1"/>
  <c r="AD320" i="1"/>
  <c r="AC320" i="1"/>
  <c r="AB320" i="1"/>
  <c r="AA320" i="1"/>
  <c r="Z320" i="1"/>
  <c r="AA319" i="1"/>
  <c r="AD318" i="1"/>
  <c r="AC318" i="1"/>
  <c r="AB318" i="1"/>
  <c r="AA318" i="1"/>
  <c r="Z318" i="1"/>
  <c r="AD317" i="1"/>
  <c r="AC317" i="1"/>
  <c r="AB317" i="1"/>
  <c r="AA317" i="1"/>
  <c r="Z317" i="1"/>
  <c r="AD316" i="1"/>
  <c r="AC316" i="1"/>
  <c r="AB316" i="1"/>
  <c r="AA316" i="1"/>
  <c r="Z316" i="1"/>
  <c r="AA315" i="1"/>
  <c r="AD314" i="1"/>
  <c r="AC314" i="1"/>
  <c r="AB314" i="1"/>
  <c r="AA314" i="1"/>
  <c r="Z314" i="1"/>
  <c r="AD313" i="1"/>
  <c r="AC313" i="1"/>
  <c r="AB313" i="1"/>
  <c r="AA313" i="1"/>
  <c r="Z313" i="1"/>
  <c r="AD312" i="1"/>
  <c r="AC312" i="1"/>
  <c r="AB312" i="1"/>
  <c r="AA312" i="1"/>
  <c r="Z312" i="1"/>
  <c r="AA311" i="1"/>
  <c r="AD310" i="1"/>
  <c r="AC310" i="1"/>
  <c r="AB310" i="1"/>
  <c r="AA310" i="1"/>
  <c r="Z310" i="1"/>
  <c r="AD309" i="1"/>
  <c r="AC309" i="1"/>
  <c r="AB309" i="1"/>
  <c r="AA309" i="1"/>
  <c r="Z309" i="1"/>
  <c r="AD308" i="1"/>
  <c r="AC308" i="1"/>
  <c r="AB308" i="1"/>
  <c r="AA308" i="1"/>
  <c r="Z308" i="1"/>
  <c r="AA307" i="1"/>
  <c r="AD306" i="1"/>
  <c r="AC306" i="1"/>
  <c r="AB306" i="1"/>
  <c r="AA306" i="1"/>
  <c r="Z306" i="1"/>
  <c r="AD305" i="1"/>
  <c r="AC305" i="1"/>
  <c r="AB305" i="1"/>
  <c r="AA305" i="1"/>
  <c r="Z305" i="1"/>
  <c r="AD304" i="1"/>
  <c r="AC304" i="1"/>
  <c r="AB304" i="1"/>
  <c r="AA304" i="1"/>
  <c r="Z304" i="1"/>
  <c r="AA303" i="1"/>
  <c r="AD302" i="1"/>
  <c r="AC302" i="1"/>
  <c r="AB302" i="1"/>
  <c r="AA302" i="1"/>
  <c r="Z302" i="1"/>
  <c r="AD301" i="1"/>
  <c r="AC301" i="1"/>
  <c r="AB301" i="1"/>
  <c r="AA301" i="1"/>
  <c r="Z301" i="1"/>
  <c r="AD300" i="1"/>
  <c r="AC300" i="1"/>
  <c r="AB300" i="1"/>
  <c r="AA300" i="1"/>
  <c r="Z300" i="1"/>
  <c r="AA299" i="1"/>
  <c r="AD298" i="1"/>
  <c r="AC298" i="1"/>
  <c r="AB298" i="1"/>
  <c r="AA298" i="1"/>
  <c r="Z298" i="1"/>
  <c r="AD297" i="1"/>
  <c r="AC297" i="1"/>
  <c r="AB297" i="1"/>
  <c r="AA297" i="1"/>
  <c r="Z297" i="1"/>
  <c r="AD296" i="1"/>
  <c r="AC296" i="1"/>
  <c r="AB296" i="1"/>
  <c r="AA296" i="1"/>
  <c r="Z296" i="1"/>
  <c r="AA295" i="1"/>
  <c r="AD294" i="1"/>
  <c r="AC294" i="1"/>
  <c r="AB294" i="1"/>
  <c r="AA294" i="1"/>
  <c r="Z294" i="1"/>
  <c r="AD293" i="1"/>
  <c r="AC293" i="1"/>
  <c r="AB293" i="1"/>
  <c r="AA293" i="1"/>
  <c r="Z293" i="1"/>
  <c r="AD292" i="1"/>
  <c r="AC292" i="1"/>
  <c r="AB292" i="1"/>
  <c r="AA292" i="1"/>
  <c r="Z292" i="1"/>
  <c r="AA291" i="1"/>
  <c r="AD290" i="1"/>
  <c r="AC290" i="1"/>
  <c r="AB290" i="1"/>
  <c r="AA290" i="1"/>
  <c r="Z290" i="1"/>
  <c r="AD289" i="1"/>
  <c r="AC289" i="1"/>
  <c r="AB289" i="1"/>
  <c r="AA289" i="1"/>
  <c r="Z289" i="1"/>
  <c r="AD288" i="1"/>
  <c r="AC288" i="1"/>
  <c r="AB288" i="1"/>
  <c r="AA288" i="1"/>
  <c r="Z288" i="1"/>
  <c r="AA287" i="1"/>
  <c r="AD286" i="1"/>
  <c r="AC286" i="1"/>
  <c r="AB286" i="1"/>
  <c r="AA286" i="1"/>
  <c r="Z286" i="1"/>
  <c r="AD285" i="1"/>
  <c r="AC285" i="1"/>
  <c r="AB285" i="1"/>
  <c r="AA285" i="1"/>
  <c r="Z285" i="1"/>
  <c r="AD284" i="1"/>
  <c r="AC284" i="1"/>
  <c r="AB284" i="1"/>
  <c r="AA284" i="1"/>
  <c r="Z284" i="1"/>
  <c r="AA283" i="1"/>
  <c r="AD282" i="1"/>
  <c r="AC282" i="1"/>
  <c r="AB282" i="1"/>
  <c r="AA282" i="1"/>
  <c r="Z282" i="1"/>
  <c r="AD281" i="1"/>
  <c r="AC281" i="1"/>
  <c r="AB281" i="1"/>
  <c r="AA281" i="1"/>
  <c r="Z281" i="1"/>
  <c r="AD280" i="1"/>
  <c r="AC280" i="1"/>
  <c r="AB280" i="1"/>
  <c r="AA280" i="1"/>
  <c r="Z280" i="1"/>
  <c r="AA279" i="1"/>
  <c r="AD278" i="1"/>
  <c r="AC278" i="1"/>
  <c r="AB278" i="1"/>
  <c r="AA278" i="1"/>
  <c r="Z278" i="1"/>
  <c r="AD277" i="1"/>
  <c r="AC277" i="1"/>
  <c r="AB277" i="1"/>
  <c r="AA277" i="1"/>
  <c r="Z277" i="1"/>
  <c r="AD276" i="1"/>
  <c r="AC276" i="1"/>
  <c r="AB276" i="1"/>
  <c r="AA276" i="1"/>
  <c r="Z276" i="1"/>
  <c r="AA275" i="1"/>
  <c r="AD274" i="1"/>
  <c r="AC274" i="1"/>
  <c r="AB274" i="1"/>
  <c r="AA274" i="1"/>
  <c r="Z274" i="1"/>
  <c r="AD273" i="1"/>
  <c r="AC273" i="1"/>
  <c r="AB273" i="1"/>
  <c r="AA273" i="1"/>
  <c r="Z273" i="1"/>
  <c r="AD272" i="1"/>
  <c r="AC272" i="1"/>
  <c r="AB272" i="1"/>
  <c r="AA272" i="1"/>
  <c r="Z272" i="1"/>
  <c r="AA271" i="1"/>
  <c r="AD270" i="1"/>
  <c r="AC270" i="1"/>
  <c r="AB270" i="1"/>
  <c r="AA270" i="1"/>
  <c r="Z270" i="1"/>
  <c r="AD269" i="1"/>
  <c r="AC269" i="1"/>
  <c r="AB269" i="1"/>
  <c r="AA269" i="1"/>
  <c r="Z269" i="1"/>
  <c r="AD268" i="1"/>
  <c r="AC268" i="1"/>
  <c r="AB268" i="1"/>
  <c r="AA268" i="1"/>
  <c r="Z268" i="1"/>
  <c r="AA267" i="1"/>
  <c r="AD266" i="1"/>
  <c r="AC266" i="1"/>
  <c r="AB266" i="1"/>
  <c r="AA266" i="1"/>
  <c r="Z266" i="1"/>
  <c r="AD265" i="1"/>
  <c r="AC265" i="1"/>
  <c r="AB265" i="1"/>
  <c r="AA265" i="1"/>
  <c r="Z265" i="1"/>
  <c r="AD264" i="1"/>
  <c r="AC264" i="1"/>
  <c r="AB264" i="1"/>
  <c r="AA264" i="1"/>
  <c r="Z264" i="1"/>
  <c r="AA263" i="1"/>
  <c r="AD262" i="1"/>
  <c r="AC262" i="1"/>
  <c r="AB262" i="1"/>
  <c r="AA262" i="1"/>
  <c r="Z262" i="1"/>
  <c r="AD261" i="1"/>
  <c r="AC261" i="1"/>
  <c r="AB261" i="1"/>
  <c r="AA261" i="1"/>
  <c r="Z261" i="1"/>
  <c r="AD260" i="1"/>
  <c r="AC260" i="1"/>
  <c r="AB260" i="1"/>
  <c r="AA260" i="1"/>
  <c r="Z260" i="1"/>
  <c r="AA259" i="1"/>
  <c r="AD258" i="1"/>
  <c r="AC258" i="1"/>
  <c r="AB258" i="1"/>
  <c r="AA258" i="1"/>
  <c r="Z258" i="1"/>
  <c r="AD257" i="1"/>
  <c r="AC257" i="1"/>
  <c r="AB257" i="1"/>
  <c r="AA257" i="1"/>
  <c r="Z257" i="1"/>
  <c r="AD256" i="1"/>
  <c r="AC256" i="1"/>
  <c r="AB256" i="1"/>
  <c r="AA256" i="1"/>
  <c r="Z256" i="1"/>
  <c r="AA255" i="1"/>
  <c r="AD254" i="1"/>
  <c r="AC254" i="1"/>
  <c r="AB254" i="1"/>
  <c r="AA254" i="1"/>
  <c r="Z254" i="1"/>
  <c r="AD253" i="1"/>
  <c r="AC253" i="1"/>
  <c r="AB253" i="1"/>
  <c r="AA253" i="1"/>
  <c r="Z253" i="1"/>
  <c r="AD252" i="1"/>
  <c r="AC252" i="1"/>
  <c r="AB252" i="1"/>
  <c r="AA252" i="1"/>
  <c r="Z252" i="1"/>
  <c r="AA251" i="1"/>
  <c r="AD250" i="1"/>
  <c r="AC250" i="1"/>
  <c r="AB250" i="1"/>
  <c r="AA250" i="1"/>
  <c r="Z250" i="1"/>
  <c r="AD249" i="1"/>
  <c r="AC249" i="1"/>
  <c r="AB249" i="1"/>
  <c r="AA249" i="1"/>
  <c r="Z249" i="1"/>
  <c r="AD248" i="1"/>
  <c r="AC248" i="1"/>
  <c r="AB248" i="1"/>
  <c r="AA248" i="1"/>
  <c r="Z248" i="1"/>
  <c r="AA247" i="1"/>
  <c r="AD246" i="1"/>
  <c r="AC246" i="1"/>
  <c r="AB246" i="1"/>
  <c r="AA246" i="1"/>
  <c r="Z246" i="1"/>
  <c r="AD245" i="1"/>
  <c r="AC245" i="1"/>
  <c r="AB245" i="1"/>
  <c r="AA245" i="1"/>
  <c r="Z245" i="1"/>
  <c r="AD244" i="1"/>
  <c r="AC244" i="1"/>
  <c r="AB244" i="1"/>
  <c r="AA244" i="1"/>
  <c r="Z244" i="1"/>
  <c r="AA243" i="1"/>
  <c r="AD242" i="1"/>
  <c r="AC242" i="1"/>
  <c r="AB242" i="1"/>
  <c r="AA242" i="1"/>
  <c r="Z242" i="1"/>
  <c r="AD241" i="1"/>
  <c r="AC241" i="1"/>
  <c r="AB241" i="1"/>
  <c r="AA241" i="1"/>
  <c r="Z241" i="1"/>
  <c r="AD240" i="1"/>
  <c r="AC240" i="1"/>
  <c r="AB240" i="1"/>
  <c r="AA240" i="1"/>
  <c r="Z240" i="1"/>
  <c r="AA239" i="1"/>
  <c r="AD238" i="1"/>
  <c r="AC238" i="1"/>
  <c r="AB238" i="1"/>
  <c r="AA238" i="1"/>
  <c r="Z238" i="1"/>
  <c r="AD237" i="1"/>
  <c r="AC237" i="1"/>
  <c r="AB237" i="1"/>
  <c r="AA237" i="1"/>
  <c r="Z237" i="1"/>
  <c r="AD236" i="1"/>
  <c r="AC236" i="1"/>
  <c r="AB236" i="1"/>
  <c r="AA236" i="1"/>
  <c r="Z236" i="1"/>
  <c r="AA235" i="1"/>
  <c r="AD234" i="1"/>
  <c r="AC234" i="1"/>
  <c r="AB234" i="1"/>
  <c r="AA234" i="1"/>
  <c r="Z234" i="1"/>
  <c r="AD233" i="1"/>
  <c r="AC233" i="1"/>
  <c r="AB233" i="1"/>
  <c r="AA233" i="1"/>
  <c r="Z233" i="1"/>
  <c r="AD232" i="1"/>
  <c r="AC232" i="1"/>
  <c r="AB232" i="1"/>
  <c r="AA232" i="1"/>
  <c r="Z232" i="1"/>
  <c r="AA231" i="1"/>
  <c r="AD230" i="1"/>
  <c r="AC230" i="1"/>
  <c r="AB230" i="1"/>
  <c r="AA230" i="1"/>
  <c r="Z230" i="1"/>
  <c r="AD229" i="1"/>
  <c r="AC229" i="1"/>
  <c r="AB229" i="1"/>
  <c r="AA229" i="1"/>
  <c r="Z229" i="1"/>
  <c r="AD228" i="1"/>
  <c r="AC228" i="1"/>
  <c r="AB228" i="1"/>
  <c r="AA228" i="1"/>
  <c r="Z228" i="1"/>
  <c r="AA227" i="1"/>
  <c r="AD226" i="1"/>
  <c r="AC226" i="1"/>
  <c r="AB226" i="1"/>
  <c r="AA226" i="1"/>
  <c r="Z226" i="1"/>
  <c r="AD225" i="1"/>
  <c r="AC225" i="1"/>
  <c r="AB225" i="1"/>
  <c r="AA225" i="1"/>
  <c r="Z225" i="1"/>
  <c r="AD224" i="1"/>
  <c r="AC224" i="1"/>
  <c r="AB224" i="1"/>
  <c r="AA224" i="1"/>
  <c r="Z224" i="1"/>
  <c r="AA223" i="1"/>
  <c r="AD222" i="1"/>
  <c r="AC222" i="1"/>
  <c r="AB222" i="1"/>
  <c r="AA222" i="1"/>
  <c r="Z222" i="1"/>
  <c r="AD221" i="1"/>
  <c r="AC221" i="1"/>
  <c r="AB221" i="1"/>
  <c r="AA221" i="1"/>
  <c r="Z221" i="1"/>
  <c r="AD220" i="1"/>
  <c r="AC220" i="1"/>
  <c r="AB220" i="1"/>
  <c r="AA220" i="1"/>
  <c r="Z220" i="1"/>
  <c r="AA219" i="1"/>
  <c r="AD218" i="1"/>
  <c r="AC218" i="1"/>
  <c r="AB218" i="1"/>
  <c r="AA218" i="1"/>
  <c r="Z218" i="1"/>
  <c r="AD217" i="1"/>
  <c r="AC217" i="1"/>
  <c r="AB217" i="1"/>
  <c r="AA217" i="1"/>
  <c r="Z217" i="1"/>
  <c r="AD216" i="1"/>
  <c r="AC216" i="1"/>
  <c r="AB216" i="1"/>
  <c r="AA216" i="1"/>
  <c r="Z216" i="1"/>
  <c r="AA215" i="1"/>
  <c r="AD214" i="1"/>
  <c r="AC214" i="1"/>
  <c r="AB214" i="1"/>
  <c r="AA214" i="1"/>
  <c r="Z214" i="1"/>
  <c r="AD213" i="1"/>
  <c r="AC213" i="1"/>
  <c r="AB213" i="1"/>
  <c r="AA213" i="1"/>
  <c r="Z213" i="1"/>
  <c r="AD212" i="1"/>
  <c r="AC212" i="1"/>
  <c r="AB212" i="1"/>
  <c r="AA212" i="1"/>
  <c r="Z212" i="1"/>
  <c r="AA211" i="1"/>
  <c r="AD210" i="1"/>
  <c r="AC210" i="1"/>
  <c r="AB210" i="1"/>
  <c r="AA210" i="1"/>
  <c r="Z210" i="1"/>
  <c r="AD209" i="1"/>
  <c r="AC209" i="1"/>
  <c r="AB209" i="1"/>
  <c r="AA209" i="1"/>
  <c r="Z209" i="1"/>
  <c r="AD208" i="1"/>
  <c r="AC208" i="1"/>
  <c r="AB208" i="1"/>
  <c r="AA208" i="1"/>
  <c r="Z208" i="1"/>
  <c r="AA207" i="1"/>
  <c r="AD206" i="1"/>
  <c r="AC206" i="1"/>
  <c r="AB206" i="1"/>
  <c r="AA206" i="1"/>
  <c r="Z206" i="1"/>
  <c r="AD205" i="1"/>
  <c r="AC205" i="1"/>
  <c r="AB205" i="1"/>
  <c r="AA205" i="1"/>
  <c r="Z205" i="1"/>
  <c r="AD204" i="1"/>
  <c r="AC204" i="1"/>
  <c r="AB204" i="1"/>
  <c r="AA204" i="1"/>
  <c r="Z204" i="1"/>
  <c r="AA203" i="1"/>
  <c r="AD202" i="1"/>
  <c r="AC202" i="1"/>
  <c r="AB202" i="1"/>
  <c r="AA202" i="1"/>
  <c r="Z202" i="1"/>
  <c r="AD201" i="1"/>
  <c r="AC201" i="1"/>
  <c r="AB201" i="1"/>
  <c r="AA201" i="1"/>
  <c r="Z201" i="1"/>
  <c r="AD200" i="1"/>
  <c r="AC200" i="1"/>
  <c r="AB200" i="1"/>
  <c r="AA200" i="1"/>
  <c r="Z200" i="1"/>
  <c r="AA199" i="1"/>
  <c r="AD198" i="1"/>
  <c r="AC198" i="1"/>
  <c r="AB198" i="1"/>
  <c r="AA198" i="1"/>
  <c r="Z198" i="1"/>
  <c r="AD197" i="1"/>
  <c r="AC197" i="1"/>
  <c r="AB197" i="1"/>
  <c r="AA197" i="1"/>
  <c r="Z197" i="1"/>
  <c r="AD196" i="1"/>
  <c r="AC196" i="1"/>
  <c r="AB196" i="1"/>
  <c r="AA196" i="1"/>
  <c r="Z196" i="1"/>
  <c r="AA195" i="1"/>
  <c r="AD194" i="1"/>
  <c r="AC194" i="1"/>
  <c r="AB194" i="1"/>
  <c r="AA194" i="1"/>
  <c r="Z194" i="1"/>
  <c r="AD193" i="1"/>
  <c r="AC193" i="1"/>
  <c r="AB193" i="1"/>
  <c r="AA193" i="1"/>
  <c r="Z193" i="1"/>
  <c r="AD192" i="1"/>
  <c r="AC192" i="1"/>
  <c r="AB192" i="1"/>
  <c r="AA192" i="1"/>
  <c r="Z192" i="1"/>
  <c r="AA191" i="1"/>
  <c r="AD190" i="1"/>
  <c r="AC190" i="1"/>
  <c r="AB190" i="1"/>
  <c r="AA190" i="1"/>
  <c r="Z190" i="1"/>
  <c r="AD189" i="1"/>
  <c r="AC189" i="1"/>
  <c r="AB189" i="1"/>
  <c r="AA189" i="1"/>
  <c r="Z189" i="1"/>
  <c r="AD188" i="1"/>
  <c r="AC188" i="1"/>
  <c r="AB188" i="1"/>
  <c r="AA188" i="1"/>
  <c r="Z188" i="1"/>
  <c r="AA187" i="1"/>
  <c r="AD186" i="1"/>
  <c r="AC186" i="1"/>
  <c r="AB186" i="1"/>
  <c r="AA186" i="1"/>
  <c r="Z186" i="1"/>
  <c r="AD185" i="1"/>
  <c r="AC185" i="1"/>
  <c r="AB185" i="1"/>
  <c r="AA185" i="1"/>
  <c r="Z185" i="1"/>
  <c r="AD184" i="1"/>
  <c r="AC184" i="1"/>
  <c r="AB184" i="1"/>
  <c r="AA184" i="1"/>
  <c r="Z184" i="1"/>
  <c r="AA183" i="1"/>
  <c r="AD182" i="1"/>
  <c r="AC182" i="1"/>
  <c r="AB182" i="1"/>
  <c r="AA182" i="1"/>
  <c r="Z182" i="1"/>
  <c r="AD181" i="1"/>
  <c r="AC181" i="1"/>
  <c r="AB181" i="1"/>
  <c r="AA181" i="1"/>
  <c r="Z181" i="1"/>
  <c r="AD180" i="1"/>
  <c r="AC180" i="1"/>
  <c r="AB180" i="1"/>
  <c r="AA180" i="1"/>
  <c r="Z180" i="1"/>
  <c r="AA179" i="1"/>
  <c r="AD178" i="1"/>
  <c r="AC178" i="1"/>
  <c r="AB178" i="1"/>
  <c r="AA178" i="1"/>
  <c r="Z178" i="1"/>
  <c r="AD177" i="1"/>
  <c r="AC177" i="1"/>
  <c r="AB177" i="1"/>
  <c r="AA177" i="1"/>
  <c r="Z177" i="1"/>
  <c r="AD176" i="1"/>
  <c r="AC176" i="1"/>
  <c r="AB176" i="1"/>
  <c r="AA176" i="1"/>
  <c r="Z176" i="1"/>
  <c r="AA175" i="1"/>
  <c r="AD174" i="1"/>
  <c r="AC174" i="1"/>
  <c r="AB174" i="1"/>
  <c r="AA174" i="1"/>
  <c r="Z174" i="1"/>
  <c r="AD173" i="1"/>
  <c r="AC173" i="1"/>
  <c r="AB173" i="1"/>
  <c r="AA173" i="1"/>
  <c r="Z173" i="1"/>
  <c r="AD172" i="1"/>
  <c r="AC172" i="1"/>
  <c r="AB172" i="1"/>
  <c r="AA172" i="1"/>
  <c r="Z172" i="1"/>
  <c r="AA171" i="1"/>
  <c r="AD170" i="1"/>
  <c r="AC170" i="1"/>
  <c r="AB170" i="1"/>
  <c r="AA170" i="1"/>
  <c r="Z170" i="1"/>
  <c r="AD169" i="1"/>
  <c r="AC169" i="1"/>
  <c r="AB169" i="1"/>
  <c r="AA169" i="1"/>
  <c r="Z169" i="1"/>
  <c r="AD168" i="1"/>
  <c r="AC168" i="1"/>
  <c r="AB168" i="1"/>
  <c r="AA168" i="1"/>
  <c r="Z168" i="1"/>
  <c r="AA167" i="1"/>
  <c r="AD166" i="1"/>
  <c r="AC166" i="1"/>
  <c r="AB166" i="1"/>
  <c r="AA166" i="1"/>
  <c r="Z166" i="1"/>
  <c r="AD165" i="1"/>
  <c r="AC165" i="1"/>
  <c r="AB165" i="1"/>
  <c r="AA165" i="1"/>
  <c r="Z165" i="1"/>
  <c r="AD164" i="1"/>
  <c r="AC164" i="1"/>
  <c r="AB164" i="1"/>
  <c r="AA164" i="1"/>
  <c r="Z164" i="1"/>
  <c r="AA163" i="1"/>
  <c r="AD162" i="1"/>
  <c r="AC162" i="1"/>
  <c r="AB162" i="1"/>
  <c r="AA162" i="1"/>
  <c r="Z162" i="1"/>
  <c r="AD161" i="1"/>
  <c r="AC161" i="1"/>
  <c r="AB161" i="1"/>
  <c r="AA161" i="1"/>
  <c r="Z161" i="1"/>
  <c r="AD160" i="1"/>
  <c r="AC160" i="1"/>
  <c r="AB160" i="1"/>
  <c r="AA160" i="1"/>
  <c r="Z160" i="1"/>
  <c r="AA159" i="1"/>
  <c r="AD158" i="1"/>
  <c r="AC158" i="1"/>
  <c r="AB158" i="1"/>
  <c r="AA158" i="1"/>
  <c r="Z158" i="1"/>
  <c r="AD157" i="1"/>
  <c r="AC157" i="1"/>
  <c r="AB157" i="1"/>
  <c r="AA157" i="1"/>
  <c r="Z157" i="1"/>
  <c r="AD156" i="1"/>
  <c r="AC156" i="1"/>
  <c r="AB156" i="1"/>
  <c r="AA156" i="1"/>
  <c r="Z156" i="1"/>
  <c r="AA155" i="1"/>
  <c r="AD154" i="1"/>
  <c r="AC154" i="1"/>
  <c r="AB154" i="1"/>
  <c r="AA154" i="1"/>
  <c r="Z154" i="1"/>
  <c r="AD153" i="1"/>
  <c r="AC153" i="1"/>
  <c r="AB153" i="1"/>
  <c r="AA153" i="1"/>
  <c r="Z153" i="1"/>
  <c r="AD152" i="1"/>
  <c r="AC152" i="1"/>
  <c r="AB152" i="1"/>
  <c r="AA152" i="1"/>
  <c r="Z152" i="1"/>
  <c r="AA151" i="1"/>
  <c r="AD150" i="1"/>
  <c r="AC150" i="1"/>
  <c r="AB150" i="1"/>
  <c r="AA150" i="1"/>
  <c r="Z150" i="1"/>
  <c r="AD149" i="1"/>
  <c r="AC149" i="1"/>
  <c r="AB149" i="1"/>
  <c r="AA149" i="1"/>
  <c r="Z149" i="1"/>
  <c r="AD148" i="1"/>
  <c r="AC148" i="1"/>
  <c r="AB148" i="1"/>
  <c r="AA148" i="1"/>
  <c r="Z148" i="1"/>
  <c r="AA147" i="1"/>
  <c r="AD146" i="1"/>
  <c r="AC146" i="1"/>
  <c r="AB146" i="1"/>
  <c r="AA146" i="1"/>
  <c r="Z146" i="1"/>
  <c r="AD145" i="1"/>
  <c r="AC145" i="1"/>
  <c r="AB145" i="1"/>
  <c r="AA145" i="1"/>
  <c r="Z145" i="1"/>
  <c r="AD144" i="1"/>
  <c r="AC144" i="1"/>
  <c r="AB144" i="1"/>
  <c r="AA144" i="1"/>
  <c r="Z144" i="1"/>
  <c r="AA143" i="1"/>
  <c r="AD142" i="1"/>
  <c r="AC142" i="1"/>
  <c r="AB142" i="1"/>
  <c r="AA142" i="1"/>
  <c r="Z142" i="1"/>
  <c r="AD141" i="1"/>
  <c r="AC141" i="1"/>
  <c r="AB141" i="1"/>
  <c r="AA141" i="1"/>
  <c r="Z141" i="1"/>
  <c r="AD140" i="1"/>
  <c r="AC140" i="1"/>
  <c r="AB140" i="1"/>
  <c r="AA140" i="1"/>
  <c r="Z140" i="1"/>
  <c r="AA139" i="1"/>
  <c r="AD138" i="1"/>
  <c r="AC138" i="1"/>
  <c r="AB138" i="1"/>
  <c r="AA138" i="1"/>
  <c r="Z138" i="1"/>
  <c r="AD137" i="1"/>
  <c r="AC137" i="1"/>
  <c r="AB137" i="1"/>
  <c r="AA137" i="1"/>
  <c r="Z137" i="1"/>
  <c r="AD136" i="1"/>
  <c r="AC136" i="1"/>
  <c r="AB136" i="1"/>
  <c r="AA136" i="1"/>
  <c r="Z136" i="1"/>
  <c r="AA135" i="1"/>
  <c r="AD134" i="1"/>
  <c r="AC134" i="1"/>
  <c r="AB134" i="1"/>
  <c r="AA134" i="1"/>
  <c r="Z134" i="1"/>
  <c r="AD133" i="1"/>
  <c r="AC133" i="1"/>
  <c r="AB133" i="1"/>
  <c r="AA133" i="1"/>
  <c r="Z133" i="1"/>
  <c r="AD132" i="1"/>
  <c r="AC132" i="1"/>
  <c r="AB132" i="1"/>
  <c r="AA132" i="1"/>
  <c r="Z132" i="1"/>
  <c r="AA131" i="1"/>
  <c r="AD130" i="1"/>
  <c r="AC130" i="1"/>
  <c r="AB130" i="1"/>
  <c r="AA130" i="1"/>
  <c r="Z130" i="1"/>
  <c r="AD129" i="1"/>
  <c r="AC129" i="1"/>
  <c r="AB129" i="1"/>
  <c r="AA129" i="1"/>
  <c r="Z129" i="1"/>
  <c r="AD128" i="1"/>
  <c r="AC128" i="1"/>
  <c r="AB128" i="1"/>
  <c r="AA128" i="1"/>
  <c r="Z128" i="1"/>
  <c r="AA127" i="1"/>
  <c r="AD126" i="1"/>
  <c r="AC126" i="1"/>
  <c r="AB126" i="1"/>
  <c r="AA126" i="1"/>
  <c r="Z126" i="1"/>
  <c r="AD125" i="1"/>
  <c r="AC125" i="1"/>
  <c r="AB125" i="1"/>
  <c r="AA125" i="1"/>
  <c r="Z125" i="1"/>
  <c r="AD124" i="1"/>
  <c r="AC124" i="1"/>
  <c r="AB124" i="1"/>
  <c r="AA124" i="1"/>
  <c r="Z124" i="1"/>
  <c r="AA123" i="1"/>
  <c r="AD122" i="1"/>
  <c r="AC122" i="1"/>
  <c r="AB122" i="1"/>
  <c r="AA122" i="1"/>
  <c r="Z122" i="1"/>
  <c r="AD121" i="1"/>
  <c r="AC121" i="1"/>
  <c r="AB121" i="1"/>
  <c r="AA121" i="1"/>
  <c r="Z121" i="1"/>
  <c r="AD120" i="1"/>
  <c r="AC120" i="1"/>
  <c r="AB120" i="1"/>
  <c r="AA120" i="1"/>
  <c r="Z120" i="1"/>
  <c r="AA119" i="1"/>
  <c r="AD118" i="1"/>
  <c r="AC118" i="1"/>
  <c r="AB118" i="1"/>
  <c r="AA118" i="1"/>
  <c r="Z118" i="1"/>
  <c r="AD117" i="1"/>
  <c r="AC117" i="1"/>
  <c r="AB117" i="1"/>
  <c r="AA117" i="1"/>
  <c r="Z117" i="1"/>
  <c r="AD116" i="1"/>
  <c r="AC116" i="1"/>
  <c r="AB116" i="1"/>
  <c r="AA116" i="1"/>
  <c r="Z116" i="1"/>
  <c r="AA115" i="1"/>
  <c r="AD114" i="1"/>
  <c r="AC114" i="1"/>
  <c r="AB114" i="1"/>
  <c r="AA114" i="1"/>
  <c r="Z114" i="1"/>
  <c r="AD113" i="1"/>
  <c r="AC113" i="1"/>
  <c r="AB113" i="1"/>
  <c r="AA113" i="1"/>
  <c r="Z113" i="1"/>
  <c r="AD112" i="1"/>
  <c r="AC112" i="1"/>
  <c r="AB112" i="1"/>
  <c r="AA112" i="1"/>
  <c r="Z112" i="1"/>
  <c r="AA111" i="1"/>
  <c r="AD110" i="1"/>
  <c r="AC110" i="1"/>
  <c r="AB110" i="1"/>
  <c r="AA110" i="1"/>
  <c r="Z110" i="1"/>
  <c r="AD109" i="1"/>
  <c r="AC109" i="1"/>
  <c r="AB109" i="1"/>
  <c r="AA109" i="1"/>
  <c r="Z109" i="1"/>
  <c r="AD108" i="1"/>
  <c r="AC108" i="1"/>
  <c r="AB108" i="1"/>
  <c r="AA108" i="1"/>
  <c r="Z108" i="1"/>
  <c r="AA107" i="1"/>
  <c r="AD106" i="1"/>
  <c r="AC106" i="1"/>
  <c r="AB106" i="1"/>
  <c r="AA106" i="1"/>
  <c r="Z106" i="1"/>
  <c r="AD105" i="1"/>
  <c r="AC105" i="1"/>
  <c r="AB105" i="1"/>
  <c r="AA105" i="1"/>
  <c r="Z105" i="1"/>
  <c r="AD104" i="1"/>
  <c r="AC104" i="1"/>
  <c r="AB104" i="1"/>
  <c r="AA104" i="1"/>
  <c r="Z104" i="1"/>
  <c r="AA103" i="1"/>
  <c r="AD102" i="1"/>
  <c r="AC102" i="1"/>
  <c r="AB102" i="1"/>
  <c r="AA102" i="1"/>
  <c r="Z102" i="1"/>
  <c r="AD101" i="1"/>
  <c r="AC101" i="1"/>
  <c r="AB101" i="1"/>
  <c r="AA101" i="1"/>
  <c r="Z101" i="1"/>
  <c r="AD100" i="1"/>
  <c r="AC100" i="1"/>
  <c r="AB100" i="1"/>
  <c r="AA100" i="1"/>
  <c r="Z100" i="1"/>
  <c r="AA99" i="1"/>
  <c r="AD98" i="1"/>
  <c r="AC98" i="1"/>
  <c r="AB98" i="1"/>
  <c r="AA98" i="1"/>
  <c r="Z98" i="1"/>
  <c r="AD97" i="1"/>
  <c r="AC97" i="1"/>
  <c r="AB97" i="1"/>
  <c r="AA97" i="1"/>
  <c r="Z97" i="1"/>
  <c r="AD96" i="1"/>
  <c r="AC96" i="1"/>
  <c r="AB96" i="1"/>
  <c r="AA96" i="1"/>
  <c r="Z96" i="1"/>
  <c r="AA95" i="1"/>
  <c r="AD94" i="1"/>
  <c r="AC94" i="1"/>
  <c r="AB94" i="1"/>
  <c r="AA94" i="1"/>
  <c r="Z94" i="1"/>
  <c r="AD93" i="1"/>
  <c r="AC93" i="1"/>
  <c r="AB93" i="1"/>
  <c r="AA93" i="1"/>
  <c r="Z93" i="1"/>
  <c r="AD92" i="1"/>
  <c r="AC92" i="1"/>
  <c r="AB92" i="1"/>
  <c r="AA92" i="1"/>
  <c r="Z92" i="1"/>
  <c r="AA91" i="1"/>
  <c r="AD90" i="1"/>
  <c r="AC90" i="1"/>
  <c r="AB90" i="1"/>
  <c r="AA90" i="1"/>
  <c r="Z90" i="1"/>
  <c r="AD89" i="1"/>
  <c r="AC89" i="1"/>
  <c r="AB89" i="1"/>
  <c r="AA89" i="1"/>
  <c r="Z89" i="1"/>
  <c r="AD88" i="1"/>
  <c r="AC88" i="1"/>
  <c r="AB88" i="1"/>
  <c r="AA88" i="1"/>
  <c r="Z88" i="1"/>
  <c r="AA87" i="1"/>
  <c r="AD86" i="1"/>
  <c r="AC86" i="1"/>
  <c r="AB86" i="1"/>
  <c r="AA86" i="1"/>
  <c r="Z86" i="1"/>
  <c r="AD85" i="1"/>
  <c r="AC85" i="1"/>
  <c r="AB85" i="1"/>
  <c r="AA85" i="1"/>
  <c r="Z85" i="1"/>
  <c r="AD84" i="1"/>
  <c r="AC84" i="1"/>
  <c r="AB84" i="1"/>
  <c r="AA84" i="1"/>
  <c r="Z84" i="1"/>
  <c r="AA83" i="1"/>
  <c r="AD82" i="1"/>
  <c r="AC82" i="1"/>
  <c r="AB82" i="1"/>
  <c r="AA82" i="1"/>
  <c r="Z82" i="1"/>
  <c r="AD81" i="1"/>
  <c r="AC81" i="1"/>
  <c r="AB81" i="1"/>
  <c r="AA81" i="1"/>
  <c r="Z81" i="1"/>
  <c r="AD80" i="1"/>
  <c r="AC80" i="1"/>
  <c r="AB80" i="1"/>
  <c r="AA80" i="1"/>
  <c r="Z80" i="1"/>
  <c r="AA79" i="1"/>
  <c r="AD78" i="1"/>
  <c r="AC78" i="1"/>
  <c r="AB78" i="1"/>
  <c r="AA78" i="1"/>
  <c r="Z78" i="1"/>
  <c r="AD77" i="1"/>
  <c r="AC77" i="1"/>
  <c r="AB77" i="1"/>
  <c r="AA77" i="1"/>
  <c r="Z77" i="1"/>
  <c r="AD76" i="1"/>
  <c r="AC76" i="1"/>
  <c r="AB76" i="1"/>
  <c r="AA76" i="1"/>
  <c r="Z76" i="1"/>
  <c r="AA75" i="1"/>
  <c r="AD74" i="1"/>
  <c r="AC74" i="1"/>
  <c r="AB74" i="1"/>
  <c r="AA74" i="1"/>
  <c r="Z74" i="1"/>
  <c r="AD73" i="1"/>
  <c r="AC73" i="1"/>
  <c r="AB73" i="1"/>
  <c r="AA73" i="1"/>
  <c r="Z73" i="1"/>
  <c r="AD72" i="1"/>
  <c r="AC72" i="1"/>
  <c r="AB72" i="1"/>
  <c r="AA72" i="1"/>
  <c r="Z72" i="1"/>
  <c r="AA71" i="1"/>
  <c r="AD70" i="1"/>
  <c r="AC70" i="1"/>
  <c r="AB70" i="1"/>
  <c r="AA70" i="1"/>
  <c r="Z70" i="1"/>
  <c r="AD69" i="1"/>
  <c r="AC69" i="1"/>
  <c r="AB69" i="1"/>
  <c r="AA69" i="1"/>
  <c r="Z69" i="1"/>
  <c r="AD68" i="1"/>
  <c r="AC68" i="1"/>
  <c r="AB68" i="1"/>
  <c r="AA68" i="1"/>
  <c r="Z68" i="1"/>
  <c r="AA67" i="1"/>
  <c r="AD66" i="1"/>
  <c r="AC66" i="1"/>
  <c r="AB66" i="1"/>
  <c r="AA66" i="1"/>
  <c r="Z66" i="1"/>
  <c r="AD65" i="1"/>
  <c r="AC65" i="1"/>
  <c r="AB65" i="1"/>
  <c r="AA65" i="1"/>
  <c r="Z65" i="1"/>
  <c r="AD64" i="1"/>
  <c r="AC64" i="1"/>
  <c r="AB64" i="1"/>
  <c r="AA64" i="1"/>
  <c r="Z64" i="1"/>
  <c r="AA63" i="1"/>
  <c r="AD62" i="1"/>
  <c r="AC62" i="1"/>
  <c r="AB62" i="1"/>
  <c r="AA62" i="1"/>
  <c r="Z62" i="1"/>
  <c r="AD61" i="1"/>
  <c r="AC61" i="1"/>
  <c r="AB61" i="1"/>
  <c r="AA61" i="1"/>
  <c r="Z61" i="1"/>
  <c r="AD60" i="1"/>
  <c r="AC60" i="1"/>
  <c r="AB60" i="1"/>
  <c r="AA60" i="1"/>
  <c r="Z60" i="1"/>
  <c r="AA59" i="1"/>
  <c r="AD58" i="1"/>
  <c r="AC58" i="1"/>
  <c r="AB58" i="1"/>
  <c r="AA58" i="1"/>
  <c r="Z58" i="1"/>
  <c r="AD57" i="1"/>
  <c r="AC57" i="1"/>
  <c r="AB57" i="1"/>
  <c r="AA57" i="1"/>
  <c r="Z57" i="1"/>
  <c r="AD56" i="1"/>
  <c r="AC56" i="1"/>
  <c r="AB56" i="1"/>
  <c r="AA56" i="1"/>
  <c r="Z56" i="1"/>
  <c r="AA55" i="1"/>
  <c r="AD54" i="1"/>
  <c r="AC54" i="1"/>
  <c r="AB54" i="1"/>
  <c r="AA54" i="1"/>
  <c r="Z54" i="1"/>
  <c r="AD53" i="1"/>
  <c r="AC53" i="1"/>
  <c r="AB53" i="1"/>
  <c r="AA53" i="1"/>
  <c r="Z53" i="1"/>
  <c r="AD52" i="1"/>
  <c r="AC52" i="1"/>
  <c r="AB52" i="1"/>
  <c r="AA52" i="1"/>
  <c r="Z52" i="1"/>
  <c r="AA51" i="1"/>
  <c r="AD50" i="1"/>
  <c r="AC50" i="1"/>
  <c r="AB50" i="1"/>
  <c r="AA50" i="1"/>
  <c r="Z50" i="1"/>
  <c r="AD49" i="1"/>
  <c r="AC49" i="1"/>
  <c r="AB49" i="1"/>
  <c r="AA49" i="1"/>
  <c r="Z49" i="1"/>
  <c r="AD48" i="1"/>
  <c r="AC48" i="1"/>
  <c r="AB48" i="1"/>
  <c r="AA48" i="1"/>
  <c r="Z48" i="1"/>
  <c r="AA47" i="1"/>
  <c r="AD46" i="1"/>
  <c r="AC46" i="1"/>
  <c r="AB46" i="1"/>
  <c r="AA46" i="1"/>
  <c r="Z46" i="1"/>
  <c r="AD45" i="1"/>
  <c r="AC45" i="1"/>
  <c r="AB45" i="1"/>
  <c r="AA45" i="1"/>
  <c r="Z45" i="1"/>
  <c r="AD44" i="1"/>
  <c r="AC44" i="1"/>
  <c r="AB44" i="1"/>
  <c r="AA44" i="1"/>
  <c r="Z44" i="1"/>
  <c r="AA43" i="1"/>
  <c r="AD42" i="1"/>
  <c r="AC42" i="1"/>
  <c r="AB42" i="1"/>
  <c r="AA42" i="1"/>
  <c r="Z42" i="1"/>
  <c r="AD41" i="1"/>
  <c r="AC41" i="1"/>
  <c r="AB41" i="1"/>
  <c r="AA41" i="1"/>
  <c r="Z41" i="1"/>
  <c r="AD40" i="1"/>
  <c r="AC40" i="1"/>
  <c r="AB40" i="1"/>
  <c r="AA40" i="1"/>
  <c r="Z40" i="1"/>
  <c r="AA39" i="1"/>
  <c r="AD38" i="1"/>
  <c r="AC38" i="1"/>
  <c r="AB38" i="1"/>
  <c r="AA38" i="1"/>
  <c r="Z38" i="1"/>
  <c r="AD37" i="1"/>
  <c r="AC37" i="1"/>
  <c r="AB37" i="1"/>
  <c r="AA37" i="1"/>
  <c r="Z37" i="1"/>
  <c r="AD36" i="1"/>
  <c r="AC36" i="1"/>
  <c r="AB36" i="1"/>
  <c r="AA36" i="1"/>
  <c r="Z36" i="1"/>
  <c r="AA35" i="1"/>
  <c r="AD34" i="1"/>
  <c r="AC34" i="1"/>
  <c r="AB34" i="1"/>
  <c r="AA34" i="1"/>
  <c r="Z34" i="1"/>
  <c r="AD33" i="1"/>
  <c r="AC33" i="1"/>
  <c r="AB33" i="1"/>
  <c r="AA33" i="1"/>
  <c r="Z33" i="1"/>
  <c r="AD32" i="1"/>
  <c r="AC32" i="1"/>
  <c r="AB32" i="1"/>
  <c r="AA32" i="1"/>
  <c r="Z32" i="1"/>
  <c r="AA31" i="1"/>
  <c r="AD30" i="1"/>
  <c r="AC30" i="1"/>
  <c r="AB30" i="1"/>
  <c r="AA30" i="1"/>
  <c r="Z30" i="1"/>
  <c r="AD29" i="1"/>
  <c r="AC29" i="1"/>
  <c r="AB29" i="1"/>
  <c r="AA29" i="1"/>
  <c r="Z29" i="1"/>
  <c r="AD28" i="1"/>
  <c r="AC28" i="1"/>
  <c r="AB28" i="1"/>
  <c r="AA28" i="1"/>
  <c r="Z28" i="1"/>
  <c r="AA27" i="1"/>
  <c r="AD26" i="1"/>
  <c r="AC26" i="1"/>
  <c r="AB26" i="1"/>
  <c r="AA26" i="1"/>
  <c r="Z26" i="1"/>
  <c r="AD25" i="1"/>
  <c r="AC25" i="1"/>
  <c r="AB25" i="1"/>
  <c r="AA25" i="1"/>
  <c r="Z25" i="1"/>
  <c r="AD24" i="1"/>
  <c r="AC24" i="1"/>
  <c r="AB24" i="1"/>
  <c r="AA24" i="1"/>
  <c r="Z24" i="1"/>
  <c r="AA23" i="1"/>
  <c r="AD22" i="1"/>
  <c r="AC22" i="1"/>
  <c r="AB22" i="1"/>
  <c r="AA22" i="1"/>
  <c r="Z22" i="1"/>
  <c r="AD21" i="1"/>
  <c r="AC21" i="1"/>
  <c r="AB21" i="1"/>
  <c r="AA21" i="1"/>
  <c r="Z21" i="1"/>
  <c r="AD20" i="1"/>
  <c r="AC20" i="1"/>
  <c r="AB20" i="1"/>
  <c r="AA20" i="1"/>
  <c r="Z20" i="1"/>
  <c r="AA19" i="1"/>
  <c r="AD18" i="1"/>
  <c r="AC18" i="1"/>
  <c r="AB18" i="1"/>
  <c r="AA18" i="1"/>
  <c r="Z18" i="1"/>
  <c r="AD17" i="1"/>
  <c r="AC17" i="1"/>
  <c r="AB17" i="1"/>
  <c r="AA17" i="1"/>
  <c r="Z17" i="1"/>
  <c r="AD16" i="1"/>
  <c r="AC16" i="1"/>
  <c r="AB16" i="1"/>
  <c r="AA16" i="1"/>
  <c r="Z16" i="1"/>
  <c r="AA15" i="1"/>
  <c r="AD14" i="1"/>
  <c r="AC14" i="1"/>
  <c r="AB14" i="1"/>
  <c r="AA14" i="1"/>
  <c r="Z14" i="1"/>
  <c r="AD13" i="1"/>
  <c r="AC13" i="1"/>
  <c r="AB13" i="1"/>
  <c r="AA13" i="1"/>
  <c r="Z13" i="1"/>
  <c r="AD12" i="1"/>
  <c r="AC12" i="1"/>
  <c r="AB12" i="1"/>
  <c r="AA12" i="1"/>
  <c r="Z12" i="1"/>
  <c r="C10" i="3"/>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AG211" i="4" l="1"/>
  <c r="AG212" i="4"/>
  <c r="AF190" i="4"/>
  <c r="AD192" i="4"/>
  <c r="AH192" i="4"/>
  <c r="AF194" i="4"/>
  <c r="AD196" i="4"/>
  <c r="AH196" i="4"/>
  <c r="AF198" i="4"/>
  <c r="AD200" i="4"/>
  <c r="AH200" i="4"/>
  <c r="AF202" i="4"/>
  <c r="AD204" i="4"/>
  <c r="AH204" i="4"/>
  <c r="AF206" i="4"/>
  <c r="AD208" i="4"/>
  <c r="AH208" i="4"/>
  <c r="AF210" i="4"/>
  <c r="AG214" i="4"/>
  <c r="AG213" i="4"/>
  <c r="AD191" i="4"/>
  <c r="AH191" i="4"/>
  <c r="AF193" i="4"/>
  <c r="AD195" i="4"/>
  <c r="AH195" i="4"/>
  <c r="AF197" i="4"/>
  <c r="AD199" i="4"/>
  <c r="AH199" i="4"/>
  <c r="AF201" i="4"/>
  <c r="AD203" i="4"/>
  <c r="AH203" i="4"/>
  <c r="AF205" i="4"/>
  <c r="AD207" i="4"/>
  <c r="AH207" i="4"/>
  <c r="AF209" i="4"/>
  <c r="AD211" i="4"/>
  <c r="AH211" i="4"/>
  <c r="AD212" i="4"/>
  <c r="AH212" i="4"/>
  <c r="AF214" i="4"/>
  <c r="AF213" i="4"/>
  <c r="AF191" i="4"/>
  <c r="AD193" i="4"/>
  <c r="AH193" i="4"/>
  <c r="AF195" i="4"/>
  <c r="AD197" i="4"/>
  <c r="AH197" i="4"/>
  <c r="AF199" i="4"/>
  <c r="AD201" i="4"/>
  <c r="AH201" i="4"/>
  <c r="AF203" i="4"/>
  <c r="AD205" i="4"/>
  <c r="AH205" i="4"/>
  <c r="AF207" i="4"/>
  <c r="AD209" i="4"/>
  <c r="AH209" i="4"/>
  <c r="AF211" i="4"/>
  <c r="AF212" i="4"/>
  <c r="AD214" i="4"/>
  <c r="AH214" i="4"/>
  <c r="AG189" i="4"/>
  <c r="AD189" i="4"/>
  <c r="AH189" i="4"/>
  <c r="AD188" i="4"/>
  <c r="AH188" i="4"/>
  <c r="AD187" i="4"/>
  <c r="AH187" i="4"/>
  <c r="AF189" i="4"/>
  <c r="AF188" i="4"/>
  <c r="AK11" i="1"/>
  <c r="AN11" i="1"/>
  <c r="AJ11" i="1"/>
  <c r="AM11" i="1"/>
  <c r="AL11" i="1"/>
  <c r="AL51" i="1"/>
  <c r="AK51" i="1"/>
  <c r="AN51" i="1"/>
  <c r="AJ51" i="1"/>
  <c r="AL55" i="1"/>
  <c r="AK55" i="1"/>
  <c r="AN55" i="1"/>
  <c r="AJ55" i="1"/>
  <c r="AL59" i="1"/>
  <c r="AK59" i="1"/>
  <c r="AN59" i="1"/>
  <c r="AJ59" i="1"/>
  <c r="AN63" i="1"/>
  <c r="AM63" i="1"/>
  <c r="AL63" i="1"/>
  <c r="AK63" i="1"/>
  <c r="AN67" i="1"/>
  <c r="AJ67" i="1"/>
  <c r="AM67" i="1"/>
  <c r="AK67" i="1"/>
  <c r="AN71" i="1"/>
  <c r="AJ71" i="1"/>
  <c r="AM71" i="1"/>
  <c r="AL71" i="1"/>
  <c r="AK71" i="1"/>
  <c r="AN75" i="1"/>
  <c r="AJ75" i="1"/>
  <c r="AM75" i="1"/>
  <c r="AK75" i="1"/>
  <c r="AN79" i="1"/>
  <c r="AJ79" i="1"/>
  <c r="AM79" i="1"/>
  <c r="AL79" i="1"/>
  <c r="AK79" i="1"/>
  <c r="AN83" i="1"/>
  <c r="AJ83" i="1"/>
  <c r="AM83" i="1"/>
  <c r="AK83" i="1"/>
  <c r="AN87" i="1"/>
  <c r="AJ87" i="1"/>
  <c r="AM87" i="1"/>
  <c r="AL87" i="1"/>
  <c r="AK87" i="1"/>
  <c r="AN91" i="1"/>
  <c r="AJ91" i="1"/>
  <c r="AM91" i="1"/>
  <c r="AK91" i="1"/>
  <c r="AN95" i="1"/>
  <c r="AJ95" i="1"/>
  <c r="AM95" i="1"/>
  <c r="AL95" i="1"/>
  <c r="AK95" i="1"/>
  <c r="AN99" i="1"/>
  <c r="AJ99" i="1"/>
  <c r="AM99" i="1"/>
  <c r="AK99" i="1"/>
  <c r="AN103" i="1"/>
  <c r="AJ103" i="1"/>
  <c r="AM103" i="1"/>
  <c r="AL103" i="1"/>
  <c r="AK103" i="1"/>
  <c r="AN107" i="1"/>
  <c r="AJ107" i="1"/>
  <c r="AM107" i="1"/>
  <c r="AK107" i="1"/>
  <c r="AN111" i="1"/>
  <c r="AJ111" i="1"/>
  <c r="AM111" i="1"/>
  <c r="AL111" i="1"/>
  <c r="AK111" i="1"/>
  <c r="AN115" i="1"/>
  <c r="AJ115" i="1"/>
  <c r="AM115" i="1"/>
  <c r="AK115" i="1"/>
  <c r="AN119" i="1"/>
  <c r="AJ119" i="1"/>
  <c r="AM119" i="1"/>
  <c r="AL119" i="1"/>
  <c r="AK119" i="1"/>
  <c r="AN123" i="1"/>
  <c r="AJ123" i="1"/>
  <c r="AM123" i="1"/>
  <c r="AK123" i="1"/>
  <c r="AN127" i="1"/>
  <c r="AJ127" i="1"/>
  <c r="AM127" i="1"/>
  <c r="AL127" i="1"/>
  <c r="AK127" i="1"/>
  <c r="AN131" i="1"/>
  <c r="AJ131" i="1"/>
  <c r="AM131" i="1"/>
  <c r="AK131" i="1"/>
  <c r="AN135" i="1"/>
  <c r="AJ135" i="1"/>
  <c r="AM135" i="1"/>
  <c r="AL135" i="1"/>
  <c r="AN139" i="1"/>
  <c r="AJ139" i="1"/>
  <c r="AM139" i="1"/>
  <c r="AL139" i="1"/>
  <c r="AK139" i="1"/>
  <c r="AN143" i="1"/>
  <c r="AJ143" i="1"/>
  <c r="AM143" i="1"/>
  <c r="AL143" i="1"/>
  <c r="AK143" i="1"/>
  <c r="AN147" i="1"/>
  <c r="AJ147" i="1"/>
  <c r="AM147" i="1"/>
  <c r="AL147" i="1"/>
  <c r="AK147" i="1"/>
  <c r="AN151" i="1"/>
  <c r="AJ151" i="1"/>
  <c r="AM151" i="1"/>
  <c r="AL151" i="1"/>
  <c r="AN155" i="1"/>
  <c r="AJ155" i="1"/>
  <c r="AM155" i="1"/>
  <c r="AL155" i="1"/>
  <c r="AK155" i="1"/>
  <c r="AN159" i="1"/>
  <c r="AJ159" i="1"/>
  <c r="AM159" i="1"/>
  <c r="AL159" i="1"/>
  <c r="AK159" i="1"/>
  <c r="AN163" i="1"/>
  <c r="AJ163" i="1"/>
  <c r="AM163" i="1"/>
  <c r="AL163" i="1"/>
  <c r="AK163" i="1"/>
  <c r="AN167" i="1"/>
  <c r="AJ167" i="1"/>
  <c r="AM167" i="1"/>
  <c r="AL167" i="1"/>
  <c r="AN171" i="1"/>
  <c r="AJ171" i="1"/>
  <c r="AM171" i="1"/>
  <c r="AL171" i="1"/>
  <c r="AK171" i="1"/>
  <c r="AN175" i="1"/>
  <c r="AJ175" i="1"/>
  <c r="AM175" i="1"/>
  <c r="AL175" i="1"/>
  <c r="AK175" i="1"/>
  <c r="AN179" i="1"/>
  <c r="AJ179" i="1"/>
  <c r="AM179" i="1"/>
  <c r="AL179" i="1"/>
  <c r="AK179" i="1"/>
  <c r="AN183" i="1"/>
  <c r="AJ183" i="1"/>
  <c r="AM183" i="1"/>
  <c r="AL183" i="1"/>
  <c r="AN187" i="1"/>
  <c r="AJ187" i="1"/>
  <c r="AM187" i="1"/>
  <c r="AL187" i="1"/>
  <c r="AK187" i="1"/>
  <c r="AN191" i="1"/>
  <c r="AJ191" i="1"/>
  <c r="AM191" i="1"/>
  <c r="AL191" i="1"/>
  <c r="AK191" i="1"/>
  <c r="AN195" i="1"/>
  <c r="AJ195" i="1"/>
  <c r="AM195" i="1"/>
  <c r="AL195" i="1"/>
  <c r="AK195" i="1"/>
  <c r="AN199" i="1"/>
  <c r="AJ199" i="1"/>
  <c r="AM199" i="1"/>
  <c r="AL199" i="1"/>
  <c r="AK199" i="1"/>
  <c r="AN203" i="1"/>
  <c r="AJ203" i="1"/>
  <c r="AM203" i="1"/>
  <c r="AL203" i="1"/>
  <c r="AK203" i="1"/>
  <c r="AN207" i="1"/>
  <c r="AJ207" i="1"/>
  <c r="AM207" i="1"/>
  <c r="AL207" i="1"/>
  <c r="AK207" i="1"/>
  <c r="AN211" i="1"/>
  <c r="AJ211" i="1"/>
  <c r="AM211" i="1"/>
  <c r="AL211" i="1"/>
  <c r="AK211" i="1"/>
  <c r="AN215" i="1"/>
  <c r="AJ215" i="1"/>
  <c r="AM215" i="1"/>
  <c r="AL215" i="1"/>
  <c r="AK215" i="1"/>
  <c r="AN219" i="1"/>
  <c r="AJ219" i="1"/>
  <c r="AM219" i="1"/>
  <c r="AL219" i="1"/>
  <c r="AK219" i="1"/>
  <c r="AN223" i="1"/>
  <c r="AJ223" i="1"/>
  <c r="AM223" i="1"/>
  <c r="AL223" i="1"/>
  <c r="AK223" i="1"/>
  <c r="AN227" i="1"/>
  <c r="AJ227" i="1"/>
  <c r="AM227" i="1"/>
  <c r="AL227" i="1"/>
  <c r="AK227" i="1"/>
  <c r="AN231" i="1"/>
  <c r="AJ231" i="1"/>
  <c r="AM231" i="1"/>
  <c r="AL231" i="1"/>
  <c r="AK231" i="1"/>
  <c r="AN235" i="1"/>
  <c r="AJ235" i="1"/>
  <c r="AM235" i="1"/>
  <c r="AL235" i="1"/>
  <c r="AK235" i="1"/>
  <c r="AN239" i="1"/>
  <c r="AJ239" i="1"/>
  <c r="AM239" i="1"/>
  <c r="AL239" i="1"/>
  <c r="AK239" i="1"/>
  <c r="AN243" i="1"/>
  <c r="AJ243" i="1"/>
  <c r="AM243" i="1"/>
  <c r="AL243" i="1"/>
  <c r="AK243" i="1"/>
  <c r="AN247" i="1"/>
  <c r="AJ247" i="1"/>
  <c r="AM247" i="1"/>
  <c r="AL247" i="1"/>
  <c r="AK247" i="1"/>
  <c r="AN251" i="1"/>
  <c r="AJ251" i="1"/>
  <c r="AM251" i="1"/>
  <c r="AL251" i="1"/>
  <c r="AK251" i="1"/>
  <c r="AN255" i="1"/>
  <c r="AJ255" i="1"/>
  <c r="AM255" i="1"/>
  <c r="AL255" i="1"/>
  <c r="AK255" i="1"/>
  <c r="AN259" i="1"/>
  <c r="AJ259" i="1"/>
  <c r="AM259" i="1"/>
  <c r="AL259" i="1"/>
  <c r="AK259" i="1"/>
  <c r="AN263" i="1"/>
  <c r="AJ263" i="1"/>
  <c r="AM263" i="1"/>
  <c r="AL263" i="1"/>
  <c r="AK263" i="1"/>
  <c r="AN267" i="1"/>
  <c r="AJ267" i="1"/>
  <c r="AM267" i="1"/>
  <c r="AL267" i="1"/>
  <c r="AK267" i="1"/>
  <c r="AN271" i="1"/>
  <c r="AJ271" i="1"/>
  <c r="AM271" i="1"/>
  <c r="AL271" i="1"/>
  <c r="AK271" i="1"/>
  <c r="AN275" i="1"/>
  <c r="AJ275" i="1"/>
  <c r="AM275" i="1"/>
  <c r="AL275" i="1"/>
  <c r="AK275" i="1"/>
  <c r="AN279" i="1"/>
  <c r="AJ279" i="1"/>
  <c r="AM279" i="1"/>
  <c r="AL279" i="1"/>
  <c r="AK279" i="1"/>
  <c r="AN283" i="1"/>
  <c r="AJ283" i="1"/>
  <c r="AM283" i="1"/>
  <c r="AL283" i="1"/>
  <c r="AK283" i="1"/>
  <c r="AN287" i="1"/>
  <c r="AJ287" i="1"/>
  <c r="AM287" i="1"/>
  <c r="AL287" i="1"/>
  <c r="AK287" i="1"/>
  <c r="AN291" i="1"/>
  <c r="AJ291" i="1"/>
  <c r="AM291" i="1"/>
  <c r="AL291" i="1"/>
  <c r="AK291" i="1"/>
  <c r="AN295" i="1"/>
  <c r="AJ295" i="1"/>
  <c r="AM295" i="1"/>
  <c r="AL295" i="1"/>
  <c r="AK295" i="1"/>
  <c r="AN299" i="1"/>
  <c r="AJ299" i="1"/>
  <c r="AM299" i="1"/>
  <c r="AL299" i="1"/>
  <c r="AK299" i="1"/>
  <c r="AN303" i="1"/>
  <c r="AJ303" i="1"/>
  <c r="AM303" i="1"/>
  <c r="AL303" i="1"/>
  <c r="AK303" i="1"/>
  <c r="AN307" i="1"/>
  <c r="AJ307" i="1"/>
  <c r="AM307" i="1"/>
  <c r="AL307" i="1"/>
  <c r="AK307" i="1"/>
  <c r="AN311" i="1"/>
  <c r="AJ311" i="1"/>
  <c r="AM311" i="1"/>
  <c r="AL311" i="1"/>
  <c r="AK311" i="1"/>
  <c r="AN315" i="1"/>
  <c r="AJ315" i="1"/>
  <c r="AM315" i="1"/>
  <c r="AL315" i="1"/>
  <c r="AK315" i="1"/>
  <c r="AN319" i="1"/>
  <c r="AJ319" i="1"/>
  <c r="AM319" i="1"/>
  <c r="AL319" i="1"/>
  <c r="AK319" i="1"/>
  <c r="AN323" i="1"/>
  <c r="AJ323" i="1"/>
  <c r="AM323" i="1"/>
  <c r="AL323" i="1"/>
  <c r="AK323" i="1"/>
  <c r="AN327" i="1"/>
  <c r="AJ327" i="1"/>
  <c r="AM327" i="1"/>
  <c r="AL327" i="1"/>
  <c r="AK327" i="1"/>
  <c r="AN331" i="1"/>
  <c r="AJ331" i="1"/>
  <c r="AM331" i="1"/>
  <c r="AL331" i="1"/>
  <c r="AK331" i="1"/>
  <c r="AN335" i="1"/>
  <c r="AJ335" i="1"/>
  <c r="AM335" i="1"/>
  <c r="AL335" i="1"/>
  <c r="AK335" i="1"/>
  <c r="AN339" i="1"/>
  <c r="AJ339" i="1"/>
  <c r="AM339" i="1"/>
  <c r="AL339" i="1"/>
  <c r="AK339" i="1"/>
  <c r="AN343" i="1"/>
  <c r="AJ343" i="1"/>
  <c r="AM343" i="1"/>
  <c r="AL343" i="1"/>
  <c r="AK343" i="1"/>
  <c r="AN347" i="1"/>
  <c r="AJ347" i="1"/>
  <c r="AM347" i="1"/>
  <c r="AL347" i="1"/>
  <c r="AK347" i="1"/>
  <c r="AN351" i="1"/>
  <c r="AJ351" i="1"/>
  <c r="AM351" i="1"/>
  <c r="AL351" i="1"/>
  <c r="AK351" i="1"/>
  <c r="AN355" i="1"/>
  <c r="AJ355" i="1"/>
  <c r="AM355" i="1"/>
  <c r="AL355" i="1"/>
  <c r="AK355" i="1"/>
  <c r="AN359" i="1"/>
  <c r="AJ359" i="1"/>
  <c r="AM359" i="1"/>
  <c r="AL359" i="1"/>
  <c r="AK359" i="1"/>
  <c r="AN363" i="1"/>
  <c r="AJ363" i="1"/>
  <c r="AM363" i="1"/>
  <c r="AL363" i="1"/>
  <c r="AK363" i="1"/>
  <c r="AN367" i="1"/>
  <c r="AJ367" i="1"/>
  <c r="AM367" i="1"/>
  <c r="AL367" i="1"/>
  <c r="AK367" i="1"/>
  <c r="AN371" i="1"/>
  <c r="AJ371" i="1"/>
  <c r="AM371" i="1"/>
  <c r="AL371" i="1"/>
  <c r="AK371" i="1"/>
  <c r="AN375" i="1"/>
  <c r="AJ375" i="1"/>
  <c r="AM375" i="1"/>
  <c r="AL375" i="1"/>
  <c r="AK375" i="1"/>
  <c r="AN379" i="1"/>
  <c r="AJ379" i="1"/>
  <c r="AM379" i="1"/>
  <c r="AL379" i="1"/>
  <c r="AK379" i="1"/>
  <c r="AK383" i="1"/>
  <c r="AN383" i="1"/>
  <c r="AJ383" i="1"/>
  <c r="AM383" i="1"/>
  <c r="AL383" i="1"/>
  <c r="AK387" i="1"/>
  <c r="AN387" i="1"/>
  <c r="AJ387" i="1"/>
  <c r="AM387" i="1"/>
  <c r="AL387" i="1"/>
  <c r="AK391" i="1"/>
  <c r="AN391" i="1"/>
  <c r="AJ391" i="1"/>
  <c r="AM391" i="1"/>
  <c r="AL391" i="1"/>
  <c r="AK395" i="1"/>
  <c r="AN395" i="1"/>
  <c r="AJ395" i="1"/>
  <c r="AM395" i="1"/>
  <c r="AL395" i="1"/>
  <c r="AK399" i="1"/>
  <c r="AN399" i="1"/>
  <c r="AJ399" i="1"/>
  <c r="AM399" i="1"/>
  <c r="AL399" i="1"/>
  <c r="AK403" i="1"/>
  <c r="AN403" i="1"/>
  <c r="AJ403" i="1"/>
  <c r="AM403" i="1"/>
  <c r="AL403" i="1"/>
  <c r="AK407" i="1"/>
  <c r="AN407" i="1"/>
  <c r="AJ407" i="1"/>
  <c r="AM407" i="1"/>
  <c r="AL407" i="1"/>
  <c r="AK411" i="1"/>
  <c r="AN411" i="1"/>
  <c r="AJ411" i="1"/>
  <c r="AM411" i="1"/>
  <c r="AL411" i="1"/>
  <c r="AK415" i="1"/>
  <c r="AN415" i="1"/>
  <c r="AJ415" i="1"/>
  <c r="AM415" i="1"/>
  <c r="AL415" i="1"/>
  <c r="AK419" i="1"/>
  <c r="AN419" i="1"/>
  <c r="AJ419" i="1"/>
  <c r="AM419" i="1"/>
  <c r="AL419" i="1"/>
  <c r="AK423" i="1"/>
  <c r="AN423" i="1"/>
  <c r="AJ423" i="1"/>
  <c r="AM423" i="1"/>
  <c r="AL423" i="1"/>
  <c r="AK427" i="1"/>
  <c r="AN427" i="1"/>
  <c r="AJ427" i="1"/>
  <c r="AM427" i="1"/>
  <c r="AL427" i="1"/>
  <c r="AK431" i="1"/>
  <c r="AN431" i="1"/>
  <c r="AJ431" i="1"/>
  <c r="AM431" i="1"/>
  <c r="AL431" i="1"/>
  <c r="AK435" i="1"/>
  <c r="AN435" i="1"/>
  <c r="AJ435" i="1"/>
  <c r="AM435" i="1"/>
  <c r="AL435" i="1"/>
  <c r="AK439" i="1"/>
  <c r="AN439" i="1"/>
  <c r="AJ439" i="1"/>
  <c r="AM439" i="1"/>
  <c r="AL439" i="1"/>
  <c r="AK443" i="1"/>
  <c r="AN443" i="1"/>
  <c r="AJ443" i="1"/>
  <c r="AM443" i="1"/>
  <c r="AL443" i="1"/>
  <c r="AK447" i="1"/>
  <c r="AN447" i="1"/>
  <c r="AJ447" i="1"/>
  <c r="AM447" i="1"/>
  <c r="AL447" i="1"/>
  <c r="AK451" i="1"/>
  <c r="AN451" i="1"/>
  <c r="AJ451" i="1"/>
  <c r="AM451" i="1"/>
  <c r="AL451" i="1"/>
  <c r="AK455" i="1"/>
  <c r="AN455" i="1"/>
  <c r="AJ455" i="1"/>
  <c r="AM455" i="1"/>
  <c r="AL455" i="1"/>
  <c r="AK459" i="1"/>
  <c r="AN459" i="1"/>
  <c r="AJ459" i="1"/>
  <c r="AM459" i="1"/>
  <c r="AL459" i="1"/>
  <c r="AK463" i="1"/>
  <c r="AN463" i="1"/>
  <c r="AJ463" i="1"/>
  <c r="AM463" i="1"/>
  <c r="AL463" i="1"/>
  <c r="AK467" i="1"/>
  <c r="AN467" i="1"/>
  <c r="AJ467" i="1"/>
  <c r="AM467" i="1"/>
  <c r="AL467" i="1"/>
  <c r="AK471" i="1"/>
  <c r="AN471" i="1"/>
  <c r="AJ471" i="1"/>
  <c r="AM471" i="1"/>
  <c r="AL471" i="1"/>
  <c r="AK475" i="1"/>
  <c r="AN475" i="1"/>
  <c r="AJ475" i="1"/>
  <c r="AM475" i="1"/>
  <c r="AL475" i="1"/>
  <c r="AK479" i="1"/>
  <c r="AN479" i="1"/>
  <c r="AJ479" i="1"/>
  <c r="AM479" i="1"/>
  <c r="AL479" i="1"/>
  <c r="AK483" i="1"/>
  <c r="AN483" i="1"/>
  <c r="AJ483" i="1"/>
  <c r="AM483" i="1"/>
  <c r="AL483" i="1"/>
  <c r="AK487" i="1"/>
  <c r="AN487" i="1"/>
  <c r="AJ487" i="1"/>
  <c r="AM487" i="1"/>
  <c r="AL487" i="1"/>
  <c r="AK491" i="1"/>
  <c r="AN491" i="1"/>
  <c r="AJ491" i="1"/>
  <c r="AM491" i="1"/>
  <c r="AL491" i="1"/>
  <c r="AK495" i="1"/>
  <c r="AN495" i="1"/>
  <c r="AJ495" i="1"/>
  <c r="AM495" i="1"/>
  <c r="AL495" i="1"/>
  <c r="AK499" i="1"/>
  <c r="AN499" i="1"/>
  <c r="AJ499" i="1"/>
  <c r="AM499" i="1"/>
  <c r="AL499" i="1"/>
  <c r="AK503" i="1"/>
  <c r="AN503" i="1"/>
  <c r="AJ503" i="1"/>
  <c r="AM503" i="1"/>
  <c r="AL503" i="1"/>
  <c r="AK507" i="1"/>
  <c r="AN507" i="1"/>
  <c r="AJ507" i="1"/>
  <c r="AM507" i="1"/>
  <c r="AL507" i="1"/>
  <c r="AK511" i="1"/>
  <c r="AN511" i="1"/>
  <c r="AJ511" i="1"/>
  <c r="AM511" i="1"/>
  <c r="AL511" i="1"/>
  <c r="AK515" i="1"/>
  <c r="AN515" i="1"/>
  <c r="AJ515" i="1"/>
  <c r="AM515" i="1"/>
  <c r="AL515" i="1"/>
  <c r="AK519" i="1"/>
  <c r="AN519" i="1"/>
  <c r="AJ519" i="1"/>
  <c r="AM519" i="1"/>
  <c r="AL519" i="1"/>
  <c r="AK523" i="1"/>
  <c r="AN523" i="1"/>
  <c r="AJ523" i="1"/>
  <c r="AM523" i="1"/>
  <c r="AL523" i="1"/>
  <c r="AK527" i="1"/>
  <c r="AN527" i="1"/>
  <c r="AJ527" i="1"/>
  <c r="AM527" i="1"/>
  <c r="AL527" i="1"/>
  <c r="AK531" i="1"/>
  <c r="AN531" i="1"/>
  <c r="AJ531" i="1"/>
  <c r="AM531" i="1"/>
  <c r="AL531" i="1"/>
  <c r="AK535" i="1"/>
  <c r="AN535" i="1"/>
  <c r="AJ535" i="1"/>
  <c r="AM535" i="1"/>
  <c r="AL535" i="1"/>
  <c r="AK539" i="1"/>
  <c r="AN539" i="1"/>
  <c r="AJ539" i="1"/>
  <c r="AM539" i="1"/>
  <c r="AL539" i="1"/>
  <c r="AK543" i="1"/>
  <c r="AN543" i="1"/>
  <c r="AJ543" i="1"/>
  <c r="AM543" i="1"/>
  <c r="AL543" i="1"/>
  <c r="AK547" i="1"/>
  <c r="AN547" i="1"/>
  <c r="AJ547" i="1"/>
  <c r="AM547" i="1"/>
  <c r="AL547" i="1"/>
  <c r="AK551" i="1"/>
  <c r="AN551" i="1"/>
  <c r="AJ551" i="1"/>
  <c r="AM551" i="1"/>
  <c r="AL551" i="1"/>
  <c r="AK555" i="1"/>
  <c r="AN555" i="1"/>
  <c r="AJ555" i="1"/>
  <c r="AM555" i="1"/>
  <c r="AL555" i="1"/>
  <c r="AK559" i="1"/>
  <c r="AN559" i="1"/>
  <c r="AJ559" i="1"/>
  <c r="AM559" i="1"/>
  <c r="AL559" i="1"/>
  <c r="AK563" i="1"/>
  <c r="AN563" i="1"/>
  <c r="AJ563" i="1"/>
  <c r="AM563" i="1"/>
  <c r="AL563" i="1"/>
  <c r="AK567" i="1"/>
  <c r="AN567" i="1"/>
  <c r="AJ567" i="1"/>
  <c r="AM567" i="1"/>
  <c r="AL567" i="1"/>
  <c r="AK571" i="1"/>
  <c r="AN571" i="1"/>
  <c r="AJ571" i="1"/>
  <c r="AM571" i="1"/>
  <c r="AL571" i="1"/>
  <c r="AK575" i="1"/>
  <c r="AN575" i="1"/>
  <c r="AJ575" i="1"/>
  <c r="AM575" i="1"/>
  <c r="AL575" i="1"/>
  <c r="AK579" i="1"/>
  <c r="AN579" i="1"/>
  <c r="AJ579" i="1"/>
  <c r="AM579" i="1"/>
  <c r="AL579" i="1"/>
  <c r="AK583" i="1"/>
  <c r="AN583" i="1"/>
  <c r="AJ583" i="1"/>
  <c r="AM583" i="1"/>
  <c r="AL583" i="1"/>
  <c r="AK587" i="1"/>
  <c r="AN587" i="1"/>
  <c r="AJ587" i="1"/>
  <c r="AM587" i="1"/>
  <c r="AL587" i="1"/>
  <c r="AK591" i="1"/>
  <c r="AN591" i="1"/>
  <c r="AJ591" i="1"/>
  <c r="AM591" i="1"/>
  <c r="AL591" i="1"/>
  <c r="AK595" i="1"/>
  <c r="AN595" i="1"/>
  <c r="AJ595" i="1"/>
  <c r="AM595" i="1"/>
  <c r="AL595" i="1"/>
  <c r="AK599" i="1"/>
  <c r="AN599" i="1"/>
  <c r="AJ599" i="1"/>
  <c r="AM599" i="1"/>
  <c r="AL599" i="1"/>
  <c r="AK603" i="1"/>
  <c r="AN603" i="1"/>
  <c r="AJ603" i="1"/>
  <c r="AM603" i="1"/>
  <c r="AL603" i="1"/>
  <c r="AK607" i="1"/>
  <c r="AN607" i="1"/>
  <c r="AJ607" i="1"/>
  <c r="AM607" i="1"/>
  <c r="AL607" i="1"/>
  <c r="AK611" i="1"/>
  <c r="AN611" i="1"/>
  <c r="AJ611" i="1"/>
  <c r="AM611" i="1"/>
  <c r="AL611" i="1"/>
  <c r="AK615" i="1"/>
  <c r="AN615" i="1"/>
  <c r="AJ615" i="1"/>
  <c r="AM615" i="1"/>
  <c r="AL615" i="1"/>
  <c r="AK619" i="1"/>
  <c r="AN619" i="1"/>
  <c r="AJ619" i="1"/>
  <c r="AM619" i="1"/>
  <c r="AL619" i="1"/>
  <c r="AK623" i="1"/>
  <c r="AN623" i="1"/>
  <c r="AJ623" i="1"/>
  <c r="AM623" i="1"/>
  <c r="AL623" i="1"/>
  <c r="AK627" i="1"/>
  <c r="AN627" i="1"/>
  <c r="AJ627" i="1"/>
  <c r="AM627" i="1"/>
  <c r="AL627" i="1"/>
  <c r="AK631" i="1"/>
  <c r="AN631" i="1"/>
  <c r="AJ631" i="1"/>
  <c r="AM631" i="1"/>
  <c r="AL631" i="1"/>
  <c r="AK635" i="1"/>
  <c r="AN635" i="1"/>
  <c r="AJ635" i="1"/>
  <c r="AM635" i="1"/>
  <c r="AL635" i="1"/>
  <c r="AK639" i="1"/>
  <c r="AN639" i="1"/>
  <c r="AJ639" i="1"/>
  <c r="AM639" i="1"/>
  <c r="AL639" i="1"/>
  <c r="AK643" i="1"/>
  <c r="AN643" i="1"/>
  <c r="AJ643" i="1"/>
  <c r="AM643" i="1"/>
  <c r="AL643" i="1"/>
  <c r="AK647" i="1"/>
  <c r="AN647" i="1"/>
  <c r="AJ647" i="1"/>
  <c r="AM647" i="1"/>
  <c r="AL647" i="1"/>
  <c r="AK651" i="1"/>
  <c r="AN651" i="1"/>
  <c r="AJ651" i="1"/>
  <c r="AM651" i="1"/>
  <c r="AL651" i="1"/>
  <c r="AK655" i="1"/>
  <c r="AN655" i="1"/>
  <c r="AJ655" i="1"/>
  <c r="AM655" i="1"/>
  <c r="AL655" i="1"/>
  <c r="AK659" i="1"/>
  <c r="AN659" i="1"/>
  <c r="AJ659" i="1"/>
  <c r="AM659" i="1"/>
  <c r="AL659" i="1"/>
  <c r="AK663" i="1"/>
  <c r="AN663" i="1"/>
  <c r="AJ663" i="1"/>
  <c r="AM663" i="1"/>
  <c r="AL663" i="1"/>
  <c r="AN667" i="1"/>
  <c r="AK667" i="1"/>
  <c r="AJ667" i="1"/>
  <c r="AM667" i="1"/>
  <c r="AL667" i="1"/>
  <c r="AN671" i="1"/>
  <c r="AJ671" i="1"/>
  <c r="AL671" i="1"/>
  <c r="AK671" i="1"/>
  <c r="AM671" i="1"/>
  <c r="AN675" i="1"/>
  <c r="AJ675" i="1"/>
  <c r="AM675" i="1"/>
  <c r="AL675" i="1"/>
  <c r="AK675" i="1"/>
  <c r="AN679" i="1"/>
  <c r="AJ679" i="1"/>
  <c r="AM679" i="1"/>
  <c r="AL679" i="1"/>
  <c r="AK679" i="1"/>
  <c r="AN683" i="1"/>
  <c r="AJ683" i="1"/>
  <c r="AK683" i="1"/>
  <c r="AM683" i="1"/>
  <c r="AL683" i="1"/>
  <c r="AN687" i="1"/>
  <c r="AJ687" i="1"/>
  <c r="AL687" i="1"/>
  <c r="AK687" i="1"/>
  <c r="AM687" i="1"/>
  <c r="AN691" i="1"/>
  <c r="AJ691" i="1"/>
  <c r="AM691" i="1"/>
  <c r="AL691" i="1"/>
  <c r="AK691" i="1"/>
  <c r="AN695" i="1"/>
  <c r="AJ695" i="1"/>
  <c r="AM695" i="1"/>
  <c r="AL695" i="1"/>
  <c r="AK695" i="1"/>
  <c r="AN699" i="1"/>
  <c r="AJ699" i="1"/>
  <c r="AK699" i="1"/>
  <c r="AM699" i="1"/>
  <c r="AL699" i="1"/>
  <c r="AN703" i="1"/>
  <c r="AJ703" i="1"/>
  <c r="AL703" i="1"/>
  <c r="AK703" i="1"/>
  <c r="AM703" i="1"/>
  <c r="AN707" i="1"/>
  <c r="AJ707" i="1"/>
  <c r="AM707" i="1"/>
  <c r="AL707" i="1"/>
  <c r="AK707" i="1"/>
  <c r="AN711" i="1"/>
  <c r="AJ711" i="1"/>
  <c r="AM711" i="1"/>
  <c r="AL711" i="1"/>
  <c r="AK711" i="1"/>
  <c r="AN715" i="1"/>
  <c r="AJ715" i="1"/>
  <c r="AK715" i="1"/>
  <c r="AM715" i="1"/>
  <c r="AL715" i="1"/>
  <c r="AN719" i="1"/>
  <c r="AJ719" i="1"/>
  <c r="AL719" i="1"/>
  <c r="AK719" i="1"/>
  <c r="AM719" i="1"/>
  <c r="AN723" i="1"/>
  <c r="AJ723" i="1"/>
  <c r="AM723" i="1"/>
  <c r="AL723" i="1"/>
  <c r="AK723" i="1"/>
  <c r="AN727" i="1"/>
  <c r="AJ727" i="1"/>
  <c r="AM727" i="1"/>
  <c r="AL727" i="1"/>
  <c r="AK727" i="1"/>
  <c r="AN731" i="1"/>
  <c r="AJ731" i="1"/>
  <c r="AK731" i="1"/>
  <c r="AM731" i="1"/>
  <c r="AL731" i="1"/>
  <c r="AN735" i="1"/>
  <c r="AJ735" i="1"/>
  <c r="AL735" i="1"/>
  <c r="AK735" i="1"/>
  <c r="AM735" i="1"/>
  <c r="AN739" i="1"/>
  <c r="AJ739" i="1"/>
  <c r="AM739" i="1"/>
  <c r="AL739" i="1"/>
  <c r="AK739" i="1"/>
  <c r="AN743" i="1"/>
  <c r="AJ743" i="1"/>
  <c r="AM743" i="1"/>
  <c r="AL743" i="1"/>
  <c r="AK743" i="1"/>
  <c r="AK747" i="1"/>
  <c r="AN747" i="1"/>
  <c r="AJ747" i="1"/>
  <c r="AL747" i="1"/>
  <c r="AM747" i="1"/>
  <c r="AK751" i="1"/>
  <c r="AN751" i="1"/>
  <c r="AJ751" i="1"/>
  <c r="AM751" i="1"/>
  <c r="AL751" i="1"/>
  <c r="AK755" i="1"/>
  <c r="AN755" i="1"/>
  <c r="AJ755" i="1"/>
  <c r="AL755" i="1"/>
  <c r="AM755" i="1"/>
  <c r="AK759" i="1"/>
  <c r="AN759" i="1"/>
  <c r="AJ759" i="1"/>
  <c r="AM759" i="1"/>
  <c r="AL759" i="1"/>
  <c r="AK763" i="1"/>
  <c r="AN763" i="1"/>
  <c r="AJ763" i="1"/>
  <c r="AL763" i="1"/>
  <c r="AM763" i="1"/>
  <c r="AK767" i="1"/>
  <c r="AN767" i="1"/>
  <c r="AJ767" i="1"/>
  <c r="AM767" i="1"/>
  <c r="AL767" i="1"/>
  <c r="AK771" i="1"/>
  <c r="AN771" i="1"/>
  <c r="AJ771" i="1"/>
  <c r="AL771" i="1"/>
  <c r="AM771" i="1"/>
  <c r="AK775" i="1"/>
  <c r="AN775" i="1"/>
  <c r="AJ775" i="1"/>
  <c r="AM775" i="1"/>
  <c r="AL775" i="1"/>
  <c r="AK779" i="1"/>
  <c r="AN779" i="1"/>
  <c r="AJ779" i="1"/>
  <c r="AL779" i="1"/>
  <c r="AM779" i="1"/>
  <c r="AK783" i="1"/>
  <c r="AN783" i="1"/>
  <c r="AJ783" i="1"/>
  <c r="AM783" i="1"/>
  <c r="AL783" i="1"/>
  <c r="AK787" i="1"/>
  <c r="AN787" i="1"/>
  <c r="AJ787" i="1"/>
  <c r="AL787" i="1"/>
  <c r="AM787" i="1"/>
  <c r="AK791" i="1"/>
  <c r="AN791" i="1"/>
  <c r="AJ791" i="1"/>
  <c r="AM791" i="1"/>
  <c r="AL791" i="1"/>
  <c r="AK795" i="1"/>
  <c r="AN795" i="1"/>
  <c r="AJ795" i="1"/>
  <c r="AL795" i="1"/>
  <c r="AM795" i="1"/>
  <c r="AK799" i="1"/>
  <c r="AN799" i="1"/>
  <c r="AJ799" i="1"/>
  <c r="AM799" i="1"/>
  <c r="AL799" i="1"/>
  <c r="AK803" i="1"/>
  <c r="AN803" i="1"/>
  <c r="AJ803" i="1"/>
  <c r="AL803" i="1"/>
  <c r="AM803" i="1"/>
  <c r="AK807" i="1"/>
  <c r="AN807" i="1"/>
  <c r="AJ807" i="1"/>
  <c r="AM807" i="1"/>
  <c r="AL807" i="1"/>
  <c r="AK811" i="1"/>
  <c r="AN811" i="1"/>
  <c r="AJ811" i="1"/>
  <c r="AL811" i="1"/>
  <c r="AM811" i="1"/>
  <c r="AK815" i="1"/>
  <c r="AN815" i="1"/>
  <c r="AJ815" i="1"/>
  <c r="AM815" i="1"/>
  <c r="AL815" i="1"/>
  <c r="AK819" i="1"/>
  <c r="AN819" i="1"/>
  <c r="AJ819" i="1"/>
  <c r="AL819" i="1"/>
  <c r="AM819" i="1"/>
  <c r="AK823" i="1"/>
  <c r="AN823" i="1"/>
  <c r="AJ823" i="1"/>
  <c r="AM823" i="1"/>
  <c r="AL823" i="1"/>
  <c r="AK827" i="1"/>
  <c r="AN827" i="1"/>
  <c r="AJ827" i="1"/>
  <c r="AL827" i="1"/>
  <c r="AM827" i="1"/>
  <c r="AK831" i="1"/>
  <c r="AN831" i="1"/>
  <c r="AJ831" i="1"/>
  <c r="AM831" i="1"/>
  <c r="AL831" i="1"/>
  <c r="AK835" i="1"/>
  <c r="AN835" i="1"/>
  <c r="AJ835" i="1"/>
  <c r="AL835" i="1"/>
  <c r="AM835" i="1"/>
  <c r="AK839" i="1"/>
  <c r="AN839" i="1"/>
  <c r="AJ839" i="1"/>
  <c r="AM839" i="1"/>
  <c r="AL839" i="1"/>
  <c r="AK843" i="1"/>
  <c r="AN843" i="1"/>
  <c r="AJ843" i="1"/>
  <c r="AL843" i="1"/>
  <c r="AM843" i="1"/>
  <c r="AK847" i="1"/>
  <c r="AN847" i="1"/>
  <c r="AJ847" i="1"/>
  <c r="AM847" i="1"/>
  <c r="AL847" i="1"/>
  <c r="AK851" i="1"/>
  <c r="AN851" i="1"/>
  <c r="AJ851" i="1"/>
  <c r="AL851" i="1"/>
  <c r="AM851" i="1"/>
  <c r="AK855" i="1"/>
  <c r="AN855" i="1"/>
  <c r="AJ855" i="1"/>
  <c r="AM855" i="1"/>
  <c r="AL855" i="1"/>
  <c r="AK859" i="1"/>
  <c r="AN859" i="1"/>
  <c r="AJ859" i="1"/>
  <c r="AL859" i="1"/>
  <c r="AM859" i="1"/>
  <c r="AK863" i="1"/>
  <c r="AN863" i="1"/>
  <c r="AJ863" i="1"/>
  <c r="AM863" i="1"/>
  <c r="AL863" i="1"/>
  <c r="AK867" i="1"/>
  <c r="AN867" i="1"/>
  <c r="AJ867" i="1"/>
  <c r="AL867" i="1"/>
  <c r="AM867" i="1"/>
  <c r="AK871" i="1"/>
  <c r="AN871" i="1"/>
  <c r="AJ871" i="1"/>
  <c r="AM871" i="1"/>
  <c r="AL871" i="1"/>
  <c r="AK875" i="1"/>
  <c r="AN875" i="1"/>
  <c r="AJ875" i="1"/>
  <c r="AL875" i="1"/>
  <c r="AM875" i="1"/>
  <c r="AK879" i="1"/>
  <c r="AN879" i="1"/>
  <c r="AJ879" i="1"/>
  <c r="AM879" i="1"/>
  <c r="AL879" i="1"/>
  <c r="AK883" i="1"/>
  <c r="AN883" i="1"/>
  <c r="AJ883" i="1"/>
  <c r="AL883" i="1"/>
  <c r="AM883" i="1"/>
  <c r="AK887" i="1"/>
  <c r="AN887" i="1"/>
  <c r="AJ887" i="1"/>
  <c r="AM887" i="1"/>
  <c r="AL887" i="1"/>
  <c r="AK891" i="1"/>
  <c r="AN891" i="1"/>
  <c r="AJ891" i="1"/>
  <c r="AL891" i="1"/>
  <c r="AM891" i="1"/>
  <c r="AK895" i="1"/>
  <c r="AN895" i="1"/>
  <c r="AJ895" i="1"/>
  <c r="AM895" i="1"/>
  <c r="AL895" i="1"/>
  <c r="AK899" i="1"/>
  <c r="AN899" i="1"/>
  <c r="AJ899" i="1"/>
  <c r="AL899" i="1"/>
  <c r="AM899" i="1"/>
  <c r="AK903" i="1"/>
  <c r="AN903" i="1"/>
  <c r="AJ903" i="1"/>
  <c r="AM903" i="1"/>
  <c r="AL903" i="1"/>
  <c r="AK907" i="1"/>
  <c r="AN907" i="1"/>
  <c r="AJ907" i="1"/>
  <c r="AL907" i="1"/>
  <c r="AM907" i="1"/>
  <c r="AK911" i="1"/>
  <c r="AN911" i="1"/>
  <c r="AJ911" i="1"/>
  <c r="AM911" i="1"/>
  <c r="AL911" i="1"/>
  <c r="AK915" i="1"/>
  <c r="AN915" i="1"/>
  <c r="AJ915" i="1"/>
  <c r="AL915" i="1"/>
  <c r="AM915" i="1"/>
  <c r="AK919" i="1"/>
  <c r="AN919" i="1"/>
  <c r="AJ919" i="1"/>
  <c r="AM919" i="1"/>
  <c r="AL919" i="1"/>
  <c r="AK923" i="1"/>
  <c r="AN923" i="1"/>
  <c r="AJ923" i="1"/>
  <c r="AL923" i="1"/>
  <c r="AM923" i="1"/>
  <c r="AK927" i="1"/>
  <c r="AN927" i="1"/>
  <c r="AJ927" i="1"/>
  <c r="AM927" i="1"/>
  <c r="AL927" i="1"/>
  <c r="AK931" i="1"/>
  <c r="AN931" i="1"/>
  <c r="AJ931" i="1"/>
  <c r="AL931" i="1"/>
  <c r="AM931" i="1"/>
  <c r="AK935" i="1"/>
  <c r="AN935" i="1"/>
  <c r="AJ935" i="1"/>
  <c r="AM935" i="1"/>
  <c r="AL935" i="1"/>
  <c r="AK939" i="1"/>
  <c r="AN939" i="1"/>
  <c r="AJ939" i="1"/>
  <c r="AL939" i="1"/>
  <c r="AM939" i="1"/>
  <c r="AK943" i="1"/>
  <c r="AN943" i="1"/>
  <c r="AJ943" i="1"/>
  <c r="AM943" i="1"/>
  <c r="AL943" i="1"/>
  <c r="AK947" i="1"/>
  <c r="AN947" i="1"/>
  <c r="AJ947" i="1"/>
  <c r="AL947" i="1"/>
  <c r="AM947" i="1"/>
  <c r="AK951" i="1"/>
  <c r="AN951" i="1"/>
  <c r="AJ951" i="1"/>
  <c r="AM951" i="1"/>
  <c r="AL951" i="1"/>
  <c r="AK955" i="1"/>
  <c r="AN955" i="1"/>
  <c r="AJ955" i="1"/>
  <c r="AL955" i="1"/>
  <c r="AM955" i="1"/>
  <c r="AK959" i="1"/>
  <c r="AN959" i="1"/>
  <c r="AJ959" i="1"/>
  <c r="AM959" i="1"/>
  <c r="AL959" i="1"/>
  <c r="AK963" i="1"/>
  <c r="AN963" i="1"/>
  <c r="AJ963" i="1"/>
  <c r="AL963" i="1"/>
  <c r="AM963" i="1"/>
  <c r="AK967" i="1"/>
  <c r="AN967" i="1"/>
  <c r="AJ967" i="1"/>
  <c r="AM967" i="1"/>
  <c r="AL967" i="1"/>
  <c r="AK971" i="1"/>
  <c r="AN971" i="1"/>
  <c r="AJ971" i="1"/>
  <c r="AL971" i="1"/>
  <c r="AM971" i="1"/>
  <c r="AK975" i="1"/>
  <c r="AN975" i="1"/>
  <c r="AJ975" i="1"/>
  <c r="AM975" i="1"/>
  <c r="AL975" i="1"/>
  <c r="AK979" i="1"/>
  <c r="AN979" i="1"/>
  <c r="AJ979" i="1"/>
  <c r="AL979" i="1"/>
  <c r="AM979" i="1"/>
  <c r="AK983" i="1"/>
  <c r="AN983" i="1"/>
  <c r="AJ983" i="1"/>
  <c r="AM983" i="1"/>
  <c r="AL983" i="1"/>
  <c r="AK987" i="1"/>
  <c r="AN987" i="1"/>
  <c r="AJ987" i="1"/>
  <c r="AL987" i="1"/>
  <c r="AM987" i="1"/>
  <c r="AK991" i="1"/>
  <c r="AN991" i="1"/>
  <c r="AJ991" i="1"/>
  <c r="AM991" i="1"/>
  <c r="AL991" i="1"/>
  <c r="AK995" i="1"/>
  <c r="AN995" i="1"/>
  <c r="AJ995" i="1"/>
  <c r="AL995" i="1"/>
  <c r="AM995" i="1"/>
  <c r="AK999" i="1"/>
  <c r="AN999" i="1"/>
  <c r="AJ999" i="1"/>
  <c r="AM999" i="1"/>
  <c r="AL999" i="1"/>
  <c r="AK1003" i="1"/>
  <c r="AN1003" i="1"/>
  <c r="AJ1003" i="1"/>
  <c r="AL1003" i="1"/>
  <c r="AM1003" i="1"/>
  <c r="AK1007" i="1"/>
  <c r="AN1007" i="1"/>
  <c r="AJ1007" i="1"/>
  <c r="AM1007" i="1"/>
  <c r="AL1007" i="1"/>
  <c r="AK1011" i="1"/>
  <c r="AN1011" i="1"/>
  <c r="AJ1011" i="1"/>
  <c r="AL1011" i="1"/>
  <c r="AM1011" i="1"/>
  <c r="AK1015" i="1"/>
  <c r="AN1015" i="1"/>
  <c r="AJ1015" i="1"/>
  <c r="AM1015" i="1"/>
  <c r="AL1015" i="1"/>
  <c r="AK1019" i="1"/>
  <c r="AN1019" i="1"/>
  <c r="AJ1019" i="1"/>
  <c r="AL1019" i="1"/>
  <c r="AM1019" i="1"/>
  <c r="AK1023" i="1"/>
  <c r="AN1023" i="1"/>
  <c r="AJ1023" i="1"/>
  <c r="AM1023" i="1"/>
  <c r="AL1023" i="1"/>
  <c r="AK1027" i="1"/>
  <c r="AN1027" i="1"/>
  <c r="AJ1027" i="1"/>
  <c r="AL1027" i="1"/>
  <c r="AM1027" i="1"/>
  <c r="AK1031" i="1"/>
  <c r="AN1031" i="1"/>
  <c r="AJ1031" i="1"/>
  <c r="AM1031" i="1"/>
  <c r="AL1031" i="1"/>
  <c r="AK1035" i="1"/>
  <c r="AN1035" i="1"/>
  <c r="AJ1035" i="1"/>
  <c r="AL1035" i="1"/>
  <c r="AM1035" i="1"/>
  <c r="AK1039" i="1"/>
  <c r="AN1039" i="1"/>
  <c r="AJ1039" i="1"/>
  <c r="AM1039" i="1"/>
  <c r="AL1039" i="1"/>
  <c r="AK1043" i="1"/>
  <c r="AN1043" i="1"/>
  <c r="AJ1043" i="1"/>
  <c r="AL1043" i="1"/>
  <c r="AM1043" i="1"/>
  <c r="AK1047" i="1"/>
  <c r="AN1047" i="1"/>
  <c r="AJ1047" i="1"/>
  <c r="AM1047" i="1"/>
  <c r="AL1047" i="1"/>
  <c r="AK1051" i="1"/>
  <c r="AN1051" i="1"/>
  <c r="AJ1051" i="1"/>
  <c r="AL1051" i="1"/>
  <c r="AM1051" i="1"/>
  <c r="AK1055" i="1"/>
  <c r="AN1055" i="1"/>
  <c r="AJ1055" i="1"/>
  <c r="AM1055" i="1"/>
  <c r="AL1055" i="1"/>
  <c r="AK1059" i="1"/>
  <c r="AN1059" i="1"/>
  <c r="AJ1059" i="1"/>
  <c r="AL1059" i="1"/>
  <c r="AM1059" i="1"/>
  <c r="AK1063" i="1"/>
  <c r="AN1063" i="1"/>
  <c r="AJ1063" i="1"/>
  <c r="AM1063" i="1"/>
  <c r="AL1063" i="1"/>
  <c r="AK1067" i="1"/>
  <c r="AN1067" i="1"/>
  <c r="AJ1067" i="1"/>
  <c r="AL1067" i="1"/>
  <c r="AM1067" i="1"/>
  <c r="AK1071" i="1"/>
  <c r="AN1071" i="1"/>
  <c r="AJ1071" i="1"/>
  <c r="AM1071" i="1"/>
  <c r="AL1071" i="1"/>
  <c r="AK1075" i="1"/>
  <c r="AN1075" i="1"/>
  <c r="AJ1075" i="1"/>
  <c r="AL1075" i="1"/>
  <c r="AM1075" i="1"/>
  <c r="AK1079" i="1"/>
  <c r="AN1079" i="1"/>
  <c r="AJ1079" i="1"/>
  <c r="AM1079" i="1"/>
  <c r="AL1079" i="1"/>
  <c r="AK1083" i="1"/>
  <c r="AN1083" i="1"/>
  <c r="AJ1083" i="1"/>
  <c r="AM1083" i="1"/>
  <c r="AL1083" i="1"/>
  <c r="AK1087" i="1"/>
  <c r="AN1087" i="1"/>
  <c r="AJ1087" i="1"/>
  <c r="AM1087" i="1"/>
  <c r="AL1087" i="1"/>
  <c r="AK1091" i="1"/>
  <c r="AN1091" i="1"/>
  <c r="AJ1091" i="1"/>
  <c r="AM1091" i="1"/>
  <c r="AL1091" i="1"/>
  <c r="AK1095" i="1"/>
  <c r="AN1095" i="1"/>
  <c r="AJ1095" i="1"/>
  <c r="AM1095" i="1"/>
  <c r="AL1095" i="1"/>
  <c r="AK1099" i="1"/>
  <c r="AN1099" i="1"/>
  <c r="AJ1099" i="1"/>
  <c r="AM1099" i="1"/>
  <c r="AL1099" i="1"/>
  <c r="AK1103" i="1"/>
  <c r="AN1103" i="1"/>
  <c r="AJ1103" i="1"/>
  <c r="AM1103" i="1"/>
  <c r="AL1103" i="1"/>
  <c r="AK1107" i="1"/>
  <c r="AN1107" i="1"/>
  <c r="AJ1107" i="1"/>
  <c r="AM1107" i="1"/>
  <c r="AL1107" i="1"/>
  <c r="AK1111" i="1"/>
  <c r="AN1111" i="1"/>
  <c r="AJ1111" i="1"/>
  <c r="AM1111" i="1"/>
  <c r="AL1111" i="1"/>
  <c r="AK1115" i="1"/>
  <c r="AN1115" i="1"/>
  <c r="AJ1115" i="1"/>
  <c r="AM1115" i="1"/>
  <c r="AL1115" i="1"/>
  <c r="AK1119" i="1"/>
  <c r="AN1119" i="1"/>
  <c r="AJ1119" i="1"/>
  <c r="AM1119" i="1"/>
  <c r="AL1119" i="1"/>
  <c r="AK1123" i="1"/>
  <c r="AN1123" i="1"/>
  <c r="AJ1123" i="1"/>
  <c r="AM1123" i="1"/>
  <c r="AL1123" i="1"/>
  <c r="AK1127" i="1"/>
  <c r="AN1127" i="1"/>
  <c r="AJ1127" i="1"/>
  <c r="AM1127" i="1"/>
  <c r="AL1127" i="1"/>
  <c r="AK1131" i="1"/>
  <c r="AN1131" i="1"/>
  <c r="AJ1131" i="1"/>
  <c r="AM1131" i="1"/>
  <c r="AL1131" i="1"/>
  <c r="AK1135" i="1"/>
  <c r="AN1135" i="1"/>
  <c r="AJ1135" i="1"/>
  <c r="AM1135" i="1"/>
  <c r="AL1135" i="1"/>
  <c r="AK1139" i="1"/>
  <c r="AN1139" i="1"/>
  <c r="AJ1139" i="1"/>
  <c r="AM1139" i="1"/>
  <c r="AL1139" i="1"/>
  <c r="AK1143" i="1"/>
  <c r="AN1143" i="1"/>
  <c r="AJ1143" i="1"/>
  <c r="AM1143" i="1"/>
  <c r="AL1143" i="1"/>
  <c r="AL1147" i="1"/>
  <c r="AK1147" i="1"/>
  <c r="AN1147" i="1"/>
  <c r="AJ1147" i="1"/>
  <c r="AM1147" i="1"/>
  <c r="AL1151" i="1"/>
  <c r="AK1151" i="1"/>
  <c r="AN1151" i="1"/>
  <c r="AJ1151" i="1"/>
  <c r="AM1151" i="1"/>
  <c r="AL1155" i="1"/>
  <c r="AK1155" i="1"/>
  <c r="AN1155" i="1"/>
  <c r="AJ1155" i="1"/>
  <c r="AM1155" i="1"/>
  <c r="AL1159" i="1"/>
  <c r="AK1159" i="1"/>
  <c r="AN1159" i="1"/>
  <c r="AJ1159" i="1"/>
  <c r="AM1159" i="1"/>
  <c r="AL1163" i="1"/>
  <c r="AK1163" i="1"/>
  <c r="AN1163" i="1"/>
  <c r="AJ1163" i="1"/>
  <c r="AM1163" i="1"/>
  <c r="AL1167" i="1"/>
  <c r="AK1167" i="1"/>
  <c r="AN1167" i="1"/>
  <c r="AJ1167" i="1"/>
  <c r="AM1167" i="1"/>
  <c r="AL1171" i="1"/>
  <c r="AK1171" i="1"/>
  <c r="AN1171" i="1"/>
  <c r="AJ1171" i="1"/>
  <c r="AM1171" i="1"/>
  <c r="AL1175" i="1"/>
  <c r="AK1175" i="1"/>
  <c r="AN1175" i="1"/>
  <c r="AJ1175" i="1"/>
  <c r="AM1175" i="1"/>
  <c r="AL1179" i="1"/>
  <c r="AK1179" i="1"/>
  <c r="AN1179" i="1"/>
  <c r="AJ1179" i="1"/>
  <c r="AM1179" i="1"/>
  <c r="AL1183" i="1"/>
  <c r="AK1183" i="1"/>
  <c r="AN1183" i="1"/>
  <c r="AJ1183" i="1"/>
  <c r="AM1183" i="1"/>
  <c r="AL1187" i="1"/>
  <c r="AK1187" i="1"/>
  <c r="AN1187" i="1"/>
  <c r="AJ1187" i="1"/>
  <c r="AM1187" i="1"/>
  <c r="AL1191" i="1"/>
  <c r="AK1191" i="1"/>
  <c r="AN1191" i="1"/>
  <c r="AJ1191" i="1"/>
  <c r="AM1191" i="1"/>
  <c r="AL1195" i="1"/>
  <c r="AK1195" i="1"/>
  <c r="AN1195" i="1"/>
  <c r="AJ1195" i="1"/>
  <c r="AM1195" i="1"/>
  <c r="AL1199" i="1"/>
  <c r="AK1199" i="1"/>
  <c r="AN1199" i="1"/>
  <c r="AJ1199" i="1"/>
  <c r="AM1199" i="1"/>
  <c r="AL1203" i="1"/>
  <c r="AK1203" i="1"/>
  <c r="AN1203" i="1"/>
  <c r="AJ1203" i="1"/>
  <c r="AM1203" i="1"/>
  <c r="AL1207" i="1"/>
  <c r="AK1207" i="1"/>
  <c r="AN1207" i="1"/>
  <c r="AJ1207" i="1"/>
  <c r="AM1207" i="1"/>
  <c r="AL1211" i="1"/>
  <c r="AK1211" i="1"/>
  <c r="AN1211" i="1"/>
  <c r="AJ1211" i="1"/>
  <c r="AM1211" i="1"/>
  <c r="AL1215" i="1"/>
  <c r="AK1215" i="1"/>
  <c r="AN1215" i="1"/>
  <c r="AJ1215" i="1"/>
  <c r="AM1215" i="1"/>
  <c r="AL1219" i="1"/>
  <c r="AK1219" i="1"/>
  <c r="AN1219" i="1"/>
  <c r="AJ1219" i="1"/>
  <c r="AM1219" i="1"/>
  <c r="AL1223" i="1"/>
  <c r="AK1223" i="1"/>
  <c r="AN1223" i="1"/>
  <c r="AJ1223" i="1"/>
  <c r="AM1223" i="1"/>
  <c r="AL1227" i="1"/>
  <c r="AK1227" i="1"/>
  <c r="AN1227" i="1"/>
  <c r="AJ1227" i="1"/>
  <c r="AM1227" i="1"/>
  <c r="AL1231" i="1"/>
  <c r="AK1231" i="1"/>
  <c r="AN1231" i="1"/>
  <c r="AJ1231" i="1"/>
  <c r="AM1231" i="1"/>
  <c r="AM1235" i="1"/>
  <c r="AL1235" i="1"/>
  <c r="AK1235" i="1"/>
  <c r="AJ1235" i="1"/>
  <c r="AN1235" i="1"/>
  <c r="AM1239" i="1"/>
  <c r="AN1239" i="1"/>
  <c r="AL1239" i="1"/>
  <c r="AK1239" i="1"/>
  <c r="AJ1239" i="1"/>
  <c r="AM1243" i="1"/>
  <c r="AJ1243" i="1"/>
  <c r="AN1243" i="1"/>
  <c r="AL1243" i="1"/>
  <c r="AK1243" i="1"/>
  <c r="AM1247" i="1"/>
  <c r="AK1247" i="1"/>
  <c r="AJ1247" i="1"/>
  <c r="AN1247" i="1"/>
  <c r="AL1247" i="1"/>
  <c r="AM1251" i="1"/>
  <c r="AL1251" i="1"/>
  <c r="AK1251" i="1"/>
  <c r="AJ1251" i="1"/>
  <c r="AN1251" i="1"/>
  <c r="AM1255" i="1"/>
  <c r="AN1255" i="1"/>
  <c r="AL1255" i="1"/>
  <c r="AK1255" i="1"/>
  <c r="AJ1255" i="1"/>
  <c r="AM1259" i="1"/>
  <c r="AJ1259" i="1"/>
  <c r="AN1259" i="1"/>
  <c r="AL1259" i="1"/>
  <c r="AK1259" i="1"/>
  <c r="AM1263" i="1"/>
  <c r="AK1263" i="1"/>
  <c r="AJ1263" i="1"/>
  <c r="AN1263" i="1"/>
  <c r="AL1263" i="1"/>
  <c r="AM1267" i="1"/>
  <c r="AL1267" i="1"/>
  <c r="AK1267" i="1"/>
  <c r="AJ1267" i="1"/>
  <c r="AN1267" i="1"/>
  <c r="AM1271" i="1"/>
  <c r="AN1271" i="1"/>
  <c r="AL1271" i="1"/>
  <c r="AK1271" i="1"/>
  <c r="AJ1271" i="1"/>
  <c r="AM1275" i="1"/>
  <c r="AJ1275" i="1"/>
  <c r="AN1275" i="1"/>
  <c r="AL1275" i="1"/>
  <c r="AK1275" i="1"/>
  <c r="AM1279" i="1"/>
  <c r="AK1279" i="1"/>
  <c r="AJ1279" i="1"/>
  <c r="AN1279" i="1"/>
  <c r="AL1279" i="1"/>
  <c r="AM1283" i="1"/>
  <c r="AL1283" i="1"/>
  <c r="AK1283" i="1"/>
  <c r="AJ1283" i="1"/>
  <c r="AN1283" i="1"/>
  <c r="AM1287" i="1"/>
  <c r="AN1287" i="1"/>
  <c r="AL1287" i="1"/>
  <c r="AK1287" i="1"/>
  <c r="AJ1287" i="1"/>
  <c r="AM1291" i="1"/>
  <c r="AJ1291" i="1"/>
  <c r="AN1291" i="1"/>
  <c r="AL1291" i="1"/>
  <c r="AK1291" i="1"/>
  <c r="AM1295" i="1"/>
  <c r="AK1295" i="1"/>
  <c r="AJ1295" i="1"/>
  <c r="AN1295" i="1"/>
  <c r="AL1295" i="1"/>
  <c r="AM1299" i="1"/>
  <c r="AL1299" i="1"/>
  <c r="AK1299" i="1"/>
  <c r="AJ1299" i="1"/>
  <c r="AN1299" i="1"/>
  <c r="AM1303" i="1"/>
  <c r="AN1303" i="1"/>
  <c r="AL1303" i="1"/>
  <c r="AK1303" i="1"/>
  <c r="AJ1303" i="1"/>
  <c r="AM1307" i="1"/>
  <c r="AJ1307" i="1"/>
  <c r="AN1307" i="1"/>
  <c r="AL1307" i="1"/>
  <c r="AK1307" i="1"/>
  <c r="AM1311" i="1"/>
  <c r="AK1311" i="1"/>
  <c r="AJ1311" i="1"/>
  <c r="AN1311" i="1"/>
  <c r="AL1311" i="1"/>
  <c r="AM1315" i="1"/>
  <c r="AL1315" i="1"/>
  <c r="AK1315" i="1"/>
  <c r="AJ1315" i="1"/>
  <c r="AN1315" i="1"/>
  <c r="AM1319" i="1"/>
  <c r="AN1319" i="1"/>
  <c r="AL1319" i="1"/>
  <c r="AK1319" i="1"/>
  <c r="AJ1319" i="1"/>
  <c r="AM1323" i="1"/>
  <c r="AJ1323" i="1"/>
  <c r="AN1323" i="1"/>
  <c r="AL1323" i="1"/>
  <c r="AK1323" i="1"/>
  <c r="AM1327" i="1"/>
  <c r="AK1327" i="1"/>
  <c r="AJ1327" i="1"/>
  <c r="AN1327" i="1"/>
  <c r="AL1327" i="1"/>
  <c r="AM1331" i="1"/>
  <c r="AL1331" i="1"/>
  <c r="AK1331" i="1"/>
  <c r="AJ1331" i="1"/>
  <c r="AN1331" i="1"/>
  <c r="AM1335" i="1"/>
  <c r="AN1335" i="1"/>
  <c r="AL1335" i="1"/>
  <c r="AK1335" i="1"/>
  <c r="AJ1335" i="1"/>
  <c r="AM1339" i="1"/>
  <c r="AJ1339" i="1"/>
  <c r="AN1339" i="1"/>
  <c r="AL1339" i="1"/>
  <c r="AK1339" i="1"/>
  <c r="AM1343" i="1"/>
  <c r="AK1343" i="1"/>
  <c r="AJ1343" i="1"/>
  <c r="AN1343" i="1"/>
  <c r="AL1343" i="1"/>
  <c r="AM1347" i="1"/>
  <c r="AL1347" i="1"/>
  <c r="AK1347" i="1"/>
  <c r="AJ1347" i="1"/>
  <c r="AN1347" i="1"/>
  <c r="AM1351" i="1"/>
  <c r="AN1351" i="1"/>
  <c r="AL1351" i="1"/>
  <c r="AK1351" i="1"/>
  <c r="AJ1351" i="1"/>
  <c r="AM1355" i="1"/>
  <c r="AJ1355" i="1"/>
  <c r="AN1355" i="1"/>
  <c r="AL1355" i="1"/>
  <c r="AK1355" i="1"/>
  <c r="AM1359" i="1"/>
  <c r="AK1359" i="1"/>
  <c r="AJ1359" i="1"/>
  <c r="AN1359" i="1"/>
  <c r="AL1359" i="1"/>
  <c r="AM1363" i="1"/>
  <c r="AL1363" i="1"/>
  <c r="AK1363" i="1"/>
  <c r="AJ1363" i="1"/>
  <c r="AN1363" i="1"/>
  <c r="AM1367" i="1"/>
  <c r="AN1367" i="1"/>
  <c r="AL1367" i="1"/>
  <c r="AK1367" i="1"/>
  <c r="AJ1367" i="1"/>
  <c r="AM1371" i="1"/>
  <c r="AJ1371" i="1"/>
  <c r="AN1371" i="1"/>
  <c r="AL1371" i="1"/>
  <c r="AK1371" i="1"/>
  <c r="AN1375" i="1"/>
  <c r="AJ1375" i="1"/>
  <c r="AM1375" i="1"/>
  <c r="AK1375" i="1"/>
  <c r="AL1375" i="1"/>
  <c r="AN1379" i="1"/>
  <c r="AJ1379" i="1"/>
  <c r="AM1379" i="1"/>
  <c r="AL1379" i="1"/>
  <c r="AK1379" i="1"/>
  <c r="AN1383" i="1"/>
  <c r="AJ1383" i="1"/>
  <c r="AM1383" i="1"/>
  <c r="AK1383" i="1"/>
  <c r="AL1383" i="1"/>
  <c r="AN1387" i="1"/>
  <c r="AJ1387" i="1"/>
  <c r="AM1387" i="1"/>
  <c r="AL1387" i="1"/>
  <c r="AK1387" i="1"/>
  <c r="AN1391" i="1"/>
  <c r="AJ1391" i="1"/>
  <c r="AM1391" i="1"/>
  <c r="AK1391" i="1"/>
  <c r="AL1391" i="1"/>
  <c r="AN1395" i="1"/>
  <c r="AJ1395" i="1"/>
  <c r="AM1395" i="1"/>
  <c r="AL1395" i="1"/>
  <c r="AK1395" i="1"/>
  <c r="AN1399" i="1"/>
  <c r="AJ1399" i="1"/>
  <c r="AM1399" i="1"/>
  <c r="AK1399" i="1"/>
  <c r="AL1399" i="1"/>
  <c r="AN1403" i="1"/>
  <c r="AJ1403" i="1"/>
  <c r="AM1403" i="1"/>
  <c r="AL1403" i="1"/>
  <c r="AK1403" i="1"/>
  <c r="AN1407" i="1"/>
  <c r="AJ1407" i="1"/>
  <c r="AM1407" i="1"/>
  <c r="AK1407" i="1"/>
  <c r="AL1407" i="1"/>
  <c r="AN1411" i="1"/>
  <c r="AJ1411" i="1"/>
  <c r="AM1411" i="1"/>
  <c r="AL1411" i="1"/>
  <c r="AK1411" i="1"/>
  <c r="AN1415" i="1"/>
  <c r="AJ1415" i="1"/>
  <c r="AM1415" i="1"/>
  <c r="AK1415" i="1"/>
  <c r="AL1415" i="1"/>
  <c r="AN1419" i="1"/>
  <c r="AJ1419" i="1"/>
  <c r="AM1419" i="1"/>
  <c r="AL1419" i="1"/>
  <c r="AK1419" i="1"/>
  <c r="AN1423" i="1"/>
  <c r="AJ1423" i="1"/>
  <c r="AM1423" i="1"/>
  <c r="AK1423" i="1"/>
  <c r="AL1423" i="1"/>
  <c r="AN1427" i="1"/>
  <c r="AJ1427" i="1"/>
  <c r="AM1427" i="1"/>
  <c r="AL1427" i="1"/>
  <c r="AK1427" i="1"/>
  <c r="AN1431" i="1"/>
  <c r="AJ1431" i="1"/>
  <c r="AM1431" i="1"/>
  <c r="AK1431" i="1"/>
  <c r="AL1431" i="1"/>
  <c r="AN1435" i="1"/>
  <c r="AJ1435" i="1"/>
  <c r="AM1435" i="1"/>
  <c r="AL1435" i="1"/>
  <c r="AK1435" i="1"/>
  <c r="AN1439" i="1"/>
  <c r="AJ1439" i="1"/>
  <c r="AM1439" i="1"/>
  <c r="AK1439" i="1"/>
  <c r="AL1439" i="1"/>
  <c r="AN1443" i="1"/>
  <c r="AJ1443" i="1"/>
  <c r="AM1443" i="1"/>
  <c r="AL1443" i="1"/>
  <c r="AK1443" i="1"/>
  <c r="AN1447" i="1"/>
  <c r="AJ1447" i="1"/>
  <c r="AM1447" i="1"/>
  <c r="AK1447" i="1"/>
  <c r="AL1447" i="1"/>
  <c r="AN1451" i="1"/>
  <c r="AJ1451" i="1"/>
  <c r="AM1451" i="1"/>
  <c r="AL1451" i="1"/>
  <c r="AK1451" i="1"/>
  <c r="AN1455" i="1"/>
  <c r="AJ1455" i="1"/>
  <c r="AM1455" i="1"/>
  <c r="AK1455" i="1"/>
  <c r="AL1455" i="1"/>
  <c r="AN1459" i="1"/>
  <c r="AJ1459" i="1"/>
  <c r="AM1459" i="1"/>
  <c r="AK1459" i="1"/>
  <c r="AL1459" i="1"/>
  <c r="AN1463" i="1"/>
  <c r="AJ1463" i="1"/>
  <c r="AM1463" i="1"/>
  <c r="AL1463" i="1"/>
  <c r="AK1463" i="1"/>
  <c r="AN1467" i="1"/>
  <c r="AJ1467" i="1"/>
  <c r="AM1467" i="1"/>
  <c r="AK1467" i="1"/>
  <c r="AL1467" i="1"/>
  <c r="AN1471" i="1"/>
  <c r="AJ1471" i="1"/>
  <c r="AM1471" i="1"/>
  <c r="AL1471" i="1"/>
  <c r="AK1471" i="1"/>
  <c r="AN1475" i="1"/>
  <c r="AJ1475" i="1"/>
  <c r="AM1475" i="1"/>
  <c r="AK1475" i="1"/>
  <c r="AL1475" i="1"/>
  <c r="AN1479" i="1"/>
  <c r="AJ1479" i="1"/>
  <c r="AM1479" i="1"/>
  <c r="AL1479" i="1"/>
  <c r="AK1479" i="1"/>
  <c r="AN1483" i="1"/>
  <c r="AJ1483" i="1"/>
  <c r="AM1483" i="1"/>
  <c r="AK1483" i="1"/>
  <c r="AL1483" i="1"/>
  <c r="AN1487" i="1"/>
  <c r="AJ1487" i="1"/>
  <c r="AM1487" i="1"/>
  <c r="AL1487" i="1"/>
  <c r="AK1487" i="1"/>
  <c r="AN1491" i="1"/>
  <c r="AJ1491" i="1"/>
  <c r="AM1491" i="1"/>
  <c r="AK1491" i="1"/>
  <c r="AL1491" i="1"/>
  <c r="AN1495" i="1"/>
  <c r="AJ1495" i="1"/>
  <c r="AM1495" i="1"/>
  <c r="AL1495" i="1"/>
  <c r="AK1495" i="1"/>
  <c r="AN1499" i="1"/>
  <c r="AJ1499" i="1"/>
  <c r="AM1499" i="1"/>
  <c r="AK1499" i="1"/>
  <c r="AL1499" i="1"/>
  <c r="AN1503" i="1"/>
  <c r="AJ1503" i="1"/>
  <c r="AM1503" i="1"/>
  <c r="AL1503" i="1"/>
  <c r="AK1503" i="1"/>
  <c r="AN1507" i="1"/>
  <c r="AJ1507" i="1"/>
  <c r="AM1507" i="1"/>
  <c r="AK1507" i="1"/>
  <c r="AL1507" i="1"/>
  <c r="AN1511" i="1"/>
  <c r="AJ1511" i="1"/>
  <c r="AM1511" i="1"/>
  <c r="AL1511" i="1"/>
  <c r="AK1511" i="1"/>
  <c r="AN1515" i="1"/>
  <c r="AJ1515" i="1"/>
  <c r="AM1515" i="1"/>
  <c r="AK1515" i="1"/>
  <c r="AL1515" i="1"/>
  <c r="AN1519" i="1"/>
  <c r="AJ1519" i="1"/>
  <c r="AM1519" i="1"/>
  <c r="AL1519" i="1"/>
  <c r="AK1519" i="1"/>
  <c r="AN1523" i="1"/>
  <c r="AJ1523" i="1"/>
  <c r="AM1523" i="1"/>
  <c r="AK1523" i="1"/>
  <c r="AL1523" i="1"/>
  <c r="AN1527" i="1"/>
  <c r="AJ1527" i="1"/>
  <c r="AM1527" i="1"/>
  <c r="AL1527" i="1"/>
  <c r="AK1527" i="1"/>
  <c r="AN1531" i="1"/>
  <c r="AJ1531" i="1"/>
  <c r="AM1531" i="1"/>
  <c r="AK1531" i="1"/>
  <c r="AL1531" i="1"/>
  <c r="AN1535" i="1"/>
  <c r="AJ1535" i="1"/>
  <c r="AM1535" i="1"/>
  <c r="AL1535" i="1"/>
  <c r="AK1535" i="1"/>
  <c r="AN1539" i="1"/>
  <c r="AJ1539" i="1"/>
  <c r="AM1539" i="1"/>
  <c r="AK1539" i="1"/>
  <c r="AL1539" i="1"/>
  <c r="AN1543" i="1"/>
  <c r="AJ1543" i="1"/>
  <c r="AM1543" i="1"/>
  <c r="AL1543" i="1"/>
  <c r="AK1543" i="1"/>
  <c r="AN1547" i="1"/>
  <c r="AJ1547" i="1"/>
  <c r="AM1547" i="1"/>
  <c r="AK1547" i="1"/>
  <c r="AL1547" i="1"/>
  <c r="AN1551" i="1"/>
  <c r="AJ1551" i="1"/>
  <c r="AM1551" i="1"/>
  <c r="AL1551" i="1"/>
  <c r="AK1551" i="1"/>
  <c r="AN1555" i="1"/>
  <c r="AJ1555" i="1"/>
  <c r="AM1555" i="1"/>
  <c r="AK1555" i="1"/>
  <c r="AL1555" i="1"/>
  <c r="AN1559" i="1"/>
  <c r="AJ1559" i="1"/>
  <c r="AM1559" i="1"/>
  <c r="AL1559" i="1"/>
  <c r="AK1559" i="1"/>
  <c r="AN1563" i="1"/>
  <c r="AJ1563" i="1"/>
  <c r="AM1563" i="1"/>
  <c r="AK1563" i="1"/>
  <c r="AL1563" i="1"/>
  <c r="AN1567" i="1"/>
  <c r="AJ1567" i="1"/>
  <c r="AM1567" i="1"/>
  <c r="AL1567" i="1"/>
  <c r="AK1567" i="1"/>
  <c r="AN1571" i="1"/>
  <c r="AJ1571" i="1"/>
  <c r="AM1571" i="1"/>
  <c r="AK1571" i="1"/>
  <c r="AL1571" i="1"/>
  <c r="AN1575" i="1"/>
  <c r="AJ1575" i="1"/>
  <c r="AM1575" i="1"/>
  <c r="AL1575" i="1"/>
  <c r="AK1575" i="1"/>
  <c r="AN1579" i="1"/>
  <c r="AJ1579" i="1"/>
  <c r="AM1579" i="1"/>
  <c r="AK1579" i="1"/>
  <c r="AL1579" i="1"/>
  <c r="AN1583" i="1"/>
  <c r="AJ1583" i="1"/>
  <c r="AM1583" i="1"/>
  <c r="AL1583" i="1"/>
  <c r="AK1583" i="1"/>
  <c r="AN1587" i="1"/>
  <c r="AJ1587" i="1"/>
  <c r="AM1587" i="1"/>
  <c r="AK1587" i="1"/>
  <c r="AL1587" i="1"/>
  <c r="AN1591" i="1"/>
  <c r="AJ1591" i="1"/>
  <c r="AM1591" i="1"/>
  <c r="AL1591" i="1"/>
  <c r="AK1591" i="1"/>
  <c r="AN1595" i="1"/>
  <c r="AJ1595" i="1"/>
  <c r="AM1595" i="1"/>
  <c r="AK1595" i="1"/>
  <c r="AL1595" i="1"/>
  <c r="AN1599" i="1"/>
  <c r="AJ1599" i="1"/>
  <c r="AM1599" i="1"/>
  <c r="AL1599" i="1"/>
  <c r="AK1599" i="1"/>
  <c r="AN1603" i="1"/>
  <c r="AJ1603" i="1"/>
  <c r="AM1603" i="1"/>
  <c r="AK1603" i="1"/>
  <c r="AL1603" i="1"/>
  <c r="AN1607" i="1"/>
  <c r="AJ1607" i="1"/>
  <c r="AM1607" i="1"/>
  <c r="AL1607" i="1"/>
  <c r="AK1607" i="1"/>
  <c r="AN1611" i="1"/>
  <c r="AJ1611" i="1"/>
  <c r="AM1611" i="1"/>
  <c r="AK1611" i="1"/>
  <c r="AL1611" i="1"/>
  <c r="AN1615" i="1"/>
  <c r="AJ1615" i="1"/>
  <c r="AM1615" i="1"/>
  <c r="AL1615" i="1"/>
  <c r="AK1615" i="1"/>
  <c r="AN1619" i="1"/>
  <c r="AJ1619" i="1"/>
  <c r="AM1619" i="1"/>
  <c r="AK1619" i="1"/>
  <c r="AL1619" i="1"/>
  <c r="AN1623" i="1"/>
  <c r="AJ1623" i="1"/>
  <c r="AM1623" i="1"/>
  <c r="AL1623" i="1"/>
  <c r="AK1623" i="1"/>
  <c r="AN1627" i="1"/>
  <c r="AJ1627" i="1"/>
  <c r="AM1627" i="1"/>
  <c r="AK1627" i="1"/>
  <c r="AL1627" i="1"/>
  <c r="AM1631" i="1"/>
  <c r="AN1631" i="1"/>
  <c r="AL1631" i="1"/>
  <c r="AJ1631" i="1"/>
  <c r="AK1631" i="1"/>
  <c r="AM1635" i="1"/>
  <c r="AJ1635" i="1"/>
  <c r="AN1635" i="1"/>
  <c r="AK1635" i="1"/>
  <c r="AL1635" i="1"/>
  <c r="AM1639" i="1"/>
  <c r="AK1639" i="1"/>
  <c r="AJ1639" i="1"/>
  <c r="AL1639" i="1"/>
  <c r="AN1639" i="1"/>
  <c r="AM1643" i="1"/>
  <c r="AL1643" i="1"/>
  <c r="AK1643" i="1"/>
  <c r="AN1643" i="1"/>
  <c r="AJ1643" i="1"/>
  <c r="AM1647" i="1"/>
  <c r="AN1647" i="1"/>
  <c r="AL1647" i="1"/>
  <c r="AK1647" i="1"/>
  <c r="AJ1647" i="1"/>
  <c r="AM1651" i="1"/>
  <c r="AJ1651" i="1"/>
  <c r="AN1651" i="1"/>
  <c r="AL1651" i="1"/>
  <c r="AK1651" i="1"/>
  <c r="AM1655" i="1"/>
  <c r="AK1655" i="1"/>
  <c r="AJ1655" i="1"/>
  <c r="AN1655" i="1"/>
  <c r="AL1655" i="1"/>
  <c r="AM1659" i="1"/>
  <c r="AL1659" i="1"/>
  <c r="AK1659" i="1"/>
  <c r="AN1659" i="1"/>
  <c r="AJ1659" i="1"/>
  <c r="AM1663" i="1"/>
  <c r="AN1663" i="1"/>
  <c r="AL1663" i="1"/>
  <c r="AJ1663" i="1"/>
  <c r="AK1663" i="1"/>
  <c r="AM1667" i="1"/>
  <c r="AJ1667" i="1"/>
  <c r="AN1667" i="1"/>
  <c r="AK1667" i="1"/>
  <c r="AL1667" i="1"/>
  <c r="AM1671" i="1"/>
  <c r="AK1671" i="1"/>
  <c r="AJ1671" i="1"/>
  <c r="AL1671" i="1"/>
  <c r="AN1671" i="1"/>
  <c r="AM1675" i="1"/>
  <c r="AL1675" i="1"/>
  <c r="AK1675" i="1"/>
  <c r="AN1675" i="1"/>
  <c r="AJ1675" i="1"/>
  <c r="AM1679" i="1"/>
  <c r="AN1679" i="1"/>
  <c r="AL1679" i="1"/>
  <c r="AK1679" i="1"/>
  <c r="AJ1679" i="1"/>
  <c r="AN1683" i="1"/>
  <c r="AJ1683" i="1"/>
  <c r="AM1683" i="1"/>
  <c r="AL1683" i="1"/>
  <c r="AK1683" i="1"/>
  <c r="AN1687" i="1"/>
  <c r="AJ1687" i="1"/>
  <c r="AM1687" i="1"/>
  <c r="AL1687" i="1"/>
  <c r="AK1687" i="1"/>
  <c r="AN1691" i="1"/>
  <c r="AJ1691" i="1"/>
  <c r="AM1691" i="1"/>
  <c r="AL1691" i="1"/>
  <c r="AK1691" i="1"/>
  <c r="AN1695" i="1"/>
  <c r="AJ1695" i="1"/>
  <c r="AM1695" i="1"/>
  <c r="AK1695" i="1"/>
  <c r="AL1695" i="1"/>
  <c r="AN1699" i="1"/>
  <c r="AJ1699" i="1"/>
  <c r="AM1699" i="1"/>
  <c r="AL1699" i="1"/>
  <c r="AK1699" i="1"/>
  <c r="AN1703" i="1"/>
  <c r="AJ1703" i="1"/>
  <c r="AM1703" i="1"/>
  <c r="AL1703" i="1"/>
  <c r="AK1703" i="1"/>
  <c r="AN1707" i="1"/>
  <c r="AJ1707" i="1"/>
  <c r="AM1707" i="1"/>
  <c r="AL1707" i="1"/>
  <c r="AK1707" i="1"/>
  <c r="AN1711" i="1"/>
  <c r="AJ1711" i="1"/>
  <c r="AM1711" i="1"/>
  <c r="AK1711" i="1"/>
  <c r="AL1711" i="1"/>
  <c r="AN1715" i="1"/>
  <c r="AJ1715" i="1"/>
  <c r="AM1715" i="1"/>
  <c r="AL1715" i="1"/>
  <c r="AK1715" i="1"/>
  <c r="AN1719" i="1"/>
  <c r="AJ1719" i="1"/>
  <c r="AM1719" i="1"/>
  <c r="AL1719" i="1"/>
  <c r="AK1719" i="1"/>
  <c r="AN1723" i="1"/>
  <c r="AJ1723" i="1"/>
  <c r="AM1723" i="1"/>
  <c r="AL1723" i="1"/>
  <c r="AK1723" i="1"/>
  <c r="AN1727" i="1"/>
  <c r="AJ1727" i="1"/>
  <c r="AM1727" i="1"/>
  <c r="AK1727" i="1"/>
  <c r="AL1727" i="1"/>
  <c r="AN1731" i="1"/>
  <c r="AJ1731" i="1"/>
  <c r="AM1731" i="1"/>
  <c r="AL1731" i="1"/>
  <c r="AK1731" i="1"/>
  <c r="AN1735" i="1"/>
  <c r="AJ1735" i="1"/>
  <c r="AM1735" i="1"/>
  <c r="AL1735" i="1"/>
  <c r="AK1735" i="1"/>
  <c r="AN1739" i="1"/>
  <c r="AJ1739" i="1"/>
  <c r="AM1739" i="1"/>
  <c r="AL1739" i="1"/>
  <c r="AK1739" i="1"/>
  <c r="AN1743" i="1"/>
  <c r="AJ1743" i="1"/>
  <c r="AM1743" i="1"/>
  <c r="AK1743" i="1"/>
  <c r="AL1743" i="1"/>
  <c r="AN1747" i="1"/>
  <c r="AJ1747" i="1"/>
  <c r="AM1747" i="1"/>
  <c r="AL1747" i="1"/>
  <c r="AK1747" i="1"/>
  <c r="AN1751" i="1"/>
  <c r="AJ1751" i="1"/>
  <c r="AM1751" i="1"/>
  <c r="AL1751" i="1"/>
  <c r="AK1751" i="1"/>
  <c r="AN1755" i="1"/>
  <c r="AJ1755" i="1"/>
  <c r="AM1755" i="1"/>
  <c r="AL1755" i="1"/>
  <c r="AK1755" i="1"/>
  <c r="AN1759" i="1"/>
  <c r="AJ1759" i="1"/>
  <c r="AM1759" i="1"/>
  <c r="AK1759" i="1"/>
  <c r="AL1759" i="1"/>
  <c r="AN1763" i="1"/>
  <c r="AJ1763" i="1"/>
  <c r="AM1763" i="1"/>
  <c r="AL1763" i="1"/>
  <c r="AK1763" i="1"/>
  <c r="AL1767" i="1"/>
  <c r="AK1767" i="1"/>
  <c r="AJ1767" i="1"/>
  <c r="AN1767" i="1"/>
  <c r="AM1767" i="1"/>
  <c r="AL1771" i="1"/>
  <c r="AK1771" i="1"/>
  <c r="AN1771" i="1"/>
  <c r="AM1771" i="1"/>
  <c r="AJ1771" i="1"/>
  <c r="AL1775" i="1"/>
  <c r="AK1775" i="1"/>
  <c r="AJ1775" i="1"/>
  <c r="AN1775" i="1"/>
  <c r="AM1775" i="1"/>
  <c r="AL1779" i="1"/>
  <c r="AK1779" i="1"/>
  <c r="AN1779" i="1"/>
  <c r="AM1779" i="1"/>
  <c r="AJ1779" i="1"/>
  <c r="AL1783" i="1"/>
  <c r="AK1783" i="1"/>
  <c r="AJ1783" i="1"/>
  <c r="AN1783" i="1"/>
  <c r="AM1783" i="1"/>
  <c r="AL1787" i="1"/>
  <c r="AK1787" i="1"/>
  <c r="AN1787" i="1"/>
  <c r="AM1787" i="1"/>
  <c r="AJ1787" i="1"/>
  <c r="AL1791" i="1"/>
  <c r="AK1791" i="1"/>
  <c r="AJ1791" i="1"/>
  <c r="AN1791" i="1"/>
  <c r="AM1791" i="1"/>
  <c r="AL1795" i="1"/>
  <c r="AK1795" i="1"/>
  <c r="AN1795" i="1"/>
  <c r="AM1795" i="1"/>
  <c r="AJ1795" i="1"/>
  <c r="AL1799" i="1"/>
  <c r="AK1799" i="1"/>
  <c r="AJ1799" i="1"/>
  <c r="AN1799" i="1"/>
  <c r="AM1799" i="1"/>
  <c r="AL1803" i="1"/>
  <c r="AK1803" i="1"/>
  <c r="AN1803" i="1"/>
  <c r="AM1803" i="1"/>
  <c r="AJ1803" i="1"/>
  <c r="AL1807" i="1"/>
  <c r="AK1807" i="1"/>
  <c r="AJ1807" i="1"/>
  <c r="AN1807" i="1"/>
  <c r="AM1807" i="1"/>
  <c r="AL1811" i="1"/>
  <c r="AK1811" i="1"/>
  <c r="AN1811" i="1"/>
  <c r="AM1811" i="1"/>
  <c r="AJ1811" i="1"/>
  <c r="AL1815" i="1"/>
  <c r="AK1815" i="1"/>
  <c r="AJ1815" i="1"/>
  <c r="AN1815" i="1"/>
  <c r="AM1815" i="1"/>
  <c r="AL1819" i="1"/>
  <c r="AK1819" i="1"/>
  <c r="AN1819" i="1"/>
  <c r="AM1819" i="1"/>
  <c r="AJ1819" i="1"/>
  <c r="AL1823" i="1"/>
  <c r="AK1823" i="1"/>
  <c r="AJ1823" i="1"/>
  <c r="AN1823" i="1"/>
  <c r="AM1823" i="1"/>
  <c r="AL1827" i="1"/>
  <c r="AK1827" i="1"/>
  <c r="AN1827" i="1"/>
  <c r="AM1827" i="1"/>
  <c r="AJ1827" i="1"/>
  <c r="AL1831" i="1"/>
  <c r="AK1831" i="1"/>
  <c r="AJ1831" i="1"/>
  <c r="AN1831" i="1"/>
  <c r="AM1831" i="1"/>
  <c r="AL1835" i="1"/>
  <c r="AK1835" i="1"/>
  <c r="AN1835" i="1"/>
  <c r="AM1835" i="1"/>
  <c r="AJ1835" i="1"/>
  <c r="AL1839" i="1"/>
  <c r="AK1839" i="1"/>
  <c r="AJ1839" i="1"/>
  <c r="AN1839" i="1"/>
  <c r="AM1839" i="1"/>
  <c r="AL1843" i="1"/>
  <c r="AK1843" i="1"/>
  <c r="AN1843" i="1"/>
  <c r="AM1843" i="1"/>
  <c r="AJ1843" i="1"/>
  <c r="AL1847" i="1"/>
  <c r="AK1847" i="1"/>
  <c r="AJ1847" i="1"/>
  <c r="AN1847" i="1"/>
  <c r="AM1847" i="1"/>
  <c r="AL1851" i="1"/>
  <c r="AK1851" i="1"/>
  <c r="AN1851" i="1"/>
  <c r="AM1851" i="1"/>
  <c r="AJ1851" i="1"/>
  <c r="AL1855" i="1"/>
  <c r="AK1855" i="1"/>
  <c r="AJ1855" i="1"/>
  <c r="AN1855" i="1"/>
  <c r="AM1855" i="1"/>
  <c r="AL1859" i="1"/>
  <c r="AK1859" i="1"/>
  <c r="AN1859" i="1"/>
  <c r="AM1859" i="1"/>
  <c r="AJ1859" i="1"/>
  <c r="AL1863" i="1"/>
  <c r="AK1863" i="1"/>
  <c r="AJ1863" i="1"/>
  <c r="AN1863" i="1"/>
  <c r="AM1863" i="1"/>
  <c r="AL1867" i="1"/>
  <c r="AK1867" i="1"/>
  <c r="AN1867" i="1"/>
  <c r="AM1867" i="1"/>
  <c r="AJ1867" i="1"/>
  <c r="AL1871" i="1"/>
  <c r="AK1871" i="1"/>
  <c r="AJ1871" i="1"/>
  <c r="AN1871" i="1"/>
  <c r="AM1871" i="1"/>
  <c r="AL1875" i="1"/>
  <c r="AK1875" i="1"/>
  <c r="AN1875" i="1"/>
  <c r="AM1875" i="1"/>
  <c r="AJ1875" i="1"/>
  <c r="AL1879" i="1"/>
  <c r="AK1879" i="1"/>
  <c r="AJ1879" i="1"/>
  <c r="AN1879" i="1"/>
  <c r="AM1879" i="1"/>
  <c r="AL1883" i="1"/>
  <c r="AK1883" i="1"/>
  <c r="AN1883" i="1"/>
  <c r="AM1883" i="1"/>
  <c r="AJ1883" i="1"/>
  <c r="AL1887" i="1"/>
  <c r="AK1887" i="1"/>
  <c r="AJ1887" i="1"/>
  <c r="AN1887" i="1"/>
  <c r="AM1887" i="1"/>
  <c r="AL1891" i="1"/>
  <c r="AK1891" i="1"/>
  <c r="AN1891" i="1"/>
  <c r="AM1891" i="1"/>
  <c r="AJ1891" i="1"/>
  <c r="AL1895" i="1"/>
  <c r="AK1895" i="1"/>
  <c r="AJ1895" i="1"/>
  <c r="AN1895" i="1"/>
  <c r="AM1895" i="1"/>
  <c r="AL1899" i="1"/>
  <c r="AK1899" i="1"/>
  <c r="AN1899" i="1"/>
  <c r="AM1899" i="1"/>
  <c r="AJ1899" i="1"/>
  <c r="AL1903" i="1"/>
  <c r="AK1903" i="1"/>
  <c r="AJ1903" i="1"/>
  <c r="AN1903" i="1"/>
  <c r="AM1903" i="1"/>
  <c r="AL1907" i="1"/>
  <c r="AK1907" i="1"/>
  <c r="AN1907" i="1"/>
  <c r="AM1907" i="1"/>
  <c r="AJ1907" i="1"/>
  <c r="AL1911" i="1"/>
  <c r="AK1911" i="1"/>
  <c r="AJ1911" i="1"/>
  <c r="AN1911" i="1"/>
  <c r="AM1911" i="1"/>
  <c r="AL1915" i="1"/>
  <c r="AK1915" i="1"/>
  <c r="AN1915" i="1"/>
  <c r="AM1915" i="1"/>
  <c r="AJ1915" i="1"/>
  <c r="AL1919" i="1"/>
  <c r="AK1919" i="1"/>
  <c r="AJ1919" i="1"/>
  <c r="AN1919" i="1"/>
  <c r="AM1919" i="1"/>
  <c r="AL1923" i="1"/>
  <c r="AK1923" i="1"/>
  <c r="AN1923" i="1"/>
  <c r="AM1923" i="1"/>
  <c r="AJ1923" i="1"/>
  <c r="AL1927" i="1"/>
  <c r="AK1927" i="1"/>
  <c r="AJ1927" i="1"/>
  <c r="AN1927" i="1"/>
  <c r="AM1927" i="1"/>
  <c r="AL1931" i="1"/>
  <c r="AK1931" i="1"/>
  <c r="AN1931" i="1"/>
  <c r="AM1931" i="1"/>
  <c r="AJ1931" i="1"/>
  <c r="AL1935" i="1"/>
  <c r="AK1935" i="1"/>
  <c r="AJ1935" i="1"/>
  <c r="AN1935" i="1"/>
  <c r="AM1935" i="1"/>
  <c r="AL1939" i="1"/>
  <c r="AK1939" i="1"/>
  <c r="AN1939" i="1"/>
  <c r="AM1939" i="1"/>
  <c r="AJ1939" i="1"/>
  <c r="AL1943" i="1"/>
  <c r="AK1943" i="1"/>
  <c r="AJ1943" i="1"/>
  <c r="AN1943" i="1"/>
  <c r="AM1943" i="1"/>
  <c r="AL1947" i="1"/>
  <c r="AK1947" i="1"/>
  <c r="AN1947" i="1"/>
  <c r="AM1947" i="1"/>
  <c r="AJ1947" i="1"/>
  <c r="AL1951" i="1"/>
  <c r="AK1951" i="1"/>
  <c r="AJ1951" i="1"/>
  <c r="AN1951" i="1"/>
  <c r="AM1951" i="1"/>
  <c r="AL1955" i="1"/>
  <c r="AK1955" i="1"/>
  <c r="AN1955" i="1"/>
  <c r="AM1955" i="1"/>
  <c r="AJ1955" i="1"/>
  <c r="AL1959" i="1"/>
  <c r="AK1959" i="1"/>
  <c r="AJ1959" i="1"/>
  <c r="AN1959" i="1"/>
  <c r="AM1959" i="1"/>
  <c r="AL1963" i="1"/>
  <c r="AK1963" i="1"/>
  <c r="AN1963" i="1"/>
  <c r="AM1963" i="1"/>
  <c r="AJ1963" i="1"/>
  <c r="AL1967" i="1"/>
  <c r="AK1967" i="1"/>
  <c r="AJ1967" i="1"/>
  <c r="AN1967" i="1"/>
  <c r="AM1967" i="1"/>
  <c r="AL1971" i="1"/>
  <c r="AK1971" i="1"/>
  <c r="AJ1971" i="1"/>
  <c r="AN1971" i="1"/>
  <c r="AM1971" i="1"/>
  <c r="AL1975" i="1"/>
  <c r="AK1975" i="1"/>
  <c r="AN1975" i="1"/>
  <c r="AM1975" i="1"/>
  <c r="AJ1975" i="1"/>
  <c r="AL1979" i="1"/>
  <c r="AK1979" i="1"/>
  <c r="AJ1979" i="1"/>
  <c r="AN1979" i="1"/>
  <c r="AM1979" i="1"/>
  <c r="AL1983" i="1"/>
  <c r="AK1983" i="1"/>
  <c r="AN1983" i="1"/>
  <c r="AM1983" i="1"/>
  <c r="AJ1983" i="1"/>
  <c r="AL1987" i="1"/>
  <c r="AK1987" i="1"/>
  <c r="AJ1987" i="1"/>
  <c r="AN1987" i="1"/>
  <c r="AM1987" i="1"/>
  <c r="AL1991" i="1"/>
  <c r="AK1991" i="1"/>
  <c r="AN1991" i="1"/>
  <c r="AM1991" i="1"/>
  <c r="AJ1991" i="1"/>
  <c r="AL1995" i="1"/>
  <c r="AK1995" i="1"/>
  <c r="AJ1995" i="1"/>
  <c r="AN1995" i="1"/>
  <c r="AM1995" i="1"/>
  <c r="AL1999" i="1"/>
  <c r="AK1999" i="1"/>
  <c r="AN1999" i="1"/>
  <c r="AM1999" i="1"/>
  <c r="AJ1999" i="1"/>
  <c r="AL2003" i="1"/>
  <c r="AK2003" i="1"/>
  <c r="AJ2003" i="1"/>
  <c r="AN2003" i="1"/>
  <c r="AM2003" i="1"/>
  <c r="AL2007" i="1"/>
  <c r="AK2007" i="1"/>
  <c r="AN2007" i="1"/>
  <c r="AM2007" i="1"/>
  <c r="AJ2007" i="1"/>
  <c r="AL2011" i="1"/>
  <c r="AK2011" i="1"/>
  <c r="AJ2011" i="1"/>
  <c r="AN2011" i="1"/>
  <c r="AM2011" i="1"/>
  <c r="AL2015" i="1"/>
  <c r="AK2015" i="1"/>
  <c r="AN2015" i="1"/>
  <c r="AM2015" i="1"/>
  <c r="AJ2015" i="1"/>
  <c r="AL2019" i="1"/>
  <c r="AK2019" i="1"/>
  <c r="AJ2019" i="1"/>
  <c r="AN2019" i="1"/>
  <c r="AM2019" i="1"/>
  <c r="AL2023" i="1"/>
  <c r="AK2023" i="1"/>
  <c r="AN2023" i="1"/>
  <c r="AM2023" i="1"/>
  <c r="AJ2023" i="1"/>
  <c r="AL2027" i="1"/>
  <c r="AK2027" i="1"/>
  <c r="AJ2027" i="1"/>
  <c r="AN2027" i="1"/>
  <c r="AM2027" i="1"/>
  <c r="AL2031" i="1"/>
  <c r="AK2031" i="1"/>
  <c r="AN2031" i="1"/>
  <c r="AM2031" i="1"/>
  <c r="AJ2031" i="1"/>
  <c r="AL2035" i="1"/>
  <c r="AK2035" i="1"/>
  <c r="AJ2035" i="1"/>
  <c r="AN2035" i="1"/>
  <c r="AM2035" i="1"/>
  <c r="AL2039" i="1"/>
  <c r="AK2039" i="1"/>
  <c r="AN2039" i="1"/>
  <c r="AM2039" i="1"/>
  <c r="AJ2039" i="1"/>
  <c r="AL2043" i="1"/>
  <c r="AK2043" i="1"/>
  <c r="AJ2043" i="1"/>
  <c r="AN2043" i="1"/>
  <c r="AM2043" i="1"/>
  <c r="AL2047" i="1"/>
  <c r="AK2047" i="1"/>
  <c r="AN2047" i="1"/>
  <c r="AM2047" i="1"/>
  <c r="AJ2047" i="1"/>
  <c r="AL2051" i="1"/>
  <c r="AK2051" i="1"/>
  <c r="AJ2051" i="1"/>
  <c r="AN2051" i="1"/>
  <c r="AM2051" i="1"/>
  <c r="AL2055" i="1"/>
  <c r="AK2055" i="1"/>
  <c r="AN2055" i="1"/>
  <c r="AM2055" i="1"/>
  <c r="AJ2055" i="1"/>
  <c r="AL2059" i="1"/>
  <c r="AK2059" i="1"/>
  <c r="AJ2059" i="1"/>
  <c r="AN2059" i="1"/>
  <c r="AM2059" i="1"/>
  <c r="AL2063" i="1"/>
  <c r="AK2063" i="1"/>
  <c r="AN2063" i="1"/>
  <c r="AM2063" i="1"/>
  <c r="AJ2063" i="1"/>
  <c r="AL2067" i="1"/>
  <c r="AK2067" i="1"/>
  <c r="AJ2067" i="1"/>
  <c r="AN2067" i="1"/>
  <c r="AM2067" i="1"/>
  <c r="AL2071" i="1"/>
  <c r="AK2071" i="1"/>
  <c r="AN2071" i="1"/>
  <c r="AM2071" i="1"/>
  <c r="AJ2071" i="1"/>
  <c r="AN2075" i="1"/>
  <c r="AJ2075" i="1"/>
  <c r="AM2075" i="1"/>
  <c r="AL2075" i="1"/>
  <c r="AK2075" i="1"/>
  <c r="AN2079" i="1"/>
  <c r="AJ2079" i="1"/>
  <c r="AM2079" i="1"/>
  <c r="AL2079" i="1"/>
  <c r="AK2079" i="1"/>
  <c r="AN2083" i="1"/>
  <c r="AJ2083" i="1"/>
  <c r="AM2083" i="1"/>
  <c r="AL2083" i="1"/>
  <c r="AK2083" i="1"/>
  <c r="AN2087" i="1"/>
  <c r="AJ2087" i="1"/>
  <c r="AM2087" i="1"/>
  <c r="AL2087" i="1"/>
  <c r="AK2087" i="1"/>
  <c r="AN2091" i="1"/>
  <c r="AJ2091" i="1"/>
  <c r="AM2091" i="1"/>
  <c r="AL2091" i="1"/>
  <c r="AK2091" i="1"/>
  <c r="AN2095" i="1"/>
  <c r="AJ2095" i="1"/>
  <c r="AM2095" i="1"/>
  <c r="AL2095" i="1"/>
  <c r="AK2095" i="1"/>
  <c r="AN2099" i="1"/>
  <c r="AJ2099" i="1"/>
  <c r="AM2099" i="1"/>
  <c r="AL2099" i="1"/>
  <c r="AK2099" i="1"/>
  <c r="AN2103" i="1"/>
  <c r="AJ2103" i="1"/>
  <c r="AM2103" i="1"/>
  <c r="AL2103" i="1"/>
  <c r="AK2103" i="1"/>
  <c r="AL2107" i="1"/>
  <c r="AK2107" i="1"/>
  <c r="AN2107" i="1"/>
  <c r="AM2107" i="1"/>
  <c r="AJ2107" i="1"/>
  <c r="AL2111" i="1"/>
  <c r="AK2111" i="1"/>
  <c r="AJ2111" i="1"/>
  <c r="AN2111" i="1"/>
  <c r="AM2111" i="1"/>
  <c r="AL2115" i="1"/>
  <c r="AK2115" i="1"/>
  <c r="AN2115" i="1"/>
  <c r="AM2115" i="1"/>
  <c r="AJ2115" i="1"/>
  <c r="AL2119" i="1"/>
  <c r="AK2119" i="1"/>
  <c r="AJ2119" i="1"/>
  <c r="AN2119" i="1"/>
  <c r="AM2119" i="1"/>
  <c r="AL2123" i="1"/>
  <c r="AK2123" i="1"/>
  <c r="AN2123" i="1"/>
  <c r="AM2123" i="1"/>
  <c r="AJ2123" i="1"/>
  <c r="AL2127" i="1"/>
  <c r="AK2127" i="1"/>
  <c r="AJ2127" i="1"/>
  <c r="AN2127" i="1"/>
  <c r="AM2127" i="1"/>
  <c r="AL2131" i="1"/>
  <c r="AK2131" i="1"/>
  <c r="AN2131" i="1"/>
  <c r="AM2131" i="1"/>
  <c r="AJ2131" i="1"/>
  <c r="AL2135" i="1"/>
  <c r="AK2135" i="1"/>
  <c r="AJ2135" i="1"/>
  <c r="AN2135" i="1"/>
  <c r="AM2135" i="1"/>
  <c r="AL2139" i="1"/>
  <c r="AK2139" i="1"/>
  <c r="AN2139" i="1"/>
  <c r="AM2139" i="1"/>
  <c r="AJ2139" i="1"/>
  <c r="AL2143" i="1"/>
  <c r="AK2143" i="1"/>
  <c r="AJ2143" i="1"/>
  <c r="AN2143" i="1"/>
  <c r="AM2143" i="1"/>
  <c r="AL2147" i="1"/>
  <c r="AK2147" i="1"/>
  <c r="AN2147" i="1"/>
  <c r="AM2147" i="1"/>
  <c r="AJ2147" i="1"/>
  <c r="AL2151" i="1"/>
  <c r="AK2151" i="1"/>
  <c r="AJ2151" i="1"/>
  <c r="AN2151" i="1"/>
  <c r="AM2151" i="1"/>
  <c r="AL2155" i="1"/>
  <c r="AK2155" i="1"/>
  <c r="AN2155" i="1"/>
  <c r="AM2155" i="1"/>
  <c r="AJ2155" i="1"/>
  <c r="AL2159" i="1"/>
  <c r="AK2159" i="1"/>
  <c r="AJ2159" i="1"/>
  <c r="AN2159" i="1"/>
  <c r="AM2159" i="1"/>
  <c r="AL2163" i="1"/>
  <c r="AK2163" i="1"/>
  <c r="AN2163" i="1"/>
  <c r="AM2163" i="1"/>
  <c r="AJ2163" i="1"/>
  <c r="AL2167" i="1"/>
  <c r="AK2167" i="1"/>
  <c r="AJ2167" i="1"/>
  <c r="AN2167" i="1"/>
  <c r="AM2167" i="1"/>
  <c r="AL13" i="1"/>
  <c r="AL14" i="1"/>
  <c r="AM15" i="1"/>
  <c r="AM16" i="1"/>
  <c r="AN18" i="1"/>
  <c r="AN19" i="1"/>
  <c r="AN20" i="1"/>
  <c r="AJ22" i="1"/>
  <c r="AJ23" i="1"/>
  <c r="AJ24" i="1"/>
  <c r="AK25" i="1"/>
  <c r="AK26" i="1"/>
  <c r="AK27" i="1"/>
  <c r="AL28" i="1"/>
  <c r="AL29" i="1"/>
  <c r="AL30" i="1"/>
  <c r="AM31" i="1"/>
  <c r="AM32" i="1"/>
  <c r="AN34" i="1"/>
  <c r="AN35" i="1"/>
  <c r="AN36" i="1"/>
  <c r="AJ38" i="1"/>
  <c r="AJ39" i="1"/>
  <c r="AJ40" i="1"/>
  <c r="AK41" i="1"/>
  <c r="AK42" i="1"/>
  <c r="AK43" i="1"/>
  <c r="AL44" i="1"/>
  <c r="AL45" i="1"/>
  <c r="AL46" i="1"/>
  <c r="AM47" i="1"/>
  <c r="AM48" i="1"/>
  <c r="AJ50" i="1"/>
  <c r="AM59" i="1"/>
  <c r="AJ63" i="1"/>
  <c r="AL75" i="1"/>
  <c r="AL107" i="1"/>
  <c r="AK183" i="1"/>
  <c r="AN12" i="1"/>
  <c r="AJ12" i="1"/>
  <c r="AM12" i="1"/>
  <c r="AL12" i="1"/>
  <c r="AK12" i="1"/>
  <c r="AK52" i="1"/>
  <c r="AN52" i="1"/>
  <c r="AJ52" i="1"/>
  <c r="AM52" i="1"/>
  <c r="AK56" i="1"/>
  <c r="AN56" i="1"/>
  <c r="AJ56" i="1"/>
  <c r="AM56" i="1"/>
  <c r="AK60" i="1"/>
  <c r="AN60" i="1"/>
  <c r="AJ60" i="1"/>
  <c r="AM60" i="1"/>
  <c r="AM64" i="1"/>
  <c r="AL64" i="1"/>
  <c r="AJ64" i="1"/>
  <c r="AN64" i="1"/>
  <c r="AM68" i="1"/>
  <c r="AL68" i="1"/>
  <c r="AN68" i="1"/>
  <c r="AK68" i="1"/>
  <c r="AJ68" i="1"/>
  <c r="AM72" i="1"/>
  <c r="AL72" i="1"/>
  <c r="AJ72" i="1"/>
  <c r="AN72" i="1"/>
  <c r="AM76" i="1"/>
  <c r="AL76" i="1"/>
  <c r="AN76" i="1"/>
  <c r="AK76" i="1"/>
  <c r="AJ76" i="1"/>
  <c r="AM80" i="1"/>
  <c r="AL80" i="1"/>
  <c r="AJ80" i="1"/>
  <c r="AN80" i="1"/>
  <c r="AM84" i="1"/>
  <c r="AL84" i="1"/>
  <c r="AN84" i="1"/>
  <c r="AK84" i="1"/>
  <c r="AJ84" i="1"/>
  <c r="AM88" i="1"/>
  <c r="AL88" i="1"/>
  <c r="AJ88" i="1"/>
  <c r="AN88" i="1"/>
  <c r="AM92" i="1"/>
  <c r="AL92" i="1"/>
  <c r="AN92" i="1"/>
  <c r="AK92" i="1"/>
  <c r="AJ92" i="1"/>
  <c r="AM96" i="1"/>
  <c r="AL96" i="1"/>
  <c r="AJ96" i="1"/>
  <c r="AN96" i="1"/>
  <c r="AM100" i="1"/>
  <c r="AL100" i="1"/>
  <c r="AN100" i="1"/>
  <c r="AK100" i="1"/>
  <c r="AJ100" i="1"/>
  <c r="AM104" i="1"/>
  <c r="AL104" i="1"/>
  <c r="AJ104" i="1"/>
  <c r="AN104" i="1"/>
  <c r="AM108" i="1"/>
  <c r="AL108" i="1"/>
  <c r="AN108" i="1"/>
  <c r="AK108" i="1"/>
  <c r="AJ108" i="1"/>
  <c r="AM112" i="1"/>
  <c r="AL112" i="1"/>
  <c r="AJ112" i="1"/>
  <c r="AN112" i="1"/>
  <c r="AM116" i="1"/>
  <c r="AL116" i="1"/>
  <c r="AN116" i="1"/>
  <c r="AK116" i="1"/>
  <c r="AJ116" i="1"/>
  <c r="AM120" i="1"/>
  <c r="AL120" i="1"/>
  <c r="AJ120" i="1"/>
  <c r="AN120" i="1"/>
  <c r="AM124" i="1"/>
  <c r="AL124" i="1"/>
  <c r="AN124" i="1"/>
  <c r="AK124" i="1"/>
  <c r="AJ124" i="1"/>
  <c r="AM128" i="1"/>
  <c r="AL128" i="1"/>
  <c r="AJ128" i="1"/>
  <c r="AN128" i="1"/>
  <c r="AM132" i="1"/>
  <c r="AL132" i="1"/>
  <c r="AN132" i="1"/>
  <c r="AK132" i="1"/>
  <c r="AJ132" i="1"/>
  <c r="AM136" i="1"/>
  <c r="AL136" i="1"/>
  <c r="AK136" i="1"/>
  <c r="AN136" i="1"/>
  <c r="AJ136" i="1"/>
  <c r="AM140" i="1"/>
  <c r="AL140" i="1"/>
  <c r="AK140" i="1"/>
  <c r="AN140" i="1"/>
  <c r="AJ140" i="1"/>
  <c r="AM144" i="1"/>
  <c r="AL144" i="1"/>
  <c r="AK144" i="1"/>
  <c r="AJ144" i="1"/>
  <c r="AM148" i="1"/>
  <c r="AL148" i="1"/>
  <c r="AK148" i="1"/>
  <c r="AN148" i="1"/>
  <c r="AM152" i="1"/>
  <c r="AL152" i="1"/>
  <c r="AK152" i="1"/>
  <c r="AN152" i="1"/>
  <c r="AJ152" i="1"/>
  <c r="AM156" i="1"/>
  <c r="AL156" i="1"/>
  <c r="AK156" i="1"/>
  <c r="AN156" i="1"/>
  <c r="AJ156" i="1"/>
  <c r="AM160" i="1"/>
  <c r="AL160" i="1"/>
  <c r="AK160" i="1"/>
  <c r="AJ160" i="1"/>
  <c r="AM164" i="1"/>
  <c r="AL164" i="1"/>
  <c r="AK164" i="1"/>
  <c r="AN164" i="1"/>
  <c r="AM168" i="1"/>
  <c r="AL168" i="1"/>
  <c r="AK168" i="1"/>
  <c r="AN168" i="1"/>
  <c r="AJ168" i="1"/>
  <c r="AM172" i="1"/>
  <c r="AL172" i="1"/>
  <c r="AK172" i="1"/>
  <c r="AN172" i="1"/>
  <c r="AJ172" i="1"/>
  <c r="AM176" i="1"/>
  <c r="AL176" i="1"/>
  <c r="AK176" i="1"/>
  <c r="AJ176" i="1"/>
  <c r="AM180" i="1"/>
  <c r="AL180" i="1"/>
  <c r="AK180" i="1"/>
  <c r="AN180" i="1"/>
  <c r="AM184" i="1"/>
  <c r="AL184" i="1"/>
  <c r="AK184" i="1"/>
  <c r="AN184" i="1"/>
  <c r="AJ184" i="1"/>
  <c r="AM188" i="1"/>
  <c r="AL188" i="1"/>
  <c r="AK188" i="1"/>
  <c r="AN188" i="1"/>
  <c r="AJ188" i="1"/>
  <c r="AM192" i="1"/>
  <c r="AL192" i="1"/>
  <c r="AK192" i="1"/>
  <c r="AJ192" i="1"/>
  <c r="AM196" i="1"/>
  <c r="AL196" i="1"/>
  <c r="AK196" i="1"/>
  <c r="AJ196" i="1"/>
  <c r="AN196" i="1"/>
  <c r="AM200" i="1"/>
  <c r="AL200" i="1"/>
  <c r="AK200" i="1"/>
  <c r="AN200" i="1"/>
  <c r="AJ200" i="1"/>
  <c r="AM204" i="1"/>
  <c r="AL204" i="1"/>
  <c r="AK204" i="1"/>
  <c r="AN204" i="1"/>
  <c r="AJ204" i="1"/>
  <c r="AM208" i="1"/>
  <c r="AL208" i="1"/>
  <c r="AK208" i="1"/>
  <c r="AN208" i="1"/>
  <c r="AJ208" i="1"/>
  <c r="AM212" i="1"/>
  <c r="AL212" i="1"/>
  <c r="AK212" i="1"/>
  <c r="AJ212" i="1"/>
  <c r="AN212" i="1"/>
  <c r="AM216" i="1"/>
  <c r="AL216" i="1"/>
  <c r="AK216" i="1"/>
  <c r="AN216" i="1"/>
  <c r="AJ216" i="1"/>
  <c r="AM220" i="1"/>
  <c r="AL220" i="1"/>
  <c r="AK220" i="1"/>
  <c r="AN220" i="1"/>
  <c r="AJ220" i="1"/>
  <c r="AM224" i="1"/>
  <c r="AL224" i="1"/>
  <c r="AK224" i="1"/>
  <c r="AN224" i="1"/>
  <c r="AJ224" i="1"/>
  <c r="AM228" i="1"/>
  <c r="AL228" i="1"/>
  <c r="AK228" i="1"/>
  <c r="AJ228" i="1"/>
  <c r="AN228" i="1"/>
  <c r="AM232" i="1"/>
  <c r="AL232" i="1"/>
  <c r="AK232" i="1"/>
  <c r="AN232" i="1"/>
  <c r="AJ232" i="1"/>
  <c r="AM236" i="1"/>
  <c r="AL236" i="1"/>
  <c r="AK236" i="1"/>
  <c r="AN236" i="1"/>
  <c r="AJ236" i="1"/>
  <c r="AM240" i="1"/>
  <c r="AL240" i="1"/>
  <c r="AK240" i="1"/>
  <c r="AN240" i="1"/>
  <c r="AJ240" i="1"/>
  <c r="AM244" i="1"/>
  <c r="AL244" i="1"/>
  <c r="AK244" i="1"/>
  <c r="AJ244" i="1"/>
  <c r="AN244" i="1"/>
  <c r="AM248" i="1"/>
  <c r="AL248" i="1"/>
  <c r="AK248" i="1"/>
  <c r="AN248" i="1"/>
  <c r="AJ248" i="1"/>
  <c r="AM252" i="1"/>
  <c r="AL252" i="1"/>
  <c r="AK252" i="1"/>
  <c r="AN252" i="1"/>
  <c r="AJ252" i="1"/>
  <c r="AM256" i="1"/>
  <c r="AL256" i="1"/>
  <c r="AK256" i="1"/>
  <c r="AN256" i="1"/>
  <c r="AJ256" i="1"/>
  <c r="AM260" i="1"/>
  <c r="AL260" i="1"/>
  <c r="AK260" i="1"/>
  <c r="AJ260" i="1"/>
  <c r="AN260" i="1"/>
  <c r="AM264" i="1"/>
  <c r="AL264" i="1"/>
  <c r="AK264" i="1"/>
  <c r="AN264" i="1"/>
  <c r="AJ264" i="1"/>
  <c r="AM268" i="1"/>
  <c r="AL268" i="1"/>
  <c r="AK268" i="1"/>
  <c r="AN268" i="1"/>
  <c r="AJ268" i="1"/>
  <c r="AM272" i="1"/>
  <c r="AL272" i="1"/>
  <c r="AK272" i="1"/>
  <c r="AN272" i="1"/>
  <c r="AJ272" i="1"/>
  <c r="AM276" i="1"/>
  <c r="AL276" i="1"/>
  <c r="AK276" i="1"/>
  <c r="AJ276" i="1"/>
  <c r="AN276" i="1"/>
  <c r="AM280" i="1"/>
  <c r="AL280" i="1"/>
  <c r="AK280" i="1"/>
  <c r="AN280" i="1"/>
  <c r="AJ280" i="1"/>
  <c r="AM284" i="1"/>
  <c r="AL284" i="1"/>
  <c r="AK284" i="1"/>
  <c r="AN284" i="1"/>
  <c r="AJ284" i="1"/>
  <c r="AM288" i="1"/>
  <c r="AL288" i="1"/>
  <c r="AK288" i="1"/>
  <c r="AN288" i="1"/>
  <c r="AJ288" i="1"/>
  <c r="AM292" i="1"/>
  <c r="AL292" i="1"/>
  <c r="AK292" i="1"/>
  <c r="AJ292" i="1"/>
  <c r="AN292" i="1"/>
  <c r="AM296" i="1"/>
  <c r="AL296" i="1"/>
  <c r="AK296" i="1"/>
  <c r="AN296" i="1"/>
  <c r="AJ296" i="1"/>
  <c r="AM300" i="1"/>
  <c r="AL300" i="1"/>
  <c r="AK300" i="1"/>
  <c r="AN300" i="1"/>
  <c r="AJ300" i="1"/>
  <c r="AM304" i="1"/>
  <c r="AL304" i="1"/>
  <c r="AK304" i="1"/>
  <c r="AN304" i="1"/>
  <c r="AJ304" i="1"/>
  <c r="AM308" i="1"/>
  <c r="AL308" i="1"/>
  <c r="AK308" i="1"/>
  <c r="AJ308" i="1"/>
  <c r="AN308" i="1"/>
  <c r="AM312" i="1"/>
  <c r="AL312" i="1"/>
  <c r="AK312" i="1"/>
  <c r="AN312" i="1"/>
  <c r="AJ312" i="1"/>
  <c r="AM316" i="1"/>
  <c r="AL316" i="1"/>
  <c r="AK316" i="1"/>
  <c r="AN316" i="1"/>
  <c r="AJ316" i="1"/>
  <c r="AM320" i="1"/>
  <c r="AL320" i="1"/>
  <c r="AK320" i="1"/>
  <c r="AN320" i="1"/>
  <c r="AJ320" i="1"/>
  <c r="AM324" i="1"/>
  <c r="AL324" i="1"/>
  <c r="AK324" i="1"/>
  <c r="AJ324" i="1"/>
  <c r="AN324" i="1"/>
  <c r="AM328" i="1"/>
  <c r="AL328" i="1"/>
  <c r="AK328" i="1"/>
  <c r="AN328" i="1"/>
  <c r="AJ328" i="1"/>
  <c r="AM332" i="1"/>
  <c r="AL332" i="1"/>
  <c r="AK332" i="1"/>
  <c r="AN332" i="1"/>
  <c r="AJ332" i="1"/>
  <c r="AM336" i="1"/>
  <c r="AL336" i="1"/>
  <c r="AK336" i="1"/>
  <c r="AN336" i="1"/>
  <c r="AJ336" i="1"/>
  <c r="AM340" i="1"/>
  <c r="AL340" i="1"/>
  <c r="AK340" i="1"/>
  <c r="AJ340" i="1"/>
  <c r="AN340" i="1"/>
  <c r="AM344" i="1"/>
  <c r="AL344" i="1"/>
  <c r="AK344" i="1"/>
  <c r="AN344" i="1"/>
  <c r="AJ344" i="1"/>
  <c r="AM348" i="1"/>
  <c r="AL348" i="1"/>
  <c r="AK348" i="1"/>
  <c r="AN348" i="1"/>
  <c r="AJ348" i="1"/>
  <c r="AM352" i="1"/>
  <c r="AL352" i="1"/>
  <c r="AK352" i="1"/>
  <c r="AN352" i="1"/>
  <c r="AJ352" i="1"/>
  <c r="AM356" i="1"/>
  <c r="AL356" i="1"/>
  <c r="AK356" i="1"/>
  <c r="AJ356" i="1"/>
  <c r="AN356" i="1"/>
  <c r="AM360" i="1"/>
  <c r="AL360" i="1"/>
  <c r="AK360" i="1"/>
  <c r="AN360" i="1"/>
  <c r="AJ360" i="1"/>
  <c r="AM364" i="1"/>
  <c r="AL364" i="1"/>
  <c r="AK364" i="1"/>
  <c r="AN364" i="1"/>
  <c r="AJ364" i="1"/>
  <c r="AM368" i="1"/>
  <c r="AL368" i="1"/>
  <c r="AK368" i="1"/>
  <c r="AN368" i="1"/>
  <c r="AJ368" i="1"/>
  <c r="AM372" i="1"/>
  <c r="AL372" i="1"/>
  <c r="AK372" i="1"/>
  <c r="AJ372" i="1"/>
  <c r="AN372" i="1"/>
  <c r="AM376" i="1"/>
  <c r="AL376" i="1"/>
  <c r="AK376" i="1"/>
  <c r="AN376" i="1"/>
  <c r="AJ376" i="1"/>
  <c r="AM380" i="1"/>
  <c r="AN380" i="1"/>
  <c r="AL380" i="1"/>
  <c r="AK380" i="1"/>
  <c r="AJ380" i="1"/>
  <c r="AN384" i="1"/>
  <c r="AJ384" i="1"/>
  <c r="AM384" i="1"/>
  <c r="AL384" i="1"/>
  <c r="AK384" i="1"/>
  <c r="AN388" i="1"/>
  <c r="AJ388" i="1"/>
  <c r="AM388" i="1"/>
  <c r="AL388" i="1"/>
  <c r="AK388" i="1"/>
  <c r="AN392" i="1"/>
  <c r="AJ392" i="1"/>
  <c r="AM392" i="1"/>
  <c r="AL392" i="1"/>
  <c r="AK392" i="1"/>
  <c r="AN396" i="1"/>
  <c r="AJ396" i="1"/>
  <c r="AM396" i="1"/>
  <c r="AL396" i="1"/>
  <c r="AK396" i="1"/>
  <c r="AN400" i="1"/>
  <c r="AJ400" i="1"/>
  <c r="AM400" i="1"/>
  <c r="AL400" i="1"/>
  <c r="AK400" i="1"/>
  <c r="AN404" i="1"/>
  <c r="AJ404" i="1"/>
  <c r="AM404" i="1"/>
  <c r="AL404" i="1"/>
  <c r="AK404" i="1"/>
  <c r="AN408" i="1"/>
  <c r="AJ408" i="1"/>
  <c r="AM408" i="1"/>
  <c r="AL408" i="1"/>
  <c r="AK408" i="1"/>
  <c r="AN412" i="1"/>
  <c r="AJ412" i="1"/>
  <c r="AM412" i="1"/>
  <c r="AL412" i="1"/>
  <c r="AK412" i="1"/>
  <c r="AN416" i="1"/>
  <c r="AJ416" i="1"/>
  <c r="AM416" i="1"/>
  <c r="AL416" i="1"/>
  <c r="AK416" i="1"/>
  <c r="AN420" i="1"/>
  <c r="AJ420" i="1"/>
  <c r="AM420" i="1"/>
  <c r="AL420" i="1"/>
  <c r="AK420" i="1"/>
  <c r="AN424" i="1"/>
  <c r="AJ424" i="1"/>
  <c r="AM424" i="1"/>
  <c r="AL424" i="1"/>
  <c r="AK424" i="1"/>
  <c r="AN428" i="1"/>
  <c r="AJ428" i="1"/>
  <c r="AM428" i="1"/>
  <c r="AL428" i="1"/>
  <c r="AK428" i="1"/>
  <c r="AN432" i="1"/>
  <c r="AJ432" i="1"/>
  <c r="AM432" i="1"/>
  <c r="AL432" i="1"/>
  <c r="AK432" i="1"/>
  <c r="AN436" i="1"/>
  <c r="AJ436" i="1"/>
  <c r="AM436" i="1"/>
  <c r="AL436" i="1"/>
  <c r="AK436" i="1"/>
  <c r="AN440" i="1"/>
  <c r="AJ440" i="1"/>
  <c r="AM440" i="1"/>
  <c r="AL440" i="1"/>
  <c r="AK440" i="1"/>
  <c r="AN444" i="1"/>
  <c r="AJ444" i="1"/>
  <c r="AM444" i="1"/>
  <c r="AL444" i="1"/>
  <c r="AK444" i="1"/>
  <c r="AN448" i="1"/>
  <c r="AJ448" i="1"/>
  <c r="AM448" i="1"/>
  <c r="AL448" i="1"/>
  <c r="AK448" i="1"/>
  <c r="AN452" i="1"/>
  <c r="AJ452" i="1"/>
  <c r="AM452" i="1"/>
  <c r="AL452" i="1"/>
  <c r="AK452" i="1"/>
  <c r="AN456" i="1"/>
  <c r="AJ456" i="1"/>
  <c r="AM456" i="1"/>
  <c r="AL456" i="1"/>
  <c r="AK456" i="1"/>
  <c r="AN460" i="1"/>
  <c r="AJ460" i="1"/>
  <c r="AM460" i="1"/>
  <c r="AL460" i="1"/>
  <c r="AK460" i="1"/>
  <c r="AN464" i="1"/>
  <c r="AJ464" i="1"/>
  <c r="AM464" i="1"/>
  <c r="AL464" i="1"/>
  <c r="AK464" i="1"/>
  <c r="AN468" i="1"/>
  <c r="AJ468" i="1"/>
  <c r="AM468" i="1"/>
  <c r="AL468" i="1"/>
  <c r="AK468" i="1"/>
  <c r="AN472" i="1"/>
  <c r="AJ472" i="1"/>
  <c r="AM472" i="1"/>
  <c r="AL472" i="1"/>
  <c r="AK472" i="1"/>
  <c r="AN476" i="1"/>
  <c r="AJ476" i="1"/>
  <c r="AM476" i="1"/>
  <c r="AL476" i="1"/>
  <c r="AK476" i="1"/>
  <c r="AN480" i="1"/>
  <c r="AJ480" i="1"/>
  <c r="AM480" i="1"/>
  <c r="AL480" i="1"/>
  <c r="AK480" i="1"/>
  <c r="AN484" i="1"/>
  <c r="AJ484" i="1"/>
  <c r="AM484" i="1"/>
  <c r="AL484" i="1"/>
  <c r="AK484" i="1"/>
  <c r="AN488" i="1"/>
  <c r="AJ488" i="1"/>
  <c r="AM488" i="1"/>
  <c r="AL488" i="1"/>
  <c r="AK488" i="1"/>
  <c r="AN492" i="1"/>
  <c r="AJ492" i="1"/>
  <c r="AM492" i="1"/>
  <c r="AL492" i="1"/>
  <c r="AK492" i="1"/>
  <c r="AN496" i="1"/>
  <c r="AJ496" i="1"/>
  <c r="AM496" i="1"/>
  <c r="AL496" i="1"/>
  <c r="AK496" i="1"/>
  <c r="AN500" i="1"/>
  <c r="AJ500" i="1"/>
  <c r="AM500" i="1"/>
  <c r="AL500" i="1"/>
  <c r="AK500" i="1"/>
  <c r="AN504" i="1"/>
  <c r="AJ504" i="1"/>
  <c r="AM504" i="1"/>
  <c r="AL504" i="1"/>
  <c r="AK504" i="1"/>
  <c r="AN508" i="1"/>
  <c r="AJ508" i="1"/>
  <c r="AM508" i="1"/>
  <c r="AL508" i="1"/>
  <c r="AK508" i="1"/>
  <c r="AN512" i="1"/>
  <c r="AJ512" i="1"/>
  <c r="AM512" i="1"/>
  <c r="AL512" i="1"/>
  <c r="AK512" i="1"/>
  <c r="AN516" i="1"/>
  <c r="AJ516" i="1"/>
  <c r="AM516" i="1"/>
  <c r="AL516" i="1"/>
  <c r="AK516" i="1"/>
  <c r="AN520" i="1"/>
  <c r="AJ520" i="1"/>
  <c r="AM520" i="1"/>
  <c r="AL520" i="1"/>
  <c r="AK520" i="1"/>
  <c r="AN524" i="1"/>
  <c r="AJ524" i="1"/>
  <c r="AM524" i="1"/>
  <c r="AL524" i="1"/>
  <c r="AK524" i="1"/>
  <c r="AN528" i="1"/>
  <c r="AJ528" i="1"/>
  <c r="AM528" i="1"/>
  <c r="AL528" i="1"/>
  <c r="AK528" i="1"/>
  <c r="AN532" i="1"/>
  <c r="AJ532" i="1"/>
  <c r="AM532" i="1"/>
  <c r="AL532" i="1"/>
  <c r="AK532" i="1"/>
  <c r="AN536" i="1"/>
  <c r="AJ536" i="1"/>
  <c r="AM536" i="1"/>
  <c r="AL536" i="1"/>
  <c r="AK536" i="1"/>
  <c r="AN540" i="1"/>
  <c r="AJ540" i="1"/>
  <c r="AM540" i="1"/>
  <c r="AL540" i="1"/>
  <c r="AK540" i="1"/>
  <c r="AN544" i="1"/>
  <c r="AJ544" i="1"/>
  <c r="AM544" i="1"/>
  <c r="AL544" i="1"/>
  <c r="AK544" i="1"/>
  <c r="AN548" i="1"/>
  <c r="AJ548" i="1"/>
  <c r="AM548" i="1"/>
  <c r="AL548" i="1"/>
  <c r="AK548" i="1"/>
  <c r="AN552" i="1"/>
  <c r="AJ552" i="1"/>
  <c r="AM552" i="1"/>
  <c r="AL552" i="1"/>
  <c r="AK552" i="1"/>
  <c r="AN556" i="1"/>
  <c r="AJ556" i="1"/>
  <c r="AM556" i="1"/>
  <c r="AL556" i="1"/>
  <c r="AK556" i="1"/>
  <c r="AN560" i="1"/>
  <c r="AJ560" i="1"/>
  <c r="AM560" i="1"/>
  <c r="AL560" i="1"/>
  <c r="AK560" i="1"/>
  <c r="AN564" i="1"/>
  <c r="AJ564" i="1"/>
  <c r="AM564" i="1"/>
  <c r="AL564" i="1"/>
  <c r="AK564" i="1"/>
  <c r="AN568" i="1"/>
  <c r="AJ568" i="1"/>
  <c r="AM568" i="1"/>
  <c r="AL568" i="1"/>
  <c r="AK568" i="1"/>
  <c r="AN572" i="1"/>
  <c r="AJ572" i="1"/>
  <c r="AM572" i="1"/>
  <c r="AL572" i="1"/>
  <c r="AK572" i="1"/>
  <c r="AN576" i="1"/>
  <c r="AJ576" i="1"/>
  <c r="AM576" i="1"/>
  <c r="AL576" i="1"/>
  <c r="AK576" i="1"/>
  <c r="AN580" i="1"/>
  <c r="AJ580" i="1"/>
  <c r="AM580" i="1"/>
  <c r="AL580" i="1"/>
  <c r="AK580" i="1"/>
  <c r="AN584" i="1"/>
  <c r="AJ584" i="1"/>
  <c r="AM584" i="1"/>
  <c r="AL584" i="1"/>
  <c r="AK584" i="1"/>
  <c r="AN588" i="1"/>
  <c r="AJ588" i="1"/>
  <c r="AM588" i="1"/>
  <c r="AL588" i="1"/>
  <c r="AK588" i="1"/>
  <c r="AN592" i="1"/>
  <c r="AJ592" i="1"/>
  <c r="AM592" i="1"/>
  <c r="AL592" i="1"/>
  <c r="AK592" i="1"/>
  <c r="AN596" i="1"/>
  <c r="AJ596" i="1"/>
  <c r="AM596" i="1"/>
  <c r="AL596" i="1"/>
  <c r="AK596" i="1"/>
  <c r="AN600" i="1"/>
  <c r="AJ600" i="1"/>
  <c r="AM600" i="1"/>
  <c r="AL600" i="1"/>
  <c r="AK600" i="1"/>
  <c r="AN604" i="1"/>
  <c r="AJ604" i="1"/>
  <c r="AM604" i="1"/>
  <c r="AL604" i="1"/>
  <c r="AK604" i="1"/>
  <c r="AN608" i="1"/>
  <c r="AJ608" i="1"/>
  <c r="AM608" i="1"/>
  <c r="AL608" i="1"/>
  <c r="AK608" i="1"/>
  <c r="AN612" i="1"/>
  <c r="AJ612" i="1"/>
  <c r="AM612" i="1"/>
  <c r="AL612" i="1"/>
  <c r="AK612" i="1"/>
  <c r="AN616" i="1"/>
  <c r="AJ616" i="1"/>
  <c r="AM616" i="1"/>
  <c r="AL616" i="1"/>
  <c r="AK616" i="1"/>
  <c r="AN620" i="1"/>
  <c r="AJ620" i="1"/>
  <c r="AM620" i="1"/>
  <c r="AL620" i="1"/>
  <c r="AK620" i="1"/>
  <c r="AN624" i="1"/>
  <c r="AJ624" i="1"/>
  <c r="AM624" i="1"/>
  <c r="AL624" i="1"/>
  <c r="AK624" i="1"/>
  <c r="AN628" i="1"/>
  <c r="AJ628" i="1"/>
  <c r="AM628" i="1"/>
  <c r="AL628" i="1"/>
  <c r="AK628" i="1"/>
  <c r="AN632" i="1"/>
  <c r="AJ632" i="1"/>
  <c r="AM632" i="1"/>
  <c r="AL632" i="1"/>
  <c r="AK632" i="1"/>
  <c r="AN636" i="1"/>
  <c r="AJ636" i="1"/>
  <c r="AM636" i="1"/>
  <c r="AL636" i="1"/>
  <c r="AK636" i="1"/>
  <c r="AN640" i="1"/>
  <c r="AJ640" i="1"/>
  <c r="AM640" i="1"/>
  <c r="AL640" i="1"/>
  <c r="AK640" i="1"/>
  <c r="AN644" i="1"/>
  <c r="AJ644" i="1"/>
  <c r="AM644" i="1"/>
  <c r="AL644" i="1"/>
  <c r="AK644" i="1"/>
  <c r="AN648" i="1"/>
  <c r="AJ648" i="1"/>
  <c r="AM648" i="1"/>
  <c r="AL648" i="1"/>
  <c r="AK648" i="1"/>
  <c r="AN652" i="1"/>
  <c r="AJ652" i="1"/>
  <c r="AM652" i="1"/>
  <c r="AL652" i="1"/>
  <c r="AK652" i="1"/>
  <c r="AN656" i="1"/>
  <c r="AJ656" i="1"/>
  <c r="AM656" i="1"/>
  <c r="AL656" i="1"/>
  <c r="AK656" i="1"/>
  <c r="AN660" i="1"/>
  <c r="AJ660" i="1"/>
  <c r="AM660" i="1"/>
  <c r="AL660" i="1"/>
  <c r="AK660" i="1"/>
  <c r="AN664" i="1"/>
  <c r="AJ664" i="1"/>
  <c r="AM664" i="1"/>
  <c r="AL664" i="1"/>
  <c r="AK664" i="1"/>
  <c r="AM668" i="1"/>
  <c r="AK668" i="1"/>
  <c r="AJ668" i="1"/>
  <c r="AN668" i="1"/>
  <c r="AL668" i="1"/>
  <c r="AM672" i="1"/>
  <c r="AL672" i="1"/>
  <c r="AK672" i="1"/>
  <c r="AJ672" i="1"/>
  <c r="AN672" i="1"/>
  <c r="AM676" i="1"/>
  <c r="AN676" i="1"/>
  <c r="AL676" i="1"/>
  <c r="AK676" i="1"/>
  <c r="AJ676" i="1"/>
  <c r="AM680" i="1"/>
  <c r="AJ680" i="1"/>
  <c r="AN680" i="1"/>
  <c r="AL680" i="1"/>
  <c r="AK680" i="1"/>
  <c r="AM684" i="1"/>
  <c r="AK684" i="1"/>
  <c r="AJ684" i="1"/>
  <c r="AN684" i="1"/>
  <c r="AL684" i="1"/>
  <c r="AM688" i="1"/>
  <c r="AL688" i="1"/>
  <c r="AK688" i="1"/>
  <c r="AJ688" i="1"/>
  <c r="AN688" i="1"/>
  <c r="AM692" i="1"/>
  <c r="AN692" i="1"/>
  <c r="AL692" i="1"/>
  <c r="AK692" i="1"/>
  <c r="AJ692" i="1"/>
  <c r="AM696" i="1"/>
  <c r="AJ696" i="1"/>
  <c r="AN696" i="1"/>
  <c r="AL696" i="1"/>
  <c r="AK696" i="1"/>
  <c r="AM700" i="1"/>
  <c r="AK700" i="1"/>
  <c r="AJ700" i="1"/>
  <c r="AN700" i="1"/>
  <c r="AL700" i="1"/>
  <c r="AM704" i="1"/>
  <c r="AL704" i="1"/>
  <c r="AK704" i="1"/>
  <c r="AJ704" i="1"/>
  <c r="AN704" i="1"/>
  <c r="AM708" i="1"/>
  <c r="AN708" i="1"/>
  <c r="AL708" i="1"/>
  <c r="AK708" i="1"/>
  <c r="AJ708" i="1"/>
  <c r="AM712" i="1"/>
  <c r="AJ712" i="1"/>
  <c r="AN712" i="1"/>
  <c r="AL712" i="1"/>
  <c r="AK712" i="1"/>
  <c r="AM716" i="1"/>
  <c r="AK716" i="1"/>
  <c r="AJ716" i="1"/>
  <c r="AN716" i="1"/>
  <c r="AL716" i="1"/>
  <c r="AM720" i="1"/>
  <c r="AL720" i="1"/>
  <c r="AK720" i="1"/>
  <c r="AJ720" i="1"/>
  <c r="AN720" i="1"/>
  <c r="AM724" i="1"/>
  <c r="AN724" i="1"/>
  <c r="AL724" i="1"/>
  <c r="AK724" i="1"/>
  <c r="AJ724" i="1"/>
  <c r="AM728" i="1"/>
  <c r="AJ728" i="1"/>
  <c r="AN728" i="1"/>
  <c r="AL728" i="1"/>
  <c r="AK728" i="1"/>
  <c r="AM732" i="1"/>
  <c r="AK732" i="1"/>
  <c r="AJ732" i="1"/>
  <c r="AN732" i="1"/>
  <c r="AL732" i="1"/>
  <c r="AM736" i="1"/>
  <c r="AL736" i="1"/>
  <c r="AK736" i="1"/>
  <c r="AJ736" i="1"/>
  <c r="AN736" i="1"/>
  <c r="AM740" i="1"/>
  <c r="AN740" i="1"/>
  <c r="AL740" i="1"/>
  <c r="AK740" i="1"/>
  <c r="AJ740" i="1"/>
  <c r="AN744" i="1"/>
  <c r="AJ744" i="1"/>
  <c r="AM744" i="1"/>
  <c r="AK744" i="1"/>
  <c r="AL744" i="1"/>
  <c r="AN748" i="1"/>
  <c r="AJ748" i="1"/>
  <c r="AM748" i="1"/>
  <c r="AL748" i="1"/>
  <c r="AK748" i="1"/>
  <c r="AN752" i="1"/>
  <c r="AJ752" i="1"/>
  <c r="AM752" i="1"/>
  <c r="AK752" i="1"/>
  <c r="AL752" i="1"/>
  <c r="AN756" i="1"/>
  <c r="AJ756" i="1"/>
  <c r="AM756" i="1"/>
  <c r="AL756" i="1"/>
  <c r="AK756" i="1"/>
  <c r="AN760" i="1"/>
  <c r="AJ760" i="1"/>
  <c r="AM760" i="1"/>
  <c r="AK760" i="1"/>
  <c r="AL760" i="1"/>
  <c r="AN764" i="1"/>
  <c r="AJ764" i="1"/>
  <c r="AM764" i="1"/>
  <c r="AL764" i="1"/>
  <c r="AK764" i="1"/>
  <c r="AN768" i="1"/>
  <c r="AJ768" i="1"/>
  <c r="AM768" i="1"/>
  <c r="AK768" i="1"/>
  <c r="AL768" i="1"/>
  <c r="AN772" i="1"/>
  <c r="AJ772" i="1"/>
  <c r="AM772" i="1"/>
  <c r="AL772" i="1"/>
  <c r="AK772" i="1"/>
  <c r="AN776" i="1"/>
  <c r="AJ776" i="1"/>
  <c r="AM776" i="1"/>
  <c r="AK776" i="1"/>
  <c r="AL776" i="1"/>
  <c r="AN780" i="1"/>
  <c r="AJ780" i="1"/>
  <c r="AM780" i="1"/>
  <c r="AL780" i="1"/>
  <c r="AK780" i="1"/>
  <c r="AN784" i="1"/>
  <c r="AJ784" i="1"/>
  <c r="AM784" i="1"/>
  <c r="AK784" i="1"/>
  <c r="AL784" i="1"/>
  <c r="AN788" i="1"/>
  <c r="AJ788" i="1"/>
  <c r="AM788" i="1"/>
  <c r="AL788" i="1"/>
  <c r="AK788" i="1"/>
  <c r="AN792" i="1"/>
  <c r="AJ792" i="1"/>
  <c r="AM792" i="1"/>
  <c r="AK792" i="1"/>
  <c r="AL792" i="1"/>
  <c r="AN796" i="1"/>
  <c r="AJ796" i="1"/>
  <c r="AM796" i="1"/>
  <c r="AL796" i="1"/>
  <c r="AK796" i="1"/>
  <c r="AN800" i="1"/>
  <c r="AJ800" i="1"/>
  <c r="AM800" i="1"/>
  <c r="AK800" i="1"/>
  <c r="AL800" i="1"/>
  <c r="AN804" i="1"/>
  <c r="AJ804" i="1"/>
  <c r="AM804" i="1"/>
  <c r="AL804" i="1"/>
  <c r="AK804" i="1"/>
  <c r="AN808" i="1"/>
  <c r="AJ808" i="1"/>
  <c r="AM808" i="1"/>
  <c r="AK808" i="1"/>
  <c r="AL808" i="1"/>
  <c r="AN812" i="1"/>
  <c r="AJ812" i="1"/>
  <c r="AM812" i="1"/>
  <c r="AL812" i="1"/>
  <c r="AK812" i="1"/>
  <c r="AN816" i="1"/>
  <c r="AJ816" i="1"/>
  <c r="AM816" i="1"/>
  <c r="AK816" i="1"/>
  <c r="AL816" i="1"/>
  <c r="AN820" i="1"/>
  <c r="AJ820" i="1"/>
  <c r="AM820" i="1"/>
  <c r="AL820" i="1"/>
  <c r="AK820" i="1"/>
  <c r="AN824" i="1"/>
  <c r="AJ824" i="1"/>
  <c r="AM824" i="1"/>
  <c r="AK824" i="1"/>
  <c r="AL824" i="1"/>
  <c r="AN828" i="1"/>
  <c r="AJ828" i="1"/>
  <c r="AM828" i="1"/>
  <c r="AL828" i="1"/>
  <c r="AK828" i="1"/>
  <c r="AN832" i="1"/>
  <c r="AJ832" i="1"/>
  <c r="AM832" i="1"/>
  <c r="AK832" i="1"/>
  <c r="AL832" i="1"/>
  <c r="AN836" i="1"/>
  <c r="AJ836" i="1"/>
  <c r="AM836" i="1"/>
  <c r="AL836" i="1"/>
  <c r="AK836" i="1"/>
  <c r="AN840" i="1"/>
  <c r="AJ840" i="1"/>
  <c r="AM840" i="1"/>
  <c r="AK840" i="1"/>
  <c r="AL840" i="1"/>
  <c r="AN844" i="1"/>
  <c r="AJ844" i="1"/>
  <c r="AM844" i="1"/>
  <c r="AL844" i="1"/>
  <c r="AK844" i="1"/>
  <c r="AN848" i="1"/>
  <c r="AJ848" i="1"/>
  <c r="AM848" i="1"/>
  <c r="AK848" i="1"/>
  <c r="AL848" i="1"/>
  <c r="AN852" i="1"/>
  <c r="AJ852" i="1"/>
  <c r="AM852" i="1"/>
  <c r="AL852" i="1"/>
  <c r="AK852" i="1"/>
  <c r="AN856" i="1"/>
  <c r="AJ856" i="1"/>
  <c r="AM856" i="1"/>
  <c r="AK856" i="1"/>
  <c r="AL856" i="1"/>
  <c r="AN860" i="1"/>
  <c r="AJ860" i="1"/>
  <c r="AM860" i="1"/>
  <c r="AL860" i="1"/>
  <c r="AK860" i="1"/>
  <c r="AN864" i="1"/>
  <c r="AJ864" i="1"/>
  <c r="AM864" i="1"/>
  <c r="AK864" i="1"/>
  <c r="AL864" i="1"/>
  <c r="AN868" i="1"/>
  <c r="AJ868" i="1"/>
  <c r="AM868" i="1"/>
  <c r="AL868" i="1"/>
  <c r="AK868" i="1"/>
  <c r="AN872" i="1"/>
  <c r="AJ872" i="1"/>
  <c r="AM872" i="1"/>
  <c r="AK872" i="1"/>
  <c r="AL872" i="1"/>
  <c r="AN876" i="1"/>
  <c r="AJ876" i="1"/>
  <c r="AM876" i="1"/>
  <c r="AL876" i="1"/>
  <c r="AK876" i="1"/>
  <c r="AN880" i="1"/>
  <c r="AJ880" i="1"/>
  <c r="AM880" i="1"/>
  <c r="AK880" i="1"/>
  <c r="AL880" i="1"/>
  <c r="AN884" i="1"/>
  <c r="AJ884" i="1"/>
  <c r="AM884" i="1"/>
  <c r="AL884" i="1"/>
  <c r="AK884" i="1"/>
  <c r="AN888" i="1"/>
  <c r="AJ888" i="1"/>
  <c r="AM888" i="1"/>
  <c r="AK888" i="1"/>
  <c r="AL888" i="1"/>
  <c r="AN892" i="1"/>
  <c r="AJ892" i="1"/>
  <c r="AM892" i="1"/>
  <c r="AL892" i="1"/>
  <c r="AK892" i="1"/>
  <c r="AN896" i="1"/>
  <c r="AJ896" i="1"/>
  <c r="AM896" i="1"/>
  <c r="AK896" i="1"/>
  <c r="AL896" i="1"/>
  <c r="AN900" i="1"/>
  <c r="AJ900" i="1"/>
  <c r="AM900" i="1"/>
  <c r="AL900" i="1"/>
  <c r="AK900" i="1"/>
  <c r="AN904" i="1"/>
  <c r="AJ904" i="1"/>
  <c r="AM904" i="1"/>
  <c r="AK904" i="1"/>
  <c r="AL904" i="1"/>
  <c r="AN908" i="1"/>
  <c r="AJ908" i="1"/>
  <c r="AM908" i="1"/>
  <c r="AL908" i="1"/>
  <c r="AK908" i="1"/>
  <c r="AN912" i="1"/>
  <c r="AJ912" i="1"/>
  <c r="AM912" i="1"/>
  <c r="AK912" i="1"/>
  <c r="AL912" i="1"/>
  <c r="AN916" i="1"/>
  <c r="AJ916" i="1"/>
  <c r="AM916" i="1"/>
  <c r="AL916" i="1"/>
  <c r="AK916" i="1"/>
  <c r="AN920" i="1"/>
  <c r="AJ920" i="1"/>
  <c r="AM920" i="1"/>
  <c r="AK920" i="1"/>
  <c r="AL920" i="1"/>
  <c r="AN924" i="1"/>
  <c r="AJ924" i="1"/>
  <c r="AM924" i="1"/>
  <c r="AL924" i="1"/>
  <c r="AK924" i="1"/>
  <c r="AN928" i="1"/>
  <c r="AJ928" i="1"/>
  <c r="AM928" i="1"/>
  <c r="AK928" i="1"/>
  <c r="AL928" i="1"/>
  <c r="AN932" i="1"/>
  <c r="AJ932" i="1"/>
  <c r="AM932" i="1"/>
  <c r="AL932" i="1"/>
  <c r="AK932" i="1"/>
  <c r="AN936" i="1"/>
  <c r="AJ936" i="1"/>
  <c r="AM936" i="1"/>
  <c r="AK936" i="1"/>
  <c r="AL936" i="1"/>
  <c r="AN940" i="1"/>
  <c r="AJ940" i="1"/>
  <c r="AM940" i="1"/>
  <c r="AL940" i="1"/>
  <c r="AK940" i="1"/>
  <c r="AN944" i="1"/>
  <c r="AJ944" i="1"/>
  <c r="AM944" i="1"/>
  <c r="AK944" i="1"/>
  <c r="AL944" i="1"/>
  <c r="AN948" i="1"/>
  <c r="AJ948" i="1"/>
  <c r="AM948" i="1"/>
  <c r="AL948" i="1"/>
  <c r="AK948" i="1"/>
  <c r="AN952" i="1"/>
  <c r="AJ952" i="1"/>
  <c r="AM952" i="1"/>
  <c r="AK952" i="1"/>
  <c r="AL952" i="1"/>
  <c r="AN956" i="1"/>
  <c r="AJ956" i="1"/>
  <c r="AM956" i="1"/>
  <c r="AL956" i="1"/>
  <c r="AK956" i="1"/>
  <c r="AN960" i="1"/>
  <c r="AJ960" i="1"/>
  <c r="AM960" i="1"/>
  <c r="AK960" i="1"/>
  <c r="AL960" i="1"/>
  <c r="AN964" i="1"/>
  <c r="AJ964" i="1"/>
  <c r="AM964" i="1"/>
  <c r="AL964" i="1"/>
  <c r="AK964" i="1"/>
  <c r="AN968" i="1"/>
  <c r="AJ968" i="1"/>
  <c r="AM968" i="1"/>
  <c r="AK968" i="1"/>
  <c r="AL968" i="1"/>
  <c r="AN972" i="1"/>
  <c r="AJ972" i="1"/>
  <c r="AM972" i="1"/>
  <c r="AL972" i="1"/>
  <c r="AK972" i="1"/>
  <c r="AN976" i="1"/>
  <c r="AJ976" i="1"/>
  <c r="AM976" i="1"/>
  <c r="AK976" i="1"/>
  <c r="AL976" i="1"/>
  <c r="AN980" i="1"/>
  <c r="AJ980" i="1"/>
  <c r="AM980" i="1"/>
  <c r="AL980" i="1"/>
  <c r="AK980" i="1"/>
  <c r="AN984" i="1"/>
  <c r="AJ984" i="1"/>
  <c r="AM984" i="1"/>
  <c r="AK984" i="1"/>
  <c r="AL984" i="1"/>
  <c r="AN988" i="1"/>
  <c r="AJ988" i="1"/>
  <c r="AM988" i="1"/>
  <c r="AL988" i="1"/>
  <c r="AK988" i="1"/>
  <c r="AN992" i="1"/>
  <c r="AJ992" i="1"/>
  <c r="AM992" i="1"/>
  <c r="AK992" i="1"/>
  <c r="AL992" i="1"/>
  <c r="AN996" i="1"/>
  <c r="AJ996" i="1"/>
  <c r="AM996" i="1"/>
  <c r="AL996" i="1"/>
  <c r="AK996" i="1"/>
  <c r="AN1000" i="1"/>
  <c r="AJ1000" i="1"/>
  <c r="AM1000" i="1"/>
  <c r="AK1000" i="1"/>
  <c r="AL1000" i="1"/>
  <c r="AN1004" i="1"/>
  <c r="AJ1004" i="1"/>
  <c r="AM1004" i="1"/>
  <c r="AL1004" i="1"/>
  <c r="AK1004" i="1"/>
  <c r="AN1008" i="1"/>
  <c r="AJ1008" i="1"/>
  <c r="AM1008" i="1"/>
  <c r="AK1008" i="1"/>
  <c r="AL1008" i="1"/>
  <c r="AN1012" i="1"/>
  <c r="AJ1012" i="1"/>
  <c r="AM1012" i="1"/>
  <c r="AL1012" i="1"/>
  <c r="AK1012" i="1"/>
  <c r="AN1016" i="1"/>
  <c r="AJ1016" i="1"/>
  <c r="AM1016" i="1"/>
  <c r="AK1016" i="1"/>
  <c r="AL1016" i="1"/>
  <c r="AN1020" i="1"/>
  <c r="AJ1020" i="1"/>
  <c r="AM1020" i="1"/>
  <c r="AL1020" i="1"/>
  <c r="AK1020" i="1"/>
  <c r="AN1024" i="1"/>
  <c r="AJ1024" i="1"/>
  <c r="AM1024" i="1"/>
  <c r="AK1024" i="1"/>
  <c r="AL1024" i="1"/>
  <c r="AN1028" i="1"/>
  <c r="AJ1028" i="1"/>
  <c r="AM1028" i="1"/>
  <c r="AL1028" i="1"/>
  <c r="AK1028" i="1"/>
  <c r="AN1032" i="1"/>
  <c r="AJ1032" i="1"/>
  <c r="AM1032" i="1"/>
  <c r="AK1032" i="1"/>
  <c r="AL1032" i="1"/>
  <c r="AN1036" i="1"/>
  <c r="AJ1036" i="1"/>
  <c r="AM1036" i="1"/>
  <c r="AL1036" i="1"/>
  <c r="AK1036" i="1"/>
  <c r="AN1040" i="1"/>
  <c r="AJ1040" i="1"/>
  <c r="AM1040" i="1"/>
  <c r="AK1040" i="1"/>
  <c r="AL1040" i="1"/>
  <c r="AN1044" i="1"/>
  <c r="AJ1044" i="1"/>
  <c r="AM1044" i="1"/>
  <c r="AL1044" i="1"/>
  <c r="AK1044" i="1"/>
  <c r="AN1048" i="1"/>
  <c r="AJ1048" i="1"/>
  <c r="AM1048" i="1"/>
  <c r="AK1048" i="1"/>
  <c r="AL1048" i="1"/>
  <c r="AN1052" i="1"/>
  <c r="AJ1052" i="1"/>
  <c r="AM1052" i="1"/>
  <c r="AL1052" i="1"/>
  <c r="AK1052" i="1"/>
  <c r="AN1056" i="1"/>
  <c r="AJ1056" i="1"/>
  <c r="AM1056" i="1"/>
  <c r="AK1056" i="1"/>
  <c r="AL1056" i="1"/>
  <c r="AN1060" i="1"/>
  <c r="AJ1060" i="1"/>
  <c r="AM1060" i="1"/>
  <c r="AL1060" i="1"/>
  <c r="AK1060" i="1"/>
  <c r="AN1064" i="1"/>
  <c r="AJ1064" i="1"/>
  <c r="AM1064" i="1"/>
  <c r="AK1064" i="1"/>
  <c r="AL1064" i="1"/>
  <c r="AN1068" i="1"/>
  <c r="AJ1068" i="1"/>
  <c r="AM1068" i="1"/>
  <c r="AL1068" i="1"/>
  <c r="AK1068" i="1"/>
  <c r="AN1072" i="1"/>
  <c r="AJ1072" i="1"/>
  <c r="AM1072" i="1"/>
  <c r="AK1072" i="1"/>
  <c r="AL1072" i="1"/>
  <c r="AN1076" i="1"/>
  <c r="AJ1076" i="1"/>
  <c r="AM1076" i="1"/>
  <c r="AL1076" i="1"/>
  <c r="AK1076" i="1"/>
  <c r="AN1080" i="1"/>
  <c r="AJ1080" i="1"/>
  <c r="AM1080" i="1"/>
  <c r="AK1080" i="1"/>
  <c r="AL1080" i="1"/>
  <c r="AN1084" i="1"/>
  <c r="AJ1084" i="1"/>
  <c r="AM1084" i="1"/>
  <c r="AL1084" i="1"/>
  <c r="AK1084" i="1"/>
  <c r="AN1088" i="1"/>
  <c r="AJ1088" i="1"/>
  <c r="AM1088" i="1"/>
  <c r="AL1088" i="1"/>
  <c r="AK1088" i="1"/>
  <c r="AN1092" i="1"/>
  <c r="AJ1092" i="1"/>
  <c r="AM1092" i="1"/>
  <c r="AL1092" i="1"/>
  <c r="AK1092" i="1"/>
  <c r="AN1096" i="1"/>
  <c r="AJ1096" i="1"/>
  <c r="AM1096" i="1"/>
  <c r="AL1096" i="1"/>
  <c r="AK1096" i="1"/>
  <c r="AN1100" i="1"/>
  <c r="AJ1100" i="1"/>
  <c r="AM1100" i="1"/>
  <c r="AL1100" i="1"/>
  <c r="AK1100" i="1"/>
  <c r="AN1104" i="1"/>
  <c r="AJ1104" i="1"/>
  <c r="AM1104" i="1"/>
  <c r="AL1104" i="1"/>
  <c r="AK1104" i="1"/>
  <c r="AN1108" i="1"/>
  <c r="AJ1108" i="1"/>
  <c r="AM1108" i="1"/>
  <c r="AL1108" i="1"/>
  <c r="AK1108" i="1"/>
  <c r="AN1112" i="1"/>
  <c r="AJ1112" i="1"/>
  <c r="AM1112" i="1"/>
  <c r="AL1112" i="1"/>
  <c r="AK1112" i="1"/>
  <c r="AN1116" i="1"/>
  <c r="AJ1116" i="1"/>
  <c r="AM1116" i="1"/>
  <c r="AL1116" i="1"/>
  <c r="AK1116" i="1"/>
  <c r="AN1120" i="1"/>
  <c r="AJ1120" i="1"/>
  <c r="AM1120" i="1"/>
  <c r="AL1120" i="1"/>
  <c r="AK1120" i="1"/>
  <c r="AN1124" i="1"/>
  <c r="AJ1124" i="1"/>
  <c r="AM1124" i="1"/>
  <c r="AL1124" i="1"/>
  <c r="AK1124" i="1"/>
  <c r="AN1128" i="1"/>
  <c r="AJ1128" i="1"/>
  <c r="AM1128" i="1"/>
  <c r="AL1128" i="1"/>
  <c r="AK1128" i="1"/>
  <c r="AN1132" i="1"/>
  <c r="AJ1132" i="1"/>
  <c r="AM1132" i="1"/>
  <c r="AL1132" i="1"/>
  <c r="AK1132" i="1"/>
  <c r="AN1136" i="1"/>
  <c r="AJ1136" i="1"/>
  <c r="AM1136" i="1"/>
  <c r="AL1136" i="1"/>
  <c r="AK1136" i="1"/>
  <c r="AN1140" i="1"/>
  <c r="AJ1140" i="1"/>
  <c r="AM1140" i="1"/>
  <c r="AL1140" i="1"/>
  <c r="AK1140" i="1"/>
  <c r="AN1144" i="1"/>
  <c r="AJ1144" i="1"/>
  <c r="AM1144" i="1"/>
  <c r="AL1144" i="1"/>
  <c r="AK1144" i="1"/>
  <c r="AK1148" i="1"/>
  <c r="AN1148" i="1"/>
  <c r="AJ1148" i="1"/>
  <c r="AM1148" i="1"/>
  <c r="AL1148" i="1"/>
  <c r="AK1152" i="1"/>
  <c r="AN1152" i="1"/>
  <c r="AJ1152" i="1"/>
  <c r="AM1152" i="1"/>
  <c r="AL1152" i="1"/>
  <c r="AK1156" i="1"/>
  <c r="AN1156" i="1"/>
  <c r="AJ1156" i="1"/>
  <c r="AM1156" i="1"/>
  <c r="AL1156" i="1"/>
  <c r="AK1160" i="1"/>
  <c r="AN1160" i="1"/>
  <c r="AJ1160" i="1"/>
  <c r="AM1160" i="1"/>
  <c r="AL1160" i="1"/>
  <c r="AK1164" i="1"/>
  <c r="AN1164" i="1"/>
  <c r="AJ1164" i="1"/>
  <c r="AM1164" i="1"/>
  <c r="AL1164" i="1"/>
  <c r="AK1168" i="1"/>
  <c r="AN1168" i="1"/>
  <c r="AJ1168" i="1"/>
  <c r="AM1168" i="1"/>
  <c r="AL1168" i="1"/>
  <c r="AK1172" i="1"/>
  <c r="AN1172" i="1"/>
  <c r="AJ1172" i="1"/>
  <c r="AM1172" i="1"/>
  <c r="AL1172" i="1"/>
  <c r="AK1176" i="1"/>
  <c r="AN1176" i="1"/>
  <c r="AJ1176" i="1"/>
  <c r="AM1176" i="1"/>
  <c r="AL1176" i="1"/>
  <c r="AK1180" i="1"/>
  <c r="AN1180" i="1"/>
  <c r="AJ1180" i="1"/>
  <c r="AM1180" i="1"/>
  <c r="AL1180" i="1"/>
  <c r="AK1184" i="1"/>
  <c r="AN1184" i="1"/>
  <c r="AJ1184" i="1"/>
  <c r="AM1184" i="1"/>
  <c r="AL1184" i="1"/>
  <c r="AK1188" i="1"/>
  <c r="AN1188" i="1"/>
  <c r="AJ1188" i="1"/>
  <c r="AM1188" i="1"/>
  <c r="AL1188" i="1"/>
  <c r="AK1192" i="1"/>
  <c r="AN1192" i="1"/>
  <c r="AJ1192" i="1"/>
  <c r="AM1192" i="1"/>
  <c r="AL1192" i="1"/>
  <c r="AK1196" i="1"/>
  <c r="AN1196" i="1"/>
  <c r="AJ1196" i="1"/>
  <c r="AM1196" i="1"/>
  <c r="AL1196" i="1"/>
  <c r="AK1200" i="1"/>
  <c r="AN1200" i="1"/>
  <c r="AJ1200" i="1"/>
  <c r="AM1200" i="1"/>
  <c r="AL1200" i="1"/>
  <c r="AK1204" i="1"/>
  <c r="AN1204" i="1"/>
  <c r="AJ1204" i="1"/>
  <c r="AM1204" i="1"/>
  <c r="AL1204" i="1"/>
  <c r="AK1208" i="1"/>
  <c r="AN1208" i="1"/>
  <c r="AJ1208" i="1"/>
  <c r="AM1208" i="1"/>
  <c r="AL1208" i="1"/>
  <c r="AK1212" i="1"/>
  <c r="AN1212" i="1"/>
  <c r="AJ1212" i="1"/>
  <c r="AM1212" i="1"/>
  <c r="AL1212" i="1"/>
  <c r="AK1216" i="1"/>
  <c r="AN1216" i="1"/>
  <c r="AJ1216" i="1"/>
  <c r="AM1216" i="1"/>
  <c r="AL1216" i="1"/>
  <c r="AK1220" i="1"/>
  <c r="AN1220" i="1"/>
  <c r="AJ1220" i="1"/>
  <c r="AM1220" i="1"/>
  <c r="AL1220" i="1"/>
  <c r="AK1224" i="1"/>
  <c r="AN1224" i="1"/>
  <c r="AJ1224" i="1"/>
  <c r="AM1224" i="1"/>
  <c r="AL1224" i="1"/>
  <c r="AK1228" i="1"/>
  <c r="AN1228" i="1"/>
  <c r="AJ1228" i="1"/>
  <c r="AM1228" i="1"/>
  <c r="AL1228" i="1"/>
  <c r="AK1232" i="1"/>
  <c r="AN1232" i="1"/>
  <c r="AJ1232" i="1"/>
  <c r="AM1232" i="1"/>
  <c r="AL1232" i="1"/>
  <c r="AL1236" i="1"/>
  <c r="AM1236" i="1"/>
  <c r="AK1236" i="1"/>
  <c r="AJ1236" i="1"/>
  <c r="AN1236" i="1"/>
  <c r="AL1240" i="1"/>
  <c r="AN1240" i="1"/>
  <c r="AM1240" i="1"/>
  <c r="AK1240" i="1"/>
  <c r="AJ1240" i="1"/>
  <c r="AL1244" i="1"/>
  <c r="AJ1244" i="1"/>
  <c r="AN1244" i="1"/>
  <c r="AM1244" i="1"/>
  <c r="AK1244" i="1"/>
  <c r="AL1248" i="1"/>
  <c r="AK1248" i="1"/>
  <c r="AJ1248" i="1"/>
  <c r="AN1248" i="1"/>
  <c r="AM1248" i="1"/>
  <c r="AL1252" i="1"/>
  <c r="AM1252" i="1"/>
  <c r="AK1252" i="1"/>
  <c r="AJ1252" i="1"/>
  <c r="AN1252" i="1"/>
  <c r="AL1256" i="1"/>
  <c r="AN1256" i="1"/>
  <c r="AM1256" i="1"/>
  <c r="AK1256" i="1"/>
  <c r="AJ1256" i="1"/>
  <c r="AL1260" i="1"/>
  <c r="AJ1260" i="1"/>
  <c r="AN1260" i="1"/>
  <c r="AM1260" i="1"/>
  <c r="AK1260" i="1"/>
  <c r="AL1264" i="1"/>
  <c r="AK1264" i="1"/>
  <c r="AJ1264" i="1"/>
  <c r="AN1264" i="1"/>
  <c r="AM1264" i="1"/>
  <c r="AL1268" i="1"/>
  <c r="AM1268" i="1"/>
  <c r="AK1268" i="1"/>
  <c r="AJ1268" i="1"/>
  <c r="AN1268" i="1"/>
  <c r="AL1272" i="1"/>
  <c r="AN1272" i="1"/>
  <c r="AM1272" i="1"/>
  <c r="AK1272" i="1"/>
  <c r="AJ1272" i="1"/>
  <c r="AL1276" i="1"/>
  <c r="AJ1276" i="1"/>
  <c r="AN1276" i="1"/>
  <c r="AM1276" i="1"/>
  <c r="AK1276" i="1"/>
  <c r="AL1280" i="1"/>
  <c r="AK1280" i="1"/>
  <c r="AJ1280" i="1"/>
  <c r="AN1280" i="1"/>
  <c r="AM1280" i="1"/>
  <c r="AL1284" i="1"/>
  <c r="AM1284" i="1"/>
  <c r="AK1284" i="1"/>
  <c r="AJ1284" i="1"/>
  <c r="AN1284" i="1"/>
  <c r="AL1288" i="1"/>
  <c r="AN1288" i="1"/>
  <c r="AM1288" i="1"/>
  <c r="AK1288" i="1"/>
  <c r="AJ1288" i="1"/>
  <c r="AL1292" i="1"/>
  <c r="AJ1292" i="1"/>
  <c r="AN1292" i="1"/>
  <c r="AM1292" i="1"/>
  <c r="AK1292" i="1"/>
  <c r="AL1296" i="1"/>
  <c r="AK1296" i="1"/>
  <c r="AJ1296" i="1"/>
  <c r="AN1296" i="1"/>
  <c r="AM1296" i="1"/>
  <c r="AL1300" i="1"/>
  <c r="AM1300" i="1"/>
  <c r="AK1300" i="1"/>
  <c r="AJ1300" i="1"/>
  <c r="AN1300" i="1"/>
  <c r="AL1304" i="1"/>
  <c r="AN1304" i="1"/>
  <c r="AM1304" i="1"/>
  <c r="AK1304" i="1"/>
  <c r="AJ1304" i="1"/>
  <c r="AL1308" i="1"/>
  <c r="AJ1308" i="1"/>
  <c r="AN1308" i="1"/>
  <c r="AM1308" i="1"/>
  <c r="AK1308" i="1"/>
  <c r="AL1312" i="1"/>
  <c r="AK1312" i="1"/>
  <c r="AJ1312" i="1"/>
  <c r="AN1312" i="1"/>
  <c r="AM1312" i="1"/>
  <c r="AL1316" i="1"/>
  <c r="AM1316" i="1"/>
  <c r="AK1316" i="1"/>
  <c r="AJ1316" i="1"/>
  <c r="AN1316" i="1"/>
  <c r="AL1320" i="1"/>
  <c r="AN1320" i="1"/>
  <c r="AM1320" i="1"/>
  <c r="AK1320" i="1"/>
  <c r="AJ1320" i="1"/>
  <c r="AL1324" i="1"/>
  <c r="AJ1324" i="1"/>
  <c r="AN1324" i="1"/>
  <c r="AM1324" i="1"/>
  <c r="AK1324" i="1"/>
  <c r="AL1328" i="1"/>
  <c r="AK1328" i="1"/>
  <c r="AJ1328" i="1"/>
  <c r="AN1328" i="1"/>
  <c r="AM1328" i="1"/>
  <c r="AL1332" i="1"/>
  <c r="AM1332" i="1"/>
  <c r="AK1332" i="1"/>
  <c r="AJ1332" i="1"/>
  <c r="AN1332" i="1"/>
  <c r="AL1336" i="1"/>
  <c r="AN1336" i="1"/>
  <c r="AM1336" i="1"/>
  <c r="AK1336" i="1"/>
  <c r="AJ1336" i="1"/>
  <c r="AL1340" i="1"/>
  <c r="AJ1340" i="1"/>
  <c r="AN1340" i="1"/>
  <c r="AM1340" i="1"/>
  <c r="AK1340" i="1"/>
  <c r="AL1344" i="1"/>
  <c r="AK1344" i="1"/>
  <c r="AJ1344" i="1"/>
  <c r="AN1344" i="1"/>
  <c r="AM1344" i="1"/>
  <c r="AL1348" i="1"/>
  <c r="AM1348" i="1"/>
  <c r="AK1348" i="1"/>
  <c r="AJ1348" i="1"/>
  <c r="AN1348" i="1"/>
  <c r="AL1352" i="1"/>
  <c r="AN1352" i="1"/>
  <c r="AM1352" i="1"/>
  <c r="AK1352" i="1"/>
  <c r="AJ1352" i="1"/>
  <c r="AL1356" i="1"/>
  <c r="AJ1356" i="1"/>
  <c r="AN1356" i="1"/>
  <c r="AM1356" i="1"/>
  <c r="AK1356" i="1"/>
  <c r="AL1360" i="1"/>
  <c r="AK1360" i="1"/>
  <c r="AJ1360" i="1"/>
  <c r="AN1360" i="1"/>
  <c r="AM1360" i="1"/>
  <c r="AL1364" i="1"/>
  <c r="AM1364" i="1"/>
  <c r="AK1364" i="1"/>
  <c r="AJ1364" i="1"/>
  <c r="AN1364" i="1"/>
  <c r="AL1368" i="1"/>
  <c r="AN1368" i="1"/>
  <c r="AM1368" i="1"/>
  <c r="AK1368" i="1"/>
  <c r="AJ1368" i="1"/>
  <c r="AM1372" i="1"/>
  <c r="AL1372" i="1"/>
  <c r="AJ1372" i="1"/>
  <c r="AN1372" i="1"/>
  <c r="AK1372" i="1"/>
  <c r="AM1376" i="1"/>
  <c r="AL1376" i="1"/>
  <c r="AN1376" i="1"/>
  <c r="AK1376" i="1"/>
  <c r="AJ1376" i="1"/>
  <c r="AM1380" i="1"/>
  <c r="AL1380" i="1"/>
  <c r="AJ1380" i="1"/>
  <c r="AN1380" i="1"/>
  <c r="AK1380" i="1"/>
  <c r="AM1384" i="1"/>
  <c r="AL1384" i="1"/>
  <c r="AN1384" i="1"/>
  <c r="AK1384" i="1"/>
  <c r="AJ1384" i="1"/>
  <c r="AM1388" i="1"/>
  <c r="AL1388" i="1"/>
  <c r="AJ1388" i="1"/>
  <c r="AN1388" i="1"/>
  <c r="AK1388" i="1"/>
  <c r="AM1392" i="1"/>
  <c r="AL1392" i="1"/>
  <c r="AN1392" i="1"/>
  <c r="AK1392" i="1"/>
  <c r="AJ1392" i="1"/>
  <c r="AM1396" i="1"/>
  <c r="AL1396" i="1"/>
  <c r="AJ1396" i="1"/>
  <c r="AN1396" i="1"/>
  <c r="AK1396" i="1"/>
  <c r="AM1400" i="1"/>
  <c r="AL1400" i="1"/>
  <c r="AN1400" i="1"/>
  <c r="AK1400" i="1"/>
  <c r="AJ1400" i="1"/>
  <c r="AM1404" i="1"/>
  <c r="AL1404" i="1"/>
  <c r="AJ1404" i="1"/>
  <c r="AN1404" i="1"/>
  <c r="AK1404" i="1"/>
  <c r="AM1408" i="1"/>
  <c r="AL1408" i="1"/>
  <c r="AN1408" i="1"/>
  <c r="AK1408" i="1"/>
  <c r="AJ1408" i="1"/>
  <c r="AM1412" i="1"/>
  <c r="AL1412" i="1"/>
  <c r="AJ1412" i="1"/>
  <c r="AN1412" i="1"/>
  <c r="AK1412" i="1"/>
  <c r="AM1416" i="1"/>
  <c r="AL1416" i="1"/>
  <c r="AN1416" i="1"/>
  <c r="AK1416" i="1"/>
  <c r="AJ1416" i="1"/>
  <c r="AM1420" i="1"/>
  <c r="AL1420" i="1"/>
  <c r="AJ1420" i="1"/>
  <c r="AN1420" i="1"/>
  <c r="AK1420" i="1"/>
  <c r="AM1424" i="1"/>
  <c r="AL1424" i="1"/>
  <c r="AN1424" i="1"/>
  <c r="AK1424" i="1"/>
  <c r="AJ1424" i="1"/>
  <c r="AM1428" i="1"/>
  <c r="AL1428" i="1"/>
  <c r="AJ1428" i="1"/>
  <c r="AN1428" i="1"/>
  <c r="AK1428" i="1"/>
  <c r="AM1432" i="1"/>
  <c r="AL1432" i="1"/>
  <c r="AN1432" i="1"/>
  <c r="AK1432" i="1"/>
  <c r="AJ1432" i="1"/>
  <c r="AM1436" i="1"/>
  <c r="AL1436" i="1"/>
  <c r="AJ1436" i="1"/>
  <c r="AN1436" i="1"/>
  <c r="AK1436" i="1"/>
  <c r="AM1440" i="1"/>
  <c r="AL1440" i="1"/>
  <c r="AN1440" i="1"/>
  <c r="AK1440" i="1"/>
  <c r="AJ1440" i="1"/>
  <c r="AM1444" i="1"/>
  <c r="AL1444" i="1"/>
  <c r="AJ1444" i="1"/>
  <c r="AN1444" i="1"/>
  <c r="AK1444" i="1"/>
  <c r="AM1448" i="1"/>
  <c r="AL1448" i="1"/>
  <c r="AN1448" i="1"/>
  <c r="AK1448" i="1"/>
  <c r="AJ1448" i="1"/>
  <c r="AM1452" i="1"/>
  <c r="AL1452" i="1"/>
  <c r="AJ1452" i="1"/>
  <c r="AN1452" i="1"/>
  <c r="AK1452" i="1"/>
  <c r="AM1456" i="1"/>
  <c r="AL1456" i="1"/>
  <c r="AN1456" i="1"/>
  <c r="AK1456" i="1"/>
  <c r="AJ1456" i="1"/>
  <c r="AM1460" i="1"/>
  <c r="AL1460" i="1"/>
  <c r="AN1460" i="1"/>
  <c r="AK1460" i="1"/>
  <c r="AJ1460" i="1"/>
  <c r="AM1464" i="1"/>
  <c r="AL1464" i="1"/>
  <c r="AJ1464" i="1"/>
  <c r="AN1464" i="1"/>
  <c r="AK1464" i="1"/>
  <c r="AM1468" i="1"/>
  <c r="AL1468" i="1"/>
  <c r="AN1468" i="1"/>
  <c r="AK1468" i="1"/>
  <c r="AJ1468" i="1"/>
  <c r="AM1472" i="1"/>
  <c r="AL1472" i="1"/>
  <c r="AJ1472" i="1"/>
  <c r="AN1472" i="1"/>
  <c r="AK1472" i="1"/>
  <c r="AM1476" i="1"/>
  <c r="AL1476" i="1"/>
  <c r="AN1476" i="1"/>
  <c r="AK1476" i="1"/>
  <c r="AJ1476" i="1"/>
  <c r="AM1480" i="1"/>
  <c r="AL1480" i="1"/>
  <c r="AJ1480" i="1"/>
  <c r="AN1480" i="1"/>
  <c r="AK1480" i="1"/>
  <c r="AM1484" i="1"/>
  <c r="AL1484" i="1"/>
  <c r="AN1484" i="1"/>
  <c r="AK1484" i="1"/>
  <c r="AJ1484" i="1"/>
  <c r="AM1488" i="1"/>
  <c r="AL1488" i="1"/>
  <c r="AJ1488" i="1"/>
  <c r="AN1488" i="1"/>
  <c r="AK1488" i="1"/>
  <c r="AM1492" i="1"/>
  <c r="AL1492" i="1"/>
  <c r="AN1492" i="1"/>
  <c r="AK1492" i="1"/>
  <c r="AJ1492" i="1"/>
  <c r="AM1496" i="1"/>
  <c r="AL1496" i="1"/>
  <c r="AJ1496" i="1"/>
  <c r="AN1496" i="1"/>
  <c r="AK1496" i="1"/>
  <c r="AM1500" i="1"/>
  <c r="AL1500" i="1"/>
  <c r="AN1500" i="1"/>
  <c r="AK1500" i="1"/>
  <c r="AJ1500" i="1"/>
  <c r="AM1504" i="1"/>
  <c r="AL1504" i="1"/>
  <c r="AJ1504" i="1"/>
  <c r="AN1504" i="1"/>
  <c r="AK1504" i="1"/>
  <c r="AM1508" i="1"/>
  <c r="AL1508" i="1"/>
  <c r="AN1508" i="1"/>
  <c r="AK1508" i="1"/>
  <c r="AJ1508" i="1"/>
  <c r="AM1512" i="1"/>
  <c r="AL1512" i="1"/>
  <c r="AJ1512" i="1"/>
  <c r="AN1512" i="1"/>
  <c r="AK1512" i="1"/>
  <c r="AM1516" i="1"/>
  <c r="AL1516" i="1"/>
  <c r="AN1516" i="1"/>
  <c r="AK1516" i="1"/>
  <c r="AJ1516" i="1"/>
  <c r="AM1520" i="1"/>
  <c r="AL1520" i="1"/>
  <c r="AJ1520" i="1"/>
  <c r="AN1520" i="1"/>
  <c r="AK1520" i="1"/>
  <c r="AM1524" i="1"/>
  <c r="AL1524" i="1"/>
  <c r="AN1524" i="1"/>
  <c r="AK1524" i="1"/>
  <c r="AJ1524" i="1"/>
  <c r="AM1528" i="1"/>
  <c r="AL1528" i="1"/>
  <c r="AJ1528" i="1"/>
  <c r="AN1528" i="1"/>
  <c r="AK1528" i="1"/>
  <c r="AM1532" i="1"/>
  <c r="AL1532" i="1"/>
  <c r="AN1532" i="1"/>
  <c r="AK1532" i="1"/>
  <c r="AJ1532" i="1"/>
  <c r="AM1536" i="1"/>
  <c r="AL1536" i="1"/>
  <c r="AJ1536" i="1"/>
  <c r="AN1536" i="1"/>
  <c r="AK1536" i="1"/>
  <c r="AM1540" i="1"/>
  <c r="AL1540" i="1"/>
  <c r="AN1540" i="1"/>
  <c r="AK1540" i="1"/>
  <c r="AJ1540" i="1"/>
  <c r="AM1544" i="1"/>
  <c r="AL1544" i="1"/>
  <c r="AJ1544" i="1"/>
  <c r="AN1544" i="1"/>
  <c r="AK1544" i="1"/>
  <c r="AM1548" i="1"/>
  <c r="AL1548" i="1"/>
  <c r="AN1548" i="1"/>
  <c r="AK1548" i="1"/>
  <c r="AJ1548" i="1"/>
  <c r="AM1552" i="1"/>
  <c r="AL1552" i="1"/>
  <c r="AJ1552" i="1"/>
  <c r="AN1552" i="1"/>
  <c r="AK1552" i="1"/>
  <c r="AM1556" i="1"/>
  <c r="AL1556" i="1"/>
  <c r="AN1556" i="1"/>
  <c r="AK1556" i="1"/>
  <c r="AJ1556" i="1"/>
  <c r="AM1560" i="1"/>
  <c r="AL1560" i="1"/>
  <c r="AJ1560" i="1"/>
  <c r="AN1560" i="1"/>
  <c r="AK1560" i="1"/>
  <c r="AM1564" i="1"/>
  <c r="AL1564" i="1"/>
  <c r="AN1564" i="1"/>
  <c r="AK1564" i="1"/>
  <c r="AJ1564" i="1"/>
  <c r="AM1568" i="1"/>
  <c r="AL1568" i="1"/>
  <c r="AJ1568" i="1"/>
  <c r="AN1568" i="1"/>
  <c r="AK1568" i="1"/>
  <c r="AM1572" i="1"/>
  <c r="AL1572" i="1"/>
  <c r="AN1572" i="1"/>
  <c r="AK1572" i="1"/>
  <c r="AJ1572" i="1"/>
  <c r="AM1576" i="1"/>
  <c r="AL1576" i="1"/>
  <c r="AJ1576" i="1"/>
  <c r="AN1576" i="1"/>
  <c r="AK1576" i="1"/>
  <c r="AM1580" i="1"/>
  <c r="AL1580" i="1"/>
  <c r="AN1580" i="1"/>
  <c r="AK1580" i="1"/>
  <c r="AJ1580" i="1"/>
  <c r="AM1584" i="1"/>
  <c r="AL1584" i="1"/>
  <c r="AJ1584" i="1"/>
  <c r="AN1584" i="1"/>
  <c r="AK1584" i="1"/>
  <c r="AM1588" i="1"/>
  <c r="AL1588" i="1"/>
  <c r="AN1588" i="1"/>
  <c r="AK1588" i="1"/>
  <c r="AJ1588" i="1"/>
  <c r="AM1592" i="1"/>
  <c r="AL1592" i="1"/>
  <c r="AJ1592" i="1"/>
  <c r="AN1592" i="1"/>
  <c r="AK1592" i="1"/>
  <c r="AM1596" i="1"/>
  <c r="AL1596" i="1"/>
  <c r="AN1596" i="1"/>
  <c r="AK1596" i="1"/>
  <c r="AJ1596" i="1"/>
  <c r="AM1600" i="1"/>
  <c r="AL1600" i="1"/>
  <c r="AJ1600" i="1"/>
  <c r="AN1600" i="1"/>
  <c r="AK1600" i="1"/>
  <c r="AM1604" i="1"/>
  <c r="AL1604" i="1"/>
  <c r="AN1604" i="1"/>
  <c r="AK1604" i="1"/>
  <c r="AJ1604" i="1"/>
  <c r="AM1608" i="1"/>
  <c r="AL1608" i="1"/>
  <c r="AJ1608" i="1"/>
  <c r="AN1608" i="1"/>
  <c r="AK1608" i="1"/>
  <c r="AM1612" i="1"/>
  <c r="AL1612" i="1"/>
  <c r="AN1612" i="1"/>
  <c r="AK1612" i="1"/>
  <c r="AJ1612" i="1"/>
  <c r="AM1616" i="1"/>
  <c r="AL1616" i="1"/>
  <c r="AJ1616" i="1"/>
  <c r="AN1616" i="1"/>
  <c r="AK1616" i="1"/>
  <c r="AM1620" i="1"/>
  <c r="AL1620" i="1"/>
  <c r="AN1620" i="1"/>
  <c r="AK1620" i="1"/>
  <c r="AJ1620" i="1"/>
  <c r="AM1624" i="1"/>
  <c r="AL1624" i="1"/>
  <c r="AJ1624" i="1"/>
  <c r="AN1624" i="1"/>
  <c r="AK1624" i="1"/>
  <c r="AM1628" i="1"/>
  <c r="AL1628" i="1"/>
  <c r="AN1628" i="1"/>
  <c r="AK1628" i="1"/>
  <c r="AJ1628" i="1"/>
  <c r="AL1632" i="1"/>
  <c r="AN1632" i="1"/>
  <c r="AM1632" i="1"/>
  <c r="AK1632" i="1"/>
  <c r="AJ1632" i="1"/>
  <c r="AL1636" i="1"/>
  <c r="AJ1636" i="1"/>
  <c r="AN1636" i="1"/>
  <c r="AM1636" i="1"/>
  <c r="AK1636" i="1"/>
  <c r="AL1640" i="1"/>
  <c r="AK1640" i="1"/>
  <c r="AJ1640" i="1"/>
  <c r="AN1640" i="1"/>
  <c r="AM1640" i="1"/>
  <c r="AL1644" i="1"/>
  <c r="AM1644" i="1"/>
  <c r="AK1644" i="1"/>
  <c r="AN1644" i="1"/>
  <c r="AJ1644" i="1"/>
  <c r="AL1648" i="1"/>
  <c r="AN1648" i="1"/>
  <c r="AM1648" i="1"/>
  <c r="AJ1648" i="1"/>
  <c r="AK1648" i="1"/>
  <c r="AL1652" i="1"/>
  <c r="AJ1652" i="1"/>
  <c r="AN1652" i="1"/>
  <c r="AK1652" i="1"/>
  <c r="AM1652" i="1"/>
  <c r="AL1656" i="1"/>
  <c r="AK1656" i="1"/>
  <c r="AJ1656" i="1"/>
  <c r="AM1656" i="1"/>
  <c r="AN1656" i="1"/>
  <c r="AL1660" i="1"/>
  <c r="AM1660" i="1"/>
  <c r="AK1660" i="1"/>
  <c r="AN1660" i="1"/>
  <c r="AJ1660" i="1"/>
  <c r="AL1664" i="1"/>
  <c r="AN1664" i="1"/>
  <c r="AM1664" i="1"/>
  <c r="AK1664" i="1"/>
  <c r="AJ1664" i="1"/>
  <c r="AL1668" i="1"/>
  <c r="AJ1668" i="1"/>
  <c r="AN1668" i="1"/>
  <c r="AM1668" i="1"/>
  <c r="AK1668" i="1"/>
  <c r="AL1672" i="1"/>
  <c r="AK1672" i="1"/>
  <c r="AJ1672" i="1"/>
  <c r="AN1672" i="1"/>
  <c r="AM1672" i="1"/>
  <c r="AL1676" i="1"/>
  <c r="AM1676" i="1"/>
  <c r="AK1676" i="1"/>
  <c r="AN1676" i="1"/>
  <c r="AJ1676" i="1"/>
  <c r="AL1680" i="1"/>
  <c r="AN1680" i="1"/>
  <c r="AM1680" i="1"/>
  <c r="AJ1680" i="1"/>
  <c r="AK1680" i="1"/>
  <c r="AM1684" i="1"/>
  <c r="AL1684" i="1"/>
  <c r="AN1684" i="1"/>
  <c r="AK1684" i="1"/>
  <c r="AJ1684" i="1"/>
  <c r="AM1688" i="1"/>
  <c r="AL1688" i="1"/>
  <c r="AK1688" i="1"/>
  <c r="AJ1688" i="1"/>
  <c r="AN1688" i="1"/>
  <c r="AM1692" i="1"/>
  <c r="AL1692" i="1"/>
  <c r="AN1692" i="1"/>
  <c r="AJ1692" i="1"/>
  <c r="AK1692" i="1"/>
  <c r="AM1696" i="1"/>
  <c r="AL1696" i="1"/>
  <c r="AK1696" i="1"/>
  <c r="AJ1696" i="1"/>
  <c r="AN1696" i="1"/>
  <c r="AM1700" i="1"/>
  <c r="AL1700" i="1"/>
  <c r="AN1700" i="1"/>
  <c r="AK1700" i="1"/>
  <c r="AJ1700" i="1"/>
  <c r="AM1704" i="1"/>
  <c r="AL1704" i="1"/>
  <c r="AK1704" i="1"/>
  <c r="AJ1704" i="1"/>
  <c r="AN1704" i="1"/>
  <c r="AM1708" i="1"/>
  <c r="AL1708" i="1"/>
  <c r="AN1708" i="1"/>
  <c r="AJ1708" i="1"/>
  <c r="AK1708" i="1"/>
  <c r="AM1712" i="1"/>
  <c r="AL1712" i="1"/>
  <c r="AK1712" i="1"/>
  <c r="AJ1712" i="1"/>
  <c r="AN1712" i="1"/>
  <c r="AM1716" i="1"/>
  <c r="AL1716" i="1"/>
  <c r="AN1716" i="1"/>
  <c r="AK1716" i="1"/>
  <c r="AJ1716" i="1"/>
  <c r="AM1720" i="1"/>
  <c r="AL1720" i="1"/>
  <c r="AK1720" i="1"/>
  <c r="AJ1720" i="1"/>
  <c r="AN1720" i="1"/>
  <c r="AM1724" i="1"/>
  <c r="AL1724" i="1"/>
  <c r="AN1724" i="1"/>
  <c r="AJ1724" i="1"/>
  <c r="AK1724" i="1"/>
  <c r="AM1728" i="1"/>
  <c r="AL1728" i="1"/>
  <c r="AK1728" i="1"/>
  <c r="AJ1728" i="1"/>
  <c r="AN1728" i="1"/>
  <c r="AM1732" i="1"/>
  <c r="AL1732" i="1"/>
  <c r="AN1732" i="1"/>
  <c r="AK1732" i="1"/>
  <c r="AJ1732" i="1"/>
  <c r="AM1736" i="1"/>
  <c r="AL1736" i="1"/>
  <c r="AK1736" i="1"/>
  <c r="AJ1736" i="1"/>
  <c r="AN1736" i="1"/>
  <c r="AM1740" i="1"/>
  <c r="AL1740" i="1"/>
  <c r="AN1740" i="1"/>
  <c r="AJ1740" i="1"/>
  <c r="AK1740" i="1"/>
  <c r="AM1744" i="1"/>
  <c r="AL1744" i="1"/>
  <c r="AK1744" i="1"/>
  <c r="AJ1744" i="1"/>
  <c r="AN1744" i="1"/>
  <c r="AM1748" i="1"/>
  <c r="AL1748" i="1"/>
  <c r="AN1748" i="1"/>
  <c r="AK1748" i="1"/>
  <c r="AJ1748" i="1"/>
  <c r="AM1752" i="1"/>
  <c r="AL1752" i="1"/>
  <c r="AK1752" i="1"/>
  <c r="AJ1752" i="1"/>
  <c r="AN1752" i="1"/>
  <c r="AM1756" i="1"/>
  <c r="AL1756" i="1"/>
  <c r="AN1756" i="1"/>
  <c r="AJ1756" i="1"/>
  <c r="AK1756" i="1"/>
  <c r="AM1760" i="1"/>
  <c r="AL1760" i="1"/>
  <c r="AK1760" i="1"/>
  <c r="AJ1760" i="1"/>
  <c r="AN1760" i="1"/>
  <c r="AM1764" i="1"/>
  <c r="AL1764" i="1"/>
  <c r="AN1764" i="1"/>
  <c r="AK1764" i="1"/>
  <c r="AJ1764" i="1"/>
  <c r="AK1768" i="1"/>
  <c r="AN1768" i="1"/>
  <c r="AJ1768" i="1"/>
  <c r="AM1768" i="1"/>
  <c r="AL1768" i="1"/>
  <c r="AK1772" i="1"/>
  <c r="AN1772" i="1"/>
  <c r="AJ1772" i="1"/>
  <c r="AM1772" i="1"/>
  <c r="AL1772" i="1"/>
  <c r="AK1776" i="1"/>
  <c r="AN1776" i="1"/>
  <c r="AJ1776" i="1"/>
  <c r="AM1776" i="1"/>
  <c r="AL1776" i="1"/>
  <c r="AK1780" i="1"/>
  <c r="AN1780" i="1"/>
  <c r="AJ1780" i="1"/>
  <c r="AM1780" i="1"/>
  <c r="AL1780" i="1"/>
  <c r="AK1784" i="1"/>
  <c r="AN1784" i="1"/>
  <c r="AJ1784" i="1"/>
  <c r="AM1784" i="1"/>
  <c r="AL1784" i="1"/>
  <c r="AK1788" i="1"/>
  <c r="AN1788" i="1"/>
  <c r="AJ1788" i="1"/>
  <c r="AM1788" i="1"/>
  <c r="AL1788" i="1"/>
  <c r="AK1792" i="1"/>
  <c r="AN1792" i="1"/>
  <c r="AJ1792" i="1"/>
  <c r="AM1792" i="1"/>
  <c r="AL1792" i="1"/>
  <c r="AK1796" i="1"/>
  <c r="AN1796" i="1"/>
  <c r="AJ1796" i="1"/>
  <c r="AM1796" i="1"/>
  <c r="AL1796" i="1"/>
  <c r="AK1800" i="1"/>
  <c r="AN1800" i="1"/>
  <c r="AJ1800" i="1"/>
  <c r="AM1800" i="1"/>
  <c r="AL1800" i="1"/>
  <c r="AK1804" i="1"/>
  <c r="AN1804" i="1"/>
  <c r="AJ1804" i="1"/>
  <c r="AM1804" i="1"/>
  <c r="AL1804" i="1"/>
  <c r="AK1808" i="1"/>
  <c r="AN1808" i="1"/>
  <c r="AJ1808" i="1"/>
  <c r="AM1808" i="1"/>
  <c r="AL1808" i="1"/>
  <c r="AK1812" i="1"/>
  <c r="AN1812" i="1"/>
  <c r="AJ1812" i="1"/>
  <c r="AM1812" i="1"/>
  <c r="AL1812" i="1"/>
  <c r="AK1816" i="1"/>
  <c r="AN1816" i="1"/>
  <c r="AJ1816" i="1"/>
  <c r="AM1816" i="1"/>
  <c r="AL1816" i="1"/>
  <c r="AK1820" i="1"/>
  <c r="AN1820" i="1"/>
  <c r="AJ1820" i="1"/>
  <c r="AM1820" i="1"/>
  <c r="AL1820" i="1"/>
  <c r="AK1824" i="1"/>
  <c r="AN1824" i="1"/>
  <c r="AJ1824" i="1"/>
  <c r="AM1824" i="1"/>
  <c r="AL1824" i="1"/>
  <c r="AK1828" i="1"/>
  <c r="AN1828" i="1"/>
  <c r="AJ1828" i="1"/>
  <c r="AM1828" i="1"/>
  <c r="AL1828" i="1"/>
  <c r="AK1832" i="1"/>
  <c r="AN1832" i="1"/>
  <c r="AJ1832" i="1"/>
  <c r="AM1832" i="1"/>
  <c r="AL1832" i="1"/>
  <c r="AK1836" i="1"/>
  <c r="AN1836" i="1"/>
  <c r="AJ1836" i="1"/>
  <c r="AM1836" i="1"/>
  <c r="AL1836" i="1"/>
  <c r="AK1840" i="1"/>
  <c r="AN1840" i="1"/>
  <c r="AJ1840" i="1"/>
  <c r="AM1840" i="1"/>
  <c r="AL1840" i="1"/>
  <c r="AK1844" i="1"/>
  <c r="AN1844" i="1"/>
  <c r="AJ1844" i="1"/>
  <c r="AM1844" i="1"/>
  <c r="AL1844" i="1"/>
  <c r="AK1848" i="1"/>
  <c r="AN1848" i="1"/>
  <c r="AJ1848" i="1"/>
  <c r="AM1848" i="1"/>
  <c r="AL1848" i="1"/>
  <c r="AK1852" i="1"/>
  <c r="AN1852" i="1"/>
  <c r="AJ1852" i="1"/>
  <c r="AM1852" i="1"/>
  <c r="AL1852" i="1"/>
  <c r="AK1856" i="1"/>
  <c r="AN1856" i="1"/>
  <c r="AJ1856" i="1"/>
  <c r="AM1856" i="1"/>
  <c r="AL1856" i="1"/>
  <c r="AK1860" i="1"/>
  <c r="AN1860" i="1"/>
  <c r="AJ1860" i="1"/>
  <c r="AM1860" i="1"/>
  <c r="AL1860" i="1"/>
  <c r="AK1864" i="1"/>
  <c r="AN1864" i="1"/>
  <c r="AJ1864" i="1"/>
  <c r="AM1864" i="1"/>
  <c r="AL1864" i="1"/>
  <c r="AK1868" i="1"/>
  <c r="AN1868" i="1"/>
  <c r="AJ1868" i="1"/>
  <c r="AM1868" i="1"/>
  <c r="AL1868" i="1"/>
  <c r="AK1872" i="1"/>
  <c r="AN1872" i="1"/>
  <c r="AJ1872" i="1"/>
  <c r="AM1872" i="1"/>
  <c r="AL1872" i="1"/>
  <c r="AK1876" i="1"/>
  <c r="AN1876" i="1"/>
  <c r="AJ1876" i="1"/>
  <c r="AM1876" i="1"/>
  <c r="AL1876" i="1"/>
  <c r="AK1880" i="1"/>
  <c r="AN1880" i="1"/>
  <c r="AJ1880" i="1"/>
  <c r="AM1880" i="1"/>
  <c r="AL1880" i="1"/>
  <c r="AK1884" i="1"/>
  <c r="AN1884" i="1"/>
  <c r="AJ1884" i="1"/>
  <c r="AM1884" i="1"/>
  <c r="AL1884" i="1"/>
  <c r="AK1888" i="1"/>
  <c r="AN1888" i="1"/>
  <c r="AJ1888" i="1"/>
  <c r="AM1888" i="1"/>
  <c r="AL1888" i="1"/>
  <c r="AK1892" i="1"/>
  <c r="AN1892" i="1"/>
  <c r="AJ1892" i="1"/>
  <c r="AM1892" i="1"/>
  <c r="AL1892" i="1"/>
  <c r="AK1896" i="1"/>
  <c r="AN1896" i="1"/>
  <c r="AJ1896" i="1"/>
  <c r="AM1896" i="1"/>
  <c r="AL1896" i="1"/>
  <c r="AK1900" i="1"/>
  <c r="AN1900" i="1"/>
  <c r="AJ1900" i="1"/>
  <c r="AM1900" i="1"/>
  <c r="AL1900" i="1"/>
  <c r="AK1904" i="1"/>
  <c r="AN1904" i="1"/>
  <c r="AJ1904" i="1"/>
  <c r="AM1904" i="1"/>
  <c r="AL1904" i="1"/>
  <c r="AK1908" i="1"/>
  <c r="AN1908" i="1"/>
  <c r="AJ1908" i="1"/>
  <c r="AM1908" i="1"/>
  <c r="AL1908" i="1"/>
  <c r="AK1912" i="1"/>
  <c r="AN1912" i="1"/>
  <c r="AJ1912" i="1"/>
  <c r="AM1912" i="1"/>
  <c r="AL1912" i="1"/>
  <c r="AK1916" i="1"/>
  <c r="AN1916" i="1"/>
  <c r="AJ1916" i="1"/>
  <c r="AM1916" i="1"/>
  <c r="AL1916" i="1"/>
  <c r="AK1920" i="1"/>
  <c r="AN1920" i="1"/>
  <c r="AJ1920" i="1"/>
  <c r="AM1920" i="1"/>
  <c r="AL1920" i="1"/>
  <c r="AK1924" i="1"/>
  <c r="AN1924" i="1"/>
  <c r="AJ1924" i="1"/>
  <c r="AM1924" i="1"/>
  <c r="AL1924" i="1"/>
  <c r="AK1928" i="1"/>
  <c r="AN1928" i="1"/>
  <c r="AJ1928" i="1"/>
  <c r="AM1928" i="1"/>
  <c r="AL1928" i="1"/>
  <c r="AK1932" i="1"/>
  <c r="AN1932" i="1"/>
  <c r="AJ1932" i="1"/>
  <c r="AM1932" i="1"/>
  <c r="AL1932" i="1"/>
  <c r="AK1936" i="1"/>
  <c r="AN1936" i="1"/>
  <c r="AJ1936" i="1"/>
  <c r="AM1936" i="1"/>
  <c r="AL1936" i="1"/>
  <c r="AK1940" i="1"/>
  <c r="AN1940" i="1"/>
  <c r="AJ1940" i="1"/>
  <c r="AM1940" i="1"/>
  <c r="AL1940" i="1"/>
  <c r="AK1944" i="1"/>
  <c r="AN1944" i="1"/>
  <c r="AJ1944" i="1"/>
  <c r="AM1944" i="1"/>
  <c r="AL1944" i="1"/>
  <c r="AK1948" i="1"/>
  <c r="AN1948" i="1"/>
  <c r="AJ1948" i="1"/>
  <c r="AM1948" i="1"/>
  <c r="AL1948" i="1"/>
  <c r="AK1952" i="1"/>
  <c r="AN1952" i="1"/>
  <c r="AJ1952" i="1"/>
  <c r="AM1952" i="1"/>
  <c r="AL1952" i="1"/>
  <c r="AK1956" i="1"/>
  <c r="AN1956" i="1"/>
  <c r="AJ1956" i="1"/>
  <c r="AM1956" i="1"/>
  <c r="AL1956" i="1"/>
  <c r="AK1960" i="1"/>
  <c r="AN1960" i="1"/>
  <c r="AJ1960" i="1"/>
  <c r="AM1960" i="1"/>
  <c r="AL1960" i="1"/>
  <c r="AK1964" i="1"/>
  <c r="AN1964" i="1"/>
  <c r="AJ1964" i="1"/>
  <c r="AM1964" i="1"/>
  <c r="AL1964" i="1"/>
  <c r="AK1968" i="1"/>
  <c r="AN1968" i="1"/>
  <c r="AJ1968" i="1"/>
  <c r="AM1968" i="1"/>
  <c r="AL1968" i="1"/>
  <c r="AK1972" i="1"/>
  <c r="AN1972" i="1"/>
  <c r="AJ1972" i="1"/>
  <c r="AM1972" i="1"/>
  <c r="AL1972" i="1"/>
  <c r="AK1976" i="1"/>
  <c r="AN1976" i="1"/>
  <c r="AJ1976" i="1"/>
  <c r="AM1976" i="1"/>
  <c r="AL1976" i="1"/>
  <c r="AK1980" i="1"/>
  <c r="AN1980" i="1"/>
  <c r="AJ1980" i="1"/>
  <c r="AM1980" i="1"/>
  <c r="AL1980" i="1"/>
  <c r="AK1984" i="1"/>
  <c r="AN1984" i="1"/>
  <c r="AJ1984" i="1"/>
  <c r="AM1984" i="1"/>
  <c r="AL1984" i="1"/>
  <c r="AK1988" i="1"/>
  <c r="AN1988" i="1"/>
  <c r="AJ1988" i="1"/>
  <c r="AM1988" i="1"/>
  <c r="AL1988" i="1"/>
  <c r="AK1992" i="1"/>
  <c r="AN1992" i="1"/>
  <c r="AJ1992" i="1"/>
  <c r="AM1992" i="1"/>
  <c r="AL1992" i="1"/>
  <c r="AK1996" i="1"/>
  <c r="AN1996" i="1"/>
  <c r="AJ1996" i="1"/>
  <c r="AM1996" i="1"/>
  <c r="AL1996" i="1"/>
  <c r="AK2000" i="1"/>
  <c r="AN2000" i="1"/>
  <c r="AJ2000" i="1"/>
  <c r="AM2000" i="1"/>
  <c r="AL2000" i="1"/>
  <c r="AK2004" i="1"/>
  <c r="AN2004" i="1"/>
  <c r="AJ2004" i="1"/>
  <c r="AM2004" i="1"/>
  <c r="AL2004" i="1"/>
  <c r="AK2008" i="1"/>
  <c r="AN2008" i="1"/>
  <c r="AJ2008" i="1"/>
  <c r="AM2008" i="1"/>
  <c r="AL2008" i="1"/>
  <c r="AK2012" i="1"/>
  <c r="AN2012" i="1"/>
  <c r="AJ2012" i="1"/>
  <c r="AM2012" i="1"/>
  <c r="AL2012" i="1"/>
  <c r="AK2016" i="1"/>
  <c r="AN2016" i="1"/>
  <c r="AJ2016" i="1"/>
  <c r="AM2016" i="1"/>
  <c r="AL2016" i="1"/>
  <c r="AK2020" i="1"/>
  <c r="AN2020" i="1"/>
  <c r="AJ2020" i="1"/>
  <c r="AM2020" i="1"/>
  <c r="AL2020" i="1"/>
  <c r="AK2024" i="1"/>
  <c r="AN2024" i="1"/>
  <c r="AJ2024" i="1"/>
  <c r="AM2024" i="1"/>
  <c r="AL2024" i="1"/>
  <c r="AK2028" i="1"/>
  <c r="AN2028" i="1"/>
  <c r="AJ2028" i="1"/>
  <c r="AM2028" i="1"/>
  <c r="AL2028" i="1"/>
  <c r="AK2032" i="1"/>
  <c r="AN2032" i="1"/>
  <c r="AJ2032" i="1"/>
  <c r="AM2032" i="1"/>
  <c r="AL2032" i="1"/>
  <c r="AK2036" i="1"/>
  <c r="AN2036" i="1"/>
  <c r="AJ2036" i="1"/>
  <c r="AM2036" i="1"/>
  <c r="AL2036" i="1"/>
  <c r="AK2040" i="1"/>
  <c r="AN2040" i="1"/>
  <c r="AJ2040" i="1"/>
  <c r="AM2040" i="1"/>
  <c r="AL2040" i="1"/>
  <c r="AK2044" i="1"/>
  <c r="AN2044" i="1"/>
  <c r="AJ2044" i="1"/>
  <c r="AM2044" i="1"/>
  <c r="AL2044" i="1"/>
  <c r="AK2048" i="1"/>
  <c r="AN2048" i="1"/>
  <c r="AJ2048" i="1"/>
  <c r="AM2048" i="1"/>
  <c r="AL2048" i="1"/>
  <c r="AK2052" i="1"/>
  <c r="AN2052" i="1"/>
  <c r="AJ2052" i="1"/>
  <c r="AM2052" i="1"/>
  <c r="AL2052" i="1"/>
  <c r="AK2056" i="1"/>
  <c r="AN2056" i="1"/>
  <c r="AJ2056" i="1"/>
  <c r="AM2056" i="1"/>
  <c r="AL2056" i="1"/>
  <c r="AK2060" i="1"/>
  <c r="AN2060" i="1"/>
  <c r="AJ2060" i="1"/>
  <c r="AM2060" i="1"/>
  <c r="AL2060" i="1"/>
  <c r="AK2064" i="1"/>
  <c r="AN2064" i="1"/>
  <c r="AJ2064" i="1"/>
  <c r="AM2064" i="1"/>
  <c r="AL2064" i="1"/>
  <c r="AK2068" i="1"/>
  <c r="AN2068" i="1"/>
  <c r="AJ2068" i="1"/>
  <c r="AM2068" i="1"/>
  <c r="AL2068" i="1"/>
  <c r="AM2072" i="1"/>
  <c r="AL2072" i="1"/>
  <c r="AK2072" i="1"/>
  <c r="AJ2072" i="1"/>
  <c r="AN2072" i="1"/>
  <c r="AM2076" i="1"/>
  <c r="AL2076" i="1"/>
  <c r="AN2076" i="1"/>
  <c r="AK2076" i="1"/>
  <c r="AJ2076" i="1"/>
  <c r="AM2080" i="1"/>
  <c r="AL2080" i="1"/>
  <c r="AK2080" i="1"/>
  <c r="AJ2080" i="1"/>
  <c r="AN2080" i="1"/>
  <c r="AM2084" i="1"/>
  <c r="AL2084" i="1"/>
  <c r="AN2084" i="1"/>
  <c r="AK2084" i="1"/>
  <c r="AJ2084" i="1"/>
  <c r="AM2088" i="1"/>
  <c r="AL2088" i="1"/>
  <c r="AK2088" i="1"/>
  <c r="AJ2088" i="1"/>
  <c r="AN2088" i="1"/>
  <c r="AM2092" i="1"/>
  <c r="AL2092" i="1"/>
  <c r="AN2092" i="1"/>
  <c r="AK2092" i="1"/>
  <c r="AJ2092" i="1"/>
  <c r="AM2096" i="1"/>
  <c r="AL2096" i="1"/>
  <c r="AK2096" i="1"/>
  <c r="AJ2096" i="1"/>
  <c r="AN2096" i="1"/>
  <c r="AM2100" i="1"/>
  <c r="AL2100" i="1"/>
  <c r="AN2100" i="1"/>
  <c r="AK2100" i="1"/>
  <c r="AJ2100" i="1"/>
  <c r="AM2104" i="1"/>
  <c r="AL2104" i="1"/>
  <c r="AK2104" i="1"/>
  <c r="AJ2104" i="1"/>
  <c r="AN2104" i="1"/>
  <c r="AK2108" i="1"/>
  <c r="AN2108" i="1"/>
  <c r="AJ2108" i="1"/>
  <c r="AM2108" i="1"/>
  <c r="AL2108" i="1"/>
  <c r="AK2112" i="1"/>
  <c r="AN2112" i="1"/>
  <c r="AJ2112" i="1"/>
  <c r="AM2112" i="1"/>
  <c r="AL2112" i="1"/>
  <c r="AK2116" i="1"/>
  <c r="AN2116" i="1"/>
  <c r="AJ2116" i="1"/>
  <c r="AM2116" i="1"/>
  <c r="AL2116" i="1"/>
  <c r="AK2120" i="1"/>
  <c r="AN2120" i="1"/>
  <c r="AJ2120" i="1"/>
  <c r="AM2120" i="1"/>
  <c r="AL2120" i="1"/>
  <c r="AK2124" i="1"/>
  <c r="AN2124" i="1"/>
  <c r="AJ2124" i="1"/>
  <c r="AM2124" i="1"/>
  <c r="AL2124" i="1"/>
  <c r="AK2128" i="1"/>
  <c r="AN2128" i="1"/>
  <c r="AJ2128" i="1"/>
  <c r="AM2128" i="1"/>
  <c r="AL2128" i="1"/>
  <c r="AK2132" i="1"/>
  <c r="AN2132" i="1"/>
  <c r="AJ2132" i="1"/>
  <c r="AM2132" i="1"/>
  <c r="AL2132" i="1"/>
  <c r="AK2136" i="1"/>
  <c r="AN2136" i="1"/>
  <c r="AJ2136" i="1"/>
  <c r="AM2136" i="1"/>
  <c r="AL2136" i="1"/>
  <c r="AK2140" i="1"/>
  <c r="AN2140" i="1"/>
  <c r="AJ2140" i="1"/>
  <c r="AM2140" i="1"/>
  <c r="AL2140" i="1"/>
  <c r="AK2144" i="1"/>
  <c r="AN2144" i="1"/>
  <c r="AJ2144" i="1"/>
  <c r="AM2144" i="1"/>
  <c r="AL2144" i="1"/>
  <c r="AK2148" i="1"/>
  <c r="AN2148" i="1"/>
  <c r="AJ2148" i="1"/>
  <c r="AM2148" i="1"/>
  <c r="AL2148" i="1"/>
  <c r="AK2152" i="1"/>
  <c r="AN2152" i="1"/>
  <c r="AJ2152" i="1"/>
  <c r="AM2152" i="1"/>
  <c r="AL2152" i="1"/>
  <c r="AK2156" i="1"/>
  <c r="AN2156" i="1"/>
  <c r="AJ2156" i="1"/>
  <c r="AM2156" i="1"/>
  <c r="AL2156" i="1"/>
  <c r="AK2160" i="1"/>
  <c r="AN2160" i="1"/>
  <c r="AJ2160" i="1"/>
  <c r="AM2160" i="1"/>
  <c r="AL2160" i="1"/>
  <c r="AK2164" i="1"/>
  <c r="AN2164" i="1"/>
  <c r="AJ2164" i="1"/>
  <c r="AM2164" i="1"/>
  <c r="AL2164" i="1"/>
  <c r="AK2168" i="1"/>
  <c r="AN2168" i="1"/>
  <c r="AJ2168" i="1"/>
  <c r="AM2168" i="1"/>
  <c r="AL2168" i="1"/>
  <c r="AN14" i="1"/>
  <c r="AN15" i="1"/>
  <c r="AN16" i="1"/>
  <c r="AJ18" i="1"/>
  <c r="AJ19" i="1"/>
  <c r="AJ20" i="1"/>
  <c r="AK22" i="1"/>
  <c r="AK23" i="1"/>
  <c r="AL24" i="1"/>
  <c r="AL26" i="1"/>
  <c r="AM27" i="1"/>
  <c r="AM28" i="1"/>
  <c r="AN30" i="1"/>
  <c r="AN31" i="1"/>
  <c r="AN32" i="1"/>
  <c r="AJ34" i="1"/>
  <c r="AJ35" i="1"/>
  <c r="AJ36" i="1"/>
  <c r="AK38" i="1"/>
  <c r="AK39" i="1"/>
  <c r="AL40" i="1"/>
  <c r="AL42" i="1"/>
  <c r="AM43" i="1"/>
  <c r="AM44" i="1"/>
  <c r="AN46" i="1"/>
  <c r="AN47" i="1"/>
  <c r="AN48" i="1"/>
  <c r="AJ54" i="1"/>
  <c r="AL60" i="1"/>
  <c r="AK64" i="1"/>
  <c r="AL83" i="1"/>
  <c r="AK96" i="1"/>
  <c r="AL115" i="1"/>
  <c r="AK128" i="1"/>
  <c r="AK135" i="1"/>
  <c r="AJ148" i="1"/>
  <c r="AN160" i="1"/>
  <c r="AN13" i="1"/>
  <c r="AJ13" i="1"/>
  <c r="AN17" i="1"/>
  <c r="AJ17" i="1"/>
  <c r="AN21" i="1"/>
  <c r="AJ21" i="1"/>
  <c r="AN25" i="1"/>
  <c r="AJ25" i="1"/>
  <c r="AN29" i="1"/>
  <c r="AJ29" i="1"/>
  <c r="AN33" i="1"/>
  <c r="AJ33" i="1"/>
  <c r="AN37" i="1"/>
  <c r="AJ37" i="1"/>
  <c r="AN41" i="1"/>
  <c r="AJ41" i="1"/>
  <c r="AN45" i="1"/>
  <c r="AJ45" i="1"/>
  <c r="AN49" i="1"/>
  <c r="AJ49" i="1"/>
  <c r="AM49" i="1"/>
  <c r="AN53" i="1"/>
  <c r="AJ53" i="1"/>
  <c r="AM53" i="1"/>
  <c r="AL53" i="1"/>
  <c r="AN57" i="1"/>
  <c r="AJ57" i="1"/>
  <c r="AM57" i="1"/>
  <c r="AL57" i="1"/>
  <c r="AN61" i="1"/>
  <c r="AJ61" i="1"/>
  <c r="AM61" i="1"/>
  <c r="AL61" i="1"/>
  <c r="AL65" i="1"/>
  <c r="AK65" i="1"/>
  <c r="AM65" i="1"/>
  <c r="AJ65" i="1"/>
  <c r="AL69" i="1"/>
  <c r="AK69" i="1"/>
  <c r="AN69" i="1"/>
  <c r="AM69" i="1"/>
  <c r="AL73" i="1"/>
  <c r="AK73" i="1"/>
  <c r="AM73" i="1"/>
  <c r="AJ73" i="1"/>
  <c r="AL77" i="1"/>
  <c r="AK77" i="1"/>
  <c r="AN77" i="1"/>
  <c r="AM77" i="1"/>
  <c r="AL81" i="1"/>
  <c r="AK81" i="1"/>
  <c r="AM81" i="1"/>
  <c r="AJ81" i="1"/>
  <c r="AL85" i="1"/>
  <c r="AK85" i="1"/>
  <c r="AN85" i="1"/>
  <c r="AM85" i="1"/>
  <c r="AL89" i="1"/>
  <c r="AK89" i="1"/>
  <c r="AM89" i="1"/>
  <c r="AJ89" i="1"/>
  <c r="AL93" i="1"/>
  <c r="AK93" i="1"/>
  <c r="AN93" i="1"/>
  <c r="AM93" i="1"/>
  <c r="AL97" i="1"/>
  <c r="AK97" i="1"/>
  <c r="AM97" i="1"/>
  <c r="AJ97" i="1"/>
  <c r="AL101" i="1"/>
  <c r="AK101" i="1"/>
  <c r="AN101" i="1"/>
  <c r="AM101" i="1"/>
  <c r="AL105" i="1"/>
  <c r="AK105" i="1"/>
  <c r="AM105" i="1"/>
  <c r="AJ105" i="1"/>
  <c r="AL109" i="1"/>
  <c r="AK109" i="1"/>
  <c r="AN109" i="1"/>
  <c r="AM109" i="1"/>
  <c r="AL113" i="1"/>
  <c r="AK113" i="1"/>
  <c r="AM113" i="1"/>
  <c r="AJ113" i="1"/>
  <c r="AL117" i="1"/>
  <c r="AK117" i="1"/>
  <c r="AN117" i="1"/>
  <c r="AM117" i="1"/>
  <c r="AL121" i="1"/>
  <c r="AK121" i="1"/>
  <c r="AM121" i="1"/>
  <c r="AJ121" i="1"/>
  <c r="AL125" i="1"/>
  <c r="AK125" i="1"/>
  <c r="AN125" i="1"/>
  <c r="AM125" i="1"/>
  <c r="AL129" i="1"/>
  <c r="AK129" i="1"/>
  <c r="AM129" i="1"/>
  <c r="AJ129" i="1"/>
  <c r="AL133" i="1"/>
  <c r="AK133" i="1"/>
  <c r="AN133" i="1"/>
  <c r="AM133" i="1"/>
  <c r="AL137" i="1"/>
  <c r="AK137" i="1"/>
  <c r="AN137" i="1"/>
  <c r="AJ137" i="1"/>
  <c r="AM137" i="1"/>
  <c r="AL141" i="1"/>
  <c r="AK141" i="1"/>
  <c r="AN141" i="1"/>
  <c r="AJ141" i="1"/>
  <c r="AL145" i="1"/>
  <c r="AK145" i="1"/>
  <c r="AN145" i="1"/>
  <c r="AJ145" i="1"/>
  <c r="AM145" i="1"/>
  <c r="AL149" i="1"/>
  <c r="AK149" i="1"/>
  <c r="AN149" i="1"/>
  <c r="AJ149" i="1"/>
  <c r="AM149" i="1"/>
  <c r="AL153" i="1"/>
  <c r="AK153" i="1"/>
  <c r="AN153" i="1"/>
  <c r="AJ153" i="1"/>
  <c r="AM153" i="1"/>
  <c r="AL157" i="1"/>
  <c r="AK157" i="1"/>
  <c r="AN157" i="1"/>
  <c r="AJ157" i="1"/>
  <c r="AL161" i="1"/>
  <c r="AK161" i="1"/>
  <c r="AN161" i="1"/>
  <c r="AJ161" i="1"/>
  <c r="AM161" i="1"/>
  <c r="AL165" i="1"/>
  <c r="AK165" i="1"/>
  <c r="AN165" i="1"/>
  <c r="AJ165" i="1"/>
  <c r="AM165" i="1"/>
  <c r="AL169" i="1"/>
  <c r="AK169" i="1"/>
  <c r="AN169" i="1"/>
  <c r="AJ169" i="1"/>
  <c r="AM169" i="1"/>
  <c r="AL173" i="1"/>
  <c r="AK173" i="1"/>
  <c r="AN173" i="1"/>
  <c r="AJ173" i="1"/>
  <c r="AL177" i="1"/>
  <c r="AK177" i="1"/>
  <c r="AN177" i="1"/>
  <c r="AJ177" i="1"/>
  <c r="AM177" i="1"/>
  <c r="AL181" i="1"/>
  <c r="AK181" i="1"/>
  <c r="AN181" i="1"/>
  <c r="AJ181" i="1"/>
  <c r="AM181" i="1"/>
  <c r="AL185" i="1"/>
  <c r="AK185" i="1"/>
  <c r="AN185" i="1"/>
  <c r="AJ185" i="1"/>
  <c r="AM185" i="1"/>
  <c r="AL189" i="1"/>
  <c r="AK189" i="1"/>
  <c r="AN189" i="1"/>
  <c r="AJ189" i="1"/>
  <c r="AL193" i="1"/>
  <c r="AK193" i="1"/>
  <c r="AN193" i="1"/>
  <c r="AJ193" i="1"/>
  <c r="AM193" i="1"/>
  <c r="AL197" i="1"/>
  <c r="AK197" i="1"/>
  <c r="AN197" i="1"/>
  <c r="AJ197" i="1"/>
  <c r="AM197" i="1"/>
  <c r="AL201" i="1"/>
  <c r="AK201" i="1"/>
  <c r="AN201" i="1"/>
  <c r="AJ201" i="1"/>
  <c r="AM201" i="1"/>
  <c r="AL205" i="1"/>
  <c r="AK205" i="1"/>
  <c r="AN205" i="1"/>
  <c r="AJ205" i="1"/>
  <c r="AM205" i="1"/>
  <c r="AL209" i="1"/>
  <c r="AK209" i="1"/>
  <c r="AN209" i="1"/>
  <c r="AJ209" i="1"/>
  <c r="AM209" i="1"/>
  <c r="AL213" i="1"/>
  <c r="AK213" i="1"/>
  <c r="AN213" i="1"/>
  <c r="AJ213" i="1"/>
  <c r="AM213" i="1"/>
  <c r="AL217" i="1"/>
  <c r="AK217" i="1"/>
  <c r="AN217" i="1"/>
  <c r="AJ217" i="1"/>
  <c r="AM217" i="1"/>
  <c r="AL221" i="1"/>
  <c r="AK221" i="1"/>
  <c r="AN221" i="1"/>
  <c r="AJ221" i="1"/>
  <c r="AM221" i="1"/>
  <c r="AL225" i="1"/>
  <c r="AK225" i="1"/>
  <c r="AN225" i="1"/>
  <c r="AJ225" i="1"/>
  <c r="AM225" i="1"/>
  <c r="AL229" i="1"/>
  <c r="AK229" i="1"/>
  <c r="AN229" i="1"/>
  <c r="AJ229" i="1"/>
  <c r="AM229" i="1"/>
  <c r="AL233" i="1"/>
  <c r="AK233" i="1"/>
  <c r="AN233" i="1"/>
  <c r="AJ233" i="1"/>
  <c r="AM233" i="1"/>
  <c r="AL237" i="1"/>
  <c r="AK237" i="1"/>
  <c r="AN237" i="1"/>
  <c r="AJ237" i="1"/>
  <c r="AM237" i="1"/>
  <c r="AL241" i="1"/>
  <c r="AK241" i="1"/>
  <c r="AN241" i="1"/>
  <c r="AJ241" i="1"/>
  <c r="AM241" i="1"/>
  <c r="AL245" i="1"/>
  <c r="AK245" i="1"/>
  <c r="AN245" i="1"/>
  <c r="AJ245" i="1"/>
  <c r="AM245" i="1"/>
  <c r="AL249" i="1"/>
  <c r="AK249" i="1"/>
  <c r="AN249" i="1"/>
  <c r="AJ249" i="1"/>
  <c r="AM249" i="1"/>
  <c r="AL253" i="1"/>
  <c r="AK253" i="1"/>
  <c r="AN253" i="1"/>
  <c r="AJ253" i="1"/>
  <c r="AM253" i="1"/>
  <c r="AL257" i="1"/>
  <c r="AK257" i="1"/>
  <c r="AN257" i="1"/>
  <c r="AJ257" i="1"/>
  <c r="AM257" i="1"/>
  <c r="AL261" i="1"/>
  <c r="AK261" i="1"/>
  <c r="AN261" i="1"/>
  <c r="AJ261" i="1"/>
  <c r="AM261" i="1"/>
  <c r="AL265" i="1"/>
  <c r="AK265" i="1"/>
  <c r="AN265" i="1"/>
  <c r="AJ265" i="1"/>
  <c r="AM265" i="1"/>
  <c r="AL269" i="1"/>
  <c r="AK269" i="1"/>
  <c r="AN269" i="1"/>
  <c r="AJ269" i="1"/>
  <c r="AM269" i="1"/>
  <c r="AL273" i="1"/>
  <c r="AK273" i="1"/>
  <c r="AN273" i="1"/>
  <c r="AJ273" i="1"/>
  <c r="AM273" i="1"/>
  <c r="AL277" i="1"/>
  <c r="AK277" i="1"/>
  <c r="AN277" i="1"/>
  <c r="AJ277" i="1"/>
  <c r="AM277" i="1"/>
  <c r="AL281" i="1"/>
  <c r="AK281" i="1"/>
  <c r="AN281" i="1"/>
  <c r="AJ281" i="1"/>
  <c r="AM281" i="1"/>
  <c r="AL285" i="1"/>
  <c r="AK285" i="1"/>
  <c r="AN285" i="1"/>
  <c r="AJ285" i="1"/>
  <c r="AM285" i="1"/>
  <c r="AL289" i="1"/>
  <c r="AK289" i="1"/>
  <c r="AN289" i="1"/>
  <c r="AJ289" i="1"/>
  <c r="AM289" i="1"/>
  <c r="AL293" i="1"/>
  <c r="AK293" i="1"/>
  <c r="AN293" i="1"/>
  <c r="AJ293" i="1"/>
  <c r="AM293" i="1"/>
  <c r="AL297" i="1"/>
  <c r="AK297" i="1"/>
  <c r="AN297" i="1"/>
  <c r="AJ297" i="1"/>
  <c r="AM297" i="1"/>
  <c r="AL301" i="1"/>
  <c r="AK301" i="1"/>
  <c r="AN301" i="1"/>
  <c r="AJ301" i="1"/>
  <c r="AM301" i="1"/>
  <c r="AL305" i="1"/>
  <c r="AK305" i="1"/>
  <c r="AN305" i="1"/>
  <c r="AJ305" i="1"/>
  <c r="AM305" i="1"/>
  <c r="AL309" i="1"/>
  <c r="AK309" i="1"/>
  <c r="AN309" i="1"/>
  <c r="AJ309" i="1"/>
  <c r="AM309" i="1"/>
  <c r="AL313" i="1"/>
  <c r="AK313" i="1"/>
  <c r="AN313" i="1"/>
  <c r="AJ313" i="1"/>
  <c r="AM313" i="1"/>
  <c r="AL317" i="1"/>
  <c r="AK317" i="1"/>
  <c r="AN317" i="1"/>
  <c r="AJ317" i="1"/>
  <c r="AM317" i="1"/>
  <c r="AL321" i="1"/>
  <c r="AK321" i="1"/>
  <c r="AN321" i="1"/>
  <c r="AJ321" i="1"/>
  <c r="AM321" i="1"/>
  <c r="AL325" i="1"/>
  <c r="AK325" i="1"/>
  <c r="AN325" i="1"/>
  <c r="AJ325" i="1"/>
  <c r="AM325" i="1"/>
  <c r="AL329" i="1"/>
  <c r="AK329" i="1"/>
  <c r="AN329" i="1"/>
  <c r="AJ329" i="1"/>
  <c r="AM329" i="1"/>
  <c r="AL333" i="1"/>
  <c r="AK333" i="1"/>
  <c r="AN333" i="1"/>
  <c r="AJ333" i="1"/>
  <c r="AM333" i="1"/>
  <c r="AL337" i="1"/>
  <c r="AK337" i="1"/>
  <c r="AN337" i="1"/>
  <c r="AJ337" i="1"/>
  <c r="AM337" i="1"/>
  <c r="AL341" i="1"/>
  <c r="AK341" i="1"/>
  <c r="AN341" i="1"/>
  <c r="AJ341" i="1"/>
  <c r="AM341" i="1"/>
  <c r="AL345" i="1"/>
  <c r="AK345" i="1"/>
  <c r="AN345" i="1"/>
  <c r="AJ345" i="1"/>
  <c r="AM345" i="1"/>
  <c r="AL349" i="1"/>
  <c r="AK349" i="1"/>
  <c r="AN349" i="1"/>
  <c r="AJ349" i="1"/>
  <c r="AM349" i="1"/>
  <c r="AL353" i="1"/>
  <c r="AK353" i="1"/>
  <c r="AN353" i="1"/>
  <c r="AJ353" i="1"/>
  <c r="AM353" i="1"/>
  <c r="AL357" i="1"/>
  <c r="AK357" i="1"/>
  <c r="AN357" i="1"/>
  <c r="AJ357" i="1"/>
  <c r="AM357" i="1"/>
  <c r="AL361" i="1"/>
  <c r="AK361" i="1"/>
  <c r="AN361" i="1"/>
  <c r="AJ361" i="1"/>
  <c r="AM361" i="1"/>
  <c r="AL365" i="1"/>
  <c r="AK365" i="1"/>
  <c r="AN365" i="1"/>
  <c r="AJ365" i="1"/>
  <c r="AM365" i="1"/>
  <c r="AL369" i="1"/>
  <c r="AK369" i="1"/>
  <c r="AN369" i="1"/>
  <c r="AJ369" i="1"/>
  <c r="AM369" i="1"/>
  <c r="AL373" i="1"/>
  <c r="AK373" i="1"/>
  <c r="AN373" i="1"/>
  <c r="AJ373" i="1"/>
  <c r="AM373" i="1"/>
  <c r="AL377" i="1"/>
  <c r="AK377" i="1"/>
  <c r="AN377" i="1"/>
  <c r="AJ377" i="1"/>
  <c r="AM377" i="1"/>
  <c r="AM381" i="1"/>
  <c r="AL381" i="1"/>
  <c r="AN381" i="1"/>
  <c r="AK381" i="1"/>
  <c r="AJ381" i="1"/>
  <c r="AM385" i="1"/>
  <c r="AL385" i="1"/>
  <c r="AK385" i="1"/>
  <c r="AJ385" i="1"/>
  <c r="AN385" i="1"/>
  <c r="AM389" i="1"/>
  <c r="AL389" i="1"/>
  <c r="AN389" i="1"/>
  <c r="AK389" i="1"/>
  <c r="AJ389" i="1"/>
  <c r="AM393" i="1"/>
  <c r="AL393" i="1"/>
  <c r="AK393" i="1"/>
  <c r="AJ393" i="1"/>
  <c r="AN393" i="1"/>
  <c r="AM397" i="1"/>
  <c r="AL397" i="1"/>
  <c r="AN397" i="1"/>
  <c r="AK397" i="1"/>
  <c r="AJ397" i="1"/>
  <c r="AM401" i="1"/>
  <c r="AL401" i="1"/>
  <c r="AK401" i="1"/>
  <c r="AJ401" i="1"/>
  <c r="AN401" i="1"/>
  <c r="AM405" i="1"/>
  <c r="AL405" i="1"/>
  <c r="AN405" i="1"/>
  <c r="AK405" i="1"/>
  <c r="AJ405" i="1"/>
  <c r="AM409" i="1"/>
  <c r="AL409" i="1"/>
  <c r="AK409" i="1"/>
  <c r="AJ409" i="1"/>
  <c r="AN409" i="1"/>
  <c r="AM413" i="1"/>
  <c r="AL413" i="1"/>
  <c r="AN413" i="1"/>
  <c r="AK413" i="1"/>
  <c r="AJ413" i="1"/>
  <c r="AM417" i="1"/>
  <c r="AL417" i="1"/>
  <c r="AK417" i="1"/>
  <c r="AJ417" i="1"/>
  <c r="AN417" i="1"/>
  <c r="AM421" i="1"/>
  <c r="AL421" i="1"/>
  <c r="AN421" i="1"/>
  <c r="AK421" i="1"/>
  <c r="AJ421" i="1"/>
  <c r="AM425" i="1"/>
  <c r="AL425" i="1"/>
  <c r="AK425" i="1"/>
  <c r="AJ425" i="1"/>
  <c r="AN425" i="1"/>
  <c r="AM429" i="1"/>
  <c r="AL429" i="1"/>
  <c r="AN429" i="1"/>
  <c r="AK429" i="1"/>
  <c r="AJ429" i="1"/>
  <c r="AM433" i="1"/>
  <c r="AL433" i="1"/>
  <c r="AK433" i="1"/>
  <c r="AJ433" i="1"/>
  <c r="AN433" i="1"/>
  <c r="AM437" i="1"/>
  <c r="AL437" i="1"/>
  <c r="AN437" i="1"/>
  <c r="AK437" i="1"/>
  <c r="AJ437" i="1"/>
  <c r="AM441" i="1"/>
  <c r="AL441" i="1"/>
  <c r="AK441" i="1"/>
  <c r="AJ441" i="1"/>
  <c r="AN441" i="1"/>
  <c r="AM445" i="1"/>
  <c r="AL445" i="1"/>
  <c r="AN445" i="1"/>
  <c r="AK445" i="1"/>
  <c r="AJ445" i="1"/>
  <c r="AM449" i="1"/>
  <c r="AL449" i="1"/>
  <c r="AK449" i="1"/>
  <c r="AJ449" i="1"/>
  <c r="AN449" i="1"/>
  <c r="AM453" i="1"/>
  <c r="AL453" i="1"/>
  <c r="AN453" i="1"/>
  <c r="AK453" i="1"/>
  <c r="AJ453" i="1"/>
  <c r="AM457" i="1"/>
  <c r="AL457" i="1"/>
  <c r="AK457" i="1"/>
  <c r="AJ457" i="1"/>
  <c r="AN457" i="1"/>
  <c r="AM461" i="1"/>
  <c r="AL461" i="1"/>
  <c r="AN461" i="1"/>
  <c r="AK461" i="1"/>
  <c r="AJ461" i="1"/>
  <c r="AM465" i="1"/>
  <c r="AL465" i="1"/>
  <c r="AK465" i="1"/>
  <c r="AJ465" i="1"/>
  <c r="AN465" i="1"/>
  <c r="AM469" i="1"/>
  <c r="AL469" i="1"/>
  <c r="AN469" i="1"/>
  <c r="AK469" i="1"/>
  <c r="AJ469" i="1"/>
  <c r="AM473" i="1"/>
  <c r="AL473" i="1"/>
  <c r="AK473" i="1"/>
  <c r="AJ473" i="1"/>
  <c r="AN473" i="1"/>
  <c r="AM477" i="1"/>
  <c r="AL477" i="1"/>
  <c r="AN477" i="1"/>
  <c r="AK477" i="1"/>
  <c r="AJ477" i="1"/>
  <c r="AM481" i="1"/>
  <c r="AL481" i="1"/>
  <c r="AK481" i="1"/>
  <c r="AJ481" i="1"/>
  <c r="AN481" i="1"/>
  <c r="AM485" i="1"/>
  <c r="AL485" i="1"/>
  <c r="AN485" i="1"/>
  <c r="AK485" i="1"/>
  <c r="AJ485" i="1"/>
  <c r="AM489" i="1"/>
  <c r="AL489" i="1"/>
  <c r="AK489" i="1"/>
  <c r="AJ489" i="1"/>
  <c r="AN489" i="1"/>
  <c r="AM493" i="1"/>
  <c r="AL493" i="1"/>
  <c r="AN493" i="1"/>
  <c r="AK493" i="1"/>
  <c r="AJ493" i="1"/>
  <c r="AM497" i="1"/>
  <c r="AL497" i="1"/>
  <c r="AK497" i="1"/>
  <c r="AJ497" i="1"/>
  <c r="AN497" i="1"/>
  <c r="AM501" i="1"/>
  <c r="AL501" i="1"/>
  <c r="AN501" i="1"/>
  <c r="AK501" i="1"/>
  <c r="AJ501" i="1"/>
  <c r="AM505" i="1"/>
  <c r="AL505" i="1"/>
  <c r="AK505" i="1"/>
  <c r="AJ505" i="1"/>
  <c r="AN505" i="1"/>
  <c r="AM509" i="1"/>
  <c r="AL509" i="1"/>
  <c r="AN509" i="1"/>
  <c r="AK509" i="1"/>
  <c r="AJ509" i="1"/>
  <c r="AM513" i="1"/>
  <c r="AL513" i="1"/>
  <c r="AK513" i="1"/>
  <c r="AJ513" i="1"/>
  <c r="AN513" i="1"/>
  <c r="AM517" i="1"/>
  <c r="AL517" i="1"/>
  <c r="AN517" i="1"/>
  <c r="AK517" i="1"/>
  <c r="AJ517" i="1"/>
  <c r="AM521" i="1"/>
  <c r="AL521" i="1"/>
  <c r="AK521" i="1"/>
  <c r="AJ521" i="1"/>
  <c r="AN521" i="1"/>
  <c r="AM525" i="1"/>
  <c r="AL525" i="1"/>
  <c r="AK525" i="1"/>
  <c r="AN525" i="1"/>
  <c r="AJ525" i="1"/>
  <c r="AM529" i="1"/>
  <c r="AL529" i="1"/>
  <c r="AK529" i="1"/>
  <c r="AJ529" i="1"/>
  <c r="AN529" i="1"/>
  <c r="AM533" i="1"/>
  <c r="AL533" i="1"/>
  <c r="AK533" i="1"/>
  <c r="AN533" i="1"/>
  <c r="AJ533" i="1"/>
  <c r="AM537" i="1"/>
  <c r="AL537" i="1"/>
  <c r="AK537" i="1"/>
  <c r="AN537" i="1"/>
  <c r="AJ537" i="1"/>
  <c r="AM541" i="1"/>
  <c r="AL541" i="1"/>
  <c r="AK541" i="1"/>
  <c r="AN541" i="1"/>
  <c r="AJ541" i="1"/>
  <c r="AM545" i="1"/>
  <c r="AL545" i="1"/>
  <c r="AK545" i="1"/>
  <c r="AJ545" i="1"/>
  <c r="AN545" i="1"/>
  <c r="AM549" i="1"/>
  <c r="AL549" i="1"/>
  <c r="AK549" i="1"/>
  <c r="AN549" i="1"/>
  <c r="AJ549" i="1"/>
  <c r="AM553" i="1"/>
  <c r="AL553" i="1"/>
  <c r="AK553" i="1"/>
  <c r="AN553" i="1"/>
  <c r="AJ553" i="1"/>
  <c r="AM557" i="1"/>
  <c r="AL557" i="1"/>
  <c r="AK557" i="1"/>
  <c r="AN557" i="1"/>
  <c r="AJ557" i="1"/>
  <c r="AM561" i="1"/>
  <c r="AL561" i="1"/>
  <c r="AK561" i="1"/>
  <c r="AJ561" i="1"/>
  <c r="AN561" i="1"/>
  <c r="AM565" i="1"/>
  <c r="AL565" i="1"/>
  <c r="AK565" i="1"/>
  <c r="AN565" i="1"/>
  <c r="AJ565" i="1"/>
  <c r="AM569" i="1"/>
  <c r="AL569" i="1"/>
  <c r="AK569" i="1"/>
  <c r="AN569" i="1"/>
  <c r="AJ569" i="1"/>
  <c r="AM573" i="1"/>
  <c r="AL573" i="1"/>
  <c r="AK573" i="1"/>
  <c r="AN573" i="1"/>
  <c r="AJ573" i="1"/>
  <c r="AM577" i="1"/>
  <c r="AL577" i="1"/>
  <c r="AK577" i="1"/>
  <c r="AJ577" i="1"/>
  <c r="AN577" i="1"/>
  <c r="AM581" i="1"/>
  <c r="AL581" i="1"/>
  <c r="AK581" i="1"/>
  <c r="AN581" i="1"/>
  <c r="AJ581" i="1"/>
  <c r="AM585" i="1"/>
  <c r="AL585" i="1"/>
  <c r="AK585" i="1"/>
  <c r="AN585" i="1"/>
  <c r="AJ585" i="1"/>
  <c r="AM589" i="1"/>
  <c r="AL589" i="1"/>
  <c r="AK589" i="1"/>
  <c r="AN589" i="1"/>
  <c r="AJ589" i="1"/>
  <c r="AM593" i="1"/>
  <c r="AL593" i="1"/>
  <c r="AK593" i="1"/>
  <c r="AJ593" i="1"/>
  <c r="AN593" i="1"/>
  <c r="AM597" i="1"/>
  <c r="AL597" i="1"/>
  <c r="AK597" i="1"/>
  <c r="AN597" i="1"/>
  <c r="AJ597" i="1"/>
  <c r="AM601" i="1"/>
  <c r="AL601" i="1"/>
  <c r="AK601" i="1"/>
  <c r="AN601" i="1"/>
  <c r="AJ601" i="1"/>
  <c r="AM605" i="1"/>
  <c r="AL605" i="1"/>
  <c r="AK605" i="1"/>
  <c r="AN605" i="1"/>
  <c r="AJ605" i="1"/>
  <c r="AM609" i="1"/>
  <c r="AL609" i="1"/>
  <c r="AK609" i="1"/>
  <c r="AJ609" i="1"/>
  <c r="AN609" i="1"/>
  <c r="AM613" i="1"/>
  <c r="AL613" i="1"/>
  <c r="AK613" i="1"/>
  <c r="AN613" i="1"/>
  <c r="AJ613" i="1"/>
  <c r="AM617" i="1"/>
  <c r="AL617" i="1"/>
  <c r="AK617" i="1"/>
  <c r="AN617" i="1"/>
  <c r="AJ617" i="1"/>
  <c r="AM621" i="1"/>
  <c r="AL621" i="1"/>
  <c r="AK621" i="1"/>
  <c r="AN621" i="1"/>
  <c r="AJ621" i="1"/>
  <c r="AM625" i="1"/>
  <c r="AL625" i="1"/>
  <c r="AK625" i="1"/>
  <c r="AJ625" i="1"/>
  <c r="AN625" i="1"/>
  <c r="AM629" i="1"/>
  <c r="AL629" i="1"/>
  <c r="AK629" i="1"/>
  <c r="AN629" i="1"/>
  <c r="AJ629" i="1"/>
  <c r="AM633" i="1"/>
  <c r="AL633" i="1"/>
  <c r="AK633" i="1"/>
  <c r="AN633" i="1"/>
  <c r="AJ633" i="1"/>
  <c r="AM637" i="1"/>
  <c r="AL637" i="1"/>
  <c r="AK637" i="1"/>
  <c r="AN637" i="1"/>
  <c r="AJ637" i="1"/>
  <c r="AM641" i="1"/>
  <c r="AL641" i="1"/>
  <c r="AK641" i="1"/>
  <c r="AJ641" i="1"/>
  <c r="AN641" i="1"/>
  <c r="AM645" i="1"/>
  <c r="AL645" i="1"/>
  <c r="AK645" i="1"/>
  <c r="AN645" i="1"/>
  <c r="AJ645" i="1"/>
  <c r="AM649" i="1"/>
  <c r="AL649" i="1"/>
  <c r="AK649" i="1"/>
  <c r="AN649" i="1"/>
  <c r="AJ649" i="1"/>
  <c r="AM653" i="1"/>
  <c r="AL653" i="1"/>
  <c r="AK653" i="1"/>
  <c r="AN653" i="1"/>
  <c r="AJ653" i="1"/>
  <c r="AM657" i="1"/>
  <c r="AL657" i="1"/>
  <c r="AK657" i="1"/>
  <c r="AJ657" i="1"/>
  <c r="AN657" i="1"/>
  <c r="AM661" i="1"/>
  <c r="AL661" i="1"/>
  <c r="AK661" i="1"/>
  <c r="AN661" i="1"/>
  <c r="AJ661" i="1"/>
  <c r="AM665" i="1"/>
  <c r="AL665" i="1"/>
  <c r="AK665" i="1"/>
  <c r="AN665" i="1"/>
  <c r="AJ665" i="1"/>
  <c r="AL669" i="1"/>
  <c r="AK669" i="1"/>
  <c r="AJ669" i="1"/>
  <c r="AN669" i="1"/>
  <c r="AM669" i="1"/>
  <c r="AL673" i="1"/>
  <c r="AM673" i="1"/>
  <c r="AK673" i="1"/>
  <c r="AJ673" i="1"/>
  <c r="AN673" i="1"/>
  <c r="AL677" i="1"/>
  <c r="AN677" i="1"/>
  <c r="AM677" i="1"/>
  <c r="AK677" i="1"/>
  <c r="AJ677" i="1"/>
  <c r="AL681" i="1"/>
  <c r="AJ681" i="1"/>
  <c r="AN681" i="1"/>
  <c r="AM681" i="1"/>
  <c r="AK681" i="1"/>
  <c r="AL685" i="1"/>
  <c r="AK685" i="1"/>
  <c r="AJ685" i="1"/>
  <c r="AN685" i="1"/>
  <c r="AM685" i="1"/>
  <c r="AL689" i="1"/>
  <c r="AM689" i="1"/>
  <c r="AK689" i="1"/>
  <c r="AJ689" i="1"/>
  <c r="AN689" i="1"/>
  <c r="AL693" i="1"/>
  <c r="AN693" i="1"/>
  <c r="AM693" i="1"/>
  <c r="AK693" i="1"/>
  <c r="AJ693" i="1"/>
  <c r="AL697" i="1"/>
  <c r="AJ697" i="1"/>
  <c r="AN697" i="1"/>
  <c r="AM697" i="1"/>
  <c r="AK697" i="1"/>
  <c r="AL701" i="1"/>
  <c r="AK701" i="1"/>
  <c r="AJ701" i="1"/>
  <c r="AN701" i="1"/>
  <c r="AM701" i="1"/>
  <c r="AL705" i="1"/>
  <c r="AM705" i="1"/>
  <c r="AK705" i="1"/>
  <c r="AJ705" i="1"/>
  <c r="AN705" i="1"/>
  <c r="AL709" i="1"/>
  <c r="AN709" i="1"/>
  <c r="AM709" i="1"/>
  <c r="AK709" i="1"/>
  <c r="AJ709" i="1"/>
  <c r="AL713" i="1"/>
  <c r="AJ713" i="1"/>
  <c r="AN713" i="1"/>
  <c r="AM713" i="1"/>
  <c r="AK713" i="1"/>
  <c r="AL717" i="1"/>
  <c r="AK717" i="1"/>
  <c r="AJ717" i="1"/>
  <c r="AN717" i="1"/>
  <c r="AM717" i="1"/>
  <c r="AL721" i="1"/>
  <c r="AM721" i="1"/>
  <c r="AK721" i="1"/>
  <c r="AJ721" i="1"/>
  <c r="AN721" i="1"/>
  <c r="AL725" i="1"/>
  <c r="AN725" i="1"/>
  <c r="AM725" i="1"/>
  <c r="AK725" i="1"/>
  <c r="AJ725" i="1"/>
  <c r="AL729" i="1"/>
  <c r="AJ729" i="1"/>
  <c r="AN729" i="1"/>
  <c r="AM729" i="1"/>
  <c r="AK729" i="1"/>
  <c r="AL733" i="1"/>
  <c r="AK733" i="1"/>
  <c r="AJ733" i="1"/>
  <c r="AN733" i="1"/>
  <c r="AM733" i="1"/>
  <c r="AL737" i="1"/>
  <c r="AM737" i="1"/>
  <c r="AK737" i="1"/>
  <c r="AJ737" i="1"/>
  <c r="AN737" i="1"/>
  <c r="AL741" i="1"/>
  <c r="AN741" i="1"/>
  <c r="AM741" i="1"/>
  <c r="AK741" i="1"/>
  <c r="AJ741" i="1"/>
  <c r="AM745" i="1"/>
  <c r="AL745" i="1"/>
  <c r="AN745" i="1"/>
  <c r="AK745" i="1"/>
  <c r="AJ745" i="1"/>
  <c r="AM749" i="1"/>
  <c r="AL749" i="1"/>
  <c r="AJ749" i="1"/>
  <c r="AN749" i="1"/>
  <c r="AK749" i="1"/>
  <c r="AM753" i="1"/>
  <c r="AL753" i="1"/>
  <c r="AN753" i="1"/>
  <c r="AK753" i="1"/>
  <c r="AJ753" i="1"/>
  <c r="AM757" i="1"/>
  <c r="AL757" i="1"/>
  <c r="AJ757" i="1"/>
  <c r="AN757" i="1"/>
  <c r="AK757" i="1"/>
  <c r="AM761" i="1"/>
  <c r="AL761" i="1"/>
  <c r="AN761" i="1"/>
  <c r="AK761" i="1"/>
  <c r="AJ761" i="1"/>
  <c r="AM765" i="1"/>
  <c r="AL765" i="1"/>
  <c r="AJ765" i="1"/>
  <c r="AN765" i="1"/>
  <c r="AK765" i="1"/>
  <c r="AM769" i="1"/>
  <c r="AL769" i="1"/>
  <c r="AN769" i="1"/>
  <c r="AK769" i="1"/>
  <c r="AJ769" i="1"/>
  <c r="AM773" i="1"/>
  <c r="AL773" i="1"/>
  <c r="AJ773" i="1"/>
  <c r="AN773" i="1"/>
  <c r="AK773" i="1"/>
  <c r="AM777" i="1"/>
  <c r="AL777" i="1"/>
  <c r="AN777" i="1"/>
  <c r="AK777" i="1"/>
  <c r="AJ777" i="1"/>
  <c r="AM781" i="1"/>
  <c r="AL781" i="1"/>
  <c r="AJ781" i="1"/>
  <c r="AN781" i="1"/>
  <c r="AK781" i="1"/>
  <c r="AM785" i="1"/>
  <c r="AL785" i="1"/>
  <c r="AN785" i="1"/>
  <c r="AK785" i="1"/>
  <c r="AJ785" i="1"/>
  <c r="AM789" i="1"/>
  <c r="AL789" i="1"/>
  <c r="AJ789" i="1"/>
  <c r="AN789" i="1"/>
  <c r="AK789" i="1"/>
  <c r="AM793" i="1"/>
  <c r="AL793" i="1"/>
  <c r="AN793" i="1"/>
  <c r="AK793" i="1"/>
  <c r="AJ793" i="1"/>
  <c r="AM797" i="1"/>
  <c r="AL797" i="1"/>
  <c r="AJ797" i="1"/>
  <c r="AN797" i="1"/>
  <c r="AK797" i="1"/>
  <c r="AM801" i="1"/>
  <c r="AL801" i="1"/>
  <c r="AN801" i="1"/>
  <c r="AK801" i="1"/>
  <c r="AJ801" i="1"/>
  <c r="AM805" i="1"/>
  <c r="AL805" i="1"/>
  <c r="AJ805" i="1"/>
  <c r="AN805" i="1"/>
  <c r="AK805" i="1"/>
  <c r="AM809" i="1"/>
  <c r="AL809" i="1"/>
  <c r="AN809" i="1"/>
  <c r="AK809" i="1"/>
  <c r="AJ809" i="1"/>
  <c r="AM813" i="1"/>
  <c r="AL813" i="1"/>
  <c r="AJ813" i="1"/>
  <c r="AN813" i="1"/>
  <c r="AK813" i="1"/>
  <c r="AM817" i="1"/>
  <c r="AL817" i="1"/>
  <c r="AN817" i="1"/>
  <c r="AK817" i="1"/>
  <c r="AJ817" i="1"/>
  <c r="AM821" i="1"/>
  <c r="AL821" i="1"/>
  <c r="AJ821" i="1"/>
  <c r="AN821" i="1"/>
  <c r="AK821" i="1"/>
  <c r="AM825" i="1"/>
  <c r="AL825" i="1"/>
  <c r="AN825" i="1"/>
  <c r="AK825" i="1"/>
  <c r="AJ825" i="1"/>
  <c r="AM829" i="1"/>
  <c r="AL829" i="1"/>
  <c r="AJ829" i="1"/>
  <c r="AN829" i="1"/>
  <c r="AK829" i="1"/>
  <c r="AM833" i="1"/>
  <c r="AL833" i="1"/>
  <c r="AN833" i="1"/>
  <c r="AK833" i="1"/>
  <c r="AJ833" i="1"/>
  <c r="AM837" i="1"/>
  <c r="AL837" i="1"/>
  <c r="AJ837" i="1"/>
  <c r="AN837" i="1"/>
  <c r="AK837" i="1"/>
  <c r="AM841" i="1"/>
  <c r="AL841" i="1"/>
  <c r="AN841" i="1"/>
  <c r="AK841" i="1"/>
  <c r="AJ841" i="1"/>
  <c r="AM845" i="1"/>
  <c r="AL845" i="1"/>
  <c r="AJ845" i="1"/>
  <c r="AN845" i="1"/>
  <c r="AK845" i="1"/>
  <c r="AM849" i="1"/>
  <c r="AL849" i="1"/>
  <c r="AN849" i="1"/>
  <c r="AK849" i="1"/>
  <c r="AJ849" i="1"/>
  <c r="AM853" i="1"/>
  <c r="AL853" i="1"/>
  <c r="AJ853" i="1"/>
  <c r="AN853" i="1"/>
  <c r="AK853" i="1"/>
  <c r="AM857" i="1"/>
  <c r="AL857" i="1"/>
  <c r="AN857" i="1"/>
  <c r="AK857" i="1"/>
  <c r="AJ857" i="1"/>
  <c r="AM861" i="1"/>
  <c r="AL861" i="1"/>
  <c r="AJ861" i="1"/>
  <c r="AN861" i="1"/>
  <c r="AK861" i="1"/>
  <c r="AM865" i="1"/>
  <c r="AL865" i="1"/>
  <c r="AN865" i="1"/>
  <c r="AK865" i="1"/>
  <c r="AJ865" i="1"/>
  <c r="AM869" i="1"/>
  <c r="AL869" i="1"/>
  <c r="AJ869" i="1"/>
  <c r="AN869" i="1"/>
  <c r="AK869" i="1"/>
  <c r="AM873" i="1"/>
  <c r="AL873" i="1"/>
  <c r="AN873" i="1"/>
  <c r="AK873" i="1"/>
  <c r="AJ873" i="1"/>
  <c r="AM877" i="1"/>
  <c r="AL877" i="1"/>
  <c r="AJ877" i="1"/>
  <c r="AN877" i="1"/>
  <c r="AK877" i="1"/>
  <c r="AM881" i="1"/>
  <c r="AL881" i="1"/>
  <c r="AN881" i="1"/>
  <c r="AK881" i="1"/>
  <c r="AJ881" i="1"/>
  <c r="AM885" i="1"/>
  <c r="AL885" i="1"/>
  <c r="AJ885" i="1"/>
  <c r="AN885" i="1"/>
  <c r="AK885" i="1"/>
  <c r="AM889" i="1"/>
  <c r="AL889" i="1"/>
  <c r="AN889" i="1"/>
  <c r="AK889" i="1"/>
  <c r="AJ889" i="1"/>
  <c r="AM893" i="1"/>
  <c r="AL893" i="1"/>
  <c r="AJ893" i="1"/>
  <c r="AN893" i="1"/>
  <c r="AK893" i="1"/>
  <c r="AM897" i="1"/>
  <c r="AL897" i="1"/>
  <c r="AN897" i="1"/>
  <c r="AK897" i="1"/>
  <c r="AJ897" i="1"/>
  <c r="AM901" i="1"/>
  <c r="AL901" i="1"/>
  <c r="AJ901" i="1"/>
  <c r="AN901" i="1"/>
  <c r="AK901" i="1"/>
  <c r="AM905" i="1"/>
  <c r="AL905" i="1"/>
  <c r="AN905" i="1"/>
  <c r="AK905" i="1"/>
  <c r="AJ905" i="1"/>
  <c r="AM909" i="1"/>
  <c r="AL909" i="1"/>
  <c r="AJ909" i="1"/>
  <c r="AN909" i="1"/>
  <c r="AK909" i="1"/>
  <c r="AM913" i="1"/>
  <c r="AL913" i="1"/>
  <c r="AN913" i="1"/>
  <c r="AK913" i="1"/>
  <c r="AJ913" i="1"/>
  <c r="AM917" i="1"/>
  <c r="AL917" i="1"/>
  <c r="AJ917" i="1"/>
  <c r="AN917" i="1"/>
  <c r="AK917" i="1"/>
  <c r="AM921" i="1"/>
  <c r="AL921" i="1"/>
  <c r="AN921" i="1"/>
  <c r="AK921" i="1"/>
  <c r="AJ921" i="1"/>
  <c r="AM925" i="1"/>
  <c r="AL925" i="1"/>
  <c r="AJ925" i="1"/>
  <c r="AN925" i="1"/>
  <c r="AK925" i="1"/>
  <c r="AM929" i="1"/>
  <c r="AL929" i="1"/>
  <c r="AN929" i="1"/>
  <c r="AK929" i="1"/>
  <c r="AJ929" i="1"/>
  <c r="AM933" i="1"/>
  <c r="AL933" i="1"/>
  <c r="AJ933" i="1"/>
  <c r="AN933" i="1"/>
  <c r="AK933" i="1"/>
  <c r="AM937" i="1"/>
  <c r="AL937" i="1"/>
  <c r="AN937" i="1"/>
  <c r="AK937" i="1"/>
  <c r="AJ937" i="1"/>
  <c r="AM941" i="1"/>
  <c r="AL941" i="1"/>
  <c r="AJ941" i="1"/>
  <c r="AN941" i="1"/>
  <c r="AK941" i="1"/>
  <c r="AM945" i="1"/>
  <c r="AL945" i="1"/>
  <c r="AN945" i="1"/>
  <c r="AK945" i="1"/>
  <c r="AJ945" i="1"/>
  <c r="AM949" i="1"/>
  <c r="AL949" i="1"/>
  <c r="AJ949" i="1"/>
  <c r="AN949" i="1"/>
  <c r="AK949" i="1"/>
  <c r="AM953" i="1"/>
  <c r="AL953" i="1"/>
  <c r="AN953" i="1"/>
  <c r="AK953" i="1"/>
  <c r="AJ953" i="1"/>
  <c r="AM957" i="1"/>
  <c r="AL957" i="1"/>
  <c r="AJ957" i="1"/>
  <c r="AN957" i="1"/>
  <c r="AK957" i="1"/>
  <c r="AM961" i="1"/>
  <c r="AL961" i="1"/>
  <c r="AN961" i="1"/>
  <c r="AK961" i="1"/>
  <c r="AJ961" i="1"/>
  <c r="AM965" i="1"/>
  <c r="AL965" i="1"/>
  <c r="AJ965" i="1"/>
  <c r="AN965" i="1"/>
  <c r="AK965" i="1"/>
  <c r="AM969" i="1"/>
  <c r="AL969" i="1"/>
  <c r="AN969" i="1"/>
  <c r="AK969" i="1"/>
  <c r="AJ969" i="1"/>
  <c r="AM973" i="1"/>
  <c r="AL973" i="1"/>
  <c r="AJ973" i="1"/>
  <c r="AN973" i="1"/>
  <c r="AK973" i="1"/>
  <c r="AM977" i="1"/>
  <c r="AL977" i="1"/>
  <c r="AN977" i="1"/>
  <c r="AK977" i="1"/>
  <c r="AJ977" i="1"/>
  <c r="AM981" i="1"/>
  <c r="AL981" i="1"/>
  <c r="AJ981" i="1"/>
  <c r="AN981" i="1"/>
  <c r="AK981" i="1"/>
  <c r="AM985" i="1"/>
  <c r="AL985" i="1"/>
  <c r="AN985" i="1"/>
  <c r="AK985" i="1"/>
  <c r="AJ985" i="1"/>
  <c r="AM989" i="1"/>
  <c r="AL989" i="1"/>
  <c r="AJ989" i="1"/>
  <c r="AN989" i="1"/>
  <c r="AK989" i="1"/>
  <c r="AM993" i="1"/>
  <c r="AL993" i="1"/>
  <c r="AN993" i="1"/>
  <c r="AK993" i="1"/>
  <c r="AJ993" i="1"/>
  <c r="AM997" i="1"/>
  <c r="AL997" i="1"/>
  <c r="AJ997" i="1"/>
  <c r="AN997" i="1"/>
  <c r="AK997" i="1"/>
  <c r="AM1001" i="1"/>
  <c r="AL1001" i="1"/>
  <c r="AN1001" i="1"/>
  <c r="AK1001" i="1"/>
  <c r="AJ1001" i="1"/>
  <c r="AM1005" i="1"/>
  <c r="AL1005" i="1"/>
  <c r="AJ1005" i="1"/>
  <c r="AN1005" i="1"/>
  <c r="AK1005" i="1"/>
  <c r="AM1009" i="1"/>
  <c r="AL1009" i="1"/>
  <c r="AN1009" i="1"/>
  <c r="AK1009" i="1"/>
  <c r="AJ1009" i="1"/>
  <c r="AM1013" i="1"/>
  <c r="AL1013" i="1"/>
  <c r="AJ1013" i="1"/>
  <c r="AN1013" i="1"/>
  <c r="AK1013" i="1"/>
  <c r="AM1017" i="1"/>
  <c r="AL1017" i="1"/>
  <c r="AN1017" i="1"/>
  <c r="AK1017" i="1"/>
  <c r="AJ1017" i="1"/>
  <c r="AM1021" i="1"/>
  <c r="AL1021" i="1"/>
  <c r="AJ1021" i="1"/>
  <c r="AN1021" i="1"/>
  <c r="AK1021" i="1"/>
  <c r="AM1025" i="1"/>
  <c r="AL1025" i="1"/>
  <c r="AN1025" i="1"/>
  <c r="AK1025" i="1"/>
  <c r="AJ1025" i="1"/>
  <c r="AM1029" i="1"/>
  <c r="AL1029" i="1"/>
  <c r="AJ1029" i="1"/>
  <c r="AN1029" i="1"/>
  <c r="AK1029" i="1"/>
  <c r="AM1033" i="1"/>
  <c r="AL1033" i="1"/>
  <c r="AN1033" i="1"/>
  <c r="AK1033" i="1"/>
  <c r="AJ1033" i="1"/>
  <c r="AM1037" i="1"/>
  <c r="AL1037" i="1"/>
  <c r="AJ1037" i="1"/>
  <c r="AN1037" i="1"/>
  <c r="AK1037" i="1"/>
  <c r="AM1041" i="1"/>
  <c r="AL1041" i="1"/>
  <c r="AN1041" i="1"/>
  <c r="AK1041" i="1"/>
  <c r="AJ1041" i="1"/>
  <c r="AM1045" i="1"/>
  <c r="AL1045" i="1"/>
  <c r="AJ1045" i="1"/>
  <c r="AN1045" i="1"/>
  <c r="AK1045" i="1"/>
  <c r="AM1049" i="1"/>
  <c r="AL1049" i="1"/>
  <c r="AN1049" i="1"/>
  <c r="AK1049" i="1"/>
  <c r="AJ1049" i="1"/>
  <c r="AM1053" i="1"/>
  <c r="AL1053" i="1"/>
  <c r="AJ1053" i="1"/>
  <c r="AN1053" i="1"/>
  <c r="AK1053" i="1"/>
  <c r="AM1057" i="1"/>
  <c r="AL1057" i="1"/>
  <c r="AN1057" i="1"/>
  <c r="AK1057" i="1"/>
  <c r="AJ1057" i="1"/>
  <c r="AM1061" i="1"/>
  <c r="AL1061" i="1"/>
  <c r="AJ1061" i="1"/>
  <c r="AN1061" i="1"/>
  <c r="AK1061" i="1"/>
  <c r="AM1065" i="1"/>
  <c r="AL1065" i="1"/>
  <c r="AN1065" i="1"/>
  <c r="AK1065" i="1"/>
  <c r="AJ1065" i="1"/>
  <c r="AM1069" i="1"/>
  <c r="AL1069" i="1"/>
  <c r="AJ1069" i="1"/>
  <c r="AN1069" i="1"/>
  <c r="AK1069" i="1"/>
  <c r="AM1073" i="1"/>
  <c r="AL1073" i="1"/>
  <c r="AN1073" i="1"/>
  <c r="AK1073" i="1"/>
  <c r="AJ1073" i="1"/>
  <c r="AM1077" i="1"/>
  <c r="AL1077" i="1"/>
  <c r="AJ1077" i="1"/>
  <c r="AN1077" i="1"/>
  <c r="AK1077" i="1"/>
  <c r="AM1081" i="1"/>
  <c r="AL1081" i="1"/>
  <c r="AN1081" i="1"/>
  <c r="AK1081" i="1"/>
  <c r="AJ1081" i="1"/>
  <c r="AM1085" i="1"/>
  <c r="AL1085" i="1"/>
  <c r="AK1085" i="1"/>
  <c r="AN1085" i="1"/>
  <c r="AJ1085" i="1"/>
  <c r="AM1089" i="1"/>
  <c r="AL1089" i="1"/>
  <c r="AK1089" i="1"/>
  <c r="AN1089" i="1"/>
  <c r="AJ1089" i="1"/>
  <c r="AM1093" i="1"/>
  <c r="AL1093" i="1"/>
  <c r="AK1093" i="1"/>
  <c r="AN1093" i="1"/>
  <c r="AJ1093" i="1"/>
  <c r="AM1097" i="1"/>
  <c r="AL1097" i="1"/>
  <c r="AK1097" i="1"/>
  <c r="AJ1097" i="1"/>
  <c r="AN1097" i="1"/>
  <c r="AM1101" i="1"/>
  <c r="AL1101" i="1"/>
  <c r="AK1101" i="1"/>
  <c r="AN1101" i="1"/>
  <c r="AJ1101" i="1"/>
  <c r="AM1105" i="1"/>
  <c r="AL1105" i="1"/>
  <c r="AK1105" i="1"/>
  <c r="AN1105" i="1"/>
  <c r="AJ1105" i="1"/>
  <c r="AM1109" i="1"/>
  <c r="AL1109" i="1"/>
  <c r="AK1109" i="1"/>
  <c r="AN1109" i="1"/>
  <c r="AJ1109" i="1"/>
  <c r="AM1113" i="1"/>
  <c r="AL1113" i="1"/>
  <c r="AK1113" i="1"/>
  <c r="AJ1113" i="1"/>
  <c r="AN1113" i="1"/>
  <c r="AM1117" i="1"/>
  <c r="AL1117" i="1"/>
  <c r="AK1117" i="1"/>
  <c r="AN1117" i="1"/>
  <c r="AJ1117" i="1"/>
  <c r="AM1121" i="1"/>
  <c r="AL1121" i="1"/>
  <c r="AK1121" i="1"/>
  <c r="AN1121" i="1"/>
  <c r="AJ1121" i="1"/>
  <c r="AM1125" i="1"/>
  <c r="AL1125" i="1"/>
  <c r="AK1125" i="1"/>
  <c r="AN1125" i="1"/>
  <c r="AJ1125" i="1"/>
  <c r="AM1129" i="1"/>
  <c r="AL1129" i="1"/>
  <c r="AK1129" i="1"/>
  <c r="AJ1129" i="1"/>
  <c r="AN1129" i="1"/>
  <c r="AM1133" i="1"/>
  <c r="AL1133" i="1"/>
  <c r="AK1133" i="1"/>
  <c r="AN1133" i="1"/>
  <c r="AJ1133" i="1"/>
  <c r="AM1137" i="1"/>
  <c r="AL1137" i="1"/>
  <c r="AK1137" i="1"/>
  <c r="AN1137" i="1"/>
  <c r="AJ1137" i="1"/>
  <c r="AM1141" i="1"/>
  <c r="AL1141" i="1"/>
  <c r="AK1141" i="1"/>
  <c r="AN1141" i="1"/>
  <c r="AJ1141" i="1"/>
  <c r="AN1145" i="1"/>
  <c r="AJ1145" i="1"/>
  <c r="AM1145" i="1"/>
  <c r="AL1145" i="1"/>
  <c r="AK1145" i="1"/>
  <c r="AN1149" i="1"/>
  <c r="AJ1149" i="1"/>
  <c r="AM1149" i="1"/>
  <c r="AL1149" i="1"/>
  <c r="AK1149" i="1"/>
  <c r="AN1153" i="1"/>
  <c r="AJ1153" i="1"/>
  <c r="AM1153" i="1"/>
  <c r="AL1153" i="1"/>
  <c r="AK1153" i="1"/>
  <c r="AN1157" i="1"/>
  <c r="AJ1157" i="1"/>
  <c r="AM1157" i="1"/>
  <c r="AL1157" i="1"/>
  <c r="AK1157" i="1"/>
  <c r="AN1161" i="1"/>
  <c r="AJ1161" i="1"/>
  <c r="AM1161" i="1"/>
  <c r="AL1161" i="1"/>
  <c r="AK1161" i="1"/>
  <c r="AN1165" i="1"/>
  <c r="AJ1165" i="1"/>
  <c r="AM1165" i="1"/>
  <c r="AL1165" i="1"/>
  <c r="AK1165" i="1"/>
  <c r="AN1169" i="1"/>
  <c r="AJ1169" i="1"/>
  <c r="AM1169" i="1"/>
  <c r="AL1169" i="1"/>
  <c r="AK1169" i="1"/>
  <c r="AN1173" i="1"/>
  <c r="AJ1173" i="1"/>
  <c r="AM1173" i="1"/>
  <c r="AL1173" i="1"/>
  <c r="AK1173" i="1"/>
  <c r="AN1177" i="1"/>
  <c r="AJ1177" i="1"/>
  <c r="AM1177" i="1"/>
  <c r="AL1177" i="1"/>
  <c r="AK1177" i="1"/>
  <c r="AN1181" i="1"/>
  <c r="AJ1181" i="1"/>
  <c r="AM1181" i="1"/>
  <c r="AL1181" i="1"/>
  <c r="AK1181" i="1"/>
  <c r="AN1185" i="1"/>
  <c r="AJ1185" i="1"/>
  <c r="AM1185" i="1"/>
  <c r="AL1185" i="1"/>
  <c r="AK1185" i="1"/>
  <c r="AN1189" i="1"/>
  <c r="AJ1189" i="1"/>
  <c r="AM1189" i="1"/>
  <c r="AL1189" i="1"/>
  <c r="AK1189" i="1"/>
  <c r="AN1193" i="1"/>
  <c r="AJ1193" i="1"/>
  <c r="AM1193" i="1"/>
  <c r="AL1193" i="1"/>
  <c r="AK1193" i="1"/>
  <c r="AN1197" i="1"/>
  <c r="AJ1197" i="1"/>
  <c r="AM1197" i="1"/>
  <c r="AL1197" i="1"/>
  <c r="AK1197" i="1"/>
  <c r="AN1201" i="1"/>
  <c r="AJ1201" i="1"/>
  <c r="AM1201" i="1"/>
  <c r="AL1201" i="1"/>
  <c r="AK1201" i="1"/>
  <c r="AN1205" i="1"/>
  <c r="AJ1205" i="1"/>
  <c r="AM1205" i="1"/>
  <c r="AL1205" i="1"/>
  <c r="AK1205" i="1"/>
  <c r="AN1209" i="1"/>
  <c r="AJ1209" i="1"/>
  <c r="AM1209" i="1"/>
  <c r="AL1209" i="1"/>
  <c r="AK1209" i="1"/>
  <c r="AN1213" i="1"/>
  <c r="AJ1213" i="1"/>
  <c r="AM1213" i="1"/>
  <c r="AL1213" i="1"/>
  <c r="AK1213" i="1"/>
  <c r="AN1217" i="1"/>
  <c r="AJ1217" i="1"/>
  <c r="AM1217" i="1"/>
  <c r="AL1217" i="1"/>
  <c r="AK1217" i="1"/>
  <c r="AN1221" i="1"/>
  <c r="AJ1221" i="1"/>
  <c r="AM1221" i="1"/>
  <c r="AL1221" i="1"/>
  <c r="AK1221" i="1"/>
  <c r="AN1225" i="1"/>
  <c r="AJ1225" i="1"/>
  <c r="AM1225" i="1"/>
  <c r="AL1225" i="1"/>
  <c r="AK1225" i="1"/>
  <c r="AN1229" i="1"/>
  <c r="AJ1229" i="1"/>
  <c r="AM1229" i="1"/>
  <c r="AL1229" i="1"/>
  <c r="AK1229" i="1"/>
  <c r="AN1233" i="1"/>
  <c r="AJ1233" i="1"/>
  <c r="AM1233" i="1"/>
  <c r="AL1233" i="1"/>
  <c r="AK1233" i="1"/>
  <c r="AK1237" i="1"/>
  <c r="AM1237" i="1"/>
  <c r="AL1237" i="1"/>
  <c r="AJ1237" i="1"/>
  <c r="AN1237" i="1"/>
  <c r="AK1241" i="1"/>
  <c r="AN1241" i="1"/>
  <c r="AM1241" i="1"/>
  <c r="AL1241" i="1"/>
  <c r="AJ1241" i="1"/>
  <c r="AK1245" i="1"/>
  <c r="AJ1245" i="1"/>
  <c r="AN1245" i="1"/>
  <c r="AM1245" i="1"/>
  <c r="AL1245" i="1"/>
  <c r="AK1249" i="1"/>
  <c r="AL1249" i="1"/>
  <c r="AJ1249" i="1"/>
  <c r="AN1249" i="1"/>
  <c r="AM1249" i="1"/>
  <c r="AK1253" i="1"/>
  <c r="AM1253" i="1"/>
  <c r="AL1253" i="1"/>
  <c r="AJ1253" i="1"/>
  <c r="AN1253" i="1"/>
  <c r="AK1257" i="1"/>
  <c r="AN1257" i="1"/>
  <c r="AM1257" i="1"/>
  <c r="AL1257" i="1"/>
  <c r="AJ1257" i="1"/>
  <c r="AK1261" i="1"/>
  <c r="AJ1261" i="1"/>
  <c r="AN1261" i="1"/>
  <c r="AM1261" i="1"/>
  <c r="AL1261" i="1"/>
  <c r="AK1265" i="1"/>
  <c r="AL1265" i="1"/>
  <c r="AJ1265" i="1"/>
  <c r="AN1265" i="1"/>
  <c r="AM1265" i="1"/>
  <c r="AK1269" i="1"/>
  <c r="AM1269" i="1"/>
  <c r="AL1269" i="1"/>
  <c r="AJ1269" i="1"/>
  <c r="AN1269" i="1"/>
  <c r="AK1273" i="1"/>
  <c r="AN1273" i="1"/>
  <c r="AM1273" i="1"/>
  <c r="AL1273" i="1"/>
  <c r="AJ1273" i="1"/>
  <c r="AK1277" i="1"/>
  <c r="AJ1277" i="1"/>
  <c r="AN1277" i="1"/>
  <c r="AM1277" i="1"/>
  <c r="AL1277" i="1"/>
  <c r="AK1281" i="1"/>
  <c r="AL1281" i="1"/>
  <c r="AJ1281" i="1"/>
  <c r="AN1281" i="1"/>
  <c r="AM1281" i="1"/>
  <c r="AK1285" i="1"/>
  <c r="AM1285" i="1"/>
  <c r="AL1285" i="1"/>
  <c r="AJ1285" i="1"/>
  <c r="AN1285" i="1"/>
  <c r="AK1289" i="1"/>
  <c r="AN1289" i="1"/>
  <c r="AM1289" i="1"/>
  <c r="AL1289" i="1"/>
  <c r="AJ1289" i="1"/>
  <c r="AK1293" i="1"/>
  <c r="AJ1293" i="1"/>
  <c r="AN1293" i="1"/>
  <c r="AM1293" i="1"/>
  <c r="AL1293" i="1"/>
  <c r="AK1297" i="1"/>
  <c r="AL1297" i="1"/>
  <c r="AJ1297" i="1"/>
  <c r="AN1297" i="1"/>
  <c r="AM1297" i="1"/>
  <c r="AK1301" i="1"/>
  <c r="AM1301" i="1"/>
  <c r="AL1301" i="1"/>
  <c r="AJ1301" i="1"/>
  <c r="AN1301" i="1"/>
  <c r="AK1305" i="1"/>
  <c r="AN1305" i="1"/>
  <c r="AM1305" i="1"/>
  <c r="AL1305" i="1"/>
  <c r="AJ1305" i="1"/>
  <c r="AK1309" i="1"/>
  <c r="AJ1309" i="1"/>
  <c r="AN1309" i="1"/>
  <c r="AM1309" i="1"/>
  <c r="AL1309" i="1"/>
  <c r="AK1313" i="1"/>
  <c r="AL1313" i="1"/>
  <c r="AJ1313" i="1"/>
  <c r="AN1313" i="1"/>
  <c r="AM1313" i="1"/>
  <c r="AK1317" i="1"/>
  <c r="AM1317" i="1"/>
  <c r="AL1317" i="1"/>
  <c r="AJ1317" i="1"/>
  <c r="AN1317" i="1"/>
  <c r="AK1321" i="1"/>
  <c r="AN1321" i="1"/>
  <c r="AM1321" i="1"/>
  <c r="AL1321" i="1"/>
  <c r="AJ1321" i="1"/>
  <c r="AK1325" i="1"/>
  <c r="AJ1325" i="1"/>
  <c r="AN1325" i="1"/>
  <c r="AM1325" i="1"/>
  <c r="AL1325" i="1"/>
  <c r="AK1329" i="1"/>
  <c r="AL1329" i="1"/>
  <c r="AJ1329" i="1"/>
  <c r="AN1329" i="1"/>
  <c r="AM1329" i="1"/>
  <c r="AK1333" i="1"/>
  <c r="AM1333" i="1"/>
  <c r="AL1333" i="1"/>
  <c r="AJ1333" i="1"/>
  <c r="AN1333" i="1"/>
  <c r="AK1337" i="1"/>
  <c r="AN1337" i="1"/>
  <c r="AM1337" i="1"/>
  <c r="AL1337" i="1"/>
  <c r="AJ1337" i="1"/>
  <c r="AK1341" i="1"/>
  <c r="AJ1341" i="1"/>
  <c r="AN1341" i="1"/>
  <c r="AM1341" i="1"/>
  <c r="AL1341" i="1"/>
  <c r="AK1345" i="1"/>
  <c r="AL1345" i="1"/>
  <c r="AJ1345" i="1"/>
  <c r="AN1345" i="1"/>
  <c r="AM1345" i="1"/>
  <c r="AK1349" i="1"/>
  <c r="AM1349" i="1"/>
  <c r="AL1349" i="1"/>
  <c r="AJ1349" i="1"/>
  <c r="AN1349" i="1"/>
  <c r="AK1353" i="1"/>
  <c r="AN1353" i="1"/>
  <c r="AM1353" i="1"/>
  <c r="AL1353" i="1"/>
  <c r="AJ1353" i="1"/>
  <c r="AK1357" i="1"/>
  <c r="AJ1357" i="1"/>
  <c r="AN1357" i="1"/>
  <c r="AM1357" i="1"/>
  <c r="AL1357" i="1"/>
  <c r="AK1361" i="1"/>
  <c r="AL1361" i="1"/>
  <c r="AJ1361" i="1"/>
  <c r="AN1361" i="1"/>
  <c r="AM1361" i="1"/>
  <c r="AK1365" i="1"/>
  <c r="AM1365" i="1"/>
  <c r="AL1365" i="1"/>
  <c r="AJ1365" i="1"/>
  <c r="AN1365" i="1"/>
  <c r="AK1369" i="1"/>
  <c r="AN1369" i="1"/>
  <c r="AM1369" i="1"/>
  <c r="AL1369" i="1"/>
  <c r="AJ1369" i="1"/>
  <c r="AL1373" i="1"/>
  <c r="AK1373" i="1"/>
  <c r="AM1373" i="1"/>
  <c r="AJ1373" i="1"/>
  <c r="AN1373" i="1"/>
  <c r="AL1377" i="1"/>
  <c r="AK1377" i="1"/>
  <c r="AN1377" i="1"/>
  <c r="AM1377" i="1"/>
  <c r="AJ1377" i="1"/>
  <c r="AL1381" i="1"/>
  <c r="AK1381" i="1"/>
  <c r="AM1381" i="1"/>
  <c r="AJ1381" i="1"/>
  <c r="AN1381" i="1"/>
  <c r="AL1385" i="1"/>
  <c r="AK1385" i="1"/>
  <c r="AN1385" i="1"/>
  <c r="AM1385" i="1"/>
  <c r="AJ1385" i="1"/>
  <c r="AL1389" i="1"/>
  <c r="AK1389" i="1"/>
  <c r="AM1389" i="1"/>
  <c r="AJ1389" i="1"/>
  <c r="AN1389" i="1"/>
  <c r="AL1393" i="1"/>
  <c r="AK1393" i="1"/>
  <c r="AN1393" i="1"/>
  <c r="AM1393" i="1"/>
  <c r="AJ1393" i="1"/>
  <c r="AL1397" i="1"/>
  <c r="AK1397" i="1"/>
  <c r="AM1397" i="1"/>
  <c r="AJ1397" i="1"/>
  <c r="AN1397" i="1"/>
  <c r="AL1401" i="1"/>
  <c r="AK1401" i="1"/>
  <c r="AN1401" i="1"/>
  <c r="AM1401" i="1"/>
  <c r="AJ1401" i="1"/>
  <c r="AL1405" i="1"/>
  <c r="AK1405" i="1"/>
  <c r="AM1405" i="1"/>
  <c r="AJ1405" i="1"/>
  <c r="AN1405" i="1"/>
  <c r="AL1409" i="1"/>
  <c r="AK1409" i="1"/>
  <c r="AN1409" i="1"/>
  <c r="AM1409" i="1"/>
  <c r="AJ1409" i="1"/>
  <c r="AL1413" i="1"/>
  <c r="AK1413" i="1"/>
  <c r="AM1413" i="1"/>
  <c r="AJ1413" i="1"/>
  <c r="AN1413" i="1"/>
  <c r="AL1417" i="1"/>
  <c r="AK1417" i="1"/>
  <c r="AN1417" i="1"/>
  <c r="AM1417" i="1"/>
  <c r="AJ1417" i="1"/>
  <c r="AL1421" i="1"/>
  <c r="AK1421" i="1"/>
  <c r="AM1421" i="1"/>
  <c r="AJ1421" i="1"/>
  <c r="AN1421" i="1"/>
  <c r="AL1425" i="1"/>
  <c r="AK1425" i="1"/>
  <c r="AN1425" i="1"/>
  <c r="AM1425" i="1"/>
  <c r="AJ1425" i="1"/>
  <c r="AL1429" i="1"/>
  <c r="AK1429" i="1"/>
  <c r="AM1429" i="1"/>
  <c r="AJ1429" i="1"/>
  <c r="AN1429" i="1"/>
  <c r="AL1433" i="1"/>
  <c r="AK1433" i="1"/>
  <c r="AN1433" i="1"/>
  <c r="AM1433" i="1"/>
  <c r="AJ1433" i="1"/>
  <c r="AL1437" i="1"/>
  <c r="AK1437" i="1"/>
  <c r="AM1437" i="1"/>
  <c r="AJ1437" i="1"/>
  <c r="AN1437" i="1"/>
  <c r="AL1441" i="1"/>
  <c r="AK1441" i="1"/>
  <c r="AN1441" i="1"/>
  <c r="AM1441" i="1"/>
  <c r="AJ1441" i="1"/>
  <c r="AL1445" i="1"/>
  <c r="AK1445" i="1"/>
  <c r="AM1445" i="1"/>
  <c r="AJ1445" i="1"/>
  <c r="AN1445" i="1"/>
  <c r="AL1449" i="1"/>
  <c r="AK1449" i="1"/>
  <c r="AN1449" i="1"/>
  <c r="AM1449" i="1"/>
  <c r="AJ1449" i="1"/>
  <c r="AL1453" i="1"/>
  <c r="AK1453" i="1"/>
  <c r="AM1453" i="1"/>
  <c r="AJ1453" i="1"/>
  <c r="AN1453" i="1"/>
  <c r="AL1457" i="1"/>
  <c r="AK1457" i="1"/>
  <c r="AM1457" i="1"/>
  <c r="AJ1457" i="1"/>
  <c r="AN1457" i="1"/>
  <c r="AL1461" i="1"/>
  <c r="AK1461" i="1"/>
  <c r="AN1461" i="1"/>
  <c r="AM1461" i="1"/>
  <c r="AJ1461" i="1"/>
  <c r="AL1465" i="1"/>
  <c r="AK1465" i="1"/>
  <c r="AM1465" i="1"/>
  <c r="AJ1465" i="1"/>
  <c r="AN1465" i="1"/>
  <c r="AL1469" i="1"/>
  <c r="AK1469" i="1"/>
  <c r="AN1469" i="1"/>
  <c r="AM1469" i="1"/>
  <c r="AJ1469" i="1"/>
  <c r="AL1473" i="1"/>
  <c r="AK1473" i="1"/>
  <c r="AM1473" i="1"/>
  <c r="AJ1473" i="1"/>
  <c r="AN1473" i="1"/>
  <c r="AL1477" i="1"/>
  <c r="AK1477" i="1"/>
  <c r="AN1477" i="1"/>
  <c r="AM1477" i="1"/>
  <c r="AJ1477" i="1"/>
  <c r="AL1481" i="1"/>
  <c r="AK1481" i="1"/>
  <c r="AM1481" i="1"/>
  <c r="AJ1481" i="1"/>
  <c r="AN1481" i="1"/>
  <c r="AL1485" i="1"/>
  <c r="AK1485" i="1"/>
  <c r="AN1485" i="1"/>
  <c r="AM1485" i="1"/>
  <c r="AJ1485" i="1"/>
  <c r="AL1489" i="1"/>
  <c r="AK1489" i="1"/>
  <c r="AM1489" i="1"/>
  <c r="AJ1489" i="1"/>
  <c r="AN1489" i="1"/>
  <c r="AL1493" i="1"/>
  <c r="AK1493" i="1"/>
  <c r="AN1493" i="1"/>
  <c r="AM1493" i="1"/>
  <c r="AJ1493" i="1"/>
  <c r="AL1497" i="1"/>
  <c r="AK1497" i="1"/>
  <c r="AM1497" i="1"/>
  <c r="AJ1497" i="1"/>
  <c r="AN1497" i="1"/>
  <c r="AL1501" i="1"/>
  <c r="AK1501" i="1"/>
  <c r="AN1501" i="1"/>
  <c r="AM1501" i="1"/>
  <c r="AJ1501" i="1"/>
  <c r="AL1505" i="1"/>
  <c r="AK1505" i="1"/>
  <c r="AM1505" i="1"/>
  <c r="AJ1505" i="1"/>
  <c r="AN1505" i="1"/>
  <c r="AL1509" i="1"/>
  <c r="AK1509" i="1"/>
  <c r="AN1509" i="1"/>
  <c r="AM1509" i="1"/>
  <c r="AJ1509" i="1"/>
  <c r="AL1513" i="1"/>
  <c r="AK1513" i="1"/>
  <c r="AM1513" i="1"/>
  <c r="AJ1513" i="1"/>
  <c r="AN1513" i="1"/>
  <c r="AL1517" i="1"/>
  <c r="AK1517" i="1"/>
  <c r="AN1517" i="1"/>
  <c r="AM1517" i="1"/>
  <c r="AJ1517" i="1"/>
  <c r="AL1521" i="1"/>
  <c r="AK1521" i="1"/>
  <c r="AM1521" i="1"/>
  <c r="AJ1521" i="1"/>
  <c r="AN1521" i="1"/>
  <c r="AL1525" i="1"/>
  <c r="AK1525" i="1"/>
  <c r="AN1525" i="1"/>
  <c r="AM1525" i="1"/>
  <c r="AJ1525" i="1"/>
  <c r="AL1529" i="1"/>
  <c r="AK1529" i="1"/>
  <c r="AM1529" i="1"/>
  <c r="AJ1529" i="1"/>
  <c r="AN1529" i="1"/>
  <c r="AL1533" i="1"/>
  <c r="AK1533" i="1"/>
  <c r="AN1533" i="1"/>
  <c r="AM1533" i="1"/>
  <c r="AJ1533" i="1"/>
  <c r="AL1537" i="1"/>
  <c r="AK1537" i="1"/>
  <c r="AM1537" i="1"/>
  <c r="AJ1537" i="1"/>
  <c r="AN1537" i="1"/>
  <c r="AL1541" i="1"/>
  <c r="AK1541" i="1"/>
  <c r="AN1541" i="1"/>
  <c r="AM1541" i="1"/>
  <c r="AJ1541" i="1"/>
  <c r="AL1545" i="1"/>
  <c r="AK1545" i="1"/>
  <c r="AM1545" i="1"/>
  <c r="AJ1545" i="1"/>
  <c r="AN1545" i="1"/>
  <c r="AL1549" i="1"/>
  <c r="AK1549" i="1"/>
  <c r="AN1549" i="1"/>
  <c r="AM1549" i="1"/>
  <c r="AJ1549" i="1"/>
  <c r="AL1553" i="1"/>
  <c r="AK1553" i="1"/>
  <c r="AM1553" i="1"/>
  <c r="AJ1553" i="1"/>
  <c r="AN1553" i="1"/>
  <c r="AL1557" i="1"/>
  <c r="AK1557" i="1"/>
  <c r="AN1557" i="1"/>
  <c r="AM1557" i="1"/>
  <c r="AJ1557" i="1"/>
  <c r="AL1561" i="1"/>
  <c r="AK1561" i="1"/>
  <c r="AM1561" i="1"/>
  <c r="AJ1561" i="1"/>
  <c r="AN1561" i="1"/>
  <c r="AL1565" i="1"/>
  <c r="AK1565" i="1"/>
  <c r="AN1565" i="1"/>
  <c r="AM1565" i="1"/>
  <c r="AJ1565" i="1"/>
  <c r="AL1569" i="1"/>
  <c r="AK1569" i="1"/>
  <c r="AM1569" i="1"/>
  <c r="AJ1569" i="1"/>
  <c r="AN1569" i="1"/>
  <c r="AL1573" i="1"/>
  <c r="AK1573" i="1"/>
  <c r="AN1573" i="1"/>
  <c r="AM1573" i="1"/>
  <c r="AJ1573" i="1"/>
  <c r="AL1577" i="1"/>
  <c r="AK1577" i="1"/>
  <c r="AM1577" i="1"/>
  <c r="AJ1577" i="1"/>
  <c r="AN1577" i="1"/>
  <c r="AL1581" i="1"/>
  <c r="AK1581" i="1"/>
  <c r="AN1581" i="1"/>
  <c r="AM1581" i="1"/>
  <c r="AJ1581" i="1"/>
  <c r="AL1585" i="1"/>
  <c r="AK1585" i="1"/>
  <c r="AM1585" i="1"/>
  <c r="AJ1585" i="1"/>
  <c r="AN1585" i="1"/>
  <c r="AL1589" i="1"/>
  <c r="AK1589" i="1"/>
  <c r="AN1589" i="1"/>
  <c r="AM1589" i="1"/>
  <c r="AJ1589" i="1"/>
  <c r="AL1593" i="1"/>
  <c r="AK1593" i="1"/>
  <c r="AM1593" i="1"/>
  <c r="AJ1593" i="1"/>
  <c r="AN1593" i="1"/>
  <c r="AL1597" i="1"/>
  <c r="AK1597" i="1"/>
  <c r="AN1597" i="1"/>
  <c r="AM1597" i="1"/>
  <c r="AJ1597" i="1"/>
  <c r="AL1601" i="1"/>
  <c r="AK1601" i="1"/>
  <c r="AM1601" i="1"/>
  <c r="AJ1601" i="1"/>
  <c r="AN1601" i="1"/>
  <c r="AL1605" i="1"/>
  <c r="AK1605" i="1"/>
  <c r="AN1605" i="1"/>
  <c r="AM1605" i="1"/>
  <c r="AJ1605" i="1"/>
  <c r="AL1609" i="1"/>
  <c r="AK1609" i="1"/>
  <c r="AM1609" i="1"/>
  <c r="AJ1609" i="1"/>
  <c r="AN1609" i="1"/>
  <c r="AL1613" i="1"/>
  <c r="AK1613" i="1"/>
  <c r="AN1613" i="1"/>
  <c r="AM1613" i="1"/>
  <c r="AJ1613" i="1"/>
  <c r="AL1617" i="1"/>
  <c r="AK1617" i="1"/>
  <c r="AM1617" i="1"/>
  <c r="AJ1617" i="1"/>
  <c r="AN1617" i="1"/>
  <c r="AL1621" i="1"/>
  <c r="AK1621" i="1"/>
  <c r="AN1621" i="1"/>
  <c r="AM1621" i="1"/>
  <c r="AJ1621" i="1"/>
  <c r="AL1625" i="1"/>
  <c r="AK1625" i="1"/>
  <c r="AM1625" i="1"/>
  <c r="AJ1625" i="1"/>
  <c r="AN1625" i="1"/>
  <c r="AK1629" i="1"/>
  <c r="AM1629" i="1"/>
  <c r="AL1629" i="1"/>
  <c r="AN1629" i="1"/>
  <c r="AJ1629" i="1"/>
  <c r="AK1633" i="1"/>
  <c r="AN1633" i="1"/>
  <c r="AM1633" i="1"/>
  <c r="AJ1633" i="1"/>
  <c r="AL1633" i="1"/>
  <c r="AK1637" i="1"/>
  <c r="AJ1637" i="1"/>
  <c r="AN1637" i="1"/>
  <c r="AL1637" i="1"/>
  <c r="AM1637" i="1"/>
  <c r="AK1641" i="1"/>
  <c r="AL1641" i="1"/>
  <c r="AJ1641" i="1"/>
  <c r="AM1641" i="1"/>
  <c r="AN1641" i="1"/>
  <c r="AK1645" i="1"/>
  <c r="AM1645" i="1"/>
  <c r="AL1645" i="1"/>
  <c r="AN1645" i="1"/>
  <c r="AJ1645" i="1"/>
  <c r="AK1649" i="1"/>
  <c r="AN1649" i="1"/>
  <c r="AM1649" i="1"/>
  <c r="AL1649" i="1"/>
  <c r="AJ1649" i="1"/>
  <c r="AK1653" i="1"/>
  <c r="AJ1653" i="1"/>
  <c r="AN1653" i="1"/>
  <c r="AM1653" i="1"/>
  <c r="AL1653" i="1"/>
  <c r="AK1657" i="1"/>
  <c r="AL1657" i="1"/>
  <c r="AJ1657" i="1"/>
  <c r="AN1657" i="1"/>
  <c r="AM1657" i="1"/>
  <c r="AK1661" i="1"/>
  <c r="AM1661" i="1"/>
  <c r="AL1661" i="1"/>
  <c r="AN1661" i="1"/>
  <c r="AJ1661" i="1"/>
  <c r="AK1665" i="1"/>
  <c r="AN1665" i="1"/>
  <c r="AM1665" i="1"/>
  <c r="AJ1665" i="1"/>
  <c r="AL1665" i="1"/>
  <c r="AK1669" i="1"/>
  <c r="AJ1669" i="1"/>
  <c r="AN1669" i="1"/>
  <c r="AL1669" i="1"/>
  <c r="AM1669" i="1"/>
  <c r="AK1673" i="1"/>
  <c r="AL1673" i="1"/>
  <c r="AJ1673" i="1"/>
  <c r="AM1673" i="1"/>
  <c r="AN1673" i="1"/>
  <c r="AK1677" i="1"/>
  <c r="AM1677" i="1"/>
  <c r="AL1677" i="1"/>
  <c r="AN1677" i="1"/>
  <c r="AJ1677" i="1"/>
  <c r="AK1681" i="1"/>
  <c r="AN1681" i="1"/>
  <c r="AM1681" i="1"/>
  <c r="AL1681" i="1"/>
  <c r="AJ1681" i="1"/>
  <c r="AL1685" i="1"/>
  <c r="AK1685" i="1"/>
  <c r="AJ1685" i="1"/>
  <c r="AM1685" i="1"/>
  <c r="AN1685" i="1"/>
  <c r="AL1689" i="1"/>
  <c r="AK1689" i="1"/>
  <c r="AN1689" i="1"/>
  <c r="AM1689" i="1"/>
  <c r="AJ1689" i="1"/>
  <c r="AL1693" i="1"/>
  <c r="AK1693" i="1"/>
  <c r="AJ1693" i="1"/>
  <c r="AN1693" i="1"/>
  <c r="AM1693" i="1"/>
  <c r="AL1697" i="1"/>
  <c r="AK1697" i="1"/>
  <c r="AN1697" i="1"/>
  <c r="AM1697" i="1"/>
  <c r="AJ1697" i="1"/>
  <c r="AL1701" i="1"/>
  <c r="AK1701" i="1"/>
  <c r="AJ1701" i="1"/>
  <c r="AM1701" i="1"/>
  <c r="AN1701" i="1"/>
  <c r="AL1705" i="1"/>
  <c r="AK1705" i="1"/>
  <c r="AN1705" i="1"/>
  <c r="AM1705" i="1"/>
  <c r="AJ1705" i="1"/>
  <c r="AL1709" i="1"/>
  <c r="AK1709" i="1"/>
  <c r="AJ1709" i="1"/>
  <c r="AN1709" i="1"/>
  <c r="AM1709" i="1"/>
  <c r="AL1713" i="1"/>
  <c r="AK1713" i="1"/>
  <c r="AN1713" i="1"/>
  <c r="AM1713" i="1"/>
  <c r="AJ1713" i="1"/>
  <c r="AL1717" i="1"/>
  <c r="AK1717" i="1"/>
  <c r="AJ1717" i="1"/>
  <c r="AM1717" i="1"/>
  <c r="AN1717" i="1"/>
  <c r="AL1721" i="1"/>
  <c r="AK1721" i="1"/>
  <c r="AN1721" i="1"/>
  <c r="AM1721" i="1"/>
  <c r="AJ1721" i="1"/>
  <c r="AL1725" i="1"/>
  <c r="AK1725" i="1"/>
  <c r="AJ1725" i="1"/>
  <c r="AN1725" i="1"/>
  <c r="AM1725" i="1"/>
  <c r="AL1729" i="1"/>
  <c r="AK1729" i="1"/>
  <c r="AN1729" i="1"/>
  <c r="AM1729" i="1"/>
  <c r="AJ1729" i="1"/>
  <c r="AL1733" i="1"/>
  <c r="AK1733" i="1"/>
  <c r="AJ1733" i="1"/>
  <c r="AM1733" i="1"/>
  <c r="AN1733" i="1"/>
  <c r="AL1737" i="1"/>
  <c r="AK1737" i="1"/>
  <c r="AN1737" i="1"/>
  <c r="AM1737" i="1"/>
  <c r="AJ1737" i="1"/>
  <c r="AL1741" i="1"/>
  <c r="AK1741" i="1"/>
  <c r="AJ1741" i="1"/>
  <c r="AN1741" i="1"/>
  <c r="AM1741" i="1"/>
  <c r="AL1745" i="1"/>
  <c r="AK1745" i="1"/>
  <c r="AN1745" i="1"/>
  <c r="AM1745" i="1"/>
  <c r="AJ1745" i="1"/>
  <c r="AL1749" i="1"/>
  <c r="AK1749" i="1"/>
  <c r="AJ1749" i="1"/>
  <c r="AM1749" i="1"/>
  <c r="AN1749" i="1"/>
  <c r="AL1753" i="1"/>
  <c r="AK1753" i="1"/>
  <c r="AN1753" i="1"/>
  <c r="AM1753" i="1"/>
  <c r="AJ1753" i="1"/>
  <c r="AL1757" i="1"/>
  <c r="AK1757" i="1"/>
  <c r="AJ1757" i="1"/>
  <c r="AN1757" i="1"/>
  <c r="AM1757" i="1"/>
  <c r="AL1761" i="1"/>
  <c r="AK1761" i="1"/>
  <c r="AN1761" i="1"/>
  <c r="AM1761" i="1"/>
  <c r="AJ1761" i="1"/>
  <c r="AN1765" i="1"/>
  <c r="AM1765" i="1"/>
  <c r="AL1765" i="1"/>
  <c r="AK1765" i="1"/>
  <c r="AJ1765" i="1"/>
  <c r="AN1769" i="1"/>
  <c r="AJ1769" i="1"/>
  <c r="AM1769" i="1"/>
  <c r="AL1769" i="1"/>
  <c r="AK1769" i="1"/>
  <c r="AN1773" i="1"/>
  <c r="AJ1773" i="1"/>
  <c r="AM1773" i="1"/>
  <c r="AL1773" i="1"/>
  <c r="AK1773" i="1"/>
  <c r="AN1777" i="1"/>
  <c r="AJ1777" i="1"/>
  <c r="AM1777" i="1"/>
  <c r="AL1777" i="1"/>
  <c r="AK1777" i="1"/>
  <c r="AN1781" i="1"/>
  <c r="AJ1781" i="1"/>
  <c r="AM1781" i="1"/>
  <c r="AL1781" i="1"/>
  <c r="AK1781" i="1"/>
  <c r="AN1785" i="1"/>
  <c r="AJ1785" i="1"/>
  <c r="AM1785" i="1"/>
  <c r="AL1785" i="1"/>
  <c r="AK1785" i="1"/>
  <c r="AN1789" i="1"/>
  <c r="AJ1789" i="1"/>
  <c r="AM1789" i="1"/>
  <c r="AL1789" i="1"/>
  <c r="AK1789" i="1"/>
  <c r="AN1793" i="1"/>
  <c r="AJ1793" i="1"/>
  <c r="AM1793" i="1"/>
  <c r="AL1793" i="1"/>
  <c r="AK1793" i="1"/>
  <c r="AN1797" i="1"/>
  <c r="AJ1797" i="1"/>
  <c r="AM1797" i="1"/>
  <c r="AL1797" i="1"/>
  <c r="AK1797" i="1"/>
  <c r="AN1801" i="1"/>
  <c r="AJ1801" i="1"/>
  <c r="AM1801" i="1"/>
  <c r="AL1801" i="1"/>
  <c r="AK1801" i="1"/>
  <c r="AN1805" i="1"/>
  <c r="AJ1805" i="1"/>
  <c r="AM1805" i="1"/>
  <c r="AL1805" i="1"/>
  <c r="AK1805" i="1"/>
  <c r="AN1809" i="1"/>
  <c r="AJ1809" i="1"/>
  <c r="AM1809" i="1"/>
  <c r="AL1809" i="1"/>
  <c r="AK1809" i="1"/>
  <c r="AN1813" i="1"/>
  <c r="AJ1813" i="1"/>
  <c r="AM1813" i="1"/>
  <c r="AL1813" i="1"/>
  <c r="AK1813" i="1"/>
  <c r="AN1817" i="1"/>
  <c r="AJ1817" i="1"/>
  <c r="AM1817" i="1"/>
  <c r="AL1817" i="1"/>
  <c r="AK1817" i="1"/>
  <c r="AN1821" i="1"/>
  <c r="AJ1821" i="1"/>
  <c r="AM1821" i="1"/>
  <c r="AL1821" i="1"/>
  <c r="AK1821" i="1"/>
  <c r="AN1825" i="1"/>
  <c r="AJ1825" i="1"/>
  <c r="AM1825" i="1"/>
  <c r="AL1825" i="1"/>
  <c r="AK1825" i="1"/>
  <c r="AN1829" i="1"/>
  <c r="AJ1829" i="1"/>
  <c r="AM1829" i="1"/>
  <c r="AL1829" i="1"/>
  <c r="AK1829" i="1"/>
  <c r="AN1833" i="1"/>
  <c r="AJ1833" i="1"/>
  <c r="AM1833" i="1"/>
  <c r="AL1833" i="1"/>
  <c r="AK1833" i="1"/>
  <c r="AN1837" i="1"/>
  <c r="AJ1837" i="1"/>
  <c r="AM1837" i="1"/>
  <c r="AL1837" i="1"/>
  <c r="AK1837" i="1"/>
  <c r="AN1841" i="1"/>
  <c r="AJ1841" i="1"/>
  <c r="AM1841" i="1"/>
  <c r="AL1841" i="1"/>
  <c r="AK1841" i="1"/>
  <c r="AN1845" i="1"/>
  <c r="AJ1845" i="1"/>
  <c r="AM1845" i="1"/>
  <c r="AL1845" i="1"/>
  <c r="AK1845" i="1"/>
  <c r="AN1849" i="1"/>
  <c r="AJ1849" i="1"/>
  <c r="AM1849" i="1"/>
  <c r="AL1849" i="1"/>
  <c r="AK1849" i="1"/>
  <c r="AN1853" i="1"/>
  <c r="AJ1853" i="1"/>
  <c r="AM1853" i="1"/>
  <c r="AL1853" i="1"/>
  <c r="AK1853" i="1"/>
  <c r="AN1857" i="1"/>
  <c r="AJ1857" i="1"/>
  <c r="AM1857" i="1"/>
  <c r="AL1857" i="1"/>
  <c r="AK1857" i="1"/>
  <c r="AN1861" i="1"/>
  <c r="AJ1861" i="1"/>
  <c r="AM1861" i="1"/>
  <c r="AL1861" i="1"/>
  <c r="AK1861" i="1"/>
  <c r="AN1865" i="1"/>
  <c r="AJ1865" i="1"/>
  <c r="AM1865" i="1"/>
  <c r="AL1865" i="1"/>
  <c r="AK1865" i="1"/>
  <c r="AN1869" i="1"/>
  <c r="AJ1869" i="1"/>
  <c r="AM1869" i="1"/>
  <c r="AL1869" i="1"/>
  <c r="AK1869" i="1"/>
  <c r="AN1873" i="1"/>
  <c r="AJ1873" i="1"/>
  <c r="AM1873" i="1"/>
  <c r="AL1873" i="1"/>
  <c r="AK1873" i="1"/>
  <c r="AN1877" i="1"/>
  <c r="AJ1877" i="1"/>
  <c r="AM1877" i="1"/>
  <c r="AL1877" i="1"/>
  <c r="AK1877" i="1"/>
  <c r="AN1881" i="1"/>
  <c r="AJ1881" i="1"/>
  <c r="AM1881" i="1"/>
  <c r="AL1881" i="1"/>
  <c r="AK1881" i="1"/>
  <c r="AN1885" i="1"/>
  <c r="AJ1885" i="1"/>
  <c r="AM1885" i="1"/>
  <c r="AL1885" i="1"/>
  <c r="AK1885" i="1"/>
  <c r="AN1889" i="1"/>
  <c r="AJ1889" i="1"/>
  <c r="AM1889" i="1"/>
  <c r="AL1889" i="1"/>
  <c r="AK1889" i="1"/>
  <c r="AN1893" i="1"/>
  <c r="AJ1893" i="1"/>
  <c r="AM1893" i="1"/>
  <c r="AL1893" i="1"/>
  <c r="AK1893" i="1"/>
  <c r="AN1897" i="1"/>
  <c r="AJ1897" i="1"/>
  <c r="AM1897" i="1"/>
  <c r="AL1897" i="1"/>
  <c r="AK1897" i="1"/>
  <c r="AN1901" i="1"/>
  <c r="AJ1901" i="1"/>
  <c r="AM1901" i="1"/>
  <c r="AL1901" i="1"/>
  <c r="AK1901" i="1"/>
  <c r="AN1905" i="1"/>
  <c r="AJ1905" i="1"/>
  <c r="AM1905" i="1"/>
  <c r="AL1905" i="1"/>
  <c r="AK1905" i="1"/>
  <c r="AN1909" i="1"/>
  <c r="AJ1909" i="1"/>
  <c r="AM1909" i="1"/>
  <c r="AL1909" i="1"/>
  <c r="AK1909" i="1"/>
  <c r="AN1913" i="1"/>
  <c r="AJ1913" i="1"/>
  <c r="AM1913" i="1"/>
  <c r="AL1913" i="1"/>
  <c r="AK1913" i="1"/>
  <c r="AN1917" i="1"/>
  <c r="AJ1917" i="1"/>
  <c r="AM1917" i="1"/>
  <c r="AL1917" i="1"/>
  <c r="AK1917" i="1"/>
  <c r="AN1921" i="1"/>
  <c r="AJ1921" i="1"/>
  <c r="AM1921" i="1"/>
  <c r="AL1921" i="1"/>
  <c r="AK1921" i="1"/>
  <c r="AN1925" i="1"/>
  <c r="AJ1925" i="1"/>
  <c r="AM1925" i="1"/>
  <c r="AL1925" i="1"/>
  <c r="AK1925" i="1"/>
  <c r="AN1929" i="1"/>
  <c r="AJ1929" i="1"/>
  <c r="AM1929" i="1"/>
  <c r="AL1929" i="1"/>
  <c r="AK1929" i="1"/>
  <c r="AN1933" i="1"/>
  <c r="AJ1933" i="1"/>
  <c r="AM1933" i="1"/>
  <c r="AL1933" i="1"/>
  <c r="AK1933" i="1"/>
  <c r="AN1937" i="1"/>
  <c r="AJ1937" i="1"/>
  <c r="AM1937" i="1"/>
  <c r="AL1937" i="1"/>
  <c r="AK1937" i="1"/>
  <c r="AN1941" i="1"/>
  <c r="AJ1941" i="1"/>
  <c r="AM1941" i="1"/>
  <c r="AL1941" i="1"/>
  <c r="AK1941" i="1"/>
  <c r="AN1945" i="1"/>
  <c r="AJ1945" i="1"/>
  <c r="AM1945" i="1"/>
  <c r="AL1945" i="1"/>
  <c r="AK1945" i="1"/>
  <c r="AN1949" i="1"/>
  <c r="AJ1949" i="1"/>
  <c r="AM1949" i="1"/>
  <c r="AL1949" i="1"/>
  <c r="AK1949" i="1"/>
  <c r="AN1953" i="1"/>
  <c r="AJ1953" i="1"/>
  <c r="AM1953" i="1"/>
  <c r="AL1953" i="1"/>
  <c r="AK1953" i="1"/>
  <c r="AN1957" i="1"/>
  <c r="AJ1957" i="1"/>
  <c r="AM1957" i="1"/>
  <c r="AL1957" i="1"/>
  <c r="AK1957" i="1"/>
  <c r="AN1961" i="1"/>
  <c r="AJ1961" i="1"/>
  <c r="AM1961" i="1"/>
  <c r="AL1961" i="1"/>
  <c r="AK1961" i="1"/>
  <c r="AN1965" i="1"/>
  <c r="AJ1965" i="1"/>
  <c r="AM1965" i="1"/>
  <c r="AL1965" i="1"/>
  <c r="AK1965" i="1"/>
  <c r="AN1969" i="1"/>
  <c r="AJ1969" i="1"/>
  <c r="AM1969" i="1"/>
  <c r="AL1969" i="1"/>
  <c r="AK1969" i="1"/>
  <c r="AN1973" i="1"/>
  <c r="AJ1973" i="1"/>
  <c r="AM1973" i="1"/>
  <c r="AL1973" i="1"/>
  <c r="AK1973" i="1"/>
  <c r="AN1977" i="1"/>
  <c r="AJ1977" i="1"/>
  <c r="AM1977" i="1"/>
  <c r="AL1977" i="1"/>
  <c r="AK1977" i="1"/>
  <c r="AN1981" i="1"/>
  <c r="AJ1981" i="1"/>
  <c r="AM1981" i="1"/>
  <c r="AL1981" i="1"/>
  <c r="AK1981" i="1"/>
  <c r="AN1985" i="1"/>
  <c r="AJ1985" i="1"/>
  <c r="AM1985" i="1"/>
  <c r="AL1985" i="1"/>
  <c r="AK1985" i="1"/>
  <c r="AN1989" i="1"/>
  <c r="AJ1989" i="1"/>
  <c r="AM1989" i="1"/>
  <c r="AL1989" i="1"/>
  <c r="AK1989" i="1"/>
  <c r="AN1993" i="1"/>
  <c r="AJ1993" i="1"/>
  <c r="AM1993" i="1"/>
  <c r="AL1993" i="1"/>
  <c r="AK1993" i="1"/>
  <c r="AN1997" i="1"/>
  <c r="AJ1997" i="1"/>
  <c r="AM1997" i="1"/>
  <c r="AL1997" i="1"/>
  <c r="AK1997" i="1"/>
  <c r="AN2001" i="1"/>
  <c r="AJ2001" i="1"/>
  <c r="AM2001" i="1"/>
  <c r="AL2001" i="1"/>
  <c r="AK2001" i="1"/>
  <c r="AN2005" i="1"/>
  <c r="AJ2005" i="1"/>
  <c r="AM2005" i="1"/>
  <c r="AL2005" i="1"/>
  <c r="AK2005" i="1"/>
  <c r="AN2009" i="1"/>
  <c r="AJ2009" i="1"/>
  <c r="AM2009" i="1"/>
  <c r="AL2009" i="1"/>
  <c r="AK2009" i="1"/>
  <c r="AN2013" i="1"/>
  <c r="AJ2013" i="1"/>
  <c r="AM2013" i="1"/>
  <c r="AL2013" i="1"/>
  <c r="AK2013" i="1"/>
  <c r="AN2017" i="1"/>
  <c r="AJ2017" i="1"/>
  <c r="AM2017" i="1"/>
  <c r="AL2017" i="1"/>
  <c r="AK2017" i="1"/>
  <c r="AN2021" i="1"/>
  <c r="AJ2021" i="1"/>
  <c r="AM2021" i="1"/>
  <c r="AL2021" i="1"/>
  <c r="AK2021" i="1"/>
  <c r="AN2025" i="1"/>
  <c r="AJ2025" i="1"/>
  <c r="AM2025" i="1"/>
  <c r="AL2025" i="1"/>
  <c r="AK2025" i="1"/>
  <c r="AN2029" i="1"/>
  <c r="AJ2029" i="1"/>
  <c r="AM2029" i="1"/>
  <c r="AL2029" i="1"/>
  <c r="AK2029" i="1"/>
  <c r="AN2033" i="1"/>
  <c r="AJ2033" i="1"/>
  <c r="AM2033" i="1"/>
  <c r="AL2033" i="1"/>
  <c r="AK2033" i="1"/>
  <c r="AN2037" i="1"/>
  <c r="AJ2037" i="1"/>
  <c r="AM2037" i="1"/>
  <c r="AL2037" i="1"/>
  <c r="AK2037" i="1"/>
  <c r="AN2041" i="1"/>
  <c r="AJ2041" i="1"/>
  <c r="AM2041" i="1"/>
  <c r="AL2041" i="1"/>
  <c r="AK2041" i="1"/>
  <c r="AN2045" i="1"/>
  <c r="AJ2045" i="1"/>
  <c r="AM2045" i="1"/>
  <c r="AL2045" i="1"/>
  <c r="AK2045" i="1"/>
  <c r="AN2049" i="1"/>
  <c r="AJ2049" i="1"/>
  <c r="AM2049" i="1"/>
  <c r="AL2049" i="1"/>
  <c r="AK2049" i="1"/>
  <c r="AN2053" i="1"/>
  <c r="AJ2053" i="1"/>
  <c r="AM2053" i="1"/>
  <c r="AL2053" i="1"/>
  <c r="AK2053" i="1"/>
  <c r="AN2057" i="1"/>
  <c r="AJ2057" i="1"/>
  <c r="AM2057" i="1"/>
  <c r="AL2057" i="1"/>
  <c r="AK2057" i="1"/>
  <c r="AN2061" i="1"/>
  <c r="AJ2061" i="1"/>
  <c r="AM2061" i="1"/>
  <c r="AL2061" i="1"/>
  <c r="AK2061" i="1"/>
  <c r="AN2065" i="1"/>
  <c r="AJ2065" i="1"/>
  <c r="AM2065" i="1"/>
  <c r="AL2065" i="1"/>
  <c r="AK2065" i="1"/>
  <c r="AN2069" i="1"/>
  <c r="AJ2069" i="1"/>
  <c r="AM2069" i="1"/>
  <c r="AL2069" i="1"/>
  <c r="AK2069" i="1"/>
  <c r="AL2073" i="1"/>
  <c r="AK2073" i="1"/>
  <c r="AN2073" i="1"/>
  <c r="AM2073" i="1"/>
  <c r="AJ2073" i="1"/>
  <c r="AL2077" i="1"/>
  <c r="AK2077" i="1"/>
  <c r="AJ2077" i="1"/>
  <c r="AN2077" i="1"/>
  <c r="AM2077" i="1"/>
  <c r="AL2081" i="1"/>
  <c r="AK2081" i="1"/>
  <c r="AN2081" i="1"/>
  <c r="AM2081" i="1"/>
  <c r="AJ2081" i="1"/>
  <c r="AL2085" i="1"/>
  <c r="AK2085" i="1"/>
  <c r="AJ2085" i="1"/>
  <c r="AN2085" i="1"/>
  <c r="AM2085" i="1"/>
  <c r="AL2089" i="1"/>
  <c r="AK2089" i="1"/>
  <c r="AN2089" i="1"/>
  <c r="AM2089" i="1"/>
  <c r="AJ2089" i="1"/>
  <c r="AL2093" i="1"/>
  <c r="AK2093" i="1"/>
  <c r="AJ2093" i="1"/>
  <c r="AN2093" i="1"/>
  <c r="AM2093" i="1"/>
  <c r="AL2097" i="1"/>
  <c r="AK2097" i="1"/>
  <c r="AN2097" i="1"/>
  <c r="AM2097" i="1"/>
  <c r="AJ2097" i="1"/>
  <c r="AL2101" i="1"/>
  <c r="AK2101" i="1"/>
  <c r="AJ2101" i="1"/>
  <c r="AN2101" i="1"/>
  <c r="AM2101" i="1"/>
  <c r="AL2105" i="1"/>
  <c r="AK2105" i="1"/>
  <c r="AN2105" i="1"/>
  <c r="AM2105" i="1"/>
  <c r="AJ2105" i="1"/>
  <c r="AN2109" i="1"/>
  <c r="AJ2109" i="1"/>
  <c r="AM2109" i="1"/>
  <c r="AL2109" i="1"/>
  <c r="AK2109" i="1"/>
  <c r="AN2113" i="1"/>
  <c r="AJ2113" i="1"/>
  <c r="AM2113" i="1"/>
  <c r="AL2113" i="1"/>
  <c r="AK2113" i="1"/>
  <c r="AN2117" i="1"/>
  <c r="AJ2117" i="1"/>
  <c r="AM2117" i="1"/>
  <c r="AL2117" i="1"/>
  <c r="AK2117" i="1"/>
  <c r="AN2121" i="1"/>
  <c r="AJ2121" i="1"/>
  <c r="AM2121" i="1"/>
  <c r="AL2121" i="1"/>
  <c r="AK2121" i="1"/>
  <c r="AN2125" i="1"/>
  <c r="AJ2125" i="1"/>
  <c r="AM2125" i="1"/>
  <c r="AL2125" i="1"/>
  <c r="AK2125" i="1"/>
  <c r="AN2129" i="1"/>
  <c r="AJ2129" i="1"/>
  <c r="AM2129" i="1"/>
  <c r="AL2129" i="1"/>
  <c r="AK2129" i="1"/>
  <c r="AN2133" i="1"/>
  <c r="AJ2133" i="1"/>
  <c r="AM2133" i="1"/>
  <c r="AL2133" i="1"/>
  <c r="AK2133" i="1"/>
  <c r="AN2137" i="1"/>
  <c r="AJ2137" i="1"/>
  <c r="AM2137" i="1"/>
  <c r="AL2137" i="1"/>
  <c r="AK2137" i="1"/>
  <c r="AN2141" i="1"/>
  <c r="AJ2141" i="1"/>
  <c r="AM2141" i="1"/>
  <c r="AL2141" i="1"/>
  <c r="AK2141" i="1"/>
  <c r="AN2145" i="1"/>
  <c r="AJ2145" i="1"/>
  <c r="AM2145" i="1"/>
  <c r="AL2145" i="1"/>
  <c r="AK2145" i="1"/>
  <c r="AN2149" i="1"/>
  <c r="AJ2149" i="1"/>
  <c r="AM2149" i="1"/>
  <c r="AL2149" i="1"/>
  <c r="AK2149" i="1"/>
  <c r="AN2153" i="1"/>
  <c r="AJ2153" i="1"/>
  <c r="AM2153" i="1"/>
  <c r="AL2153" i="1"/>
  <c r="AK2153" i="1"/>
  <c r="AN2157" i="1"/>
  <c r="AJ2157" i="1"/>
  <c r="AM2157" i="1"/>
  <c r="AL2157" i="1"/>
  <c r="AK2157" i="1"/>
  <c r="AN2161" i="1"/>
  <c r="AJ2161" i="1"/>
  <c r="AM2161" i="1"/>
  <c r="AL2161" i="1"/>
  <c r="AK2161" i="1"/>
  <c r="AN2165" i="1"/>
  <c r="AJ2165" i="1"/>
  <c r="AM2165" i="1"/>
  <c r="AL2165" i="1"/>
  <c r="AK2165" i="1"/>
  <c r="AN2169" i="1"/>
  <c r="AJ2169" i="1"/>
  <c r="AM2169" i="1"/>
  <c r="AL2169" i="1"/>
  <c r="AK2169" i="1"/>
  <c r="AJ14" i="1"/>
  <c r="AJ15" i="1"/>
  <c r="AJ16" i="1"/>
  <c r="AK17" i="1"/>
  <c r="AK18" i="1"/>
  <c r="AK19" i="1"/>
  <c r="AL20" i="1"/>
  <c r="AL21" i="1"/>
  <c r="AL22" i="1"/>
  <c r="AM23" i="1"/>
  <c r="AM24" i="1"/>
  <c r="AM25" i="1"/>
  <c r="AN26" i="1"/>
  <c r="AN27" i="1"/>
  <c r="AN28" i="1"/>
  <c r="AJ30" i="1"/>
  <c r="AJ31" i="1"/>
  <c r="AJ32" i="1"/>
  <c r="AK33" i="1"/>
  <c r="AK34" i="1"/>
  <c r="AK35" i="1"/>
  <c r="AL36" i="1"/>
  <c r="AL37" i="1"/>
  <c r="AL38" i="1"/>
  <c r="AM39" i="1"/>
  <c r="AM40" i="1"/>
  <c r="AM41" i="1"/>
  <c r="AN42" i="1"/>
  <c r="AN43" i="1"/>
  <c r="AN44" i="1"/>
  <c r="AJ46" i="1"/>
  <c r="AJ47" i="1"/>
  <c r="AJ48" i="1"/>
  <c r="AK49" i="1"/>
  <c r="AM51" i="1"/>
  <c r="AK61" i="1"/>
  <c r="AN65" i="1"/>
  <c r="AK72" i="1"/>
  <c r="AJ85" i="1"/>
  <c r="AL91" i="1"/>
  <c r="AN97" i="1"/>
  <c r="AK104" i="1"/>
  <c r="AJ117" i="1"/>
  <c r="AL123" i="1"/>
  <c r="AN129" i="1"/>
  <c r="AK151" i="1"/>
  <c r="AJ164" i="1"/>
  <c r="AN176" i="1"/>
  <c r="AM189" i="1"/>
  <c r="AM50" i="1"/>
  <c r="AL50" i="1"/>
  <c r="AK50" i="1"/>
  <c r="AM54" i="1"/>
  <c r="AL54" i="1"/>
  <c r="AK54" i="1"/>
  <c r="AM58" i="1"/>
  <c r="AL58" i="1"/>
  <c r="AK58" i="1"/>
  <c r="AN62" i="1"/>
  <c r="AM62" i="1"/>
  <c r="AL62" i="1"/>
  <c r="AK62" i="1"/>
  <c r="AK66" i="1"/>
  <c r="AN66" i="1"/>
  <c r="AJ66" i="1"/>
  <c r="AM66" i="1"/>
  <c r="AL66" i="1"/>
  <c r="AK70" i="1"/>
  <c r="AN70" i="1"/>
  <c r="AJ70" i="1"/>
  <c r="AL70" i="1"/>
  <c r="AK74" i="1"/>
  <c r="AN74" i="1"/>
  <c r="AJ74" i="1"/>
  <c r="AM74" i="1"/>
  <c r="AL74" i="1"/>
  <c r="AK78" i="1"/>
  <c r="AN78" i="1"/>
  <c r="AJ78" i="1"/>
  <c r="AL78" i="1"/>
  <c r="AK82" i="1"/>
  <c r="AN82" i="1"/>
  <c r="AJ82" i="1"/>
  <c r="AM82" i="1"/>
  <c r="AL82" i="1"/>
  <c r="AK86" i="1"/>
  <c r="AN86" i="1"/>
  <c r="AJ86" i="1"/>
  <c r="AL86" i="1"/>
  <c r="AK90" i="1"/>
  <c r="AN90" i="1"/>
  <c r="AJ90" i="1"/>
  <c r="AM90" i="1"/>
  <c r="AL90" i="1"/>
  <c r="AK94" i="1"/>
  <c r="AN94" i="1"/>
  <c r="AJ94" i="1"/>
  <c r="AL94" i="1"/>
  <c r="AK98" i="1"/>
  <c r="AN98" i="1"/>
  <c r="AJ98" i="1"/>
  <c r="AM98" i="1"/>
  <c r="AL98" i="1"/>
  <c r="AK102" i="1"/>
  <c r="AN102" i="1"/>
  <c r="AJ102" i="1"/>
  <c r="AL102" i="1"/>
  <c r="AK106" i="1"/>
  <c r="AN106" i="1"/>
  <c r="AJ106" i="1"/>
  <c r="AM106" i="1"/>
  <c r="AL106" i="1"/>
  <c r="AK110" i="1"/>
  <c r="AN110" i="1"/>
  <c r="AJ110" i="1"/>
  <c r="AL110" i="1"/>
  <c r="AK114" i="1"/>
  <c r="AN114" i="1"/>
  <c r="AJ114" i="1"/>
  <c r="AM114" i="1"/>
  <c r="AL114" i="1"/>
  <c r="AK118" i="1"/>
  <c r="AN118" i="1"/>
  <c r="AJ118" i="1"/>
  <c r="AL118" i="1"/>
  <c r="AK122" i="1"/>
  <c r="AN122" i="1"/>
  <c r="AJ122" i="1"/>
  <c r="AM122" i="1"/>
  <c r="AL122" i="1"/>
  <c r="AK126" i="1"/>
  <c r="AN126" i="1"/>
  <c r="AJ126" i="1"/>
  <c r="AL126" i="1"/>
  <c r="AK130" i="1"/>
  <c r="AN130" i="1"/>
  <c r="AJ130" i="1"/>
  <c r="AM130" i="1"/>
  <c r="AL130" i="1"/>
  <c r="AK134" i="1"/>
  <c r="AN134" i="1"/>
  <c r="AJ134" i="1"/>
  <c r="AM134" i="1"/>
  <c r="AL134" i="1"/>
  <c r="AK138" i="1"/>
  <c r="AN138" i="1"/>
  <c r="AJ138" i="1"/>
  <c r="AM138" i="1"/>
  <c r="AK142" i="1"/>
  <c r="AN142" i="1"/>
  <c r="AJ142" i="1"/>
  <c r="AM142" i="1"/>
  <c r="AL142" i="1"/>
  <c r="AK146" i="1"/>
  <c r="AN146" i="1"/>
  <c r="AJ146" i="1"/>
  <c r="AM146" i="1"/>
  <c r="AL146" i="1"/>
  <c r="AK150" i="1"/>
  <c r="AN150" i="1"/>
  <c r="AJ150" i="1"/>
  <c r="AM150" i="1"/>
  <c r="AL150" i="1"/>
  <c r="AK154" i="1"/>
  <c r="AN154" i="1"/>
  <c r="AJ154" i="1"/>
  <c r="AM154" i="1"/>
  <c r="AK158" i="1"/>
  <c r="AN158" i="1"/>
  <c r="AJ158" i="1"/>
  <c r="AM158" i="1"/>
  <c r="AL158" i="1"/>
  <c r="AK162" i="1"/>
  <c r="AN162" i="1"/>
  <c r="AJ162" i="1"/>
  <c r="AM162" i="1"/>
  <c r="AL162" i="1"/>
  <c r="AK166" i="1"/>
  <c r="AN166" i="1"/>
  <c r="AJ166" i="1"/>
  <c r="AM166" i="1"/>
  <c r="AL166" i="1"/>
  <c r="AK170" i="1"/>
  <c r="AN170" i="1"/>
  <c r="AJ170" i="1"/>
  <c r="AM170" i="1"/>
  <c r="AK174" i="1"/>
  <c r="AN174" i="1"/>
  <c r="AJ174" i="1"/>
  <c r="AM174" i="1"/>
  <c r="AL174" i="1"/>
  <c r="AK178" i="1"/>
  <c r="AN178" i="1"/>
  <c r="AJ178" i="1"/>
  <c r="AM178" i="1"/>
  <c r="AL178" i="1"/>
  <c r="AK182" i="1"/>
  <c r="AN182" i="1"/>
  <c r="AJ182" i="1"/>
  <c r="AM182" i="1"/>
  <c r="AL182" i="1"/>
  <c r="AK186" i="1"/>
  <c r="AN186" i="1"/>
  <c r="AJ186" i="1"/>
  <c r="AM186" i="1"/>
  <c r="AK190" i="1"/>
  <c r="AN190" i="1"/>
  <c r="AJ190" i="1"/>
  <c r="AM190" i="1"/>
  <c r="AL190" i="1"/>
  <c r="AK194" i="1"/>
  <c r="AN194" i="1"/>
  <c r="AJ194" i="1"/>
  <c r="AM194" i="1"/>
  <c r="AL194" i="1"/>
  <c r="AK198" i="1"/>
  <c r="AN198" i="1"/>
  <c r="AJ198" i="1"/>
  <c r="AM198" i="1"/>
  <c r="AL198" i="1"/>
  <c r="AK202" i="1"/>
  <c r="AN202" i="1"/>
  <c r="AJ202" i="1"/>
  <c r="AM202" i="1"/>
  <c r="AL202" i="1"/>
  <c r="AK206" i="1"/>
  <c r="AN206" i="1"/>
  <c r="AJ206" i="1"/>
  <c r="AM206" i="1"/>
  <c r="AL206" i="1"/>
  <c r="AK210" i="1"/>
  <c r="AN210" i="1"/>
  <c r="AJ210" i="1"/>
  <c r="AM210" i="1"/>
  <c r="AL210" i="1"/>
  <c r="AK214" i="1"/>
  <c r="AN214" i="1"/>
  <c r="AJ214" i="1"/>
  <c r="AM214" i="1"/>
  <c r="AL214" i="1"/>
  <c r="AK218" i="1"/>
  <c r="AN218" i="1"/>
  <c r="AJ218" i="1"/>
  <c r="AM218" i="1"/>
  <c r="AL218" i="1"/>
  <c r="AK222" i="1"/>
  <c r="AN222" i="1"/>
  <c r="AJ222" i="1"/>
  <c r="AM222" i="1"/>
  <c r="AL222" i="1"/>
  <c r="AK226" i="1"/>
  <c r="AN226" i="1"/>
  <c r="AJ226" i="1"/>
  <c r="AM226" i="1"/>
  <c r="AL226" i="1"/>
  <c r="AK230" i="1"/>
  <c r="AN230" i="1"/>
  <c r="AJ230" i="1"/>
  <c r="AM230" i="1"/>
  <c r="AL230" i="1"/>
  <c r="AK234" i="1"/>
  <c r="AN234" i="1"/>
  <c r="AJ234" i="1"/>
  <c r="AM234" i="1"/>
  <c r="AL234" i="1"/>
  <c r="AK238" i="1"/>
  <c r="AN238" i="1"/>
  <c r="AJ238" i="1"/>
  <c r="AM238" i="1"/>
  <c r="AL238" i="1"/>
  <c r="AK242" i="1"/>
  <c r="AN242" i="1"/>
  <c r="AJ242" i="1"/>
  <c r="AM242" i="1"/>
  <c r="AL242" i="1"/>
  <c r="AK246" i="1"/>
  <c r="AN246" i="1"/>
  <c r="AJ246" i="1"/>
  <c r="AM246" i="1"/>
  <c r="AL246" i="1"/>
  <c r="AK250" i="1"/>
  <c r="AN250" i="1"/>
  <c r="AJ250" i="1"/>
  <c r="AM250" i="1"/>
  <c r="AL250" i="1"/>
  <c r="AK254" i="1"/>
  <c r="AN254" i="1"/>
  <c r="AJ254" i="1"/>
  <c r="AM254" i="1"/>
  <c r="AL254" i="1"/>
  <c r="AK258" i="1"/>
  <c r="AN258" i="1"/>
  <c r="AJ258" i="1"/>
  <c r="AM258" i="1"/>
  <c r="AL258" i="1"/>
  <c r="AK262" i="1"/>
  <c r="AN262" i="1"/>
  <c r="AJ262" i="1"/>
  <c r="AM262" i="1"/>
  <c r="AL262" i="1"/>
  <c r="AK266" i="1"/>
  <c r="AN266" i="1"/>
  <c r="AJ266" i="1"/>
  <c r="AM266" i="1"/>
  <c r="AL266" i="1"/>
  <c r="AK270" i="1"/>
  <c r="AN270" i="1"/>
  <c r="AJ270" i="1"/>
  <c r="AM270" i="1"/>
  <c r="AL270" i="1"/>
  <c r="AK274" i="1"/>
  <c r="AN274" i="1"/>
  <c r="AJ274" i="1"/>
  <c r="AM274" i="1"/>
  <c r="AL274" i="1"/>
  <c r="AK278" i="1"/>
  <c r="AN278" i="1"/>
  <c r="AJ278" i="1"/>
  <c r="AM278" i="1"/>
  <c r="AL278" i="1"/>
  <c r="AK282" i="1"/>
  <c r="AN282" i="1"/>
  <c r="AJ282" i="1"/>
  <c r="AM282" i="1"/>
  <c r="AL282" i="1"/>
  <c r="AK286" i="1"/>
  <c r="AN286" i="1"/>
  <c r="AJ286" i="1"/>
  <c r="AM286" i="1"/>
  <c r="AL286" i="1"/>
  <c r="AK290" i="1"/>
  <c r="AN290" i="1"/>
  <c r="AJ290" i="1"/>
  <c r="AM290" i="1"/>
  <c r="AL290" i="1"/>
  <c r="AK294" i="1"/>
  <c r="AN294" i="1"/>
  <c r="AJ294" i="1"/>
  <c r="AM294" i="1"/>
  <c r="AL294" i="1"/>
  <c r="AK298" i="1"/>
  <c r="AN298" i="1"/>
  <c r="AJ298" i="1"/>
  <c r="AM298" i="1"/>
  <c r="AL298" i="1"/>
  <c r="AK302" i="1"/>
  <c r="AN302" i="1"/>
  <c r="AJ302" i="1"/>
  <c r="AM302" i="1"/>
  <c r="AL302" i="1"/>
  <c r="AK306" i="1"/>
  <c r="AN306" i="1"/>
  <c r="AJ306" i="1"/>
  <c r="AM306" i="1"/>
  <c r="AL306" i="1"/>
  <c r="AK310" i="1"/>
  <c r="AN310" i="1"/>
  <c r="AJ310" i="1"/>
  <c r="AM310" i="1"/>
  <c r="AL310" i="1"/>
  <c r="AK314" i="1"/>
  <c r="AN314" i="1"/>
  <c r="AJ314" i="1"/>
  <c r="AM314" i="1"/>
  <c r="AL314" i="1"/>
  <c r="AK318" i="1"/>
  <c r="AN318" i="1"/>
  <c r="AJ318" i="1"/>
  <c r="AM318" i="1"/>
  <c r="AL318" i="1"/>
  <c r="AK322" i="1"/>
  <c r="AN322" i="1"/>
  <c r="AJ322" i="1"/>
  <c r="AM322" i="1"/>
  <c r="AL322" i="1"/>
  <c r="AK326" i="1"/>
  <c r="AN326" i="1"/>
  <c r="AJ326" i="1"/>
  <c r="AM326" i="1"/>
  <c r="AL326" i="1"/>
  <c r="AK330" i="1"/>
  <c r="AN330" i="1"/>
  <c r="AJ330" i="1"/>
  <c r="AM330" i="1"/>
  <c r="AL330" i="1"/>
  <c r="AK334" i="1"/>
  <c r="AN334" i="1"/>
  <c r="AJ334" i="1"/>
  <c r="AM334" i="1"/>
  <c r="AL334" i="1"/>
  <c r="AK338" i="1"/>
  <c r="AN338" i="1"/>
  <c r="AJ338" i="1"/>
  <c r="AM338" i="1"/>
  <c r="AL338" i="1"/>
  <c r="AK342" i="1"/>
  <c r="AN342" i="1"/>
  <c r="AJ342" i="1"/>
  <c r="AM342" i="1"/>
  <c r="AL342" i="1"/>
  <c r="AK346" i="1"/>
  <c r="AN346" i="1"/>
  <c r="AJ346" i="1"/>
  <c r="AM346" i="1"/>
  <c r="AL346" i="1"/>
  <c r="AK350" i="1"/>
  <c r="AN350" i="1"/>
  <c r="AJ350" i="1"/>
  <c r="AM350" i="1"/>
  <c r="AL350" i="1"/>
  <c r="AK354" i="1"/>
  <c r="AN354" i="1"/>
  <c r="AJ354" i="1"/>
  <c r="AM354" i="1"/>
  <c r="AL354" i="1"/>
  <c r="AK358" i="1"/>
  <c r="AN358" i="1"/>
  <c r="AJ358" i="1"/>
  <c r="AM358" i="1"/>
  <c r="AL358" i="1"/>
  <c r="AK362" i="1"/>
  <c r="AN362" i="1"/>
  <c r="AJ362" i="1"/>
  <c r="AM362" i="1"/>
  <c r="AL362" i="1"/>
  <c r="AK366" i="1"/>
  <c r="AN366" i="1"/>
  <c r="AJ366" i="1"/>
  <c r="AM366" i="1"/>
  <c r="AL366" i="1"/>
  <c r="AK370" i="1"/>
  <c r="AN370" i="1"/>
  <c r="AJ370" i="1"/>
  <c r="AM370" i="1"/>
  <c r="AL370" i="1"/>
  <c r="AK374" i="1"/>
  <c r="AN374" i="1"/>
  <c r="AJ374" i="1"/>
  <c r="AM374" i="1"/>
  <c r="AL374" i="1"/>
  <c r="AK378" i="1"/>
  <c r="AN378" i="1"/>
  <c r="AJ378" i="1"/>
  <c r="AM378" i="1"/>
  <c r="AL378" i="1"/>
  <c r="AL382" i="1"/>
  <c r="AK382" i="1"/>
  <c r="AJ382" i="1"/>
  <c r="AN382" i="1"/>
  <c r="AM382" i="1"/>
  <c r="AL386" i="1"/>
  <c r="AK386" i="1"/>
  <c r="AN386" i="1"/>
  <c r="AM386" i="1"/>
  <c r="AJ386" i="1"/>
  <c r="AL390" i="1"/>
  <c r="AK390" i="1"/>
  <c r="AJ390" i="1"/>
  <c r="AN390" i="1"/>
  <c r="AM390" i="1"/>
  <c r="AL394" i="1"/>
  <c r="AK394" i="1"/>
  <c r="AN394" i="1"/>
  <c r="AM394" i="1"/>
  <c r="AJ394" i="1"/>
  <c r="AL398" i="1"/>
  <c r="AK398" i="1"/>
  <c r="AJ398" i="1"/>
  <c r="AN398" i="1"/>
  <c r="AM398" i="1"/>
  <c r="AL402" i="1"/>
  <c r="AK402" i="1"/>
  <c r="AN402" i="1"/>
  <c r="AM402" i="1"/>
  <c r="AJ402" i="1"/>
  <c r="AL406" i="1"/>
  <c r="AK406" i="1"/>
  <c r="AJ406" i="1"/>
  <c r="AN406" i="1"/>
  <c r="AM406" i="1"/>
  <c r="AL410" i="1"/>
  <c r="AK410" i="1"/>
  <c r="AN410" i="1"/>
  <c r="AM410" i="1"/>
  <c r="AJ410" i="1"/>
  <c r="AL414" i="1"/>
  <c r="AK414" i="1"/>
  <c r="AJ414" i="1"/>
  <c r="AN414" i="1"/>
  <c r="AM414" i="1"/>
  <c r="AL418" i="1"/>
  <c r="AK418" i="1"/>
  <c r="AN418" i="1"/>
  <c r="AM418" i="1"/>
  <c r="AJ418" i="1"/>
  <c r="AL422" i="1"/>
  <c r="AK422" i="1"/>
  <c r="AJ422" i="1"/>
  <c r="AN422" i="1"/>
  <c r="AM422" i="1"/>
  <c r="AL426" i="1"/>
  <c r="AK426" i="1"/>
  <c r="AN426" i="1"/>
  <c r="AM426" i="1"/>
  <c r="AJ426" i="1"/>
  <c r="AL430" i="1"/>
  <c r="AK430" i="1"/>
  <c r="AJ430" i="1"/>
  <c r="AN430" i="1"/>
  <c r="AM430" i="1"/>
  <c r="AL434" i="1"/>
  <c r="AK434" i="1"/>
  <c r="AN434" i="1"/>
  <c r="AM434" i="1"/>
  <c r="AJ434" i="1"/>
  <c r="AL438" i="1"/>
  <c r="AK438" i="1"/>
  <c r="AJ438" i="1"/>
  <c r="AN438" i="1"/>
  <c r="AM438" i="1"/>
  <c r="AL442" i="1"/>
  <c r="AK442" i="1"/>
  <c r="AN442" i="1"/>
  <c r="AM442" i="1"/>
  <c r="AJ442" i="1"/>
  <c r="AL446" i="1"/>
  <c r="AK446" i="1"/>
  <c r="AJ446" i="1"/>
  <c r="AN446" i="1"/>
  <c r="AM446" i="1"/>
  <c r="AL450" i="1"/>
  <c r="AK450" i="1"/>
  <c r="AN450" i="1"/>
  <c r="AM450" i="1"/>
  <c r="AJ450" i="1"/>
  <c r="AL454" i="1"/>
  <c r="AK454" i="1"/>
  <c r="AJ454" i="1"/>
  <c r="AN454" i="1"/>
  <c r="AM454" i="1"/>
  <c r="AL458" i="1"/>
  <c r="AK458" i="1"/>
  <c r="AN458" i="1"/>
  <c r="AM458" i="1"/>
  <c r="AJ458" i="1"/>
  <c r="AL462" i="1"/>
  <c r="AK462" i="1"/>
  <c r="AJ462" i="1"/>
  <c r="AN462" i="1"/>
  <c r="AM462" i="1"/>
  <c r="AL466" i="1"/>
  <c r="AK466" i="1"/>
  <c r="AN466" i="1"/>
  <c r="AM466" i="1"/>
  <c r="AJ466" i="1"/>
  <c r="AL470" i="1"/>
  <c r="AK470" i="1"/>
  <c r="AJ470" i="1"/>
  <c r="AN470" i="1"/>
  <c r="AM470" i="1"/>
  <c r="AL474" i="1"/>
  <c r="AK474" i="1"/>
  <c r="AN474" i="1"/>
  <c r="AM474" i="1"/>
  <c r="AJ474" i="1"/>
  <c r="AL478" i="1"/>
  <c r="AK478" i="1"/>
  <c r="AJ478" i="1"/>
  <c r="AN478" i="1"/>
  <c r="AM478" i="1"/>
  <c r="AL482" i="1"/>
  <c r="AK482" i="1"/>
  <c r="AN482" i="1"/>
  <c r="AM482" i="1"/>
  <c r="AJ482" i="1"/>
  <c r="AL486" i="1"/>
  <c r="AK486" i="1"/>
  <c r="AJ486" i="1"/>
  <c r="AN486" i="1"/>
  <c r="AM486" i="1"/>
  <c r="AL490" i="1"/>
  <c r="AK490" i="1"/>
  <c r="AN490" i="1"/>
  <c r="AM490" i="1"/>
  <c r="AJ490" i="1"/>
  <c r="AL494" i="1"/>
  <c r="AK494" i="1"/>
  <c r="AJ494" i="1"/>
  <c r="AN494" i="1"/>
  <c r="AM494" i="1"/>
  <c r="AL498" i="1"/>
  <c r="AK498" i="1"/>
  <c r="AN498" i="1"/>
  <c r="AM498" i="1"/>
  <c r="AJ498" i="1"/>
  <c r="AL502" i="1"/>
  <c r="AK502" i="1"/>
  <c r="AJ502" i="1"/>
  <c r="AN502" i="1"/>
  <c r="AM502" i="1"/>
  <c r="AL506" i="1"/>
  <c r="AK506" i="1"/>
  <c r="AN506" i="1"/>
  <c r="AM506" i="1"/>
  <c r="AJ506" i="1"/>
  <c r="AL510" i="1"/>
  <c r="AK510" i="1"/>
  <c r="AJ510" i="1"/>
  <c r="AN510" i="1"/>
  <c r="AM510" i="1"/>
  <c r="AL514" i="1"/>
  <c r="AK514" i="1"/>
  <c r="AN514" i="1"/>
  <c r="AM514" i="1"/>
  <c r="AJ514" i="1"/>
  <c r="AL518" i="1"/>
  <c r="AK518" i="1"/>
  <c r="AJ518" i="1"/>
  <c r="AN518" i="1"/>
  <c r="AM518" i="1"/>
  <c r="AL522" i="1"/>
  <c r="AK522" i="1"/>
  <c r="AN522" i="1"/>
  <c r="AM522" i="1"/>
  <c r="AJ522" i="1"/>
  <c r="AL526" i="1"/>
  <c r="AK526" i="1"/>
  <c r="AN526" i="1"/>
  <c r="AJ526" i="1"/>
  <c r="AM526" i="1"/>
  <c r="AL530" i="1"/>
  <c r="AK530" i="1"/>
  <c r="AN530" i="1"/>
  <c r="AJ530" i="1"/>
  <c r="AM530" i="1"/>
  <c r="AL534" i="1"/>
  <c r="AK534" i="1"/>
  <c r="AN534" i="1"/>
  <c r="AJ534" i="1"/>
  <c r="AM534" i="1"/>
  <c r="AL538" i="1"/>
  <c r="AK538" i="1"/>
  <c r="AN538" i="1"/>
  <c r="AJ538" i="1"/>
  <c r="AM538" i="1"/>
  <c r="AL542" i="1"/>
  <c r="AK542" i="1"/>
  <c r="AN542" i="1"/>
  <c r="AJ542" i="1"/>
  <c r="AM542" i="1"/>
  <c r="AL546" i="1"/>
  <c r="AK546" i="1"/>
  <c r="AN546" i="1"/>
  <c r="AJ546" i="1"/>
  <c r="AM546" i="1"/>
  <c r="AL550" i="1"/>
  <c r="AK550" i="1"/>
  <c r="AN550" i="1"/>
  <c r="AJ550" i="1"/>
  <c r="AM550" i="1"/>
  <c r="AL554" i="1"/>
  <c r="AK554" i="1"/>
  <c r="AN554" i="1"/>
  <c r="AJ554" i="1"/>
  <c r="AM554" i="1"/>
  <c r="AL558" i="1"/>
  <c r="AK558" i="1"/>
  <c r="AN558" i="1"/>
  <c r="AJ558" i="1"/>
  <c r="AM558" i="1"/>
  <c r="AL562" i="1"/>
  <c r="AK562" i="1"/>
  <c r="AN562" i="1"/>
  <c r="AJ562" i="1"/>
  <c r="AM562" i="1"/>
  <c r="AL566" i="1"/>
  <c r="AK566" i="1"/>
  <c r="AN566" i="1"/>
  <c r="AJ566" i="1"/>
  <c r="AM566" i="1"/>
  <c r="AL570" i="1"/>
  <c r="AK570" i="1"/>
  <c r="AN570" i="1"/>
  <c r="AJ570" i="1"/>
  <c r="AM570" i="1"/>
  <c r="AL574" i="1"/>
  <c r="AK574" i="1"/>
  <c r="AN574" i="1"/>
  <c r="AJ574" i="1"/>
  <c r="AM574" i="1"/>
  <c r="AL578" i="1"/>
  <c r="AK578" i="1"/>
  <c r="AN578" i="1"/>
  <c r="AJ578" i="1"/>
  <c r="AM578" i="1"/>
  <c r="AL582" i="1"/>
  <c r="AK582" i="1"/>
  <c r="AN582" i="1"/>
  <c r="AJ582" i="1"/>
  <c r="AM582" i="1"/>
  <c r="AL586" i="1"/>
  <c r="AK586" i="1"/>
  <c r="AN586" i="1"/>
  <c r="AJ586" i="1"/>
  <c r="AM586" i="1"/>
  <c r="AL590" i="1"/>
  <c r="AK590" i="1"/>
  <c r="AN590" i="1"/>
  <c r="AJ590" i="1"/>
  <c r="AM590" i="1"/>
  <c r="AL594" i="1"/>
  <c r="AK594" i="1"/>
  <c r="AN594" i="1"/>
  <c r="AJ594" i="1"/>
  <c r="AM594" i="1"/>
  <c r="AL598" i="1"/>
  <c r="AK598" i="1"/>
  <c r="AN598" i="1"/>
  <c r="AJ598" i="1"/>
  <c r="AM598" i="1"/>
  <c r="AL602" i="1"/>
  <c r="AK602" i="1"/>
  <c r="AN602" i="1"/>
  <c r="AJ602" i="1"/>
  <c r="AM602" i="1"/>
  <c r="AL606" i="1"/>
  <c r="AK606" i="1"/>
  <c r="AN606" i="1"/>
  <c r="AJ606" i="1"/>
  <c r="AM606" i="1"/>
  <c r="AL610" i="1"/>
  <c r="AK610" i="1"/>
  <c r="AN610" i="1"/>
  <c r="AJ610" i="1"/>
  <c r="AM610" i="1"/>
  <c r="AL614" i="1"/>
  <c r="AK614" i="1"/>
  <c r="AN614" i="1"/>
  <c r="AJ614" i="1"/>
  <c r="AM614" i="1"/>
  <c r="AL618" i="1"/>
  <c r="AK618" i="1"/>
  <c r="AN618" i="1"/>
  <c r="AJ618" i="1"/>
  <c r="AM618" i="1"/>
  <c r="AL622" i="1"/>
  <c r="AK622" i="1"/>
  <c r="AN622" i="1"/>
  <c r="AJ622" i="1"/>
  <c r="AM622" i="1"/>
  <c r="AL626" i="1"/>
  <c r="AK626" i="1"/>
  <c r="AN626" i="1"/>
  <c r="AJ626" i="1"/>
  <c r="AM626" i="1"/>
  <c r="AL630" i="1"/>
  <c r="AK630" i="1"/>
  <c r="AN630" i="1"/>
  <c r="AJ630" i="1"/>
  <c r="AM630" i="1"/>
  <c r="AL634" i="1"/>
  <c r="AK634" i="1"/>
  <c r="AN634" i="1"/>
  <c r="AJ634" i="1"/>
  <c r="AM634" i="1"/>
  <c r="AL638" i="1"/>
  <c r="AK638" i="1"/>
  <c r="AN638" i="1"/>
  <c r="AJ638" i="1"/>
  <c r="AM638" i="1"/>
  <c r="AL642" i="1"/>
  <c r="AK642" i="1"/>
  <c r="AN642" i="1"/>
  <c r="AJ642" i="1"/>
  <c r="AM642" i="1"/>
  <c r="AL646" i="1"/>
  <c r="AK646" i="1"/>
  <c r="AN646" i="1"/>
  <c r="AJ646" i="1"/>
  <c r="AM646" i="1"/>
  <c r="AL650" i="1"/>
  <c r="AK650" i="1"/>
  <c r="AN650" i="1"/>
  <c r="AJ650" i="1"/>
  <c r="AM650" i="1"/>
  <c r="AL654" i="1"/>
  <c r="AK654" i="1"/>
  <c r="AN654" i="1"/>
  <c r="AJ654" i="1"/>
  <c r="AM654" i="1"/>
  <c r="AL658" i="1"/>
  <c r="AK658" i="1"/>
  <c r="AN658" i="1"/>
  <c r="AJ658" i="1"/>
  <c r="AM658" i="1"/>
  <c r="AL662" i="1"/>
  <c r="AK662" i="1"/>
  <c r="AN662" i="1"/>
  <c r="AJ662" i="1"/>
  <c r="AM662" i="1"/>
  <c r="AL666" i="1"/>
  <c r="AK666" i="1"/>
  <c r="AN666" i="1"/>
  <c r="AJ666" i="1"/>
  <c r="AM666" i="1"/>
  <c r="AK670" i="1"/>
  <c r="AL670" i="1"/>
  <c r="AJ670" i="1"/>
  <c r="AN670" i="1"/>
  <c r="AM670" i="1"/>
  <c r="AK674" i="1"/>
  <c r="AM674" i="1"/>
  <c r="AL674" i="1"/>
  <c r="AJ674" i="1"/>
  <c r="AN674" i="1"/>
  <c r="AK678" i="1"/>
  <c r="AN678" i="1"/>
  <c r="AM678" i="1"/>
  <c r="AL678" i="1"/>
  <c r="AJ678" i="1"/>
  <c r="AK682" i="1"/>
  <c r="AJ682" i="1"/>
  <c r="AN682" i="1"/>
  <c r="AM682" i="1"/>
  <c r="AL682" i="1"/>
  <c r="AK686" i="1"/>
  <c r="AL686" i="1"/>
  <c r="AJ686" i="1"/>
  <c r="AN686" i="1"/>
  <c r="AM686" i="1"/>
  <c r="AK690" i="1"/>
  <c r="AM690" i="1"/>
  <c r="AL690" i="1"/>
  <c r="AJ690" i="1"/>
  <c r="AN690" i="1"/>
  <c r="AK694" i="1"/>
  <c r="AN694" i="1"/>
  <c r="AM694" i="1"/>
  <c r="AL694" i="1"/>
  <c r="AJ694" i="1"/>
  <c r="AK698" i="1"/>
  <c r="AJ698" i="1"/>
  <c r="AN698" i="1"/>
  <c r="AM698" i="1"/>
  <c r="AL698" i="1"/>
  <c r="AK702" i="1"/>
  <c r="AL702" i="1"/>
  <c r="AJ702" i="1"/>
  <c r="AN702" i="1"/>
  <c r="AM702" i="1"/>
  <c r="AK706" i="1"/>
  <c r="AM706" i="1"/>
  <c r="AL706" i="1"/>
  <c r="AJ706" i="1"/>
  <c r="AN706" i="1"/>
  <c r="AK710" i="1"/>
  <c r="AN710" i="1"/>
  <c r="AM710" i="1"/>
  <c r="AL710" i="1"/>
  <c r="AJ710" i="1"/>
  <c r="AK714" i="1"/>
  <c r="AJ714" i="1"/>
  <c r="AN714" i="1"/>
  <c r="AM714" i="1"/>
  <c r="AL714" i="1"/>
  <c r="AK718" i="1"/>
  <c r="AL718" i="1"/>
  <c r="AJ718" i="1"/>
  <c r="AN718" i="1"/>
  <c r="AM718" i="1"/>
  <c r="AK722" i="1"/>
  <c r="AM722" i="1"/>
  <c r="AL722" i="1"/>
  <c r="AJ722" i="1"/>
  <c r="AN722" i="1"/>
  <c r="AK726" i="1"/>
  <c r="AN726" i="1"/>
  <c r="AM726" i="1"/>
  <c r="AL726" i="1"/>
  <c r="AJ726" i="1"/>
  <c r="AK730" i="1"/>
  <c r="AJ730" i="1"/>
  <c r="AN730" i="1"/>
  <c r="AM730" i="1"/>
  <c r="AL730" i="1"/>
  <c r="AK734" i="1"/>
  <c r="AL734" i="1"/>
  <c r="AJ734" i="1"/>
  <c r="AN734" i="1"/>
  <c r="AM734" i="1"/>
  <c r="AK738" i="1"/>
  <c r="AM738" i="1"/>
  <c r="AL738" i="1"/>
  <c r="AJ738" i="1"/>
  <c r="AN738" i="1"/>
  <c r="AK742" i="1"/>
  <c r="AN742" i="1"/>
  <c r="AM742" i="1"/>
  <c r="AL742" i="1"/>
  <c r="AJ742" i="1"/>
  <c r="AL746" i="1"/>
  <c r="AK746" i="1"/>
  <c r="AN746" i="1"/>
  <c r="AM746" i="1"/>
  <c r="AJ746" i="1"/>
  <c r="AL750" i="1"/>
  <c r="AK750" i="1"/>
  <c r="AM750" i="1"/>
  <c r="AJ750" i="1"/>
  <c r="AN750" i="1"/>
  <c r="AL754" i="1"/>
  <c r="AK754" i="1"/>
  <c r="AN754" i="1"/>
  <c r="AM754" i="1"/>
  <c r="AJ754" i="1"/>
  <c r="AL758" i="1"/>
  <c r="AK758" i="1"/>
  <c r="AM758" i="1"/>
  <c r="AJ758" i="1"/>
  <c r="AN758" i="1"/>
  <c r="AL762" i="1"/>
  <c r="AK762" i="1"/>
  <c r="AN762" i="1"/>
  <c r="AM762" i="1"/>
  <c r="AJ762" i="1"/>
  <c r="AL766" i="1"/>
  <c r="AK766" i="1"/>
  <c r="AM766" i="1"/>
  <c r="AJ766" i="1"/>
  <c r="AN766" i="1"/>
  <c r="AL770" i="1"/>
  <c r="AK770" i="1"/>
  <c r="AN770" i="1"/>
  <c r="AM770" i="1"/>
  <c r="AJ770" i="1"/>
  <c r="AL774" i="1"/>
  <c r="AK774" i="1"/>
  <c r="AM774" i="1"/>
  <c r="AJ774" i="1"/>
  <c r="AN774" i="1"/>
  <c r="AL778" i="1"/>
  <c r="AK778" i="1"/>
  <c r="AN778" i="1"/>
  <c r="AM778" i="1"/>
  <c r="AJ778" i="1"/>
  <c r="AL782" i="1"/>
  <c r="AK782" i="1"/>
  <c r="AM782" i="1"/>
  <c r="AJ782" i="1"/>
  <c r="AN782" i="1"/>
  <c r="AL786" i="1"/>
  <c r="AK786" i="1"/>
  <c r="AN786" i="1"/>
  <c r="AM786" i="1"/>
  <c r="AJ786" i="1"/>
  <c r="AL790" i="1"/>
  <c r="AK790" i="1"/>
  <c r="AM790" i="1"/>
  <c r="AJ790" i="1"/>
  <c r="AN790" i="1"/>
  <c r="AL794" i="1"/>
  <c r="AK794" i="1"/>
  <c r="AN794" i="1"/>
  <c r="AM794" i="1"/>
  <c r="AJ794" i="1"/>
  <c r="AL798" i="1"/>
  <c r="AK798" i="1"/>
  <c r="AM798" i="1"/>
  <c r="AJ798" i="1"/>
  <c r="AN798" i="1"/>
  <c r="AL802" i="1"/>
  <c r="AK802" i="1"/>
  <c r="AN802" i="1"/>
  <c r="AM802" i="1"/>
  <c r="AJ802" i="1"/>
  <c r="AL806" i="1"/>
  <c r="AK806" i="1"/>
  <c r="AM806" i="1"/>
  <c r="AJ806" i="1"/>
  <c r="AN806" i="1"/>
  <c r="AL810" i="1"/>
  <c r="AK810" i="1"/>
  <c r="AN810" i="1"/>
  <c r="AM810" i="1"/>
  <c r="AJ810" i="1"/>
  <c r="AL814" i="1"/>
  <c r="AK814" i="1"/>
  <c r="AM814" i="1"/>
  <c r="AJ814" i="1"/>
  <c r="AN814" i="1"/>
  <c r="AL818" i="1"/>
  <c r="AK818" i="1"/>
  <c r="AN818" i="1"/>
  <c r="AM818" i="1"/>
  <c r="AJ818" i="1"/>
  <c r="AL822" i="1"/>
  <c r="AK822" i="1"/>
  <c r="AM822" i="1"/>
  <c r="AJ822" i="1"/>
  <c r="AN822" i="1"/>
  <c r="AL826" i="1"/>
  <c r="AK826" i="1"/>
  <c r="AN826" i="1"/>
  <c r="AM826" i="1"/>
  <c r="AJ826" i="1"/>
  <c r="AL830" i="1"/>
  <c r="AK830" i="1"/>
  <c r="AM830" i="1"/>
  <c r="AJ830" i="1"/>
  <c r="AN830" i="1"/>
  <c r="AL834" i="1"/>
  <c r="AK834" i="1"/>
  <c r="AN834" i="1"/>
  <c r="AM834" i="1"/>
  <c r="AJ834" i="1"/>
  <c r="AL838" i="1"/>
  <c r="AK838" i="1"/>
  <c r="AM838" i="1"/>
  <c r="AJ838" i="1"/>
  <c r="AN838" i="1"/>
  <c r="AL842" i="1"/>
  <c r="AK842" i="1"/>
  <c r="AN842" i="1"/>
  <c r="AM842" i="1"/>
  <c r="AJ842" i="1"/>
  <c r="AL846" i="1"/>
  <c r="AK846" i="1"/>
  <c r="AM846" i="1"/>
  <c r="AJ846" i="1"/>
  <c r="AN846" i="1"/>
  <c r="AL850" i="1"/>
  <c r="AK850" i="1"/>
  <c r="AN850" i="1"/>
  <c r="AM850" i="1"/>
  <c r="AJ850" i="1"/>
  <c r="AL854" i="1"/>
  <c r="AK854" i="1"/>
  <c r="AM854" i="1"/>
  <c r="AJ854" i="1"/>
  <c r="AN854" i="1"/>
  <c r="AL858" i="1"/>
  <c r="AK858" i="1"/>
  <c r="AN858" i="1"/>
  <c r="AM858" i="1"/>
  <c r="AJ858" i="1"/>
  <c r="AL862" i="1"/>
  <c r="AK862" i="1"/>
  <c r="AM862" i="1"/>
  <c r="AJ862" i="1"/>
  <c r="AN862" i="1"/>
  <c r="AL866" i="1"/>
  <c r="AK866" i="1"/>
  <c r="AN866" i="1"/>
  <c r="AM866" i="1"/>
  <c r="AJ866" i="1"/>
  <c r="AL870" i="1"/>
  <c r="AK870" i="1"/>
  <c r="AM870" i="1"/>
  <c r="AJ870" i="1"/>
  <c r="AN870" i="1"/>
  <c r="AL874" i="1"/>
  <c r="AK874" i="1"/>
  <c r="AN874" i="1"/>
  <c r="AM874" i="1"/>
  <c r="AJ874" i="1"/>
  <c r="AL878" i="1"/>
  <c r="AK878" i="1"/>
  <c r="AM878" i="1"/>
  <c r="AJ878" i="1"/>
  <c r="AN878" i="1"/>
  <c r="AL882" i="1"/>
  <c r="AK882" i="1"/>
  <c r="AN882" i="1"/>
  <c r="AM882" i="1"/>
  <c r="AJ882" i="1"/>
  <c r="AL886" i="1"/>
  <c r="AK886" i="1"/>
  <c r="AM886" i="1"/>
  <c r="AJ886" i="1"/>
  <c r="AN886" i="1"/>
  <c r="AL890" i="1"/>
  <c r="AK890" i="1"/>
  <c r="AN890" i="1"/>
  <c r="AM890" i="1"/>
  <c r="AJ890" i="1"/>
  <c r="AL894" i="1"/>
  <c r="AK894" i="1"/>
  <c r="AM894" i="1"/>
  <c r="AJ894" i="1"/>
  <c r="AN894" i="1"/>
  <c r="AL898" i="1"/>
  <c r="AK898" i="1"/>
  <c r="AN898" i="1"/>
  <c r="AM898" i="1"/>
  <c r="AJ898" i="1"/>
  <c r="AL902" i="1"/>
  <c r="AK902" i="1"/>
  <c r="AM902" i="1"/>
  <c r="AJ902" i="1"/>
  <c r="AN902" i="1"/>
  <c r="AL906" i="1"/>
  <c r="AK906" i="1"/>
  <c r="AN906" i="1"/>
  <c r="AM906" i="1"/>
  <c r="AJ906" i="1"/>
  <c r="AL910" i="1"/>
  <c r="AK910" i="1"/>
  <c r="AM910" i="1"/>
  <c r="AJ910" i="1"/>
  <c r="AN910" i="1"/>
  <c r="AL914" i="1"/>
  <c r="AK914" i="1"/>
  <c r="AN914" i="1"/>
  <c r="AM914" i="1"/>
  <c r="AJ914" i="1"/>
  <c r="AL918" i="1"/>
  <c r="AK918" i="1"/>
  <c r="AM918" i="1"/>
  <c r="AJ918" i="1"/>
  <c r="AN918" i="1"/>
  <c r="AL922" i="1"/>
  <c r="AK922" i="1"/>
  <c r="AN922" i="1"/>
  <c r="AM922" i="1"/>
  <c r="AJ922" i="1"/>
  <c r="AL926" i="1"/>
  <c r="AK926" i="1"/>
  <c r="AM926" i="1"/>
  <c r="AJ926" i="1"/>
  <c r="AN926" i="1"/>
  <c r="AL930" i="1"/>
  <c r="AK930" i="1"/>
  <c r="AN930" i="1"/>
  <c r="AM930" i="1"/>
  <c r="AJ930" i="1"/>
  <c r="AL934" i="1"/>
  <c r="AK934" i="1"/>
  <c r="AM934" i="1"/>
  <c r="AJ934" i="1"/>
  <c r="AN934" i="1"/>
  <c r="AL938" i="1"/>
  <c r="AK938" i="1"/>
  <c r="AN938" i="1"/>
  <c r="AM938" i="1"/>
  <c r="AJ938" i="1"/>
  <c r="AL942" i="1"/>
  <c r="AK942" i="1"/>
  <c r="AM942" i="1"/>
  <c r="AJ942" i="1"/>
  <c r="AN942" i="1"/>
  <c r="AL946" i="1"/>
  <c r="AK946" i="1"/>
  <c r="AN946" i="1"/>
  <c r="AM946" i="1"/>
  <c r="AJ946" i="1"/>
  <c r="AL950" i="1"/>
  <c r="AK950" i="1"/>
  <c r="AM950" i="1"/>
  <c r="AJ950" i="1"/>
  <c r="AN950" i="1"/>
  <c r="AL954" i="1"/>
  <c r="AK954" i="1"/>
  <c r="AN954" i="1"/>
  <c r="AM954" i="1"/>
  <c r="AJ954" i="1"/>
  <c r="AL958" i="1"/>
  <c r="AK958" i="1"/>
  <c r="AM958" i="1"/>
  <c r="AJ958" i="1"/>
  <c r="AN958" i="1"/>
  <c r="AL962" i="1"/>
  <c r="AK962" i="1"/>
  <c r="AN962" i="1"/>
  <c r="AM962" i="1"/>
  <c r="AJ962" i="1"/>
  <c r="AL966" i="1"/>
  <c r="AK966" i="1"/>
  <c r="AM966" i="1"/>
  <c r="AJ966" i="1"/>
  <c r="AN966" i="1"/>
  <c r="AL970" i="1"/>
  <c r="AK970" i="1"/>
  <c r="AN970" i="1"/>
  <c r="AM970" i="1"/>
  <c r="AJ970" i="1"/>
  <c r="AL974" i="1"/>
  <c r="AK974" i="1"/>
  <c r="AM974" i="1"/>
  <c r="AJ974" i="1"/>
  <c r="AN974" i="1"/>
  <c r="AL978" i="1"/>
  <c r="AK978" i="1"/>
  <c r="AN978" i="1"/>
  <c r="AM978" i="1"/>
  <c r="AJ978" i="1"/>
  <c r="AL982" i="1"/>
  <c r="AK982" i="1"/>
  <c r="AM982" i="1"/>
  <c r="AJ982" i="1"/>
  <c r="AN982" i="1"/>
  <c r="AL986" i="1"/>
  <c r="AK986" i="1"/>
  <c r="AN986" i="1"/>
  <c r="AM986" i="1"/>
  <c r="AJ986" i="1"/>
  <c r="AL990" i="1"/>
  <c r="AK990" i="1"/>
  <c r="AM990" i="1"/>
  <c r="AJ990" i="1"/>
  <c r="AN990" i="1"/>
  <c r="AL994" i="1"/>
  <c r="AK994" i="1"/>
  <c r="AN994" i="1"/>
  <c r="AM994" i="1"/>
  <c r="AJ994" i="1"/>
  <c r="AL998" i="1"/>
  <c r="AK998" i="1"/>
  <c r="AM998" i="1"/>
  <c r="AJ998" i="1"/>
  <c r="AN998" i="1"/>
  <c r="AL1002" i="1"/>
  <c r="AK1002" i="1"/>
  <c r="AN1002" i="1"/>
  <c r="AM1002" i="1"/>
  <c r="AJ1002" i="1"/>
  <c r="AL1006" i="1"/>
  <c r="AK1006" i="1"/>
  <c r="AM1006" i="1"/>
  <c r="AJ1006" i="1"/>
  <c r="AN1006" i="1"/>
  <c r="AL1010" i="1"/>
  <c r="AK1010" i="1"/>
  <c r="AN1010" i="1"/>
  <c r="AM1010" i="1"/>
  <c r="AJ1010" i="1"/>
  <c r="AL1014" i="1"/>
  <c r="AK1014" i="1"/>
  <c r="AM1014" i="1"/>
  <c r="AJ1014" i="1"/>
  <c r="AN1014" i="1"/>
  <c r="AL1018" i="1"/>
  <c r="AK1018" i="1"/>
  <c r="AN1018" i="1"/>
  <c r="AM1018" i="1"/>
  <c r="AJ1018" i="1"/>
  <c r="AL1022" i="1"/>
  <c r="AK1022" i="1"/>
  <c r="AM1022" i="1"/>
  <c r="AJ1022" i="1"/>
  <c r="AN1022" i="1"/>
  <c r="AL1026" i="1"/>
  <c r="AK1026" i="1"/>
  <c r="AN1026" i="1"/>
  <c r="AM1026" i="1"/>
  <c r="AJ1026" i="1"/>
  <c r="AL1030" i="1"/>
  <c r="AK1030" i="1"/>
  <c r="AM1030" i="1"/>
  <c r="AJ1030" i="1"/>
  <c r="AN1030" i="1"/>
  <c r="AL1034" i="1"/>
  <c r="AK1034" i="1"/>
  <c r="AN1034" i="1"/>
  <c r="AM1034" i="1"/>
  <c r="AJ1034" i="1"/>
  <c r="AL1038" i="1"/>
  <c r="AK1038" i="1"/>
  <c r="AM1038" i="1"/>
  <c r="AJ1038" i="1"/>
  <c r="AN1038" i="1"/>
  <c r="AL1042" i="1"/>
  <c r="AK1042" i="1"/>
  <c r="AN1042" i="1"/>
  <c r="AM1042" i="1"/>
  <c r="AJ1042" i="1"/>
  <c r="AL1046" i="1"/>
  <c r="AK1046" i="1"/>
  <c r="AM1046" i="1"/>
  <c r="AJ1046" i="1"/>
  <c r="AN1046" i="1"/>
  <c r="AL1050" i="1"/>
  <c r="AK1050" i="1"/>
  <c r="AN1050" i="1"/>
  <c r="AM1050" i="1"/>
  <c r="AJ1050" i="1"/>
  <c r="AL1054" i="1"/>
  <c r="AK1054" i="1"/>
  <c r="AM1054" i="1"/>
  <c r="AJ1054" i="1"/>
  <c r="AN1054" i="1"/>
  <c r="AL1058" i="1"/>
  <c r="AK1058" i="1"/>
  <c r="AN1058" i="1"/>
  <c r="AM1058" i="1"/>
  <c r="AJ1058" i="1"/>
  <c r="AL1062" i="1"/>
  <c r="AK1062" i="1"/>
  <c r="AM1062" i="1"/>
  <c r="AJ1062" i="1"/>
  <c r="AN1062" i="1"/>
  <c r="AL1066" i="1"/>
  <c r="AK1066" i="1"/>
  <c r="AN1066" i="1"/>
  <c r="AM1066" i="1"/>
  <c r="AJ1066" i="1"/>
  <c r="AL1070" i="1"/>
  <c r="AK1070" i="1"/>
  <c r="AM1070" i="1"/>
  <c r="AJ1070" i="1"/>
  <c r="AN1070" i="1"/>
  <c r="AL1074" i="1"/>
  <c r="AK1074" i="1"/>
  <c r="AN1074" i="1"/>
  <c r="AM1074" i="1"/>
  <c r="AJ1074" i="1"/>
  <c r="AL1078" i="1"/>
  <c r="AK1078" i="1"/>
  <c r="AM1078" i="1"/>
  <c r="AJ1078" i="1"/>
  <c r="AN1078" i="1"/>
  <c r="AL1082" i="1"/>
  <c r="AK1082" i="1"/>
  <c r="AN1082" i="1"/>
  <c r="AM1082" i="1"/>
  <c r="AJ1082" i="1"/>
  <c r="AL1086" i="1"/>
  <c r="AK1086" i="1"/>
  <c r="AN1086" i="1"/>
  <c r="AJ1086" i="1"/>
  <c r="AM1086" i="1"/>
  <c r="AL1090" i="1"/>
  <c r="AK1090" i="1"/>
  <c r="AN1090" i="1"/>
  <c r="AJ1090" i="1"/>
  <c r="AM1090" i="1"/>
  <c r="AL1094" i="1"/>
  <c r="AK1094" i="1"/>
  <c r="AN1094" i="1"/>
  <c r="AJ1094" i="1"/>
  <c r="AM1094" i="1"/>
  <c r="AL1098" i="1"/>
  <c r="AK1098" i="1"/>
  <c r="AN1098" i="1"/>
  <c r="AJ1098" i="1"/>
  <c r="AM1098" i="1"/>
  <c r="AL1102" i="1"/>
  <c r="AK1102" i="1"/>
  <c r="AN1102" i="1"/>
  <c r="AJ1102" i="1"/>
  <c r="AM1102" i="1"/>
  <c r="AL1106" i="1"/>
  <c r="AK1106" i="1"/>
  <c r="AN1106" i="1"/>
  <c r="AJ1106" i="1"/>
  <c r="AM1106" i="1"/>
  <c r="AL1110" i="1"/>
  <c r="AK1110" i="1"/>
  <c r="AN1110" i="1"/>
  <c r="AJ1110" i="1"/>
  <c r="AM1110" i="1"/>
  <c r="AL1114" i="1"/>
  <c r="AK1114" i="1"/>
  <c r="AN1114" i="1"/>
  <c r="AJ1114" i="1"/>
  <c r="AM1114" i="1"/>
  <c r="AL1118" i="1"/>
  <c r="AK1118" i="1"/>
  <c r="AN1118" i="1"/>
  <c r="AJ1118" i="1"/>
  <c r="AM1118" i="1"/>
  <c r="AL1122" i="1"/>
  <c r="AK1122" i="1"/>
  <c r="AN1122" i="1"/>
  <c r="AJ1122" i="1"/>
  <c r="AM1122" i="1"/>
  <c r="AL1126" i="1"/>
  <c r="AK1126" i="1"/>
  <c r="AN1126" i="1"/>
  <c r="AJ1126" i="1"/>
  <c r="AM1126" i="1"/>
  <c r="AL1130" i="1"/>
  <c r="AK1130" i="1"/>
  <c r="AN1130" i="1"/>
  <c r="AJ1130" i="1"/>
  <c r="AM1130" i="1"/>
  <c r="AL1134" i="1"/>
  <c r="AK1134" i="1"/>
  <c r="AN1134" i="1"/>
  <c r="AJ1134" i="1"/>
  <c r="AM1134" i="1"/>
  <c r="AL1138" i="1"/>
  <c r="AK1138" i="1"/>
  <c r="AN1138" i="1"/>
  <c r="AJ1138" i="1"/>
  <c r="AM1138" i="1"/>
  <c r="AL1142" i="1"/>
  <c r="AK1142" i="1"/>
  <c r="AN1142" i="1"/>
  <c r="AJ1142" i="1"/>
  <c r="AM1142" i="1"/>
  <c r="AM1146" i="1"/>
  <c r="AL1146" i="1"/>
  <c r="AK1146" i="1"/>
  <c r="AN1146" i="1"/>
  <c r="AJ1146" i="1"/>
  <c r="AM1150" i="1"/>
  <c r="AL1150" i="1"/>
  <c r="AK1150" i="1"/>
  <c r="AN1150" i="1"/>
  <c r="AJ1150" i="1"/>
  <c r="AM1154" i="1"/>
  <c r="AL1154" i="1"/>
  <c r="AK1154" i="1"/>
  <c r="AN1154" i="1"/>
  <c r="AJ1154" i="1"/>
  <c r="AM1158" i="1"/>
  <c r="AL1158" i="1"/>
  <c r="AK1158" i="1"/>
  <c r="AJ1158" i="1"/>
  <c r="AN1158" i="1"/>
  <c r="AM1162" i="1"/>
  <c r="AL1162" i="1"/>
  <c r="AK1162" i="1"/>
  <c r="AN1162" i="1"/>
  <c r="AJ1162" i="1"/>
  <c r="AM1166" i="1"/>
  <c r="AL1166" i="1"/>
  <c r="AK1166" i="1"/>
  <c r="AN1166" i="1"/>
  <c r="AJ1166" i="1"/>
  <c r="AM1170" i="1"/>
  <c r="AL1170" i="1"/>
  <c r="AK1170" i="1"/>
  <c r="AN1170" i="1"/>
  <c r="AJ1170" i="1"/>
  <c r="AM1174" i="1"/>
  <c r="AL1174" i="1"/>
  <c r="AK1174" i="1"/>
  <c r="AJ1174" i="1"/>
  <c r="AN1174" i="1"/>
  <c r="AM1178" i="1"/>
  <c r="AL1178" i="1"/>
  <c r="AK1178" i="1"/>
  <c r="AN1178" i="1"/>
  <c r="AJ1178" i="1"/>
  <c r="AM1182" i="1"/>
  <c r="AL1182" i="1"/>
  <c r="AK1182" i="1"/>
  <c r="AN1182" i="1"/>
  <c r="AJ1182" i="1"/>
  <c r="AM1186" i="1"/>
  <c r="AL1186" i="1"/>
  <c r="AK1186" i="1"/>
  <c r="AN1186" i="1"/>
  <c r="AJ1186" i="1"/>
  <c r="AM1190" i="1"/>
  <c r="AL1190" i="1"/>
  <c r="AK1190" i="1"/>
  <c r="AJ1190" i="1"/>
  <c r="AN1190" i="1"/>
  <c r="AM1194" i="1"/>
  <c r="AL1194" i="1"/>
  <c r="AK1194" i="1"/>
  <c r="AN1194" i="1"/>
  <c r="AJ1194" i="1"/>
  <c r="AM1198" i="1"/>
  <c r="AL1198" i="1"/>
  <c r="AK1198" i="1"/>
  <c r="AN1198" i="1"/>
  <c r="AJ1198" i="1"/>
  <c r="AM1202" i="1"/>
  <c r="AL1202" i="1"/>
  <c r="AK1202" i="1"/>
  <c r="AN1202" i="1"/>
  <c r="AJ1202" i="1"/>
  <c r="AM1206" i="1"/>
  <c r="AL1206" i="1"/>
  <c r="AK1206" i="1"/>
  <c r="AJ1206" i="1"/>
  <c r="AN1206" i="1"/>
  <c r="AM1210" i="1"/>
  <c r="AL1210" i="1"/>
  <c r="AK1210" i="1"/>
  <c r="AN1210" i="1"/>
  <c r="AJ1210" i="1"/>
  <c r="AM1214" i="1"/>
  <c r="AL1214" i="1"/>
  <c r="AK1214" i="1"/>
  <c r="AN1214" i="1"/>
  <c r="AJ1214" i="1"/>
  <c r="AM1218" i="1"/>
  <c r="AL1218" i="1"/>
  <c r="AK1218" i="1"/>
  <c r="AN1218" i="1"/>
  <c r="AJ1218" i="1"/>
  <c r="AM1222" i="1"/>
  <c r="AL1222" i="1"/>
  <c r="AK1222" i="1"/>
  <c r="AJ1222" i="1"/>
  <c r="AN1222" i="1"/>
  <c r="AM1226" i="1"/>
  <c r="AL1226" i="1"/>
  <c r="AK1226" i="1"/>
  <c r="AN1226" i="1"/>
  <c r="AJ1226" i="1"/>
  <c r="AM1230" i="1"/>
  <c r="AL1230" i="1"/>
  <c r="AK1230" i="1"/>
  <c r="AN1230" i="1"/>
  <c r="AJ1230" i="1"/>
  <c r="AM1234" i="1"/>
  <c r="AL1234" i="1"/>
  <c r="AK1234" i="1"/>
  <c r="AN1234" i="1"/>
  <c r="AJ1234" i="1"/>
  <c r="AN1238" i="1"/>
  <c r="AJ1238" i="1"/>
  <c r="AM1238" i="1"/>
  <c r="AL1238" i="1"/>
  <c r="AK1238" i="1"/>
  <c r="AN1242" i="1"/>
  <c r="AJ1242" i="1"/>
  <c r="AM1242" i="1"/>
  <c r="AL1242" i="1"/>
  <c r="AK1242" i="1"/>
  <c r="AN1246" i="1"/>
  <c r="AJ1246" i="1"/>
  <c r="AK1246" i="1"/>
  <c r="AM1246" i="1"/>
  <c r="AL1246" i="1"/>
  <c r="AN1250" i="1"/>
  <c r="AJ1250" i="1"/>
  <c r="AL1250" i="1"/>
  <c r="AK1250" i="1"/>
  <c r="AM1250" i="1"/>
  <c r="AN1254" i="1"/>
  <c r="AJ1254" i="1"/>
  <c r="AM1254" i="1"/>
  <c r="AL1254" i="1"/>
  <c r="AK1254" i="1"/>
  <c r="AN1258" i="1"/>
  <c r="AJ1258" i="1"/>
  <c r="AM1258" i="1"/>
  <c r="AL1258" i="1"/>
  <c r="AK1258" i="1"/>
  <c r="AN1262" i="1"/>
  <c r="AJ1262" i="1"/>
  <c r="AK1262" i="1"/>
  <c r="AM1262" i="1"/>
  <c r="AL1262" i="1"/>
  <c r="AN1266" i="1"/>
  <c r="AJ1266" i="1"/>
  <c r="AL1266" i="1"/>
  <c r="AK1266" i="1"/>
  <c r="AM1266" i="1"/>
  <c r="AN1270" i="1"/>
  <c r="AJ1270" i="1"/>
  <c r="AM1270" i="1"/>
  <c r="AL1270" i="1"/>
  <c r="AK1270" i="1"/>
  <c r="AN1274" i="1"/>
  <c r="AJ1274" i="1"/>
  <c r="AM1274" i="1"/>
  <c r="AL1274" i="1"/>
  <c r="AK1274" i="1"/>
  <c r="AN1278" i="1"/>
  <c r="AJ1278" i="1"/>
  <c r="AK1278" i="1"/>
  <c r="AM1278" i="1"/>
  <c r="AL1278" i="1"/>
  <c r="AN1282" i="1"/>
  <c r="AJ1282" i="1"/>
  <c r="AL1282" i="1"/>
  <c r="AK1282" i="1"/>
  <c r="AM1282" i="1"/>
  <c r="AN1286" i="1"/>
  <c r="AJ1286" i="1"/>
  <c r="AM1286" i="1"/>
  <c r="AL1286" i="1"/>
  <c r="AK1286" i="1"/>
  <c r="AN1290" i="1"/>
  <c r="AJ1290" i="1"/>
  <c r="AM1290" i="1"/>
  <c r="AL1290" i="1"/>
  <c r="AK1290" i="1"/>
  <c r="AN1294" i="1"/>
  <c r="AJ1294" i="1"/>
  <c r="AK1294" i="1"/>
  <c r="AM1294" i="1"/>
  <c r="AL1294" i="1"/>
  <c r="AN1298" i="1"/>
  <c r="AJ1298" i="1"/>
  <c r="AL1298" i="1"/>
  <c r="AK1298" i="1"/>
  <c r="AM1298" i="1"/>
  <c r="AN1302" i="1"/>
  <c r="AJ1302" i="1"/>
  <c r="AM1302" i="1"/>
  <c r="AL1302" i="1"/>
  <c r="AK1302" i="1"/>
  <c r="AN1306" i="1"/>
  <c r="AJ1306" i="1"/>
  <c r="AM1306" i="1"/>
  <c r="AL1306" i="1"/>
  <c r="AK1306" i="1"/>
  <c r="AN1310" i="1"/>
  <c r="AJ1310" i="1"/>
  <c r="AK1310" i="1"/>
  <c r="AM1310" i="1"/>
  <c r="AL1310" i="1"/>
  <c r="AN1314" i="1"/>
  <c r="AJ1314" i="1"/>
  <c r="AL1314" i="1"/>
  <c r="AK1314" i="1"/>
  <c r="AM1314" i="1"/>
  <c r="AN1318" i="1"/>
  <c r="AJ1318" i="1"/>
  <c r="AM1318" i="1"/>
  <c r="AL1318" i="1"/>
  <c r="AK1318" i="1"/>
  <c r="AN1322" i="1"/>
  <c r="AJ1322" i="1"/>
  <c r="AM1322" i="1"/>
  <c r="AL1322" i="1"/>
  <c r="AK1322" i="1"/>
  <c r="AN1326" i="1"/>
  <c r="AJ1326" i="1"/>
  <c r="AK1326" i="1"/>
  <c r="AM1326" i="1"/>
  <c r="AL1326" i="1"/>
  <c r="AN1330" i="1"/>
  <c r="AJ1330" i="1"/>
  <c r="AL1330" i="1"/>
  <c r="AK1330" i="1"/>
  <c r="AM1330" i="1"/>
  <c r="AN1334" i="1"/>
  <c r="AJ1334" i="1"/>
  <c r="AM1334" i="1"/>
  <c r="AL1334" i="1"/>
  <c r="AK1334" i="1"/>
  <c r="AN1338" i="1"/>
  <c r="AJ1338" i="1"/>
  <c r="AM1338" i="1"/>
  <c r="AL1338" i="1"/>
  <c r="AK1338" i="1"/>
  <c r="AN1342" i="1"/>
  <c r="AJ1342" i="1"/>
  <c r="AK1342" i="1"/>
  <c r="AM1342" i="1"/>
  <c r="AL1342" i="1"/>
  <c r="AN1346" i="1"/>
  <c r="AJ1346" i="1"/>
  <c r="AL1346" i="1"/>
  <c r="AK1346" i="1"/>
  <c r="AM1346" i="1"/>
  <c r="AN1350" i="1"/>
  <c r="AJ1350" i="1"/>
  <c r="AM1350" i="1"/>
  <c r="AL1350" i="1"/>
  <c r="AK1350" i="1"/>
  <c r="AN1354" i="1"/>
  <c r="AJ1354" i="1"/>
  <c r="AM1354" i="1"/>
  <c r="AL1354" i="1"/>
  <c r="AK1354" i="1"/>
  <c r="AN1358" i="1"/>
  <c r="AJ1358" i="1"/>
  <c r="AK1358" i="1"/>
  <c r="AM1358" i="1"/>
  <c r="AL1358" i="1"/>
  <c r="AN1362" i="1"/>
  <c r="AJ1362" i="1"/>
  <c r="AL1362" i="1"/>
  <c r="AK1362" i="1"/>
  <c r="AM1362" i="1"/>
  <c r="AN1366" i="1"/>
  <c r="AJ1366" i="1"/>
  <c r="AM1366" i="1"/>
  <c r="AL1366" i="1"/>
  <c r="AK1366" i="1"/>
  <c r="AN1370" i="1"/>
  <c r="AJ1370" i="1"/>
  <c r="AM1370" i="1"/>
  <c r="AL1370" i="1"/>
  <c r="AK1370" i="1"/>
  <c r="AK1374" i="1"/>
  <c r="AN1374" i="1"/>
  <c r="AJ1374" i="1"/>
  <c r="AM1374" i="1"/>
  <c r="AL1374" i="1"/>
  <c r="AK1378" i="1"/>
  <c r="AN1378" i="1"/>
  <c r="AJ1378" i="1"/>
  <c r="AL1378" i="1"/>
  <c r="AM1378" i="1"/>
  <c r="AK1382" i="1"/>
  <c r="AN1382" i="1"/>
  <c r="AJ1382" i="1"/>
  <c r="AM1382" i="1"/>
  <c r="AL1382" i="1"/>
  <c r="AK1386" i="1"/>
  <c r="AN1386" i="1"/>
  <c r="AJ1386" i="1"/>
  <c r="AL1386" i="1"/>
  <c r="AM1386" i="1"/>
  <c r="AK1390" i="1"/>
  <c r="AN1390" i="1"/>
  <c r="AJ1390" i="1"/>
  <c r="AM1390" i="1"/>
  <c r="AL1390" i="1"/>
  <c r="AK1394" i="1"/>
  <c r="AN1394" i="1"/>
  <c r="AJ1394" i="1"/>
  <c r="AL1394" i="1"/>
  <c r="AM1394" i="1"/>
  <c r="AK1398" i="1"/>
  <c r="AN1398" i="1"/>
  <c r="AJ1398" i="1"/>
  <c r="AM1398" i="1"/>
  <c r="AL1398" i="1"/>
  <c r="AK1402" i="1"/>
  <c r="AN1402" i="1"/>
  <c r="AJ1402" i="1"/>
  <c r="AL1402" i="1"/>
  <c r="AM1402" i="1"/>
  <c r="AK1406" i="1"/>
  <c r="AN1406" i="1"/>
  <c r="AJ1406" i="1"/>
  <c r="AM1406" i="1"/>
  <c r="AL1406" i="1"/>
  <c r="AK1410" i="1"/>
  <c r="AN1410" i="1"/>
  <c r="AJ1410" i="1"/>
  <c r="AL1410" i="1"/>
  <c r="AM1410" i="1"/>
  <c r="AK1414" i="1"/>
  <c r="AN1414" i="1"/>
  <c r="AJ1414" i="1"/>
  <c r="AM1414" i="1"/>
  <c r="AL1414" i="1"/>
  <c r="AK1418" i="1"/>
  <c r="AN1418" i="1"/>
  <c r="AJ1418" i="1"/>
  <c r="AL1418" i="1"/>
  <c r="AM1418" i="1"/>
  <c r="AK1422" i="1"/>
  <c r="AN1422" i="1"/>
  <c r="AJ1422" i="1"/>
  <c r="AM1422" i="1"/>
  <c r="AL1422" i="1"/>
  <c r="AK1426" i="1"/>
  <c r="AN1426" i="1"/>
  <c r="AJ1426" i="1"/>
  <c r="AL1426" i="1"/>
  <c r="AM1426" i="1"/>
  <c r="AK1430" i="1"/>
  <c r="AN1430" i="1"/>
  <c r="AJ1430" i="1"/>
  <c r="AM1430" i="1"/>
  <c r="AL1430" i="1"/>
  <c r="AK1434" i="1"/>
  <c r="AN1434" i="1"/>
  <c r="AJ1434" i="1"/>
  <c r="AL1434" i="1"/>
  <c r="AM1434" i="1"/>
  <c r="AK1438" i="1"/>
  <c r="AN1438" i="1"/>
  <c r="AJ1438" i="1"/>
  <c r="AM1438" i="1"/>
  <c r="AL1438" i="1"/>
  <c r="AK1442" i="1"/>
  <c r="AN1442" i="1"/>
  <c r="AJ1442" i="1"/>
  <c r="AL1442" i="1"/>
  <c r="AM1442" i="1"/>
  <c r="AK1446" i="1"/>
  <c r="AN1446" i="1"/>
  <c r="AJ1446" i="1"/>
  <c r="AM1446" i="1"/>
  <c r="AL1446" i="1"/>
  <c r="AK1450" i="1"/>
  <c r="AN1450" i="1"/>
  <c r="AJ1450" i="1"/>
  <c r="AL1450" i="1"/>
  <c r="AM1450" i="1"/>
  <c r="AK1454" i="1"/>
  <c r="AN1454" i="1"/>
  <c r="AJ1454" i="1"/>
  <c r="AM1454" i="1"/>
  <c r="AL1454" i="1"/>
  <c r="AK1458" i="1"/>
  <c r="AN1458" i="1"/>
  <c r="AJ1458" i="1"/>
  <c r="AM1458" i="1"/>
  <c r="AL1458" i="1"/>
  <c r="AK1462" i="1"/>
  <c r="AN1462" i="1"/>
  <c r="AJ1462" i="1"/>
  <c r="AL1462" i="1"/>
  <c r="AM1462" i="1"/>
  <c r="AK1466" i="1"/>
  <c r="AN1466" i="1"/>
  <c r="AJ1466" i="1"/>
  <c r="AM1466" i="1"/>
  <c r="AL1466" i="1"/>
  <c r="AK1470" i="1"/>
  <c r="AN1470" i="1"/>
  <c r="AJ1470" i="1"/>
  <c r="AL1470" i="1"/>
  <c r="AM1470" i="1"/>
  <c r="AK1474" i="1"/>
  <c r="AN1474" i="1"/>
  <c r="AJ1474" i="1"/>
  <c r="AM1474" i="1"/>
  <c r="AL1474" i="1"/>
  <c r="AK1478" i="1"/>
  <c r="AN1478" i="1"/>
  <c r="AJ1478" i="1"/>
  <c r="AL1478" i="1"/>
  <c r="AM1478" i="1"/>
  <c r="AK1482" i="1"/>
  <c r="AN1482" i="1"/>
  <c r="AJ1482" i="1"/>
  <c r="AM1482" i="1"/>
  <c r="AL1482" i="1"/>
  <c r="AK1486" i="1"/>
  <c r="AN1486" i="1"/>
  <c r="AJ1486" i="1"/>
  <c r="AL1486" i="1"/>
  <c r="AM1486" i="1"/>
  <c r="AK1490" i="1"/>
  <c r="AN1490" i="1"/>
  <c r="AJ1490" i="1"/>
  <c r="AM1490" i="1"/>
  <c r="AL1490" i="1"/>
  <c r="AK1494" i="1"/>
  <c r="AN1494" i="1"/>
  <c r="AJ1494" i="1"/>
  <c r="AL1494" i="1"/>
  <c r="AM1494" i="1"/>
  <c r="AK1498" i="1"/>
  <c r="AN1498" i="1"/>
  <c r="AJ1498" i="1"/>
  <c r="AM1498" i="1"/>
  <c r="AL1498" i="1"/>
  <c r="AK1502" i="1"/>
  <c r="AN1502" i="1"/>
  <c r="AJ1502" i="1"/>
  <c r="AL1502" i="1"/>
  <c r="AM1502" i="1"/>
  <c r="AK1506" i="1"/>
  <c r="AN1506" i="1"/>
  <c r="AJ1506" i="1"/>
  <c r="AM1506" i="1"/>
  <c r="AL1506" i="1"/>
  <c r="AK1510" i="1"/>
  <c r="AN1510" i="1"/>
  <c r="AJ1510" i="1"/>
  <c r="AL1510" i="1"/>
  <c r="AM1510" i="1"/>
  <c r="AK1514" i="1"/>
  <c r="AN1514" i="1"/>
  <c r="AJ1514" i="1"/>
  <c r="AM1514" i="1"/>
  <c r="AL1514" i="1"/>
  <c r="AK1518" i="1"/>
  <c r="AN1518" i="1"/>
  <c r="AJ1518" i="1"/>
  <c r="AL1518" i="1"/>
  <c r="AM1518" i="1"/>
  <c r="AK1522" i="1"/>
  <c r="AN1522" i="1"/>
  <c r="AJ1522" i="1"/>
  <c r="AM1522" i="1"/>
  <c r="AL1522" i="1"/>
  <c r="AK1526" i="1"/>
  <c r="AN1526" i="1"/>
  <c r="AJ1526" i="1"/>
  <c r="AL1526" i="1"/>
  <c r="AM1526" i="1"/>
  <c r="AK1530" i="1"/>
  <c r="AN1530" i="1"/>
  <c r="AJ1530" i="1"/>
  <c r="AM1530" i="1"/>
  <c r="AL1530" i="1"/>
  <c r="AK1534" i="1"/>
  <c r="AN1534" i="1"/>
  <c r="AJ1534" i="1"/>
  <c r="AL1534" i="1"/>
  <c r="AM1534" i="1"/>
  <c r="AK1538" i="1"/>
  <c r="AN1538" i="1"/>
  <c r="AJ1538" i="1"/>
  <c r="AM1538" i="1"/>
  <c r="AL1538" i="1"/>
  <c r="AK1542" i="1"/>
  <c r="AN1542" i="1"/>
  <c r="AJ1542" i="1"/>
  <c r="AL1542" i="1"/>
  <c r="AM1542" i="1"/>
  <c r="AK1546" i="1"/>
  <c r="AN1546" i="1"/>
  <c r="AJ1546" i="1"/>
  <c r="AM1546" i="1"/>
  <c r="AL1546" i="1"/>
  <c r="AK1550" i="1"/>
  <c r="AN1550" i="1"/>
  <c r="AJ1550" i="1"/>
  <c r="AL1550" i="1"/>
  <c r="AM1550" i="1"/>
  <c r="AK1554" i="1"/>
  <c r="AN1554" i="1"/>
  <c r="AJ1554" i="1"/>
  <c r="AM1554" i="1"/>
  <c r="AL1554" i="1"/>
  <c r="AK1558" i="1"/>
  <c r="AN1558" i="1"/>
  <c r="AJ1558" i="1"/>
  <c r="AL1558" i="1"/>
  <c r="AM1558" i="1"/>
  <c r="AK1562" i="1"/>
  <c r="AN1562" i="1"/>
  <c r="AJ1562" i="1"/>
  <c r="AM1562" i="1"/>
  <c r="AL1562" i="1"/>
  <c r="AK1566" i="1"/>
  <c r="AN1566" i="1"/>
  <c r="AJ1566" i="1"/>
  <c r="AL1566" i="1"/>
  <c r="AM1566" i="1"/>
  <c r="AK1570" i="1"/>
  <c r="AN1570" i="1"/>
  <c r="AJ1570" i="1"/>
  <c r="AM1570" i="1"/>
  <c r="AL1570" i="1"/>
  <c r="AK1574" i="1"/>
  <c r="AN1574" i="1"/>
  <c r="AJ1574" i="1"/>
  <c r="AL1574" i="1"/>
  <c r="AM1574" i="1"/>
  <c r="AK1578" i="1"/>
  <c r="AN1578" i="1"/>
  <c r="AJ1578" i="1"/>
  <c r="AM1578" i="1"/>
  <c r="AL1578" i="1"/>
  <c r="AK1582" i="1"/>
  <c r="AN1582" i="1"/>
  <c r="AJ1582" i="1"/>
  <c r="AL1582" i="1"/>
  <c r="AM1582" i="1"/>
  <c r="AK1586" i="1"/>
  <c r="AN1586" i="1"/>
  <c r="AJ1586" i="1"/>
  <c r="AM1586" i="1"/>
  <c r="AL1586" i="1"/>
  <c r="AK1590" i="1"/>
  <c r="AN1590" i="1"/>
  <c r="AJ1590" i="1"/>
  <c r="AL1590" i="1"/>
  <c r="AM1590" i="1"/>
  <c r="AK1594" i="1"/>
  <c r="AN1594" i="1"/>
  <c r="AJ1594" i="1"/>
  <c r="AM1594" i="1"/>
  <c r="AL1594" i="1"/>
  <c r="AK1598" i="1"/>
  <c r="AN1598" i="1"/>
  <c r="AJ1598" i="1"/>
  <c r="AL1598" i="1"/>
  <c r="AM1598" i="1"/>
  <c r="AK1602" i="1"/>
  <c r="AN1602" i="1"/>
  <c r="AJ1602" i="1"/>
  <c r="AM1602" i="1"/>
  <c r="AL1602" i="1"/>
  <c r="AK1606" i="1"/>
  <c r="AN1606" i="1"/>
  <c r="AJ1606" i="1"/>
  <c r="AL1606" i="1"/>
  <c r="AM1606" i="1"/>
  <c r="AK1610" i="1"/>
  <c r="AN1610" i="1"/>
  <c r="AJ1610" i="1"/>
  <c r="AM1610" i="1"/>
  <c r="AL1610" i="1"/>
  <c r="AK1614" i="1"/>
  <c r="AN1614" i="1"/>
  <c r="AJ1614" i="1"/>
  <c r="AL1614" i="1"/>
  <c r="AM1614" i="1"/>
  <c r="AK1618" i="1"/>
  <c r="AN1618" i="1"/>
  <c r="AJ1618" i="1"/>
  <c r="AM1618" i="1"/>
  <c r="AL1618" i="1"/>
  <c r="AK1622" i="1"/>
  <c r="AN1622" i="1"/>
  <c r="AJ1622" i="1"/>
  <c r="AL1622" i="1"/>
  <c r="AM1622" i="1"/>
  <c r="AK1626" i="1"/>
  <c r="AN1626" i="1"/>
  <c r="AJ1626" i="1"/>
  <c r="AM1626" i="1"/>
  <c r="AL1626" i="1"/>
  <c r="AN1630" i="1"/>
  <c r="AJ1630" i="1"/>
  <c r="AM1630" i="1"/>
  <c r="AL1630" i="1"/>
  <c r="AK1630" i="1"/>
  <c r="AN1634" i="1"/>
  <c r="AJ1634" i="1"/>
  <c r="AM1634" i="1"/>
  <c r="AL1634" i="1"/>
  <c r="AK1634" i="1"/>
  <c r="AN1638" i="1"/>
  <c r="AJ1638" i="1"/>
  <c r="AK1638" i="1"/>
  <c r="AM1638" i="1"/>
  <c r="AL1638" i="1"/>
  <c r="AN1642" i="1"/>
  <c r="AJ1642" i="1"/>
  <c r="AL1642" i="1"/>
  <c r="AK1642" i="1"/>
  <c r="AM1642" i="1"/>
  <c r="AN1646" i="1"/>
  <c r="AJ1646" i="1"/>
  <c r="AM1646" i="1"/>
  <c r="AL1646" i="1"/>
  <c r="AK1646" i="1"/>
  <c r="AN1650" i="1"/>
  <c r="AJ1650" i="1"/>
  <c r="AM1650" i="1"/>
  <c r="AK1650" i="1"/>
  <c r="AL1650" i="1"/>
  <c r="AN1654" i="1"/>
  <c r="AJ1654" i="1"/>
  <c r="AK1654" i="1"/>
  <c r="AL1654" i="1"/>
  <c r="AM1654" i="1"/>
  <c r="AN1658" i="1"/>
  <c r="AJ1658" i="1"/>
  <c r="AL1658" i="1"/>
  <c r="AK1658" i="1"/>
  <c r="AM1658" i="1"/>
  <c r="AN1662" i="1"/>
  <c r="AJ1662" i="1"/>
  <c r="AM1662" i="1"/>
  <c r="AL1662" i="1"/>
  <c r="AK1662" i="1"/>
  <c r="AN1666" i="1"/>
  <c r="AJ1666" i="1"/>
  <c r="AM1666" i="1"/>
  <c r="AL1666" i="1"/>
  <c r="AK1666" i="1"/>
  <c r="AN1670" i="1"/>
  <c r="AJ1670" i="1"/>
  <c r="AK1670" i="1"/>
  <c r="AM1670" i="1"/>
  <c r="AL1670" i="1"/>
  <c r="AN1674" i="1"/>
  <c r="AJ1674" i="1"/>
  <c r="AL1674" i="1"/>
  <c r="AK1674" i="1"/>
  <c r="AM1674" i="1"/>
  <c r="AN1678" i="1"/>
  <c r="AJ1678" i="1"/>
  <c r="AM1678" i="1"/>
  <c r="AL1678" i="1"/>
  <c r="AK1678" i="1"/>
  <c r="AK1682" i="1"/>
  <c r="AN1682" i="1"/>
  <c r="AJ1682" i="1"/>
  <c r="AL1682" i="1"/>
  <c r="AM1682" i="1"/>
  <c r="AK1686" i="1"/>
  <c r="AN1686" i="1"/>
  <c r="AJ1686" i="1"/>
  <c r="AM1686" i="1"/>
  <c r="AL1686" i="1"/>
  <c r="AK1690" i="1"/>
  <c r="AN1690" i="1"/>
  <c r="AJ1690" i="1"/>
  <c r="AM1690" i="1"/>
  <c r="AL1690" i="1"/>
  <c r="AK1694" i="1"/>
  <c r="AN1694" i="1"/>
  <c r="AJ1694" i="1"/>
  <c r="AM1694" i="1"/>
  <c r="AL1694" i="1"/>
  <c r="AK1698" i="1"/>
  <c r="AN1698" i="1"/>
  <c r="AJ1698" i="1"/>
  <c r="AL1698" i="1"/>
  <c r="AM1698" i="1"/>
  <c r="AK1702" i="1"/>
  <c r="AN1702" i="1"/>
  <c r="AJ1702" i="1"/>
  <c r="AM1702" i="1"/>
  <c r="AL1702" i="1"/>
  <c r="AK1706" i="1"/>
  <c r="AN1706" i="1"/>
  <c r="AJ1706" i="1"/>
  <c r="AM1706" i="1"/>
  <c r="AL1706" i="1"/>
  <c r="AK1710" i="1"/>
  <c r="AN1710" i="1"/>
  <c r="AJ1710" i="1"/>
  <c r="AM1710" i="1"/>
  <c r="AL1710" i="1"/>
  <c r="AK1714" i="1"/>
  <c r="AN1714" i="1"/>
  <c r="AJ1714" i="1"/>
  <c r="AL1714" i="1"/>
  <c r="AM1714" i="1"/>
  <c r="AK1718" i="1"/>
  <c r="AN1718" i="1"/>
  <c r="AJ1718" i="1"/>
  <c r="AM1718" i="1"/>
  <c r="AL1718" i="1"/>
  <c r="AK1722" i="1"/>
  <c r="AN1722" i="1"/>
  <c r="AJ1722" i="1"/>
  <c r="AM1722" i="1"/>
  <c r="AL1722" i="1"/>
  <c r="AK1726" i="1"/>
  <c r="AN1726" i="1"/>
  <c r="AJ1726" i="1"/>
  <c r="AM1726" i="1"/>
  <c r="AL1726" i="1"/>
  <c r="AK1730" i="1"/>
  <c r="AN1730" i="1"/>
  <c r="AJ1730" i="1"/>
  <c r="AL1730" i="1"/>
  <c r="AM1730" i="1"/>
  <c r="AK1734" i="1"/>
  <c r="AN1734" i="1"/>
  <c r="AJ1734" i="1"/>
  <c r="AM1734" i="1"/>
  <c r="AL1734" i="1"/>
  <c r="AK1738" i="1"/>
  <c r="AN1738" i="1"/>
  <c r="AJ1738" i="1"/>
  <c r="AM1738" i="1"/>
  <c r="AL1738" i="1"/>
  <c r="AK1742" i="1"/>
  <c r="AN1742" i="1"/>
  <c r="AJ1742" i="1"/>
  <c r="AM1742" i="1"/>
  <c r="AL1742" i="1"/>
  <c r="AK1746" i="1"/>
  <c r="AN1746" i="1"/>
  <c r="AJ1746" i="1"/>
  <c r="AL1746" i="1"/>
  <c r="AM1746" i="1"/>
  <c r="AK1750" i="1"/>
  <c r="AN1750" i="1"/>
  <c r="AJ1750" i="1"/>
  <c r="AM1750" i="1"/>
  <c r="AL1750" i="1"/>
  <c r="AK1754" i="1"/>
  <c r="AN1754" i="1"/>
  <c r="AJ1754" i="1"/>
  <c r="AM1754" i="1"/>
  <c r="AL1754" i="1"/>
  <c r="AK1758" i="1"/>
  <c r="AN1758" i="1"/>
  <c r="AJ1758" i="1"/>
  <c r="AM1758" i="1"/>
  <c r="AL1758" i="1"/>
  <c r="AK1762" i="1"/>
  <c r="AN1762" i="1"/>
  <c r="AJ1762" i="1"/>
  <c r="AL1762" i="1"/>
  <c r="AM1762" i="1"/>
  <c r="AM1766" i="1"/>
  <c r="AL1766" i="1"/>
  <c r="AN1766" i="1"/>
  <c r="AK1766" i="1"/>
  <c r="AJ1766" i="1"/>
  <c r="AM1770" i="1"/>
  <c r="AL1770" i="1"/>
  <c r="AK1770" i="1"/>
  <c r="AJ1770" i="1"/>
  <c r="AN1770" i="1"/>
  <c r="AM1774" i="1"/>
  <c r="AL1774" i="1"/>
  <c r="AN1774" i="1"/>
  <c r="AK1774" i="1"/>
  <c r="AJ1774" i="1"/>
  <c r="AM1778" i="1"/>
  <c r="AL1778" i="1"/>
  <c r="AK1778" i="1"/>
  <c r="AJ1778" i="1"/>
  <c r="AN1778" i="1"/>
  <c r="AM1782" i="1"/>
  <c r="AL1782" i="1"/>
  <c r="AN1782" i="1"/>
  <c r="AK1782" i="1"/>
  <c r="AJ1782" i="1"/>
  <c r="AM1786" i="1"/>
  <c r="AL1786" i="1"/>
  <c r="AK1786" i="1"/>
  <c r="AJ1786" i="1"/>
  <c r="AN1786" i="1"/>
  <c r="AM1790" i="1"/>
  <c r="AL1790" i="1"/>
  <c r="AN1790" i="1"/>
  <c r="AK1790" i="1"/>
  <c r="AJ1790" i="1"/>
  <c r="AM1794" i="1"/>
  <c r="AL1794" i="1"/>
  <c r="AK1794" i="1"/>
  <c r="AJ1794" i="1"/>
  <c r="AN1794" i="1"/>
  <c r="AM1798" i="1"/>
  <c r="AL1798" i="1"/>
  <c r="AN1798" i="1"/>
  <c r="AK1798" i="1"/>
  <c r="AJ1798" i="1"/>
  <c r="AM1802" i="1"/>
  <c r="AL1802" i="1"/>
  <c r="AK1802" i="1"/>
  <c r="AJ1802" i="1"/>
  <c r="AN1802" i="1"/>
  <c r="AM1806" i="1"/>
  <c r="AL1806" i="1"/>
  <c r="AN1806" i="1"/>
  <c r="AK1806" i="1"/>
  <c r="AJ1806" i="1"/>
  <c r="AM1810" i="1"/>
  <c r="AL1810" i="1"/>
  <c r="AK1810" i="1"/>
  <c r="AJ1810" i="1"/>
  <c r="AN1810" i="1"/>
  <c r="AM1814" i="1"/>
  <c r="AL1814" i="1"/>
  <c r="AN1814" i="1"/>
  <c r="AK1814" i="1"/>
  <c r="AJ1814" i="1"/>
  <c r="AM1818" i="1"/>
  <c r="AL1818" i="1"/>
  <c r="AK1818" i="1"/>
  <c r="AJ1818" i="1"/>
  <c r="AN1818" i="1"/>
  <c r="AM1822" i="1"/>
  <c r="AL1822" i="1"/>
  <c r="AN1822" i="1"/>
  <c r="AK1822" i="1"/>
  <c r="AJ1822" i="1"/>
  <c r="AM1826" i="1"/>
  <c r="AL1826" i="1"/>
  <c r="AK1826" i="1"/>
  <c r="AJ1826" i="1"/>
  <c r="AN1826" i="1"/>
  <c r="AM1830" i="1"/>
  <c r="AL1830" i="1"/>
  <c r="AN1830" i="1"/>
  <c r="AK1830" i="1"/>
  <c r="AJ1830" i="1"/>
  <c r="AM1834" i="1"/>
  <c r="AL1834" i="1"/>
  <c r="AK1834" i="1"/>
  <c r="AJ1834" i="1"/>
  <c r="AN1834" i="1"/>
  <c r="AM1838" i="1"/>
  <c r="AL1838" i="1"/>
  <c r="AN1838" i="1"/>
  <c r="AK1838" i="1"/>
  <c r="AJ1838" i="1"/>
  <c r="AM1842" i="1"/>
  <c r="AL1842" i="1"/>
  <c r="AK1842" i="1"/>
  <c r="AJ1842" i="1"/>
  <c r="AN1842" i="1"/>
  <c r="AM1846" i="1"/>
  <c r="AL1846" i="1"/>
  <c r="AN1846" i="1"/>
  <c r="AK1846" i="1"/>
  <c r="AJ1846" i="1"/>
  <c r="AM1850" i="1"/>
  <c r="AL1850" i="1"/>
  <c r="AK1850" i="1"/>
  <c r="AJ1850" i="1"/>
  <c r="AN1850" i="1"/>
  <c r="AM1854" i="1"/>
  <c r="AL1854" i="1"/>
  <c r="AN1854" i="1"/>
  <c r="AK1854" i="1"/>
  <c r="AJ1854" i="1"/>
  <c r="AM1858" i="1"/>
  <c r="AL1858" i="1"/>
  <c r="AK1858" i="1"/>
  <c r="AJ1858" i="1"/>
  <c r="AN1858" i="1"/>
  <c r="AM1862" i="1"/>
  <c r="AL1862" i="1"/>
  <c r="AN1862" i="1"/>
  <c r="AK1862" i="1"/>
  <c r="AJ1862" i="1"/>
  <c r="AM1866" i="1"/>
  <c r="AL1866" i="1"/>
  <c r="AK1866" i="1"/>
  <c r="AJ1866" i="1"/>
  <c r="AN1866" i="1"/>
  <c r="AM1870" i="1"/>
  <c r="AL1870" i="1"/>
  <c r="AN1870" i="1"/>
  <c r="AK1870" i="1"/>
  <c r="AJ1870" i="1"/>
  <c r="AM1874" i="1"/>
  <c r="AL1874" i="1"/>
  <c r="AK1874" i="1"/>
  <c r="AJ1874" i="1"/>
  <c r="AN1874" i="1"/>
  <c r="AM1878" i="1"/>
  <c r="AL1878" i="1"/>
  <c r="AN1878" i="1"/>
  <c r="AK1878" i="1"/>
  <c r="AJ1878" i="1"/>
  <c r="AM1882" i="1"/>
  <c r="AL1882" i="1"/>
  <c r="AK1882" i="1"/>
  <c r="AJ1882" i="1"/>
  <c r="AN1882" i="1"/>
  <c r="AM1886" i="1"/>
  <c r="AL1886" i="1"/>
  <c r="AN1886" i="1"/>
  <c r="AK1886" i="1"/>
  <c r="AJ1886" i="1"/>
  <c r="AM1890" i="1"/>
  <c r="AL1890" i="1"/>
  <c r="AK1890" i="1"/>
  <c r="AJ1890" i="1"/>
  <c r="AN1890" i="1"/>
  <c r="AM1894" i="1"/>
  <c r="AL1894" i="1"/>
  <c r="AN1894" i="1"/>
  <c r="AK1894" i="1"/>
  <c r="AJ1894" i="1"/>
  <c r="AM1898" i="1"/>
  <c r="AL1898" i="1"/>
  <c r="AK1898" i="1"/>
  <c r="AJ1898" i="1"/>
  <c r="AN1898" i="1"/>
  <c r="AM1902" i="1"/>
  <c r="AL1902" i="1"/>
  <c r="AN1902" i="1"/>
  <c r="AK1902" i="1"/>
  <c r="AJ1902" i="1"/>
  <c r="AM1906" i="1"/>
  <c r="AL1906" i="1"/>
  <c r="AK1906" i="1"/>
  <c r="AJ1906" i="1"/>
  <c r="AN1906" i="1"/>
  <c r="AM1910" i="1"/>
  <c r="AL1910" i="1"/>
  <c r="AN1910" i="1"/>
  <c r="AK1910" i="1"/>
  <c r="AJ1910" i="1"/>
  <c r="AM1914" i="1"/>
  <c r="AL1914" i="1"/>
  <c r="AK1914" i="1"/>
  <c r="AJ1914" i="1"/>
  <c r="AN1914" i="1"/>
  <c r="AM1918" i="1"/>
  <c r="AL1918" i="1"/>
  <c r="AN1918" i="1"/>
  <c r="AK1918" i="1"/>
  <c r="AJ1918" i="1"/>
  <c r="AM1922" i="1"/>
  <c r="AL1922" i="1"/>
  <c r="AK1922" i="1"/>
  <c r="AJ1922" i="1"/>
  <c r="AN1922" i="1"/>
  <c r="AM1926" i="1"/>
  <c r="AL1926" i="1"/>
  <c r="AN1926" i="1"/>
  <c r="AK1926" i="1"/>
  <c r="AJ1926" i="1"/>
  <c r="AM1930" i="1"/>
  <c r="AL1930" i="1"/>
  <c r="AK1930" i="1"/>
  <c r="AJ1930" i="1"/>
  <c r="AN1930" i="1"/>
  <c r="AM1934" i="1"/>
  <c r="AL1934" i="1"/>
  <c r="AN1934" i="1"/>
  <c r="AK1934" i="1"/>
  <c r="AJ1934" i="1"/>
  <c r="AM1938" i="1"/>
  <c r="AL1938" i="1"/>
  <c r="AK1938" i="1"/>
  <c r="AJ1938" i="1"/>
  <c r="AN1938" i="1"/>
  <c r="AM1942" i="1"/>
  <c r="AL1942" i="1"/>
  <c r="AN1942" i="1"/>
  <c r="AK1942" i="1"/>
  <c r="AJ1942" i="1"/>
  <c r="AM1946" i="1"/>
  <c r="AL1946" i="1"/>
  <c r="AK1946" i="1"/>
  <c r="AJ1946" i="1"/>
  <c r="AN1946" i="1"/>
  <c r="AM1950" i="1"/>
  <c r="AL1950" i="1"/>
  <c r="AN1950" i="1"/>
  <c r="AK1950" i="1"/>
  <c r="AJ1950" i="1"/>
  <c r="AM1954" i="1"/>
  <c r="AL1954" i="1"/>
  <c r="AK1954" i="1"/>
  <c r="AJ1954" i="1"/>
  <c r="AN1954" i="1"/>
  <c r="AM1958" i="1"/>
  <c r="AL1958" i="1"/>
  <c r="AN1958" i="1"/>
  <c r="AK1958" i="1"/>
  <c r="AJ1958" i="1"/>
  <c r="AM1962" i="1"/>
  <c r="AL1962" i="1"/>
  <c r="AK1962" i="1"/>
  <c r="AJ1962" i="1"/>
  <c r="AN1962" i="1"/>
  <c r="AM1966" i="1"/>
  <c r="AL1966" i="1"/>
  <c r="AN1966" i="1"/>
  <c r="AK1966" i="1"/>
  <c r="AJ1966" i="1"/>
  <c r="AM1970" i="1"/>
  <c r="AL1970" i="1"/>
  <c r="AN1970" i="1"/>
  <c r="AK1970" i="1"/>
  <c r="AJ1970" i="1"/>
  <c r="AM1974" i="1"/>
  <c r="AL1974" i="1"/>
  <c r="AK1974" i="1"/>
  <c r="AJ1974" i="1"/>
  <c r="AN1974" i="1"/>
  <c r="AM1978" i="1"/>
  <c r="AL1978" i="1"/>
  <c r="AN1978" i="1"/>
  <c r="AK1978" i="1"/>
  <c r="AJ1978" i="1"/>
  <c r="AM1982" i="1"/>
  <c r="AL1982" i="1"/>
  <c r="AK1982" i="1"/>
  <c r="AJ1982" i="1"/>
  <c r="AN1982" i="1"/>
  <c r="AM1986" i="1"/>
  <c r="AL1986" i="1"/>
  <c r="AN1986" i="1"/>
  <c r="AK1986" i="1"/>
  <c r="AJ1986" i="1"/>
  <c r="AM1990" i="1"/>
  <c r="AL1990" i="1"/>
  <c r="AK1990" i="1"/>
  <c r="AJ1990" i="1"/>
  <c r="AN1990" i="1"/>
  <c r="AM1994" i="1"/>
  <c r="AL1994" i="1"/>
  <c r="AN1994" i="1"/>
  <c r="AK1994" i="1"/>
  <c r="AJ1994" i="1"/>
  <c r="AM1998" i="1"/>
  <c r="AL1998" i="1"/>
  <c r="AK1998" i="1"/>
  <c r="AJ1998" i="1"/>
  <c r="AN1998" i="1"/>
  <c r="AM2002" i="1"/>
  <c r="AL2002" i="1"/>
  <c r="AN2002" i="1"/>
  <c r="AK2002" i="1"/>
  <c r="AJ2002" i="1"/>
  <c r="AM2006" i="1"/>
  <c r="AL2006" i="1"/>
  <c r="AK2006" i="1"/>
  <c r="AJ2006" i="1"/>
  <c r="AN2006" i="1"/>
  <c r="AM2010" i="1"/>
  <c r="AL2010" i="1"/>
  <c r="AN2010" i="1"/>
  <c r="AK2010" i="1"/>
  <c r="AJ2010" i="1"/>
  <c r="AM2014" i="1"/>
  <c r="AL2014" i="1"/>
  <c r="AK2014" i="1"/>
  <c r="AJ2014" i="1"/>
  <c r="AN2014" i="1"/>
  <c r="AM2018" i="1"/>
  <c r="AL2018" i="1"/>
  <c r="AN2018" i="1"/>
  <c r="AK2018" i="1"/>
  <c r="AJ2018" i="1"/>
  <c r="AM2022" i="1"/>
  <c r="AL2022" i="1"/>
  <c r="AK2022" i="1"/>
  <c r="AJ2022" i="1"/>
  <c r="AN2022" i="1"/>
  <c r="AM2026" i="1"/>
  <c r="AL2026" i="1"/>
  <c r="AN2026" i="1"/>
  <c r="AK2026" i="1"/>
  <c r="AJ2026" i="1"/>
  <c r="AM2030" i="1"/>
  <c r="AL2030" i="1"/>
  <c r="AK2030" i="1"/>
  <c r="AJ2030" i="1"/>
  <c r="AN2030" i="1"/>
  <c r="AM2034" i="1"/>
  <c r="AL2034" i="1"/>
  <c r="AN2034" i="1"/>
  <c r="AK2034" i="1"/>
  <c r="AJ2034" i="1"/>
  <c r="AM2038" i="1"/>
  <c r="AL2038" i="1"/>
  <c r="AK2038" i="1"/>
  <c r="AJ2038" i="1"/>
  <c r="AN2038" i="1"/>
  <c r="AM2042" i="1"/>
  <c r="AL2042" i="1"/>
  <c r="AN2042" i="1"/>
  <c r="AK2042" i="1"/>
  <c r="AJ2042" i="1"/>
  <c r="AM2046" i="1"/>
  <c r="AL2046" i="1"/>
  <c r="AK2046" i="1"/>
  <c r="AJ2046" i="1"/>
  <c r="AN2046" i="1"/>
  <c r="AM2050" i="1"/>
  <c r="AL2050" i="1"/>
  <c r="AN2050" i="1"/>
  <c r="AK2050" i="1"/>
  <c r="AJ2050" i="1"/>
  <c r="AM2054" i="1"/>
  <c r="AL2054" i="1"/>
  <c r="AK2054" i="1"/>
  <c r="AJ2054" i="1"/>
  <c r="AN2054" i="1"/>
  <c r="AM2058" i="1"/>
  <c r="AL2058" i="1"/>
  <c r="AN2058" i="1"/>
  <c r="AK2058" i="1"/>
  <c r="AJ2058" i="1"/>
  <c r="AM2062" i="1"/>
  <c r="AL2062" i="1"/>
  <c r="AK2062" i="1"/>
  <c r="AJ2062" i="1"/>
  <c r="AN2062" i="1"/>
  <c r="AM2066" i="1"/>
  <c r="AL2066" i="1"/>
  <c r="AN2066" i="1"/>
  <c r="AK2066" i="1"/>
  <c r="AJ2066" i="1"/>
  <c r="AM2070" i="1"/>
  <c r="AL2070" i="1"/>
  <c r="AK2070" i="1"/>
  <c r="AJ2070" i="1"/>
  <c r="AN2070" i="1"/>
  <c r="AK2074" i="1"/>
  <c r="AN2074" i="1"/>
  <c r="AJ2074" i="1"/>
  <c r="AM2074" i="1"/>
  <c r="AL2074" i="1"/>
  <c r="AK2078" i="1"/>
  <c r="AN2078" i="1"/>
  <c r="AJ2078" i="1"/>
  <c r="AM2078" i="1"/>
  <c r="AL2078" i="1"/>
  <c r="AK2082" i="1"/>
  <c r="AN2082" i="1"/>
  <c r="AJ2082" i="1"/>
  <c r="AM2082" i="1"/>
  <c r="AL2082" i="1"/>
  <c r="AK2086" i="1"/>
  <c r="AN2086" i="1"/>
  <c r="AJ2086" i="1"/>
  <c r="AM2086" i="1"/>
  <c r="AL2086" i="1"/>
  <c r="AK2090" i="1"/>
  <c r="AN2090" i="1"/>
  <c r="AJ2090" i="1"/>
  <c r="AM2090" i="1"/>
  <c r="AL2090" i="1"/>
  <c r="AK2094" i="1"/>
  <c r="AN2094" i="1"/>
  <c r="AJ2094" i="1"/>
  <c r="AM2094" i="1"/>
  <c r="AL2094" i="1"/>
  <c r="AK2098" i="1"/>
  <c r="AN2098" i="1"/>
  <c r="AJ2098" i="1"/>
  <c r="AM2098" i="1"/>
  <c r="AL2098" i="1"/>
  <c r="AK2102" i="1"/>
  <c r="AN2102" i="1"/>
  <c r="AJ2102" i="1"/>
  <c r="AM2102" i="1"/>
  <c r="AL2102" i="1"/>
  <c r="AM2106" i="1"/>
  <c r="AL2106" i="1"/>
  <c r="AK2106" i="1"/>
  <c r="AJ2106" i="1"/>
  <c r="AN2106" i="1"/>
  <c r="AM2110" i="1"/>
  <c r="AL2110" i="1"/>
  <c r="AN2110" i="1"/>
  <c r="AK2110" i="1"/>
  <c r="AJ2110" i="1"/>
  <c r="AM2114" i="1"/>
  <c r="AL2114" i="1"/>
  <c r="AK2114" i="1"/>
  <c r="AJ2114" i="1"/>
  <c r="AN2114" i="1"/>
  <c r="AM2118" i="1"/>
  <c r="AL2118" i="1"/>
  <c r="AN2118" i="1"/>
  <c r="AK2118" i="1"/>
  <c r="AJ2118" i="1"/>
  <c r="AM2122" i="1"/>
  <c r="AL2122" i="1"/>
  <c r="AK2122" i="1"/>
  <c r="AJ2122" i="1"/>
  <c r="AN2122" i="1"/>
  <c r="AM2126" i="1"/>
  <c r="AL2126" i="1"/>
  <c r="AN2126" i="1"/>
  <c r="AK2126" i="1"/>
  <c r="AJ2126" i="1"/>
  <c r="AM2130" i="1"/>
  <c r="AL2130" i="1"/>
  <c r="AK2130" i="1"/>
  <c r="AJ2130" i="1"/>
  <c r="AN2130" i="1"/>
  <c r="AM2134" i="1"/>
  <c r="AL2134" i="1"/>
  <c r="AN2134" i="1"/>
  <c r="AK2134" i="1"/>
  <c r="AJ2134" i="1"/>
  <c r="AM2138" i="1"/>
  <c r="AL2138" i="1"/>
  <c r="AK2138" i="1"/>
  <c r="AJ2138" i="1"/>
  <c r="AN2138" i="1"/>
  <c r="AM2142" i="1"/>
  <c r="AL2142" i="1"/>
  <c r="AN2142" i="1"/>
  <c r="AK2142" i="1"/>
  <c r="AJ2142" i="1"/>
  <c r="AM2146" i="1"/>
  <c r="AL2146" i="1"/>
  <c r="AK2146" i="1"/>
  <c r="AJ2146" i="1"/>
  <c r="AN2146" i="1"/>
  <c r="AM2150" i="1"/>
  <c r="AL2150" i="1"/>
  <c r="AN2150" i="1"/>
  <c r="AK2150" i="1"/>
  <c r="AJ2150" i="1"/>
  <c r="AM2154" i="1"/>
  <c r="AL2154" i="1"/>
  <c r="AK2154" i="1"/>
  <c r="AJ2154" i="1"/>
  <c r="AN2154" i="1"/>
  <c r="AM2158" i="1"/>
  <c r="AL2158" i="1"/>
  <c r="AN2158" i="1"/>
  <c r="AK2158" i="1"/>
  <c r="AJ2158" i="1"/>
  <c r="AM2162" i="1"/>
  <c r="AL2162" i="1"/>
  <c r="AK2162" i="1"/>
  <c r="AJ2162" i="1"/>
  <c r="AN2162" i="1"/>
  <c r="AM2166" i="1"/>
  <c r="AL2166" i="1"/>
  <c r="AN2166" i="1"/>
  <c r="AK2166" i="1"/>
  <c r="AJ2166" i="1"/>
  <c r="AM2170" i="1"/>
  <c r="AL2170" i="1"/>
  <c r="AK2170" i="1"/>
  <c r="AJ2170" i="1"/>
  <c r="AN2170" i="1"/>
  <c r="AK13" i="1"/>
  <c r="AK14" i="1"/>
  <c r="AK15" i="1"/>
  <c r="AL16" i="1"/>
  <c r="AL17" i="1"/>
  <c r="AL18" i="1"/>
  <c r="AM19" i="1"/>
  <c r="AM20" i="1"/>
  <c r="AM21" i="1"/>
  <c r="AN22" i="1"/>
  <c r="AN23" i="1"/>
  <c r="AN24" i="1"/>
  <c r="AJ26" i="1"/>
  <c r="AJ27" i="1"/>
  <c r="AJ28" i="1"/>
  <c r="AK29" i="1"/>
  <c r="AK30" i="1"/>
  <c r="AK31" i="1"/>
  <c r="AL32" i="1"/>
  <c r="AL33" i="1"/>
  <c r="AL34" i="1"/>
  <c r="AM35" i="1"/>
  <c r="AM36" i="1"/>
  <c r="AM37" i="1"/>
  <c r="AN38" i="1"/>
  <c r="AN39" i="1"/>
  <c r="AN40" i="1"/>
  <c r="AJ42" i="1"/>
  <c r="AJ43" i="1"/>
  <c r="AJ44" i="1"/>
  <c r="AK45" i="1"/>
  <c r="AK46" i="1"/>
  <c r="AK47" i="1"/>
  <c r="AL48" i="1"/>
  <c r="AL49" i="1"/>
  <c r="AL52" i="1"/>
  <c r="AM55" i="1"/>
  <c r="AN58" i="1"/>
  <c r="AJ62" i="1"/>
  <c r="AL67" i="1"/>
  <c r="AN73" i="1"/>
  <c r="AK80" i="1"/>
  <c r="AM86" i="1"/>
  <c r="AJ93" i="1"/>
  <c r="AL99" i="1"/>
  <c r="AN105" i="1"/>
  <c r="AK112" i="1"/>
  <c r="AM118" i="1"/>
  <c r="AJ125" i="1"/>
  <c r="AL131" i="1"/>
  <c r="AM141" i="1"/>
  <c r="AL154" i="1"/>
  <c r="AK167" i="1"/>
  <c r="AJ180" i="1"/>
  <c r="AN192" i="1"/>
  <c r="AI13" i="1"/>
  <c r="AI17" i="1"/>
  <c r="AI21" i="1"/>
  <c r="AI25" i="1"/>
  <c r="AI29" i="1"/>
  <c r="AI33" i="1"/>
  <c r="AI37" i="1"/>
  <c r="AI41" i="1"/>
  <c r="AI45" i="1"/>
  <c r="AI49" i="1"/>
  <c r="AI53" i="1"/>
  <c r="AI57" i="1"/>
  <c r="AI61" i="1"/>
  <c r="AI65" i="1"/>
  <c r="AI69" i="1"/>
  <c r="AI73" i="1"/>
  <c r="AI77" i="1"/>
  <c r="AI81" i="1"/>
  <c r="AI85" i="1"/>
  <c r="AI89" i="1"/>
  <c r="AI93" i="1"/>
  <c r="AI97" i="1"/>
  <c r="AI101" i="1"/>
  <c r="AI105" i="1"/>
  <c r="AI109" i="1"/>
  <c r="AI113" i="1"/>
  <c r="AI117" i="1"/>
  <c r="AI121" i="1"/>
  <c r="AI125" i="1"/>
  <c r="AI129" i="1"/>
  <c r="AI133" i="1"/>
  <c r="AI137" i="1"/>
  <c r="AI141" i="1"/>
  <c r="AI145" i="1"/>
  <c r="AI149" i="1"/>
  <c r="AI153" i="1"/>
  <c r="AI157" i="1"/>
  <c r="AI161" i="1"/>
  <c r="AI165" i="1"/>
  <c r="AI169" i="1"/>
  <c r="AI173" i="1"/>
  <c r="AI177" i="1"/>
  <c r="AI181" i="1"/>
  <c r="AI185" i="1"/>
  <c r="AI189" i="1"/>
  <c r="AI193" i="1"/>
  <c r="AI197" i="1"/>
  <c r="AI201" i="1"/>
  <c r="AI205" i="1"/>
  <c r="AI209" i="1"/>
  <c r="AI213" i="1"/>
  <c r="AI217" i="1"/>
  <c r="AI221" i="1"/>
  <c r="AI225" i="1"/>
  <c r="AI229" i="1"/>
  <c r="AI233" i="1"/>
  <c r="AI237" i="1"/>
  <c r="AI241" i="1"/>
  <c r="AI245" i="1"/>
  <c r="AI249" i="1"/>
  <c r="AI253" i="1"/>
  <c r="AI257" i="1"/>
  <c r="AI261" i="1"/>
  <c r="AI265" i="1"/>
  <c r="AI269" i="1"/>
  <c r="AG273" i="1"/>
  <c r="AI277" i="1"/>
  <c r="AG281" i="1"/>
  <c r="AI285" i="1"/>
  <c r="AG289" i="1"/>
  <c r="AI293" i="1"/>
  <c r="AG297" i="1"/>
  <c r="AI301" i="1"/>
  <c r="AG305" i="1"/>
  <c r="AI309" i="1"/>
  <c r="AG313" i="1"/>
  <c r="AI317" i="1"/>
  <c r="AG321" i="1"/>
  <c r="AI325" i="1"/>
  <c r="AG329" i="1"/>
  <c r="AI333" i="1"/>
  <c r="AG337" i="1"/>
  <c r="AI341" i="1"/>
  <c r="AG345" i="1"/>
  <c r="AI349" i="1"/>
  <c r="AG353" i="1"/>
  <c r="AI357" i="1"/>
  <c r="AG361" i="1"/>
  <c r="AI365" i="1"/>
  <c r="AG369" i="1"/>
  <c r="AI373" i="1"/>
  <c r="AG377" i="1"/>
  <c r="AI381" i="1"/>
  <c r="AG385" i="1"/>
  <c r="AI389" i="1"/>
  <c r="AG393" i="1"/>
  <c r="AI397" i="1"/>
  <c r="AG401" i="1"/>
  <c r="AI405" i="1"/>
  <c r="AG409" i="1"/>
  <c r="AI413" i="1"/>
  <c r="AG417" i="1"/>
  <c r="AI421" i="1"/>
  <c r="AG429" i="1"/>
  <c r="AG433" i="1"/>
  <c r="AG445" i="1"/>
  <c r="AG449" i="1"/>
  <c r="AG461" i="1"/>
  <c r="AG465" i="1"/>
  <c r="AG477" i="1"/>
  <c r="AG481" i="1"/>
  <c r="AG493" i="1"/>
  <c r="AG497" i="1"/>
  <c r="AG509" i="1"/>
  <c r="AG513" i="1"/>
  <c r="AG525" i="1"/>
  <c r="AG529" i="1"/>
  <c r="AG541" i="1"/>
  <c r="AG545" i="1"/>
  <c r="AG557" i="1"/>
  <c r="AG561" i="1"/>
  <c r="AG573" i="1"/>
  <c r="AG577" i="1"/>
  <c r="AG589" i="1"/>
  <c r="AG593" i="1"/>
  <c r="AG605" i="1"/>
  <c r="U2171" i="1"/>
  <c r="AI14" i="1"/>
  <c r="AI18" i="1"/>
  <c r="AI22" i="1"/>
  <c r="AI26" i="1"/>
  <c r="AI30" i="1"/>
  <c r="AI34" i="1"/>
  <c r="AI38" i="1"/>
  <c r="AI42" i="1"/>
  <c r="AI46" i="1"/>
  <c r="AI50" i="1"/>
  <c r="AI54" i="1"/>
  <c r="AI58" i="1"/>
  <c r="AI62" i="1"/>
  <c r="AI66" i="1"/>
  <c r="AI70" i="1"/>
  <c r="AI74" i="1"/>
  <c r="AI78" i="1"/>
  <c r="AI82" i="1"/>
  <c r="AI86" i="1"/>
  <c r="AI90" i="1"/>
  <c r="AI94" i="1"/>
  <c r="AI98" i="1"/>
  <c r="AI102" i="1"/>
  <c r="AI106" i="1"/>
  <c r="AI110" i="1"/>
  <c r="AI114" i="1"/>
  <c r="AI118" i="1"/>
  <c r="AI122" i="1"/>
  <c r="AI126" i="1"/>
  <c r="AI130" i="1"/>
  <c r="AI134" i="1"/>
  <c r="AI138" i="1"/>
  <c r="AI142" i="1"/>
  <c r="AI146" i="1"/>
  <c r="AI150" i="1"/>
  <c r="AI154" i="1"/>
  <c r="AI158" i="1"/>
  <c r="AI162" i="1"/>
  <c r="AI166" i="1"/>
  <c r="AI170" i="1"/>
  <c r="AI174" i="1"/>
  <c r="AI178" i="1"/>
  <c r="AI182" i="1"/>
  <c r="AI186" i="1"/>
  <c r="AI190" i="1"/>
  <c r="AI194" i="1"/>
  <c r="AI198" i="1"/>
  <c r="AI202" i="1"/>
  <c r="AI206" i="1"/>
  <c r="AI210" i="1"/>
  <c r="AI214" i="1"/>
  <c r="AI218" i="1"/>
  <c r="AI222" i="1"/>
  <c r="AI226" i="1"/>
  <c r="AI230" i="1"/>
  <c r="AI234" i="1"/>
  <c r="AI238" i="1"/>
  <c r="AI242" i="1"/>
  <c r="AI246" i="1"/>
  <c r="AI250" i="1"/>
  <c r="AI254" i="1"/>
  <c r="AI258" i="1"/>
  <c r="AI262" i="1"/>
  <c r="AI266" i="1"/>
  <c r="AI270" i="1"/>
  <c r="AH274" i="1"/>
  <c r="AH278" i="1"/>
  <c r="AH282" i="1"/>
  <c r="AH286" i="1"/>
  <c r="AH290" i="1"/>
  <c r="AH294" i="1"/>
  <c r="AH298" i="1"/>
  <c r="AH302" i="1"/>
  <c r="AH306" i="1"/>
  <c r="AH310" i="1"/>
  <c r="AH314" i="1"/>
  <c r="AH318" i="1"/>
  <c r="AH322" i="1"/>
  <c r="AH326" i="1"/>
  <c r="AH330" i="1"/>
  <c r="AH334" i="1"/>
  <c r="AH338" i="1"/>
  <c r="AH342" i="1"/>
  <c r="AH346" i="1"/>
  <c r="AH350" i="1"/>
  <c r="AH354" i="1"/>
  <c r="AH358" i="1"/>
  <c r="AH362" i="1"/>
  <c r="AH366" i="1"/>
  <c r="AH370" i="1"/>
  <c r="AH374" i="1"/>
  <c r="AH378" i="1"/>
  <c r="AH382" i="1"/>
  <c r="AH386" i="1"/>
  <c r="AH390" i="1"/>
  <c r="AH394" i="1"/>
  <c r="AH398" i="1"/>
  <c r="AH402" i="1"/>
  <c r="AH406" i="1"/>
  <c r="AH410" i="1"/>
  <c r="AH414" i="1"/>
  <c r="AH418" i="1"/>
  <c r="AH422" i="1"/>
  <c r="AF426" i="1"/>
  <c r="AF430" i="1"/>
  <c r="AF434" i="1"/>
  <c r="AF442" i="1"/>
  <c r="AF446" i="1"/>
  <c r="AF450" i="1"/>
  <c r="AF458" i="1"/>
  <c r="AF462" i="1"/>
  <c r="AF466" i="1"/>
  <c r="AF474" i="1"/>
  <c r="AF478" i="1"/>
  <c r="AF482" i="1"/>
  <c r="AF490" i="1"/>
  <c r="AF494" i="1"/>
  <c r="AF498" i="1"/>
  <c r="AF506" i="1"/>
  <c r="AF510" i="1"/>
  <c r="AF514" i="1"/>
  <c r="AF522" i="1"/>
  <c r="AF526" i="1"/>
  <c r="AF530" i="1"/>
  <c r="AF538" i="1"/>
  <c r="AF542" i="1"/>
  <c r="AF546" i="1"/>
  <c r="AF554" i="1"/>
  <c r="AF558" i="1"/>
  <c r="AF562" i="1"/>
  <c r="AF570" i="1"/>
  <c r="AF574" i="1"/>
  <c r="AF578" i="1"/>
  <c r="AF586" i="1"/>
  <c r="AF590" i="1"/>
  <c r="AF594" i="1"/>
  <c r="AF602" i="1"/>
  <c r="I1710" i="1"/>
  <c r="J1710" i="1" s="1"/>
  <c r="I1716" i="1"/>
  <c r="J1716" i="1" s="1"/>
  <c r="I1721" i="1"/>
  <c r="J1721" i="1" s="1"/>
  <c r="I1726" i="1"/>
  <c r="J1726" i="1" s="1"/>
  <c r="I1732" i="1"/>
  <c r="J1732" i="1" s="1"/>
  <c r="I1737" i="1"/>
  <c r="J1737" i="1" s="1"/>
  <c r="I1742" i="1"/>
  <c r="J1742" i="1" s="1"/>
  <c r="I1748" i="1"/>
  <c r="J1748" i="1" s="1"/>
  <c r="I1753" i="1"/>
  <c r="J1753" i="1" s="1"/>
  <c r="I1758" i="1"/>
  <c r="J1758" i="1" s="1"/>
  <c r="I1764" i="1"/>
  <c r="J1764" i="1" s="1"/>
  <c r="I1769" i="1"/>
  <c r="J1769" i="1" s="1"/>
  <c r="I1774" i="1"/>
  <c r="J1774" i="1" s="1"/>
  <c r="I1780" i="1"/>
  <c r="J1780" i="1" s="1"/>
  <c r="I1785" i="1"/>
  <c r="J1785" i="1" s="1"/>
  <c r="I1790" i="1"/>
  <c r="J1790" i="1" s="1"/>
  <c r="I1796" i="1"/>
  <c r="J1796" i="1" s="1"/>
  <c r="I1801" i="1"/>
  <c r="J1801" i="1" s="1"/>
  <c r="I1806" i="1"/>
  <c r="J1806" i="1" s="1"/>
  <c r="I1812" i="1"/>
  <c r="J1812" i="1" s="1"/>
  <c r="I1817" i="1"/>
  <c r="J1817" i="1" s="1"/>
  <c r="I1822" i="1"/>
  <c r="J1822" i="1" s="1"/>
  <c r="I1828" i="1"/>
  <c r="J1828" i="1" s="1"/>
  <c r="I1833" i="1"/>
  <c r="J1833" i="1" s="1"/>
  <c r="I1838" i="1"/>
  <c r="J1838" i="1" s="1"/>
  <c r="I1844" i="1"/>
  <c r="J1844" i="1" s="1"/>
  <c r="I1849" i="1"/>
  <c r="J1849" i="1" s="1"/>
  <c r="I1854" i="1"/>
  <c r="J1854" i="1" s="1"/>
  <c r="I1860" i="1"/>
  <c r="J1860" i="1" s="1"/>
  <c r="I1865" i="1"/>
  <c r="J1865" i="1" s="1"/>
  <c r="I1870" i="1"/>
  <c r="J1870" i="1" s="1"/>
  <c r="I1876" i="1"/>
  <c r="J1876" i="1" s="1"/>
  <c r="I1881" i="1"/>
  <c r="J1881" i="1" s="1"/>
  <c r="I1886" i="1"/>
  <c r="J1886" i="1" s="1"/>
  <c r="I1892" i="1"/>
  <c r="J1892" i="1" s="1"/>
  <c r="I1897" i="1"/>
  <c r="J1897" i="1" s="1"/>
  <c r="I1902" i="1"/>
  <c r="J1902" i="1" s="1"/>
  <c r="I1908" i="1"/>
  <c r="J1908" i="1" s="1"/>
  <c r="I1913" i="1"/>
  <c r="J1913" i="1" s="1"/>
  <c r="I1918" i="1"/>
  <c r="J1918" i="1" s="1"/>
  <c r="I1924" i="1"/>
  <c r="J1924" i="1" s="1"/>
  <c r="I1929" i="1"/>
  <c r="J1929" i="1" s="1"/>
  <c r="I1934" i="1"/>
  <c r="J1934" i="1" s="1"/>
  <c r="I1940" i="1"/>
  <c r="J1940" i="1" s="1"/>
  <c r="I1945" i="1"/>
  <c r="J1945" i="1" s="1"/>
  <c r="I1950" i="1"/>
  <c r="J1950" i="1" s="1"/>
  <c r="I1956" i="1"/>
  <c r="J1956" i="1" s="1"/>
  <c r="I1961" i="1"/>
  <c r="J1961" i="1" s="1"/>
  <c r="I1966" i="1"/>
  <c r="J1966" i="1" s="1"/>
  <c r="I1972" i="1"/>
  <c r="J1972" i="1" s="1"/>
  <c r="I1977" i="1"/>
  <c r="J1977" i="1" s="1"/>
  <c r="I1982" i="1"/>
  <c r="J1982" i="1" s="1"/>
  <c r="I1988" i="1"/>
  <c r="J1988" i="1" s="1"/>
  <c r="I1993" i="1"/>
  <c r="J1993" i="1" s="1"/>
  <c r="I1998" i="1"/>
  <c r="J1998" i="1" s="1"/>
  <c r="I2004" i="1"/>
  <c r="J2004" i="1" s="1"/>
  <c r="I2009" i="1"/>
  <c r="J2009" i="1" s="1"/>
  <c r="I2014" i="1"/>
  <c r="J2014" i="1" s="1"/>
  <c r="I2020" i="1"/>
  <c r="J2020" i="1" s="1"/>
  <c r="I2025" i="1"/>
  <c r="J2025" i="1" s="1"/>
  <c r="I2030" i="1"/>
  <c r="J2030" i="1" s="1"/>
  <c r="I2036" i="1"/>
  <c r="J2036" i="1" s="1"/>
  <c r="AH12" i="1"/>
  <c r="AI16" i="1"/>
  <c r="AI20" i="1"/>
  <c r="AI24" i="1"/>
  <c r="AI28" i="1"/>
  <c r="AI32" i="1"/>
  <c r="AI36" i="1"/>
  <c r="AI40" i="1"/>
  <c r="AI44" i="1"/>
  <c r="AI48" i="1"/>
  <c r="AI52" i="1"/>
  <c r="AI56" i="1"/>
  <c r="AI60" i="1"/>
  <c r="AI64" i="1"/>
  <c r="AI68" i="1"/>
  <c r="AI72" i="1"/>
  <c r="AI76" i="1"/>
  <c r="AI80" i="1"/>
  <c r="AI84" i="1"/>
  <c r="AI88" i="1"/>
  <c r="AI92" i="1"/>
  <c r="AI96" i="1"/>
  <c r="AI100" i="1"/>
  <c r="AI104" i="1"/>
  <c r="AI108" i="1"/>
  <c r="AI112" i="1"/>
  <c r="AI116" i="1"/>
  <c r="AI120" i="1"/>
  <c r="AI124" i="1"/>
  <c r="AI128" i="1"/>
  <c r="AI132" i="1"/>
  <c r="AI136" i="1"/>
  <c r="AI140" i="1"/>
  <c r="AI144" i="1"/>
  <c r="AI148" i="1"/>
  <c r="AI152" i="1"/>
  <c r="AI156" i="1"/>
  <c r="AI160" i="1"/>
  <c r="AI164" i="1"/>
  <c r="AI168" i="1"/>
  <c r="AI172" i="1"/>
  <c r="AI176" i="1"/>
  <c r="AI180" i="1"/>
  <c r="AI184" i="1"/>
  <c r="AI188" i="1"/>
  <c r="AI192" i="1"/>
  <c r="AI196" i="1"/>
  <c r="AI200" i="1"/>
  <c r="AI204" i="1"/>
  <c r="AI208" i="1"/>
  <c r="AI212" i="1"/>
  <c r="AI216" i="1"/>
  <c r="AI220" i="1"/>
  <c r="AI224" i="1"/>
  <c r="AI228" i="1"/>
  <c r="AI232" i="1"/>
  <c r="AI236" i="1"/>
  <c r="AI240" i="1"/>
  <c r="AI244" i="1"/>
  <c r="AI248" i="1"/>
  <c r="AI252" i="1"/>
  <c r="AI256" i="1"/>
  <c r="AI260" i="1"/>
  <c r="AI264" i="1"/>
  <c r="AI268" i="1"/>
  <c r="AE272" i="1"/>
  <c r="AF276" i="1"/>
  <c r="AF284" i="1"/>
  <c r="AF292" i="1"/>
  <c r="AF300" i="1"/>
  <c r="AF308" i="1"/>
  <c r="AF316" i="1"/>
  <c r="AF324" i="1"/>
  <c r="AF332" i="1"/>
  <c r="AF340" i="1"/>
  <c r="AF348" i="1"/>
  <c r="AF356" i="1"/>
  <c r="AF364" i="1"/>
  <c r="AF372" i="1"/>
  <c r="AF380" i="1"/>
  <c r="AF388" i="1"/>
  <c r="AF396" i="1"/>
  <c r="AF404" i="1"/>
  <c r="AF412" i="1"/>
  <c r="AF420" i="1"/>
  <c r="AH432" i="1"/>
  <c r="AH448" i="1"/>
  <c r="AH464" i="1"/>
  <c r="AH480" i="1"/>
  <c r="AH496" i="1"/>
  <c r="AH512" i="1"/>
  <c r="AH528" i="1"/>
  <c r="AH544" i="1"/>
  <c r="AH560" i="1"/>
  <c r="AH576" i="1"/>
  <c r="AH592" i="1"/>
  <c r="I2041" i="1"/>
  <c r="J2041" i="1" s="1"/>
  <c r="I2046" i="1"/>
  <c r="J2046" i="1" s="1"/>
  <c r="I2052" i="1"/>
  <c r="J2052" i="1" s="1"/>
  <c r="I2057" i="1"/>
  <c r="J2057" i="1" s="1"/>
  <c r="I2062" i="1"/>
  <c r="J2062" i="1" s="1"/>
  <c r="I2068" i="1"/>
  <c r="J2068" i="1" s="1"/>
  <c r="I2073" i="1"/>
  <c r="J2073" i="1" s="1"/>
  <c r="I2078" i="1"/>
  <c r="J2078" i="1" s="1"/>
  <c r="I2084" i="1"/>
  <c r="J2084" i="1" s="1"/>
  <c r="I2089" i="1"/>
  <c r="J2089" i="1" s="1"/>
  <c r="I2094" i="1"/>
  <c r="J2094" i="1" s="1"/>
  <c r="I2100" i="1"/>
  <c r="J2100" i="1" s="1"/>
  <c r="I2105" i="1"/>
  <c r="J2105" i="1" s="1"/>
  <c r="I2110" i="1"/>
  <c r="J2110" i="1" s="1"/>
  <c r="I2116" i="1"/>
  <c r="J2116" i="1" s="1"/>
  <c r="I2121" i="1"/>
  <c r="J2121" i="1" s="1"/>
  <c r="I2126" i="1"/>
  <c r="J2126" i="1" s="1"/>
  <c r="I2132" i="1"/>
  <c r="J2132" i="1" s="1"/>
  <c r="I2137" i="1"/>
  <c r="J2137" i="1" s="1"/>
  <c r="I2142" i="1"/>
  <c r="J2142" i="1" s="1"/>
  <c r="I2160" i="1"/>
  <c r="J2160" i="1" s="1"/>
  <c r="I2165" i="1"/>
  <c r="J2165" i="1" s="1"/>
  <c r="G2171" i="1"/>
  <c r="AL2171" i="1" s="1"/>
  <c r="AD15" i="1"/>
  <c r="AD19" i="1"/>
  <c r="AD23" i="1"/>
  <c r="AD27" i="1"/>
  <c r="AD31" i="1"/>
  <c r="AD35" i="1"/>
  <c r="AD39" i="1"/>
  <c r="AD43" i="1"/>
  <c r="AD47" i="1"/>
  <c r="AD51" i="1"/>
  <c r="AD55" i="1"/>
  <c r="AD59" i="1"/>
  <c r="AD63" i="1"/>
  <c r="AD67" i="1"/>
  <c r="AD71" i="1"/>
  <c r="AD75" i="1"/>
  <c r="AD79" i="1"/>
  <c r="AD83" i="1"/>
  <c r="AD87" i="1"/>
  <c r="AD91" i="1"/>
  <c r="AD95" i="1"/>
  <c r="AD99" i="1"/>
  <c r="AD103" i="1"/>
  <c r="AD107" i="1"/>
  <c r="AD111" i="1"/>
  <c r="AD115" i="1"/>
  <c r="AD119" i="1"/>
  <c r="AD123" i="1"/>
  <c r="AD127" i="1"/>
  <c r="AD131" i="1"/>
  <c r="AD135" i="1"/>
  <c r="AD139" i="1"/>
  <c r="AD143" i="1"/>
  <c r="AD147" i="1"/>
  <c r="AD151" i="1"/>
  <c r="AD155" i="1"/>
  <c r="AD159" i="1"/>
  <c r="AD163" i="1"/>
  <c r="AD167" i="1"/>
  <c r="AD171" i="1"/>
  <c r="AD175" i="1"/>
  <c r="AD179" i="1"/>
  <c r="AD183" i="1"/>
  <c r="AD187" i="1"/>
  <c r="AD191" i="1"/>
  <c r="AD195" i="1"/>
  <c r="AD199" i="1"/>
  <c r="AD203" i="1"/>
  <c r="AD207" i="1"/>
  <c r="AD211" i="1"/>
  <c r="AD215" i="1"/>
  <c r="AD219" i="1"/>
  <c r="AD223" i="1"/>
  <c r="AD227" i="1"/>
  <c r="AD231" i="1"/>
  <c r="AD235" i="1"/>
  <c r="AD239" i="1"/>
  <c r="AD243" i="1"/>
  <c r="AD247" i="1"/>
  <c r="AD251" i="1"/>
  <c r="AD255" i="1"/>
  <c r="AD259" i="1"/>
  <c r="AD263" i="1"/>
  <c r="AD267" i="1"/>
  <c r="AD271" i="1"/>
  <c r="AD275" i="1"/>
  <c r="AF275" i="1"/>
  <c r="AH275" i="1"/>
  <c r="AD279" i="1"/>
  <c r="AF279" i="1"/>
  <c r="AH279" i="1"/>
  <c r="AD283" i="1"/>
  <c r="AF283" i="1"/>
  <c r="AH283" i="1"/>
  <c r="AD287" i="1"/>
  <c r="AF287" i="1"/>
  <c r="AH287" i="1"/>
  <c r="AD291" i="1"/>
  <c r="AF291" i="1"/>
  <c r="AH291" i="1"/>
  <c r="AD295" i="1"/>
  <c r="AF295" i="1"/>
  <c r="AH295" i="1"/>
  <c r="AD299" i="1"/>
  <c r="AF299" i="1"/>
  <c r="AH299" i="1"/>
  <c r="AD303" i="1"/>
  <c r="AF303" i="1"/>
  <c r="AH303" i="1"/>
  <c r="AD307" i="1"/>
  <c r="AF307" i="1"/>
  <c r="AH307" i="1"/>
  <c r="AD311" i="1"/>
  <c r="AF311" i="1"/>
  <c r="AH311" i="1"/>
  <c r="AD315" i="1"/>
  <c r="AF315" i="1"/>
  <c r="AH315" i="1"/>
  <c r="AD319" i="1"/>
  <c r="AF319" i="1"/>
  <c r="AH319" i="1"/>
  <c r="AD323" i="1"/>
  <c r="AF323" i="1"/>
  <c r="AH323" i="1"/>
  <c r="AD327" i="1"/>
  <c r="AF327" i="1"/>
  <c r="AH327" i="1"/>
  <c r="AD331" i="1"/>
  <c r="AF331" i="1"/>
  <c r="AH331" i="1"/>
  <c r="AD335" i="1"/>
  <c r="AF335" i="1"/>
  <c r="AH335" i="1"/>
  <c r="AD339" i="1"/>
  <c r="AF339" i="1"/>
  <c r="AH339" i="1"/>
  <c r="AD343" i="1"/>
  <c r="AF343" i="1"/>
  <c r="AH343" i="1"/>
  <c r="AD347" i="1"/>
  <c r="AF347" i="1"/>
  <c r="AH347" i="1"/>
  <c r="AD351" i="1"/>
  <c r="AF351" i="1"/>
  <c r="AH351" i="1"/>
  <c r="AD355" i="1"/>
  <c r="AF355" i="1"/>
  <c r="AH355" i="1"/>
  <c r="AD359" i="1"/>
  <c r="AF359" i="1"/>
  <c r="AH359" i="1"/>
  <c r="AD363" i="1"/>
  <c r="AF363" i="1"/>
  <c r="AH363" i="1"/>
  <c r="AD367" i="1"/>
  <c r="AF367" i="1"/>
  <c r="AH367" i="1"/>
  <c r="AD371" i="1"/>
  <c r="AF371" i="1"/>
  <c r="AH371" i="1"/>
  <c r="AD375" i="1"/>
  <c r="AF375" i="1"/>
  <c r="AH375" i="1"/>
  <c r="AD379" i="1"/>
  <c r="AF379" i="1"/>
  <c r="AH379" i="1"/>
  <c r="AD383" i="1"/>
  <c r="AF383" i="1"/>
  <c r="AH383" i="1"/>
  <c r="AD387" i="1"/>
  <c r="AF387" i="1"/>
  <c r="AH387" i="1"/>
  <c r="AD391" i="1"/>
  <c r="AF391" i="1"/>
  <c r="AH391" i="1"/>
  <c r="AD395" i="1"/>
  <c r="AF395" i="1"/>
  <c r="AH395" i="1"/>
  <c r="AD399" i="1"/>
  <c r="AF399" i="1"/>
  <c r="AH399" i="1"/>
  <c r="AD403" i="1"/>
  <c r="AF403" i="1"/>
  <c r="AH403" i="1"/>
  <c r="AD407" i="1"/>
  <c r="AF407" i="1"/>
  <c r="AH407" i="1"/>
  <c r="AD411" i="1"/>
  <c r="AF411" i="1"/>
  <c r="AH411" i="1"/>
  <c r="AD415" i="1"/>
  <c r="AF415" i="1"/>
  <c r="AH415" i="1"/>
  <c r="AD419" i="1"/>
  <c r="AF419" i="1"/>
  <c r="AH419" i="1"/>
  <c r="AF423" i="1"/>
  <c r="AH423" i="1"/>
  <c r="AG427" i="1"/>
  <c r="AF427" i="1"/>
  <c r="AH427" i="1"/>
  <c r="AG431" i="1"/>
  <c r="AF431" i="1"/>
  <c r="AH431" i="1"/>
  <c r="AG435" i="1"/>
  <c r="AF435" i="1"/>
  <c r="AH435" i="1"/>
  <c r="AG439" i="1"/>
  <c r="AF439" i="1"/>
  <c r="AH439" i="1"/>
  <c r="AG443" i="1"/>
  <c r="AF443" i="1"/>
  <c r="AH443" i="1"/>
  <c r="AG447" i="1"/>
  <c r="AF447" i="1"/>
  <c r="AH447" i="1"/>
  <c r="AG451" i="1"/>
  <c r="AF451" i="1"/>
  <c r="AH451" i="1"/>
  <c r="AG455" i="1"/>
  <c r="AF455" i="1"/>
  <c r="AH455" i="1"/>
  <c r="AG459" i="1"/>
  <c r="AF459" i="1"/>
  <c r="AH459" i="1"/>
  <c r="AG463" i="1"/>
  <c r="AF463" i="1"/>
  <c r="AH463" i="1"/>
  <c r="AG467" i="1"/>
  <c r="AF467" i="1"/>
  <c r="AH467" i="1"/>
  <c r="AG471" i="1"/>
  <c r="AF471" i="1"/>
  <c r="AH471" i="1"/>
  <c r="AG475" i="1"/>
  <c r="AF475" i="1"/>
  <c r="AH475" i="1"/>
  <c r="AG479" i="1"/>
  <c r="AF479" i="1"/>
  <c r="AH479" i="1"/>
  <c r="AG483" i="1"/>
  <c r="AF483" i="1"/>
  <c r="AH483" i="1"/>
  <c r="AG487" i="1"/>
  <c r="AF487" i="1"/>
  <c r="AH487" i="1"/>
  <c r="AG491" i="1"/>
  <c r="AF491" i="1"/>
  <c r="AH491" i="1"/>
  <c r="AG495" i="1"/>
  <c r="AF495" i="1"/>
  <c r="AH495" i="1"/>
  <c r="AG499" i="1"/>
  <c r="AF499" i="1"/>
  <c r="AH499" i="1"/>
  <c r="AG503" i="1"/>
  <c r="AF503" i="1"/>
  <c r="AH503" i="1"/>
  <c r="AG507" i="1"/>
  <c r="AF507" i="1"/>
  <c r="AH507" i="1"/>
  <c r="AG511" i="1"/>
  <c r="AF511" i="1"/>
  <c r="AH511" i="1"/>
  <c r="AG515" i="1"/>
  <c r="AF515" i="1"/>
  <c r="AH515" i="1"/>
  <c r="AG519" i="1"/>
  <c r="AF519" i="1"/>
  <c r="AH519" i="1"/>
  <c r="AG523" i="1"/>
  <c r="AF523" i="1"/>
  <c r="AH523" i="1"/>
  <c r="AG527" i="1"/>
  <c r="AF527" i="1"/>
  <c r="AH527" i="1"/>
  <c r="AG531" i="1"/>
  <c r="AF531" i="1"/>
  <c r="AH531" i="1"/>
  <c r="AG535" i="1"/>
  <c r="AF535" i="1"/>
  <c r="AH535" i="1"/>
  <c r="AG539" i="1"/>
  <c r="AF539" i="1"/>
  <c r="AH539" i="1"/>
  <c r="AG543" i="1"/>
  <c r="AF543" i="1"/>
  <c r="AH543" i="1"/>
  <c r="AG547" i="1"/>
  <c r="AF547" i="1"/>
  <c r="AH547" i="1"/>
  <c r="AG551" i="1"/>
  <c r="AF551" i="1"/>
  <c r="AH551" i="1"/>
  <c r="AG555" i="1"/>
  <c r="AF555" i="1"/>
  <c r="AH555" i="1"/>
  <c r="AG559" i="1"/>
  <c r="AF559" i="1"/>
  <c r="AH559" i="1"/>
  <c r="AG563" i="1"/>
  <c r="AF563" i="1"/>
  <c r="AH563" i="1"/>
  <c r="AG567" i="1"/>
  <c r="AF567" i="1"/>
  <c r="AH567" i="1"/>
  <c r="AG571" i="1"/>
  <c r="AF571" i="1"/>
  <c r="AH571" i="1"/>
  <c r="AG575" i="1"/>
  <c r="AF575" i="1"/>
  <c r="AH575" i="1"/>
  <c r="AG579" i="1"/>
  <c r="AF579" i="1"/>
  <c r="AH579" i="1"/>
  <c r="AG583" i="1"/>
  <c r="AF583" i="1"/>
  <c r="AH583" i="1"/>
  <c r="AG587" i="1"/>
  <c r="AF587" i="1"/>
  <c r="AH587" i="1"/>
  <c r="AG591" i="1"/>
  <c r="AF591" i="1"/>
  <c r="AH591" i="1"/>
  <c r="AG595" i="1"/>
  <c r="AF595" i="1"/>
  <c r="AH595" i="1"/>
  <c r="AG599" i="1"/>
  <c r="AF599" i="1"/>
  <c r="AH599" i="1"/>
  <c r="AG603" i="1"/>
  <c r="AF603" i="1"/>
  <c r="AH603" i="1"/>
  <c r="AG607" i="1"/>
  <c r="AF607" i="1"/>
  <c r="AI607" i="1"/>
  <c r="AE607" i="1"/>
  <c r="AH607" i="1"/>
  <c r="AG611" i="1"/>
  <c r="AF611" i="1"/>
  <c r="AI611" i="1"/>
  <c r="AE611" i="1"/>
  <c r="AH611" i="1"/>
  <c r="AG615" i="1"/>
  <c r="AF615" i="1"/>
  <c r="AI615" i="1"/>
  <c r="AE615" i="1"/>
  <c r="AH615" i="1"/>
  <c r="AG619" i="1"/>
  <c r="AF619" i="1"/>
  <c r="AI619" i="1"/>
  <c r="AE619" i="1"/>
  <c r="AH619" i="1"/>
  <c r="AG623" i="1"/>
  <c r="AF623" i="1"/>
  <c r="AI623" i="1"/>
  <c r="AE623" i="1"/>
  <c r="AH623" i="1"/>
  <c r="AG627" i="1"/>
  <c r="AF627" i="1"/>
  <c r="AI627" i="1"/>
  <c r="AE627" i="1"/>
  <c r="AH627" i="1"/>
  <c r="AG631" i="1"/>
  <c r="AF631" i="1"/>
  <c r="AI631" i="1"/>
  <c r="AE631" i="1"/>
  <c r="AH631" i="1"/>
  <c r="AG635" i="1"/>
  <c r="AF635" i="1"/>
  <c r="AI635" i="1"/>
  <c r="AE635" i="1"/>
  <c r="AH635" i="1"/>
  <c r="AG639" i="1"/>
  <c r="AF639" i="1"/>
  <c r="AI639" i="1"/>
  <c r="AE639" i="1"/>
  <c r="AH639" i="1"/>
  <c r="AG643" i="1"/>
  <c r="AF643" i="1"/>
  <c r="AI643" i="1"/>
  <c r="AE643" i="1"/>
  <c r="AH643" i="1"/>
  <c r="AG647" i="1"/>
  <c r="AF647" i="1"/>
  <c r="AI647" i="1"/>
  <c r="AE647" i="1"/>
  <c r="AH647" i="1"/>
  <c r="AG651" i="1"/>
  <c r="AF651" i="1"/>
  <c r="AI651" i="1"/>
  <c r="AE651" i="1"/>
  <c r="AH651" i="1"/>
  <c r="AG655" i="1"/>
  <c r="AF655" i="1"/>
  <c r="AI655" i="1"/>
  <c r="AE655" i="1"/>
  <c r="AH655" i="1"/>
  <c r="AG659" i="1"/>
  <c r="AF659" i="1"/>
  <c r="AI659" i="1"/>
  <c r="AE659" i="1"/>
  <c r="AH659" i="1"/>
  <c r="AG663" i="1"/>
  <c r="AF663" i="1"/>
  <c r="AI663" i="1"/>
  <c r="AE663" i="1"/>
  <c r="AH663" i="1"/>
  <c r="AG667" i="1"/>
  <c r="AF667" i="1"/>
  <c r="AI667" i="1"/>
  <c r="AE667" i="1"/>
  <c r="AH667" i="1"/>
  <c r="AG671" i="1"/>
  <c r="AF671" i="1"/>
  <c r="AI671" i="1"/>
  <c r="AE671" i="1"/>
  <c r="AH671" i="1"/>
  <c r="AG675" i="1"/>
  <c r="AF675" i="1"/>
  <c r="AI675" i="1"/>
  <c r="AE675" i="1"/>
  <c r="AH675" i="1"/>
  <c r="AG679" i="1"/>
  <c r="AF679" i="1"/>
  <c r="AI679" i="1"/>
  <c r="AE679" i="1"/>
  <c r="AH679" i="1"/>
  <c r="AG683" i="1"/>
  <c r="AF683" i="1"/>
  <c r="AI683" i="1"/>
  <c r="AE683" i="1"/>
  <c r="AH683" i="1"/>
  <c r="AG687" i="1"/>
  <c r="AF687" i="1"/>
  <c r="AI687" i="1"/>
  <c r="AE687" i="1"/>
  <c r="AH687" i="1"/>
  <c r="AG691" i="1"/>
  <c r="AF691" i="1"/>
  <c r="AI691" i="1"/>
  <c r="AE691" i="1"/>
  <c r="AH691" i="1"/>
  <c r="AG695" i="1"/>
  <c r="AF695" i="1"/>
  <c r="AI695" i="1"/>
  <c r="AE695" i="1"/>
  <c r="AH695" i="1"/>
  <c r="AG699" i="1"/>
  <c r="AF699" i="1"/>
  <c r="AI699" i="1"/>
  <c r="AE699" i="1"/>
  <c r="AH699" i="1"/>
  <c r="AG703" i="1"/>
  <c r="AF703" i="1"/>
  <c r="AI703" i="1"/>
  <c r="AE703" i="1"/>
  <c r="AH703" i="1"/>
  <c r="AG707" i="1"/>
  <c r="AF707" i="1"/>
  <c r="AI707" i="1"/>
  <c r="AE707" i="1"/>
  <c r="AH707" i="1"/>
  <c r="AG711" i="1"/>
  <c r="AF711" i="1"/>
  <c r="AI711" i="1"/>
  <c r="AE711" i="1"/>
  <c r="AH711" i="1"/>
  <c r="AG715" i="1"/>
  <c r="AF715" i="1"/>
  <c r="AI715" i="1"/>
  <c r="AE715" i="1"/>
  <c r="AH715" i="1"/>
  <c r="AG719" i="1"/>
  <c r="AF719" i="1"/>
  <c r="AI719" i="1"/>
  <c r="AE719" i="1"/>
  <c r="AH719" i="1"/>
  <c r="AG723" i="1"/>
  <c r="AF723" i="1"/>
  <c r="AI723" i="1"/>
  <c r="AE723" i="1"/>
  <c r="AH723" i="1"/>
  <c r="AG727" i="1"/>
  <c r="AF727" i="1"/>
  <c r="AI727" i="1"/>
  <c r="AE727" i="1"/>
  <c r="AH727" i="1"/>
  <c r="AG731" i="1"/>
  <c r="AF731" i="1"/>
  <c r="AI731" i="1"/>
  <c r="AE731" i="1"/>
  <c r="AH731" i="1"/>
  <c r="AG735" i="1"/>
  <c r="AF735" i="1"/>
  <c r="AI735" i="1"/>
  <c r="AE735" i="1"/>
  <c r="AH735" i="1"/>
  <c r="AG739" i="1"/>
  <c r="AF739" i="1"/>
  <c r="AI739" i="1"/>
  <c r="AE739" i="1"/>
  <c r="AH739" i="1"/>
  <c r="AG743" i="1"/>
  <c r="AF743" i="1"/>
  <c r="AI743" i="1"/>
  <c r="AE743" i="1"/>
  <c r="AH743" i="1"/>
  <c r="AG747" i="1"/>
  <c r="AF747" i="1"/>
  <c r="AI747" i="1"/>
  <c r="AE747" i="1"/>
  <c r="AH747" i="1"/>
  <c r="AG751" i="1"/>
  <c r="AF751" i="1"/>
  <c r="AI751" i="1"/>
  <c r="AE751" i="1"/>
  <c r="AH751" i="1"/>
  <c r="AG755" i="1"/>
  <c r="AF755" i="1"/>
  <c r="AI755" i="1"/>
  <c r="AE755" i="1"/>
  <c r="AH755" i="1"/>
  <c r="AG759" i="1"/>
  <c r="AF759" i="1"/>
  <c r="AI759" i="1"/>
  <c r="AE759" i="1"/>
  <c r="AH759" i="1"/>
  <c r="AG763" i="1"/>
  <c r="AF763" i="1"/>
  <c r="AI763" i="1"/>
  <c r="AE763" i="1"/>
  <c r="AH763" i="1"/>
  <c r="AG767" i="1"/>
  <c r="AF767" i="1"/>
  <c r="AI767" i="1"/>
  <c r="AE767" i="1"/>
  <c r="AH767" i="1"/>
  <c r="AG771" i="1"/>
  <c r="AF771" i="1"/>
  <c r="AI771" i="1"/>
  <c r="AE771" i="1"/>
  <c r="AH771" i="1"/>
  <c r="AG775" i="1"/>
  <c r="AF775" i="1"/>
  <c r="AI775" i="1"/>
  <c r="AE775" i="1"/>
  <c r="AH775" i="1"/>
  <c r="AG779" i="1"/>
  <c r="AF779" i="1"/>
  <c r="AI779" i="1"/>
  <c r="AE779" i="1"/>
  <c r="AH779" i="1"/>
  <c r="AG783" i="1"/>
  <c r="AF783" i="1"/>
  <c r="AI783" i="1"/>
  <c r="AE783" i="1"/>
  <c r="AH783" i="1"/>
  <c r="AG787" i="1"/>
  <c r="AF787" i="1"/>
  <c r="AI787" i="1"/>
  <c r="AE787" i="1"/>
  <c r="AH787" i="1"/>
  <c r="AG791" i="1"/>
  <c r="AF791" i="1"/>
  <c r="AI791" i="1"/>
  <c r="AE791" i="1"/>
  <c r="AH791" i="1"/>
  <c r="AG795" i="1"/>
  <c r="AF795" i="1"/>
  <c r="AI795" i="1"/>
  <c r="AE795" i="1"/>
  <c r="AH795" i="1"/>
  <c r="AG799" i="1"/>
  <c r="AF799" i="1"/>
  <c r="AI799" i="1"/>
  <c r="AE799" i="1"/>
  <c r="AH799" i="1"/>
  <c r="AG803" i="1"/>
  <c r="AF803" i="1"/>
  <c r="AI803" i="1"/>
  <c r="AE803" i="1"/>
  <c r="AH803" i="1"/>
  <c r="AG807" i="1"/>
  <c r="AF807" i="1"/>
  <c r="AI807" i="1"/>
  <c r="AE807" i="1"/>
  <c r="AH807" i="1"/>
  <c r="AG811" i="1"/>
  <c r="AF811" i="1"/>
  <c r="AI811" i="1"/>
  <c r="AE811" i="1"/>
  <c r="AH811" i="1"/>
  <c r="AG815" i="1"/>
  <c r="AF815" i="1"/>
  <c r="AI815" i="1"/>
  <c r="AE815" i="1"/>
  <c r="AH815" i="1"/>
  <c r="AG819" i="1"/>
  <c r="AF819" i="1"/>
  <c r="AI819" i="1"/>
  <c r="AE819" i="1"/>
  <c r="AH819" i="1"/>
  <c r="AG823" i="1"/>
  <c r="AF823" i="1"/>
  <c r="AI823" i="1"/>
  <c r="AE823" i="1"/>
  <c r="AH823" i="1"/>
  <c r="AD827" i="1"/>
  <c r="AG827" i="1"/>
  <c r="AF827" i="1"/>
  <c r="AI827" i="1"/>
  <c r="AE827" i="1"/>
  <c r="AH827" i="1"/>
  <c r="Z831" i="1"/>
  <c r="AG831" i="1"/>
  <c r="AF831" i="1"/>
  <c r="AI831" i="1"/>
  <c r="AE831" i="1"/>
  <c r="AH831" i="1"/>
  <c r="AA835" i="1"/>
  <c r="AG835" i="1"/>
  <c r="AF835" i="1"/>
  <c r="AI835" i="1"/>
  <c r="AE835" i="1"/>
  <c r="AH835" i="1"/>
  <c r="AG839" i="1"/>
  <c r="AF839" i="1"/>
  <c r="AI839" i="1"/>
  <c r="AE839" i="1"/>
  <c r="AH839" i="1"/>
  <c r="AD843" i="1"/>
  <c r="AG843" i="1"/>
  <c r="AF843" i="1"/>
  <c r="AI843" i="1"/>
  <c r="AE843" i="1"/>
  <c r="AH843" i="1"/>
  <c r="Z847" i="1"/>
  <c r="AG847" i="1"/>
  <c r="AF847" i="1"/>
  <c r="AI847" i="1"/>
  <c r="AE847" i="1"/>
  <c r="AH847" i="1"/>
  <c r="AA851" i="1"/>
  <c r="AG851" i="1"/>
  <c r="AF851" i="1"/>
  <c r="AI851" i="1"/>
  <c r="AE851" i="1"/>
  <c r="AH851" i="1"/>
  <c r="AG855" i="1"/>
  <c r="AF855" i="1"/>
  <c r="AI855" i="1"/>
  <c r="AE855" i="1"/>
  <c r="AH855" i="1"/>
  <c r="AG859" i="1"/>
  <c r="AF859" i="1"/>
  <c r="AI859" i="1"/>
  <c r="AE859" i="1"/>
  <c r="AH859" i="1"/>
  <c r="AG863" i="1"/>
  <c r="AF863" i="1"/>
  <c r="AI863" i="1"/>
  <c r="AE863" i="1"/>
  <c r="AH863" i="1"/>
  <c r="AG867" i="1"/>
  <c r="AF867" i="1"/>
  <c r="AI867" i="1"/>
  <c r="AE867" i="1"/>
  <c r="AH867" i="1"/>
  <c r="AG871" i="1"/>
  <c r="AF871" i="1"/>
  <c r="AI871" i="1"/>
  <c r="AE871" i="1"/>
  <c r="AH871" i="1"/>
  <c r="AG875" i="1"/>
  <c r="AF875" i="1"/>
  <c r="AI875" i="1"/>
  <c r="AE875" i="1"/>
  <c r="AH875" i="1"/>
  <c r="AG879" i="1"/>
  <c r="AF879" i="1"/>
  <c r="AI879" i="1"/>
  <c r="AE879" i="1"/>
  <c r="AH879" i="1"/>
  <c r="AG883" i="1"/>
  <c r="AF883" i="1"/>
  <c r="AI883" i="1"/>
  <c r="AE883" i="1"/>
  <c r="AH883" i="1"/>
  <c r="AG887" i="1"/>
  <c r="AF887" i="1"/>
  <c r="AI887" i="1"/>
  <c r="AE887" i="1"/>
  <c r="AH887" i="1"/>
  <c r="AG891" i="1"/>
  <c r="AF891" i="1"/>
  <c r="AI891" i="1"/>
  <c r="AE891" i="1"/>
  <c r="AH891" i="1"/>
  <c r="AG895" i="1"/>
  <c r="AF895" i="1"/>
  <c r="AI895" i="1"/>
  <c r="AE895" i="1"/>
  <c r="AH895" i="1"/>
  <c r="AG899" i="1"/>
  <c r="AF899" i="1"/>
  <c r="AI899" i="1"/>
  <c r="AE899" i="1"/>
  <c r="AH899" i="1"/>
  <c r="AG903" i="1"/>
  <c r="AF903" i="1"/>
  <c r="AI903" i="1"/>
  <c r="AE903" i="1"/>
  <c r="AH903" i="1"/>
  <c r="AD907" i="1"/>
  <c r="AG907" i="1"/>
  <c r="AF907" i="1"/>
  <c r="AI907" i="1"/>
  <c r="AE907" i="1"/>
  <c r="AH907" i="1"/>
  <c r="Z911" i="1"/>
  <c r="AG911" i="1"/>
  <c r="AF911" i="1"/>
  <c r="AI911" i="1"/>
  <c r="AE911" i="1"/>
  <c r="AH911" i="1"/>
  <c r="AA915" i="1"/>
  <c r="AG915" i="1"/>
  <c r="AF915" i="1"/>
  <c r="AI915" i="1"/>
  <c r="AE915" i="1"/>
  <c r="AH915" i="1"/>
  <c r="AG919" i="1"/>
  <c r="AF919" i="1"/>
  <c r="AI919" i="1"/>
  <c r="AE919" i="1"/>
  <c r="AH919" i="1"/>
  <c r="AG923" i="1"/>
  <c r="AF923" i="1"/>
  <c r="AI923" i="1"/>
  <c r="AE923" i="1"/>
  <c r="AH923" i="1"/>
  <c r="AG927" i="1"/>
  <c r="AF927" i="1"/>
  <c r="AI927" i="1"/>
  <c r="AE927" i="1"/>
  <c r="AH927" i="1"/>
  <c r="AG931" i="1"/>
  <c r="AF931" i="1"/>
  <c r="AI931" i="1"/>
  <c r="AE931" i="1"/>
  <c r="AH931" i="1"/>
  <c r="AG935" i="1"/>
  <c r="AF935" i="1"/>
  <c r="AI935" i="1"/>
  <c r="AE935" i="1"/>
  <c r="AH935" i="1"/>
  <c r="AD939" i="1"/>
  <c r="AG939" i="1"/>
  <c r="AF939" i="1"/>
  <c r="AI939" i="1"/>
  <c r="AE939" i="1"/>
  <c r="AH939" i="1"/>
  <c r="Z943" i="1"/>
  <c r="AG943" i="1"/>
  <c r="AF943" i="1"/>
  <c r="AI943" i="1"/>
  <c r="AE943" i="1"/>
  <c r="AH943" i="1"/>
  <c r="AA947" i="1"/>
  <c r="AG947" i="1"/>
  <c r="AF947" i="1"/>
  <c r="AI947" i="1"/>
  <c r="AE947" i="1"/>
  <c r="AH947" i="1"/>
  <c r="AG951" i="1"/>
  <c r="AF951" i="1"/>
  <c r="AI951" i="1"/>
  <c r="AE951" i="1"/>
  <c r="AH951" i="1"/>
  <c r="AG955" i="1"/>
  <c r="AF955" i="1"/>
  <c r="AI955" i="1"/>
  <c r="AE955" i="1"/>
  <c r="AH955" i="1"/>
  <c r="AG959" i="1"/>
  <c r="AF959" i="1"/>
  <c r="AI959" i="1"/>
  <c r="AE959" i="1"/>
  <c r="AH959" i="1"/>
  <c r="AG963" i="1"/>
  <c r="AF963" i="1"/>
  <c r="AI963" i="1"/>
  <c r="AE963" i="1"/>
  <c r="AH963" i="1"/>
  <c r="AG967" i="1"/>
  <c r="AF967" i="1"/>
  <c r="AI967" i="1"/>
  <c r="AE967" i="1"/>
  <c r="AH967" i="1"/>
  <c r="AG971" i="1"/>
  <c r="AF971" i="1"/>
  <c r="AI971" i="1"/>
  <c r="AE971" i="1"/>
  <c r="AH971" i="1"/>
  <c r="AG975" i="1"/>
  <c r="AF975" i="1"/>
  <c r="AI975" i="1"/>
  <c r="AE975" i="1"/>
  <c r="AH975" i="1"/>
  <c r="AG979" i="1"/>
  <c r="AF979" i="1"/>
  <c r="AI979" i="1"/>
  <c r="AE979" i="1"/>
  <c r="AH979" i="1"/>
  <c r="AG983" i="1"/>
  <c r="AF983" i="1"/>
  <c r="AI983" i="1"/>
  <c r="AE983" i="1"/>
  <c r="AH983" i="1"/>
  <c r="AG987" i="1"/>
  <c r="AF987" i="1"/>
  <c r="AI987" i="1"/>
  <c r="AE987" i="1"/>
  <c r="AH987" i="1"/>
  <c r="AG991" i="1"/>
  <c r="AF991" i="1"/>
  <c r="AI991" i="1"/>
  <c r="AE991" i="1"/>
  <c r="AH991" i="1"/>
  <c r="AG995" i="1"/>
  <c r="AF995" i="1"/>
  <c r="AI995" i="1"/>
  <c r="AE995" i="1"/>
  <c r="AH995" i="1"/>
  <c r="AG999" i="1"/>
  <c r="AF999" i="1"/>
  <c r="AI999" i="1"/>
  <c r="AE999" i="1"/>
  <c r="AH999" i="1"/>
  <c r="AG1003" i="1"/>
  <c r="AF1003" i="1"/>
  <c r="AI1003" i="1"/>
  <c r="AE1003" i="1"/>
  <c r="AH1003" i="1"/>
  <c r="AG1007" i="1"/>
  <c r="AF1007" i="1"/>
  <c r="AI1007" i="1"/>
  <c r="AE1007" i="1"/>
  <c r="AH1007" i="1"/>
  <c r="AG1011" i="1"/>
  <c r="AF1011" i="1"/>
  <c r="AI1011" i="1"/>
  <c r="AE1011" i="1"/>
  <c r="AH1011" i="1"/>
  <c r="AG1015" i="1"/>
  <c r="AF1015" i="1"/>
  <c r="AI1015" i="1"/>
  <c r="AE1015" i="1"/>
  <c r="AH1015" i="1"/>
  <c r="AG1019" i="1"/>
  <c r="AF1019" i="1"/>
  <c r="AI1019" i="1"/>
  <c r="AE1019" i="1"/>
  <c r="AH1019" i="1"/>
  <c r="AG1023" i="1"/>
  <c r="AF1023" i="1"/>
  <c r="AI1023" i="1"/>
  <c r="AE1023" i="1"/>
  <c r="AH1023" i="1"/>
  <c r="AG1027" i="1"/>
  <c r="AF1027" i="1"/>
  <c r="AI1027" i="1"/>
  <c r="AE1027" i="1"/>
  <c r="AH1027" i="1"/>
  <c r="AG1031" i="1"/>
  <c r="AF1031" i="1"/>
  <c r="AI1031" i="1"/>
  <c r="AE1031" i="1"/>
  <c r="AH1031" i="1"/>
  <c r="AD1035" i="1"/>
  <c r="AG1035" i="1"/>
  <c r="AF1035" i="1"/>
  <c r="AI1035" i="1"/>
  <c r="AE1035" i="1"/>
  <c r="AH1035" i="1"/>
  <c r="Z1039" i="1"/>
  <c r="AG1039" i="1"/>
  <c r="AF1039" i="1"/>
  <c r="AI1039" i="1"/>
  <c r="AE1039" i="1"/>
  <c r="AH1039" i="1"/>
  <c r="AA1043" i="1"/>
  <c r="AG1043" i="1"/>
  <c r="AF1043" i="1"/>
  <c r="AI1043" i="1"/>
  <c r="AE1043" i="1"/>
  <c r="AH1043" i="1"/>
  <c r="AG1047" i="1"/>
  <c r="AF1047" i="1"/>
  <c r="AI1047" i="1"/>
  <c r="AE1047" i="1"/>
  <c r="AH1047" i="1"/>
  <c r="AG1051" i="1"/>
  <c r="AF1051" i="1"/>
  <c r="AI1051" i="1"/>
  <c r="AE1051" i="1"/>
  <c r="AH1051" i="1"/>
  <c r="AG1055" i="1"/>
  <c r="AF1055" i="1"/>
  <c r="AI1055" i="1"/>
  <c r="AE1055" i="1"/>
  <c r="AH1055" i="1"/>
  <c r="AG1059" i="1"/>
  <c r="AF1059" i="1"/>
  <c r="AI1059" i="1"/>
  <c r="AE1059" i="1"/>
  <c r="AH1059" i="1"/>
  <c r="AG1063" i="1"/>
  <c r="AF1063" i="1"/>
  <c r="AI1063" i="1"/>
  <c r="AE1063" i="1"/>
  <c r="AH1063" i="1"/>
  <c r="AD1067" i="1"/>
  <c r="AG1067" i="1"/>
  <c r="AF1067" i="1"/>
  <c r="AI1067" i="1"/>
  <c r="AE1067" i="1"/>
  <c r="AH1067" i="1"/>
  <c r="Z1071" i="1"/>
  <c r="AG1071" i="1"/>
  <c r="AF1071" i="1"/>
  <c r="AI1071" i="1"/>
  <c r="AE1071" i="1"/>
  <c r="AH1071" i="1"/>
  <c r="AA1075" i="1"/>
  <c r="AG1075" i="1"/>
  <c r="AF1075" i="1"/>
  <c r="AI1075" i="1"/>
  <c r="AE1075" i="1"/>
  <c r="AH1075" i="1"/>
  <c r="AG1079" i="1"/>
  <c r="AF1079" i="1"/>
  <c r="AI1079" i="1"/>
  <c r="AE1079" i="1"/>
  <c r="AH1079" i="1"/>
  <c r="AG1083" i="1"/>
  <c r="AF1083" i="1"/>
  <c r="AI1083" i="1"/>
  <c r="AE1083" i="1"/>
  <c r="AH1083" i="1"/>
  <c r="AG1087" i="1"/>
  <c r="AF1087" i="1"/>
  <c r="AI1087" i="1"/>
  <c r="AE1087" i="1"/>
  <c r="AH1087" i="1"/>
  <c r="AG1091" i="1"/>
  <c r="AF1091" i="1"/>
  <c r="AI1091" i="1"/>
  <c r="AE1091" i="1"/>
  <c r="AH1091" i="1"/>
  <c r="AG1095" i="1"/>
  <c r="AF1095" i="1"/>
  <c r="AI1095" i="1"/>
  <c r="AE1095" i="1"/>
  <c r="AH1095" i="1"/>
  <c r="AG1099" i="1"/>
  <c r="AF1099" i="1"/>
  <c r="AI1099" i="1"/>
  <c r="AE1099" i="1"/>
  <c r="AH1099" i="1"/>
  <c r="AG1103" i="1"/>
  <c r="AF1103" i="1"/>
  <c r="AI1103" i="1"/>
  <c r="AE1103" i="1"/>
  <c r="AH1103" i="1"/>
  <c r="AG1107" i="1"/>
  <c r="AF1107" i="1"/>
  <c r="AI1107" i="1"/>
  <c r="AE1107" i="1"/>
  <c r="AH1107" i="1"/>
  <c r="AG1111" i="1"/>
  <c r="AF1111" i="1"/>
  <c r="AI1111" i="1"/>
  <c r="AE1111" i="1"/>
  <c r="AH1111" i="1"/>
  <c r="AG1115" i="1"/>
  <c r="AF1115" i="1"/>
  <c r="AI1115" i="1"/>
  <c r="AE1115" i="1"/>
  <c r="AH1115" i="1"/>
  <c r="AG1119" i="1"/>
  <c r="AF1119" i="1"/>
  <c r="AI1119" i="1"/>
  <c r="AE1119" i="1"/>
  <c r="AH1119" i="1"/>
  <c r="AG1123" i="1"/>
  <c r="AF1123" i="1"/>
  <c r="AI1123" i="1"/>
  <c r="AE1123" i="1"/>
  <c r="AH1123" i="1"/>
  <c r="AG1127" i="1"/>
  <c r="AF1127" i="1"/>
  <c r="AI1127" i="1"/>
  <c r="AE1127" i="1"/>
  <c r="AH1127" i="1"/>
  <c r="AG1131" i="1"/>
  <c r="AF1131" i="1"/>
  <c r="AI1131" i="1"/>
  <c r="AE1131" i="1"/>
  <c r="AH1131" i="1"/>
  <c r="AG1135" i="1"/>
  <c r="AF1135" i="1"/>
  <c r="AI1135" i="1"/>
  <c r="AE1135" i="1"/>
  <c r="AH1135" i="1"/>
  <c r="AG1139" i="1"/>
  <c r="AF1139" i="1"/>
  <c r="AI1139" i="1"/>
  <c r="AE1139" i="1"/>
  <c r="AH1139" i="1"/>
  <c r="AG1143" i="1"/>
  <c r="AF1143" i="1"/>
  <c r="AI1143" i="1"/>
  <c r="AE1143" i="1"/>
  <c r="AH1143" i="1"/>
  <c r="AG1147" i="1"/>
  <c r="AF1147" i="1"/>
  <c r="AI1147" i="1"/>
  <c r="AE1147" i="1"/>
  <c r="AH1147" i="1"/>
  <c r="AG1151" i="1"/>
  <c r="AF1151" i="1"/>
  <c r="AI1151" i="1"/>
  <c r="AE1151" i="1"/>
  <c r="AH1151" i="1"/>
  <c r="AG1155" i="1"/>
  <c r="AF1155" i="1"/>
  <c r="AI1155" i="1"/>
  <c r="AE1155" i="1"/>
  <c r="AH1155" i="1"/>
  <c r="AG1159" i="1"/>
  <c r="AF1159" i="1"/>
  <c r="AI1159" i="1"/>
  <c r="AE1159" i="1"/>
  <c r="AH1159" i="1"/>
  <c r="AD1163" i="1"/>
  <c r="AG1163" i="1"/>
  <c r="AF1163" i="1"/>
  <c r="AI1163" i="1"/>
  <c r="AE1163" i="1"/>
  <c r="AH1163" i="1"/>
  <c r="Z1167" i="1"/>
  <c r="AG1167" i="1"/>
  <c r="AF1167" i="1"/>
  <c r="AI1167" i="1"/>
  <c r="AE1167" i="1"/>
  <c r="AH1167" i="1"/>
  <c r="AA1171" i="1"/>
  <c r="AG1171" i="1"/>
  <c r="AF1171" i="1"/>
  <c r="AI1171" i="1"/>
  <c r="AE1171" i="1"/>
  <c r="AH1171" i="1"/>
  <c r="AG1175" i="1"/>
  <c r="AF1175" i="1"/>
  <c r="AI1175" i="1"/>
  <c r="AE1175" i="1"/>
  <c r="AH1175" i="1"/>
  <c r="AG1179" i="1"/>
  <c r="AF1179" i="1"/>
  <c r="AI1179" i="1"/>
  <c r="AE1179" i="1"/>
  <c r="AH1179" i="1"/>
  <c r="AG1183" i="1"/>
  <c r="AF1183" i="1"/>
  <c r="AI1183" i="1"/>
  <c r="AE1183" i="1"/>
  <c r="AH1183" i="1"/>
  <c r="AG1187" i="1"/>
  <c r="AF1187" i="1"/>
  <c r="AI1187" i="1"/>
  <c r="AE1187" i="1"/>
  <c r="AH1187" i="1"/>
  <c r="AG1191" i="1"/>
  <c r="AF1191" i="1"/>
  <c r="AI1191" i="1"/>
  <c r="AE1191" i="1"/>
  <c r="AH1191" i="1"/>
  <c r="AG1195" i="1"/>
  <c r="AF1195" i="1"/>
  <c r="AI1195" i="1"/>
  <c r="AE1195" i="1"/>
  <c r="AH1195" i="1"/>
  <c r="AG1199" i="1"/>
  <c r="AF1199" i="1"/>
  <c r="AI1199" i="1"/>
  <c r="AE1199" i="1"/>
  <c r="AH1199" i="1"/>
  <c r="AG1203" i="1"/>
  <c r="AF1203" i="1"/>
  <c r="AI1203" i="1"/>
  <c r="AE1203" i="1"/>
  <c r="AH1203" i="1"/>
  <c r="AC1207" i="1"/>
  <c r="AG1207" i="1"/>
  <c r="AF1207" i="1"/>
  <c r="AI1207" i="1"/>
  <c r="AE1207" i="1"/>
  <c r="AH1207" i="1"/>
  <c r="AD1211" i="1"/>
  <c r="AG1211" i="1"/>
  <c r="AF1211" i="1"/>
  <c r="AI1211" i="1"/>
  <c r="AE1211" i="1"/>
  <c r="AH1211" i="1"/>
  <c r="Z1215" i="1"/>
  <c r="AG1215" i="1"/>
  <c r="AF1215" i="1"/>
  <c r="AI1215" i="1"/>
  <c r="AE1215" i="1"/>
  <c r="AH1215" i="1"/>
  <c r="AG1219" i="1"/>
  <c r="AF1219" i="1"/>
  <c r="AI1219" i="1"/>
  <c r="AE1219" i="1"/>
  <c r="AH1219" i="1"/>
  <c r="AG1223" i="1"/>
  <c r="AF1223" i="1"/>
  <c r="AI1223" i="1"/>
  <c r="AE1223" i="1"/>
  <c r="AH1223" i="1"/>
  <c r="AG1227" i="1"/>
  <c r="AF1227" i="1"/>
  <c r="AI1227" i="1"/>
  <c r="AE1227" i="1"/>
  <c r="AH1227" i="1"/>
  <c r="AG1231" i="1"/>
  <c r="AF1231" i="1"/>
  <c r="AI1231" i="1"/>
  <c r="AE1231" i="1"/>
  <c r="AH1231" i="1"/>
  <c r="AG1235" i="1"/>
  <c r="AF1235" i="1"/>
  <c r="AI1235" i="1"/>
  <c r="AE1235" i="1"/>
  <c r="AH1235" i="1"/>
  <c r="AG1239" i="1"/>
  <c r="AF1239" i="1"/>
  <c r="AI1239" i="1"/>
  <c r="AE1239" i="1"/>
  <c r="AH1239" i="1"/>
  <c r="AG1243" i="1"/>
  <c r="AF1243" i="1"/>
  <c r="AI1243" i="1"/>
  <c r="AE1243" i="1"/>
  <c r="AH1243" i="1"/>
  <c r="AG1247" i="1"/>
  <c r="AF1247" i="1"/>
  <c r="AI1247" i="1"/>
  <c r="AE1247" i="1"/>
  <c r="AH1247" i="1"/>
  <c r="AG1251" i="1"/>
  <c r="AF1251" i="1"/>
  <c r="AI1251" i="1"/>
  <c r="AE1251" i="1"/>
  <c r="AH1251" i="1"/>
  <c r="AG1255" i="1"/>
  <c r="AF1255" i="1"/>
  <c r="AI1255" i="1"/>
  <c r="AE1255" i="1"/>
  <c r="AH1255" i="1"/>
  <c r="AG1259" i="1"/>
  <c r="AF1259" i="1"/>
  <c r="AI1259" i="1"/>
  <c r="AE1259" i="1"/>
  <c r="AH1259" i="1"/>
  <c r="AG1263" i="1"/>
  <c r="AF1263" i="1"/>
  <c r="AI1263" i="1"/>
  <c r="AE1263" i="1"/>
  <c r="AH1263" i="1"/>
  <c r="AG1267" i="1"/>
  <c r="AF1267" i="1"/>
  <c r="AI1267" i="1"/>
  <c r="AE1267" i="1"/>
  <c r="AH1267" i="1"/>
  <c r="AC1271" i="1"/>
  <c r="AG1271" i="1"/>
  <c r="AF1271" i="1"/>
  <c r="AI1271" i="1"/>
  <c r="AE1271" i="1"/>
  <c r="AH1271" i="1"/>
  <c r="AD1275" i="1"/>
  <c r="AG1275" i="1"/>
  <c r="AF1275" i="1"/>
  <c r="AI1275" i="1"/>
  <c r="AE1275" i="1"/>
  <c r="AH1275" i="1"/>
  <c r="Z1279" i="1"/>
  <c r="AG1279" i="1"/>
  <c r="AF1279" i="1"/>
  <c r="AI1279" i="1"/>
  <c r="AE1279" i="1"/>
  <c r="AH1279" i="1"/>
  <c r="AG1283" i="1"/>
  <c r="AF1283" i="1"/>
  <c r="AI1283" i="1"/>
  <c r="AE1283" i="1"/>
  <c r="AH1283" i="1"/>
  <c r="AG1287" i="1"/>
  <c r="AF1287" i="1"/>
  <c r="AI1287" i="1"/>
  <c r="AE1287" i="1"/>
  <c r="AH1287" i="1"/>
  <c r="AI1291" i="1"/>
  <c r="AE1291" i="1"/>
  <c r="AG1291" i="1"/>
  <c r="AF1291" i="1"/>
  <c r="AH1291" i="1"/>
  <c r="AI1295" i="1"/>
  <c r="AE1295" i="1"/>
  <c r="AG1295" i="1"/>
  <c r="AF1295" i="1"/>
  <c r="AH1295" i="1"/>
  <c r="AI1299" i="1"/>
  <c r="AE1299" i="1"/>
  <c r="AG1299" i="1"/>
  <c r="AF1299" i="1"/>
  <c r="AH1299" i="1"/>
  <c r="AI1303" i="1"/>
  <c r="AE1303" i="1"/>
  <c r="AG1303" i="1"/>
  <c r="AF1303" i="1"/>
  <c r="AH1303" i="1"/>
  <c r="AI1307" i="1"/>
  <c r="AE1307" i="1"/>
  <c r="AG1307" i="1"/>
  <c r="AF1307" i="1"/>
  <c r="AH1307" i="1"/>
  <c r="AI1311" i="1"/>
  <c r="AE1311" i="1"/>
  <c r="AG1311" i="1"/>
  <c r="AF1311" i="1"/>
  <c r="AH1311" i="1"/>
  <c r="AI1315" i="1"/>
  <c r="AE1315" i="1"/>
  <c r="AG1315" i="1"/>
  <c r="AF1315" i="1"/>
  <c r="AH1315" i="1"/>
  <c r="AI1319" i="1"/>
  <c r="AE1319" i="1"/>
  <c r="AG1319" i="1"/>
  <c r="AF1319" i="1"/>
  <c r="AH1319" i="1"/>
  <c r="AI1323" i="1"/>
  <c r="AE1323" i="1"/>
  <c r="AG1323" i="1"/>
  <c r="AF1323" i="1"/>
  <c r="AH1323" i="1"/>
  <c r="AI1327" i="1"/>
  <c r="AE1327" i="1"/>
  <c r="AG1327" i="1"/>
  <c r="AF1327" i="1"/>
  <c r="AH1327" i="1"/>
  <c r="AI1331" i="1"/>
  <c r="AE1331" i="1"/>
  <c r="AG1331" i="1"/>
  <c r="AF1331" i="1"/>
  <c r="AH1331" i="1"/>
  <c r="AI1335" i="1"/>
  <c r="AE1335" i="1"/>
  <c r="AG1335" i="1"/>
  <c r="AF1335" i="1"/>
  <c r="AH1335" i="1"/>
  <c r="AI1339" i="1"/>
  <c r="AE1339" i="1"/>
  <c r="AG1339" i="1"/>
  <c r="AF1339" i="1"/>
  <c r="AH1339" i="1"/>
  <c r="AI1343" i="1"/>
  <c r="AE1343" i="1"/>
  <c r="AG1343" i="1"/>
  <c r="AF1343" i="1"/>
  <c r="AH1343" i="1"/>
  <c r="AI1347" i="1"/>
  <c r="AE1347" i="1"/>
  <c r="AG1347" i="1"/>
  <c r="AF1347" i="1"/>
  <c r="AH1347" i="1"/>
  <c r="AI1351" i="1"/>
  <c r="AE1351" i="1"/>
  <c r="AG1351" i="1"/>
  <c r="AF1351" i="1"/>
  <c r="AH1351" i="1"/>
  <c r="AI1355" i="1"/>
  <c r="AE1355" i="1"/>
  <c r="AG1355" i="1"/>
  <c r="AF1355" i="1"/>
  <c r="AH1355" i="1"/>
  <c r="AI1359" i="1"/>
  <c r="AE1359" i="1"/>
  <c r="AG1359" i="1"/>
  <c r="AF1359" i="1"/>
  <c r="AH1359" i="1"/>
  <c r="AI1363" i="1"/>
  <c r="AE1363" i="1"/>
  <c r="AG1363" i="1"/>
  <c r="AF1363" i="1"/>
  <c r="AH1363" i="1"/>
  <c r="AI1367" i="1"/>
  <c r="AE1367" i="1"/>
  <c r="AG1367" i="1"/>
  <c r="AF1367" i="1"/>
  <c r="AH1367" i="1"/>
  <c r="AI1371" i="1"/>
  <c r="AE1371" i="1"/>
  <c r="AG1371" i="1"/>
  <c r="AF1371" i="1"/>
  <c r="AH1371" i="1"/>
  <c r="AI1375" i="1"/>
  <c r="AE1375" i="1"/>
  <c r="AG1375" i="1"/>
  <c r="AF1375" i="1"/>
  <c r="AH1375" i="1"/>
  <c r="AI1379" i="1"/>
  <c r="AE1379" i="1"/>
  <c r="AG1379" i="1"/>
  <c r="AF1379" i="1"/>
  <c r="AH1379" i="1"/>
  <c r="AI1383" i="1"/>
  <c r="AE1383" i="1"/>
  <c r="AG1383" i="1"/>
  <c r="AF1383" i="1"/>
  <c r="AH1383" i="1"/>
  <c r="AI1387" i="1"/>
  <c r="AE1387" i="1"/>
  <c r="AG1387" i="1"/>
  <c r="AF1387" i="1"/>
  <c r="AH1387" i="1"/>
  <c r="AI1391" i="1"/>
  <c r="AE1391" i="1"/>
  <c r="AG1391" i="1"/>
  <c r="AF1391" i="1"/>
  <c r="AH1391" i="1"/>
  <c r="AI1395" i="1"/>
  <c r="AE1395" i="1"/>
  <c r="AG1395" i="1"/>
  <c r="AF1395" i="1"/>
  <c r="AH1395" i="1"/>
  <c r="AI1399" i="1"/>
  <c r="AE1399" i="1"/>
  <c r="AG1399" i="1"/>
  <c r="AF1399" i="1"/>
  <c r="AH1399" i="1"/>
  <c r="AI1403" i="1"/>
  <c r="AE1403" i="1"/>
  <c r="AG1403" i="1"/>
  <c r="AF1403" i="1"/>
  <c r="AH1403" i="1"/>
  <c r="AI1407" i="1"/>
  <c r="AE1407" i="1"/>
  <c r="AG1407" i="1"/>
  <c r="AF1407" i="1"/>
  <c r="AH1407" i="1"/>
  <c r="AI1411" i="1"/>
  <c r="AE1411" i="1"/>
  <c r="AG1411" i="1"/>
  <c r="AF1411" i="1"/>
  <c r="AH1411" i="1"/>
  <c r="AI1415" i="1"/>
  <c r="AE1415" i="1"/>
  <c r="AG1415" i="1"/>
  <c r="AF1415" i="1"/>
  <c r="AH1415" i="1"/>
  <c r="AI1419" i="1"/>
  <c r="AE1419" i="1"/>
  <c r="AG1419" i="1"/>
  <c r="AF1419" i="1"/>
  <c r="AH1419" i="1"/>
  <c r="AI1423" i="1"/>
  <c r="AE1423" i="1"/>
  <c r="AG1423" i="1"/>
  <c r="AF1423" i="1"/>
  <c r="AH1423" i="1"/>
  <c r="AI1427" i="1"/>
  <c r="AE1427" i="1"/>
  <c r="AG1427" i="1"/>
  <c r="AF1427" i="1"/>
  <c r="AH1427" i="1"/>
  <c r="AI1431" i="1"/>
  <c r="AE1431" i="1"/>
  <c r="AG1431" i="1"/>
  <c r="AF1431" i="1"/>
  <c r="AH1431" i="1"/>
  <c r="AI1435" i="1"/>
  <c r="AE1435" i="1"/>
  <c r="AG1435" i="1"/>
  <c r="AF1435" i="1"/>
  <c r="AH1435" i="1"/>
  <c r="AI1439" i="1"/>
  <c r="AE1439" i="1"/>
  <c r="AG1439" i="1"/>
  <c r="AF1439" i="1"/>
  <c r="AH1439" i="1"/>
  <c r="AI1443" i="1"/>
  <c r="AE1443" i="1"/>
  <c r="AG1443" i="1"/>
  <c r="AF1443" i="1"/>
  <c r="AH1443" i="1"/>
  <c r="AI1447" i="1"/>
  <c r="AE1447" i="1"/>
  <c r="AG1447" i="1"/>
  <c r="AF1447" i="1"/>
  <c r="AH1447" i="1"/>
  <c r="AI1451" i="1"/>
  <c r="AE1451" i="1"/>
  <c r="AG1451" i="1"/>
  <c r="AF1451" i="1"/>
  <c r="AH1451" i="1"/>
  <c r="AI1455" i="1"/>
  <c r="AE1455" i="1"/>
  <c r="AG1455" i="1"/>
  <c r="AF1455" i="1"/>
  <c r="AH1455" i="1"/>
  <c r="AI1459" i="1"/>
  <c r="AE1459" i="1"/>
  <c r="AG1459" i="1"/>
  <c r="AF1459" i="1"/>
  <c r="AH1459" i="1"/>
  <c r="AC1463" i="1"/>
  <c r="AI1463" i="1"/>
  <c r="AE1463" i="1"/>
  <c r="AG1463" i="1"/>
  <c r="AF1463" i="1"/>
  <c r="AH1463" i="1"/>
  <c r="AD1467" i="1"/>
  <c r="AI1467" i="1"/>
  <c r="AE1467" i="1"/>
  <c r="AG1467" i="1"/>
  <c r="AF1467" i="1"/>
  <c r="AH1467" i="1"/>
  <c r="Z1471" i="1"/>
  <c r="AI1471" i="1"/>
  <c r="AE1471" i="1"/>
  <c r="AG1471" i="1"/>
  <c r="AF1471" i="1"/>
  <c r="AH1471" i="1"/>
  <c r="AI1475" i="1"/>
  <c r="AE1475" i="1"/>
  <c r="AG1475" i="1"/>
  <c r="AF1475" i="1"/>
  <c r="AH1475" i="1"/>
  <c r="AI1479" i="1"/>
  <c r="AE1479" i="1"/>
  <c r="AG1479" i="1"/>
  <c r="AF1479" i="1"/>
  <c r="AH1479" i="1"/>
  <c r="AI1483" i="1"/>
  <c r="AE1483" i="1"/>
  <c r="AG1483" i="1"/>
  <c r="AF1483" i="1"/>
  <c r="AH1483" i="1"/>
  <c r="AI1487" i="1"/>
  <c r="AE1487" i="1"/>
  <c r="AG1487" i="1"/>
  <c r="AF1487" i="1"/>
  <c r="AH1487" i="1"/>
  <c r="AI1491" i="1"/>
  <c r="AE1491" i="1"/>
  <c r="AG1491" i="1"/>
  <c r="AF1491" i="1"/>
  <c r="AH1491" i="1"/>
  <c r="AI1495" i="1"/>
  <c r="AE1495" i="1"/>
  <c r="AG1495" i="1"/>
  <c r="AF1495" i="1"/>
  <c r="AH1495" i="1"/>
  <c r="AI1499" i="1"/>
  <c r="AE1499" i="1"/>
  <c r="AG1499" i="1"/>
  <c r="AF1499" i="1"/>
  <c r="AH1499" i="1"/>
  <c r="AI1503" i="1"/>
  <c r="AE1503" i="1"/>
  <c r="AG1503" i="1"/>
  <c r="AF1503" i="1"/>
  <c r="AH1503" i="1"/>
  <c r="AI1507" i="1"/>
  <c r="AE1507" i="1"/>
  <c r="AG1507" i="1"/>
  <c r="AF1507" i="1"/>
  <c r="AH1507" i="1"/>
  <c r="AI1511" i="1"/>
  <c r="AE1511" i="1"/>
  <c r="AG1511" i="1"/>
  <c r="AF1511" i="1"/>
  <c r="AH1511" i="1"/>
  <c r="AI1515" i="1"/>
  <c r="AE1515" i="1"/>
  <c r="AG1515" i="1"/>
  <c r="AF1515" i="1"/>
  <c r="AH1515" i="1"/>
  <c r="AI1519" i="1"/>
  <c r="AE1519" i="1"/>
  <c r="AG1519" i="1"/>
  <c r="AF1519" i="1"/>
  <c r="AH1519" i="1"/>
  <c r="AI1523" i="1"/>
  <c r="AE1523" i="1"/>
  <c r="AG1523" i="1"/>
  <c r="AF1523" i="1"/>
  <c r="AH1523" i="1"/>
  <c r="AC1527" i="1"/>
  <c r="AI1527" i="1"/>
  <c r="AE1527" i="1"/>
  <c r="AG1527" i="1"/>
  <c r="AF1527" i="1"/>
  <c r="AH1527" i="1"/>
  <c r="AD1531" i="1"/>
  <c r="AI1531" i="1"/>
  <c r="AE1531" i="1"/>
  <c r="AG1531" i="1"/>
  <c r="AF1531" i="1"/>
  <c r="AH1531" i="1"/>
  <c r="Z1535" i="1"/>
  <c r="AI1535" i="1"/>
  <c r="AE1535" i="1"/>
  <c r="AG1535" i="1"/>
  <c r="AF1535" i="1"/>
  <c r="AH1535" i="1"/>
  <c r="AI1539" i="1"/>
  <c r="AE1539" i="1"/>
  <c r="AG1539" i="1"/>
  <c r="AF1539" i="1"/>
  <c r="AH1539" i="1"/>
  <c r="AI1543" i="1"/>
  <c r="AE1543" i="1"/>
  <c r="AG1543" i="1"/>
  <c r="AF1543" i="1"/>
  <c r="AH1543" i="1"/>
  <c r="AI1547" i="1"/>
  <c r="AE1547" i="1"/>
  <c r="AG1547" i="1"/>
  <c r="AF1547" i="1"/>
  <c r="AH1547" i="1"/>
  <c r="AI1551" i="1"/>
  <c r="AE1551" i="1"/>
  <c r="AG1551" i="1"/>
  <c r="AF1551" i="1"/>
  <c r="AH1551" i="1"/>
  <c r="AI1555" i="1"/>
  <c r="AE1555" i="1"/>
  <c r="AG1555" i="1"/>
  <c r="AF1555" i="1"/>
  <c r="AH1555" i="1"/>
  <c r="AI1559" i="1"/>
  <c r="AE1559" i="1"/>
  <c r="AG1559" i="1"/>
  <c r="AF1559" i="1"/>
  <c r="AH1559" i="1"/>
  <c r="AI1563" i="1"/>
  <c r="AE1563" i="1"/>
  <c r="AG1563" i="1"/>
  <c r="AF1563" i="1"/>
  <c r="AH1563" i="1"/>
  <c r="AI1567" i="1"/>
  <c r="AE1567" i="1"/>
  <c r="AG1567" i="1"/>
  <c r="AF1567" i="1"/>
  <c r="AH1567" i="1"/>
  <c r="AI1571" i="1"/>
  <c r="AE1571" i="1"/>
  <c r="AG1571" i="1"/>
  <c r="AF1571" i="1"/>
  <c r="AH1571" i="1"/>
  <c r="AI1575" i="1"/>
  <c r="AE1575" i="1"/>
  <c r="AG1575" i="1"/>
  <c r="AF1575" i="1"/>
  <c r="AH1575" i="1"/>
  <c r="AI1579" i="1"/>
  <c r="AE1579" i="1"/>
  <c r="AG1579" i="1"/>
  <c r="AF1579" i="1"/>
  <c r="AH1579" i="1"/>
  <c r="AI1583" i="1"/>
  <c r="AE1583" i="1"/>
  <c r="AH1583" i="1"/>
  <c r="AG1583" i="1"/>
  <c r="AF1583" i="1"/>
  <c r="AI1587" i="1"/>
  <c r="AE1587" i="1"/>
  <c r="AH1587" i="1"/>
  <c r="AG1587" i="1"/>
  <c r="AF1587" i="1"/>
  <c r="AI1591" i="1"/>
  <c r="AE1591" i="1"/>
  <c r="AH1591" i="1"/>
  <c r="AG1591" i="1"/>
  <c r="AF1591" i="1"/>
  <c r="AI1595" i="1"/>
  <c r="AE1595" i="1"/>
  <c r="AH1595" i="1"/>
  <c r="AG1595" i="1"/>
  <c r="AF1595" i="1"/>
  <c r="AI1599" i="1"/>
  <c r="AE1599" i="1"/>
  <c r="AH1599" i="1"/>
  <c r="AG1599" i="1"/>
  <c r="AF1599" i="1"/>
  <c r="AI1603" i="1"/>
  <c r="AE1603" i="1"/>
  <c r="AH1603" i="1"/>
  <c r="AG1603" i="1"/>
  <c r="AF1603" i="1"/>
  <c r="AI1607" i="1"/>
  <c r="AE1607" i="1"/>
  <c r="AH1607" i="1"/>
  <c r="AG1607" i="1"/>
  <c r="AF1607" i="1"/>
  <c r="AI1611" i="1"/>
  <c r="AE1611" i="1"/>
  <c r="AH1611" i="1"/>
  <c r="AG1611" i="1"/>
  <c r="AF1611" i="1"/>
  <c r="AI1615" i="1"/>
  <c r="AE1615" i="1"/>
  <c r="AH1615" i="1"/>
  <c r="AG1615" i="1"/>
  <c r="AF1615" i="1"/>
  <c r="AI1619" i="1"/>
  <c r="AE1619" i="1"/>
  <c r="AH1619" i="1"/>
  <c r="AG1619" i="1"/>
  <c r="AF1619" i="1"/>
  <c r="AI1623" i="1"/>
  <c r="AE1623" i="1"/>
  <c r="AH1623" i="1"/>
  <c r="AG1623" i="1"/>
  <c r="AF1623" i="1"/>
  <c r="AI1627" i="1"/>
  <c r="AE1627" i="1"/>
  <c r="AH1627" i="1"/>
  <c r="AG1627" i="1"/>
  <c r="AF1627" i="1"/>
  <c r="AI1631" i="1"/>
  <c r="AE1631" i="1"/>
  <c r="AH1631" i="1"/>
  <c r="AG1631" i="1"/>
  <c r="AF1631" i="1"/>
  <c r="AI1635" i="1"/>
  <c r="AE1635" i="1"/>
  <c r="AH1635" i="1"/>
  <c r="AG1635" i="1"/>
  <c r="AF1635" i="1"/>
  <c r="AI1639" i="1"/>
  <c r="AE1639" i="1"/>
  <c r="AH1639" i="1"/>
  <c r="AG1639" i="1"/>
  <c r="AF1639" i="1"/>
  <c r="AI1643" i="1"/>
  <c r="AE1643" i="1"/>
  <c r="AH1643" i="1"/>
  <c r="AG1643" i="1"/>
  <c r="AF1643" i="1"/>
  <c r="AI1647" i="1"/>
  <c r="AE1647" i="1"/>
  <c r="AH1647" i="1"/>
  <c r="AG1647" i="1"/>
  <c r="AF1647" i="1"/>
  <c r="AI1651" i="1"/>
  <c r="AE1651" i="1"/>
  <c r="AH1651" i="1"/>
  <c r="AG1651" i="1"/>
  <c r="AF1651" i="1"/>
  <c r="AI1655" i="1"/>
  <c r="AE1655" i="1"/>
  <c r="AH1655" i="1"/>
  <c r="AG1655" i="1"/>
  <c r="AF1655" i="1"/>
  <c r="AI1659" i="1"/>
  <c r="AE1659" i="1"/>
  <c r="AH1659" i="1"/>
  <c r="AG1659" i="1"/>
  <c r="AF1659" i="1"/>
  <c r="AI1663" i="1"/>
  <c r="AE1663" i="1"/>
  <c r="AH1663" i="1"/>
  <c r="AG1663" i="1"/>
  <c r="AF1663" i="1"/>
  <c r="AI1667" i="1"/>
  <c r="AE1667" i="1"/>
  <c r="AH1667" i="1"/>
  <c r="AG1667" i="1"/>
  <c r="AF1667" i="1"/>
  <c r="AI1671" i="1"/>
  <c r="AE1671" i="1"/>
  <c r="AH1671" i="1"/>
  <c r="AG1671" i="1"/>
  <c r="AF1671" i="1"/>
  <c r="AI1675" i="1"/>
  <c r="AE1675" i="1"/>
  <c r="AH1675" i="1"/>
  <c r="AG1675" i="1"/>
  <c r="AF1675" i="1"/>
  <c r="AI1679" i="1"/>
  <c r="AE1679" i="1"/>
  <c r="AH1679" i="1"/>
  <c r="AG1679" i="1"/>
  <c r="AF1679" i="1"/>
  <c r="AI1683" i="1"/>
  <c r="AE1683" i="1"/>
  <c r="AH1683" i="1"/>
  <c r="AG1683" i="1"/>
  <c r="AF1683" i="1"/>
  <c r="AI1687" i="1"/>
  <c r="AE1687" i="1"/>
  <c r="AH1687" i="1"/>
  <c r="AG1687" i="1"/>
  <c r="AF1687" i="1"/>
  <c r="AI1691" i="1"/>
  <c r="AE1691" i="1"/>
  <c r="AH1691" i="1"/>
  <c r="AG1691" i="1"/>
  <c r="AF1691" i="1"/>
  <c r="AI1695" i="1"/>
  <c r="AE1695" i="1"/>
  <c r="AH1695" i="1"/>
  <c r="AG1695" i="1"/>
  <c r="AF1695" i="1"/>
  <c r="AI1699" i="1"/>
  <c r="AE1699" i="1"/>
  <c r="AH1699" i="1"/>
  <c r="AG1699" i="1"/>
  <c r="AF1699" i="1"/>
  <c r="AI1703" i="1"/>
  <c r="AE1703" i="1"/>
  <c r="AH1703" i="1"/>
  <c r="AG1703" i="1"/>
  <c r="AF1703" i="1"/>
  <c r="AI1707" i="1"/>
  <c r="AE1707" i="1"/>
  <c r="AH1707" i="1"/>
  <c r="AG1707" i="1"/>
  <c r="AF1707" i="1"/>
  <c r="AI1711" i="1"/>
  <c r="AE1711" i="1"/>
  <c r="AH1711" i="1"/>
  <c r="AG1711" i="1"/>
  <c r="AF1711" i="1"/>
  <c r="AC1715" i="1"/>
  <c r="AI1715" i="1"/>
  <c r="AE1715" i="1"/>
  <c r="AH1715" i="1"/>
  <c r="AG1715" i="1"/>
  <c r="AF1715" i="1"/>
  <c r="AI1719" i="1"/>
  <c r="AE1719" i="1"/>
  <c r="AH1719" i="1"/>
  <c r="AG1719" i="1"/>
  <c r="AF1719" i="1"/>
  <c r="AI1723" i="1"/>
  <c r="AE1723" i="1"/>
  <c r="AH1723" i="1"/>
  <c r="AG1723" i="1"/>
  <c r="AF1723" i="1"/>
  <c r="AI1727" i="1"/>
  <c r="AE1727" i="1"/>
  <c r="AH1727" i="1"/>
  <c r="AG1727" i="1"/>
  <c r="AF1727" i="1"/>
  <c r="AI1731" i="1"/>
  <c r="AE1731" i="1"/>
  <c r="AH1731" i="1"/>
  <c r="AG1731" i="1"/>
  <c r="AF1731" i="1"/>
  <c r="AI1735" i="1"/>
  <c r="AE1735" i="1"/>
  <c r="AH1735" i="1"/>
  <c r="AG1735" i="1"/>
  <c r="AF1735" i="1"/>
  <c r="AI1739" i="1"/>
  <c r="AE1739" i="1"/>
  <c r="AH1739" i="1"/>
  <c r="AG1739" i="1"/>
  <c r="AF1739" i="1"/>
  <c r="AI1743" i="1"/>
  <c r="AE1743" i="1"/>
  <c r="AH1743" i="1"/>
  <c r="AG1743" i="1"/>
  <c r="AF1743" i="1"/>
  <c r="AI1747" i="1"/>
  <c r="AE1747" i="1"/>
  <c r="AH1747" i="1"/>
  <c r="AG1747" i="1"/>
  <c r="AF1747" i="1"/>
  <c r="AI1751" i="1"/>
  <c r="AE1751" i="1"/>
  <c r="AH1751" i="1"/>
  <c r="AG1751" i="1"/>
  <c r="AF1751" i="1"/>
  <c r="AI1755" i="1"/>
  <c r="AE1755" i="1"/>
  <c r="AH1755" i="1"/>
  <c r="AG1755" i="1"/>
  <c r="AF1755" i="1"/>
  <c r="AI1759" i="1"/>
  <c r="AE1759" i="1"/>
  <c r="AH1759" i="1"/>
  <c r="AG1759" i="1"/>
  <c r="AF1759" i="1"/>
  <c r="AI1763" i="1"/>
  <c r="AE1763" i="1"/>
  <c r="AH1763" i="1"/>
  <c r="AG1763" i="1"/>
  <c r="AF1763" i="1"/>
  <c r="AI1767" i="1"/>
  <c r="AE1767" i="1"/>
  <c r="AH1767" i="1"/>
  <c r="AG1767" i="1"/>
  <c r="AF1767" i="1"/>
  <c r="AI1771" i="1"/>
  <c r="AE1771" i="1"/>
  <c r="AH1771" i="1"/>
  <c r="AG1771" i="1"/>
  <c r="AF1771" i="1"/>
  <c r="AH1775" i="1"/>
  <c r="AE1775" i="1"/>
  <c r="AI1775" i="1"/>
  <c r="AG1775" i="1"/>
  <c r="AF1775" i="1"/>
  <c r="AF1779" i="1"/>
  <c r="AH1779" i="1"/>
  <c r="AG1779" i="1"/>
  <c r="AI1779" i="1"/>
  <c r="AE1779" i="1"/>
  <c r="AF1783" i="1"/>
  <c r="AH1783" i="1"/>
  <c r="AG1783" i="1"/>
  <c r="AI1783" i="1"/>
  <c r="AE1783" i="1"/>
  <c r="AF1787" i="1"/>
  <c r="AH1787" i="1"/>
  <c r="AG1787" i="1"/>
  <c r="AE1787" i="1"/>
  <c r="AI1787" i="1"/>
  <c r="AF1791" i="1"/>
  <c r="AH1791" i="1"/>
  <c r="AG1791" i="1"/>
  <c r="AI1791" i="1"/>
  <c r="AE1791" i="1"/>
  <c r="AF1795" i="1"/>
  <c r="AH1795" i="1"/>
  <c r="AG1795" i="1"/>
  <c r="AI1795" i="1"/>
  <c r="AE1795" i="1"/>
  <c r="AF1799" i="1"/>
  <c r="AH1799" i="1"/>
  <c r="AG1799" i="1"/>
  <c r="AI1799" i="1"/>
  <c r="AE1799" i="1"/>
  <c r="AF1803" i="1"/>
  <c r="AH1803" i="1"/>
  <c r="AG1803" i="1"/>
  <c r="AE1803" i="1"/>
  <c r="AI1803" i="1"/>
  <c r="AF1807" i="1"/>
  <c r="AH1807" i="1"/>
  <c r="AG1807" i="1"/>
  <c r="AI1807" i="1"/>
  <c r="AE1807" i="1"/>
  <c r="AF1811" i="1"/>
  <c r="AH1811" i="1"/>
  <c r="AG1811" i="1"/>
  <c r="AI1811" i="1"/>
  <c r="AE1811" i="1"/>
  <c r="AF1815" i="1"/>
  <c r="AH1815" i="1"/>
  <c r="AG1815" i="1"/>
  <c r="AI1815" i="1"/>
  <c r="AE1815" i="1"/>
  <c r="AF1819" i="1"/>
  <c r="AH1819" i="1"/>
  <c r="AG1819" i="1"/>
  <c r="AE1819" i="1"/>
  <c r="AI1819" i="1"/>
  <c r="AF1823" i="1"/>
  <c r="AH1823" i="1"/>
  <c r="AG1823" i="1"/>
  <c r="AI1823" i="1"/>
  <c r="AE1823" i="1"/>
  <c r="AF1827" i="1"/>
  <c r="AH1827" i="1"/>
  <c r="AG1827" i="1"/>
  <c r="AI1827" i="1"/>
  <c r="AE1827" i="1"/>
  <c r="AF1831" i="1"/>
  <c r="AH1831" i="1"/>
  <c r="AG1831" i="1"/>
  <c r="AI1831" i="1"/>
  <c r="AE1831" i="1"/>
  <c r="AF1835" i="1"/>
  <c r="AH1835" i="1"/>
  <c r="AG1835" i="1"/>
  <c r="AE1835" i="1"/>
  <c r="AI1835" i="1"/>
  <c r="AF1839" i="1"/>
  <c r="AH1839" i="1"/>
  <c r="AG1839" i="1"/>
  <c r="AI1839" i="1"/>
  <c r="AE1839" i="1"/>
  <c r="AF1843" i="1"/>
  <c r="AH1843" i="1"/>
  <c r="AG1843" i="1"/>
  <c r="AI1843" i="1"/>
  <c r="AE1843" i="1"/>
  <c r="AF1847" i="1"/>
  <c r="AH1847" i="1"/>
  <c r="AG1847" i="1"/>
  <c r="AI1847" i="1"/>
  <c r="AE1847" i="1"/>
  <c r="AF1851" i="1"/>
  <c r="AH1851" i="1"/>
  <c r="AG1851" i="1"/>
  <c r="AE1851" i="1"/>
  <c r="AI1851" i="1"/>
  <c r="AF1855" i="1"/>
  <c r="AH1855" i="1"/>
  <c r="AG1855" i="1"/>
  <c r="AI1855" i="1"/>
  <c r="AE1855" i="1"/>
  <c r="AF1859" i="1"/>
  <c r="AH1859" i="1"/>
  <c r="AG1859" i="1"/>
  <c r="AI1859" i="1"/>
  <c r="AE1859" i="1"/>
  <c r="AF1863" i="1"/>
  <c r="AH1863" i="1"/>
  <c r="AG1863" i="1"/>
  <c r="AI1863" i="1"/>
  <c r="AE1863" i="1"/>
  <c r="AF1867" i="1"/>
  <c r="AH1867" i="1"/>
  <c r="AG1867" i="1"/>
  <c r="AE1867" i="1"/>
  <c r="AI1867" i="1"/>
  <c r="AF1871" i="1"/>
  <c r="AH1871" i="1"/>
  <c r="AG1871" i="1"/>
  <c r="AI1871" i="1"/>
  <c r="AE1871" i="1"/>
  <c r="AF1875" i="1"/>
  <c r="AH1875" i="1"/>
  <c r="AG1875" i="1"/>
  <c r="AI1875" i="1"/>
  <c r="AE1875" i="1"/>
  <c r="AF1879" i="1"/>
  <c r="AH1879" i="1"/>
  <c r="AG1879" i="1"/>
  <c r="AI1879" i="1"/>
  <c r="AE1879" i="1"/>
  <c r="AF1883" i="1"/>
  <c r="AH1883" i="1"/>
  <c r="AG1883" i="1"/>
  <c r="AE1883" i="1"/>
  <c r="AI1883" i="1"/>
  <c r="AF1887" i="1"/>
  <c r="AH1887" i="1"/>
  <c r="AG1887" i="1"/>
  <c r="AI1887" i="1"/>
  <c r="AE1887" i="1"/>
  <c r="AA1891" i="1"/>
  <c r="AF1891" i="1"/>
  <c r="AH1891" i="1"/>
  <c r="AG1891" i="1"/>
  <c r="AI1891" i="1"/>
  <c r="AE1891" i="1"/>
  <c r="AF1895" i="1"/>
  <c r="AH1895" i="1"/>
  <c r="AG1895" i="1"/>
  <c r="AI1895" i="1"/>
  <c r="AE1895" i="1"/>
  <c r="Z1899" i="1"/>
  <c r="AF1899" i="1"/>
  <c r="AH1899" i="1"/>
  <c r="AG1899" i="1"/>
  <c r="AE1899" i="1"/>
  <c r="AI1899" i="1"/>
  <c r="AF1903" i="1"/>
  <c r="AH1903" i="1"/>
  <c r="AG1903" i="1"/>
  <c r="AI1903" i="1"/>
  <c r="AE1903" i="1"/>
  <c r="AF1907" i="1"/>
  <c r="AH1907" i="1"/>
  <c r="AG1907" i="1"/>
  <c r="AI1907" i="1"/>
  <c r="AE1907" i="1"/>
  <c r="AF1911" i="1"/>
  <c r="AH1911" i="1"/>
  <c r="AG1911" i="1"/>
  <c r="AI1911" i="1"/>
  <c r="AE1911" i="1"/>
  <c r="AF1915" i="1"/>
  <c r="AH1915" i="1"/>
  <c r="AG1915" i="1"/>
  <c r="AE1915" i="1"/>
  <c r="AI1915" i="1"/>
  <c r="AF1919" i="1"/>
  <c r="AH1919" i="1"/>
  <c r="AG1919" i="1"/>
  <c r="AI1919" i="1"/>
  <c r="AE1919" i="1"/>
  <c r="AF1923" i="1"/>
  <c r="AH1923" i="1"/>
  <c r="AG1923" i="1"/>
  <c r="AI1923" i="1"/>
  <c r="AE1923" i="1"/>
  <c r="AF1927" i="1"/>
  <c r="AH1927" i="1"/>
  <c r="AG1927" i="1"/>
  <c r="AI1927" i="1"/>
  <c r="AE1927" i="1"/>
  <c r="AF1931" i="1"/>
  <c r="AH1931" i="1"/>
  <c r="AG1931" i="1"/>
  <c r="AE1931" i="1"/>
  <c r="AI1931" i="1"/>
  <c r="AF1935" i="1"/>
  <c r="AH1935" i="1"/>
  <c r="AG1935" i="1"/>
  <c r="AI1935" i="1"/>
  <c r="AE1935" i="1"/>
  <c r="AF1939" i="1"/>
  <c r="AH1939" i="1"/>
  <c r="AG1939" i="1"/>
  <c r="AI1939" i="1"/>
  <c r="AE1939" i="1"/>
  <c r="AF1943" i="1"/>
  <c r="AH1943" i="1"/>
  <c r="AG1943" i="1"/>
  <c r="AI1943" i="1"/>
  <c r="AE1943" i="1"/>
  <c r="AF1947" i="1"/>
  <c r="AH1947" i="1"/>
  <c r="AG1947" i="1"/>
  <c r="AE1947" i="1"/>
  <c r="AI1947" i="1"/>
  <c r="AF1951" i="1"/>
  <c r="AH1951" i="1"/>
  <c r="AG1951" i="1"/>
  <c r="AI1951" i="1"/>
  <c r="AE1951" i="1"/>
  <c r="AF1955" i="1"/>
  <c r="AH1955" i="1"/>
  <c r="AG1955" i="1"/>
  <c r="AI1955" i="1"/>
  <c r="AE1955" i="1"/>
  <c r="AF1959" i="1"/>
  <c r="AH1959" i="1"/>
  <c r="AG1959" i="1"/>
  <c r="AI1959" i="1"/>
  <c r="AE1959" i="1"/>
  <c r="AF1963" i="1"/>
  <c r="AH1963" i="1"/>
  <c r="AG1963" i="1"/>
  <c r="AE1963" i="1"/>
  <c r="AI1963" i="1"/>
  <c r="AF1967" i="1"/>
  <c r="AH1967" i="1"/>
  <c r="AG1967" i="1"/>
  <c r="AI1967" i="1"/>
  <c r="AE1967" i="1"/>
  <c r="AF1971" i="1"/>
  <c r="AH1971" i="1"/>
  <c r="AG1971" i="1"/>
  <c r="AI1971" i="1"/>
  <c r="AE1971" i="1"/>
  <c r="AF1975" i="1"/>
  <c r="AH1975" i="1"/>
  <c r="AG1975" i="1"/>
  <c r="AI1975" i="1"/>
  <c r="AE1975" i="1"/>
  <c r="AF1979" i="1"/>
  <c r="AH1979" i="1"/>
  <c r="AG1979" i="1"/>
  <c r="AE1979" i="1"/>
  <c r="AI1979" i="1"/>
  <c r="AF1983" i="1"/>
  <c r="AH1983" i="1"/>
  <c r="AG1983" i="1"/>
  <c r="AI1983" i="1"/>
  <c r="AE1983" i="1"/>
  <c r="AF1987" i="1"/>
  <c r="AH1987" i="1"/>
  <c r="AG1987" i="1"/>
  <c r="AI1987" i="1"/>
  <c r="AE1987" i="1"/>
  <c r="AF1991" i="1"/>
  <c r="AH1991" i="1"/>
  <c r="AG1991" i="1"/>
  <c r="AI1991" i="1"/>
  <c r="AE1991" i="1"/>
  <c r="AF1995" i="1"/>
  <c r="AH1995" i="1"/>
  <c r="AG1995" i="1"/>
  <c r="AE1995" i="1"/>
  <c r="AI1995" i="1"/>
  <c r="AF1999" i="1"/>
  <c r="AH1999" i="1"/>
  <c r="AG1999" i="1"/>
  <c r="AI1999" i="1"/>
  <c r="AE1999" i="1"/>
  <c r="AF2003" i="1"/>
  <c r="AH2003" i="1"/>
  <c r="AG2003" i="1"/>
  <c r="AI2003" i="1"/>
  <c r="AE2003" i="1"/>
  <c r="AI2007" i="1"/>
  <c r="AF2007" i="1"/>
  <c r="AH2007" i="1"/>
  <c r="AG2007" i="1"/>
  <c r="AE2007" i="1"/>
  <c r="AI2011" i="1"/>
  <c r="AE2011" i="1"/>
  <c r="AG2011" i="1"/>
  <c r="AH2011" i="1"/>
  <c r="AF2011" i="1"/>
  <c r="AI2015" i="1"/>
  <c r="AE2015" i="1"/>
  <c r="AH2015" i="1"/>
  <c r="AF2015" i="1"/>
  <c r="AG2015" i="1"/>
  <c r="AI2019" i="1"/>
  <c r="AE2019" i="1"/>
  <c r="AG2019" i="1"/>
  <c r="AF2019" i="1"/>
  <c r="AH2019" i="1"/>
  <c r="AF2023" i="1"/>
  <c r="AI2023" i="1"/>
  <c r="AE2023" i="1"/>
  <c r="AH2023" i="1"/>
  <c r="AG2023" i="1"/>
  <c r="AF2027" i="1"/>
  <c r="AI2027" i="1"/>
  <c r="AE2027" i="1"/>
  <c r="AH2027" i="1"/>
  <c r="AG2027" i="1"/>
  <c r="AF2031" i="1"/>
  <c r="AI2031" i="1"/>
  <c r="AE2031" i="1"/>
  <c r="AH2031" i="1"/>
  <c r="AG2031" i="1"/>
  <c r="AF2035" i="1"/>
  <c r="AI2035" i="1"/>
  <c r="AE2035" i="1"/>
  <c r="AH2035" i="1"/>
  <c r="AG2035" i="1"/>
  <c r="AF2039" i="1"/>
  <c r="AI2039" i="1"/>
  <c r="AE2039" i="1"/>
  <c r="AH2039" i="1"/>
  <c r="AG2039" i="1"/>
  <c r="AF2043" i="1"/>
  <c r="AI2043" i="1"/>
  <c r="AE2043" i="1"/>
  <c r="AH2043" i="1"/>
  <c r="AG2043" i="1"/>
  <c r="AF2047" i="1"/>
  <c r="AI2047" i="1"/>
  <c r="AE2047" i="1"/>
  <c r="AH2047" i="1"/>
  <c r="AG2047" i="1"/>
  <c r="AF2051" i="1"/>
  <c r="AI2051" i="1"/>
  <c r="AE2051" i="1"/>
  <c r="AH2051" i="1"/>
  <c r="AG2051" i="1"/>
  <c r="AF2055" i="1"/>
  <c r="AI2055" i="1"/>
  <c r="AE2055" i="1"/>
  <c r="AH2055" i="1"/>
  <c r="AG2055" i="1"/>
  <c r="AF2059" i="1"/>
  <c r="AI2059" i="1"/>
  <c r="AE2059" i="1"/>
  <c r="AH2059" i="1"/>
  <c r="AG2059" i="1"/>
  <c r="AF2063" i="1"/>
  <c r="AI2063" i="1"/>
  <c r="AE2063" i="1"/>
  <c r="AH2063" i="1"/>
  <c r="AG2063" i="1"/>
  <c r="AF2067" i="1"/>
  <c r="AI2067" i="1"/>
  <c r="AE2067" i="1"/>
  <c r="AH2067" i="1"/>
  <c r="AG2067" i="1"/>
  <c r="AF2071" i="1"/>
  <c r="AI2071" i="1"/>
  <c r="AE2071" i="1"/>
  <c r="AH2071" i="1"/>
  <c r="AG2071" i="1"/>
  <c r="AF2075" i="1"/>
  <c r="AI2075" i="1"/>
  <c r="AE2075" i="1"/>
  <c r="AH2075" i="1"/>
  <c r="AG2075" i="1"/>
  <c r="AF2079" i="1"/>
  <c r="AI2079" i="1"/>
  <c r="AE2079" i="1"/>
  <c r="AH2079" i="1"/>
  <c r="AG2079" i="1"/>
  <c r="AF2083" i="1"/>
  <c r="AI2083" i="1"/>
  <c r="AE2083" i="1"/>
  <c r="AH2083" i="1"/>
  <c r="AG2083" i="1"/>
  <c r="AF2087" i="1"/>
  <c r="AI2087" i="1"/>
  <c r="AE2087" i="1"/>
  <c r="AH2087" i="1"/>
  <c r="AG2087" i="1"/>
  <c r="AF2091" i="1"/>
  <c r="AI2091" i="1"/>
  <c r="AE2091" i="1"/>
  <c r="AH2091" i="1"/>
  <c r="AG2091" i="1"/>
  <c r="AF2095" i="1"/>
  <c r="AI2095" i="1"/>
  <c r="AE2095" i="1"/>
  <c r="AH2095" i="1"/>
  <c r="AG2095" i="1"/>
  <c r="AF2099" i="1"/>
  <c r="AI2099" i="1"/>
  <c r="AE2099" i="1"/>
  <c r="AH2099" i="1"/>
  <c r="AG2099" i="1"/>
  <c r="AF2103" i="1"/>
  <c r="AI2103" i="1"/>
  <c r="AE2103" i="1"/>
  <c r="AH2103" i="1"/>
  <c r="AG2103" i="1"/>
  <c r="AF2107" i="1"/>
  <c r="AI2107" i="1"/>
  <c r="AE2107" i="1"/>
  <c r="AH2107" i="1"/>
  <c r="AG2107" i="1"/>
  <c r="AF2111" i="1"/>
  <c r="AI2111" i="1"/>
  <c r="AE2111" i="1"/>
  <c r="AH2111" i="1"/>
  <c r="AG2111" i="1"/>
  <c r="AF2115" i="1"/>
  <c r="AI2115" i="1"/>
  <c r="AE2115" i="1"/>
  <c r="AH2115" i="1"/>
  <c r="AG2115" i="1"/>
  <c r="AF2119" i="1"/>
  <c r="AI2119" i="1"/>
  <c r="AE2119" i="1"/>
  <c r="AH2119" i="1"/>
  <c r="AG2119" i="1"/>
  <c r="AF2123" i="1"/>
  <c r="AI2123" i="1"/>
  <c r="AE2123" i="1"/>
  <c r="AH2123" i="1"/>
  <c r="AG2123" i="1"/>
  <c r="AF2127" i="1"/>
  <c r="AI2127" i="1"/>
  <c r="AE2127" i="1"/>
  <c r="AH2127" i="1"/>
  <c r="AG2127" i="1"/>
  <c r="AF2131" i="1"/>
  <c r="AI2131" i="1"/>
  <c r="AE2131" i="1"/>
  <c r="AH2131" i="1"/>
  <c r="AG2131" i="1"/>
  <c r="AF2135" i="1"/>
  <c r="AI2135" i="1"/>
  <c r="AE2135" i="1"/>
  <c r="AH2135" i="1"/>
  <c r="AG2135" i="1"/>
  <c r="AF2139" i="1"/>
  <c r="AI2139" i="1"/>
  <c r="AE2139" i="1"/>
  <c r="AH2139" i="1"/>
  <c r="AG2139" i="1"/>
  <c r="AF2143" i="1"/>
  <c r="AI2143" i="1"/>
  <c r="AE2143" i="1"/>
  <c r="AH2143" i="1"/>
  <c r="AG2143" i="1"/>
  <c r="AF2147" i="1"/>
  <c r="AI2147" i="1"/>
  <c r="AE2147" i="1"/>
  <c r="AH2147" i="1"/>
  <c r="AG2147" i="1"/>
  <c r="AF2151" i="1"/>
  <c r="AI2151" i="1"/>
  <c r="AE2151" i="1"/>
  <c r="AH2151" i="1"/>
  <c r="AG2151" i="1"/>
  <c r="AF2155" i="1"/>
  <c r="AI2155" i="1"/>
  <c r="AE2155" i="1"/>
  <c r="AH2155" i="1"/>
  <c r="AG2155" i="1"/>
  <c r="AF2159" i="1"/>
  <c r="AI2159" i="1"/>
  <c r="AE2159" i="1"/>
  <c r="AH2159" i="1"/>
  <c r="AG2159" i="1"/>
  <c r="AF2163" i="1"/>
  <c r="AI2163" i="1"/>
  <c r="AE2163" i="1"/>
  <c r="AH2163" i="1"/>
  <c r="AG2163" i="1"/>
  <c r="AC2167" i="1"/>
  <c r="AF2167" i="1"/>
  <c r="AI2167" i="1"/>
  <c r="AE2167" i="1"/>
  <c r="AH2167" i="1"/>
  <c r="AG2167" i="1"/>
  <c r="AE11" i="1"/>
  <c r="AI11" i="1"/>
  <c r="AH13" i="1"/>
  <c r="AG14" i="1"/>
  <c r="AF15" i="1"/>
  <c r="AE16" i="1"/>
  <c r="AH17" i="1"/>
  <c r="AG18" i="1"/>
  <c r="AF19" i="1"/>
  <c r="AE20" i="1"/>
  <c r="AH21" i="1"/>
  <c r="AG22" i="1"/>
  <c r="AF23" i="1"/>
  <c r="AE24" i="1"/>
  <c r="AH25" i="1"/>
  <c r="AG26" i="1"/>
  <c r="AF27" i="1"/>
  <c r="AE28" i="1"/>
  <c r="AH29" i="1"/>
  <c r="AG30" i="1"/>
  <c r="AF31" i="1"/>
  <c r="AE32" i="1"/>
  <c r="AH33" i="1"/>
  <c r="AG34" i="1"/>
  <c r="AF35" i="1"/>
  <c r="AE36" i="1"/>
  <c r="AH37" i="1"/>
  <c r="AG38" i="1"/>
  <c r="AF39" i="1"/>
  <c r="AE40" i="1"/>
  <c r="AH41" i="1"/>
  <c r="AG42" i="1"/>
  <c r="AF43" i="1"/>
  <c r="AE44" i="1"/>
  <c r="AH45" i="1"/>
  <c r="AG46" i="1"/>
  <c r="AF47" i="1"/>
  <c r="AE48" i="1"/>
  <c r="AH49" i="1"/>
  <c r="AG50" i="1"/>
  <c r="AF51" i="1"/>
  <c r="AE52" i="1"/>
  <c r="AH53" i="1"/>
  <c r="AG54" i="1"/>
  <c r="AF55" i="1"/>
  <c r="AE56" i="1"/>
  <c r="AH57" i="1"/>
  <c r="AG58" i="1"/>
  <c r="AF59" i="1"/>
  <c r="AE60" i="1"/>
  <c r="AH61" i="1"/>
  <c r="AG62" i="1"/>
  <c r="AF63" i="1"/>
  <c r="AE64" i="1"/>
  <c r="AH65" i="1"/>
  <c r="AG66" i="1"/>
  <c r="AF67" i="1"/>
  <c r="AE68" i="1"/>
  <c r="AH69" i="1"/>
  <c r="AG70" i="1"/>
  <c r="AF71" i="1"/>
  <c r="AE72" i="1"/>
  <c r="AH73" i="1"/>
  <c r="AG74" i="1"/>
  <c r="AF75" i="1"/>
  <c r="AE76" i="1"/>
  <c r="AH77" i="1"/>
  <c r="AG78" i="1"/>
  <c r="AF79" i="1"/>
  <c r="AE80" i="1"/>
  <c r="AH81" i="1"/>
  <c r="AG82" i="1"/>
  <c r="AF83" i="1"/>
  <c r="AE84" i="1"/>
  <c r="AH85" i="1"/>
  <c r="AG86" i="1"/>
  <c r="AF87" i="1"/>
  <c r="AE88" i="1"/>
  <c r="AH89" i="1"/>
  <c r="AG90" i="1"/>
  <c r="AF91" i="1"/>
  <c r="AE92" i="1"/>
  <c r="AH93" i="1"/>
  <c r="AG94" i="1"/>
  <c r="AF95" i="1"/>
  <c r="AE96" i="1"/>
  <c r="AH97" i="1"/>
  <c r="AG98" i="1"/>
  <c r="AF99" i="1"/>
  <c r="AE100" i="1"/>
  <c r="AH101" i="1"/>
  <c r="AG102" i="1"/>
  <c r="AF103" i="1"/>
  <c r="AE104" i="1"/>
  <c r="AH105" i="1"/>
  <c r="AG106" i="1"/>
  <c r="AF107" i="1"/>
  <c r="AE108" i="1"/>
  <c r="AH109" i="1"/>
  <c r="AG110" i="1"/>
  <c r="AF111" i="1"/>
  <c r="AE112" i="1"/>
  <c r="AH113" i="1"/>
  <c r="AG114" i="1"/>
  <c r="AF115" i="1"/>
  <c r="AE116" i="1"/>
  <c r="AH117" i="1"/>
  <c r="AG118" i="1"/>
  <c r="AF119" i="1"/>
  <c r="AE120" i="1"/>
  <c r="AH121" i="1"/>
  <c r="AG122" i="1"/>
  <c r="AF123" i="1"/>
  <c r="AE124" i="1"/>
  <c r="AH125" i="1"/>
  <c r="AG126" i="1"/>
  <c r="AF127" i="1"/>
  <c r="AE128" i="1"/>
  <c r="AH129" i="1"/>
  <c r="AG130" i="1"/>
  <c r="AF131" i="1"/>
  <c r="AE132" i="1"/>
  <c r="AH133" i="1"/>
  <c r="AG134" i="1"/>
  <c r="AF135" i="1"/>
  <c r="AE136" i="1"/>
  <c r="AH137" i="1"/>
  <c r="AG138" i="1"/>
  <c r="AF139" i="1"/>
  <c r="AE140" i="1"/>
  <c r="AH141" i="1"/>
  <c r="AG142" i="1"/>
  <c r="AF143" i="1"/>
  <c r="AE144" i="1"/>
  <c r="AH145" i="1"/>
  <c r="AG146" i="1"/>
  <c r="AF147" i="1"/>
  <c r="AE148" i="1"/>
  <c r="AH149" i="1"/>
  <c r="AG150" i="1"/>
  <c r="AF151" i="1"/>
  <c r="AE152" i="1"/>
  <c r="AH153" i="1"/>
  <c r="AG154" i="1"/>
  <c r="AF155" i="1"/>
  <c r="AE156" i="1"/>
  <c r="AH157" i="1"/>
  <c r="AG158" i="1"/>
  <c r="AF159" i="1"/>
  <c r="AE160" i="1"/>
  <c r="AH161" i="1"/>
  <c r="AG162" i="1"/>
  <c r="AF163" i="1"/>
  <c r="AE164" i="1"/>
  <c r="AH165" i="1"/>
  <c r="AG166" i="1"/>
  <c r="AF167" i="1"/>
  <c r="AE168" i="1"/>
  <c r="AH169" i="1"/>
  <c r="AG170" i="1"/>
  <c r="AF171" i="1"/>
  <c r="AE172" i="1"/>
  <c r="AH173" i="1"/>
  <c r="AG174" i="1"/>
  <c r="AF175" i="1"/>
  <c r="AE176" i="1"/>
  <c r="AH177" i="1"/>
  <c r="AG178" i="1"/>
  <c r="AF179" i="1"/>
  <c r="AE180" i="1"/>
  <c r="AH181" i="1"/>
  <c r="AG182" i="1"/>
  <c r="AF183" i="1"/>
  <c r="AE184" i="1"/>
  <c r="AH185" i="1"/>
  <c r="AG186" i="1"/>
  <c r="AF187" i="1"/>
  <c r="AE188" i="1"/>
  <c r="AH189" i="1"/>
  <c r="AG190" i="1"/>
  <c r="AF191" i="1"/>
  <c r="AE192" i="1"/>
  <c r="AH193" i="1"/>
  <c r="AG194" i="1"/>
  <c r="AF195" i="1"/>
  <c r="AE196" i="1"/>
  <c r="AH197" i="1"/>
  <c r="AG198" i="1"/>
  <c r="AF199" i="1"/>
  <c r="AE200" i="1"/>
  <c r="AH201" i="1"/>
  <c r="AG202" i="1"/>
  <c r="AF203" i="1"/>
  <c r="AE204" i="1"/>
  <c r="AH205" i="1"/>
  <c r="AG206" i="1"/>
  <c r="AF207" i="1"/>
  <c r="AE208" i="1"/>
  <c r="AH209" i="1"/>
  <c r="AG210" i="1"/>
  <c r="AF211" i="1"/>
  <c r="AE212" i="1"/>
  <c r="AH213" i="1"/>
  <c r="AG214" i="1"/>
  <c r="AF215" i="1"/>
  <c r="AE216" i="1"/>
  <c r="AH217" i="1"/>
  <c r="AG218" i="1"/>
  <c r="AF219" i="1"/>
  <c r="AE220" i="1"/>
  <c r="AH221" i="1"/>
  <c r="AG222" i="1"/>
  <c r="AF223" i="1"/>
  <c r="AE224" i="1"/>
  <c r="AH225" i="1"/>
  <c r="AG226" i="1"/>
  <c r="AF227" i="1"/>
  <c r="AE228" i="1"/>
  <c r="AH229" i="1"/>
  <c r="AG230" i="1"/>
  <c r="AF231" i="1"/>
  <c r="AE232" i="1"/>
  <c r="AH233" i="1"/>
  <c r="AG234" i="1"/>
  <c r="AF235" i="1"/>
  <c r="AE236" i="1"/>
  <c r="AH237" i="1"/>
  <c r="AG238" i="1"/>
  <c r="AF239" i="1"/>
  <c r="AE240" i="1"/>
  <c r="AH241" i="1"/>
  <c r="AG242" i="1"/>
  <c r="AF243" i="1"/>
  <c r="AE244" i="1"/>
  <c r="AH245" i="1"/>
  <c r="AG246" i="1"/>
  <c r="AF247" i="1"/>
  <c r="AE248" i="1"/>
  <c r="AH249" i="1"/>
  <c r="AG250" i="1"/>
  <c r="AF251" i="1"/>
  <c r="AE252" i="1"/>
  <c r="AH253" i="1"/>
  <c r="AG254" i="1"/>
  <c r="AF255" i="1"/>
  <c r="AE256" i="1"/>
  <c r="AH257" i="1"/>
  <c r="AG258" i="1"/>
  <c r="AF259" i="1"/>
  <c r="AE260" i="1"/>
  <c r="AH261" i="1"/>
  <c r="AG262" i="1"/>
  <c r="AF263" i="1"/>
  <c r="AE264" i="1"/>
  <c r="AH265" i="1"/>
  <c r="AG266" i="1"/>
  <c r="AF267" i="1"/>
  <c r="AE268" i="1"/>
  <c r="AH269" i="1"/>
  <c r="AG270" i="1"/>
  <c r="AF271" i="1"/>
  <c r="AE273" i="1"/>
  <c r="AG279" i="1"/>
  <c r="AE281" i="1"/>
  <c r="AG287" i="1"/>
  <c r="AE289" i="1"/>
  <c r="AG295" i="1"/>
  <c r="AE297" i="1"/>
  <c r="AG303" i="1"/>
  <c r="AE305" i="1"/>
  <c r="AG311" i="1"/>
  <c r="AE313" i="1"/>
  <c r="AG319" i="1"/>
  <c r="AE321" i="1"/>
  <c r="AG327" i="1"/>
  <c r="AE329" i="1"/>
  <c r="AG335" i="1"/>
  <c r="AE337" i="1"/>
  <c r="AG343" i="1"/>
  <c r="AE345" i="1"/>
  <c r="AG351" i="1"/>
  <c r="AE353" i="1"/>
  <c r="AG359" i="1"/>
  <c r="AE361" i="1"/>
  <c r="AG367" i="1"/>
  <c r="AE369" i="1"/>
  <c r="AG375" i="1"/>
  <c r="AE377" i="1"/>
  <c r="AG383" i="1"/>
  <c r="AE385" i="1"/>
  <c r="AG391" i="1"/>
  <c r="AE393" i="1"/>
  <c r="AG399" i="1"/>
  <c r="AE401" i="1"/>
  <c r="AG407" i="1"/>
  <c r="AE409" i="1"/>
  <c r="AG415" i="1"/>
  <c r="AE417" i="1"/>
  <c r="AG423" i="1"/>
  <c r="AI435" i="1"/>
  <c r="AE439" i="1"/>
  <c r="AI451" i="1"/>
  <c r="AE455" i="1"/>
  <c r="AI467" i="1"/>
  <c r="AE471" i="1"/>
  <c r="AI483" i="1"/>
  <c r="AE487" i="1"/>
  <c r="AI499" i="1"/>
  <c r="AE503" i="1"/>
  <c r="AI515" i="1"/>
  <c r="AE519" i="1"/>
  <c r="AI531" i="1"/>
  <c r="AE535" i="1"/>
  <c r="AI547" i="1"/>
  <c r="AE551" i="1"/>
  <c r="AI563" i="1"/>
  <c r="AE567" i="1"/>
  <c r="AI579" i="1"/>
  <c r="AE583" i="1"/>
  <c r="AI595" i="1"/>
  <c r="AE599" i="1"/>
  <c r="I432" i="1"/>
  <c r="J432" i="1" s="1"/>
  <c r="I437" i="1"/>
  <c r="J437" i="1" s="1"/>
  <c r="I442" i="1"/>
  <c r="J442" i="1" s="1"/>
  <c r="I446" i="1"/>
  <c r="J446" i="1" s="1"/>
  <c r="I450" i="1"/>
  <c r="J450" i="1" s="1"/>
  <c r="I456" i="1"/>
  <c r="J456" i="1" s="1"/>
  <c r="I461" i="1"/>
  <c r="J461" i="1" s="1"/>
  <c r="I466" i="1"/>
  <c r="J466" i="1" s="1"/>
  <c r="I472" i="1"/>
  <c r="J472" i="1" s="1"/>
  <c r="I476" i="1"/>
  <c r="J476" i="1" s="1"/>
  <c r="I480" i="1"/>
  <c r="J480" i="1" s="1"/>
  <c r="I485" i="1"/>
  <c r="J485" i="1" s="1"/>
  <c r="I490" i="1"/>
  <c r="J490" i="1" s="1"/>
  <c r="I496" i="1"/>
  <c r="J496" i="1" s="1"/>
  <c r="I501" i="1"/>
  <c r="J501" i="1" s="1"/>
  <c r="I506" i="1"/>
  <c r="J506" i="1" s="1"/>
  <c r="I510" i="1"/>
  <c r="J510" i="1" s="1"/>
  <c r="I514" i="1"/>
  <c r="J514" i="1" s="1"/>
  <c r="I520" i="1"/>
  <c r="J520" i="1" s="1"/>
  <c r="I525" i="1"/>
  <c r="J525" i="1" s="1"/>
  <c r="I530" i="1"/>
  <c r="J530" i="1" s="1"/>
  <c r="I536" i="1"/>
  <c r="J536" i="1" s="1"/>
  <c r="I540" i="1"/>
  <c r="J540" i="1" s="1"/>
  <c r="I544" i="1"/>
  <c r="J544" i="1" s="1"/>
  <c r="I549" i="1"/>
  <c r="J549" i="1" s="1"/>
  <c r="I554" i="1"/>
  <c r="J554" i="1" s="1"/>
  <c r="I560" i="1"/>
  <c r="J560" i="1" s="1"/>
  <c r="I565" i="1"/>
  <c r="J565" i="1" s="1"/>
  <c r="I570" i="1"/>
  <c r="J570" i="1" s="1"/>
  <c r="I574" i="1"/>
  <c r="J574" i="1" s="1"/>
  <c r="I578" i="1"/>
  <c r="J578" i="1" s="1"/>
  <c r="I584" i="1"/>
  <c r="J584" i="1" s="1"/>
  <c r="I589" i="1"/>
  <c r="J589" i="1" s="1"/>
  <c r="I594" i="1"/>
  <c r="J594" i="1" s="1"/>
  <c r="I600" i="1"/>
  <c r="J600" i="1" s="1"/>
  <c r="I604" i="1"/>
  <c r="J604" i="1" s="1"/>
  <c r="I608" i="1"/>
  <c r="J608" i="1" s="1"/>
  <c r="I612" i="1"/>
  <c r="J612" i="1" s="1"/>
  <c r="I616" i="1"/>
  <c r="J616" i="1" s="1"/>
  <c r="I620" i="1"/>
  <c r="J620" i="1" s="1"/>
  <c r="I624" i="1"/>
  <c r="J624" i="1" s="1"/>
  <c r="I628" i="1"/>
  <c r="J628" i="1" s="1"/>
  <c r="I632" i="1"/>
  <c r="J632" i="1" s="1"/>
  <c r="I636" i="1"/>
  <c r="J636" i="1" s="1"/>
  <c r="I640" i="1"/>
  <c r="J640" i="1" s="1"/>
  <c r="I644" i="1"/>
  <c r="J644" i="1" s="1"/>
  <c r="I648" i="1"/>
  <c r="J648" i="1" s="1"/>
  <c r="I652" i="1"/>
  <c r="J652" i="1" s="1"/>
  <c r="I656" i="1"/>
  <c r="J656" i="1" s="1"/>
  <c r="I660" i="1"/>
  <c r="J660" i="1" s="1"/>
  <c r="I664" i="1"/>
  <c r="J664" i="1" s="1"/>
  <c r="I668" i="1"/>
  <c r="J668" i="1" s="1"/>
  <c r="I672" i="1"/>
  <c r="J672" i="1" s="1"/>
  <c r="I676" i="1"/>
  <c r="J676" i="1" s="1"/>
  <c r="I680" i="1"/>
  <c r="J680" i="1" s="1"/>
  <c r="I684" i="1"/>
  <c r="J684" i="1" s="1"/>
  <c r="I688" i="1"/>
  <c r="J688" i="1" s="1"/>
  <c r="I692" i="1"/>
  <c r="J692" i="1" s="1"/>
  <c r="I696" i="1"/>
  <c r="J696" i="1" s="1"/>
  <c r="I700" i="1"/>
  <c r="J700" i="1" s="1"/>
  <c r="I704" i="1"/>
  <c r="J704" i="1" s="1"/>
  <c r="I708" i="1"/>
  <c r="J708" i="1" s="1"/>
  <c r="I712" i="1"/>
  <c r="J712" i="1" s="1"/>
  <c r="I716" i="1"/>
  <c r="J716" i="1" s="1"/>
  <c r="I720" i="1"/>
  <c r="J720" i="1" s="1"/>
  <c r="I724" i="1"/>
  <c r="J724" i="1" s="1"/>
  <c r="I728" i="1"/>
  <c r="J728" i="1" s="1"/>
  <c r="I732" i="1"/>
  <c r="J732" i="1" s="1"/>
  <c r="I736" i="1"/>
  <c r="J736" i="1" s="1"/>
  <c r="I740" i="1"/>
  <c r="J740" i="1" s="1"/>
  <c r="I744" i="1"/>
  <c r="J744" i="1" s="1"/>
  <c r="I748" i="1"/>
  <c r="J748" i="1" s="1"/>
  <c r="I752" i="1"/>
  <c r="J752" i="1" s="1"/>
  <c r="I756" i="1"/>
  <c r="J756" i="1" s="1"/>
  <c r="I760" i="1"/>
  <c r="J760" i="1" s="1"/>
  <c r="I764" i="1"/>
  <c r="J764" i="1" s="1"/>
  <c r="I768" i="1"/>
  <c r="J768" i="1" s="1"/>
  <c r="I772" i="1"/>
  <c r="J772" i="1" s="1"/>
  <c r="I776" i="1"/>
  <c r="J776" i="1" s="1"/>
  <c r="I780" i="1"/>
  <c r="J780" i="1" s="1"/>
  <c r="I784" i="1"/>
  <c r="J784" i="1" s="1"/>
  <c r="I788" i="1"/>
  <c r="J788" i="1" s="1"/>
  <c r="I792" i="1"/>
  <c r="J792" i="1" s="1"/>
  <c r="I796" i="1"/>
  <c r="J796" i="1" s="1"/>
  <c r="I800" i="1"/>
  <c r="J800" i="1" s="1"/>
  <c r="I804" i="1"/>
  <c r="J804" i="1" s="1"/>
  <c r="I809" i="1"/>
  <c r="J809" i="1" s="1"/>
  <c r="I814" i="1"/>
  <c r="J814" i="1" s="1"/>
  <c r="I820" i="1"/>
  <c r="J820" i="1" s="1"/>
  <c r="I825" i="1"/>
  <c r="J825" i="1" s="1"/>
  <c r="I830" i="1"/>
  <c r="J830" i="1" s="1"/>
  <c r="I836" i="1"/>
  <c r="J836" i="1" s="1"/>
  <c r="I841" i="1"/>
  <c r="J841" i="1" s="1"/>
  <c r="I846" i="1"/>
  <c r="J846" i="1" s="1"/>
  <c r="I852" i="1"/>
  <c r="J852" i="1" s="1"/>
  <c r="I857" i="1"/>
  <c r="J857" i="1" s="1"/>
  <c r="I861" i="1"/>
  <c r="J861" i="1" s="1"/>
  <c r="I865" i="1"/>
  <c r="J865" i="1" s="1"/>
  <c r="I869" i="1"/>
  <c r="J869" i="1" s="1"/>
  <c r="I874" i="1"/>
  <c r="J874" i="1" s="1"/>
  <c r="I880" i="1"/>
  <c r="J880" i="1" s="1"/>
  <c r="I885" i="1"/>
  <c r="J885" i="1" s="1"/>
  <c r="I890" i="1"/>
  <c r="J890" i="1" s="1"/>
  <c r="I896" i="1"/>
  <c r="J896" i="1" s="1"/>
  <c r="I901" i="1"/>
  <c r="J901" i="1" s="1"/>
  <c r="I906" i="1"/>
  <c r="J906" i="1" s="1"/>
  <c r="I912" i="1"/>
  <c r="J912" i="1" s="1"/>
  <c r="I917" i="1"/>
  <c r="J917" i="1" s="1"/>
  <c r="I922" i="1"/>
  <c r="J922" i="1" s="1"/>
  <c r="I928" i="1"/>
  <c r="J928" i="1" s="1"/>
  <c r="I933" i="1"/>
  <c r="J933" i="1" s="1"/>
  <c r="I938" i="1"/>
  <c r="J938" i="1" s="1"/>
  <c r="I944" i="1"/>
  <c r="J944" i="1" s="1"/>
  <c r="I949" i="1"/>
  <c r="J949" i="1" s="1"/>
  <c r="I954" i="1"/>
  <c r="J954" i="1" s="1"/>
  <c r="I960" i="1"/>
  <c r="J960" i="1" s="1"/>
  <c r="I965" i="1"/>
  <c r="J965" i="1" s="1"/>
  <c r="I970" i="1"/>
  <c r="J970" i="1" s="1"/>
  <c r="I974" i="1"/>
  <c r="J974" i="1" s="1"/>
  <c r="I978" i="1"/>
  <c r="J978" i="1" s="1"/>
  <c r="I982" i="1"/>
  <c r="J982" i="1" s="1"/>
  <c r="I988" i="1"/>
  <c r="J988" i="1" s="1"/>
  <c r="I993" i="1"/>
  <c r="J993" i="1" s="1"/>
  <c r="I998" i="1"/>
  <c r="J998" i="1" s="1"/>
  <c r="I1004" i="1"/>
  <c r="J1004" i="1" s="1"/>
  <c r="I1009" i="1"/>
  <c r="J1009" i="1" s="1"/>
  <c r="I1014" i="1"/>
  <c r="J1014" i="1" s="1"/>
  <c r="I1020" i="1"/>
  <c r="J1020" i="1" s="1"/>
  <c r="I1025" i="1"/>
  <c r="J1025" i="1" s="1"/>
  <c r="I1030" i="1"/>
  <c r="J1030" i="1" s="1"/>
  <c r="I1036" i="1"/>
  <c r="J1036" i="1" s="1"/>
  <c r="I1041" i="1"/>
  <c r="J1041" i="1" s="1"/>
  <c r="I1046" i="1"/>
  <c r="J1046" i="1" s="1"/>
  <c r="I1052" i="1"/>
  <c r="J1052" i="1" s="1"/>
  <c r="I1057" i="1"/>
  <c r="J1057" i="1" s="1"/>
  <c r="I1062" i="1"/>
  <c r="J1062" i="1" s="1"/>
  <c r="I1068" i="1"/>
  <c r="J1068" i="1" s="1"/>
  <c r="I1073" i="1"/>
  <c r="J1073" i="1" s="1"/>
  <c r="I1078" i="1"/>
  <c r="J1078" i="1" s="1"/>
  <c r="I1084" i="1"/>
  <c r="J1084" i="1" s="1"/>
  <c r="I1089" i="1"/>
  <c r="J1089" i="1" s="1"/>
  <c r="I1094" i="1"/>
  <c r="J1094" i="1" s="1"/>
  <c r="I1112" i="1"/>
  <c r="J1112" i="1" s="1"/>
  <c r="I1117" i="1"/>
  <c r="J1117" i="1" s="1"/>
  <c r="I1122" i="1"/>
  <c r="J1122" i="1" s="1"/>
  <c r="I1128" i="1"/>
  <c r="J1128" i="1" s="1"/>
  <c r="I1133" i="1"/>
  <c r="J1133" i="1" s="1"/>
  <c r="I1138" i="1"/>
  <c r="J1138" i="1" s="1"/>
  <c r="I1144" i="1"/>
  <c r="J1144" i="1" s="1"/>
  <c r="I1149" i="1"/>
  <c r="J1149" i="1" s="1"/>
  <c r="I1154" i="1"/>
  <c r="J1154" i="1" s="1"/>
  <c r="I1160" i="1"/>
  <c r="J1160" i="1" s="1"/>
  <c r="I1165" i="1"/>
  <c r="J1165" i="1" s="1"/>
  <c r="I1170" i="1"/>
  <c r="J1170" i="1" s="1"/>
  <c r="I1176" i="1"/>
  <c r="J1176" i="1" s="1"/>
  <c r="I1181" i="1"/>
  <c r="J1181" i="1" s="1"/>
  <c r="I1186" i="1"/>
  <c r="J1186" i="1" s="1"/>
  <c r="I1192" i="1"/>
  <c r="J1192" i="1" s="1"/>
  <c r="I1197" i="1"/>
  <c r="J1197" i="1" s="1"/>
  <c r="I1202" i="1"/>
  <c r="J1202" i="1" s="1"/>
  <c r="I1208" i="1"/>
  <c r="J1208" i="1" s="1"/>
  <c r="I1213" i="1"/>
  <c r="J1213" i="1" s="1"/>
  <c r="I1218" i="1"/>
  <c r="J1218" i="1" s="1"/>
  <c r="I1224" i="1"/>
  <c r="J1224" i="1" s="1"/>
  <c r="I1229" i="1"/>
  <c r="J1229" i="1" s="1"/>
  <c r="I1234" i="1"/>
  <c r="J1234" i="1" s="1"/>
  <c r="I1240" i="1"/>
  <c r="J1240" i="1" s="1"/>
  <c r="I1245" i="1"/>
  <c r="J1245" i="1" s="1"/>
  <c r="I1250" i="1"/>
  <c r="J1250" i="1" s="1"/>
  <c r="I1256" i="1"/>
  <c r="J1256" i="1" s="1"/>
  <c r="I1261" i="1"/>
  <c r="J1261" i="1" s="1"/>
  <c r="I1266" i="1"/>
  <c r="J1266" i="1" s="1"/>
  <c r="I1272" i="1"/>
  <c r="J1272" i="1" s="1"/>
  <c r="I1277" i="1"/>
  <c r="J1277" i="1" s="1"/>
  <c r="I1282" i="1"/>
  <c r="J1282" i="1" s="1"/>
  <c r="I1288" i="1"/>
  <c r="J1288" i="1" s="1"/>
  <c r="I1293" i="1"/>
  <c r="J1293" i="1" s="1"/>
  <c r="I1298" i="1"/>
  <c r="J1298" i="1" s="1"/>
  <c r="I1304" i="1"/>
  <c r="J1304" i="1" s="1"/>
  <c r="I1309" i="1"/>
  <c r="J1309" i="1" s="1"/>
  <c r="I1314" i="1"/>
  <c r="J1314" i="1" s="1"/>
  <c r="I1320" i="1"/>
  <c r="J1320" i="1" s="1"/>
  <c r="I1325" i="1"/>
  <c r="J1325" i="1" s="1"/>
  <c r="I1330" i="1"/>
  <c r="J1330" i="1" s="1"/>
  <c r="I1348" i="1"/>
  <c r="J1348" i="1" s="1"/>
  <c r="I1353" i="1"/>
  <c r="J1353" i="1" s="1"/>
  <c r="I1358" i="1"/>
  <c r="J1358" i="1" s="1"/>
  <c r="I1364" i="1"/>
  <c r="J1364" i="1" s="1"/>
  <c r="I1369" i="1"/>
  <c r="J1369" i="1" s="1"/>
  <c r="I1374" i="1"/>
  <c r="J1374" i="1" s="1"/>
  <c r="I1380" i="1"/>
  <c r="J1380" i="1" s="1"/>
  <c r="I1385" i="1"/>
  <c r="J1385" i="1" s="1"/>
  <c r="I1390" i="1"/>
  <c r="J1390" i="1" s="1"/>
  <c r="I1396" i="1"/>
  <c r="J1396" i="1" s="1"/>
  <c r="I1401" i="1"/>
  <c r="J1401" i="1" s="1"/>
  <c r="I1406" i="1"/>
  <c r="J1406" i="1" s="1"/>
  <c r="I1412" i="1"/>
  <c r="J1412" i="1" s="1"/>
  <c r="I1417" i="1"/>
  <c r="J1417" i="1" s="1"/>
  <c r="I1422" i="1"/>
  <c r="J1422" i="1" s="1"/>
  <c r="I1428" i="1"/>
  <c r="J1428" i="1" s="1"/>
  <c r="I1433" i="1"/>
  <c r="J1433" i="1" s="1"/>
  <c r="I1438" i="1"/>
  <c r="J1438" i="1" s="1"/>
  <c r="I1444" i="1"/>
  <c r="J1444" i="1" s="1"/>
  <c r="I1449" i="1"/>
  <c r="J1449" i="1" s="1"/>
  <c r="I1454" i="1"/>
  <c r="J1454" i="1" s="1"/>
  <c r="I1460" i="1"/>
  <c r="J1460" i="1" s="1"/>
  <c r="I1465" i="1"/>
  <c r="J1465" i="1" s="1"/>
  <c r="I1470" i="1"/>
  <c r="J1470" i="1" s="1"/>
  <c r="I1481" i="1"/>
  <c r="J1481" i="1" s="1"/>
  <c r="I1486" i="1"/>
  <c r="J1486" i="1" s="1"/>
  <c r="I1492" i="1"/>
  <c r="J1492" i="1" s="1"/>
  <c r="I1497" i="1"/>
  <c r="J1497" i="1" s="1"/>
  <c r="I1502" i="1"/>
  <c r="J1502" i="1" s="1"/>
  <c r="I1508" i="1"/>
  <c r="J1508" i="1" s="1"/>
  <c r="I1513" i="1"/>
  <c r="J1513" i="1" s="1"/>
  <c r="I1518" i="1"/>
  <c r="J1518" i="1" s="1"/>
  <c r="I1524" i="1"/>
  <c r="J1524" i="1" s="1"/>
  <c r="I1529" i="1"/>
  <c r="J1529" i="1" s="1"/>
  <c r="I1534" i="1"/>
  <c r="J1534" i="1" s="1"/>
  <c r="I1540" i="1"/>
  <c r="J1540" i="1" s="1"/>
  <c r="I1545" i="1"/>
  <c r="J1545" i="1" s="1"/>
  <c r="I1550" i="1"/>
  <c r="J1550" i="1" s="1"/>
  <c r="I1556" i="1"/>
  <c r="J1556" i="1" s="1"/>
  <c r="I1561" i="1"/>
  <c r="J1561" i="1" s="1"/>
  <c r="I1566" i="1"/>
  <c r="J1566" i="1" s="1"/>
  <c r="I1572" i="1"/>
  <c r="J1572" i="1" s="1"/>
  <c r="I1577" i="1"/>
  <c r="J1577" i="1" s="1"/>
  <c r="I1582" i="1"/>
  <c r="J1582" i="1" s="1"/>
  <c r="I1588" i="1"/>
  <c r="J1588" i="1" s="1"/>
  <c r="I1592" i="1"/>
  <c r="J1592" i="1" s="1"/>
  <c r="I1596" i="1"/>
  <c r="J1596" i="1" s="1"/>
  <c r="I1600" i="1"/>
  <c r="J1600" i="1" s="1"/>
  <c r="I1605" i="1"/>
  <c r="J1605" i="1" s="1"/>
  <c r="I1610" i="1"/>
  <c r="J1610" i="1" s="1"/>
  <c r="I1616" i="1"/>
  <c r="J1616" i="1" s="1"/>
  <c r="I1621" i="1"/>
  <c r="J1621" i="1" s="1"/>
  <c r="I1626" i="1"/>
  <c r="J1626" i="1" s="1"/>
  <c r="I1632" i="1"/>
  <c r="J1632" i="1" s="1"/>
  <c r="I1637" i="1"/>
  <c r="J1637" i="1" s="1"/>
  <c r="I1642" i="1"/>
  <c r="J1642" i="1" s="1"/>
  <c r="I1648" i="1"/>
  <c r="J1648" i="1" s="1"/>
  <c r="I1653" i="1"/>
  <c r="J1653" i="1" s="1"/>
  <c r="I1658" i="1"/>
  <c r="J1658" i="1" s="1"/>
  <c r="I1664" i="1"/>
  <c r="J1664" i="1" s="1"/>
  <c r="I1669" i="1"/>
  <c r="J1669" i="1" s="1"/>
  <c r="I1674" i="1"/>
  <c r="J1674" i="1" s="1"/>
  <c r="I1680" i="1"/>
  <c r="J1680" i="1" s="1"/>
  <c r="I1685" i="1"/>
  <c r="J1685" i="1" s="1"/>
  <c r="I1690" i="1"/>
  <c r="J1690" i="1" s="1"/>
  <c r="I1696" i="1"/>
  <c r="J1696" i="1" s="1"/>
  <c r="I1701" i="1"/>
  <c r="J1701" i="1" s="1"/>
  <c r="I1706" i="1"/>
  <c r="J1706" i="1" s="1"/>
  <c r="AI272" i="1"/>
  <c r="AI276" i="1"/>
  <c r="AE276" i="1"/>
  <c r="AG276" i="1"/>
  <c r="AI280" i="1"/>
  <c r="AE280" i="1"/>
  <c r="AG280" i="1"/>
  <c r="AI284" i="1"/>
  <c r="AE284" i="1"/>
  <c r="AG284" i="1"/>
  <c r="AI288" i="1"/>
  <c r="AE288" i="1"/>
  <c r="AG288" i="1"/>
  <c r="AI292" i="1"/>
  <c r="AE292" i="1"/>
  <c r="AG292" i="1"/>
  <c r="AI296" i="1"/>
  <c r="AE296" i="1"/>
  <c r="AG296" i="1"/>
  <c r="AI300" i="1"/>
  <c r="AE300" i="1"/>
  <c r="AG300" i="1"/>
  <c r="AI304" i="1"/>
  <c r="AE304" i="1"/>
  <c r="AG304" i="1"/>
  <c r="AI308" i="1"/>
  <c r="AE308" i="1"/>
  <c r="AG308" i="1"/>
  <c r="AI312" i="1"/>
  <c r="AE312" i="1"/>
  <c r="AG312" i="1"/>
  <c r="AI316" i="1"/>
  <c r="AE316" i="1"/>
  <c r="AG316" i="1"/>
  <c r="AI320" i="1"/>
  <c r="AE320" i="1"/>
  <c r="AG320" i="1"/>
  <c r="AI324" i="1"/>
  <c r="AE324" i="1"/>
  <c r="AG324" i="1"/>
  <c r="AI328" i="1"/>
  <c r="AE328" i="1"/>
  <c r="AG328" i="1"/>
  <c r="AI332" i="1"/>
  <c r="AE332" i="1"/>
  <c r="AG332" i="1"/>
  <c r="AI336" i="1"/>
  <c r="AE336" i="1"/>
  <c r="AG336" i="1"/>
  <c r="AI340" i="1"/>
  <c r="AE340" i="1"/>
  <c r="AG340" i="1"/>
  <c r="AI344" i="1"/>
  <c r="AE344" i="1"/>
  <c r="AG344" i="1"/>
  <c r="AI348" i="1"/>
  <c r="AE348" i="1"/>
  <c r="AG348" i="1"/>
  <c r="AI352" i="1"/>
  <c r="AE352" i="1"/>
  <c r="AG352" i="1"/>
  <c r="AI356" i="1"/>
  <c r="AE356" i="1"/>
  <c r="AG356" i="1"/>
  <c r="AI360" i="1"/>
  <c r="AE360" i="1"/>
  <c r="AG360" i="1"/>
  <c r="AI364" i="1"/>
  <c r="AE364" i="1"/>
  <c r="AG364" i="1"/>
  <c r="AI368" i="1"/>
  <c r="AE368" i="1"/>
  <c r="AG368" i="1"/>
  <c r="AI372" i="1"/>
  <c r="AE372" i="1"/>
  <c r="AG372" i="1"/>
  <c r="AI376" i="1"/>
  <c r="AE376" i="1"/>
  <c r="AG376" i="1"/>
  <c r="AI380" i="1"/>
  <c r="AE380" i="1"/>
  <c r="AG380" i="1"/>
  <c r="AI384" i="1"/>
  <c r="AE384" i="1"/>
  <c r="AG384" i="1"/>
  <c r="AI388" i="1"/>
  <c r="AE388" i="1"/>
  <c r="AG388" i="1"/>
  <c r="AI392" i="1"/>
  <c r="AE392" i="1"/>
  <c r="AG392" i="1"/>
  <c r="AI396" i="1"/>
  <c r="AE396" i="1"/>
  <c r="AG396" i="1"/>
  <c r="AI400" i="1"/>
  <c r="AE400" i="1"/>
  <c r="AG400" i="1"/>
  <c r="AI404" i="1"/>
  <c r="AE404" i="1"/>
  <c r="AG404" i="1"/>
  <c r="AI408" i="1"/>
  <c r="AE408" i="1"/>
  <c r="AG408" i="1"/>
  <c r="AI412" i="1"/>
  <c r="AE412" i="1"/>
  <c r="AG412" i="1"/>
  <c r="AI416" i="1"/>
  <c r="AE416" i="1"/>
  <c r="AG416" i="1"/>
  <c r="AI420" i="1"/>
  <c r="AE420" i="1"/>
  <c r="AG420" i="1"/>
  <c r="AF424" i="1"/>
  <c r="AI424" i="1"/>
  <c r="AE424" i="1"/>
  <c r="AG424" i="1"/>
  <c r="AF428" i="1"/>
  <c r="AI428" i="1"/>
  <c r="AE428" i="1"/>
  <c r="AG428" i="1"/>
  <c r="AF432" i="1"/>
  <c r="AI432" i="1"/>
  <c r="AE432" i="1"/>
  <c r="AG432" i="1"/>
  <c r="AF436" i="1"/>
  <c r="AI436" i="1"/>
  <c r="AE436" i="1"/>
  <c r="AG436" i="1"/>
  <c r="AF440" i="1"/>
  <c r="AI440" i="1"/>
  <c r="AE440" i="1"/>
  <c r="AG440" i="1"/>
  <c r="AF444" i="1"/>
  <c r="AI444" i="1"/>
  <c r="AE444" i="1"/>
  <c r="AG444" i="1"/>
  <c r="AF448" i="1"/>
  <c r="AI448" i="1"/>
  <c r="AE448" i="1"/>
  <c r="AG448" i="1"/>
  <c r="AF452" i="1"/>
  <c r="AI452" i="1"/>
  <c r="AE452" i="1"/>
  <c r="AG452" i="1"/>
  <c r="AF456" i="1"/>
  <c r="AI456" i="1"/>
  <c r="AE456" i="1"/>
  <c r="AG456" i="1"/>
  <c r="AF460" i="1"/>
  <c r="AI460" i="1"/>
  <c r="AE460" i="1"/>
  <c r="AG460" i="1"/>
  <c r="AF464" i="1"/>
  <c r="AI464" i="1"/>
  <c r="AE464" i="1"/>
  <c r="AG464" i="1"/>
  <c r="AF468" i="1"/>
  <c r="AI468" i="1"/>
  <c r="AE468" i="1"/>
  <c r="AG468" i="1"/>
  <c r="AF472" i="1"/>
  <c r="AI472" i="1"/>
  <c r="AE472" i="1"/>
  <c r="AG472" i="1"/>
  <c r="AF476" i="1"/>
  <c r="AI476" i="1"/>
  <c r="AE476" i="1"/>
  <c r="AG476" i="1"/>
  <c r="AF480" i="1"/>
  <c r="AI480" i="1"/>
  <c r="AE480" i="1"/>
  <c r="AG480" i="1"/>
  <c r="AF484" i="1"/>
  <c r="AI484" i="1"/>
  <c r="AE484" i="1"/>
  <c r="AG484" i="1"/>
  <c r="AF488" i="1"/>
  <c r="AI488" i="1"/>
  <c r="AE488" i="1"/>
  <c r="AG488" i="1"/>
  <c r="AF492" i="1"/>
  <c r="AI492" i="1"/>
  <c r="AE492" i="1"/>
  <c r="AG492" i="1"/>
  <c r="AF496" i="1"/>
  <c r="AI496" i="1"/>
  <c r="AE496" i="1"/>
  <c r="AG496" i="1"/>
  <c r="AF500" i="1"/>
  <c r="AI500" i="1"/>
  <c r="AE500" i="1"/>
  <c r="AG500" i="1"/>
  <c r="AF504" i="1"/>
  <c r="AI504" i="1"/>
  <c r="AE504" i="1"/>
  <c r="AG504" i="1"/>
  <c r="AF508" i="1"/>
  <c r="AI508" i="1"/>
  <c r="AE508" i="1"/>
  <c r="AG508" i="1"/>
  <c r="AF512" i="1"/>
  <c r="AI512" i="1"/>
  <c r="AE512" i="1"/>
  <c r="AG512" i="1"/>
  <c r="AF516" i="1"/>
  <c r="AI516" i="1"/>
  <c r="AE516" i="1"/>
  <c r="AG516" i="1"/>
  <c r="AF520" i="1"/>
  <c r="AI520" i="1"/>
  <c r="AE520" i="1"/>
  <c r="AG520" i="1"/>
  <c r="AF524" i="1"/>
  <c r="AI524" i="1"/>
  <c r="AE524" i="1"/>
  <c r="AG524" i="1"/>
  <c r="AF528" i="1"/>
  <c r="AI528" i="1"/>
  <c r="AE528" i="1"/>
  <c r="AG528" i="1"/>
  <c r="AF532" i="1"/>
  <c r="AI532" i="1"/>
  <c r="AE532" i="1"/>
  <c r="AG532" i="1"/>
  <c r="AF536" i="1"/>
  <c r="AI536" i="1"/>
  <c r="AE536" i="1"/>
  <c r="AG536" i="1"/>
  <c r="AF540" i="1"/>
  <c r="AI540" i="1"/>
  <c r="AE540" i="1"/>
  <c r="AG540" i="1"/>
  <c r="AF544" i="1"/>
  <c r="AI544" i="1"/>
  <c r="AE544" i="1"/>
  <c r="AG544" i="1"/>
  <c r="AF548" i="1"/>
  <c r="AI548" i="1"/>
  <c r="AE548" i="1"/>
  <c r="AG548" i="1"/>
  <c r="AF552" i="1"/>
  <c r="AI552" i="1"/>
  <c r="AE552" i="1"/>
  <c r="AG552" i="1"/>
  <c r="AF556" i="1"/>
  <c r="AI556" i="1"/>
  <c r="AE556" i="1"/>
  <c r="AG556" i="1"/>
  <c r="AF560" i="1"/>
  <c r="AI560" i="1"/>
  <c r="AE560" i="1"/>
  <c r="AG560" i="1"/>
  <c r="AF564" i="1"/>
  <c r="AI564" i="1"/>
  <c r="AE564" i="1"/>
  <c r="AG564" i="1"/>
  <c r="AF568" i="1"/>
  <c r="AI568" i="1"/>
  <c r="AE568" i="1"/>
  <c r="AG568" i="1"/>
  <c r="AF572" i="1"/>
  <c r="AI572" i="1"/>
  <c r="AE572" i="1"/>
  <c r="AG572" i="1"/>
  <c r="AF576" i="1"/>
  <c r="AI576" i="1"/>
  <c r="AE576" i="1"/>
  <c r="AG576" i="1"/>
  <c r="AF580" i="1"/>
  <c r="AI580" i="1"/>
  <c r="AE580" i="1"/>
  <c r="AG580" i="1"/>
  <c r="AF584" i="1"/>
  <c r="AI584" i="1"/>
  <c r="AE584" i="1"/>
  <c r="AG584" i="1"/>
  <c r="AF588" i="1"/>
  <c r="AI588" i="1"/>
  <c r="AE588" i="1"/>
  <c r="AG588" i="1"/>
  <c r="AF592" i="1"/>
  <c r="AI592" i="1"/>
  <c r="AE592" i="1"/>
  <c r="AG592" i="1"/>
  <c r="AF596" i="1"/>
  <c r="AI596" i="1"/>
  <c r="AE596" i="1"/>
  <c r="AG596" i="1"/>
  <c r="AF600" i="1"/>
  <c r="AI600" i="1"/>
  <c r="AE600" i="1"/>
  <c r="AG600" i="1"/>
  <c r="AF604" i="1"/>
  <c r="AI604" i="1"/>
  <c r="AE604" i="1"/>
  <c r="AG604" i="1"/>
  <c r="AF608" i="1"/>
  <c r="AI608" i="1"/>
  <c r="AE608" i="1"/>
  <c r="AH608" i="1"/>
  <c r="AG608" i="1"/>
  <c r="AF612" i="1"/>
  <c r="AI612" i="1"/>
  <c r="AE612" i="1"/>
  <c r="AH612" i="1"/>
  <c r="AG612" i="1"/>
  <c r="AF616" i="1"/>
  <c r="AI616" i="1"/>
  <c r="AE616" i="1"/>
  <c r="AH616" i="1"/>
  <c r="AG616" i="1"/>
  <c r="AF620" i="1"/>
  <c r="AI620" i="1"/>
  <c r="AE620" i="1"/>
  <c r="AH620" i="1"/>
  <c r="AG620" i="1"/>
  <c r="AF624" i="1"/>
  <c r="AI624" i="1"/>
  <c r="AE624" i="1"/>
  <c r="AH624" i="1"/>
  <c r="AG624" i="1"/>
  <c r="AF628" i="1"/>
  <c r="AI628" i="1"/>
  <c r="AE628" i="1"/>
  <c r="AH628" i="1"/>
  <c r="AG628" i="1"/>
  <c r="AF632" i="1"/>
  <c r="AI632" i="1"/>
  <c r="AE632" i="1"/>
  <c r="AH632" i="1"/>
  <c r="AG632" i="1"/>
  <c r="AF636" i="1"/>
  <c r="AI636" i="1"/>
  <c r="AE636" i="1"/>
  <c r="AH636" i="1"/>
  <c r="AG636" i="1"/>
  <c r="AF640" i="1"/>
  <c r="AI640" i="1"/>
  <c r="AE640" i="1"/>
  <c r="AH640" i="1"/>
  <c r="AG640" i="1"/>
  <c r="AF644" i="1"/>
  <c r="AI644" i="1"/>
  <c r="AE644" i="1"/>
  <c r="AH644" i="1"/>
  <c r="AG644" i="1"/>
  <c r="AF648" i="1"/>
  <c r="AI648" i="1"/>
  <c r="AE648" i="1"/>
  <c r="AH648" i="1"/>
  <c r="AG648" i="1"/>
  <c r="AF652" i="1"/>
  <c r="AI652" i="1"/>
  <c r="AE652" i="1"/>
  <c r="AH652" i="1"/>
  <c r="AG652" i="1"/>
  <c r="AF656" i="1"/>
  <c r="AI656" i="1"/>
  <c r="AE656" i="1"/>
  <c r="AH656" i="1"/>
  <c r="AG656" i="1"/>
  <c r="AF660" i="1"/>
  <c r="AI660" i="1"/>
  <c r="AE660" i="1"/>
  <c r="AH660" i="1"/>
  <c r="AG660" i="1"/>
  <c r="AF664" i="1"/>
  <c r="AI664" i="1"/>
  <c r="AE664" i="1"/>
  <c r="AH664" i="1"/>
  <c r="AG664" i="1"/>
  <c r="AF668" i="1"/>
  <c r="AI668" i="1"/>
  <c r="AE668" i="1"/>
  <c r="AH668" i="1"/>
  <c r="AG668" i="1"/>
  <c r="AF672" i="1"/>
  <c r="AI672" i="1"/>
  <c r="AE672" i="1"/>
  <c r="AH672" i="1"/>
  <c r="AG672" i="1"/>
  <c r="AF676" i="1"/>
  <c r="AI676" i="1"/>
  <c r="AE676" i="1"/>
  <c r="AH676" i="1"/>
  <c r="AG676" i="1"/>
  <c r="AF680" i="1"/>
  <c r="AI680" i="1"/>
  <c r="AE680" i="1"/>
  <c r="AH680" i="1"/>
  <c r="AG680" i="1"/>
  <c r="AF684" i="1"/>
  <c r="AI684" i="1"/>
  <c r="AE684" i="1"/>
  <c r="AH684" i="1"/>
  <c r="AG684" i="1"/>
  <c r="AF688" i="1"/>
  <c r="AI688" i="1"/>
  <c r="AE688" i="1"/>
  <c r="AH688" i="1"/>
  <c r="AG688" i="1"/>
  <c r="AF692" i="1"/>
  <c r="AI692" i="1"/>
  <c r="AE692" i="1"/>
  <c r="AH692" i="1"/>
  <c r="AG692" i="1"/>
  <c r="AF696" i="1"/>
  <c r="AI696" i="1"/>
  <c r="AE696" i="1"/>
  <c r="AH696" i="1"/>
  <c r="AG696" i="1"/>
  <c r="AF700" i="1"/>
  <c r="AI700" i="1"/>
  <c r="AE700" i="1"/>
  <c r="AH700" i="1"/>
  <c r="AG700" i="1"/>
  <c r="AF704" i="1"/>
  <c r="AI704" i="1"/>
  <c r="AE704" i="1"/>
  <c r="AH704" i="1"/>
  <c r="AG704" i="1"/>
  <c r="AF708" i="1"/>
  <c r="AI708" i="1"/>
  <c r="AE708" i="1"/>
  <c r="AH708" i="1"/>
  <c r="AG708" i="1"/>
  <c r="AF712" i="1"/>
  <c r="AI712" i="1"/>
  <c r="AE712" i="1"/>
  <c r="AH712" i="1"/>
  <c r="AG712" i="1"/>
  <c r="AF716" i="1"/>
  <c r="AI716" i="1"/>
  <c r="AE716" i="1"/>
  <c r="AH716" i="1"/>
  <c r="AG716" i="1"/>
  <c r="AF720" i="1"/>
  <c r="AI720" i="1"/>
  <c r="AE720" i="1"/>
  <c r="AH720" i="1"/>
  <c r="AG720" i="1"/>
  <c r="AF724" i="1"/>
  <c r="AI724" i="1"/>
  <c r="AE724" i="1"/>
  <c r="AH724" i="1"/>
  <c r="AG724" i="1"/>
  <c r="AF728" i="1"/>
  <c r="AI728" i="1"/>
  <c r="AE728" i="1"/>
  <c r="AH728" i="1"/>
  <c r="AG728" i="1"/>
  <c r="AF732" i="1"/>
  <c r="AI732" i="1"/>
  <c r="AE732" i="1"/>
  <c r="AH732" i="1"/>
  <c r="AG732" i="1"/>
  <c r="AF736" i="1"/>
  <c r="AI736" i="1"/>
  <c r="AE736" i="1"/>
  <c r="AH736" i="1"/>
  <c r="AG736" i="1"/>
  <c r="AF740" i="1"/>
  <c r="AI740" i="1"/>
  <c r="AE740" i="1"/>
  <c r="AH740" i="1"/>
  <c r="AG740" i="1"/>
  <c r="AF744" i="1"/>
  <c r="AI744" i="1"/>
  <c r="AE744" i="1"/>
  <c r="AH744" i="1"/>
  <c r="AG744" i="1"/>
  <c r="AF748" i="1"/>
  <c r="AI748" i="1"/>
  <c r="AE748" i="1"/>
  <c r="AH748" i="1"/>
  <c r="AG748" i="1"/>
  <c r="AF752" i="1"/>
  <c r="AI752" i="1"/>
  <c r="AE752" i="1"/>
  <c r="AH752" i="1"/>
  <c r="AG752" i="1"/>
  <c r="AF756" i="1"/>
  <c r="AI756" i="1"/>
  <c r="AE756" i="1"/>
  <c r="AH756" i="1"/>
  <c r="AG756" i="1"/>
  <c r="AF760" i="1"/>
  <c r="AI760" i="1"/>
  <c r="AE760" i="1"/>
  <c r="AH760" i="1"/>
  <c r="AG760" i="1"/>
  <c r="AF764" i="1"/>
  <c r="AI764" i="1"/>
  <c r="AE764" i="1"/>
  <c r="AH764" i="1"/>
  <c r="AG764" i="1"/>
  <c r="AF768" i="1"/>
  <c r="AI768" i="1"/>
  <c r="AE768" i="1"/>
  <c r="AH768" i="1"/>
  <c r="AG768" i="1"/>
  <c r="AF772" i="1"/>
  <c r="AI772" i="1"/>
  <c r="AE772" i="1"/>
  <c r="AH772" i="1"/>
  <c r="AG772" i="1"/>
  <c r="AF776" i="1"/>
  <c r="AI776" i="1"/>
  <c r="AE776" i="1"/>
  <c r="AH776" i="1"/>
  <c r="AG776" i="1"/>
  <c r="AF780" i="1"/>
  <c r="AI780" i="1"/>
  <c r="AE780" i="1"/>
  <c r="AH780" i="1"/>
  <c r="AG780" i="1"/>
  <c r="AF784" i="1"/>
  <c r="AI784" i="1"/>
  <c r="AE784" i="1"/>
  <c r="AH784" i="1"/>
  <c r="AG784" i="1"/>
  <c r="AF788" i="1"/>
  <c r="AI788" i="1"/>
  <c r="AE788" i="1"/>
  <c r="AH788" i="1"/>
  <c r="AG788" i="1"/>
  <c r="AF792" i="1"/>
  <c r="AI792" i="1"/>
  <c r="AE792" i="1"/>
  <c r="AH792" i="1"/>
  <c r="AG792" i="1"/>
  <c r="AF796" i="1"/>
  <c r="AI796" i="1"/>
  <c r="AE796" i="1"/>
  <c r="AH796" i="1"/>
  <c r="AG796" i="1"/>
  <c r="AF800" i="1"/>
  <c r="AI800" i="1"/>
  <c r="AE800" i="1"/>
  <c r="AH800" i="1"/>
  <c r="AG800" i="1"/>
  <c r="AF804" i="1"/>
  <c r="AI804" i="1"/>
  <c r="AE804" i="1"/>
  <c r="AH804" i="1"/>
  <c r="AG804" i="1"/>
  <c r="AF808" i="1"/>
  <c r="AI808" i="1"/>
  <c r="AE808" i="1"/>
  <c r="AH808" i="1"/>
  <c r="AG808" i="1"/>
  <c r="AF812" i="1"/>
  <c r="AI812" i="1"/>
  <c r="AE812" i="1"/>
  <c r="AH812" i="1"/>
  <c r="AG812" i="1"/>
  <c r="AF816" i="1"/>
  <c r="AI816" i="1"/>
  <c r="AE816" i="1"/>
  <c r="AH816" i="1"/>
  <c r="AG816" i="1"/>
  <c r="AF820" i="1"/>
  <c r="AI820" i="1"/>
  <c r="AE820" i="1"/>
  <c r="AH820" i="1"/>
  <c r="AG820" i="1"/>
  <c r="AF824" i="1"/>
  <c r="AI824" i="1"/>
  <c r="AE824" i="1"/>
  <c r="AH824" i="1"/>
  <c r="AG824" i="1"/>
  <c r="AF828" i="1"/>
  <c r="AI828" i="1"/>
  <c r="AE828" i="1"/>
  <c r="AH828" i="1"/>
  <c r="AG828" i="1"/>
  <c r="AF832" i="1"/>
  <c r="AI832" i="1"/>
  <c r="AE832" i="1"/>
  <c r="AH832" i="1"/>
  <c r="AG832" i="1"/>
  <c r="AF836" i="1"/>
  <c r="AI836" i="1"/>
  <c r="AE836" i="1"/>
  <c r="AH836" i="1"/>
  <c r="AG836" i="1"/>
  <c r="AF840" i="1"/>
  <c r="AI840" i="1"/>
  <c r="AE840" i="1"/>
  <c r="AH840" i="1"/>
  <c r="AG840" i="1"/>
  <c r="AF844" i="1"/>
  <c r="AI844" i="1"/>
  <c r="AE844" i="1"/>
  <c r="AH844" i="1"/>
  <c r="AG844" i="1"/>
  <c r="AF848" i="1"/>
  <c r="AI848" i="1"/>
  <c r="AE848" i="1"/>
  <c r="AH848" i="1"/>
  <c r="AG848" i="1"/>
  <c r="AF852" i="1"/>
  <c r="AI852" i="1"/>
  <c r="AE852" i="1"/>
  <c r="AH852" i="1"/>
  <c r="AG852" i="1"/>
  <c r="AF856" i="1"/>
  <c r="AI856" i="1"/>
  <c r="AE856" i="1"/>
  <c r="AH856" i="1"/>
  <c r="AG856" i="1"/>
  <c r="AF860" i="1"/>
  <c r="AI860" i="1"/>
  <c r="AE860" i="1"/>
  <c r="AH860" i="1"/>
  <c r="AG860" i="1"/>
  <c r="AF864" i="1"/>
  <c r="AI864" i="1"/>
  <c r="AE864" i="1"/>
  <c r="AH864" i="1"/>
  <c r="AG864" i="1"/>
  <c r="AF868" i="1"/>
  <c r="AI868" i="1"/>
  <c r="AE868" i="1"/>
  <c r="AH868" i="1"/>
  <c r="AG868" i="1"/>
  <c r="AF872" i="1"/>
  <c r="AI872" i="1"/>
  <c r="AE872" i="1"/>
  <c r="AH872" i="1"/>
  <c r="AG872" i="1"/>
  <c r="AF876" i="1"/>
  <c r="AI876" i="1"/>
  <c r="AE876" i="1"/>
  <c r="AH876" i="1"/>
  <c r="AG876" i="1"/>
  <c r="AF880" i="1"/>
  <c r="AI880" i="1"/>
  <c r="AE880" i="1"/>
  <c r="AH880" i="1"/>
  <c r="AG880" i="1"/>
  <c r="AF884" i="1"/>
  <c r="AI884" i="1"/>
  <c r="AE884" i="1"/>
  <c r="AH884" i="1"/>
  <c r="AG884" i="1"/>
  <c r="AF888" i="1"/>
  <c r="AI888" i="1"/>
  <c r="AE888" i="1"/>
  <c r="AH888" i="1"/>
  <c r="AG888" i="1"/>
  <c r="AF892" i="1"/>
  <c r="AI892" i="1"/>
  <c r="AE892" i="1"/>
  <c r="AH892" i="1"/>
  <c r="AG892" i="1"/>
  <c r="AF896" i="1"/>
  <c r="AI896" i="1"/>
  <c r="AE896" i="1"/>
  <c r="AH896" i="1"/>
  <c r="AG896" i="1"/>
  <c r="AF900" i="1"/>
  <c r="AI900" i="1"/>
  <c r="AE900" i="1"/>
  <c r="AH900" i="1"/>
  <c r="AG900" i="1"/>
  <c r="AF904" i="1"/>
  <c r="AI904" i="1"/>
  <c r="AE904" i="1"/>
  <c r="AH904" i="1"/>
  <c r="AG904" i="1"/>
  <c r="AF908" i="1"/>
  <c r="AI908" i="1"/>
  <c r="AE908" i="1"/>
  <c r="AH908" i="1"/>
  <c r="AG908" i="1"/>
  <c r="AF912" i="1"/>
  <c r="AI912" i="1"/>
  <c r="AE912" i="1"/>
  <c r="AH912" i="1"/>
  <c r="AG912" i="1"/>
  <c r="AF916" i="1"/>
  <c r="AI916" i="1"/>
  <c r="AE916" i="1"/>
  <c r="AH916" i="1"/>
  <c r="AG916" i="1"/>
  <c r="AF920" i="1"/>
  <c r="AI920" i="1"/>
  <c r="AE920" i="1"/>
  <c r="AH920" i="1"/>
  <c r="AG920" i="1"/>
  <c r="AF924" i="1"/>
  <c r="AI924" i="1"/>
  <c r="AE924" i="1"/>
  <c r="AH924" i="1"/>
  <c r="AG924" i="1"/>
  <c r="AF928" i="1"/>
  <c r="AI928" i="1"/>
  <c r="AE928" i="1"/>
  <c r="AH928" i="1"/>
  <c r="AG928" i="1"/>
  <c r="AF932" i="1"/>
  <c r="AI932" i="1"/>
  <c r="AE932" i="1"/>
  <c r="AH932" i="1"/>
  <c r="AG932" i="1"/>
  <c r="AF936" i="1"/>
  <c r="AI936" i="1"/>
  <c r="AE936" i="1"/>
  <c r="AH936" i="1"/>
  <c r="AG936" i="1"/>
  <c r="AF940" i="1"/>
  <c r="AI940" i="1"/>
  <c r="AE940" i="1"/>
  <c r="AH940" i="1"/>
  <c r="AG940" i="1"/>
  <c r="AF944" i="1"/>
  <c r="AI944" i="1"/>
  <c r="AE944" i="1"/>
  <c r="AH944" i="1"/>
  <c r="AG944" i="1"/>
  <c r="AF948" i="1"/>
  <c r="AI948" i="1"/>
  <c r="AE948" i="1"/>
  <c r="AH948" i="1"/>
  <c r="AG948" i="1"/>
  <c r="AF952" i="1"/>
  <c r="AI952" i="1"/>
  <c r="AE952" i="1"/>
  <c r="AH952" i="1"/>
  <c r="AG952" i="1"/>
  <c r="AF956" i="1"/>
  <c r="AI956" i="1"/>
  <c r="AE956" i="1"/>
  <c r="AH956" i="1"/>
  <c r="AG956" i="1"/>
  <c r="AF960" i="1"/>
  <c r="AI960" i="1"/>
  <c r="AE960" i="1"/>
  <c r="AH960" i="1"/>
  <c r="AG960" i="1"/>
  <c r="AF964" i="1"/>
  <c r="AI964" i="1"/>
  <c r="AE964" i="1"/>
  <c r="AH964" i="1"/>
  <c r="AG964" i="1"/>
  <c r="AF968" i="1"/>
  <c r="AI968" i="1"/>
  <c r="AE968" i="1"/>
  <c r="AH968" i="1"/>
  <c r="AG968" i="1"/>
  <c r="AF972" i="1"/>
  <c r="AI972" i="1"/>
  <c r="AE972" i="1"/>
  <c r="AH972" i="1"/>
  <c r="AG972" i="1"/>
  <c r="AF976" i="1"/>
  <c r="AI976" i="1"/>
  <c r="AE976" i="1"/>
  <c r="AH976" i="1"/>
  <c r="AG976" i="1"/>
  <c r="AF980" i="1"/>
  <c r="AI980" i="1"/>
  <c r="AE980" i="1"/>
  <c r="AH980" i="1"/>
  <c r="AG980" i="1"/>
  <c r="AF984" i="1"/>
  <c r="AI984" i="1"/>
  <c r="AE984" i="1"/>
  <c r="AH984" i="1"/>
  <c r="AG984" i="1"/>
  <c r="AF988" i="1"/>
  <c r="AI988" i="1"/>
  <c r="AE988" i="1"/>
  <c r="AH988" i="1"/>
  <c r="AG988" i="1"/>
  <c r="AF992" i="1"/>
  <c r="AI992" i="1"/>
  <c r="AE992" i="1"/>
  <c r="AH992" i="1"/>
  <c r="AG992" i="1"/>
  <c r="AF996" i="1"/>
  <c r="AI996" i="1"/>
  <c r="AE996" i="1"/>
  <c r="AH996" i="1"/>
  <c r="AG996" i="1"/>
  <c r="AF1000" i="1"/>
  <c r="AI1000" i="1"/>
  <c r="AE1000" i="1"/>
  <c r="AH1000" i="1"/>
  <c r="AG1000" i="1"/>
  <c r="AF1004" i="1"/>
  <c r="AI1004" i="1"/>
  <c r="AE1004" i="1"/>
  <c r="AH1004" i="1"/>
  <c r="AG1004" i="1"/>
  <c r="AF1008" i="1"/>
  <c r="AI1008" i="1"/>
  <c r="AE1008" i="1"/>
  <c r="AH1008" i="1"/>
  <c r="AG1008" i="1"/>
  <c r="AF1012" i="1"/>
  <c r="AI1012" i="1"/>
  <c r="AE1012" i="1"/>
  <c r="AH1012" i="1"/>
  <c r="AG1012" i="1"/>
  <c r="AF1016" i="1"/>
  <c r="AI1016" i="1"/>
  <c r="AE1016" i="1"/>
  <c r="AH1016" i="1"/>
  <c r="AG1016" i="1"/>
  <c r="AF1020" i="1"/>
  <c r="AI1020" i="1"/>
  <c r="AE1020" i="1"/>
  <c r="AH1020" i="1"/>
  <c r="AG1020" i="1"/>
  <c r="AF1024" i="1"/>
  <c r="AI1024" i="1"/>
  <c r="AE1024" i="1"/>
  <c r="AH1024" i="1"/>
  <c r="AG1024" i="1"/>
  <c r="AF1028" i="1"/>
  <c r="AI1028" i="1"/>
  <c r="AE1028" i="1"/>
  <c r="AH1028" i="1"/>
  <c r="AG1028" i="1"/>
  <c r="AF1032" i="1"/>
  <c r="AI1032" i="1"/>
  <c r="AE1032" i="1"/>
  <c r="AH1032" i="1"/>
  <c r="AG1032" i="1"/>
  <c r="AF1036" i="1"/>
  <c r="AI1036" i="1"/>
  <c r="AE1036" i="1"/>
  <c r="AH1036" i="1"/>
  <c r="AG1036" i="1"/>
  <c r="AF1040" i="1"/>
  <c r="AI1040" i="1"/>
  <c r="AE1040" i="1"/>
  <c r="AH1040" i="1"/>
  <c r="AG1040" i="1"/>
  <c r="AF1044" i="1"/>
  <c r="AI1044" i="1"/>
  <c r="AE1044" i="1"/>
  <c r="AH1044" i="1"/>
  <c r="AG1044" i="1"/>
  <c r="AF1048" i="1"/>
  <c r="AI1048" i="1"/>
  <c r="AE1048" i="1"/>
  <c r="AH1048" i="1"/>
  <c r="AG1048" i="1"/>
  <c r="AF1052" i="1"/>
  <c r="AI1052" i="1"/>
  <c r="AE1052" i="1"/>
  <c r="AH1052" i="1"/>
  <c r="AG1052" i="1"/>
  <c r="AF1056" i="1"/>
  <c r="AI1056" i="1"/>
  <c r="AE1056" i="1"/>
  <c r="AH1056" i="1"/>
  <c r="AG1056" i="1"/>
  <c r="AF1060" i="1"/>
  <c r="AI1060" i="1"/>
  <c r="AE1060" i="1"/>
  <c r="AH1060" i="1"/>
  <c r="AG1060" i="1"/>
  <c r="AF1064" i="1"/>
  <c r="AI1064" i="1"/>
  <c r="AE1064" i="1"/>
  <c r="AH1064" i="1"/>
  <c r="AG1064" i="1"/>
  <c r="AF1068" i="1"/>
  <c r="AI1068" i="1"/>
  <c r="AE1068" i="1"/>
  <c r="AH1068" i="1"/>
  <c r="AG1068" i="1"/>
  <c r="AF1072" i="1"/>
  <c r="AI1072" i="1"/>
  <c r="AE1072" i="1"/>
  <c r="AH1072" i="1"/>
  <c r="AG1072" i="1"/>
  <c r="AF1076" i="1"/>
  <c r="AI1076" i="1"/>
  <c r="AE1076" i="1"/>
  <c r="AH1076" i="1"/>
  <c r="AG1076" i="1"/>
  <c r="AF1080" i="1"/>
  <c r="AI1080" i="1"/>
  <c r="AE1080" i="1"/>
  <c r="AH1080" i="1"/>
  <c r="AG1080" i="1"/>
  <c r="AF1084" i="1"/>
  <c r="AI1084" i="1"/>
  <c r="AE1084" i="1"/>
  <c r="AH1084" i="1"/>
  <c r="AG1084" i="1"/>
  <c r="AF1088" i="1"/>
  <c r="AI1088" i="1"/>
  <c r="AE1088" i="1"/>
  <c r="AH1088" i="1"/>
  <c r="AG1088" i="1"/>
  <c r="AF1092" i="1"/>
  <c r="AI1092" i="1"/>
  <c r="AE1092" i="1"/>
  <c r="AH1092" i="1"/>
  <c r="AG1092" i="1"/>
  <c r="AF1096" i="1"/>
  <c r="AI1096" i="1"/>
  <c r="AE1096" i="1"/>
  <c r="AH1096" i="1"/>
  <c r="AG1096" i="1"/>
  <c r="AF1100" i="1"/>
  <c r="AI1100" i="1"/>
  <c r="AE1100" i="1"/>
  <c r="AH1100" i="1"/>
  <c r="AG1100" i="1"/>
  <c r="AF1104" i="1"/>
  <c r="AI1104" i="1"/>
  <c r="AE1104" i="1"/>
  <c r="AH1104" i="1"/>
  <c r="AG1104" i="1"/>
  <c r="AF1108" i="1"/>
  <c r="AI1108" i="1"/>
  <c r="AE1108" i="1"/>
  <c r="AH1108" i="1"/>
  <c r="AG1108" i="1"/>
  <c r="AF1112" i="1"/>
  <c r="AI1112" i="1"/>
  <c r="AE1112" i="1"/>
  <c r="AH1112" i="1"/>
  <c r="AG1112" i="1"/>
  <c r="AF1116" i="1"/>
  <c r="AI1116" i="1"/>
  <c r="AE1116" i="1"/>
  <c r="AH1116" i="1"/>
  <c r="AG1116" i="1"/>
  <c r="AF1120" i="1"/>
  <c r="AI1120" i="1"/>
  <c r="AE1120" i="1"/>
  <c r="AH1120" i="1"/>
  <c r="AG1120" i="1"/>
  <c r="AF1124" i="1"/>
  <c r="AI1124" i="1"/>
  <c r="AE1124" i="1"/>
  <c r="AH1124" i="1"/>
  <c r="AG1124" i="1"/>
  <c r="AF1128" i="1"/>
  <c r="AI1128" i="1"/>
  <c r="AE1128" i="1"/>
  <c r="AH1128" i="1"/>
  <c r="AG1128" i="1"/>
  <c r="AF1132" i="1"/>
  <c r="AI1132" i="1"/>
  <c r="AE1132" i="1"/>
  <c r="AH1132" i="1"/>
  <c r="AG1132" i="1"/>
  <c r="AF1136" i="1"/>
  <c r="AI1136" i="1"/>
  <c r="AE1136" i="1"/>
  <c r="AH1136" i="1"/>
  <c r="AG1136" i="1"/>
  <c r="AF1140" i="1"/>
  <c r="AI1140" i="1"/>
  <c r="AE1140" i="1"/>
  <c r="AH1140" i="1"/>
  <c r="AG1140" i="1"/>
  <c r="AF1144" i="1"/>
  <c r="AI1144" i="1"/>
  <c r="AE1144" i="1"/>
  <c r="AH1144" i="1"/>
  <c r="AG1144" i="1"/>
  <c r="AF1148" i="1"/>
  <c r="AI1148" i="1"/>
  <c r="AE1148" i="1"/>
  <c r="AH1148" i="1"/>
  <c r="AG1148" i="1"/>
  <c r="AF1152" i="1"/>
  <c r="AI1152" i="1"/>
  <c r="AE1152" i="1"/>
  <c r="AH1152" i="1"/>
  <c r="AG1152" i="1"/>
  <c r="AF1156" i="1"/>
  <c r="AI1156" i="1"/>
  <c r="AE1156" i="1"/>
  <c r="AH1156" i="1"/>
  <c r="AG1156" i="1"/>
  <c r="AF1160" i="1"/>
  <c r="AI1160" i="1"/>
  <c r="AE1160" i="1"/>
  <c r="AH1160" i="1"/>
  <c r="AG1160" i="1"/>
  <c r="AF1164" i="1"/>
  <c r="AI1164" i="1"/>
  <c r="AE1164" i="1"/>
  <c r="AH1164" i="1"/>
  <c r="AG1164" i="1"/>
  <c r="AF1168" i="1"/>
  <c r="AI1168" i="1"/>
  <c r="AE1168" i="1"/>
  <c r="AH1168" i="1"/>
  <c r="AG1168" i="1"/>
  <c r="AF1172" i="1"/>
  <c r="AI1172" i="1"/>
  <c r="AE1172" i="1"/>
  <c r="AH1172" i="1"/>
  <c r="AG1172" i="1"/>
  <c r="AF1176" i="1"/>
  <c r="AI1176" i="1"/>
  <c r="AE1176" i="1"/>
  <c r="AH1176" i="1"/>
  <c r="AG1176" i="1"/>
  <c r="AF1180" i="1"/>
  <c r="AI1180" i="1"/>
  <c r="AE1180" i="1"/>
  <c r="AH1180" i="1"/>
  <c r="AG1180" i="1"/>
  <c r="AF1184" i="1"/>
  <c r="AI1184" i="1"/>
  <c r="AE1184" i="1"/>
  <c r="AH1184" i="1"/>
  <c r="AG1184" i="1"/>
  <c r="AF1188" i="1"/>
  <c r="AI1188" i="1"/>
  <c r="AE1188" i="1"/>
  <c r="AH1188" i="1"/>
  <c r="AG1188" i="1"/>
  <c r="AF1192" i="1"/>
  <c r="AI1192" i="1"/>
  <c r="AE1192" i="1"/>
  <c r="AH1192" i="1"/>
  <c r="AG1192" i="1"/>
  <c r="AF1196" i="1"/>
  <c r="AI1196" i="1"/>
  <c r="AE1196" i="1"/>
  <c r="AH1196" i="1"/>
  <c r="AG1196" i="1"/>
  <c r="AF1200" i="1"/>
  <c r="AI1200" i="1"/>
  <c r="AE1200" i="1"/>
  <c r="AH1200" i="1"/>
  <c r="AG1200" i="1"/>
  <c r="AF1204" i="1"/>
  <c r="AI1204" i="1"/>
  <c r="AE1204" i="1"/>
  <c r="AH1204" i="1"/>
  <c r="AG1204" i="1"/>
  <c r="AF1208" i="1"/>
  <c r="AI1208" i="1"/>
  <c r="AE1208" i="1"/>
  <c r="AH1208" i="1"/>
  <c r="AG1208" i="1"/>
  <c r="AF1212" i="1"/>
  <c r="AI1212" i="1"/>
  <c r="AE1212" i="1"/>
  <c r="AH1212" i="1"/>
  <c r="AG1212" i="1"/>
  <c r="AF1216" i="1"/>
  <c r="AI1216" i="1"/>
  <c r="AE1216" i="1"/>
  <c r="AH1216" i="1"/>
  <c r="AG1216" i="1"/>
  <c r="AF1220" i="1"/>
  <c r="AI1220" i="1"/>
  <c r="AE1220" i="1"/>
  <c r="AH1220" i="1"/>
  <c r="AG1220" i="1"/>
  <c r="AF1224" i="1"/>
  <c r="AI1224" i="1"/>
  <c r="AE1224" i="1"/>
  <c r="AH1224" i="1"/>
  <c r="AG1224" i="1"/>
  <c r="AF1228" i="1"/>
  <c r="AI1228" i="1"/>
  <c r="AE1228" i="1"/>
  <c r="AH1228" i="1"/>
  <c r="AG1228" i="1"/>
  <c r="AF1232" i="1"/>
  <c r="AI1232" i="1"/>
  <c r="AE1232" i="1"/>
  <c r="AH1232" i="1"/>
  <c r="AG1232" i="1"/>
  <c r="AF1236" i="1"/>
  <c r="AI1236" i="1"/>
  <c r="AE1236" i="1"/>
  <c r="AH1236" i="1"/>
  <c r="AG1236" i="1"/>
  <c r="AF1240" i="1"/>
  <c r="AI1240" i="1"/>
  <c r="AE1240" i="1"/>
  <c r="AH1240" i="1"/>
  <c r="AG1240" i="1"/>
  <c r="AF1244" i="1"/>
  <c r="AI1244" i="1"/>
  <c r="AE1244" i="1"/>
  <c r="AH1244" i="1"/>
  <c r="AG1244" i="1"/>
  <c r="AF1248" i="1"/>
  <c r="AI1248" i="1"/>
  <c r="AE1248" i="1"/>
  <c r="AH1248" i="1"/>
  <c r="AG1248" i="1"/>
  <c r="AF1252" i="1"/>
  <c r="AI1252" i="1"/>
  <c r="AE1252" i="1"/>
  <c r="AH1252" i="1"/>
  <c r="AG1252" i="1"/>
  <c r="AF1256" i="1"/>
  <c r="AI1256" i="1"/>
  <c r="AE1256" i="1"/>
  <c r="AH1256" i="1"/>
  <c r="AG1256" i="1"/>
  <c r="AF1260" i="1"/>
  <c r="AI1260" i="1"/>
  <c r="AE1260" i="1"/>
  <c r="AH1260" i="1"/>
  <c r="AG1260" i="1"/>
  <c r="AF1264" i="1"/>
  <c r="AI1264" i="1"/>
  <c r="AE1264" i="1"/>
  <c r="AH1264" i="1"/>
  <c r="AG1264" i="1"/>
  <c r="AF1268" i="1"/>
  <c r="AI1268" i="1"/>
  <c r="AE1268" i="1"/>
  <c r="AH1268" i="1"/>
  <c r="AG1268" i="1"/>
  <c r="AF1272" i="1"/>
  <c r="AI1272" i="1"/>
  <c r="AE1272" i="1"/>
  <c r="AH1272" i="1"/>
  <c r="AG1272" i="1"/>
  <c r="AF1276" i="1"/>
  <c r="AI1276" i="1"/>
  <c r="AE1276" i="1"/>
  <c r="AH1276" i="1"/>
  <c r="AG1276" i="1"/>
  <c r="AF1280" i="1"/>
  <c r="AI1280" i="1"/>
  <c r="AE1280" i="1"/>
  <c r="AH1280" i="1"/>
  <c r="AG1280" i="1"/>
  <c r="AF1284" i="1"/>
  <c r="AI1284" i="1"/>
  <c r="AE1284" i="1"/>
  <c r="AH1284" i="1"/>
  <c r="AG1284" i="1"/>
  <c r="AF1288" i="1"/>
  <c r="AI1288" i="1"/>
  <c r="AE1288" i="1"/>
  <c r="AH1288" i="1"/>
  <c r="AG1288" i="1"/>
  <c r="AH1292" i="1"/>
  <c r="AF1292" i="1"/>
  <c r="AI1292" i="1"/>
  <c r="AG1292" i="1"/>
  <c r="AE1292" i="1"/>
  <c r="AH1296" i="1"/>
  <c r="AF1296" i="1"/>
  <c r="AI1296" i="1"/>
  <c r="AE1296" i="1"/>
  <c r="AG1296" i="1"/>
  <c r="AH1300" i="1"/>
  <c r="AF1300" i="1"/>
  <c r="AI1300" i="1"/>
  <c r="AE1300" i="1"/>
  <c r="AG1300" i="1"/>
  <c r="AH1304" i="1"/>
  <c r="AF1304" i="1"/>
  <c r="AI1304" i="1"/>
  <c r="AE1304" i="1"/>
  <c r="AG1304" i="1"/>
  <c r="AH1308" i="1"/>
  <c r="AF1308" i="1"/>
  <c r="AI1308" i="1"/>
  <c r="AE1308" i="1"/>
  <c r="AG1308" i="1"/>
  <c r="AH1312" i="1"/>
  <c r="AF1312" i="1"/>
  <c r="AI1312" i="1"/>
  <c r="AE1312" i="1"/>
  <c r="AG1312" i="1"/>
  <c r="AH1316" i="1"/>
  <c r="AF1316" i="1"/>
  <c r="AI1316" i="1"/>
  <c r="AE1316" i="1"/>
  <c r="AG1316" i="1"/>
  <c r="AH1320" i="1"/>
  <c r="AF1320" i="1"/>
  <c r="AI1320" i="1"/>
  <c r="AE1320" i="1"/>
  <c r="AG1320" i="1"/>
  <c r="AH1324" i="1"/>
  <c r="AF1324" i="1"/>
  <c r="AI1324" i="1"/>
  <c r="AE1324" i="1"/>
  <c r="AG1324" i="1"/>
  <c r="AH1328" i="1"/>
  <c r="AF1328" i="1"/>
  <c r="AI1328" i="1"/>
  <c r="AE1328" i="1"/>
  <c r="AG1328" i="1"/>
  <c r="AH1332" i="1"/>
  <c r="AF1332" i="1"/>
  <c r="AI1332" i="1"/>
  <c r="AE1332" i="1"/>
  <c r="AG1332" i="1"/>
  <c r="AH1336" i="1"/>
  <c r="AF1336" i="1"/>
  <c r="AI1336" i="1"/>
  <c r="AE1336" i="1"/>
  <c r="AG1336" i="1"/>
  <c r="AH1340" i="1"/>
  <c r="AF1340" i="1"/>
  <c r="AI1340" i="1"/>
  <c r="AE1340" i="1"/>
  <c r="AG1340" i="1"/>
  <c r="AH1344" i="1"/>
  <c r="AF1344" i="1"/>
  <c r="AI1344" i="1"/>
  <c r="AE1344" i="1"/>
  <c r="AG1344" i="1"/>
  <c r="AH1348" i="1"/>
  <c r="AF1348" i="1"/>
  <c r="AI1348" i="1"/>
  <c r="AE1348" i="1"/>
  <c r="AG1348" i="1"/>
  <c r="AH1352" i="1"/>
  <c r="AF1352" i="1"/>
  <c r="AI1352" i="1"/>
  <c r="AE1352" i="1"/>
  <c r="AG1352" i="1"/>
  <c r="AH1356" i="1"/>
  <c r="AF1356" i="1"/>
  <c r="AI1356" i="1"/>
  <c r="AE1356" i="1"/>
  <c r="AG1356" i="1"/>
  <c r="AH1360" i="1"/>
  <c r="AF1360" i="1"/>
  <c r="AI1360" i="1"/>
  <c r="AE1360" i="1"/>
  <c r="AG1360" i="1"/>
  <c r="AH1364" i="1"/>
  <c r="AF1364" i="1"/>
  <c r="AI1364" i="1"/>
  <c r="AE1364" i="1"/>
  <c r="AG1364" i="1"/>
  <c r="AH1368" i="1"/>
  <c r="AF1368" i="1"/>
  <c r="AI1368" i="1"/>
  <c r="AE1368" i="1"/>
  <c r="AG1368" i="1"/>
  <c r="AH1372" i="1"/>
  <c r="AF1372" i="1"/>
  <c r="AI1372" i="1"/>
  <c r="AE1372" i="1"/>
  <c r="AG1372" i="1"/>
  <c r="AH1376" i="1"/>
  <c r="AF1376" i="1"/>
  <c r="AI1376" i="1"/>
  <c r="AE1376" i="1"/>
  <c r="AG1376" i="1"/>
  <c r="AH1380" i="1"/>
  <c r="AF1380" i="1"/>
  <c r="AI1380" i="1"/>
  <c r="AE1380" i="1"/>
  <c r="AG1380" i="1"/>
  <c r="AH1384" i="1"/>
  <c r="AF1384" i="1"/>
  <c r="AI1384" i="1"/>
  <c r="AE1384" i="1"/>
  <c r="AG1384" i="1"/>
  <c r="AH1388" i="1"/>
  <c r="AF1388" i="1"/>
  <c r="AI1388" i="1"/>
  <c r="AE1388" i="1"/>
  <c r="AG1388" i="1"/>
  <c r="AH1392" i="1"/>
  <c r="AF1392" i="1"/>
  <c r="AI1392" i="1"/>
  <c r="AE1392" i="1"/>
  <c r="AG1392" i="1"/>
  <c r="AH1396" i="1"/>
  <c r="AF1396" i="1"/>
  <c r="AI1396" i="1"/>
  <c r="AE1396" i="1"/>
  <c r="AG1396" i="1"/>
  <c r="AH1400" i="1"/>
  <c r="AF1400" i="1"/>
  <c r="AI1400" i="1"/>
  <c r="AE1400" i="1"/>
  <c r="AG1400" i="1"/>
  <c r="AH1404" i="1"/>
  <c r="AF1404" i="1"/>
  <c r="AI1404" i="1"/>
  <c r="AE1404" i="1"/>
  <c r="AG1404" i="1"/>
  <c r="AH1408" i="1"/>
  <c r="AF1408" i="1"/>
  <c r="AI1408" i="1"/>
  <c r="AE1408" i="1"/>
  <c r="AG1408" i="1"/>
  <c r="AH1412" i="1"/>
  <c r="AF1412" i="1"/>
  <c r="AI1412" i="1"/>
  <c r="AE1412" i="1"/>
  <c r="AG1412" i="1"/>
  <c r="AH1416" i="1"/>
  <c r="AF1416" i="1"/>
  <c r="AI1416" i="1"/>
  <c r="AE1416" i="1"/>
  <c r="AG1416" i="1"/>
  <c r="AH1420" i="1"/>
  <c r="AF1420" i="1"/>
  <c r="AI1420" i="1"/>
  <c r="AE1420" i="1"/>
  <c r="AG1420" i="1"/>
  <c r="AH1424" i="1"/>
  <c r="AF1424" i="1"/>
  <c r="AI1424" i="1"/>
  <c r="AE1424" i="1"/>
  <c r="AG1424" i="1"/>
  <c r="AH1428" i="1"/>
  <c r="AF1428" i="1"/>
  <c r="AI1428" i="1"/>
  <c r="AE1428" i="1"/>
  <c r="AG1428" i="1"/>
  <c r="AH1432" i="1"/>
  <c r="AF1432" i="1"/>
  <c r="AI1432" i="1"/>
  <c r="AE1432" i="1"/>
  <c r="AG1432" i="1"/>
  <c r="AH1436" i="1"/>
  <c r="AF1436" i="1"/>
  <c r="AI1436" i="1"/>
  <c r="AE1436" i="1"/>
  <c r="AG1436" i="1"/>
  <c r="AH1440" i="1"/>
  <c r="AF1440" i="1"/>
  <c r="AI1440" i="1"/>
  <c r="AE1440" i="1"/>
  <c r="AG1440" i="1"/>
  <c r="AH1444" i="1"/>
  <c r="AF1444" i="1"/>
  <c r="AI1444" i="1"/>
  <c r="AE1444" i="1"/>
  <c r="AG1444" i="1"/>
  <c r="AH1448" i="1"/>
  <c r="AF1448" i="1"/>
  <c r="AI1448" i="1"/>
  <c r="AE1448" i="1"/>
  <c r="AG1448" i="1"/>
  <c r="AH1452" i="1"/>
  <c r="AF1452" i="1"/>
  <c r="AI1452" i="1"/>
  <c r="AE1452" i="1"/>
  <c r="AG1452" i="1"/>
  <c r="AH1456" i="1"/>
  <c r="AF1456" i="1"/>
  <c r="AI1456" i="1"/>
  <c r="AE1456" i="1"/>
  <c r="AG1456" i="1"/>
  <c r="AH1460" i="1"/>
  <c r="AF1460" i="1"/>
  <c r="AI1460" i="1"/>
  <c r="AE1460" i="1"/>
  <c r="AG1460" i="1"/>
  <c r="AH1464" i="1"/>
  <c r="AF1464" i="1"/>
  <c r="AI1464" i="1"/>
  <c r="AE1464" i="1"/>
  <c r="AG1464" i="1"/>
  <c r="AH1468" i="1"/>
  <c r="AF1468" i="1"/>
  <c r="AI1468" i="1"/>
  <c r="AE1468" i="1"/>
  <c r="AG1468" i="1"/>
  <c r="AH1472" i="1"/>
  <c r="AF1472" i="1"/>
  <c r="AI1472" i="1"/>
  <c r="AE1472" i="1"/>
  <c r="AG1472" i="1"/>
  <c r="AH1476" i="1"/>
  <c r="AF1476" i="1"/>
  <c r="AI1476" i="1"/>
  <c r="AE1476" i="1"/>
  <c r="AG1476" i="1"/>
  <c r="AH1480" i="1"/>
  <c r="AF1480" i="1"/>
  <c r="AI1480" i="1"/>
  <c r="AE1480" i="1"/>
  <c r="AG1480" i="1"/>
  <c r="AH1484" i="1"/>
  <c r="AF1484" i="1"/>
  <c r="AI1484" i="1"/>
  <c r="AE1484" i="1"/>
  <c r="AG1484" i="1"/>
  <c r="AH1488" i="1"/>
  <c r="AF1488" i="1"/>
  <c r="AI1488" i="1"/>
  <c r="AE1488" i="1"/>
  <c r="AG1488" i="1"/>
  <c r="AH1492" i="1"/>
  <c r="AF1492" i="1"/>
  <c r="AI1492" i="1"/>
  <c r="AE1492" i="1"/>
  <c r="AG1492" i="1"/>
  <c r="AH1496" i="1"/>
  <c r="AF1496" i="1"/>
  <c r="AI1496" i="1"/>
  <c r="AE1496" i="1"/>
  <c r="AG1496" i="1"/>
  <c r="AH1500" i="1"/>
  <c r="AF1500" i="1"/>
  <c r="AI1500" i="1"/>
  <c r="AE1500" i="1"/>
  <c r="AG1500" i="1"/>
  <c r="AH1504" i="1"/>
  <c r="AF1504" i="1"/>
  <c r="AI1504" i="1"/>
  <c r="AE1504" i="1"/>
  <c r="AG1504" i="1"/>
  <c r="AH1508" i="1"/>
  <c r="AF1508" i="1"/>
  <c r="AI1508" i="1"/>
  <c r="AE1508" i="1"/>
  <c r="AG1508" i="1"/>
  <c r="AH1512" i="1"/>
  <c r="AF1512" i="1"/>
  <c r="AI1512" i="1"/>
  <c r="AE1512" i="1"/>
  <c r="AG1512" i="1"/>
  <c r="AH1516" i="1"/>
  <c r="AF1516" i="1"/>
  <c r="AI1516" i="1"/>
  <c r="AE1516" i="1"/>
  <c r="AG1516" i="1"/>
  <c r="AH1520" i="1"/>
  <c r="AF1520" i="1"/>
  <c r="AI1520" i="1"/>
  <c r="AE1520" i="1"/>
  <c r="AG1520" i="1"/>
  <c r="AH1524" i="1"/>
  <c r="AF1524" i="1"/>
  <c r="AI1524" i="1"/>
  <c r="AE1524" i="1"/>
  <c r="AG1524" i="1"/>
  <c r="AH1528" i="1"/>
  <c r="AF1528" i="1"/>
  <c r="AI1528" i="1"/>
  <c r="AE1528" i="1"/>
  <c r="AG1528" i="1"/>
  <c r="AH1532" i="1"/>
  <c r="AF1532" i="1"/>
  <c r="AI1532" i="1"/>
  <c r="AE1532" i="1"/>
  <c r="AG1532" i="1"/>
  <c r="AH1536" i="1"/>
  <c r="AF1536" i="1"/>
  <c r="AI1536" i="1"/>
  <c r="AE1536" i="1"/>
  <c r="AG1536" i="1"/>
  <c r="AH1540" i="1"/>
  <c r="AF1540" i="1"/>
  <c r="AI1540" i="1"/>
  <c r="AE1540" i="1"/>
  <c r="AG1540" i="1"/>
  <c r="AH1544" i="1"/>
  <c r="AF1544" i="1"/>
  <c r="AI1544" i="1"/>
  <c r="AE1544" i="1"/>
  <c r="AG1544" i="1"/>
  <c r="AH1548" i="1"/>
  <c r="AF1548" i="1"/>
  <c r="AI1548" i="1"/>
  <c r="AE1548" i="1"/>
  <c r="AG1548" i="1"/>
  <c r="AH1552" i="1"/>
  <c r="AF1552" i="1"/>
  <c r="AI1552" i="1"/>
  <c r="AE1552" i="1"/>
  <c r="AG1552" i="1"/>
  <c r="AH1556" i="1"/>
  <c r="AF1556" i="1"/>
  <c r="AI1556" i="1"/>
  <c r="AE1556" i="1"/>
  <c r="AG1556" i="1"/>
  <c r="AH1560" i="1"/>
  <c r="AF1560" i="1"/>
  <c r="AI1560" i="1"/>
  <c r="AE1560" i="1"/>
  <c r="AG1560" i="1"/>
  <c r="AH1564" i="1"/>
  <c r="AF1564" i="1"/>
  <c r="AI1564" i="1"/>
  <c r="AE1564" i="1"/>
  <c r="AG1564" i="1"/>
  <c r="AH1568" i="1"/>
  <c r="AF1568" i="1"/>
  <c r="AI1568" i="1"/>
  <c r="AE1568" i="1"/>
  <c r="AG1568" i="1"/>
  <c r="AH1572" i="1"/>
  <c r="AF1572" i="1"/>
  <c r="AI1572" i="1"/>
  <c r="AE1572" i="1"/>
  <c r="AG1572" i="1"/>
  <c r="AH1576" i="1"/>
  <c r="AF1576" i="1"/>
  <c r="AI1576" i="1"/>
  <c r="AE1576" i="1"/>
  <c r="AG1576" i="1"/>
  <c r="AH1580" i="1"/>
  <c r="AF1580" i="1"/>
  <c r="AI1580" i="1"/>
  <c r="AE1580" i="1"/>
  <c r="AG1580" i="1"/>
  <c r="AH1584" i="1"/>
  <c r="AG1584" i="1"/>
  <c r="AF1584" i="1"/>
  <c r="AI1584" i="1"/>
  <c r="AE1584" i="1"/>
  <c r="AH1588" i="1"/>
  <c r="AG1588" i="1"/>
  <c r="AF1588" i="1"/>
  <c r="AI1588" i="1"/>
  <c r="AE1588" i="1"/>
  <c r="AH1592" i="1"/>
  <c r="AG1592" i="1"/>
  <c r="AF1592" i="1"/>
  <c r="AI1592" i="1"/>
  <c r="AE1592" i="1"/>
  <c r="AH1596" i="1"/>
  <c r="AG1596" i="1"/>
  <c r="AF1596" i="1"/>
  <c r="AI1596" i="1"/>
  <c r="AE1596" i="1"/>
  <c r="AH1600" i="1"/>
  <c r="AG1600" i="1"/>
  <c r="AF1600" i="1"/>
  <c r="AI1600" i="1"/>
  <c r="AE1600" i="1"/>
  <c r="AH1604" i="1"/>
  <c r="AG1604" i="1"/>
  <c r="AF1604" i="1"/>
  <c r="AI1604" i="1"/>
  <c r="AE1604" i="1"/>
  <c r="AH1608" i="1"/>
  <c r="AG1608" i="1"/>
  <c r="AF1608" i="1"/>
  <c r="AI1608" i="1"/>
  <c r="AE1608" i="1"/>
  <c r="AH1612" i="1"/>
  <c r="AG1612" i="1"/>
  <c r="AF1612" i="1"/>
  <c r="AI1612" i="1"/>
  <c r="AE1612" i="1"/>
  <c r="AH1616" i="1"/>
  <c r="AG1616" i="1"/>
  <c r="AF1616" i="1"/>
  <c r="AI1616" i="1"/>
  <c r="AE1616" i="1"/>
  <c r="AH1620" i="1"/>
  <c r="AG1620" i="1"/>
  <c r="AF1620" i="1"/>
  <c r="AI1620" i="1"/>
  <c r="AE1620" i="1"/>
  <c r="AH1624" i="1"/>
  <c r="AG1624" i="1"/>
  <c r="AF1624" i="1"/>
  <c r="AI1624" i="1"/>
  <c r="AE1624" i="1"/>
  <c r="AH1628" i="1"/>
  <c r="AG1628" i="1"/>
  <c r="AF1628" i="1"/>
  <c r="AI1628" i="1"/>
  <c r="AE1628" i="1"/>
  <c r="AH1632" i="1"/>
  <c r="AG1632" i="1"/>
  <c r="AF1632" i="1"/>
  <c r="AI1632" i="1"/>
  <c r="AE1632" i="1"/>
  <c r="AH1636" i="1"/>
  <c r="AG1636" i="1"/>
  <c r="AF1636" i="1"/>
  <c r="AI1636" i="1"/>
  <c r="AE1636" i="1"/>
  <c r="AH1640" i="1"/>
  <c r="AG1640" i="1"/>
  <c r="AF1640" i="1"/>
  <c r="AI1640" i="1"/>
  <c r="AE1640" i="1"/>
  <c r="AH1644" i="1"/>
  <c r="AG1644" i="1"/>
  <c r="AF1644" i="1"/>
  <c r="AI1644" i="1"/>
  <c r="AE1644" i="1"/>
  <c r="AH1648" i="1"/>
  <c r="AG1648" i="1"/>
  <c r="AF1648" i="1"/>
  <c r="AI1648" i="1"/>
  <c r="AE1648" i="1"/>
  <c r="AH1652" i="1"/>
  <c r="AG1652" i="1"/>
  <c r="AF1652" i="1"/>
  <c r="AI1652" i="1"/>
  <c r="AE1652" i="1"/>
  <c r="AH1656" i="1"/>
  <c r="AG1656" i="1"/>
  <c r="AF1656" i="1"/>
  <c r="AI1656" i="1"/>
  <c r="AE1656" i="1"/>
  <c r="AH1660" i="1"/>
  <c r="AG1660" i="1"/>
  <c r="AF1660" i="1"/>
  <c r="AI1660" i="1"/>
  <c r="AE1660" i="1"/>
  <c r="AH1664" i="1"/>
  <c r="AG1664" i="1"/>
  <c r="AF1664" i="1"/>
  <c r="AI1664" i="1"/>
  <c r="AE1664" i="1"/>
  <c r="AH1668" i="1"/>
  <c r="AG1668" i="1"/>
  <c r="AF1668" i="1"/>
  <c r="AI1668" i="1"/>
  <c r="AE1668" i="1"/>
  <c r="AH1672" i="1"/>
  <c r="AG1672" i="1"/>
  <c r="AF1672" i="1"/>
  <c r="AI1672" i="1"/>
  <c r="AE1672" i="1"/>
  <c r="AH1676" i="1"/>
  <c r="AG1676" i="1"/>
  <c r="AF1676" i="1"/>
  <c r="AI1676" i="1"/>
  <c r="AE1676" i="1"/>
  <c r="AH1680" i="1"/>
  <c r="AG1680" i="1"/>
  <c r="AF1680" i="1"/>
  <c r="AI1680" i="1"/>
  <c r="AE1680" i="1"/>
  <c r="AH1684" i="1"/>
  <c r="AG1684" i="1"/>
  <c r="AF1684" i="1"/>
  <c r="AI1684" i="1"/>
  <c r="AE1684" i="1"/>
  <c r="AH1688" i="1"/>
  <c r="AG1688" i="1"/>
  <c r="AF1688" i="1"/>
  <c r="AI1688" i="1"/>
  <c r="AE1688" i="1"/>
  <c r="AH1692" i="1"/>
  <c r="AG1692" i="1"/>
  <c r="AF1692" i="1"/>
  <c r="AI1692" i="1"/>
  <c r="AE1692" i="1"/>
  <c r="AH1696" i="1"/>
  <c r="AG1696" i="1"/>
  <c r="AF1696" i="1"/>
  <c r="AI1696" i="1"/>
  <c r="AE1696" i="1"/>
  <c r="AH1700" i="1"/>
  <c r="AG1700" i="1"/>
  <c r="AF1700" i="1"/>
  <c r="AI1700" i="1"/>
  <c r="AE1700" i="1"/>
  <c r="AH1704" i="1"/>
  <c r="AG1704" i="1"/>
  <c r="AF1704" i="1"/>
  <c r="AI1704" i="1"/>
  <c r="AE1704" i="1"/>
  <c r="AH1708" i="1"/>
  <c r="AG1708" i="1"/>
  <c r="AF1708" i="1"/>
  <c r="AI1708" i="1"/>
  <c r="AE1708" i="1"/>
  <c r="AH1712" i="1"/>
  <c r="AG1712" i="1"/>
  <c r="AF1712" i="1"/>
  <c r="AI1712" i="1"/>
  <c r="AE1712" i="1"/>
  <c r="AH1716" i="1"/>
  <c r="AG1716" i="1"/>
  <c r="AF1716" i="1"/>
  <c r="AI1716" i="1"/>
  <c r="AE1716" i="1"/>
  <c r="AH1720" i="1"/>
  <c r="AG1720" i="1"/>
  <c r="AF1720" i="1"/>
  <c r="AI1720" i="1"/>
  <c r="AE1720" i="1"/>
  <c r="AH1724" i="1"/>
  <c r="AG1724" i="1"/>
  <c r="AF1724" i="1"/>
  <c r="AI1724" i="1"/>
  <c r="AE1724" i="1"/>
  <c r="AH1728" i="1"/>
  <c r="AG1728" i="1"/>
  <c r="AF1728" i="1"/>
  <c r="AI1728" i="1"/>
  <c r="AE1728" i="1"/>
  <c r="AH1732" i="1"/>
  <c r="AG1732" i="1"/>
  <c r="AF1732" i="1"/>
  <c r="AI1732" i="1"/>
  <c r="AE1732" i="1"/>
  <c r="AH1736" i="1"/>
  <c r="AG1736" i="1"/>
  <c r="AF1736" i="1"/>
  <c r="AI1736" i="1"/>
  <c r="AE1736" i="1"/>
  <c r="AH1740" i="1"/>
  <c r="AG1740" i="1"/>
  <c r="AF1740" i="1"/>
  <c r="AI1740" i="1"/>
  <c r="AE1740" i="1"/>
  <c r="AH1744" i="1"/>
  <c r="AG1744" i="1"/>
  <c r="AF1744" i="1"/>
  <c r="AI1744" i="1"/>
  <c r="AE1744" i="1"/>
  <c r="AH1748" i="1"/>
  <c r="AG1748" i="1"/>
  <c r="AF1748" i="1"/>
  <c r="AI1748" i="1"/>
  <c r="AE1748" i="1"/>
  <c r="AH1752" i="1"/>
  <c r="AG1752" i="1"/>
  <c r="AF1752" i="1"/>
  <c r="AI1752" i="1"/>
  <c r="AE1752" i="1"/>
  <c r="AH1756" i="1"/>
  <c r="AG1756" i="1"/>
  <c r="AF1756" i="1"/>
  <c r="AI1756" i="1"/>
  <c r="AE1756" i="1"/>
  <c r="AH1760" i="1"/>
  <c r="AG1760" i="1"/>
  <c r="AF1760" i="1"/>
  <c r="AI1760" i="1"/>
  <c r="AE1760" i="1"/>
  <c r="AH1764" i="1"/>
  <c r="AG1764" i="1"/>
  <c r="AF1764" i="1"/>
  <c r="AI1764" i="1"/>
  <c r="AE1764" i="1"/>
  <c r="AH1768" i="1"/>
  <c r="AG1768" i="1"/>
  <c r="AF1768" i="1"/>
  <c r="AI1768" i="1"/>
  <c r="AE1768" i="1"/>
  <c r="AH1772" i="1"/>
  <c r="AG1772" i="1"/>
  <c r="AF1772" i="1"/>
  <c r="AI1772" i="1"/>
  <c r="AE1772" i="1"/>
  <c r="AI1776" i="1"/>
  <c r="AE1776" i="1"/>
  <c r="AG1776" i="1"/>
  <c r="AF1776" i="1"/>
  <c r="AH1776" i="1"/>
  <c r="AI1780" i="1"/>
  <c r="AE1780" i="1"/>
  <c r="AG1780" i="1"/>
  <c r="AF1780" i="1"/>
  <c r="AH1780" i="1"/>
  <c r="AI1784" i="1"/>
  <c r="AE1784" i="1"/>
  <c r="AG1784" i="1"/>
  <c r="AF1784" i="1"/>
  <c r="AH1784" i="1"/>
  <c r="AI1788" i="1"/>
  <c r="AE1788" i="1"/>
  <c r="AG1788" i="1"/>
  <c r="AF1788" i="1"/>
  <c r="AH1788" i="1"/>
  <c r="AI1792" i="1"/>
  <c r="AE1792" i="1"/>
  <c r="AG1792" i="1"/>
  <c r="AF1792" i="1"/>
  <c r="AH1792" i="1"/>
  <c r="AI1796" i="1"/>
  <c r="AE1796" i="1"/>
  <c r="AG1796" i="1"/>
  <c r="AF1796" i="1"/>
  <c r="AH1796" i="1"/>
  <c r="AI1800" i="1"/>
  <c r="AE1800" i="1"/>
  <c r="AG1800" i="1"/>
  <c r="AF1800" i="1"/>
  <c r="AH1800" i="1"/>
  <c r="AI1804" i="1"/>
  <c r="AE1804" i="1"/>
  <c r="AG1804" i="1"/>
  <c r="AF1804" i="1"/>
  <c r="AH1804" i="1"/>
  <c r="AI1808" i="1"/>
  <c r="AE1808" i="1"/>
  <c r="AG1808" i="1"/>
  <c r="AF1808" i="1"/>
  <c r="AH1808" i="1"/>
  <c r="AI1812" i="1"/>
  <c r="AE1812" i="1"/>
  <c r="AG1812" i="1"/>
  <c r="AF1812" i="1"/>
  <c r="AH1812" i="1"/>
  <c r="AI1816" i="1"/>
  <c r="AE1816" i="1"/>
  <c r="AG1816" i="1"/>
  <c r="AF1816" i="1"/>
  <c r="AH1816" i="1"/>
  <c r="AI1820" i="1"/>
  <c r="AE1820" i="1"/>
  <c r="AG1820" i="1"/>
  <c r="AF1820" i="1"/>
  <c r="AH1820" i="1"/>
  <c r="AI1824" i="1"/>
  <c r="AE1824" i="1"/>
  <c r="AG1824" i="1"/>
  <c r="AF1824" i="1"/>
  <c r="AH1824" i="1"/>
  <c r="AI1828" i="1"/>
  <c r="AE1828" i="1"/>
  <c r="AG1828" i="1"/>
  <c r="AF1828" i="1"/>
  <c r="AH1828" i="1"/>
  <c r="AI1832" i="1"/>
  <c r="AE1832" i="1"/>
  <c r="AG1832" i="1"/>
  <c r="AF1832" i="1"/>
  <c r="AH1832" i="1"/>
  <c r="AI1836" i="1"/>
  <c r="AE1836" i="1"/>
  <c r="AG1836" i="1"/>
  <c r="AF1836" i="1"/>
  <c r="AH1836" i="1"/>
  <c r="AI1840" i="1"/>
  <c r="AE1840" i="1"/>
  <c r="AG1840" i="1"/>
  <c r="AF1840" i="1"/>
  <c r="AH1840" i="1"/>
  <c r="AI1844" i="1"/>
  <c r="AE1844" i="1"/>
  <c r="AG1844" i="1"/>
  <c r="AF1844" i="1"/>
  <c r="AH1844" i="1"/>
  <c r="AI1848" i="1"/>
  <c r="AE1848" i="1"/>
  <c r="AG1848" i="1"/>
  <c r="AF1848" i="1"/>
  <c r="AH1848" i="1"/>
  <c r="AI1852" i="1"/>
  <c r="AE1852" i="1"/>
  <c r="AG1852" i="1"/>
  <c r="AF1852" i="1"/>
  <c r="AH1852" i="1"/>
  <c r="AI1856" i="1"/>
  <c r="AE1856" i="1"/>
  <c r="AG1856" i="1"/>
  <c r="AF1856" i="1"/>
  <c r="AH1856" i="1"/>
  <c r="AI1860" i="1"/>
  <c r="AE1860" i="1"/>
  <c r="AG1860" i="1"/>
  <c r="AF1860" i="1"/>
  <c r="AH1860" i="1"/>
  <c r="AI1864" i="1"/>
  <c r="AE1864" i="1"/>
  <c r="AG1864" i="1"/>
  <c r="AF1864" i="1"/>
  <c r="AH1864" i="1"/>
  <c r="AI1868" i="1"/>
  <c r="AE1868" i="1"/>
  <c r="AG1868" i="1"/>
  <c r="AF1868" i="1"/>
  <c r="AH1868" i="1"/>
  <c r="AI1872" i="1"/>
  <c r="AE1872" i="1"/>
  <c r="AG1872" i="1"/>
  <c r="AF1872" i="1"/>
  <c r="AH1872" i="1"/>
  <c r="AI1876" i="1"/>
  <c r="AE1876" i="1"/>
  <c r="AG1876" i="1"/>
  <c r="AF1876" i="1"/>
  <c r="AH1876" i="1"/>
  <c r="AI1880" i="1"/>
  <c r="AE1880" i="1"/>
  <c r="AG1880" i="1"/>
  <c r="AF1880" i="1"/>
  <c r="AH1880" i="1"/>
  <c r="AI1884" i="1"/>
  <c r="AE1884" i="1"/>
  <c r="AG1884" i="1"/>
  <c r="AF1884" i="1"/>
  <c r="AH1884" i="1"/>
  <c r="AI1888" i="1"/>
  <c r="AE1888" i="1"/>
  <c r="AG1888" i="1"/>
  <c r="AF1888" i="1"/>
  <c r="AH1888" i="1"/>
  <c r="AI1892" i="1"/>
  <c r="AE1892" i="1"/>
  <c r="AG1892" i="1"/>
  <c r="AF1892" i="1"/>
  <c r="AH1892" i="1"/>
  <c r="AI1896" i="1"/>
  <c r="AE1896" i="1"/>
  <c r="AG1896" i="1"/>
  <c r="AF1896" i="1"/>
  <c r="AH1896" i="1"/>
  <c r="AI1900" i="1"/>
  <c r="AE1900" i="1"/>
  <c r="AG1900" i="1"/>
  <c r="AF1900" i="1"/>
  <c r="AH1900" i="1"/>
  <c r="AI1904" i="1"/>
  <c r="AE1904" i="1"/>
  <c r="AG1904" i="1"/>
  <c r="AF1904" i="1"/>
  <c r="AH1904" i="1"/>
  <c r="AI1908" i="1"/>
  <c r="AE1908" i="1"/>
  <c r="AG1908" i="1"/>
  <c r="AF1908" i="1"/>
  <c r="AH1908" i="1"/>
  <c r="AI1912" i="1"/>
  <c r="AE1912" i="1"/>
  <c r="AG1912" i="1"/>
  <c r="AF1912" i="1"/>
  <c r="AH1912" i="1"/>
  <c r="AI1916" i="1"/>
  <c r="AE1916" i="1"/>
  <c r="AG1916" i="1"/>
  <c r="AF1916" i="1"/>
  <c r="AH1916" i="1"/>
  <c r="AI1920" i="1"/>
  <c r="AE1920" i="1"/>
  <c r="AG1920" i="1"/>
  <c r="AF1920" i="1"/>
  <c r="AH1920" i="1"/>
  <c r="AI1924" i="1"/>
  <c r="AE1924" i="1"/>
  <c r="AG1924" i="1"/>
  <c r="AF1924" i="1"/>
  <c r="AH1924" i="1"/>
  <c r="AI1928" i="1"/>
  <c r="AE1928" i="1"/>
  <c r="AG1928" i="1"/>
  <c r="AF1928" i="1"/>
  <c r="AH1928" i="1"/>
  <c r="AI1932" i="1"/>
  <c r="AE1932" i="1"/>
  <c r="AG1932" i="1"/>
  <c r="AF1932" i="1"/>
  <c r="AH1932" i="1"/>
  <c r="AI1936" i="1"/>
  <c r="AE1936" i="1"/>
  <c r="AG1936" i="1"/>
  <c r="AF1936" i="1"/>
  <c r="AH1936" i="1"/>
  <c r="AI1940" i="1"/>
  <c r="AE1940" i="1"/>
  <c r="AG1940" i="1"/>
  <c r="AF1940" i="1"/>
  <c r="AH1940" i="1"/>
  <c r="AI1944" i="1"/>
  <c r="AE1944" i="1"/>
  <c r="AG1944" i="1"/>
  <c r="AF1944" i="1"/>
  <c r="AH1944" i="1"/>
  <c r="AI1948" i="1"/>
  <c r="AE1948" i="1"/>
  <c r="AG1948" i="1"/>
  <c r="AF1948" i="1"/>
  <c r="AH1948" i="1"/>
  <c r="AI1952" i="1"/>
  <c r="AE1952" i="1"/>
  <c r="AG1952" i="1"/>
  <c r="AF1952" i="1"/>
  <c r="AH1952" i="1"/>
  <c r="AI1956" i="1"/>
  <c r="AE1956" i="1"/>
  <c r="AG1956" i="1"/>
  <c r="AF1956" i="1"/>
  <c r="AH1956" i="1"/>
  <c r="AI1960" i="1"/>
  <c r="AE1960" i="1"/>
  <c r="AG1960" i="1"/>
  <c r="AF1960" i="1"/>
  <c r="AH1960" i="1"/>
  <c r="AI1964" i="1"/>
  <c r="AE1964" i="1"/>
  <c r="AG1964" i="1"/>
  <c r="AF1964" i="1"/>
  <c r="AH1964" i="1"/>
  <c r="AI1968" i="1"/>
  <c r="AE1968" i="1"/>
  <c r="AG1968" i="1"/>
  <c r="AF1968" i="1"/>
  <c r="AH1968" i="1"/>
  <c r="AI1972" i="1"/>
  <c r="AE1972" i="1"/>
  <c r="AG1972" i="1"/>
  <c r="AF1972" i="1"/>
  <c r="AH1972" i="1"/>
  <c r="AI1976" i="1"/>
  <c r="AE1976" i="1"/>
  <c r="AG1976" i="1"/>
  <c r="AF1976" i="1"/>
  <c r="AH1976" i="1"/>
  <c r="AI1980" i="1"/>
  <c r="AE1980" i="1"/>
  <c r="AG1980" i="1"/>
  <c r="AF1980" i="1"/>
  <c r="AH1980" i="1"/>
  <c r="AI1984" i="1"/>
  <c r="AE1984" i="1"/>
  <c r="AG1984" i="1"/>
  <c r="AF1984" i="1"/>
  <c r="AH1984" i="1"/>
  <c r="AI1988" i="1"/>
  <c r="AE1988" i="1"/>
  <c r="AG1988" i="1"/>
  <c r="AF1988" i="1"/>
  <c r="AH1988" i="1"/>
  <c r="AI1992" i="1"/>
  <c r="AE1992" i="1"/>
  <c r="AG1992" i="1"/>
  <c r="AF1992" i="1"/>
  <c r="AH1992" i="1"/>
  <c r="AI1996" i="1"/>
  <c r="AE1996" i="1"/>
  <c r="AG1996" i="1"/>
  <c r="AF1996" i="1"/>
  <c r="AH1996" i="1"/>
  <c r="AI2000" i="1"/>
  <c r="AE2000" i="1"/>
  <c r="AG2000" i="1"/>
  <c r="AF2000" i="1"/>
  <c r="AH2000" i="1"/>
  <c r="AI2004" i="1"/>
  <c r="AE2004" i="1"/>
  <c r="AG2004" i="1"/>
  <c r="AF2004" i="1"/>
  <c r="AH2004" i="1"/>
  <c r="AH2008" i="1"/>
  <c r="AF2008" i="1"/>
  <c r="AI2008" i="1"/>
  <c r="AG2008" i="1"/>
  <c r="AE2008" i="1"/>
  <c r="AH2012" i="1"/>
  <c r="AG2012" i="1"/>
  <c r="AE2012" i="1"/>
  <c r="AI2012" i="1"/>
  <c r="AF2012" i="1"/>
  <c r="AH2016" i="1"/>
  <c r="AI2016" i="1"/>
  <c r="AF2016" i="1"/>
  <c r="AE2016" i="1"/>
  <c r="AG2016" i="1"/>
  <c r="AH2020" i="1"/>
  <c r="AE2020" i="1"/>
  <c r="AG2020" i="1"/>
  <c r="AF2020" i="1"/>
  <c r="AI2020" i="1"/>
  <c r="AI2024" i="1"/>
  <c r="AE2024" i="1"/>
  <c r="AH2024" i="1"/>
  <c r="AG2024" i="1"/>
  <c r="AF2024" i="1"/>
  <c r="AI2028" i="1"/>
  <c r="AE2028" i="1"/>
  <c r="AH2028" i="1"/>
  <c r="AG2028" i="1"/>
  <c r="AF2028" i="1"/>
  <c r="AI2032" i="1"/>
  <c r="AE2032" i="1"/>
  <c r="AH2032" i="1"/>
  <c r="AG2032" i="1"/>
  <c r="AF2032" i="1"/>
  <c r="AI2036" i="1"/>
  <c r="AE2036" i="1"/>
  <c r="AH2036" i="1"/>
  <c r="AG2036" i="1"/>
  <c r="AF2036" i="1"/>
  <c r="AI2040" i="1"/>
  <c r="AE2040" i="1"/>
  <c r="AH2040" i="1"/>
  <c r="AG2040" i="1"/>
  <c r="AF2040" i="1"/>
  <c r="AI2044" i="1"/>
  <c r="AE2044" i="1"/>
  <c r="AH2044" i="1"/>
  <c r="AG2044" i="1"/>
  <c r="AF2044" i="1"/>
  <c r="AI2048" i="1"/>
  <c r="AE2048" i="1"/>
  <c r="AH2048" i="1"/>
  <c r="AG2048" i="1"/>
  <c r="AF2048" i="1"/>
  <c r="AI2052" i="1"/>
  <c r="AE2052" i="1"/>
  <c r="AH2052" i="1"/>
  <c r="AG2052" i="1"/>
  <c r="AF2052" i="1"/>
  <c r="AI2056" i="1"/>
  <c r="AE2056" i="1"/>
  <c r="AH2056" i="1"/>
  <c r="AG2056" i="1"/>
  <c r="AF2056" i="1"/>
  <c r="AI2060" i="1"/>
  <c r="AE2060" i="1"/>
  <c r="AH2060" i="1"/>
  <c r="AG2060" i="1"/>
  <c r="AF2060" i="1"/>
  <c r="AI2064" i="1"/>
  <c r="AE2064" i="1"/>
  <c r="AH2064" i="1"/>
  <c r="AG2064" i="1"/>
  <c r="AF2064" i="1"/>
  <c r="AI2068" i="1"/>
  <c r="AE2068" i="1"/>
  <c r="AH2068" i="1"/>
  <c r="AG2068" i="1"/>
  <c r="AF2068" i="1"/>
  <c r="AI2072" i="1"/>
  <c r="AE2072" i="1"/>
  <c r="AH2072" i="1"/>
  <c r="AG2072" i="1"/>
  <c r="AF2072" i="1"/>
  <c r="AI2076" i="1"/>
  <c r="AE2076" i="1"/>
  <c r="AH2076" i="1"/>
  <c r="AG2076" i="1"/>
  <c r="AF2076" i="1"/>
  <c r="AI2080" i="1"/>
  <c r="AE2080" i="1"/>
  <c r="AH2080" i="1"/>
  <c r="AG2080" i="1"/>
  <c r="AF2080" i="1"/>
  <c r="AI2084" i="1"/>
  <c r="AE2084" i="1"/>
  <c r="AH2084" i="1"/>
  <c r="AG2084" i="1"/>
  <c r="AF2084" i="1"/>
  <c r="AI2088" i="1"/>
  <c r="AE2088" i="1"/>
  <c r="AH2088" i="1"/>
  <c r="AG2088" i="1"/>
  <c r="AF2088" i="1"/>
  <c r="AI2092" i="1"/>
  <c r="AE2092" i="1"/>
  <c r="AH2092" i="1"/>
  <c r="AG2092" i="1"/>
  <c r="AF2092" i="1"/>
  <c r="AI2096" i="1"/>
  <c r="AE2096" i="1"/>
  <c r="AH2096" i="1"/>
  <c r="AG2096" i="1"/>
  <c r="AF2096" i="1"/>
  <c r="AI2100" i="1"/>
  <c r="AE2100" i="1"/>
  <c r="AH2100" i="1"/>
  <c r="AG2100" i="1"/>
  <c r="AF2100" i="1"/>
  <c r="AI2104" i="1"/>
  <c r="AE2104" i="1"/>
  <c r="AH2104" i="1"/>
  <c r="AG2104" i="1"/>
  <c r="AF2104" i="1"/>
  <c r="AI2108" i="1"/>
  <c r="AE2108" i="1"/>
  <c r="AH2108" i="1"/>
  <c r="AG2108" i="1"/>
  <c r="AF2108" i="1"/>
  <c r="AI2112" i="1"/>
  <c r="AE2112" i="1"/>
  <c r="AH2112" i="1"/>
  <c r="AG2112" i="1"/>
  <c r="AF2112" i="1"/>
  <c r="AI2116" i="1"/>
  <c r="AE2116" i="1"/>
  <c r="AH2116" i="1"/>
  <c r="AG2116" i="1"/>
  <c r="AF2116" i="1"/>
  <c r="AI2120" i="1"/>
  <c r="AE2120" i="1"/>
  <c r="AH2120" i="1"/>
  <c r="AG2120" i="1"/>
  <c r="AF2120" i="1"/>
  <c r="AI2124" i="1"/>
  <c r="AE2124" i="1"/>
  <c r="AH2124" i="1"/>
  <c r="AG2124" i="1"/>
  <c r="AF2124" i="1"/>
  <c r="AI2128" i="1"/>
  <c r="AE2128" i="1"/>
  <c r="AH2128" i="1"/>
  <c r="AG2128" i="1"/>
  <c r="AF2128" i="1"/>
  <c r="AI2132" i="1"/>
  <c r="AE2132" i="1"/>
  <c r="AH2132" i="1"/>
  <c r="AG2132" i="1"/>
  <c r="AF2132" i="1"/>
  <c r="AI2136" i="1"/>
  <c r="AE2136" i="1"/>
  <c r="AH2136" i="1"/>
  <c r="AG2136" i="1"/>
  <c r="AF2136" i="1"/>
  <c r="AI2140" i="1"/>
  <c r="AE2140" i="1"/>
  <c r="AH2140" i="1"/>
  <c r="AG2140" i="1"/>
  <c r="AF2140" i="1"/>
  <c r="AI2144" i="1"/>
  <c r="AE2144" i="1"/>
  <c r="AH2144" i="1"/>
  <c r="AG2144" i="1"/>
  <c r="AF2144" i="1"/>
  <c r="AI2148" i="1"/>
  <c r="AE2148" i="1"/>
  <c r="AH2148" i="1"/>
  <c r="AG2148" i="1"/>
  <c r="AF2148" i="1"/>
  <c r="AI2152" i="1"/>
  <c r="AE2152" i="1"/>
  <c r="AH2152" i="1"/>
  <c r="AG2152" i="1"/>
  <c r="AF2152" i="1"/>
  <c r="AI2156" i="1"/>
  <c r="AE2156" i="1"/>
  <c r="AH2156" i="1"/>
  <c r="AG2156" i="1"/>
  <c r="AF2156" i="1"/>
  <c r="AI2160" i="1"/>
  <c r="AE2160" i="1"/>
  <c r="AH2160" i="1"/>
  <c r="AG2160" i="1"/>
  <c r="AF2160" i="1"/>
  <c r="AI2164" i="1"/>
  <c r="AE2164" i="1"/>
  <c r="AH2164" i="1"/>
  <c r="AG2164" i="1"/>
  <c r="AF2164" i="1"/>
  <c r="AI2168" i="1"/>
  <c r="AE2168" i="1"/>
  <c r="AH2168" i="1"/>
  <c r="AG2168" i="1"/>
  <c r="AF2168" i="1"/>
  <c r="AF11" i="1"/>
  <c r="AE12" i="1"/>
  <c r="AI12" i="1"/>
  <c r="AH14" i="1"/>
  <c r="AG15" i="1"/>
  <c r="AF16" i="1"/>
  <c r="AE17" i="1"/>
  <c r="AH18" i="1"/>
  <c r="AG19" i="1"/>
  <c r="AF20" i="1"/>
  <c r="AE21" i="1"/>
  <c r="AH22" i="1"/>
  <c r="AG23" i="1"/>
  <c r="AF24" i="1"/>
  <c r="AE25" i="1"/>
  <c r="AH26" i="1"/>
  <c r="AG27" i="1"/>
  <c r="AF28" i="1"/>
  <c r="AE29" i="1"/>
  <c r="AH30" i="1"/>
  <c r="AG31" i="1"/>
  <c r="AF32" i="1"/>
  <c r="AE33" i="1"/>
  <c r="AH34" i="1"/>
  <c r="AG35" i="1"/>
  <c r="AF36" i="1"/>
  <c r="AE37" i="1"/>
  <c r="AH38" i="1"/>
  <c r="AG39" i="1"/>
  <c r="AF40" i="1"/>
  <c r="AE41" i="1"/>
  <c r="AH42" i="1"/>
  <c r="AG43" i="1"/>
  <c r="AF44" i="1"/>
  <c r="AE45" i="1"/>
  <c r="AH46" i="1"/>
  <c r="AG47" i="1"/>
  <c r="AF48" i="1"/>
  <c r="AE49" i="1"/>
  <c r="AH50" i="1"/>
  <c r="AG51" i="1"/>
  <c r="AF52" i="1"/>
  <c r="AE53" i="1"/>
  <c r="AH54" i="1"/>
  <c r="AG55" i="1"/>
  <c r="AF56" i="1"/>
  <c r="AE57" i="1"/>
  <c r="AH58" i="1"/>
  <c r="AG59" i="1"/>
  <c r="AF60" i="1"/>
  <c r="AE61" i="1"/>
  <c r="AH62" i="1"/>
  <c r="AG63" i="1"/>
  <c r="AF64" i="1"/>
  <c r="AE65" i="1"/>
  <c r="AH66" i="1"/>
  <c r="AG67" i="1"/>
  <c r="AF68" i="1"/>
  <c r="AE69" i="1"/>
  <c r="AH70" i="1"/>
  <c r="AG71" i="1"/>
  <c r="AF72" i="1"/>
  <c r="AE73" i="1"/>
  <c r="AH74" i="1"/>
  <c r="AG75" i="1"/>
  <c r="AF76" i="1"/>
  <c r="AE77" i="1"/>
  <c r="AH78" i="1"/>
  <c r="AG79" i="1"/>
  <c r="AF80" i="1"/>
  <c r="AE81" i="1"/>
  <c r="AH82" i="1"/>
  <c r="AG83" i="1"/>
  <c r="AF84" i="1"/>
  <c r="AE85" i="1"/>
  <c r="AH86" i="1"/>
  <c r="AG87" i="1"/>
  <c r="AF88" i="1"/>
  <c r="AE89" i="1"/>
  <c r="AH90" i="1"/>
  <c r="AG91" i="1"/>
  <c r="AF92" i="1"/>
  <c r="AE93" i="1"/>
  <c r="AH94" i="1"/>
  <c r="AG95" i="1"/>
  <c r="AF96" i="1"/>
  <c r="AE97" i="1"/>
  <c r="AH98" i="1"/>
  <c r="AG99" i="1"/>
  <c r="AF100" i="1"/>
  <c r="AE101" i="1"/>
  <c r="AH102" i="1"/>
  <c r="AG103" i="1"/>
  <c r="AF104" i="1"/>
  <c r="AE105" i="1"/>
  <c r="AH106" i="1"/>
  <c r="AG107" i="1"/>
  <c r="AF108" i="1"/>
  <c r="AE109" i="1"/>
  <c r="AH110" i="1"/>
  <c r="AG111" i="1"/>
  <c r="AF112" i="1"/>
  <c r="AE113" i="1"/>
  <c r="AH114" i="1"/>
  <c r="AG115" i="1"/>
  <c r="AF116" i="1"/>
  <c r="AE117" i="1"/>
  <c r="AH118" i="1"/>
  <c r="AG119" i="1"/>
  <c r="AF120" i="1"/>
  <c r="AE121" i="1"/>
  <c r="AH122" i="1"/>
  <c r="AG123" i="1"/>
  <c r="AF124" i="1"/>
  <c r="AE125" i="1"/>
  <c r="AH126" i="1"/>
  <c r="AG127" i="1"/>
  <c r="AF128" i="1"/>
  <c r="AE129" i="1"/>
  <c r="AH130" i="1"/>
  <c r="AG131" i="1"/>
  <c r="AF132" i="1"/>
  <c r="AE133" i="1"/>
  <c r="AH134" i="1"/>
  <c r="AG135" i="1"/>
  <c r="AF136" i="1"/>
  <c r="AE137" i="1"/>
  <c r="AH138" i="1"/>
  <c r="AG139" i="1"/>
  <c r="AF140" i="1"/>
  <c r="AE141" i="1"/>
  <c r="AH142" i="1"/>
  <c r="AG143" i="1"/>
  <c r="AF144" i="1"/>
  <c r="AE145" i="1"/>
  <c r="AH146" i="1"/>
  <c r="AG147" i="1"/>
  <c r="AF148" i="1"/>
  <c r="AE149" i="1"/>
  <c r="AH150" i="1"/>
  <c r="AG151" i="1"/>
  <c r="AF152" i="1"/>
  <c r="AE153" i="1"/>
  <c r="AH154" i="1"/>
  <c r="AG155" i="1"/>
  <c r="AF156" i="1"/>
  <c r="AE157" i="1"/>
  <c r="AH158" i="1"/>
  <c r="AG159" i="1"/>
  <c r="AF160" i="1"/>
  <c r="AE161" i="1"/>
  <c r="AH162" i="1"/>
  <c r="AG163" i="1"/>
  <c r="AF164" i="1"/>
  <c r="AE165" i="1"/>
  <c r="AH166" i="1"/>
  <c r="AG167" i="1"/>
  <c r="AF168" i="1"/>
  <c r="AE169" i="1"/>
  <c r="AH170" i="1"/>
  <c r="AG171" i="1"/>
  <c r="AF172" i="1"/>
  <c r="AE173" i="1"/>
  <c r="AH174" i="1"/>
  <c r="AG175" i="1"/>
  <c r="AF176" i="1"/>
  <c r="AE177" i="1"/>
  <c r="AH178" i="1"/>
  <c r="AG179" i="1"/>
  <c r="AF180" i="1"/>
  <c r="AE181" i="1"/>
  <c r="AH182" i="1"/>
  <c r="AG183" i="1"/>
  <c r="AF184" i="1"/>
  <c r="AE185" i="1"/>
  <c r="AH186" i="1"/>
  <c r="AG187" i="1"/>
  <c r="AF188" i="1"/>
  <c r="AE189" i="1"/>
  <c r="AH190" i="1"/>
  <c r="AG191" i="1"/>
  <c r="AF192" i="1"/>
  <c r="AE193" i="1"/>
  <c r="AH194" i="1"/>
  <c r="AG195" i="1"/>
  <c r="AF196" i="1"/>
  <c r="AE197" i="1"/>
  <c r="AH198" i="1"/>
  <c r="AG199" i="1"/>
  <c r="AF200" i="1"/>
  <c r="AE201" i="1"/>
  <c r="AH202" i="1"/>
  <c r="AG203" i="1"/>
  <c r="AF204" i="1"/>
  <c r="AE205" i="1"/>
  <c r="AH206" i="1"/>
  <c r="AG207" i="1"/>
  <c r="AF208" i="1"/>
  <c r="AE209" i="1"/>
  <c r="AH210" i="1"/>
  <c r="AG211" i="1"/>
  <c r="AF212" i="1"/>
  <c r="AE213" i="1"/>
  <c r="AH214" i="1"/>
  <c r="AG215" i="1"/>
  <c r="AF216" i="1"/>
  <c r="AE217" i="1"/>
  <c r="AH218" i="1"/>
  <c r="AG219" i="1"/>
  <c r="AF220" i="1"/>
  <c r="AE221" i="1"/>
  <c r="AH222" i="1"/>
  <c r="AG223" i="1"/>
  <c r="AF224" i="1"/>
  <c r="AE225" i="1"/>
  <c r="AH226" i="1"/>
  <c r="AG227" i="1"/>
  <c r="AF228" i="1"/>
  <c r="AE229" i="1"/>
  <c r="AH230" i="1"/>
  <c r="AG231" i="1"/>
  <c r="AF232" i="1"/>
  <c r="AE233" i="1"/>
  <c r="AH234" i="1"/>
  <c r="AG235" i="1"/>
  <c r="AF236" i="1"/>
  <c r="AE237" i="1"/>
  <c r="AH238" i="1"/>
  <c r="AG239" i="1"/>
  <c r="AF240" i="1"/>
  <c r="AE241" i="1"/>
  <c r="AH242" i="1"/>
  <c r="AG243" i="1"/>
  <c r="AF244" i="1"/>
  <c r="AE245" i="1"/>
  <c r="AH246" i="1"/>
  <c r="AG247" i="1"/>
  <c r="AF248" i="1"/>
  <c r="AE249" i="1"/>
  <c r="AH250" i="1"/>
  <c r="AG251" i="1"/>
  <c r="AF252" i="1"/>
  <c r="AE253" i="1"/>
  <c r="AH254" i="1"/>
  <c r="AG255" i="1"/>
  <c r="AF256" i="1"/>
  <c r="AE257" i="1"/>
  <c r="AH258" i="1"/>
  <c r="AG259" i="1"/>
  <c r="AF260" i="1"/>
  <c r="AE261" i="1"/>
  <c r="AH262" i="1"/>
  <c r="AG263" i="1"/>
  <c r="AF264" i="1"/>
  <c r="AE265" i="1"/>
  <c r="AH266" i="1"/>
  <c r="AG267" i="1"/>
  <c r="AF268" i="1"/>
  <c r="AE269" i="1"/>
  <c r="AH270" i="1"/>
  <c r="AG271" i="1"/>
  <c r="AF272" i="1"/>
  <c r="AE275" i="1"/>
  <c r="AH276" i="1"/>
  <c r="AF278" i="1"/>
  <c r="AI279" i="1"/>
  <c r="AE283" i="1"/>
  <c r="AH284" i="1"/>
  <c r="AF286" i="1"/>
  <c r="AI287" i="1"/>
  <c r="AE291" i="1"/>
  <c r="AH292" i="1"/>
  <c r="AF294" i="1"/>
  <c r="AI295" i="1"/>
  <c r="AE299" i="1"/>
  <c r="AH300" i="1"/>
  <c r="AF302" i="1"/>
  <c r="AI303" i="1"/>
  <c r="AE307" i="1"/>
  <c r="AH308" i="1"/>
  <c r="AF310" i="1"/>
  <c r="AI311" i="1"/>
  <c r="AE315" i="1"/>
  <c r="AH316" i="1"/>
  <c r="AF318" i="1"/>
  <c r="AI319" i="1"/>
  <c r="AE323" i="1"/>
  <c r="AH324" i="1"/>
  <c r="AF326" i="1"/>
  <c r="AI327" i="1"/>
  <c r="AE331" i="1"/>
  <c r="AH332" i="1"/>
  <c r="AF334" i="1"/>
  <c r="AI335" i="1"/>
  <c r="AE339" i="1"/>
  <c r="AH340" i="1"/>
  <c r="AF342" i="1"/>
  <c r="AI343" i="1"/>
  <c r="AE347" i="1"/>
  <c r="AH348" i="1"/>
  <c r="AF350" i="1"/>
  <c r="AI351" i="1"/>
  <c r="AE355" i="1"/>
  <c r="AH356" i="1"/>
  <c r="AF358" i="1"/>
  <c r="AI359" i="1"/>
  <c r="AE363" i="1"/>
  <c r="AH364" i="1"/>
  <c r="AF366" i="1"/>
  <c r="AI367" i="1"/>
  <c r="AE371" i="1"/>
  <c r="AH372" i="1"/>
  <c r="AF374" i="1"/>
  <c r="AI375" i="1"/>
  <c r="AE379" i="1"/>
  <c r="AH380" i="1"/>
  <c r="AF382" i="1"/>
  <c r="AI383" i="1"/>
  <c r="AE387" i="1"/>
  <c r="AH388" i="1"/>
  <c r="AF390" i="1"/>
  <c r="AI391" i="1"/>
  <c r="AE395" i="1"/>
  <c r="AH396" i="1"/>
  <c r="AF398" i="1"/>
  <c r="AI399" i="1"/>
  <c r="AE403" i="1"/>
  <c r="AH404" i="1"/>
  <c r="AF406" i="1"/>
  <c r="AI407" i="1"/>
  <c r="AE411" i="1"/>
  <c r="AH412" i="1"/>
  <c r="AF414" i="1"/>
  <c r="AI415" i="1"/>
  <c r="AE419" i="1"/>
  <c r="AH420" i="1"/>
  <c r="AF422" i="1"/>
  <c r="AI423" i="1"/>
  <c r="AE427" i="1"/>
  <c r="AH436" i="1"/>
  <c r="AI439" i="1"/>
  <c r="AE443" i="1"/>
  <c r="AH452" i="1"/>
  <c r="AI455" i="1"/>
  <c r="AE459" i="1"/>
  <c r="AH468" i="1"/>
  <c r="AI471" i="1"/>
  <c r="AE475" i="1"/>
  <c r="AH484" i="1"/>
  <c r="AI487" i="1"/>
  <c r="AE491" i="1"/>
  <c r="AH500" i="1"/>
  <c r="AI503" i="1"/>
  <c r="AE507" i="1"/>
  <c r="AH516" i="1"/>
  <c r="AI519" i="1"/>
  <c r="AE523" i="1"/>
  <c r="AH532" i="1"/>
  <c r="AI535" i="1"/>
  <c r="AE539" i="1"/>
  <c r="AH548" i="1"/>
  <c r="AI551" i="1"/>
  <c r="AE555" i="1"/>
  <c r="AH564" i="1"/>
  <c r="AI567" i="1"/>
  <c r="AE571" i="1"/>
  <c r="AH580" i="1"/>
  <c r="AI583" i="1"/>
  <c r="AE587" i="1"/>
  <c r="AH596" i="1"/>
  <c r="AI599" i="1"/>
  <c r="AE603" i="1"/>
  <c r="AH273" i="1"/>
  <c r="AF273" i="1"/>
  <c r="AH277" i="1"/>
  <c r="AF277" i="1"/>
  <c r="AH281" i="1"/>
  <c r="AF281" i="1"/>
  <c r="AH285" i="1"/>
  <c r="AF285" i="1"/>
  <c r="AH289" i="1"/>
  <c r="AF289" i="1"/>
  <c r="AH293" i="1"/>
  <c r="AF293" i="1"/>
  <c r="AH297" i="1"/>
  <c r="AF297" i="1"/>
  <c r="AH301" i="1"/>
  <c r="AF301" i="1"/>
  <c r="AH305" i="1"/>
  <c r="AF305" i="1"/>
  <c r="AH309" i="1"/>
  <c r="AF309" i="1"/>
  <c r="AH313" i="1"/>
  <c r="AF313" i="1"/>
  <c r="AH317" i="1"/>
  <c r="AF317" i="1"/>
  <c r="AH321" i="1"/>
  <c r="AF321" i="1"/>
  <c r="AH325" i="1"/>
  <c r="AF325" i="1"/>
  <c r="AH329" i="1"/>
  <c r="AF329" i="1"/>
  <c r="AH333" i="1"/>
  <c r="AF333" i="1"/>
  <c r="AH337" i="1"/>
  <c r="AF337" i="1"/>
  <c r="AH341" i="1"/>
  <c r="AF341" i="1"/>
  <c r="AH345" i="1"/>
  <c r="AF345" i="1"/>
  <c r="AH349" i="1"/>
  <c r="AF349" i="1"/>
  <c r="AH353" i="1"/>
  <c r="AF353" i="1"/>
  <c r="AH357" i="1"/>
  <c r="AF357" i="1"/>
  <c r="AH361" i="1"/>
  <c r="AF361" i="1"/>
  <c r="AH365" i="1"/>
  <c r="AF365" i="1"/>
  <c r="AH369" i="1"/>
  <c r="AF369" i="1"/>
  <c r="AH373" i="1"/>
  <c r="AF373" i="1"/>
  <c r="AH377" i="1"/>
  <c r="AF377" i="1"/>
  <c r="AH381" i="1"/>
  <c r="AF381" i="1"/>
  <c r="AH385" i="1"/>
  <c r="AF385" i="1"/>
  <c r="AH389" i="1"/>
  <c r="AF389" i="1"/>
  <c r="AH393" i="1"/>
  <c r="AF393" i="1"/>
  <c r="AH397" i="1"/>
  <c r="AF397" i="1"/>
  <c r="AH401" i="1"/>
  <c r="AF401" i="1"/>
  <c r="AH405" i="1"/>
  <c r="AF405" i="1"/>
  <c r="AH409" i="1"/>
  <c r="AF409" i="1"/>
  <c r="AH413" i="1"/>
  <c r="AF413" i="1"/>
  <c r="AH417" i="1"/>
  <c r="AF417" i="1"/>
  <c r="AH421" i="1"/>
  <c r="AF421" i="1"/>
  <c r="AI425" i="1"/>
  <c r="AE425" i="1"/>
  <c r="AH425" i="1"/>
  <c r="AF425" i="1"/>
  <c r="AI429" i="1"/>
  <c r="AE429" i="1"/>
  <c r="AH429" i="1"/>
  <c r="AF429" i="1"/>
  <c r="AI433" i="1"/>
  <c r="AE433" i="1"/>
  <c r="AH433" i="1"/>
  <c r="AF433" i="1"/>
  <c r="AI437" i="1"/>
  <c r="AE437" i="1"/>
  <c r="AH437" i="1"/>
  <c r="AF437" i="1"/>
  <c r="AI441" i="1"/>
  <c r="AE441" i="1"/>
  <c r="AH441" i="1"/>
  <c r="AF441" i="1"/>
  <c r="AI445" i="1"/>
  <c r="AE445" i="1"/>
  <c r="AH445" i="1"/>
  <c r="AF445" i="1"/>
  <c r="AI449" i="1"/>
  <c r="AE449" i="1"/>
  <c r="AH449" i="1"/>
  <c r="AF449" i="1"/>
  <c r="AI453" i="1"/>
  <c r="AE453" i="1"/>
  <c r="AH453" i="1"/>
  <c r="AF453" i="1"/>
  <c r="AI457" i="1"/>
  <c r="AE457" i="1"/>
  <c r="AH457" i="1"/>
  <c r="AF457" i="1"/>
  <c r="AI461" i="1"/>
  <c r="AE461" i="1"/>
  <c r="AH461" i="1"/>
  <c r="AF461" i="1"/>
  <c r="AI465" i="1"/>
  <c r="AE465" i="1"/>
  <c r="AH465" i="1"/>
  <c r="AF465" i="1"/>
  <c r="AI469" i="1"/>
  <c r="AE469" i="1"/>
  <c r="AH469" i="1"/>
  <c r="AF469" i="1"/>
  <c r="AI473" i="1"/>
  <c r="AE473" i="1"/>
  <c r="AH473" i="1"/>
  <c r="AF473" i="1"/>
  <c r="AI477" i="1"/>
  <c r="AE477" i="1"/>
  <c r="AH477" i="1"/>
  <c r="AF477" i="1"/>
  <c r="AI481" i="1"/>
  <c r="AE481" i="1"/>
  <c r="AH481" i="1"/>
  <c r="AF481" i="1"/>
  <c r="AI485" i="1"/>
  <c r="AE485" i="1"/>
  <c r="AH485" i="1"/>
  <c r="AF485" i="1"/>
  <c r="AI489" i="1"/>
  <c r="AE489" i="1"/>
  <c r="AH489" i="1"/>
  <c r="AF489" i="1"/>
  <c r="AI493" i="1"/>
  <c r="AE493" i="1"/>
  <c r="AH493" i="1"/>
  <c r="AF493" i="1"/>
  <c r="AI497" i="1"/>
  <c r="AE497" i="1"/>
  <c r="AH497" i="1"/>
  <c r="AF497" i="1"/>
  <c r="AI501" i="1"/>
  <c r="AE501" i="1"/>
  <c r="AH501" i="1"/>
  <c r="AF501" i="1"/>
  <c r="AI505" i="1"/>
  <c r="AE505" i="1"/>
  <c r="AH505" i="1"/>
  <c r="AF505" i="1"/>
  <c r="AI509" i="1"/>
  <c r="AE509" i="1"/>
  <c r="AH509" i="1"/>
  <c r="AF509" i="1"/>
  <c r="AI513" i="1"/>
  <c r="AE513" i="1"/>
  <c r="AH513" i="1"/>
  <c r="AF513" i="1"/>
  <c r="AI517" i="1"/>
  <c r="AE517" i="1"/>
  <c r="AH517" i="1"/>
  <c r="AF517" i="1"/>
  <c r="AI521" i="1"/>
  <c r="AE521" i="1"/>
  <c r="AH521" i="1"/>
  <c r="AF521" i="1"/>
  <c r="AI525" i="1"/>
  <c r="AE525" i="1"/>
  <c r="AH525" i="1"/>
  <c r="AF525" i="1"/>
  <c r="AI529" i="1"/>
  <c r="AE529" i="1"/>
  <c r="AH529" i="1"/>
  <c r="AF529" i="1"/>
  <c r="AI533" i="1"/>
  <c r="AE533" i="1"/>
  <c r="AH533" i="1"/>
  <c r="AF533" i="1"/>
  <c r="AI537" i="1"/>
  <c r="AE537" i="1"/>
  <c r="AH537" i="1"/>
  <c r="AF537" i="1"/>
  <c r="AI541" i="1"/>
  <c r="AE541" i="1"/>
  <c r="AH541" i="1"/>
  <c r="AF541" i="1"/>
  <c r="AI545" i="1"/>
  <c r="AE545" i="1"/>
  <c r="AH545" i="1"/>
  <c r="AF545" i="1"/>
  <c r="AI549" i="1"/>
  <c r="AE549" i="1"/>
  <c r="AH549" i="1"/>
  <c r="AF549" i="1"/>
  <c r="AI553" i="1"/>
  <c r="AE553" i="1"/>
  <c r="AH553" i="1"/>
  <c r="AF553" i="1"/>
  <c r="AI557" i="1"/>
  <c r="AE557" i="1"/>
  <c r="AH557" i="1"/>
  <c r="AF557" i="1"/>
  <c r="AI561" i="1"/>
  <c r="AE561" i="1"/>
  <c r="AH561" i="1"/>
  <c r="AF561" i="1"/>
  <c r="AI565" i="1"/>
  <c r="AE565" i="1"/>
  <c r="AH565" i="1"/>
  <c r="AF565" i="1"/>
  <c r="AI569" i="1"/>
  <c r="AE569" i="1"/>
  <c r="AH569" i="1"/>
  <c r="AF569" i="1"/>
  <c r="AI573" i="1"/>
  <c r="AE573" i="1"/>
  <c r="AH573" i="1"/>
  <c r="AF573" i="1"/>
  <c r="AI577" i="1"/>
  <c r="AE577" i="1"/>
  <c r="AH577" i="1"/>
  <c r="AF577" i="1"/>
  <c r="AI581" i="1"/>
  <c r="AE581" i="1"/>
  <c r="AH581" i="1"/>
  <c r="AF581" i="1"/>
  <c r="AI585" i="1"/>
  <c r="AE585" i="1"/>
  <c r="AH585" i="1"/>
  <c r="AF585" i="1"/>
  <c r="AI589" i="1"/>
  <c r="AE589" i="1"/>
  <c r="AH589" i="1"/>
  <c r="AF589" i="1"/>
  <c r="AI593" i="1"/>
  <c r="AE593" i="1"/>
  <c r="AH593" i="1"/>
  <c r="AF593" i="1"/>
  <c r="AI597" i="1"/>
  <c r="AE597" i="1"/>
  <c r="AH597" i="1"/>
  <c r="AF597" i="1"/>
  <c r="AI601" i="1"/>
  <c r="AE601" i="1"/>
  <c r="AH601" i="1"/>
  <c r="AF601" i="1"/>
  <c r="AI605" i="1"/>
  <c r="AE605" i="1"/>
  <c r="AH605" i="1"/>
  <c r="AF605" i="1"/>
  <c r="AI609" i="1"/>
  <c r="AE609" i="1"/>
  <c r="AH609" i="1"/>
  <c r="AG609" i="1"/>
  <c r="AF609" i="1"/>
  <c r="AI613" i="1"/>
  <c r="AE613" i="1"/>
  <c r="AH613" i="1"/>
  <c r="AG613" i="1"/>
  <c r="AF613" i="1"/>
  <c r="AI617" i="1"/>
  <c r="AE617" i="1"/>
  <c r="AH617" i="1"/>
  <c r="AG617" i="1"/>
  <c r="AF617" i="1"/>
  <c r="AI621" i="1"/>
  <c r="AE621" i="1"/>
  <c r="AH621" i="1"/>
  <c r="AG621" i="1"/>
  <c r="AF621" i="1"/>
  <c r="AI625" i="1"/>
  <c r="AE625" i="1"/>
  <c r="AH625" i="1"/>
  <c r="AG625" i="1"/>
  <c r="AF625" i="1"/>
  <c r="AI629" i="1"/>
  <c r="AE629" i="1"/>
  <c r="AH629" i="1"/>
  <c r="AG629" i="1"/>
  <c r="AF629" i="1"/>
  <c r="AI633" i="1"/>
  <c r="AE633" i="1"/>
  <c r="AH633" i="1"/>
  <c r="AG633" i="1"/>
  <c r="AF633" i="1"/>
  <c r="AI637" i="1"/>
  <c r="AE637" i="1"/>
  <c r="AH637" i="1"/>
  <c r="AG637" i="1"/>
  <c r="AF637" i="1"/>
  <c r="AI641" i="1"/>
  <c r="AE641" i="1"/>
  <c r="AH641" i="1"/>
  <c r="AG641" i="1"/>
  <c r="AF641" i="1"/>
  <c r="AI645" i="1"/>
  <c r="AE645" i="1"/>
  <c r="AH645" i="1"/>
  <c r="AG645" i="1"/>
  <c r="AF645" i="1"/>
  <c r="AI649" i="1"/>
  <c r="AE649" i="1"/>
  <c r="AH649" i="1"/>
  <c r="AG649" i="1"/>
  <c r="AF649" i="1"/>
  <c r="AI653" i="1"/>
  <c r="AE653" i="1"/>
  <c r="AH653" i="1"/>
  <c r="AG653" i="1"/>
  <c r="AF653" i="1"/>
  <c r="AI657" i="1"/>
  <c r="AE657" i="1"/>
  <c r="AH657" i="1"/>
  <c r="AG657" i="1"/>
  <c r="AF657" i="1"/>
  <c r="AI661" i="1"/>
  <c r="AE661" i="1"/>
  <c r="AH661" i="1"/>
  <c r="AG661" i="1"/>
  <c r="AF661" i="1"/>
  <c r="AI665" i="1"/>
  <c r="AE665" i="1"/>
  <c r="AH665" i="1"/>
  <c r="AG665" i="1"/>
  <c r="AF665" i="1"/>
  <c r="AI669" i="1"/>
  <c r="AE669" i="1"/>
  <c r="AH669" i="1"/>
  <c r="AG669" i="1"/>
  <c r="AF669" i="1"/>
  <c r="AI673" i="1"/>
  <c r="AE673" i="1"/>
  <c r="AH673" i="1"/>
  <c r="AG673" i="1"/>
  <c r="AF673" i="1"/>
  <c r="AI677" i="1"/>
  <c r="AE677" i="1"/>
  <c r="AH677" i="1"/>
  <c r="AG677" i="1"/>
  <c r="AF677" i="1"/>
  <c r="AI681" i="1"/>
  <c r="AE681" i="1"/>
  <c r="AH681" i="1"/>
  <c r="AG681" i="1"/>
  <c r="AF681" i="1"/>
  <c r="AI685" i="1"/>
  <c r="AE685" i="1"/>
  <c r="AH685" i="1"/>
  <c r="AG685" i="1"/>
  <c r="AF685" i="1"/>
  <c r="AI689" i="1"/>
  <c r="AE689" i="1"/>
  <c r="AH689" i="1"/>
  <c r="AG689" i="1"/>
  <c r="AF689" i="1"/>
  <c r="AI693" i="1"/>
  <c r="AE693" i="1"/>
  <c r="AH693" i="1"/>
  <c r="AG693" i="1"/>
  <c r="AF693" i="1"/>
  <c r="AI697" i="1"/>
  <c r="AE697" i="1"/>
  <c r="AH697" i="1"/>
  <c r="AG697" i="1"/>
  <c r="AF697" i="1"/>
  <c r="AI701" i="1"/>
  <c r="AE701" i="1"/>
  <c r="AH701" i="1"/>
  <c r="AG701" i="1"/>
  <c r="AF701" i="1"/>
  <c r="AI705" i="1"/>
  <c r="AE705" i="1"/>
  <c r="AH705" i="1"/>
  <c r="AG705" i="1"/>
  <c r="AF705" i="1"/>
  <c r="AI709" i="1"/>
  <c r="AE709" i="1"/>
  <c r="AH709" i="1"/>
  <c r="AG709" i="1"/>
  <c r="AF709" i="1"/>
  <c r="AI713" i="1"/>
  <c r="AE713" i="1"/>
  <c r="AH713" i="1"/>
  <c r="AG713" i="1"/>
  <c r="AF713" i="1"/>
  <c r="AI717" i="1"/>
  <c r="AE717" i="1"/>
  <c r="AH717" i="1"/>
  <c r="AG717" i="1"/>
  <c r="AF717" i="1"/>
  <c r="AI721" i="1"/>
  <c r="AE721" i="1"/>
  <c r="AH721" i="1"/>
  <c r="AG721" i="1"/>
  <c r="AF721" i="1"/>
  <c r="AI725" i="1"/>
  <c r="AE725" i="1"/>
  <c r="AH725" i="1"/>
  <c r="AG725" i="1"/>
  <c r="AF725" i="1"/>
  <c r="AI729" i="1"/>
  <c r="AE729" i="1"/>
  <c r="AH729" i="1"/>
  <c r="AG729" i="1"/>
  <c r="AF729" i="1"/>
  <c r="AI733" i="1"/>
  <c r="AE733" i="1"/>
  <c r="AH733" i="1"/>
  <c r="AG733" i="1"/>
  <c r="AF733" i="1"/>
  <c r="AI737" i="1"/>
  <c r="AE737" i="1"/>
  <c r="AH737" i="1"/>
  <c r="AG737" i="1"/>
  <c r="AF737" i="1"/>
  <c r="AI741" i="1"/>
  <c r="AE741" i="1"/>
  <c r="AH741" i="1"/>
  <c r="AG741" i="1"/>
  <c r="AF741" i="1"/>
  <c r="AI745" i="1"/>
  <c r="AE745" i="1"/>
  <c r="AH745" i="1"/>
  <c r="AG745" i="1"/>
  <c r="AF745" i="1"/>
  <c r="AI749" i="1"/>
  <c r="AE749" i="1"/>
  <c r="AH749" i="1"/>
  <c r="AG749" i="1"/>
  <c r="AF749" i="1"/>
  <c r="AI753" i="1"/>
  <c r="AE753" i="1"/>
  <c r="AH753" i="1"/>
  <c r="AG753" i="1"/>
  <c r="AF753" i="1"/>
  <c r="AI757" i="1"/>
  <c r="AE757" i="1"/>
  <c r="AH757" i="1"/>
  <c r="AG757" i="1"/>
  <c r="AF757" i="1"/>
  <c r="AI761" i="1"/>
  <c r="AE761" i="1"/>
  <c r="AH761" i="1"/>
  <c r="AG761" i="1"/>
  <c r="AF761" i="1"/>
  <c r="AI765" i="1"/>
  <c r="AE765" i="1"/>
  <c r="AH765" i="1"/>
  <c r="AG765" i="1"/>
  <c r="AF765" i="1"/>
  <c r="AI769" i="1"/>
  <c r="AE769" i="1"/>
  <c r="AH769" i="1"/>
  <c r="AG769" i="1"/>
  <c r="AF769" i="1"/>
  <c r="AI773" i="1"/>
  <c r="AE773" i="1"/>
  <c r="AH773" i="1"/>
  <c r="AG773" i="1"/>
  <c r="AF773" i="1"/>
  <c r="AI777" i="1"/>
  <c r="AE777" i="1"/>
  <c r="AH777" i="1"/>
  <c r="AG777" i="1"/>
  <c r="AF777" i="1"/>
  <c r="AI781" i="1"/>
  <c r="AE781" i="1"/>
  <c r="AH781" i="1"/>
  <c r="AG781" i="1"/>
  <c r="AF781" i="1"/>
  <c r="AI785" i="1"/>
  <c r="AE785" i="1"/>
  <c r="AH785" i="1"/>
  <c r="AG785" i="1"/>
  <c r="AF785" i="1"/>
  <c r="AI789" i="1"/>
  <c r="AE789" i="1"/>
  <c r="AH789" i="1"/>
  <c r="AG789" i="1"/>
  <c r="AF789" i="1"/>
  <c r="AI793" i="1"/>
  <c r="AE793" i="1"/>
  <c r="AH793" i="1"/>
  <c r="AG793" i="1"/>
  <c r="AF793" i="1"/>
  <c r="AI797" i="1"/>
  <c r="AE797" i="1"/>
  <c r="AH797" i="1"/>
  <c r="AG797" i="1"/>
  <c r="AF797" i="1"/>
  <c r="AI801" i="1"/>
  <c r="AE801" i="1"/>
  <c r="AH801" i="1"/>
  <c r="AG801" i="1"/>
  <c r="AF801" i="1"/>
  <c r="AI805" i="1"/>
  <c r="AE805" i="1"/>
  <c r="AH805" i="1"/>
  <c r="AG805" i="1"/>
  <c r="AF805" i="1"/>
  <c r="AI809" i="1"/>
  <c r="AE809" i="1"/>
  <c r="AH809" i="1"/>
  <c r="AG809" i="1"/>
  <c r="AF809" i="1"/>
  <c r="AI813" i="1"/>
  <c r="AE813" i="1"/>
  <c r="AH813" i="1"/>
  <c r="AG813" i="1"/>
  <c r="AF813" i="1"/>
  <c r="AI817" i="1"/>
  <c r="AE817" i="1"/>
  <c r="AH817" i="1"/>
  <c r="AG817" i="1"/>
  <c r="AF817" i="1"/>
  <c r="AI821" i="1"/>
  <c r="AE821" i="1"/>
  <c r="AH821" i="1"/>
  <c r="AG821" i="1"/>
  <c r="AF821" i="1"/>
  <c r="AI825" i="1"/>
  <c r="AE825" i="1"/>
  <c r="AH825" i="1"/>
  <c r="AG825" i="1"/>
  <c r="AF825" i="1"/>
  <c r="AI829" i="1"/>
  <c r="AE829" i="1"/>
  <c r="AH829" i="1"/>
  <c r="AG829" i="1"/>
  <c r="AF829" i="1"/>
  <c r="AI833" i="1"/>
  <c r="AE833" i="1"/>
  <c r="AH833" i="1"/>
  <c r="AG833" i="1"/>
  <c r="AF833" i="1"/>
  <c r="AI837" i="1"/>
  <c r="AE837" i="1"/>
  <c r="AH837" i="1"/>
  <c r="AG837" i="1"/>
  <c r="AF837" i="1"/>
  <c r="AI841" i="1"/>
  <c r="AE841" i="1"/>
  <c r="AH841" i="1"/>
  <c r="AG841" i="1"/>
  <c r="AF841" i="1"/>
  <c r="AI845" i="1"/>
  <c r="AE845" i="1"/>
  <c r="AH845" i="1"/>
  <c r="AG845" i="1"/>
  <c r="AF845" i="1"/>
  <c r="AI849" i="1"/>
  <c r="AE849" i="1"/>
  <c r="AH849" i="1"/>
  <c r="AG849" i="1"/>
  <c r="AF849" i="1"/>
  <c r="AI853" i="1"/>
  <c r="AE853" i="1"/>
  <c r="AH853" i="1"/>
  <c r="AG853" i="1"/>
  <c r="AF853" i="1"/>
  <c r="AI857" i="1"/>
  <c r="AE857" i="1"/>
  <c r="AH857" i="1"/>
  <c r="AG857" i="1"/>
  <c r="AF857" i="1"/>
  <c r="AI861" i="1"/>
  <c r="AE861" i="1"/>
  <c r="AH861" i="1"/>
  <c r="AG861" i="1"/>
  <c r="AF861" i="1"/>
  <c r="AI865" i="1"/>
  <c r="AE865" i="1"/>
  <c r="AH865" i="1"/>
  <c r="AG865" i="1"/>
  <c r="AF865" i="1"/>
  <c r="AI869" i="1"/>
  <c r="AE869" i="1"/>
  <c r="AH869" i="1"/>
  <c r="AG869" i="1"/>
  <c r="AF869" i="1"/>
  <c r="AI873" i="1"/>
  <c r="AE873" i="1"/>
  <c r="AH873" i="1"/>
  <c r="AG873" i="1"/>
  <c r="AF873" i="1"/>
  <c r="AI877" i="1"/>
  <c r="AE877" i="1"/>
  <c r="AH877" i="1"/>
  <c r="AG877" i="1"/>
  <c r="AF877" i="1"/>
  <c r="AI881" i="1"/>
  <c r="AE881" i="1"/>
  <c r="AH881" i="1"/>
  <c r="AG881" i="1"/>
  <c r="AF881" i="1"/>
  <c r="AI885" i="1"/>
  <c r="AE885" i="1"/>
  <c r="AH885" i="1"/>
  <c r="AG885" i="1"/>
  <c r="AF885" i="1"/>
  <c r="AI889" i="1"/>
  <c r="AE889" i="1"/>
  <c r="AH889" i="1"/>
  <c r="AG889" i="1"/>
  <c r="AF889" i="1"/>
  <c r="AI893" i="1"/>
  <c r="AE893" i="1"/>
  <c r="AH893" i="1"/>
  <c r="AG893" i="1"/>
  <c r="AF893" i="1"/>
  <c r="AI897" i="1"/>
  <c r="AE897" i="1"/>
  <c r="AH897" i="1"/>
  <c r="AG897" i="1"/>
  <c r="AF897" i="1"/>
  <c r="AI901" i="1"/>
  <c r="AE901" i="1"/>
  <c r="AH901" i="1"/>
  <c r="AG901" i="1"/>
  <c r="AF901" i="1"/>
  <c r="AI905" i="1"/>
  <c r="AE905" i="1"/>
  <c r="AH905" i="1"/>
  <c r="AG905" i="1"/>
  <c r="AF905" i="1"/>
  <c r="AI909" i="1"/>
  <c r="AE909" i="1"/>
  <c r="AH909" i="1"/>
  <c r="AG909" i="1"/>
  <c r="AF909" i="1"/>
  <c r="AI913" i="1"/>
  <c r="AE913" i="1"/>
  <c r="AH913" i="1"/>
  <c r="AG913" i="1"/>
  <c r="AF913" i="1"/>
  <c r="AI917" i="1"/>
  <c r="AE917" i="1"/>
  <c r="AH917" i="1"/>
  <c r="AG917" i="1"/>
  <c r="AF917" i="1"/>
  <c r="AI921" i="1"/>
  <c r="AE921" i="1"/>
  <c r="AH921" i="1"/>
  <c r="AG921" i="1"/>
  <c r="AF921" i="1"/>
  <c r="AI925" i="1"/>
  <c r="AE925" i="1"/>
  <c r="AH925" i="1"/>
  <c r="AG925" i="1"/>
  <c r="AF925" i="1"/>
  <c r="AI929" i="1"/>
  <c r="AE929" i="1"/>
  <c r="AH929" i="1"/>
  <c r="AG929" i="1"/>
  <c r="AF929" i="1"/>
  <c r="AI933" i="1"/>
  <c r="AE933" i="1"/>
  <c r="AH933" i="1"/>
  <c r="AG933" i="1"/>
  <c r="AF933" i="1"/>
  <c r="AI937" i="1"/>
  <c r="AE937" i="1"/>
  <c r="AH937" i="1"/>
  <c r="AG937" i="1"/>
  <c r="AF937" i="1"/>
  <c r="AI941" i="1"/>
  <c r="AE941" i="1"/>
  <c r="AH941" i="1"/>
  <c r="AG941" i="1"/>
  <c r="AF941" i="1"/>
  <c r="AI945" i="1"/>
  <c r="AE945" i="1"/>
  <c r="AH945" i="1"/>
  <c r="AG945" i="1"/>
  <c r="AF945" i="1"/>
  <c r="AI949" i="1"/>
  <c r="AE949" i="1"/>
  <c r="AH949" i="1"/>
  <c r="AG949" i="1"/>
  <c r="AF949" i="1"/>
  <c r="AI953" i="1"/>
  <c r="AE953" i="1"/>
  <c r="AH953" i="1"/>
  <c r="AG953" i="1"/>
  <c r="AF953" i="1"/>
  <c r="AI957" i="1"/>
  <c r="AE957" i="1"/>
  <c r="AH957" i="1"/>
  <c r="AG957" i="1"/>
  <c r="AF957" i="1"/>
  <c r="AI961" i="1"/>
  <c r="AE961" i="1"/>
  <c r="AH961" i="1"/>
  <c r="AG961" i="1"/>
  <c r="AF961" i="1"/>
  <c r="AI965" i="1"/>
  <c r="AE965" i="1"/>
  <c r="AH965" i="1"/>
  <c r="AG965" i="1"/>
  <c r="AF965" i="1"/>
  <c r="AI969" i="1"/>
  <c r="AE969" i="1"/>
  <c r="AH969" i="1"/>
  <c r="AG969" i="1"/>
  <c r="AF969" i="1"/>
  <c r="AI973" i="1"/>
  <c r="AE973" i="1"/>
  <c r="AH973" i="1"/>
  <c r="AG973" i="1"/>
  <c r="AF973" i="1"/>
  <c r="AI977" i="1"/>
  <c r="AE977" i="1"/>
  <c r="AH977" i="1"/>
  <c r="AG977" i="1"/>
  <c r="AF977" i="1"/>
  <c r="AI981" i="1"/>
  <c r="AE981" i="1"/>
  <c r="AH981" i="1"/>
  <c r="AG981" i="1"/>
  <c r="AF981" i="1"/>
  <c r="AI985" i="1"/>
  <c r="AE985" i="1"/>
  <c r="AH985" i="1"/>
  <c r="AG985" i="1"/>
  <c r="AF985" i="1"/>
  <c r="AI989" i="1"/>
  <c r="AE989" i="1"/>
  <c r="AH989" i="1"/>
  <c r="AG989" i="1"/>
  <c r="AF989" i="1"/>
  <c r="AI993" i="1"/>
  <c r="AE993" i="1"/>
  <c r="AH993" i="1"/>
  <c r="AG993" i="1"/>
  <c r="AF993" i="1"/>
  <c r="AI997" i="1"/>
  <c r="AE997" i="1"/>
  <c r="AH997" i="1"/>
  <c r="AG997" i="1"/>
  <c r="AF997" i="1"/>
  <c r="AI1001" i="1"/>
  <c r="AE1001" i="1"/>
  <c r="AH1001" i="1"/>
  <c r="AG1001" i="1"/>
  <c r="AF1001" i="1"/>
  <c r="AI1005" i="1"/>
  <c r="AE1005" i="1"/>
  <c r="AH1005" i="1"/>
  <c r="AG1005" i="1"/>
  <c r="AF1005" i="1"/>
  <c r="AI1009" i="1"/>
  <c r="AE1009" i="1"/>
  <c r="AH1009" i="1"/>
  <c r="AG1009" i="1"/>
  <c r="AF1009" i="1"/>
  <c r="AI1013" i="1"/>
  <c r="AE1013" i="1"/>
  <c r="AH1013" i="1"/>
  <c r="AG1013" i="1"/>
  <c r="AF1013" i="1"/>
  <c r="AI1017" i="1"/>
  <c r="AE1017" i="1"/>
  <c r="AH1017" i="1"/>
  <c r="AG1017" i="1"/>
  <c r="AF1017" i="1"/>
  <c r="AI1021" i="1"/>
  <c r="AE1021" i="1"/>
  <c r="AH1021" i="1"/>
  <c r="AG1021" i="1"/>
  <c r="AF1021" i="1"/>
  <c r="AI1025" i="1"/>
  <c r="AE1025" i="1"/>
  <c r="AH1025" i="1"/>
  <c r="AG1025" i="1"/>
  <c r="AF1025" i="1"/>
  <c r="AI1029" i="1"/>
  <c r="AE1029" i="1"/>
  <c r="AH1029" i="1"/>
  <c r="AG1029" i="1"/>
  <c r="AF1029" i="1"/>
  <c r="AI1033" i="1"/>
  <c r="AE1033" i="1"/>
  <c r="AH1033" i="1"/>
  <c r="AG1033" i="1"/>
  <c r="AF1033" i="1"/>
  <c r="AI1037" i="1"/>
  <c r="AE1037" i="1"/>
  <c r="AH1037" i="1"/>
  <c r="AG1037" i="1"/>
  <c r="AF1037" i="1"/>
  <c r="AI1041" i="1"/>
  <c r="AE1041" i="1"/>
  <c r="AH1041" i="1"/>
  <c r="AG1041" i="1"/>
  <c r="AF1041" i="1"/>
  <c r="AI1045" i="1"/>
  <c r="AE1045" i="1"/>
  <c r="AH1045" i="1"/>
  <c r="AG1045" i="1"/>
  <c r="AF1045" i="1"/>
  <c r="AI1049" i="1"/>
  <c r="AE1049" i="1"/>
  <c r="AH1049" i="1"/>
  <c r="AG1049" i="1"/>
  <c r="AF1049" i="1"/>
  <c r="AI1053" i="1"/>
  <c r="AE1053" i="1"/>
  <c r="AH1053" i="1"/>
  <c r="AG1053" i="1"/>
  <c r="AF1053" i="1"/>
  <c r="AI1057" i="1"/>
  <c r="AE1057" i="1"/>
  <c r="AH1057" i="1"/>
  <c r="AG1057" i="1"/>
  <c r="AF1057" i="1"/>
  <c r="AI1061" i="1"/>
  <c r="AE1061" i="1"/>
  <c r="AH1061" i="1"/>
  <c r="AG1061" i="1"/>
  <c r="AF1061" i="1"/>
  <c r="AI1065" i="1"/>
  <c r="AE1065" i="1"/>
  <c r="AH1065" i="1"/>
  <c r="AG1065" i="1"/>
  <c r="AF1065" i="1"/>
  <c r="AI1069" i="1"/>
  <c r="AE1069" i="1"/>
  <c r="AH1069" i="1"/>
  <c r="AG1069" i="1"/>
  <c r="AF1069" i="1"/>
  <c r="AI1073" i="1"/>
  <c r="AE1073" i="1"/>
  <c r="AH1073" i="1"/>
  <c r="AG1073" i="1"/>
  <c r="AF1073" i="1"/>
  <c r="AI1077" i="1"/>
  <c r="AE1077" i="1"/>
  <c r="AH1077" i="1"/>
  <c r="AG1077" i="1"/>
  <c r="AF1077" i="1"/>
  <c r="AI1081" i="1"/>
  <c r="AE1081" i="1"/>
  <c r="AH1081" i="1"/>
  <c r="AG1081" i="1"/>
  <c r="AF1081" i="1"/>
  <c r="AI1085" i="1"/>
  <c r="AE1085" i="1"/>
  <c r="AH1085" i="1"/>
  <c r="AG1085" i="1"/>
  <c r="AF1085" i="1"/>
  <c r="AI1089" i="1"/>
  <c r="AE1089" i="1"/>
  <c r="AH1089" i="1"/>
  <c r="AG1089" i="1"/>
  <c r="AF1089" i="1"/>
  <c r="AI1093" i="1"/>
  <c r="AE1093" i="1"/>
  <c r="AH1093" i="1"/>
  <c r="AG1093" i="1"/>
  <c r="AF1093" i="1"/>
  <c r="AI1097" i="1"/>
  <c r="AE1097" i="1"/>
  <c r="AH1097" i="1"/>
  <c r="AG1097" i="1"/>
  <c r="AF1097" i="1"/>
  <c r="AI1101" i="1"/>
  <c r="AE1101" i="1"/>
  <c r="AH1101" i="1"/>
  <c r="AG1101" i="1"/>
  <c r="AF1101" i="1"/>
  <c r="AI1105" i="1"/>
  <c r="AE1105" i="1"/>
  <c r="AH1105" i="1"/>
  <c r="AG1105" i="1"/>
  <c r="AF1105" i="1"/>
  <c r="AI1109" i="1"/>
  <c r="AE1109" i="1"/>
  <c r="AH1109" i="1"/>
  <c r="AG1109" i="1"/>
  <c r="AF1109" i="1"/>
  <c r="AI1113" i="1"/>
  <c r="AE1113" i="1"/>
  <c r="AH1113" i="1"/>
  <c r="AG1113" i="1"/>
  <c r="AF1113" i="1"/>
  <c r="AI1117" i="1"/>
  <c r="AE1117" i="1"/>
  <c r="AH1117" i="1"/>
  <c r="AG1117" i="1"/>
  <c r="AF1117" i="1"/>
  <c r="AI1121" i="1"/>
  <c r="AE1121" i="1"/>
  <c r="AH1121" i="1"/>
  <c r="AG1121" i="1"/>
  <c r="AF1121" i="1"/>
  <c r="AI1125" i="1"/>
  <c r="AE1125" i="1"/>
  <c r="AH1125" i="1"/>
  <c r="AG1125" i="1"/>
  <c r="AF1125" i="1"/>
  <c r="AI1129" i="1"/>
  <c r="AE1129" i="1"/>
  <c r="AH1129" i="1"/>
  <c r="AG1129" i="1"/>
  <c r="AF1129" i="1"/>
  <c r="AI1133" i="1"/>
  <c r="AE1133" i="1"/>
  <c r="AH1133" i="1"/>
  <c r="AG1133" i="1"/>
  <c r="AF1133" i="1"/>
  <c r="AI1137" i="1"/>
  <c r="AE1137" i="1"/>
  <c r="AH1137" i="1"/>
  <c r="AG1137" i="1"/>
  <c r="AF1137" i="1"/>
  <c r="AI1141" i="1"/>
  <c r="AE1141" i="1"/>
  <c r="AH1141" i="1"/>
  <c r="AG1141" i="1"/>
  <c r="AF1141" i="1"/>
  <c r="AI1145" i="1"/>
  <c r="AE1145" i="1"/>
  <c r="AH1145" i="1"/>
  <c r="AG1145" i="1"/>
  <c r="AF1145" i="1"/>
  <c r="AI1149" i="1"/>
  <c r="AE1149" i="1"/>
  <c r="AH1149" i="1"/>
  <c r="AG1149" i="1"/>
  <c r="AF1149" i="1"/>
  <c r="AI1153" i="1"/>
  <c r="AE1153" i="1"/>
  <c r="AH1153" i="1"/>
  <c r="AG1153" i="1"/>
  <c r="AF1153" i="1"/>
  <c r="AI1157" i="1"/>
  <c r="AE1157" i="1"/>
  <c r="AH1157" i="1"/>
  <c r="AG1157" i="1"/>
  <c r="AF1157" i="1"/>
  <c r="AI1161" i="1"/>
  <c r="AE1161" i="1"/>
  <c r="AH1161" i="1"/>
  <c r="AG1161" i="1"/>
  <c r="AF1161" i="1"/>
  <c r="AI1165" i="1"/>
  <c r="AE1165" i="1"/>
  <c r="AH1165" i="1"/>
  <c r="AG1165" i="1"/>
  <c r="AF1165" i="1"/>
  <c r="AI1169" i="1"/>
  <c r="AE1169" i="1"/>
  <c r="AH1169" i="1"/>
  <c r="AG1169" i="1"/>
  <c r="AF1169" i="1"/>
  <c r="AI1173" i="1"/>
  <c r="AE1173" i="1"/>
  <c r="AH1173" i="1"/>
  <c r="AG1173" i="1"/>
  <c r="AF1173" i="1"/>
  <c r="AI1177" i="1"/>
  <c r="AE1177" i="1"/>
  <c r="AH1177" i="1"/>
  <c r="AG1177" i="1"/>
  <c r="AF1177" i="1"/>
  <c r="AI1181" i="1"/>
  <c r="AE1181" i="1"/>
  <c r="AH1181" i="1"/>
  <c r="AG1181" i="1"/>
  <c r="AF1181" i="1"/>
  <c r="AI1185" i="1"/>
  <c r="AE1185" i="1"/>
  <c r="AH1185" i="1"/>
  <c r="AG1185" i="1"/>
  <c r="AF1185" i="1"/>
  <c r="AI1189" i="1"/>
  <c r="AE1189" i="1"/>
  <c r="AH1189" i="1"/>
  <c r="AG1189" i="1"/>
  <c r="AF1189" i="1"/>
  <c r="AI1193" i="1"/>
  <c r="AE1193" i="1"/>
  <c r="AH1193" i="1"/>
  <c r="AG1193" i="1"/>
  <c r="AF1193" i="1"/>
  <c r="AI1197" i="1"/>
  <c r="AE1197" i="1"/>
  <c r="AH1197" i="1"/>
  <c r="AG1197" i="1"/>
  <c r="AF1197" i="1"/>
  <c r="AI1201" i="1"/>
  <c r="AE1201" i="1"/>
  <c r="AH1201" i="1"/>
  <c r="AG1201" i="1"/>
  <c r="AF1201" i="1"/>
  <c r="AI1205" i="1"/>
  <c r="AE1205" i="1"/>
  <c r="AH1205" i="1"/>
  <c r="AG1205" i="1"/>
  <c r="AF1205" i="1"/>
  <c r="AI1209" i="1"/>
  <c r="AE1209" i="1"/>
  <c r="AH1209" i="1"/>
  <c r="AG1209" i="1"/>
  <c r="AF1209" i="1"/>
  <c r="AI1213" i="1"/>
  <c r="AE1213" i="1"/>
  <c r="AH1213" i="1"/>
  <c r="AG1213" i="1"/>
  <c r="AF1213" i="1"/>
  <c r="AI1217" i="1"/>
  <c r="AE1217" i="1"/>
  <c r="AH1217" i="1"/>
  <c r="AG1217" i="1"/>
  <c r="AF1217" i="1"/>
  <c r="AI1221" i="1"/>
  <c r="AE1221" i="1"/>
  <c r="AH1221" i="1"/>
  <c r="AG1221" i="1"/>
  <c r="AF1221" i="1"/>
  <c r="AI1225" i="1"/>
  <c r="AE1225" i="1"/>
  <c r="AH1225" i="1"/>
  <c r="AG1225" i="1"/>
  <c r="AF1225" i="1"/>
  <c r="AI1229" i="1"/>
  <c r="AE1229" i="1"/>
  <c r="AH1229" i="1"/>
  <c r="AG1229" i="1"/>
  <c r="AF1229" i="1"/>
  <c r="AI1233" i="1"/>
  <c r="AE1233" i="1"/>
  <c r="AH1233" i="1"/>
  <c r="AG1233" i="1"/>
  <c r="AF1233" i="1"/>
  <c r="AI1237" i="1"/>
  <c r="AE1237" i="1"/>
  <c r="AH1237" i="1"/>
  <c r="AG1237" i="1"/>
  <c r="AF1237" i="1"/>
  <c r="AI1241" i="1"/>
  <c r="AE1241" i="1"/>
  <c r="AH1241" i="1"/>
  <c r="AG1241" i="1"/>
  <c r="AF1241" i="1"/>
  <c r="AI1245" i="1"/>
  <c r="AE1245" i="1"/>
  <c r="AH1245" i="1"/>
  <c r="AG1245" i="1"/>
  <c r="AF1245" i="1"/>
  <c r="AI1249" i="1"/>
  <c r="AE1249" i="1"/>
  <c r="AH1249" i="1"/>
  <c r="AG1249" i="1"/>
  <c r="AF1249" i="1"/>
  <c r="AI1253" i="1"/>
  <c r="AE1253" i="1"/>
  <c r="AH1253" i="1"/>
  <c r="AG1253" i="1"/>
  <c r="AF1253" i="1"/>
  <c r="AI1257" i="1"/>
  <c r="AE1257" i="1"/>
  <c r="AH1257" i="1"/>
  <c r="AG1257" i="1"/>
  <c r="AF1257" i="1"/>
  <c r="AI1261" i="1"/>
  <c r="AE1261" i="1"/>
  <c r="AH1261" i="1"/>
  <c r="AG1261" i="1"/>
  <c r="AF1261" i="1"/>
  <c r="AI1265" i="1"/>
  <c r="AE1265" i="1"/>
  <c r="AH1265" i="1"/>
  <c r="AG1265" i="1"/>
  <c r="AF1265" i="1"/>
  <c r="AI1269" i="1"/>
  <c r="AE1269" i="1"/>
  <c r="AH1269" i="1"/>
  <c r="AG1269" i="1"/>
  <c r="AF1269" i="1"/>
  <c r="AI1273" i="1"/>
  <c r="AE1273" i="1"/>
  <c r="AH1273" i="1"/>
  <c r="AG1273" i="1"/>
  <c r="AF1273" i="1"/>
  <c r="AI1277" i="1"/>
  <c r="AE1277" i="1"/>
  <c r="AH1277" i="1"/>
  <c r="AG1277" i="1"/>
  <c r="AF1277" i="1"/>
  <c r="AI1281" i="1"/>
  <c r="AE1281" i="1"/>
  <c r="AH1281" i="1"/>
  <c r="AG1281" i="1"/>
  <c r="AF1281" i="1"/>
  <c r="AI1285" i="1"/>
  <c r="AE1285" i="1"/>
  <c r="AH1285" i="1"/>
  <c r="AG1285" i="1"/>
  <c r="AF1285" i="1"/>
  <c r="AI1289" i="1"/>
  <c r="AE1289" i="1"/>
  <c r="AH1289" i="1"/>
  <c r="AG1289" i="1"/>
  <c r="AF1289" i="1"/>
  <c r="AG1293" i="1"/>
  <c r="AI1293" i="1"/>
  <c r="AE1293" i="1"/>
  <c r="AH1293" i="1"/>
  <c r="AF1293" i="1"/>
  <c r="AG1297" i="1"/>
  <c r="AI1297" i="1"/>
  <c r="AE1297" i="1"/>
  <c r="AH1297" i="1"/>
  <c r="AF1297" i="1"/>
  <c r="AG1301" i="1"/>
  <c r="AI1301" i="1"/>
  <c r="AE1301" i="1"/>
  <c r="AH1301" i="1"/>
  <c r="AF1301" i="1"/>
  <c r="AG1305" i="1"/>
  <c r="AI1305" i="1"/>
  <c r="AE1305" i="1"/>
  <c r="AH1305" i="1"/>
  <c r="AF1305" i="1"/>
  <c r="AG1309" i="1"/>
  <c r="AI1309" i="1"/>
  <c r="AE1309" i="1"/>
  <c r="AH1309" i="1"/>
  <c r="AF1309" i="1"/>
  <c r="AG1313" i="1"/>
  <c r="AI1313" i="1"/>
  <c r="AE1313" i="1"/>
  <c r="AH1313" i="1"/>
  <c r="AF1313" i="1"/>
  <c r="AG1317" i="1"/>
  <c r="AI1317" i="1"/>
  <c r="AE1317" i="1"/>
  <c r="AH1317" i="1"/>
  <c r="AF1317" i="1"/>
  <c r="AG1321" i="1"/>
  <c r="AI1321" i="1"/>
  <c r="AE1321" i="1"/>
  <c r="AH1321" i="1"/>
  <c r="AF1321" i="1"/>
  <c r="AG1325" i="1"/>
  <c r="AI1325" i="1"/>
  <c r="AE1325" i="1"/>
  <c r="AH1325" i="1"/>
  <c r="AF1325" i="1"/>
  <c r="AG1329" i="1"/>
  <c r="AI1329" i="1"/>
  <c r="AE1329" i="1"/>
  <c r="AH1329" i="1"/>
  <c r="AF1329" i="1"/>
  <c r="AG1333" i="1"/>
  <c r="AI1333" i="1"/>
  <c r="AE1333" i="1"/>
  <c r="AH1333" i="1"/>
  <c r="AF1333" i="1"/>
  <c r="AG1337" i="1"/>
  <c r="AI1337" i="1"/>
  <c r="AE1337" i="1"/>
  <c r="AH1337" i="1"/>
  <c r="AF1337" i="1"/>
  <c r="AG1341" i="1"/>
  <c r="AI1341" i="1"/>
  <c r="AE1341" i="1"/>
  <c r="AH1341" i="1"/>
  <c r="AF1341" i="1"/>
  <c r="AG1345" i="1"/>
  <c r="AI1345" i="1"/>
  <c r="AE1345" i="1"/>
  <c r="AH1345" i="1"/>
  <c r="AF1345" i="1"/>
  <c r="AG1349" i="1"/>
  <c r="AI1349" i="1"/>
  <c r="AE1349" i="1"/>
  <c r="AH1349" i="1"/>
  <c r="AF1349" i="1"/>
  <c r="AG1353" i="1"/>
  <c r="AI1353" i="1"/>
  <c r="AE1353" i="1"/>
  <c r="AH1353" i="1"/>
  <c r="AF1353" i="1"/>
  <c r="AG1357" i="1"/>
  <c r="AI1357" i="1"/>
  <c r="AE1357" i="1"/>
  <c r="AH1357" i="1"/>
  <c r="AF1357" i="1"/>
  <c r="AG1361" i="1"/>
  <c r="AI1361" i="1"/>
  <c r="AE1361" i="1"/>
  <c r="AH1361" i="1"/>
  <c r="AF1361" i="1"/>
  <c r="AG1365" i="1"/>
  <c r="AI1365" i="1"/>
  <c r="AE1365" i="1"/>
  <c r="AH1365" i="1"/>
  <c r="AF1365" i="1"/>
  <c r="AG1369" i="1"/>
  <c r="AI1369" i="1"/>
  <c r="AE1369" i="1"/>
  <c r="AH1369" i="1"/>
  <c r="AF1369" i="1"/>
  <c r="AG1373" i="1"/>
  <c r="AI1373" i="1"/>
  <c r="AE1373" i="1"/>
  <c r="AH1373" i="1"/>
  <c r="AF1373" i="1"/>
  <c r="AG1377" i="1"/>
  <c r="AI1377" i="1"/>
  <c r="AE1377" i="1"/>
  <c r="AH1377" i="1"/>
  <c r="AF1377" i="1"/>
  <c r="AG1381" i="1"/>
  <c r="AI1381" i="1"/>
  <c r="AE1381" i="1"/>
  <c r="AH1381" i="1"/>
  <c r="AF1381" i="1"/>
  <c r="AG1385" i="1"/>
  <c r="AI1385" i="1"/>
  <c r="AE1385" i="1"/>
  <c r="AH1385" i="1"/>
  <c r="AF1385" i="1"/>
  <c r="AG1389" i="1"/>
  <c r="AI1389" i="1"/>
  <c r="AE1389" i="1"/>
  <c r="AH1389" i="1"/>
  <c r="AF1389" i="1"/>
  <c r="AG1393" i="1"/>
  <c r="AI1393" i="1"/>
  <c r="AE1393" i="1"/>
  <c r="AH1393" i="1"/>
  <c r="AF1393" i="1"/>
  <c r="AG1397" i="1"/>
  <c r="AI1397" i="1"/>
  <c r="AE1397" i="1"/>
  <c r="AH1397" i="1"/>
  <c r="AF1397" i="1"/>
  <c r="AG1401" i="1"/>
  <c r="AI1401" i="1"/>
  <c r="AE1401" i="1"/>
  <c r="AH1401" i="1"/>
  <c r="AF1401" i="1"/>
  <c r="AG1405" i="1"/>
  <c r="AI1405" i="1"/>
  <c r="AE1405" i="1"/>
  <c r="AH1405" i="1"/>
  <c r="AF1405" i="1"/>
  <c r="AG1409" i="1"/>
  <c r="AI1409" i="1"/>
  <c r="AE1409" i="1"/>
  <c r="AH1409" i="1"/>
  <c r="AF1409" i="1"/>
  <c r="AG1413" i="1"/>
  <c r="AI1413" i="1"/>
  <c r="AE1413" i="1"/>
  <c r="AH1413" i="1"/>
  <c r="AF1413" i="1"/>
  <c r="AG1417" i="1"/>
  <c r="AI1417" i="1"/>
  <c r="AE1417" i="1"/>
  <c r="AH1417" i="1"/>
  <c r="AF1417" i="1"/>
  <c r="AG1421" i="1"/>
  <c r="AI1421" i="1"/>
  <c r="AE1421" i="1"/>
  <c r="AH1421" i="1"/>
  <c r="AF1421" i="1"/>
  <c r="AG1425" i="1"/>
  <c r="AI1425" i="1"/>
  <c r="AE1425" i="1"/>
  <c r="AH1425" i="1"/>
  <c r="AF1425" i="1"/>
  <c r="AG1429" i="1"/>
  <c r="AI1429" i="1"/>
  <c r="AE1429" i="1"/>
  <c r="AH1429" i="1"/>
  <c r="AF1429" i="1"/>
  <c r="AG1433" i="1"/>
  <c r="AI1433" i="1"/>
  <c r="AE1433" i="1"/>
  <c r="AH1433" i="1"/>
  <c r="AF1433" i="1"/>
  <c r="AG1437" i="1"/>
  <c r="AI1437" i="1"/>
  <c r="AE1437" i="1"/>
  <c r="AH1437" i="1"/>
  <c r="AF1437" i="1"/>
  <c r="AG1441" i="1"/>
  <c r="AI1441" i="1"/>
  <c r="AE1441" i="1"/>
  <c r="AH1441" i="1"/>
  <c r="AF1441" i="1"/>
  <c r="AG1445" i="1"/>
  <c r="AI1445" i="1"/>
  <c r="AE1445" i="1"/>
  <c r="AH1445" i="1"/>
  <c r="AF1445" i="1"/>
  <c r="AG1449" i="1"/>
  <c r="AI1449" i="1"/>
  <c r="AE1449" i="1"/>
  <c r="AH1449" i="1"/>
  <c r="AF1449" i="1"/>
  <c r="AG1453" i="1"/>
  <c r="AI1453" i="1"/>
  <c r="AE1453" i="1"/>
  <c r="AH1453" i="1"/>
  <c r="AF1453" i="1"/>
  <c r="AG1457" i="1"/>
  <c r="AI1457" i="1"/>
  <c r="AE1457" i="1"/>
  <c r="AH1457" i="1"/>
  <c r="AF1457" i="1"/>
  <c r="AG1461" i="1"/>
  <c r="AI1461" i="1"/>
  <c r="AE1461" i="1"/>
  <c r="AH1461" i="1"/>
  <c r="AF1461" i="1"/>
  <c r="AG1465" i="1"/>
  <c r="AI1465" i="1"/>
  <c r="AE1465" i="1"/>
  <c r="AH1465" i="1"/>
  <c r="AF1465" i="1"/>
  <c r="AG1469" i="1"/>
  <c r="AI1469" i="1"/>
  <c r="AE1469" i="1"/>
  <c r="AH1469" i="1"/>
  <c r="AF1469" i="1"/>
  <c r="AG1473" i="1"/>
  <c r="AI1473" i="1"/>
  <c r="AE1473" i="1"/>
  <c r="AH1473" i="1"/>
  <c r="AF1473" i="1"/>
  <c r="AG1477" i="1"/>
  <c r="AI1477" i="1"/>
  <c r="AE1477" i="1"/>
  <c r="AH1477" i="1"/>
  <c r="AF1477" i="1"/>
  <c r="AG1481" i="1"/>
  <c r="AI1481" i="1"/>
  <c r="AE1481" i="1"/>
  <c r="AH1481" i="1"/>
  <c r="AF1481" i="1"/>
  <c r="AG1485" i="1"/>
  <c r="AI1485" i="1"/>
  <c r="AE1485" i="1"/>
  <c r="AH1485" i="1"/>
  <c r="AF1485" i="1"/>
  <c r="AG1489" i="1"/>
  <c r="AI1489" i="1"/>
  <c r="AE1489" i="1"/>
  <c r="AH1489" i="1"/>
  <c r="AF1489" i="1"/>
  <c r="AG1493" i="1"/>
  <c r="AI1493" i="1"/>
  <c r="AE1493" i="1"/>
  <c r="AH1493" i="1"/>
  <c r="AF1493" i="1"/>
  <c r="AG1497" i="1"/>
  <c r="AI1497" i="1"/>
  <c r="AE1497" i="1"/>
  <c r="AH1497" i="1"/>
  <c r="AF1497" i="1"/>
  <c r="AG1501" i="1"/>
  <c r="AI1501" i="1"/>
  <c r="AE1501" i="1"/>
  <c r="AH1501" i="1"/>
  <c r="AF1501" i="1"/>
  <c r="AG1505" i="1"/>
  <c r="AI1505" i="1"/>
  <c r="AE1505" i="1"/>
  <c r="AH1505" i="1"/>
  <c r="AF1505" i="1"/>
  <c r="AG1509" i="1"/>
  <c r="AI1509" i="1"/>
  <c r="AE1509" i="1"/>
  <c r="AH1509" i="1"/>
  <c r="AF1509" i="1"/>
  <c r="AG1513" i="1"/>
  <c r="AI1513" i="1"/>
  <c r="AE1513" i="1"/>
  <c r="AH1513" i="1"/>
  <c r="AF1513" i="1"/>
  <c r="AG1517" i="1"/>
  <c r="AI1517" i="1"/>
  <c r="AE1517" i="1"/>
  <c r="AH1517" i="1"/>
  <c r="AF1517" i="1"/>
  <c r="AG1521" i="1"/>
  <c r="AI1521" i="1"/>
  <c r="AE1521" i="1"/>
  <c r="AH1521" i="1"/>
  <c r="AF1521" i="1"/>
  <c r="AG1525" i="1"/>
  <c r="AI1525" i="1"/>
  <c r="AE1525" i="1"/>
  <c r="AH1525" i="1"/>
  <c r="AF1525" i="1"/>
  <c r="AG1529" i="1"/>
  <c r="AI1529" i="1"/>
  <c r="AE1529" i="1"/>
  <c r="AH1529" i="1"/>
  <c r="AF1529" i="1"/>
  <c r="AG1533" i="1"/>
  <c r="AI1533" i="1"/>
  <c r="AE1533" i="1"/>
  <c r="AH1533" i="1"/>
  <c r="AF1533" i="1"/>
  <c r="AG1537" i="1"/>
  <c r="AI1537" i="1"/>
  <c r="AE1537" i="1"/>
  <c r="AH1537" i="1"/>
  <c r="AF1537" i="1"/>
  <c r="AG1541" i="1"/>
  <c r="AI1541" i="1"/>
  <c r="AE1541" i="1"/>
  <c r="AH1541" i="1"/>
  <c r="AF1541" i="1"/>
  <c r="AG1545" i="1"/>
  <c r="AI1545" i="1"/>
  <c r="AE1545" i="1"/>
  <c r="AH1545" i="1"/>
  <c r="AF1545" i="1"/>
  <c r="AG1549" i="1"/>
  <c r="AI1549" i="1"/>
  <c r="AE1549" i="1"/>
  <c r="AH1549" i="1"/>
  <c r="AF1549" i="1"/>
  <c r="AG1553" i="1"/>
  <c r="AI1553" i="1"/>
  <c r="AE1553" i="1"/>
  <c r="AH1553" i="1"/>
  <c r="AF1553" i="1"/>
  <c r="AG1557" i="1"/>
  <c r="AI1557" i="1"/>
  <c r="AE1557" i="1"/>
  <c r="AH1557" i="1"/>
  <c r="AF1557" i="1"/>
  <c r="AG1561" i="1"/>
  <c r="AI1561" i="1"/>
  <c r="AE1561" i="1"/>
  <c r="AH1561" i="1"/>
  <c r="AF1561" i="1"/>
  <c r="AG1565" i="1"/>
  <c r="AI1565" i="1"/>
  <c r="AE1565" i="1"/>
  <c r="AH1565" i="1"/>
  <c r="AF1565" i="1"/>
  <c r="AG1569" i="1"/>
  <c r="AI1569" i="1"/>
  <c r="AE1569" i="1"/>
  <c r="AH1569" i="1"/>
  <c r="AF1569" i="1"/>
  <c r="AG1573" i="1"/>
  <c r="AI1573" i="1"/>
  <c r="AE1573" i="1"/>
  <c r="AH1573" i="1"/>
  <c r="AF1573" i="1"/>
  <c r="AG1577" i="1"/>
  <c r="AI1577" i="1"/>
  <c r="AE1577" i="1"/>
  <c r="AH1577" i="1"/>
  <c r="AF1577" i="1"/>
  <c r="AG1581" i="1"/>
  <c r="AI1581" i="1"/>
  <c r="AE1581" i="1"/>
  <c r="AH1581" i="1"/>
  <c r="AF1581" i="1"/>
  <c r="AG1585" i="1"/>
  <c r="AF1585" i="1"/>
  <c r="AI1585" i="1"/>
  <c r="AE1585" i="1"/>
  <c r="AH1585" i="1"/>
  <c r="AG1589" i="1"/>
  <c r="AF1589" i="1"/>
  <c r="AI1589" i="1"/>
  <c r="AE1589" i="1"/>
  <c r="AH1589" i="1"/>
  <c r="AG1593" i="1"/>
  <c r="AF1593" i="1"/>
  <c r="AI1593" i="1"/>
  <c r="AE1593" i="1"/>
  <c r="AH1593" i="1"/>
  <c r="AG1597" i="1"/>
  <c r="AF1597" i="1"/>
  <c r="AI1597" i="1"/>
  <c r="AE1597" i="1"/>
  <c r="AH1597" i="1"/>
  <c r="AG1601" i="1"/>
  <c r="AF1601" i="1"/>
  <c r="AI1601" i="1"/>
  <c r="AE1601" i="1"/>
  <c r="AH1601" i="1"/>
  <c r="AG1605" i="1"/>
  <c r="AF1605" i="1"/>
  <c r="AI1605" i="1"/>
  <c r="AE1605" i="1"/>
  <c r="AH1605" i="1"/>
  <c r="AG1609" i="1"/>
  <c r="AF1609" i="1"/>
  <c r="AI1609" i="1"/>
  <c r="AE1609" i="1"/>
  <c r="AH1609" i="1"/>
  <c r="AG1613" i="1"/>
  <c r="AF1613" i="1"/>
  <c r="AI1613" i="1"/>
  <c r="AE1613" i="1"/>
  <c r="AH1613" i="1"/>
  <c r="AG1617" i="1"/>
  <c r="AF1617" i="1"/>
  <c r="AI1617" i="1"/>
  <c r="AE1617" i="1"/>
  <c r="AH1617" i="1"/>
  <c r="AG1621" i="1"/>
  <c r="AF1621" i="1"/>
  <c r="AI1621" i="1"/>
  <c r="AE1621" i="1"/>
  <c r="AH1621" i="1"/>
  <c r="AG1625" i="1"/>
  <c r="AF1625" i="1"/>
  <c r="AI1625" i="1"/>
  <c r="AE1625" i="1"/>
  <c r="AH1625" i="1"/>
  <c r="AG1629" i="1"/>
  <c r="AF1629" i="1"/>
  <c r="AI1629" i="1"/>
  <c r="AE1629" i="1"/>
  <c r="AH1629" i="1"/>
  <c r="AG1633" i="1"/>
  <c r="AF1633" i="1"/>
  <c r="AI1633" i="1"/>
  <c r="AE1633" i="1"/>
  <c r="AH1633" i="1"/>
  <c r="AG1637" i="1"/>
  <c r="AF1637" i="1"/>
  <c r="AI1637" i="1"/>
  <c r="AE1637" i="1"/>
  <c r="AH1637" i="1"/>
  <c r="AG1641" i="1"/>
  <c r="AF1641" i="1"/>
  <c r="AI1641" i="1"/>
  <c r="AE1641" i="1"/>
  <c r="AH1641" i="1"/>
  <c r="AG1645" i="1"/>
  <c r="AF1645" i="1"/>
  <c r="AI1645" i="1"/>
  <c r="AE1645" i="1"/>
  <c r="AH1645" i="1"/>
  <c r="AG1649" i="1"/>
  <c r="AF1649" i="1"/>
  <c r="AI1649" i="1"/>
  <c r="AE1649" i="1"/>
  <c r="AH1649" i="1"/>
  <c r="AG1653" i="1"/>
  <c r="AF1653" i="1"/>
  <c r="AI1653" i="1"/>
  <c r="AE1653" i="1"/>
  <c r="AH1653" i="1"/>
  <c r="AG1657" i="1"/>
  <c r="AF1657" i="1"/>
  <c r="AI1657" i="1"/>
  <c r="AE1657" i="1"/>
  <c r="AH1657" i="1"/>
  <c r="AG1661" i="1"/>
  <c r="AF1661" i="1"/>
  <c r="AI1661" i="1"/>
  <c r="AE1661" i="1"/>
  <c r="AH1661" i="1"/>
  <c r="AG1665" i="1"/>
  <c r="AF1665" i="1"/>
  <c r="AI1665" i="1"/>
  <c r="AE1665" i="1"/>
  <c r="AH1665" i="1"/>
  <c r="AG1669" i="1"/>
  <c r="AF1669" i="1"/>
  <c r="AI1669" i="1"/>
  <c r="AE1669" i="1"/>
  <c r="AH1669" i="1"/>
  <c r="AG1673" i="1"/>
  <c r="AF1673" i="1"/>
  <c r="AI1673" i="1"/>
  <c r="AE1673" i="1"/>
  <c r="AH1673" i="1"/>
  <c r="AG1677" i="1"/>
  <c r="AF1677" i="1"/>
  <c r="AI1677" i="1"/>
  <c r="AE1677" i="1"/>
  <c r="AH1677" i="1"/>
  <c r="AG1681" i="1"/>
  <c r="AF1681" i="1"/>
  <c r="AI1681" i="1"/>
  <c r="AE1681" i="1"/>
  <c r="AH1681" i="1"/>
  <c r="AG1685" i="1"/>
  <c r="AF1685" i="1"/>
  <c r="AI1685" i="1"/>
  <c r="AE1685" i="1"/>
  <c r="AH1685" i="1"/>
  <c r="AG1689" i="1"/>
  <c r="AF1689" i="1"/>
  <c r="AI1689" i="1"/>
  <c r="AE1689" i="1"/>
  <c r="AH1689" i="1"/>
  <c r="AG1693" i="1"/>
  <c r="AF1693" i="1"/>
  <c r="AI1693" i="1"/>
  <c r="AE1693" i="1"/>
  <c r="AH1693" i="1"/>
  <c r="AG1697" i="1"/>
  <c r="AF1697" i="1"/>
  <c r="AI1697" i="1"/>
  <c r="AE1697" i="1"/>
  <c r="AH1697" i="1"/>
  <c r="AG1701" i="1"/>
  <c r="AF1701" i="1"/>
  <c r="AI1701" i="1"/>
  <c r="AE1701" i="1"/>
  <c r="AH1701" i="1"/>
  <c r="AG1705" i="1"/>
  <c r="AF1705" i="1"/>
  <c r="AI1705" i="1"/>
  <c r="AE1705" i="1"/>
  <c r="AH1705" i="1"/>
  <c r="AG1709" i="1"/>
  <c r="AF1709" i="1"/>
  <c r="AI1709" i="1"/>
  <c r="AE1709" i="1"/>
  <c r="AH1709" i="1"/>
  <c r="AG1713" i="1"/>
  <c r="AF1713" i="1"/>
  <c r="AI1713" i="1"/>
  <c r="AE1713" i="1"/>
  <c r="AH1713" i="1"/>
  <c r="AG1717" i="1"/>
  <c r="AF1717" i="1"/>
  <c r="AI1717" i="1"/>
  <c r="AE1717" i="1"/>
  <c r="AH1717" i="1"/>
  <c r="AG1721" i="1"/>
  <c r="AF1721" i="1"/>
  <c r="AI1721" i="1"/>
  <c r="AE1721" i="1"/>
  <c r="AH1721" i="1"/>
  <c r="AG1725" i="1"/>
  <c r="AF1725" i="1"/>
  <c r="AI1725" i="1"/>
  <c r="AE1725" i="1"/>
  <c r="AH1725" i="1"/>
  <c r="AG1729" i="1"/>
  <c r="AF1729" i="1"/>
  <c r="AI1729" i="1"/>
  <c r="AE1729" i="1"/>
  <c r="AH1729" i="1"/>
  <c r="AG1733" i="1"/>
  <c r="AF1733" i="1"/>
  <c r="AI1733" i="1"/>
  <c r="AE1733" i="1"/>
  <c r="AH1733" i="1"/>
  <c r="AG1737" i="1"/>
  <c r="AF1737" i="1"/>
  <c r="AI1737" i="1"/>
  <c r="AE1737" i="1"/>
  <c r="AH1737" i="1"/>
  <c r="AG1741" i="1"/>
  <c r="AF1741" i="1"/>
  <c r="AI1741" i="1"/>
  <c r="AE1741" i="1"/>
  <c r="AH1741" i="1"/>
  <c r="AG1745" i="1"/>
  <c r="AF1745" i="1"/>
  <c r="AI1745" i="1"/>
  <c r="AE1745" i="1"/>
  <c r="AH1745" i="1"/>
  <c r="AG1749" i="1"/>
  <c r="AF1749" i="1"/>
  <c r="AI1749" i="1"/>
  <c r="AE1749" i="1"/>
  <c r="AH1749" i="1"/>
  <c r="AG1753" i="1"/>
  <c r="AF1753" i="1"/>
  <c r="AI1753" i="1"/>
  <c r="AE1753" i="1"/>
  <c r="AH1753" i="1"/>
  <c r="AG1757" i="1"/>
  <c r="AF1757" i="1"/>
  <c r="AI1757" i="1"/>
  <c r="AE1757" i="1"/>
  <c r="AH1757" i="1"/>
  <c r="AG1761" i="1"/>
  <c r="AF1761" i="1"/>
  <c r="AI1761" i="1"/>
  <c r="AE1761" i="1"/>
  <c r="AH1761" i="1"/>
  <c r="AG1765" i="1"/>
  <c r="AF1765" i="1"/>
  <c r="AI1765" i="1"/>
  <c r="AE1765" i="1"/>
  <c r="AH1765" i="1"/>
  <c r="AG1769" i="1"/>
  <c r="AF1769" i="1"/>
  <c r="AI1769" i="1"/>
  <c r="AE1769" i="1"/>
  <c r="AH1769" i="1"/>
  <c r="AG1773" i="1"/>
  <c r="AF1773" i="1"/>
  <c r="AI1773" i="1"/>
  <c r="AE1773" i="1"/>
  <c r="AH1773" i="1"/>
  <c r="AH1777" i="1"/>
  <c r="AF1777" i="1"/>
  <c r="AI1777" i="1"/>
  <c r="AG1777" i="1"/>
  <c r="AE1777" i="1"/>
  <c r="AH1781" i="1"/>
  <c r="AF1781" i="1"/>
  <c r="AI1781" i="1"/>
  <c r="AE1781" i="1"/>
  <c r="AG1781" i="1"/>
  <c r="AH1785" i="1"/>
  <c r="AF1785" i="1"/>
  <c r="AI1785" i="1"/>
  <c r="AE1785" i="1"/>
  <c r="AG1785" i="1"/>
  <c r="AH1789" i="1"/>
  <c r="AF1789" i="1"/>
  <c r="AI1789" i="1"/>
  <c r="AE1789" i="1"/>
  <c r="AG1789" i="1"/>
  <c r="AH1793" i="1"/>
  <c r="AF1793" i="1"/>
  <c r="AI1793" i="1"/>
  <c r="AE1793" i="1"/>
  <c r="AG1793" i="1"/>
  <c r="AH1797" i="1"/>
  <c r="AF1797" i="1"/>
  <c r="AI1797" i="1"/>
  <c r="AE1797" i="1"/>
  <c r="AG1797" i="1"/>
  <c r="AH1801" i="1"/>
  <c r="AF1801" i="1"/>
  <c r="AI1801" i="1"/>
  <c r="AE1801" i="1"/>
  <c r="AG1801" i="1"/>
  <c r="AH1805" i="1"/>
  <c r="AF1805" i="1"/>
  <c r="AI1805" i="1"/>
  <c r="AE1805" i="1"/>
  <c r="AG1805" i="1"/>
  <c r="AH1809" i="1"/>
  <c r="AF1809" i="1"/>
  <c r="AI1809" i="1"/>
  <c r="AE1809" i="1"/>
  <c r="AG1809" i="1"/>
  <c r="AH1813" i="1"/>
  <c r="AF1813" i="1"/>
  <c r="AI1813" i="1"/>
  <c r="AE1813" i="1"/>
  <c r="AG1813" i="1"/>
  <c r="AH1817" i="1"/>
  <c r="AF1817" i="1"/>
  <c r="AI1817" i="1"/>
  <c r="AE1817" i="1"/>
  <c r="AG1817" i="1"/>
  <c r="AH1821" i="1"/>
  <c r="AF1821" i="1"/>
  <c r="AI1821" i="1"/>
  <c r="AE1821" i="1"/>
  <c r="AG1821" i="1"/>
  <c r="AH1825" i="1"/>
  <c r="AF1825" i="1"/>
  <c r="AI1825" i="1"/>
  <c r="AE1825" i="1"/>
  <c r="AG1825" i="1"/>
  <c r="AH1829" i="1"/>
  <c r="AF1829" i="1"/>
  <c r="AI1829" i="1"/>
  <c r="AE1829" i="1"/>
  <c r="AG1829" i="1"/>
  <c r="AH1833" i="1"/>
  <c r="AF1833" i="1"/>
  <c r="AI1833" i="1"/>
  <c r="AE1833" i="1"/>
  <c r="AG1833" i="1"/>
  <c r="AH1837" i="1"/>
  <c r="AF1837" i="1"/>
  <c r="AI1837" i="1"/>
  <c r="AE1837" i="1"/>
  <c r="AG1837" i="1"/>
  <c r="AH1841" i="1"/>
  <c r="AF1841" i="1"/>
  <c r="AI1841" i="1"/>
  <c r="AE1841" i="1"/>
  <c r="AG1841" i="1"/>
  <c r="AH1845" i="1"/>
  <c r="AF1845" i="1"/>
  <c r="AI1845" i="1"/>
  <c r="AE1845" i="1"/>
  <c r="AG1845" i="1"/>
  <c r="AH1849" i="1"/>
  <c r="AF1849" i="1"/>
  <c r="AI1849" i="1"/>
  <c r="AE1849" i="1"/>
  <c r="AG1849" i="1"/>
  <c r="AH1853" i="1"/>
  <c r="AF1853" i="1"/>
  <c r="AI1853" i="1"/>
  <c r="AE1853" i="1"/>
  <c r="AG1853" i="1"/>
  <c r="AH1857" i="1"/>
  <c r="AF1857" i="1"/>
  <c r="AI1857" i="1"/>
  <c r="AE1857" i="1"/>
  <c r="AG1857" i="1"/>
  <c r="AH1861" i="1"/>
  <c r="AF1861" i="1"/>
  <c r="AI1861" i="1"/>
  <c r="AE1861" i="1"/>
  <c r="AG1861" i="1"/>
  <c r="AH1865" i="1"/>
  <c r="AF1865" i="1"/>
  <c r="AI1865" i="1"/>
  <c r="AE1865" i="1"/>
  <c r="AG1865" i="1"/>
  <c r="AH1869" i="1"/>
  <c r="AF1869" i="1"/>
  <c r="AI1869" i="1"/>
  <c r="AE1869" i="1"/>
  <c r="AG1869" i="1"/>
  <c r="AH1873" i="1"/>
  <c r="AF1873" i="1"/>
  <c r="AI1873" i="1"/>
  <c r="AE1873" i="1"/>
  <c r="AG1873" i="1"/>
  <c r="AH1877" i="1"/>
  <c r="AF1877" i="1"/>
  <c r="AI1877" i="1"/>
  <c r="AE1877" i="1"/>
  <c r="AG1877" i="1"/>
  <c r="AH1881" i="1"/>
  <c r="AF1881" i="1"/>
  <c r="AI1881" i="1"/>
  <c r="AE1881" i="1"/>
  <c r="AG1881" i="1"/>
  <c r="AH1885" i="1"/>
  <c r="AF1885" i="1"/>
  <c r="AI1885" i="1"/>
  <c r="AE1885" i="1"/>
  <c r="AG1885" i="1"/>
  <c r="AH1889" i="1"/>
  <c r="AF1889" i="1"/>
  <c r="AI1889" i="1"/>
  <c r="AE1889" i="1"/>
  <c r="AG1889" i="1"/>
  <c r="AH1893" i="1"/>
  <c r="AF1893" i="1"/>
  <c r="AI1893" i="1"/>
  <c r="AE1893" i="1"/>
  <c r="AG1893" i="1"/>
  <c r="AH1897" i="1"/>
  <c r="AF1897" i="1"/>
  <c r="AI1897" i="1"/>
  <c r="AE1897" i="1"/>
  <c r="AG1897" i="1"/>
  <c r="AH1901" i="1"/>
  <c r="AF1901" i="1"/>
  <c r="AI1901" i="1"/>
  <c r="AE1901" i="1"/>
  <c r="AG1901" i="1"/>
  <c r="AH1905" i="1"/>
  <c r="AF1905" i="1"/>
  <c r="AI1905" i="1"/>
  <c r="AE1905" i="1"/>
  <c r="AG1905" i="1"/>
  <c r="AH1909" i="1"/>
  <c r="AF1909" i="1"/>
  <c r="AI1909" i="1"/>
  <c r="AE1909" i="1"/>
  <c r="AG1909" i="1"/>
  <c r="AH1913" i="1"/>
  <c r="AF1913" i="1"/>
  <c r="AI1913" i="1"/>
  <c r="AE1913" i="1"/>
  <c r="AG1913" i="1"/>
  <c r="AH1917" i="1"/>
  <c r="AF1917" i="1"/>
  <c r="AI1917" i="1"/>
  <c r="AE1917" i="1"/>
  <c r="AG1917" i="1"/>
  <c r="AH1921" i="1"/>
  <c r="AF1921" i="1"/>
  <c r="AI1921" i="1"/>
  <c r="AE1921" i="1"/>
  <c r="AG1921" i="1"/>
  <c r="AH1925" i="1"/>
  <c r="AF1925" i="1"/>
  <c r="AI1925" i="1"/>
  <c r="AE1925" i="1"/>
  <c r="AG1925" i="1"/>
  <c r="AH1929" i="1"/>
  <c r="AF1929" i="1"/>
  <c r="AI1929" i="1"/>
  <c r="AE1929" i="1"/>
  <c r="AG1929" i="1"/>
  <c r="AH1933" i="1"/>
  <c r="AF1933" i="1"/>
  <c r="AI1933" i="1"/>
  <c r="AE1933" i="1"/>
  <c r="AG1933" i="1"/>
  <c r="AH1937" i="1"/>
  <c r="AF1937" i="1"/>
  <c r="AI1937" i="1"/>
  <c r="AE1937" i="1"/>
  <c r="AG1937" i="1"/>
  <c r="AH1941" i="1"/>
  <c r="AF1941" i="1"/>
  <c r="AI1941" i="1"/>
  <c r="AE1941" i="1"/>
  <c r="AG1941" i="1"/>
  <c r="AH1945" i="1"/>
  <c r="AF1945" i="1"/>
  <c r="AI1945" i="1"/>
  <c r="AE1945" i="1"/>
  <c r="AG1945" i="1"/>
  <c r="AH1949" i="1"/>
  <c r="AF1949" i="1"/>
  <c r="AI1949" i="1"/>
  <c r="AE1949" i="1"/>
  <c r="AG1949" i="1"/>
  <c r="AH1953" i="1"/>
  <c r="AF1953" i="1"/>
  <c r="AI1953" i="1"/>
  <c r="AE1953" i="1"/>
  <c r="AG1953" i="1"/>
  <c r="AH1957" i="1"/>
  <c r="AF1957" i="1"/>
  <c r="AI1957" i="1"/>
  <c r="AE1957" i="1"/>
  <c r="AG1957" i="1"/>
  <c r="AH1961" i="1"/>
  <c r="AF1961" i="1"/>
  <c r="AI1961" i="1"/>
  <c r="AE1961" i="1"/>
  <c r="AG1961" i="1"/>
  <c r="AH1965" i="1"/>
  <c r="AF1965" i="1"/>
  <c r="AI1965" i="1"/>
  <c r="AE1965" i="1"/>
  <c r="AG1965" i="1"/>
  <c r="AH1969" i="1"/>
  <c r="AF1969" i="1"/>
  <c r="AI1969" i="1"/>
  <c r="AE1969" i="1"/>
  <c r="AG1969" i="1"/>
  <c r="AH1973" i="1"/>
  <c r="AF1973" i="1"/>
  <c r="AI1973" i="1"/>
  <c r="AE1973" i="1"/>
  <c r="AG1973" i="1"/>
  <c r="AH1977" i="1"/>
  <c r="AF1977" i="1"/>
  <c r="AI1977" i="1"/>
  <c r="AE1977" i="1"/>
  <c r="AG1977" i="1"/>
  <c r="AH1981" i="1"/>
  <c r="AF1981" i="1"/>
  <c r="AI1981" i="1"/>
  <c r="AE1981" i="1"/>
  <c r="AG1981" i="1"/>
  <c r="AH1985" i="1"/>
  <c r="AF1985" i="1"/>
  <c r="AI1985" i="1"/>
  <c r="AE1985" i="1"/>
  <c r="AG1985" i="1"/>
  <c r="AH1989" i="1"/>
  <c r="AF1989" i="1"/>
  <c r="AI1989" i="1"/>
  <c r="AE1989" i="1"/>
  <c r="AG1989" i="1"/>
  <c r="AH1993" i="1"/>
  <c r="AF1993" i="1"/>
  <c r="AI1993" i="1"/>
  <c r="AE1993" i="1"/>
  <c r="AG1993" i="1"/>
  <c r="AH1997" i="1"/>
  <c r="AF1997" i="1"/>
  <c r="AI1997" i="1"/>
  <c r="AE1997" i="1"/>
  <c r="AG1997" i="1"/>
  <c r="AH2001" i="1"/>
  <c r="AF2001" i="1"/>
  <c r="AI2001" i="1"/>
  <c r="AE2001" i="1"/>
  <c r="AG2001" i="1"/>
  <c r="AH2005" i="1"/>
  <c r="AF2005" i="1"/>
  <c r="AI2005" i="1"/>
  <c r="AE2005" i="1"/>
  <c r="AG2005" i="1"/>
  <c r="AG2009" i="1"/>
  <c r="AF2009" i="1"/>
  <c r="AI2009" i="1"/>
  <c r="AH2009" i="1"/>
  <c r="AE2009" i="1"/>
  <c r="AG2013" i="1"/>
  <c r="AH2013" i="1"/>
  <c r="AE2013" i="1"/>
  <c r="AI2013" i="1"/>
  <c r="AF2013" i="1"/>
  <c r="AG2017" i="1"/>
  <c r="AI2017" i="1"/>
  <c r="AF2017" i="1"/>
  <c r="AE2017" i="1"/>
  <c r="AH2017" i="1"/>
  <c r="AG2021" i="1"/>
  <c r="AE2021" i="1"/>
  <c r="AH2021" i="1"/>
  <c r="AF2021" i="1"/>
  <c r="AI2021" i="1"/>
  <c r="AH2025" i="1"/>
  <c r="AG2025" i="1"/>
  <c r="AF2025" i="1"/>
  <c r="AI2025" i="1"/>
  <c r="AE2025" i="1"/>
  <c r="AH2029" i="1"/>
  <c r="AG2029" i="1"/>
  <c r="AF2029" i="1"/>
  <c r="AE2029" i="1"/>
  <c r="AI2029" i="1"/>
  <c r="AH2033" i="1"/>
  <c r="AG2033" i="1"/>
  <c r="AF2033" i="1"/>
  <c r="AI2033" i="1"/>
  <c r="AE2033" i="1"/>
  <c r="AH2037" i="1"/>
  <c r="AG2037" i="1"/>
  <c r="AF2037" i="1"/>
  <c r="AE2037" i="1"/>
  <c r="AI2037" i="1"/>
  <c r="AH2041" i="1"/>
  <c r="AG2041" i="1"/>
  <c r="AF2041" i="1"/>
  <c r="AI2041" i="1"/>
  <c r="AE2041" i="1"/>
  <c r="AH2045" i="1"/>
  <c r="AG2045" i="1"/>
  <c r="AF2045" i="1"/>
  <c r="AE2045" i="1"/>
  <c r="AI2045" i="1"/>
  <c r="AH2049" i="1"/>
  <c r="AG2049" i="1"/>
  <c r="AF2049" i="1"/>
  <c r="AE2049" i="1"/>
  <c r="AI2049" i="1"/>
  <c r="AH2053" i="1"/>
  <c r="AG2053" i="1"/>
  <c r="AI2053" i="1"/>
  <c r="AF2053" i="1"/>
  <c r="AE2053" i="1"/>
  <c r="AH2057" i="1"/>
  <c r="AG2057" i="1"/>
  <c r="AF2057" i="1"/>
  <c r="AE2057" i="1"/>
  <c r="AI2057" i="1"/>
  <c r="AH2061" i="1"/>
  <c r="AG2061" i="1"/>
  <c r="AI2061" i="1"/>
  <c r="AF2061" i="1"/>
  <c r="AE2061" i="1"/>
  <c r="AH2065" i="1"/>
  <c r="AG2065" i="1"/>
  <c r="AF2065" i="1"/>
  <c r="AE2065" i="1"/>
  <c r="AI2065" i="1"/>
  <c r="AH2069" i="1"/>
  <c r="AG2069" i="1"/>
  <c r="AF2069" i="1"/>
  <c r="AE2069" i="1"/>
  <c r="AI2069" i="1"/>
  <c r="AH2073" i="1"/>
  <c r="AG2073" i="1"/>
  <c r="AF2073" i="1"/>
  <c r="AI2073" i="1"/>
  <c r="AE2073" i="1"/>
  <c r="AH2077" i="1"/>
  <c r="AG2077" i="1"/>
  <c r="AF2077" i="1"/>
  <c r="AI2077" i="1"/>
  <c r="AE2077" i="1"/>
  <c r="AH2081" i="1"/>
  <c r="AG2081" i="1"/>
  <c r="AF2081" i="1"/>
  <c r="AI2081" i="1"/>
  <c r="AE2081" i="1"/>
  <c r="AH2085" i="1"/>
  <c r="AG2085" i="1"/>
  <c r="AF2085" i="1"/>
  <c r="AE2085" i="1"/>
  <c r="AI2085" i="1"/>
  <c r="AH2089" i="1"/>
  <c r="AG2089" i="1"/>
  <c r="AF2089" i="1"/>
  <c r="AI2089" i="1"/>
  <c r="AE2089" i="1"/>
  <c r="AH2093" i="1"/>
  <c r="AG2093" i="1"/>
  <c r="AF2093" i="1"/>
  <c r="AI2093" i="1"/>
  <c r="AE2093" i="1"/>
  <c r="AH2097" i="1"/>
  <c r="AG2097" i="1"/>
  <c r="AF2097" i="1"/>
  <c r="AI2097" i="1"/>
  <c r="AE2097" i="1"/>
  <c r="AH2101" i="1"/>
  <c r="AG2101" i="1"/>
  <c r="AF2101" i="1"/>
  <c r="AE2101" i="1"/>
  <c r="AI2101" i="1"/>
  <c r="AH2105" i="1"/>
  <c r="AG2105" i="1"/>
  <c r="AF2105" i="1"/>
  <c r="AI2105" i="1"/>
  <c r="AE2105" i="1"/>
  <c r="AH2109" i="1"/>
  <c r="AG2109" i="1"/>
  <c r="AF2109" i="1"/>
  <c r="AI2109" i="1"/>
  <c r="AE2109" i="1"/>
  <c r="AH2113" i="1"/>
  <c r="AG2113" i="1"/>
  <c r="AF2113" i="1"/>
  <c r="AI2113" i="1"/>
  <c r="AE2113" i="1"/>
  <c r="AH2117" i="1"/>
  <c r="AG2117" i="1"/>
  <c r="AF2117" i="1"/>
  <c r="AI2117" i="1"/>
  <c r="AE2117" i="1"/>
  <c r="AH2121" i="1"/>
  <c r="AG2121" i="1"/>
  <c r="AF2121" i="1"/>
  <c r="AI2121" i="1"/>
  <c r="AE2121" i="1"/>
  <c r="AH2125" i="1"/>
  <c r="AG2125" i="1"/>
  <c r="AF2125" i="1"/>
  <c r="AI2125" i="1"/>
  <c r="AE2125" i="1"/>
  <c r="AH2129" i="1"/>
  <c r="AG2129" i="1"/>
  <c r="AF2129" i="1"/>
  <c r="AI2129" i="1"/>
  <c r="AE2129" i="1"/>
  <c r="AH2133" i="1"/>
  <c r="AG2133" i="1"/>
  <c r="AF2133" i="1"/>
  <c r="AI2133" i="1"/>
  <c r="AE2133" i="1"/>
  <c r="AH2137" i="1"/>
  <c r="AG2137" i="1"/>
  <c r="AF2137" i="1"/>
  <c r="AI2137" i="1"/>
  <c r="AE2137" i="1"/>
  <c r="AH2141" i="1"/>
  <c r="AG2141" i="1"/>
  <c r="AF2141" i="1"/>
  <c r="AI2141" i="1"/>
  <c r="AE2141" i="1"/>
  <c r="AH2145" i="1"/>
  <c r="AG2145" i="1"/>
  <c r="AF2145" i="1"/>
  <c r="AI2145" i="1"/>
  <c r="AE2145" i="1"/>
  <c r="AH2149" i="1"/>
  <c r="AG2149" i="1"/>
  <c r="AF2149" i="1"/>
  <c r="AI2149" i="1"/>
  <c r="AE2149" i="1"/>
  <c r="AH2153" i="1"/>
  <c r="AG2153" i="1"/>
  <c r="AF2153" i="1"/>
  <c r="AI2153" i="1"/>
  <c r="AE2153" i="1"/>
  <c r="AH2157" i="1"/>
  <c r="AG2157" i="1"/>
  <c r="AF2157" i="1"/>
  <c r="AI2157" i="1"/>
  <c r="AE2157" i="1"/>
  <c r="AH2161" i="1"/>
  <c r="AG2161" i="1"/>
  <c r="AF2161" i="1"/>
  <c r="AI2161" i="1"/>
  <c r="AE2161" i="1"/>
  <c r="AH2165" i="1"/>
  <c r="AG2165" i="1"/>
  <c r="AF2165" i="1"/>
  <c r="AI2165" i="1"/>
  <c r="AE2165" i="1"/>
  <c r="AH2169" i="1"/>
  <c r="AG2169" i="1"/>
  <c r="AF2169" i="1"/>
  <c r="AI2169" i="1"/>
  <c r="AE2169" i="1"/>
  <c r="AG11" i="1"/>
  <c r="AF12" i="1"/>
  <c r="AE13" i="1"/>
  <c r="AE14" i="1"/>
  <c r="AH15" i="1"/>
  <c r="AG16" i="1"/>
  <c r="AF17" i="1"/>
  <c r="AE18" i="1"/>
  <c r="AH19" i="1"/>
  <c r="AG20" i="1"/>
  <c r="AF21" i="1"/>
  <c r="AE22" i="1"/>
  <c r="AH23" i="1"/>
  <c r="AG24" i="1"/>
  <c r="AF25" i="1"/>
  <c r="AE26" i="1"/>
  <c r="AH27" i="1"/>
  <c r="AG28" i="1"/>
  <c r="AF29" i="1"/>
  <c r="AE30" i="1"/>
  <c r="AH31" i="1"/>
  <c r="AG32" i="1"/>
  <c r="AF33" i="1"/>
  <c r="AE34" i="1"/>
  <c r="AH35" i="1"/>
  <c r="AG36" i="1"/>
  <c r="AF37" i="1"/>
  <c r="AE38" i="1"/>
  <c r="AH39" i="1"/>
  <c r="AG40" i="1"/>
  <c r="AF41" i="1"/>
  <c r="AE42" i="1"/>
  <c r="AH43" i="1"/>
  <c r="AG44" i="1"/>
  <c r="AF45" i="1"/>
  <c r="AE46" i="1"/>
  <c r="AH47" i="1"/>
  <c r="AG48" i="1"/>
  <c r="AF49" i="1"/>
  <c r="AE50" i="1"/>
  <c r="AH51" i="1"/>
  <c r="AG52" i="1"/>
  <c r="AF53" i="1"/>
  <c r="AE54" i="1"/>
  <c r="AH55" i="1"/>
  <c r="AG56" i="1"/>
  <c r="AF57" i="1"/>
  <c r="AE58" i="1"/>
  <c r="AH59" i="1"/>
  <c r="AG60" i="1"/>
  <c r="AF61" i="1"/>
  <c r="AE62" i="1"/>
  <c r="AH63" i="1"/>
  <c r="AG64" i="1"/>
  <c r="AF65" i="1"/>
  <c r="AE66" i="1"/>
  <c r="AH67" i="1"/>
  <c r="AG68" i="1"/>
  <c r="AF69" i="1"/>
  <c r="AE70" i="1"/>
  <c r="AH71" i="1"/>
  <c r="AG72" i="1"/>
  <c r="AF73" i="1"/>
  <c r="AE74" i="1"/>
  <c r="AH75" i="1"/>
  <c r="AG76" i="1"/>
  <c r="AF77" i="1"/>
  <c r="AE78" i="1"/>
  <c r="AH79" i="1"/>
  <c r="AG80" i="1"/>
  <c r="AF81" i="1"/>
  <c r="AE82" i="1"/>
  <c r="AH83" i="1"/>
  <c r="AG84" i="1"/>
  <c r="AF85" i="1"/>
  <c r="AE86" i="1"/>
  <c r="AH87" i="1"/>
  <c r="AG88" i="1"/>
  <c r="AF89" i="1"/>
  <c r="AE90" i="1"/>
  <c r="AH91" i="1"/>
  <c r="AG92" i="1"/>
  <c r="AF93" i="1"/>
  <c r="AE94" i="1"/>
  <c r="AH95" i="1"/>
  <c r="AG96" i="1"/>
  <c r="AF97" i="1"/>
  <c r="AE98" i="1"/>
  <c r="AH99" i="1"/>
  <c r="AG100" i="1"/>
  <c r="AF101" i="1"/>
  <c r="AE102" i="1"/>
  <c r="AH103" i="1"/>
  <c r="AG104" i="1"/>
  <c r="AF105" i="1"/>
  <c r="AE106" i="1"/>
  <c r="AH107" i="1"/>
  <c r="AG108" i="1"/>
  <c r="AF109" i="1"/>
  <c r="AE110" i="1"/>
  <c r="AH111" i="1"/>
  <c r="AG112" i="1"/>
  <c r="AF113" i="1"/>
  <c r="AE114" i="1"/>
  <c r="AH115" i="1"/>
  <c r="AG116" i="1"/>
  <c r="AF117" i="1"/>
  <c r="AE118" i="1"/>
  <c r="AH119" i="1"/>
  <c r="AG120" i="1"/>
  <c r="AF121" i="1"/>
  <c r="AE122" i="1"/>
  <c r="AH123" i="1"/>
  <c r="AG124" i="1"/>
  <c r="AF125" i="1"/>
  <c r="AE126" i="1"/>
  <c r="AH127" i="1"/>
  <c r="AG128" i="1"/>
  <c r="AF129" i="1"/>
  <c r="AE130" i="1"/>
  <c r="AH131" i="1"/>
  <c r="AG132" i="1"/>
  <c r="AF133" i="1"/>
  <c r="AE134" i="1"/>
  <c r="AH135" i="1"/>
  <c r="AG136" i="1"/>
  <c r="AF137" i="1"/>
  <c r="AE138" i="1"/>
  <c r="AH139" i="1"/>
  <c r="AG140" i="1"/>
  <c r="AF141" i="1"/>
  <c r="AE142" i="1"/>
  <c r="AH143" i="1"/>
  <c r="AG144" i="1"/>
  <c r="AF145" i="1"/>
  <c r="AE146" i="1"/>
  <c r="AH147" i="1"/>
  <c r="AG148" i="1"/>
  <c r="AF149" i="1"/>
  <c r="AE150" i="1"/>
  <c r="AH151" i="1"/>
  <c r="AG152" i="1"/>
  <c r="AF153" i="1"/>
  <c r="AE154" i="1"/>
  <c r="AH155" i="1"/>
  <c r="AG156" i="1"/>
  <c r="AF157" i="1"/>
  <c r="AE158" i="1"/>
  <c r="AH159" i="1"/>
  <c r="AG160" i="1"/>
  <c r="AF161" i="1"/>
  <c r="AE162" i="1"/>
  <c r="AH163" i="1"/>
  <c r="AG164" i="1"/>
  <c r="AF165" i="1"/>
  <c r="AE166" i="1"/>
  <c r="AH167" i="1"/>
  <c r="AG168" i="1"/>
  <c r="AF169" i="1"/>
  <c r="AE170" i="1"/>
  <c r="AH171" i="1"/>
  <c r="AG172" i="1"/>
  <c r="AF173" i="1"/>
  <c r="AE174" i="1"/>
  <c r="AH175" i="1"/>
  <c r="AG176" i="1"/>
  <c r="AF177" i="1"/>
  <c r="AE178" i="1"/>
  <c r="AH179" i="1"/>
  <c r="AG180" i="1"/>
  <c r="AF181" i="1"/>
  <c r="AE182" i="1"/>
  <c r="AH183" i="1"/>
  <c r="AG184" i="1"/>
  <c r="AF185" i="1"/>
  <c r="AE186" i="1"/>
  <c r="AH187" i="1"/>
  <c r="AG188" i="1"/>
  <c r="AF189" i="1"/>
  <c r="AE190" i="1"/>
  <c r="AH191" i="1"/>
  <c r="AG192" i="1"/>
  <c r="AF193" i="1"/>
  <c r="AE194" i="1"/>
  <c r="AH195" i="1"/>
  <c r="AG196" i="1"/>
  <c r="AF197" i="1"/>
  <c r="AE198" i="1"/>
  <c r="AH199" i="1"/>
  <c r="AG200" i="1"/>
  <c r="AF201" i="1"/>
  <c r="AE202" i="1"/>
  <c r="AH203" i="1"/>
  <c r="AG204" i="1"/>
  <c r="AF205" i="1"/>
  <c r="AE206" i="1"/>
  <c r="AH207" i="1"/>
  <c r="AG208" i="1"/>
  <c r="AF209" i="1"/>
  <c r="AE210" i="1"/>
  <c r="AH211" i="1"/>
  <c r="AG212" i="1"/>
  <c r="AF213" i="1"/>
  <c r="AE214" i="1"/>
  <c r="AH215" i="1"/>
  <c r="AG216" i="1"/>
  <c r="AF217" i="1"/>
  <c r="AE218" i="1"/>
  <c r="AH219" i="1"/>
  <c r="AG220" i="1"/>
  <c r="AF221" i="1"/>
  <c r="AE222" i="1"/>
  <c r="AH223" i="1"/>
  <c r="AG224" i="1"/>
  <c r="AF225" i="1"/>
  <c r="AE226" i="1"/>
  <c r="AH227" i="1"/>
  <c r="AG228" i="1"/>
  <c r="AF229" i="1"/>
  <c r="AE230" i="1"/>
  <c r="AH231" i="1"/>
  <c r="AG232" i="1"/>
  <c r="AF233" i="1"/>
  <c r="AE234" i="1"/>
  <c r="AH235" i="1"/>
  <c r="AG236" i="1"/>
  <c r="AF237" i="1"/>
  <c r="AE238" i="1"/>
  <c r="AH239" i="1"/>
  <c r="AG240" i="1"/>
  <c r="AF241" i="1"/>
  <c r="AE242" i="1"/>
  <c r="AH243" i="1"/>
  <c r="AG244" i="1"/>
  <c r="AF245" i="1"/>
  <c r="AE246" i="1"/>
  <c r="AH247" i="1"/>
  <c r="AG248" i="1"/>
  <c r="AF249" i="1"/>
  <c r="AE250" i="1"/>
  <c r="AH251" i="1"/>
  <c r="AG252" i="1"/>
  <c r="AF253" i="1"/>
  <c r="AE254" i="1"/>
  <c r="AH255" i="1"/>
  <c r="AG256" i="1"/>
  <c r="AF257" i="1"/>
  <c r="AE258" i="1"/>
  <c r="AH259" i="1"/>
  <c r="AG260" i="1"/>
  <c r="AF261" i="1"/>
  <c r="AE262" i="1"/>
  <c r="AH263" i="1"/>
  <c r="AG264" i="1"/>
  <c r="AF265" i="1"/>
  <c r="AE266" i="1"/>
  <c r="AH267" i="1"/>
  <c r="AG268" i="1"/>
  <c r="AF269" i="1"/>
  <c r="AE270" i="1"/>
  <c r="AH271" i="1"/>
  <c r="AG272" i="1"/>
  <c r="AI273" i="1"/>
  <c r="AG275" i="1"/>
  <c r="AE277" i="1"/>
  <c r="AF280" i="1"/>
  <c r="AI281" i="1"/>
  <c r="AG283" i="1"/>
  <c r="AE285" i="1"/>
  <c r="AF288" i="1"/>
  <c r="AI289" i="1"/>
  <c r="AG291" i="1"/>
  <c r="AE293" i="1"/>
  <c r="AF296" i="1"/>
  <c r="AI297" i="1"/>
  <c r="AG299" i="1"/>
  <c r="AE301" i="1"/>
  <c r="AF304" i="1"/>
  <c r="AI305" i="1"/>
  <c r="AG307" i="1"/>
  <c r="AE309" i="1"/>
  <c r="AF312" i="1"/>
  <c r="AI313" i="1"/>
  <c r="AG315" i="1"/>
  <c r="AE317" i="1"/>
  <c r="AF320" i="1"/>
  <c r="AI321" i="1"/>
  <c r="AG323" i="1"/>
  <c r="AE325" i="1"/>
  <c r="AF328" i="1"/>
  <c r="AI329" i="1"/>
  <c r="AG331" i="1"/>
  <c r="AE333" i="1"/>
  <c r="AF336" i="1"/>
  <c r="AI337" i="1"/>
  <c r="AG339" i="1"/>
  <c r="AE341" i="1"/>
  <c r="AF344" i="1"/>
  <c r="AI345" i="1"/>
  <c r="AG347" i="1"/>
  <c r="AE349" i="1"/>
  <c r="AF352" i="1"/>
  <c r="AI353" i="1"/>
  <c r="AG355" i="1"/>
  <c r="AE357" i="1"/>
  <c r="AF360" i="1"/>
  <c r="AI361" i="1"/>
  <c r="AG363" i="1"/>
  <c r="AE365" i="1"/>
  <c r="AF368" i="1"/>
  <c r="AI369" i="1"/>
  <c r="AG371" i="1"/>
  <c r="AE373" i="1"/>
  <c r="AF376" i="1"/>
  <c r="AI377" i="1"/>
  <c r="AG379" i="1"/>
  <c r="AE381" i="1"/>
  <c r="AF384" i="1"/>
  <c r="AI385" i="1"/>
  <c r="AG387" i="1"/>
  <c r="AE389" i="1"/>
  <c r="AF392" i="1"/>
  <c r="AI393" i="1"/>
  <c r="AG395" i="1"/>
  <c r="AE397" i="1"/>
  <c r="AF400" i="1"/>
  <c r="AI401" i="1"/>
  <c r="AG403" i="1"/>
  <c r="AE405" i="1"/>
  <c r="AF408" i="1"/>
  <c r="AI409" i="1"/>
  <c r="AG411" i="1"/>
  <c r="AE413" i="1"/>
  <c r="AF416" i="1"/>
  <c r="AI417" i="1"/>
  <c r="AG419" i="1"/>
  <c r="AE421" i="1"/>
  <c r="AH424" i="1"/>
  <c r="AI427" i="1"/>
  <c r="AE431" i="1"/>
  <c r="AG437" i="1"/>
  <c r="AH440" i="1"/>
  <c r="AI443" i="1"/>
  <c r="AE447" i="1"/>
  <c r="AG453" i="1"/>
  <c r="AH456" i="1"/>
  <c r="AI459" i="1"/>
  <c r="AE463" i="1"/>
  <c r="AG469" i="1"/>
  <c r="AH472" i="1"/>
  <c r="AI475" i="1"/>
  <c r="AE479" i="1"/>
  <c r="AG485" i="1"/>
  <c r="AH488" i="1"/>
  <c r="AI491" i="1"/>
  <c r="AE495" i="1"/>
  <c r="AG501" i="1"/>
  <c r="AH504" i="1"/>
  <c r="AI507" i="1"/>
  <c r="AE511" i="1"/>
  <c r="AG517" i="1"/>
  <c r="AH520" i="1"/>
  <c r="AI523" i="1"/>
  <c r="AE527" i="1"/>
  <c r="AG533" i="1"/>
  <c r="AH536" i="1"/>
  <c r="AI539" i="1"/>
  <c r="AE543" i="1"/>
  <c r="AG549" i="1"/>
  <c r="AH552" i="1"/>
  <c r="AI555" i="1"/>
  <c r="AE559" i="1"/>
  <c r="AG565" i="1"/>
  <c r="AH568" i="1"/>
  <c r="AI571" i="1"/>
  <c r="AE575" i="1"/>
  <c r="AG581" i="1"/>
  <c r="AH584" i="1"/>
  <c r="AI587" i="1"/>
  <c r="AE591" i="1"/>
  <c r="AG597" i="1"/>
  <c r="AH600" i="1"/>
  <c r="AI603" i="1"/>
  <c r="AG274" i="1"/>
  <c r="AI274" i="1"/>
  <c r="AE274" i="1"/>
  <c r="AG278" i="1"/>
  <c r="AI278" i="1"/>
  <c r="AE278" i="1"/>
  <c r="AG282" i="1"/>
  <c r="AI282" i="1"/>
  <c r="AE282" i="1"/>
  <c r="AG286" i="1"/>
  <c r="AI286" i="1"/>
  <c r="AE286" i="1"/>
  <c r="AG290" i="1"/>
  <c r="AI290" i="1"/>
  <c r="AE290" i="1"/>
  <c r="AG294" i="1"/>
  <c r="AI294" i="1"/>
  <c r="AE294" i="1"/>
  <c r="AG298" i="1"/>
  <c r="AI298" i="1"/>
  <c r="AE298" i="1"/>
  <c r="AG302" i="1"/>
  <c r="AI302" i="1"/>
  <c r="AE302" i="1"/>
  <c r="AG306" i="1"/>
  <c r="AI306" i="1"/>
  <c r="AE306" i="1"/>
  <c r="AG310" i="1"/>
  <c r="AI310" i="1"/>
  <c r="AE310" i="1"/>
  <c r="AG314" i="1"/>
  <c r="AI314" i="1"/>
  <c r="AE314" i="1"/>
  <c r="AG318" i="1"/>
  <c r="AI318" i="1"/>
  <c r="AE318" i="1"/>
  <c r="AG322" i="1"/>
  <c r="AI322" i="1"/>
  <c r="AE322" i="1"/>
  <c r="AG326" i="1"/>
  <c r="AI326" i="1"/>
  <c r="AE326" i="1"/>
  <c r="AG330" i="1"/>
  <c r="AI330" i="1"/>
  <c r="AE330" i="1"/>
  <c r="AG334" i="1"/>
  <c r="AI334" i="1"/>
  <c r="AE334" i="1"/>
  <c r="AG338" i="1"/>
  <c r="AI338" i="1"/>
  <c r="AE338" i="1"/>
  <c r="AG342" i="1"/>
  <c r="AI342" i="1"/>
  <c r="AE342" i="1"/>
  <c r="AG346" i="1"/>
  <c r="AI346" i="1"/>
  <c r="AE346" i="1"/>
  <c r="AG350" i="1"/>
  <c r="AI350" i="1"/>
  <c r="AE350" i="1"/>
  <c r="AG354" i="1"/>
  <c r="AI354" i="1"/>
  <c r="AE354" i="1"/>
  <c r="AG358" i="1"/>
  <c r="AI358" i="1"/>
  <c r="AE358" i="1"/>
  <c r="AG362" i="1"/>
  <c r="AI362" i="1"/>
  <c r="AE362" i="1"/>
  <c r="AG366" i="1"/>
  <c r="AI366" i="1"/>
  <c r="AE366" i="1"/>
  <c r="AG370" i="1"/>
  <c r="AI370" i="1"/>
  <c r="AE370" i="1"/>
  <c r="AG374" i="1"/>
  <c r="AI374" i="1"/>
  <c r="AE374" i="1"/>
  <c r="AG378" i="1"/>
  <c r="AI378" i="1"/>
  <c r="AE378" i="1"/>
  <c r="AG382" i="1"/>
  <c r="AI382" i="1"/>
  <c r="AE382" i="1"/>
  <c r="AG386" i="1"/>
  <c r="AI386" i="1"/>
  <c r="AE386" i="1"/>
  <c r="AG390" i="1"/>
  <c r="AI390" i="1"/>
  <c r="AE390" i="1"/>
  <c r="AG394" i="1"/>
  <c r="AI394" i="1"/>
  <c r="AE394" i="1"/>
  <c r="AG398" i="1"/>
  <c r="AI398" i="1"/>
  <c r="AE398" i="1"/>
  <c r="AG402" i="1"/>
  <c r="AI402" i="1"/>
  <c r="AE402" i="1"/>
  <c r="AG406" i="1"/>
  <c r="AI406" i="1"/>
  <c r="AE406" i="1"/>
  <c r="AG410" i="1"/>
  <c r="AI410" i="1"/>
  <c r="AE410" i="1"/>
  <c r="AG414" i="1"/>
  <c r="AI414" i="1"/>
  <c r="AE414" i="1"/>
  <c r="AG418" i="1"/>
  <c r="AI418" i="1"/>
  <c r="AE418" i="1"/>
  <c r="AG422" i="1"/>
  <c r="AI422" i="1"/>
  <c r="AE422" i="1"/>
  <c r="AH426" i="1"/>
  <c r="AG426" i="1"/>
  <c r="AI426" i="1"/>
  <c r="AE426" i="1"/>
  <c r="AH430" i="1"/>
  <c r="AG430" i="1"/>
  <c r="AI430" i="1"/>
  <c r="AE430" i="1"/>
  <c r="AH434" i="1"/>
  <c r="AG434" i="1"/>
  <c r="AI434" i="1"/>
  <c r="AE434" i="1"/>
  <c r="AH438" i="1"/>
  <c r="AG438" i="1"/>
  <c r="AI438" i="1"/>
  <c r="AE438" i="1"/>
  <c r="AH442" i="1"/>
  <c r="AG442" i="1"/>
  <c r="AI442" i="1"/>
  <c r="AE442" i="1"/>
  <c r="AH446" i="1"/>
  <c r="AG446" i="1"/>
  <c r="AI446" i="1"/>
  <c r="AE446" i="1"/>
  <c r="AH450" i="1"/>
  <c r="AG450" i="1"/>
  <c r="AI450" i="1"/>
  <c r="AE450" i="1"/>
  <c r="AH454" i="1"/>
  <c r="AG454" i="1"/>
  <c r="AI454" i="1"/>
  <c r="AE454" i="1"/>
  <c r="AH458" i="1"/>
  <c r="AG458" i="1"/>
  <c r="AI458" i="1"/>
  <c r="AE458" i="1"/>
  <c r="AH462" i="1"/>
  <c r="AG462" i="1"/>
  <c r="AI462" i="1"/>
  <c r="AE462" i="1"/>
  <c r="AH466" i="1"/>
  <c r="AG466" i="1"/>
  <c r="AI466" i="1"/>
  <c r="AE466" i="1"/>
  <c r="AH470" i="1"/>
  <c r="AG470" i="1"/>
  <c r="AI470" i="1"/>
  <c r="AE470" i="1"/>
  <c r="AH474" i="1"/>
  <c r="AG474" i="1"/>
  <c r="AI474" i="1"/>
  <c r="AE474" i="1"/>
  <c r="AH478" i="1"/>
  <c r="AG478" i="1"/>
  <c r="AI478" i="1"/>
  <c r="AE478" i="1"/>
  <c r="AH482" i="1"/>
  <c r="AG482" i="1"/>
  <c r="AI482" i="1"/>
  <c r="AE482" i="1"/>
  <c r="AH486" i="1"/>
  <c r="AG486" i="1"/>
  <c r="AI486" i="1"/>
  <c r="AE486" i="1"/>
  <c r="AH490" i="1"/>
  <c r="AG490" i="1"/>
  <c r="AI490" i="1"/>
  <c r="AE490" i="1"/>
  <c r="AH494" i="1"/>
  <c r="AG494" i="1"/>
  <c r="AI494" i="1"/>
  <c r="AE494" i="1"/>
  <c r="AH498" i="1"/>
  <c r="AG498" i="1"/>
  <c r="AI498" i="1"/>
  <c r="AE498" i="1"/>
  <c r="AH502" i="1"/>
  <c r="AG502" i="1"/>
  <c r="AI502" i="1"/>
  <c r="AE502" i="1"/>
  <c r="AH506" i="1"/>
  <c r="AG506" i="1"/>
  <c r="AI506" i="1"/>
  <c r="AE506" i="1"/>
  <c r="AH510" i="1"/>
  <c r="AG510" i="1"/>
  <c r="AI510" i="1"/>
  <c r="AE510" i="1"/>
  <c r="AH514" i="1"/>
  <c r="AG514" i="1"/>
  <c r="AI514" i="1"/>
  <c r="AE514" i="1"/>
  <c r="AH518" i="1"/>
  <c r="AG518" i="1"/>
  <c r="AI518" i="1"/>
  <c r="AE518" i="1"/>
  <c r="AH522" i="1"/>
  <c r="AG522" i="1"/>
  <c r="AI522" i="1"/>
  <c r="AE522" i="1"/>
  <c r="AH526" i="1"/>
  <c r="AG526" i="1"/>
  <c r="AI526" i="1"/>
  <c r="AE526" i="1"/>
  <c r="AH530" i="1"/>
  <c r="AG530" i="1"/>
  <c r="AI530" i="1"/>
  <c r="AE530" i="1"/>
  <c r="AH534" i="1"/>
  <c r="AG534" i="1"/>
  <c r="AI534" i="1"/>
  <c r="AE534" i="1"/>
  <c r="AH538" i="1"/>
  <c r="AG538" i="1"/>
  <c r="AI538" i="1"/>
  <c r="AE538" i="1"/>
  <c r="AH542" i="1"/>
  <c r="AG542" i="1"/>
  <c r="AI542" i="1"/>
  <c r="AE542" i="1"/>
  <c r="AH546" i="1"/>
  <c r="AG546" i="1"/>
  <c r="AI546" i="1"/>
  <c r="AE546" i="1"/>
  <c r="AH550" i="1"/>
  <c r="AG550" i="1"/>
  <c r="AI550" i="1"/>
  <c r="AE550" i="1"/>
  <c r="AH554" i="1"/>
  <c r="AG554" i="1"/>
  <c r="AI554" i="1"/>
  <c r="AE554" i="1"/>
  <c r="AH558" i="1"/>
  <c r="AG558" i="1"/>
  <c r="AI558" i="1"/>
  <c r="AE558" i="1"/>
  <c r="AH562" i="1"/>
  <c r="AG562" i="1"/>
  <c r="AI562" i="1"/>
  <c r="AE562" i="1"/>
  <c r="AH566" i="1"/>
  <c r="AG566" i="1"/>
  <c r="AI566" i="1"/>
  <c r="AE566" i="1"/>
  <c r="AH570" i="1"/>
  <c r="AG570" i="1"/>
  <c r="AI570" i="1"/>
  <c r="AE570" i="1"/>
  <c r="AH574" i="1"/>
  <c r="AG574" i="1"/>
  <c r="AI574" i="1"/>
  <c r="AE574" i="1"/>
  <c r="AH578" i="1"/>
  <c r="AG578" i="1"/>
  <c r="AI578" i="1"/>
  <c r="AE578" i="1"/>
  <c r="AH582" i="1"/>
  <c r="AG582" i="1"/>
  <c r="AI582" i="1"/>
  <c r="AE582" i="1"/>
  <c r="AH586" i="1"/>
  <c r="AG586" i="1"/>
  <c r="AI586" i="1"/>
  <c r="AE586" i="1"/>
  <c r="AH590" i="1"/>
  <c r="AG590" i="1"/>
  <c r="AI590" i="1"/>
  <c r="AE590" i="1"/>
  <c r="AH594" i="1"/>
  <c r="AG594" i="1"/>
  <c r="AI594" i="1"/>
  <c r="AE594" i="1"/>
  <c r="AH598" i="1"/>
  <c r="AG598" i="1"/>
  <c r="AI598" i="1"/>
  <c r="AE598" i="1"/>
  <c r="AH602" i="1"/>
  <c r="AG602" i="1"/>
  <c r="AI602" i="1"/>
  <c r="AE602" i="1"/>
  <c r="AH606" i="1"/>
  <c r="AG606" i="1"/>
  <c r="AF606" i="1"/>
  <c r="AI606" i="1"/>
  <c r="AE606" i="1"/>
  <c r="AH610" i="1"/>
  <c r="AG610" i="1"/>
  <c r="AF610" i="1"/>
  <c r="AI610" i="1"/>
  <c r="AE610" i="1"/>
  <c r="AH614" i="1"/>
  <c r="AG614" i="1"/>
  <c r="AF614" i="1"/>
  <c r="AI614" i="1"/>
  <c r="AE614" i="1"/>
  <c r="AH618" i="1"/>
  <c r="AG618" i="1"/>
  <c r="AF618" i="1"/>
  <c r="AI618" i="1"/>
  <c r="AE618" i="1"/>
  <c r="AH622" i="1"/>
  <c r="AG622" i="1"/>
  <c r="AF622" i="1"/>
  <c r="AI622" i="1"/>
  <c r="AE622" i="1"/>
  <c r="AH626" i="1"/>
  <c r="AG626" i="1"/>
  <c r="AF626" i="1"/>
  <c r="AI626" i="1"/>
  <c r="AE626" i="1"/>
  <c r="AH630" i="1"/>
  <c r="AG630" i="1"/>
  <c r="AF630" i="1"/>
  <c r="AI630" i="1"/>
  <c r="AE630" i="1"/>
  <c r="AH634" i="1"/>
  <c r="AG634" i="1"/>
  <c r="AF634" i="1"/>
  <c r="AI634" i="1"/>
  <c r="AE634" i="1"/>
  <c r="AH638" i="1"/>
  <c r="AG638" i="1"/>
  <c r="AF638" i="1"/>
  <c r="AI638" i="1"/>
  <c r="AE638" i="1"/>
  <c r="AH642" i="1"/>
  <c r="AG642" i="1"/>
  <c r="AF642" i="1"/>
  <c r="AI642" i="1"/>
  <c r="AE642" i="1"/>
  <c r="AH646" i="1"/>
  <c r="AG646" i="1"/>
  <c r="AF646" i="1"/>
  <c r="AI646" i="1"/>
  <c r="AE646" i="1"/>
  <c r="AH650" i="1"/>
  <c r="AG650" i="1"/>
  <c r="AF650" i="1"/>
  <c r="AI650" i="1"/>
  <c r="AE650" i="1"/>
  <c r="AH654" i="1"/>
  <c r="AG654" i="1"/>
  <c r="AF654" i="1"/>
  <c r="AI654" i="1"/>
  <c r="AE654" i="1"/>
  <c r="AH658" i="1"/>
  <c r="AG658" i="1"/>
  <c r="AF658" i="1"/>
  <c r="AI658" i="1"/>
  <c r="AE658" i="1"/>
  <c r="AH662" i="1"/>
  <c r="AG662" i="1"/>
  <c r="AF662" i="1"/>
  <c r="AI662" i="1"/>
  <c r="AE662" i="1"/>
  <c r="AH666" i="1"/>
  <c r="AG666" i="1"/>
  <c r="AF666" i="1"/>
  <c r="AI666" i="1"/>
  <c r="AE666" i="1"/>
  <c r="AH670" i="1"/>
  <c r="AG670" i="1"/>
  <c r="AF670" i="1"/>
  <c r="AI670" i="1"/>
  <c r="AE670" i="1"/>
  <c r="AH674" i="1"/>
  <c r="AG674" i="1"/>
  <c r="AF674" i="1"/>
  <c r="AI674" i="1"/>
  <c r="AE674" i="1"/>
  <c r="AH678" i="1"/>
  <c r="AG678" i="1"/>
  <c r="AF678" i="1"/>
  <c r="AI678" i="1"/>
  <c r="AE678" i="1"/>
  <c r="AH682" i="1"/>
  <c r="AG682" i="1"/>
  <c r="AF682" i="1"/>
  <c r="AI682" i="1"/>
  <c r="AE682" i="1"/>
  <c r="AH686" i="1"/>
  <c r="AG686" i="1"/>
  <c r="AF686" i="1"/>
  <c r="AI686" i="1"/>
  <c r="AE686" i="1"/>
  <c r="AH690" i="1"/>
  <c r="AG690" i="1"/>
  <c r="AF690" i="1"/>
  <c r="AI690" i="1"/>
  <c r="AE690" i="1"/>
  <c r="AH694" i="1"/>
  <c r="AG694" i="1"/>
  <c r="AF694" i="1"/>
  <c r="AI694" i="1"/>
  <c r="AE694" i="1"/>
  <c r="AH698" i="1"/>
  <c r="AG698" i="1"/>
  <c r="AF698" i="1"/>
  <c r="AI698" i="1"/>
  <c r="AE698" i="1"/>
  <c r="AH702" i="1"/>
  <c r="AG702" i="1"/>
  <c r="AF702" i="1"/>
  <c r="AI702" i="1"/>
  <c r="AE702" i="1"/>
  <c r="AH706" i="1"/>
  <c r="AG706" i="1"/>
  <c r="AF706" i="1"/>
  <c r="AI706" i="1"/>
  <c r="AE706" i="1"/>
  <c r="AH710" i="1"/>
  <c r="AG710" i="1"/>
  <c r="AF710" i="1"/>
  <c r="AI710" i="1"/>
  <c r="AE710" i="1"/>
  <c r="AH714" i="1"/>
  <c r="AG714" i="1"/>
  <c r="AF714" i="1"/>
  <c r="AI714" i="1"/>
  <c r="AE714" i="1"/>
  <c r="AH718" i="1"/>
  <c r="AG718" i="1"/>
  <c r="AF718" i="1"/>
  <c r="AI718" i="1"/>
  <c r="AE718" i="1"/>
  <c r="AH722" i="1"/>
  <c r="AG722" i="1"/>
  <c r="AF722" i="1"/>
  <c r="AI722" i="1"/>
  <c r="AE722" i="1"/>
  <c r="AH726" i="1"/>
  <c r="AG726" i="1"/>
  <c r="AF726" i="1"/>
  <c r="AI726" i="1"/>
  <c r="AE726" i="1"/>
  <c r="AH730" i="1"/>
  <c r="AG730" i="1"/>
  <c r="AF730" i="1"/>
  <c r="AI730" i="1"/>
  <c r="AE730" i="1"/>
  <c r="AH734" i="1"/>
  <c r="AG734" i="1"/>
  <c r="AF734" i="1"/>
  <c r="AI734" i="1"/>
  <c r="AE734" i="1"/>
  <c r="AH738" i="1"/>
  <c r="AG738" i="1"/>
  <c r="AF738" i="1"/>
  <c r="AI738" i="1"/>
  <c r="AE738" i="1"/>
  <c r="AH742" i="1"/>
  <c r="AG742" i="1"/>
  <c r="AF742" i="1"/>
  <c r="AI742" i="1"/>
  <c r="AE742" i="1"/>
  <c r="AH746" i="1"/>
  <c r="AG746" i="1"/>
  <c r="AF746" i="1"/>
  <c r="AI746" i="1"/>
  <c r="AE746" i="1"/>
  <c r="AH750" i="1"/>
  <c r="AG750" i="1"/>
  <c r="AF750" i="1"/>
  <c r="AI750" i="1"/>
  <c r="AE750" i="1"/>
  <c r="AH754" i="1"/>
  <c r="AG754" i="1"/>
  <c r="AF754" i="1"/>
  <c r="AI754" i="1"/>
  <c r="AE754" i="1"/>
  <c r="AH758" i="1"/>
  <c r="AG758" i="1"/>
  <c r="AF758" i="1"/>
  <c r="AI758" i="1"/>
  <c r="AE758" i="1"/>
  <c r="AH762" i="1"/>
  <c r="AG762" i="1"/>
  <c r="AF762" i="1"/>
  <c r="AI762" i="1"/>
  <c r="AE762" i="1"/>
  <c r="AH766" i="1"/>
  <c r="AG766" i="1"/>
  <c r="AF766" i="1"/>
  <c r="AI766" i="1"/>
  <c r="AE766" i="1"/>
  <c r="AH770" i="1"/>
  <c r="AG770" i="1"/>
  <c r="AF770" i="1"/>
  <c r="AI770" i="1"/>
  <c r="AE770" i="1"/>
  <c r="AH774" i="1"/>
  <c r="AG774" i="1"/>
  <c r="AF774" i="1"/>
  <c r="AI774" i="1"/>
  <c r="AE774" i="1"/>
  <c r="AH778" i="1"/>
  <c r="AG778" i="1"/>
  <c r="AF778" i="1"/>
  <c r="AI778" i="1"/>
  <c r="AE778" i="1"/>
  <c r="AH782" i="1"/>
  <c r="AG782" i="1"/>
  <c r="AF782" i="1"/>
  <c r="AI782" i="1"/>
  <c r="AE782" i="1"/>
  <c r="AH786" i="1"/>
  <c r="AG786" i="1"/>
  <c r="AF786" i="1"/>
  <c r="AI786" i="1"/>
  <c r="AE786" i="1"/>
  <c r="AH790" i="1"/>
  <c r="AG790" i="1"/>
  <c r="AF790" i="1"/>
  <c r="AI790" i="1"/>
  <c r="AE790" i="1"/>
  <c r="AH794" i="1"/>
  <c r="AG794" i="1"/>
  <c r="AF794" i="1"/>
  <c r="AI794" i="1"/>
  <c r="AE794" i="1"/>
  <c r="AH798" i="1"/>
  <c r="AG798" i="1"/>
  <c r="AF798" i="1"/>
  <c r="AI798" i="1"/>
  <c r="AE798" i="1"/>
  <c r="AH802" i="1"/>
  <c r="AG802" i="1"/>
  <c r="AF802" i="1"/>
  <c r="AI802" i="1"/>
  <c r="AE802" i="1"/>
  <c r="AH806" i="1"/>
  <c r="AG806" i="1"/>
  <c r="AF806" i="1"/>
  <c r="AI806" i="1"/>
  <c r="AE806" i="1"/>
  <c r="AH810" i="1"/>
  <c r="AG810" i="1"/>
  <c r="AF810" i="1"/>
  <c r="AI810" i="1"/>
  <c r="AE810" i="1"/>
  <c r="AH814" i="1"/>
  <c r="AG814" i="1"/>
  <c r="AF814" i="1"/>
  <c r="AI814" i="1"/>
  <c r="AE814" i="1"/>
  <c r="AH818" i="1"/>
  <c r="AG818" i="1"/>
  <c r="AF818" i="1"/>
  <c r="AI818" i="1"/>
  <c r="AE818" i="1"/>
  <c r="AH822" i="1"/>
  <c r="AG822" i="1"/>
  <c r="AF822" i="1"/>
  <c r="AI822" i="1"/>
  <c r="AE822" i="1"/>
  <c r="AH826" i="1"/>
  <c r="AG826" i="1"/>
  <c r="AF826" i="1"/>
  <c r="AI826" i="1"/>
  <c r="AE826" i="1"/>
  <c r="AH830" i="1"/>
  <c r="AG830" i="1"/>
  <c r="AF830" i="1"/>
  <c r="AI830" i="1"/>
  <c r="AE830" i="1"/>
  <c r="AH834" i="1"/>
  <c r="AG834" i="1"/>
  <c r="AF834" i="1"/>
  <c r="AI834" i="1"/>
  <c r="AE834" i="1"/>
  <c r="AH838" i="1"/>
  <c r="AG838" i="1"/>
  <c r="AF838" i="1"/>
  <c r="AI838" i="1"/>
  <c r="AE838" i="1"/>
  <c r="AH842" i="1"/>
  <c r="AG842" i="1"/>
  <c r="AF842" i="1"/>
  <c r="AI842" i="1"/>
  <c r="AE842" i="1"/>
  <c r="AH846" i="1"/>
  <c r="AG846" i="1"/>
  <c r="AF846" i="1"/>
  <c r="AI846" i="1"/>
  <c r="AE846" i="1"/>
  <c r="AH850" i="1"/>
  <c r="AG850" i="1"/>
  <c r="AF850" i="1"/>
  <c r="AI850" i="1"/>
  <c r="AE850" i="1"/>
  <c r="AH854" i="1"/>
  <c r="AG854" i="1"/>
  <c r="AF854" i="1"/>
  <c r="AI854" i="1"/>
  <c r="AE854" i="1"/>
  <c r="AH858" i="1"/>
  <c r="AG858" i="1"/>
  <c r="AF858" i="1"/>
  <c r="AI858" i="1"/>
  <c r="AE858" i="1"/>
  <c r="AH862" i="1"/>
  <c r="AG862" i="1"/>
  <c r="AF862" i="1"/>
  <c r="AI862" i="1"/>
  <c r="AE862" i="1"/>
  <c r="AH866" i="1"/>
  <c r="AG866" i="1"/>
  <c r="AF866" i="1"/>
  <c r="AI866" i="1"/>
  <c r="AE866" i="1"/>
  <c r="AH870" i="1"/>
  <c r="AG870" i="1"/>
  <c r="AF870" i="1"/>
  <c r="AI870" i="1"/>
  <c r="AE870" i="1"/>
  <c r="AH874" i="1"/>
  <c r="AG874" i="1"/>
  <c r="AF874" i="1"/>
  <c r="AI874" i="1"/>
  <c r="AE874" i="1"/>
  <c r="AH878" i="1"/>
  <c r="AG878" i="1"/>
  <c r="AF878" i="1"/>
  <c r="AI878" i="1"/>
  <c r="AE878" i="1"/>
  <c r="AH882" i="1"/>
  <c r="AG882" i="1"/>
  <c r="AF882" i="1"/>
  <c r="AI882" i="1"/>
  <c r="AE882" i="1"/>
  <c r="AH886" i="1"/>
  <c r="AG886" i="1"/>
  <c r="AF886" i="1"/>
  <c r="AI886" i="1"/>
  <c r="AE886" i="1"/>
  <c r="AH890" i="1"/>
  <c r="AG890" i="1"/>
  <c r="AF890" i="1"/>
  <c r="AI890" i="1"/>
  <c r="AE890" i="1"/>
  <c r="AH894" i="1"/>
  <c r="AG894" i="1"/>
  <c r="AF894" i="1"/>
  <c r="AI894" i="1"/>
  <c r="AE894" i="1"/>
  <c r="AH898" i="1"/>
  <c r="AG898" i="1"/>
  <c r="AF898" i="1"/>
  <c r="AI898" i="1"/>
  <c r="AE898" i="1"/>
  <c r="AH902" i="1"/>
  <c r="AG902" i="1"/>
  <c r="AF902" i="1"/>
  <c r="AI902" i="1"/>
  <c r="AE902" i="1"/>
  <c r="AH906" i="1"/>
  <c r="AG906" i="1"/>
  <c r="AF906" i="1"/>
  <c r="AI906" i="1"/>
  <c r="AE906" i="1"/>
  <c r="AH910" i="1"/>
  <c r="AG910" i="1"/>
  <c r="AF910" i="1"/>
  <c r="AI910" i="1"/>
  <c r="AE910" i="1"/>
  <c r="AH914" i="1"/>
  <c r="AG914" i="1"/>
  <c r="AF914" i="1"/>
  <c r="AI914" i="1"/>
  <c r="AE914" i="1"/>
  <c r="AH918" i="1"/>
  <c r="AG918" i="1"/>
  <c r="AF918" i="1"/>
  <c r="AI918" i="1"/>
  <c r="AE918" i="1"/>
  <c r="AH922" i="1"/>
  <c r="AG922" i="1"/>
  <c r="AF922" i="1"/>
  <c r="AI922" i="1"/>
  <c r="AE922" i="1"/>
  <c r="AH926" i="1"/>
  <c r="AG926" i="1"/>
  <c r="AF926" i="1"/>
  <c r="AI926" i="1"/>
  <c r="AE926" i="1"/>
  <c r="AH930" i="1"/>
  <c r="AG930" i="1"/>
  <c r="AF930" i="1"/>
  <c r="AI930" i="1"/>
  <c r="AE930" i="1"/>
  <c r="AH934" i="1"/>
  <c r="AG934" i="1"/>
  <c r="AF934" i="1"/>
  <c r="AI934" i="1"/>
  <c r="AE934" i="1"/>
  <c r="AH938" i="1"/>
  <c r="AG938" i="1"/>
  <c r="AF938" i="1"/>
  <c r="AI938" i="1"/>
  <c r="AE938" i="1"/>
  <c r="AH942" i="1"/>
  <c r="AG942" i="1"/>
  <c r="AF942" i="1"/>
  <c r="AI942" i="1"/>
  <c r="AE942" i="1"/>
  <c r="AH946" i="1"/>
  <c r="AG946" i="1"/>
  <c r="AF946" i="1"/>
  <c r="AI946" i="1"/>
  <c r="AE946" i="1"/>
  <c r="AH950" i="1"/>
  <c r="AG950" i="1"/>
  <c r="AF950" i="1"/>
  <c r="AI950" i="1"/>
  <c r="AE950" i="1"/>
  <c r="AH954" i="1"/>
  <c r="AG954" i="1"/>
  <c r="AF954" i="1"/>
  <c r="AI954" i="1"/>
  <c r="AE954" i="1"/>
  <c r="AH958" i="1"/>
  <c r="AG958" i="1"/>
  <c r="AF958" i="1"/>
  <c r="AI958" i="1"/>
  <c r="AE958" i="1"/>
  <c r="AH962" i="1"/>
  <c r="AG962" i="1"/>
  <c r="AF962" i="1"/>
  <c r="AI962" i="1"/>
  <c r="AE962" i="1"/>
  <c r="AH966" i="1"/>
  <c r="AG966" i="1"/>
  <c r="AF966" i="1"/>
  <c r="AI966" i="1"/>
  <c r="AE966" i="1"/>
  <c r="AH970" i="1"/>
  <c r="AG970" i="1"/>
  <c r="AF970" i="1"/>
  <c r="AI970" i="1"/>
  <c r="AE970" i="1"/>
  <c r="AH974" i="1"/>
  <c r="AG974" i="1"/>
  <c r="AF974" i="1"/>
  <c r="AI974" i="1"/>
  <c r="AE974" i="1"/>
  <c r="AH978" i="1"/>
  <c r="AG978" i="1"/>
  <c r="AF978" i="1"/>
  <c r="AI978" i="1"/>
  <c r="AE978" i="1"/>
  <c r="AH982" i="1"/>
  <c r="AG982" i="1"/>
  <c r="AF982" i="1"/>
  <c r="AI982" i="1"/>
  <c r="AE982" i="1"/>
  <c r="AH986" i="1"/>
  <c r="AG986" i="1"/>
  <c r="AF986" i="1"/>
  <c r="AI986" i="1"/>
  <c r="AE986" i="1"/>
  <c r="AH990" i="1"/>
  <c r="AG990" i="1"/>
  <c r="AF990" i="1"/>
  <c r="AI990" i="1"/>
  <c r="AE990" i="1"/>
  <c r="AH994" i="1"/>
  <c r="AG994" i="1"/>
  <c r="AF994" i="1"/>
  <c r="AI994" i="1"/>
  <c r="AE994" i="1"/>
  <c r="AH998" i="1"/>
  <c r="AG998" i="1"/>
  <c r="AF998" i="1"/>
  <c r="AI998" i="1"/>
  <c r="AE998" i="1"/>
  <c r="AH1002" i="1"/>
  <c r="AG1002" i="1"/>
  <c r="AF1002" i="1"/>
  <c r="AI1002" i="1"/>
  <c r="AE1002" i="1"/>
  <c r="AH1006" i="1"/>
  <c r="AG1006" i="1"/>
  <c r="AF1006" i="1"/>
  <c r="AI1006" i="1"/>
  <c r="AE1006" i="1"/>
  <c r="AH1010" i="1"/>
  <c r="AG1010" i="1"/>
  <c r="AF1010" i="1"/>
  <c r="AI1010" i="1"/>
  <c r="AE1010" i="1"/>
  <c r="AH1014" i="1"/>
  <c r="AG1014" i="1"/>
  <c r="AF1014" i="1"/>
  <c r="AI1014" i="1"/>
  <c r="AE1014" i="1"/>
  <c r="AH1018" i="1"/>
  <c r="AG1018" i="1"/>
  <c r="AF1018" i="1"/>
  <c r="AI1018" i="1"/>
  <c r="AE1018" i="1"/>
  <c r="AH1022" i="1"/>
  <c r="AG1022" i="1"/>
  <c r="AF1022" i="1"/>
  <c r="AI1022" i="1"/>
  <c r="AE1022" i="1"/>
  <c r="AH1026" i="1"/>
  <c r="AG1026" i="1"/>
  <c r="AF1026" i="1"/>
  <c r="AI1026" i="1"/>
  <c r="AE1026" i="1"/>
  <c r="AH1030" i="1"/>
  <c r="AG1030" i="1"/>
  <c r="AF1030" i="1"/>
  <c r="AI1030" i="1"/>
  <c r="AE1030" i="1"/>
  <c r="AH1034" i="1"/>
  <c r="AG1034" i="1"/>
  <c r="AF1034" i="1"/>
  <c r="AI1034" i="1"/>
  <c r="AE1034" i="1"/>
  <c r="AH1038" i="1"/>
  <c r="AG1038" i="1"/>
  <c r="AF1038" i="1"/>
  <c r="AI1038" i="1"/>
  <c r="AE1038" i="1"/>
  <c r="AH1042" i="1"/>
  <c r="AG1042" i="1"/>
  <c r="AF1042" i="1"/>
  <c r="AI1042" i="1"/>
  <c r="AE1042" i="1"/>
  <c r="AH1046" i="1"/>
  <c r="AG1046" i="1"/>
  <c r="AF1046" i="1"/>
  <c r="AI1046" i="1"/>
  <c r="AE1046" i="1"/>
  <c r="AH1050" i="1"/>
  <c r="AG1050" i="1"/>
  <c r="AF1050" i="1"/>
  <c r="AI1050" i="1"/>
  <c r="AE1050" i="1"/>
  <c r="AH1054" i="1"/>
  <c r="AG1054" i="1"/>
  <c r="AF1054" i="1"/>
  <c r="AI1054" i="1"/>
  <c r="AE1054" i="1"/>
  <c r="AH1058" i="1"/>
  <c r="AG1058" i="1"/>
  <c r="AF1058" i="1"/>
  <c r="AI1058" i="1"/>
  <c r="AE1058" i="1"/>
  <c r="AH1062" i="1"/>
  <c r="AG1062" i="1"/>
  <c r="AF1062" i="1"/>
  <c r="AI1062" i="1"/>
  <c r="AE1062" i="1"/>
  <c r="AH1066" i="1"/>
  <c r="AG1066" i="1"/>
  <c r="AF1066" i="1"/>
  <c r="AI1066" i="1"/>
  <c r="AE1066" i="1"/>
  <c r="AH1070" i="1"/>
  <c r="AG1070" i="1"/>
  <c r="AF1070" i="1"/>
  <c r="AI1070" i="1"/>
  <c r="AE1070" i="1"/>
  <c r="AH1074" i="1"/>
  <c r="AG1074" i="1"/>
  <c r="AF1074" i="1"/>
  <c r="AI1074" i="1"/>
  <c r="AE1074" i="1"/>
  <c r="AH1078" i="1"/>
  <c r="AG1078" i="1"/>
  <c r="AF1078" i="1"/>
  <c r="AI1078" i="1"/>
  <c r="AE1078" i="1"/>
  <c r="AH1082" i="1"/>
  <c r="AG1082" i="1"/>
  <c r="AF1082" i="1"/>
  <c r="AI1082" i="1"/>
  <c r="AE1082" i="1"/>
  <c r="AH1086" i="1"/>
  <c r="AG1086" i="1"/>
  <c r="AF1086" i="1"/>
  <c r="AI1086" i="1"/>
  <c r="AE1086" i="1"/>
  <c r="AH1090" i="1"/>
  <c r="AG1090" i="1"/>
  <c r="AF1090" i="1"/>
  <c r="AI1090" i="1"/>
  <c r="AE1090" i="1"/>
  <c r="AH1094" i="1"/>
  <c r="AG1094" i="1"/>
  <c r="AF1094" i="1"/>
  <c r="AI1094" i="1"/>
  <c r="AE1094" i="1"/>
  <c r="AH1098" i="1"/>
  <c r="AG1098" i="1"/>
  <c r="AF1098" i="1"/>
  <c r="AI1098" i="1"/>
  <c r="AE1098" i="1"/>
  <c r="AH1102" i="1"/>
  <c r="AG1102" i="1"/>
  <c r="AF1102" i="1"/>
  <c r="AI1102" i="1"/>
  <c r="AE1102" i="1"/>
  <c r="AH1106" i="1"/>
  <c r="AG1106" i="1"/>
  <c r="AF1106" i="1"/>
  <c r="AI1106" i="1"/>
  <c r="AE1106" i="1"/>
  <c r="AH1110" i="1"/>
  <c r="AG1110" i="1"/>
  <c r="AF1110" i="1"/>
  <c r="AI1110" i="1"/>
  <c r="AE1110" i="1"/>
  <c r="AH1114" i="1"/>
  <c r="AG1114" i="1"/>
  <c r="AF1114" i="1"/>
  <c r="AI1114" i="1"/>
  <c r="AE1114" i="1"/>
  <c r="AH1118" i="1"/>
  <c r="AG1118" i="1"/>
  <c r="AF1118" i="1"/>
  <c r="AI1118" i="1"/>
  <c r="AE1118" i="1"/>
  <c r="AH1122" i="1"/>
  <c r="AG1122" i="1"/>
  <c r="AF1122" i="1"/>
  <c r="AI1122" i="1"/>
  <c r="AE1122" i="1"/>
  <c r="AH1126" i="1"/>
  <c r="AG1126" i="1"/>
  <c r="AF1126" i="1"/>
  <c r="AI1126" i="1"/>
  <c r="AE1126" i="1"/>
  <c r="AH1130" i="1"/>
  <c r="AG1130" i="1"/>
  <c r="AF1130" i="1"/>
  <c r="AI1130" i="1"/>
  <c r="AE1130" i="1"/>
  <c r="AH1134" i="1"/>
  <c r="AG1134" i="1"/>
  <c r="AF1134" i="1"/>
  <c r="AI1134" i="1"/>
  <c r="AE1134" i="1"/>
  <c r="AH1138" i="1"/>
  <c r="AG1138" i="1"/>
  <c r="AF1138" i="1"/>
  <c r="AI1138" i="1"/>
  <c r="AE1138" i="1"/>
  <c r="AH1142" i="1"/>
  <c r="AG1142" i="1"/>
  <c r="AF1142" i="1"/>
  <c r="AI1142" i="1"/>
  <c r="AE1142" i="1"/>
  <c r="AH1146" i="1"/>
  <c r="AG1146" i="1"/>
  <c r="AF1146" i="1"/>
  <c r="AI1146" i="1"/>
  <c r="AE1146" i="1"/>
  <c r="AH1150" i="1"/>
  <c r="AG1150" i="1"/>
  <c r="AF1150" i="1"/>
  <c r="AI1150" i="1"/>
  <c r="AE1150" i="1"/>
  <c r="AH1154" i="1"/>
  <c r="AG1154" i="1"/>
  <c r="AF1154" i="1"/>
  <c r="AI1154" i="1"/>
  <c r="AE1154" i="1"/>
  <c r="AH1158" i="1"/>
  <c r="AG1158" i="1"/>
  <c r="AF1158" i="1"/>
  <c r="AI1158" i="1"/>
  <c r="AE1158" i="1"/>
  <c r="AH1162" i="1"/>
  <c r="AG1162" i="1"/>
  <c r="AF1162" i="1"/>
  <c r="AI1162" i="1"/>
  <c r="AE1162" i="1"/>
  <c r="AH1166" i="1"/>
  <c r="AG1166" i="1"/>
  <c r="AF1166" i="1"/>
  <c r="AI1166" i="1"/>
  <c r="AE1166" i="1"/>
  <c r="AH1170" i="1"/>
  <c r="AG1170" i="1"/>
  <c r="AF1170" i="1"/>
  <c r="AI1170" i="1"/>
  <c r="AE1170" i="1"/>
  <c r="AH1174" i="1"/>
  <c r="AG1174" i="1"/>
  <c r="AF1174" i="1"/>
  <c r="AI1174" i="1"/>
  <c r="AE1174" i="1"/>
  <c r="AH1178" i="1"/>
  <c r="AG1178" i="1"/>
  <c r="AF1178" i="1"/>
  <c r="AI1178" i="1"/>
  <c r="AE1178" i="1"/>
  <c r="AH1182" i="1"/>
  <c r="AG1182" i="1"/>
  <c r="AF1182" i="1"/>
  <c r="AI1182" i="1"/>
  <c r="AE1182" i="1"/>
  <c r="AH1186" i="1"/>
  <c r="AG1186" i="1"/>
  <c r="AF1186" i="1"/>
  <c r="AI1186" i="1"/>
  <c r="AE1186" i="1"/>
  <c r="AH1190" i="1"/>
  <c r="AG1190" i="1"/>
  <c r="AF1190" i="1"/>
  <c r="AI1190" i="1"/>
  <c r="AE1190" i="1"/>
  <c r="AH1194" i="1"/>
  <c r="AG1194" i="1"/>
  <c r="AF1194" i="1"/>
  <c r="AI1194" i="1"/>
  <c r="AE1194" i="1"/>
  <c r="AH1198" i="1"/>
  <c r="AG1198" i="1"/>
  <c r="AF1198" i="1"/>
  <c r="AI1198" i="1"/>
  <c r="AE1198" i="1"/>
  <c r="AH1202" i="1"/>
  <c r="AG1202" i="1"/>
  <c r="AF1202" i="1"/>
  <c r="AI1202" i="1"/>
  <c r="AE1202" i="1"/>
  <c r="AH1206" i="1"/>
  <c r="AG1206" i="1"/>
  <c r="AF1206" i="1"/>
  <c r="AI1206" i="1"/>
  <c r="AE1206" i="1"/>
  <c r="AH1210" i="1"/>
  <c r="AG1210" i="1"/>
  <c r="AF1210" i="1"/>
  <c r="AI1210" i="1"/>
  <c r="AE1210" i="1"/>
  <c r="AH1214" i="1"/>
  <c r="AG1214" i="1"/>
  <c r="AF1214" i="1"/>
  <c r="AI1214" i="1"/>
  <c r="AE1214" i="1"/>
  <c r="AH1218" i="1"/>
  <c r="AG1218" i="1"/>
  <c r="AF1218" i="1"/>
  <c r="AI1218" i="1"/>
  <c r="AE1218" i="1"/>
  <c r="AH1222" i="1"/>
  <c r="AG1222" i="1"/>
  <c r="AF1222" i="1"/>
  <c r="AI1222" i="1"/>
  <c r="AE1222" i="1"/>
  <c r="AH1226" i="1"/>
  <c r="AG1226" i="1"/>
  <c r="AF1226" i="1"/>
  <c r="AI1226" i="1"/>
  <c r="AE1226" i="1"/>
  <c r="AH1230" i="1"/>
  <c r="AG1230" i="1"/>
  <c r="AF1230" i="1"/>
  <c r="AI1230" i="1"/>
  <c r="AE1230" i="1"/>
  <c r="AH1234" i="1"/>
  <c r="AG1234" i="1"/>
  <c r="AF1234" i="1"/>
  <c r="AI1234" i="1"/>
  <c r="AE1234" i="1"/>
  <c r="AH1238" i="1"/>
  <c r="AG1238" i="1"/>
  <c r="AF1238" i="1"/>
  <c r="AI1238" i="1"/>
  <c r="AE1238" i="1"/>
  <c r="AH1242" i="1"/>
  <c r="AG1242" i="1"/>
  <c r="AF1242" i="1"/>
  <c r="AI1242" i="1"/>
  <c r="AE1242" i="1"/>
  <c r="AH1246" i="1"/>
  <c r="AG1246" i="1"/>
  <c r="AF1246" i="1"/>
  <c r="AI1246" i="1"/>
  <c r="AE1246" i="1"/>
  <c r="AH1250" i="1"/>
  <c r="AG1250" i="1"/>
  <c r="AF1250" i="1"/>
  <c r="AI1250" i="1"/>
  <c r="AE1250" i="1"/>
  <c r="AH1254" i="1"/>
  <c r="AG1254" i="1"/>
  <c r="AF1254" i="1"/>
  <c r="AI1254" i="1"/>
  <c r="AE1254" i="1"/>
  <c r="AH1258" i="1"/>
  <c r="AG1258" i="1"/>
  <c r="AF1258" i="1"/>
  <c r="AI1258" i="1"/>
  <c r="AE1258" i="1"/>
  <c r="AH1262" i="1"/>
  <c r="AG1262" i="1"/>
  <c r="AF1262" i="1"/>
  <c r="AI1262" i="1"/>
  <c r="AE1262" i="1"/>
  <c r="AH1266" i="1"/>
  <c r="AG1266" i="1"/>
  <c r="AF1266" i="1"/>
  <c r="AI1266" i="1"/>
  <c r="AE1266" i="1"/>
  <c r="AH1270" i="1"/>
  <c r="AG1270" i="1"/>
  <c r="AF1270" i="1"/>
  <c r="AI1270" i="1"/>
  <c r="AE1270" i="1"/>
  <c r="AH1274" i="1"/>
  <c r="AG1274" i="1"/>
  <c r="AF1274" i="1"/>
  <c r="AI1274" i="1"/>
  <c r="AE1274" i="1"/>
  <c r="AH1278" i="1"/>
  <c r="AG1278" i="1"/>
  <c r="AF1278" i="1"/>
  <c r="AI1278" i="1"/>
  <c r="AE1278" i="1"/>
  <c r="AH1282" i="1"/>
  <c r="AG1282" i="1"/>
  <c r="AF1282" i="1"/>
  <c r="AI1282" i="1"/>
  <c r="AE1282" i="1"/>
  <c r="AH1286" i="1"/>
  <c r="AG1286" i="1"/>
  <c r="AF1286" i="1"/>
  <c r="AI1286" i="1"/>
  <c r="AE1286" i="1"/>
  <c r="AF1290" i="1"/>
  <c r="AH1290" i="1"/>
  <c r="AI1290" i="1"/>
  <c r="AG1290" i="1"/>
  <c r="AE1290" i="1"/>
  <c r="AF1294" i="1"/>
  <c r="AH1294" i="1"/>
  <c r="AG1294" i="1"/>
  <c r="AE1294" i="1"/>
  <c r="AI1294" i="1"/>
  <c r="AF1298" i="1"/>
  <c r="AH1298" i="1"/>
  <c r="AG1298" i="1"/>
  <c r="AI1298" i="1"/>
  <c r="AE1298" i="1"/>
  <c r="AF1302" i="1"/>
  <c r="AH1302" i="1"/>
  <c r="AG1302" i="1"/>
  <c r="AI1302" i="1"/>
  <c r="AE1302" i="1"/>
  <c r="AF1306" i="1"/>
  <c r="AH1306" i="1"/>
  <c r="AG1306" i="1"/>
  <c r="AI1306" i="1"/>
  <c r="AE1306" i="1"/>
  <c r="AF1310" i="1"/>
  <c r="AH1310" i="1"/>
  <c r="AG1310" i="1"/>
  <c r="AE1310" i="1"/>
  <c r="AI1310" i="1"/>
  <c r="AF1314" i="1"/>
  <c r="AH1314" i="1"/>
  <c r="AG1314" i="1"/>
  <c r="AI1314" i="1"/>
  <c r="AE1314" i="1"/>
  <c r="AF1318" i="1"/>
  <c r="AH1318" i="1"/>
  <c r="AG1318" i="1"/>
  <c r="AI1318" i="1"/>
  <c r="AE1318" i="1"/>
  <c r="AF1322" i="1"/>
  <c r="AH1322" i="1"/>
  <c r="AG1322" i="1"/>
  <c r="AI1322" i="1"/>
  <c r="AE1322" i="1"/>
  <c r="AF1326" i="1"/>
  <c r="AH1326" i="1"/>
  <c r="AG1326" i="1"/>
  <c r="AE1326" i="1"/>
  <c r="AI1326" i="1"/>
  <c r="AF1330" i="1"/>
  <c r="AH1330" i="1"/>
  <c r="AG1330" i="1"/>
  <c r="AI1330" i="1"/>
  <c r="AE1330" i="1"/>
  <c r="AF1334" i="1"/>
  <c r="AH1334" i="1"/>
  <c r="AG1334" i="1"/>
  <c r="AI1334" i="1"/>
  <c r="AE1334" i="1"/>
  <c r="AF1338" i="1"/>
  <c r="AH1338" i="1"/>
  <c r="AG1338" i="1"/>
  <c r="AI1338" i="1"/>
  <c r="AE1338" i="1"/>
  <c r="AF1342" i="1"/>
  <c r="AH1342" i="1"/>
  <c r="AG1342" i="1"/>
  <c r="AE1342" i="1"/>
  <c r="AI1342" i="1"/>
  <c r="AF1346" i="1"/>
  <c r="AH1346" i="1"/>
  <c r="AG1346" i="1"/>
  <c r="AI1346" i="1"/>
  <c r="AE1346" i="1"/>
  <c r="AF1350" i="1"/>
  <c r="AH1350" i="1"/>
  <c r="AG1350" i="1"/>
  <c r="AI1350" i="1"/>
  <c r="AE1350" i="1"/>
  <c r="AF1354" i="1"/>
  <c r="AH1354" i="1"/>
  <c r="AG1354" i="1"/>
  <c r="AI1354" i="1"/>
  <c r="AE1354" i="1"/>
  <c r="AF1358" i="1"/>
  <c r="AH1358" i="1"/>
  <c r="AG1358" i="1"/>
  <c r="AE1358" i="1"/>
  <c r="AI1358" i="1"/>
  <c r="AF1362" i="1"/>
  <c r="AH1362" i="1"/>
  <c r="AG1362" i="1"/>
  <c r="AI1362" i="1"/>
  <c r="AE1362" i="1"/>
  <c r="AF1366" i="1"/>
  <c r="AH1366" i="1"/>
  <c r="AG1366" i="1"/>
  <c r="AI1366" i="1"/>
  <c r="AE1366" i="1"/>
  <c r="AF1370" i="1"/>
  <c r="AH1370" i="1"/>
  <c r="AG1370" i="1"/>
  <c r="AI1370" i="1"/>
  <c r="AE1370" i="1"/>
  <c r="AF1374" i="1"/>
  <c r="AH1374" i="1"/>
  <c r="AG1374" i="1"/>
  <c r="AE1374" i="1"/>
  <c r="AI1374" i="1"/>
  <c r="AF1378" i="1"/>
  <c r="AH1378" i="1"/>
  <c r="AG1378" i="1"/>
  <c r="AI1378" i="1"/>
  <c r="AE1378" i="1"/>
  <c r="AF1382" i="1"/>
  <c r="AH1382" i="1"/>
  <c r="AG1382" i="1"/>
  <c r="AI1382" i="1"/>
  <c r="AE1382" i="1"/>
  <c r="AF1386" i="1"/>
  <c r="AH1386" i="1"/>
  <c r="AG1386" i="1"/>
  <c r="AI1386" i="1"/>
  <c r="AE1386" i="1"/>
  <c r="AF1390" i="1"/>
  <c r="AH1390" i="1"/>
  <c r="AG1390" i="1"/>
  <c r="AE1390" i="1"/>
  <c r="AI1390" i="1"/>
  <c r="AF1394" i="1"/>
  <c r="AH1394" i="1"/>
  <c r="AG1394" i="1"/>
  <c r="AI1394" i="1"/>
  <c r="AE1394" i="1"/>
  <c r="AF1398" i="1"/>
  <c r="AH1398" i="1"/>
  <c r="AG1398" i="1"/>
  <c r="AI1398" i="1"/>
  <c r="AE1398" i="1"/>
  <c r="AF1402" i="1"/>
  <c r="AH1402" i="1"/>
  <c r="AG1402" i="1"/>
  <c r="AI1402" i="1"/>
  <c r="AE1402" i="1"/>
  <c r="AF1406" i="1"/>
  <c r="AH1406" i="1"/>
  <c r="AG1406" i="1"/>
  <c r="AE1406" i="1"/>
  <c r="AI1406" i="1"/>
  <c r="AF1410" i="1"/>
  <c r="AH1410" i="1"/>
  <c r="AG1410" i="1"/>
  <c r="AI1410" i="1"/>
  <c r="AE1410" i="1"/>
  <c r="AF1414" i="1"/>
  <c r="AH1414" i="1"/>
  <c r="AG1414" i="1"/>
  <c r="AI1414" i="1"/>
  <c r="AE1414" i="1"/>
  <c r="AF1418" i="1"/>
  <c r="AH1418" i="1"/>
  <c r="AG1418" i="1"/>
  <c r="AI1418" i="1"/>
  <c r="AE1418" i="1"/>
  <c r="AF1422" i="1"/>
  <c r="AH1422" i="1"/>
  <c r="AG1422" i="1"/>
  <c r="AE1422" i="1"/>
  <c r="AI1422" i="1"/>
  <c r="AF1426" i="1"/>
  <c r="AH1426" i="1"/>
  <c r="AG1426" i="1"/>
  <c r="AI1426" i="1"/>
  <c r="AE1426" i="1"/>
  <c r="AF1430" i="1"/>
  <c r="AH1430" i="1"/>
  <c r="AG1430" i="1"/>
  <c r="AI1430" i="1"/>
  <c r="AE1430" i="1"/>
  <c r="AF1434" i="1"/>
  <c r="AH1434" i="1"/>
  <c r="AG1434" i="1"/>
  <c r="AI1434" i="1"/>
  <c r="AE1434" i="1"/>
  <c r="AF1438" i="1"/>
  <c r="AH1438" i="1"/>
  <c r="AG1438" i="1"/>
  <c r="AE1438" i="1"/>
  <c r="AI1438" i="1"/>
  <c r="AF1442" i="1"/>
  <c r="AH1442" i="1"/>
  <c r="AG1442" i="1"/>
  <c r="AI1442" i="1"/>
  <c r="AE1442" i="1"/>
  <c r="AF1446" i="1"/>
  <c r="AH1446" i="1"/>
  <c r="AG1446" i="1"/>
  <c r="AI1446" i="1"/>
  <c r="AE1446" i="1"/>
  <c r="AF1450" i="1"/>
  <c r="AH1450" i="1"/>
  <c r="AG1450" i="1"/>
  <c r="AI1450" i="1"/>
  <c r="AE1450" i="1"/>
  <c r="AF1454" i="1"/>
  <c r="AH1454" i="1"/>
  <c r="AG1454" i="1"/>
  <c r="AE1454" i="1"/>
  <c r="AI1454" i="1"/>
  <c r="AF1458" i="1"/>
  <c r="AH1458" i="1"/>
  <c r="AG1458" i="1"/>
  <c r="AI1458" i="1"/>
  <c r="AE1458" i="1"/>
  <c r="AF1462" i="1"/>
  <c r="AH1462" i="1"/>
  <c r="AG1462" i="1"/>
  <c r="AI1462" i="1"/>
  <c r="AE1462" i="1"/>
  <c r="AF1466" i="1"/>
  <c r="AH1466" i="1"/>
  <c r="AG1466" i="1"/>
  <c r="AI1466" i="1"/>
  <c r="AE1466" i="1"/>
  <c r="AF1470" i="1"/>
  <c r="AH1470" i="1"/>
  <c r="AG1470" i="1"/>
  <c r="AE1470" i="1"/>
  <c r="AI1470" i="1"/>
  <c r="AF1474" i="1"/>
  <c r="AH1474" i="1"/>
  <c r="AG1474" i="1"/>
  <c r="AI1474" i="1"/>
  <c r="AE1474" i="1"/>
  <c r="AF1478" i="1"/>
  <c r="AH1478" i="1"/>
  <c r="AG1478" i="1"/>
  <c r="AI1478" i="1"/>
  <c r="AE1478" i="1"/>
  <c r="AF1482" i="1"/>
  <c r="AH1482" i="1"/>
  <c r="AG1482" i="1"/>
  <c r="AI1482" i="1"/>
  <c r="AE1482" i="1"/>
  <c r="AF1486" i="1"/>
  <c r="AH1486" i="1"/>
  <c r="AG1486" i="1"/>
  <c r="AE1486" i="1"/>
  <c r="AI1486" i="1"/>
  <c r="AF1490" i="1"/>
  <c r="AH1490" i="1"/>
  <c r="AG1490" i="1"/>
  <c r="AI1490" i="1"/>
  <c r="AE1490" i="1"/>
  <c r="AF1494" i="1"/>
  <c r="AH1494" i="1"/>
  <c r="AG1494" i="1"/>
  <c r="AI1494" i="1"/>
  <c r="AE1494" i="1"/>
  <c r="AF1498" i="1"/>
  <c r="AH1498" i="1"/>
  <c r="AG1498" i="1"/>
  <c r="AI1498" i="1"/>
  <c r="AE1498" i="1"/>
  <c r="AF1502" i="1"/>
  <c r="AH1502" i="1"/>
  <c r="AG1502" i="1"/>
  <c r="AE1502" i="1"/>
  <c r="AI1502" i="1"/>
  <c r="AF1506" i="1"/>
  <c r="AH1506" i="1"/>
  <c r="AG1506" i="1"/>
  <c r="AI1506" i="1"/>
  <c r="AE1506" i="1"/>
  <c r="AF1510" i="1"/>
  <c r="AH1510" i="1"/>
  <c r="AG1510" i="1"/>
  <c r="AI1510" i="1"/>
  <c r="AE1510" i="1"/>
  <c r="AF1514" i="1"/>
  <c r="AH1514" i="1"/>
  <c r="AG1514" i="1"/>
  <c r="AI1514" i="1"/>
  <c r="AE1514" i="1"/>
  <c r="AF1518" i="1"/>
  <c r="AH1518" i="1"/>
  <c r="AG1518" i="1"/>
  <c r="AE1518" i="1"/>
  <c r="AI1518" i="1"/>
  <c r="AF1522" i="1"/>
  <c r="AH1522" i="1"/>
  <c r="AG1522" i="1"/>
  <c r="AI1522" i="1"/>
  <c r="AE1522" i="1"/>
  <c r="AF1526" i="1"/>
  <c r="AH1526" i="1"/>
  <c r="AG1526" i="1"/>
  <c r="AI1526" i="1"/>
  <c r="AE1526" i="1"/>
  <c r="AF1530" i="1"/>
  <c r="AH1530" i="1"/>
  <c r="AG1530" i="1"/>
  <c r="AI1530" i="1"/>
  <c r="AE1530" i="1"/>
  <c r="AF1534" i="1"/>
  <c r="AH1534" i="1"/>
  <c r="AG1534" i="1"/>
  <c r="AE1534" i="1"/>
  <c r="AI1534" i="1"/>
  <c r="AF1538" i="1"/>
  <c r="AH1538" i="1"/>
  <c r="AG1538" i="1"/>
  <c r="AI1538" i="1"/>
  <c r="AE1538" i="1"/>
  <c r="AF1542" i="1"/>
  <c r="AH1542" i="1"/>
  <c r="AG1542" i="1"/>
  <c r="AI1542" i="1"/>
  <c r="AE1542" i="1"/>
  <c r="AF1546" i="1"/>
  <c r="AH1546" i="1"/>
  <c r="AG1546" i="1"/>
  <c r="AI1546" i="1"/>
  <c r="AE1546" i="1"/>
  <c r="AF1550" i="1"/>
  <c r="AH1550" i="1"/>
  <c r="AG1550" i="1"/>
  <c r="AE1550" i="1"/>
  <c r="AI1550" i="1"/>
  <c r="AF1554" i="1"/>
  <c r="AH1554" i="1"/>
  <c r="AG1554" i="1"/>
  <c r="AI1554" i="1"/>
  <c r="AE1554" i="1"/>
  <c r="AF1558" i="1"/>
  <c r="AH1558" i="1"/>
  <c r="AG1558" i="1"/>
  <c r="AI1558" i="1"/>
  <c r="AE1558" i="1"/>
  <c r="AF1562" i="1"/>
  <c r="AH1562" i="1"/>
  <c r="AG1562" i="1"/>
  <c r="AI1562" i="1"/>
  <c r="AE1562" i="1"/>
  <c r="AF1566" i="1"/>
  <c r="AH1566" i="1"/>
  <c r="AG1566" i="1"/>
  <c r="AE1566" i="1"/>
  <c r="AI1566" i="1"/>
  <c r="AF1570" i="1"/>
  <c r="AH1570" i="1"/>
  <c r="AG1570" i="1"/>
  <c r="AI1570" i="1"/>
  <c r="AE1570" i="1"/>
  <c r="AF1574" i="1"/>
  <c r="AH1574" i="1"/>
  <c r="AG1574" i="1"/>
  <c r="AI1574" i="1"/>
  <c r="AE1574" i="1"/>
  <c r="AF1578" i="1"/>
  <c r="AH1578" i="1"/>
  <c r="AG1578" i="1"/>
  <c r="AI1578" i="1"/>
  <c r="AE1578" i="1"/>
  <c r="AF1582" i="1"/>
  <c r="AH1582" i="1"/>
  <c r="AG1582" i="1"/>
  <c r="AE1582" i="1"/>
  <c r="AI1582" i="1"/>
  <c r="AF1586" i="1"/>
  <c r="AI1586" i="1"/>
  <c r="AE1586" i="1"/>
  <c r="AH1586" i="1"/>
  <c r="AG1586" i="1"/>
  <c r="AF1590" i="1"/>
  <c r="AI1590" i="1"/>
  <c r="AE1590" i="1"/>
  <c r="AH1590" i="1"/>
  <c r="AG1590" i="1"/>
  <c r="AF1594" i="1"/>
  <c r="AI1594" i="1"/>
  <c r="AE1594" i="1"/>
  <c r="AH1594" i="1"/>
  <c r="AG1594" i="1"/>
  <c r="AF1598" i="1"/>
  <c r="AI1598" i="1"/>
  <c r="AE1598" i="1"/>
  <c r="AH1598" i="1"/>
  <c r="AG1598" i="1"/>
  <c r="AF1602" i="1"/>
  <c r="AI1602" i="1"/>
  <c r="AE1602" i="1"/>
  <c r="AH1602" i="1"/>
  <c r="AG1602" i="1"/>
  <c r="AF1606" i="1"/>
  <c r="AI1606" i="1"/>
  <c r="AE1606" i="1"/>
  <c r="AH1606" i="1"/>
  <c r="AG1606" i="1"/>
  <c r="AF1610" i="1"/>
  <c r="AI1610" i="1"/>
  <c r="AE1610" i="1"/>
  <c r="AH1610" i="1"/>
  <c r="AG1610" i="1"/>
  <c r="AF1614" i="1"/>
  <c r="AI1614" i="1"/>
  <c r="AE1614" i="1"/>
  <c r="AH1614" i="1"/>
  <c r="AG1614" i="1"/>
  <c r="AF1618" i="1"/>
  <c r="AI1618" i="1"/>
  <c r="AE1618" i="1"/>
  <c r="AH1618" i="1"/>
  <c r="AG1618" i="1"/>
  <c r="AF1622" i="1"/>
  <c r="AI1622" i="1"/>
  <c r="AE1622" i="1"/>
  <c r="AH1622" i="1"/>
  <c r="AG1622" i="1"/>
  <c r="AF1626" i="1"/>
  <c r="AI1626" i="1"/>
  <c r="AE1626" i="1"/>
  <c r="AH1626" i="1"/>
  <c r="AG1626" i="1"/>
  <c r="AF1630" i="1"/>
  <c r="AI1630" i="1"/>
  <c r="AE1630" i="1"/>
  <c r="AH1630" i="1"/>
  <c r="AG1630" i="1"/>
  <c r="AF1634" i="1"/>
  <c r="AI1634" i="1"/>
  <c r="AE1634" i="1"/>
  <c r="AH1634" i="1"/>
  <c r="AG1634" i="1"/>
  <c r="AF1638" i="1"/>
  <c r="AI1638" i="1"/>
  <c r="AE1638" i="1"/>
  <c r="AH1638" i="1"/>
  <c r="AG1638" i="1"/>
  <c r="AF1642" i="1"/>
  <c r="AI1642" i="1"/>
  <c r="AE1642" i="1"/>
  <c r="AH1642" i="1"/>
  <c r="AG1642" i="1"/>
  <c r="AF1646" i="1"/>
  <c r="AI1646" i="1"/>
  <c r="AE1646" i="1"/>
  <c r="AH1646" i="1"/>
  <c r="AG1646" i="1"/>
  <c r="AF1650" i="1"/>
  <c r="AI1650" i="1"/>
  <c r="AE1650" i="1"/>
  <c r="AH1650" i="1"/>
  <c r="AG1650" i="1"/>
  <c r="AF1654" i="1"/>
  <c r="AI1654" i="1"/>
  <c r="AE1654" i="1"/>
  <c r="AH1654" i="1"/>
  <c r="AG1654" i="1"/>
  <c r="AF1658" i="1"/>
  <c r="AI1658" i="1"/>
  <c r="AE1658" i="1"/>
  <c r="AH1658" i="1"/>
  <c r="AG1658" i="1"/>
  <c r="AF1662" i="1"/>
  <c r="AI1662" i="1"/>
  <c r="AE1662" i="1"/>
  <c r="AH1662" i="1"/>
  <c r="AG1662" i="1"/>
  <c r="AF1666" i="1"/>
  <c r="AI1666" i="1"/>
  <c r="AE1666" i="1"/>
  <c r="AH1666" i="1"/>
  <c r="AG1666" i="1"/>
  <c r="AF1670" i="1"/>
  <c r="AI1670" i="1"/>
  <c r="AE1670" i="1"/>
  <c r="AH1670" i="1"/>
  <c r="AG1670" i="1"/>
  <c r="AF1674" i="1"/>
  <c r="AI1674" i="1"/>
  <c r="AE1674" i="1"/>
  <c r="AH1674" i="1"/>
  <c r="AG1674" i="1"/>
  <c r="AF1678" i="1"/>
  <c r="AI1678" i="1"/>
  <c r="AE1678" i="1"/>
  <c r="AH1678" i="1"/>
  <c r="AG1678" i="1"/>
  <c r="AF1682" i="1"/>
  <c r="AI1682" i="1"/>
  <c r="AE1682" i="1"/>
  <c r="AH1682" i="1"/>
  <c r="AG1682" i="1"/>
  <c r="AF1686" i="1"/>
  <c r="AI1686" i="1"/>
  <c r="AE1686" i="1"/>
  <c r="AH1686" i="1"/>
  <c r="AG1686" i="1"/>
  <c r="AF1690" i="1"/>
  <c r="AI1690" i="1"/>
  <c r="AE1690" i="1"/>
  <c r="AH1690" i="1"/>
  <c r="AG1690" i="1"/>
  <c r="AF1694" i="1"/>
  <c r="AI1694" i="1"/>
  <c r="AE1694" i="1"/>
  <c r="AH1694" i="1"/>
  <c r="AG1694" i="1"/>
  <c r="AF1698" i="1"/>
  <c r="AI1698" i="1"/>
  <c r="AE1698" i="1"/>
  <c r="AH1698" i="1"/>
  <c r="AG1698" i="1"/>
  <c r="AF1702" i="1"/>
  <c r="AI1702" i="1"/>
  <c r="AE1702" i="1"/>
  <c r="AH1702" i="1"/>
  <c r="AG1702" i="1"/>
  <c r="AF1706" i="1"/>
  <c r="AI1706" i="1"/>
  <c r="AE1706" i="1"/>
  <c r="AH1706" i="1"/>
  <c r="AG1706" i="1"/>
  <c r="AF1710" i="1"/>
  <c r="AI1710" i="1"/>
  <c r="AE1710" i="1"/>
  <c r="AH1710" i="1"/>
  <c r="AG1710" i="1"/>
  <c r="AF1714" i="1"/>
  <c r="AI1714" i="1"/>
  <c r="AE1714" i="1"/>
  <c r="AH1714" i="1"/>
  <c r="AG1714" i="1"/>
  <c r="AF1718" i="1"/>
  <c r="AI1718" i="1"/>
  <c r="AE1718" i="1"/>
  <c r="AH1718" i="1"/>
  <c r="AG1718" i="1"/>
  <c r="AF1722" i="1"/>
  <c r="AI1722" i="1"/>
  <c r="AE1722" i="1"/>
  <c r="AH1722" i="1"/>
  <c r="AG1722" i="1"/>
  <c r="AF1726" i="1"/>
  <c r="AI1726" i="1"/>
  <c r="AE1726" i="1"/>
  <c r="AH1726" i="1"/>
  <c r="AG1726" i="1"/>
  <c r="AF1730" i="1"/>
  <c r="AI1730" i="1"/>
  <c r="AE1730" i="1"/>
  <c r="AH1730" i="1"/>
  <c r="AG1730" i="1"/>
  <c r="AF1734" i="1"/>
  <c r="AI1734" i="1"/>
  <c r="AE1734" i="1"/>
  <c r="AH1734" i="1"/>
  <c r="AG1734" i="1"/>
  <c r="AF1738" i="1"/>
  <c r="AI1738" i="1"/>
  <c r="AE1738" i="1"/>
  <c r="AH1738" i="1"/>
  <c r="AG1738" i="1"/>
  <c r="AF1742" i="1"/>
  <c r="AI1742" i="1"/>
  <c r="AE1742" i="1"/>
  <c r="AH1742" i="1"/>
  <c r="AG1742" i="1"/>
  <c r="AF1746" i="1"/>
  <c r="AI1746" i="1"/>
  <c r="AE1746" i="1"/>
  <c r="AH1746" i="1"/>
  <c r="AG1746" i="1"/>
  <c r="AF1750" i="1"/>
  <c r="AI1750" i="1"/>
  <c r="AE1750" i="1"/>
  <c r="AH1750" i="1"/>
  <c r="AG1750" i="1"/>
  <c r="AF1754" i="1"/>
  <c r="AI1754" i="1"/>
  <c r="AE1754" i="1"/>
  <c r="AH1754" i="1"/>
  <c r="AG1754" i="1"/>
  <c r="AF1758" i="1"/>
  <c r="AI1758" i="1"/>
  <c r="AE1758" i="1"/>
  <c r="AH1758" i="1"/>
  <c r="AG1758" i="1"/>
  <c r="AF1762" i="1"/>
  <c r="AI1762" i="1"/>
  <c r="AE1762" i="1"/>
  <c r="AH1762" i="1"/>
  <c r="AG1762" i="1"/>
  <c r="AF1766" i="1"/>
  <c r="AI1766" i="1"/>
  <c r="AE1766" i="1"/>
  <c r="AH1766" i="1"/>
  <c r="AG1766" i="1"/>
  <c r="AF1770" i="1"/>
  <c r="AI1770" i="1"/>
  <c r="AE1770" i="1"/>
  <c r="AH1770" i="1"/>
  <c r="AG1770" i="1"/>
  <c r="AF1774" i="1"/>
  <c r="AI1774" i="1"/>
  <c r="AE1774" i="1"/>
  <c r="AH1774" i="1"/>
  <c r="AG1774" i="1"/>
  <c r="AG1778" i="1"/>
  <c r="AI1778" i="1"/>
  <c r="AE1778" i="1"/>
  <c r="AH1778" i="1"/>
  <c r="AF1778" i="1"/>
  <c r="AG1782" i="1"/>
  <c r="AI1782" i="1"/>
  <c r="AE1782" i="1"/>
  <c r="AH1782" i="1"/>
  <c r="AF1782" i="1"/>
  <c r="AG1786" i="1"/>
  <c r="AI1786" i="1"/>
  <c r="AE1786" i="1"/>
  <c r="AH1786" i="1"/>
  <c r="AF1786" i="1"/>
  <c r="AG1790" i="1"/>
  <c r="AI1790" i="1"/>
  <c r="AE1790" i="1"/>
  <c r="AH1790" i="1"/>
  <c r="AF1790" i="1"/>
  <c r="AG1794" i="1"/>
  <c r="AI1794" i="1"/>
  <c r="AE1794" i="1"/>
  <c r="AH1794" i="1"/>
  <c r="AF1794" i="1"/>
  <c r="AG1798" i="1"/>
  <c r="AI1798" i="1"/>
  <c r="AE1798" i="1"/>
  <c r="AH1798" i="1"/>
  <c r="AF1798" i="1"/>
  <c r="AG1802" i="1"/>
  <c r="AI1802" i="1"/>
  <c r="AE1802" i="1"/>
  <c r="AH1802" i="1"/>
  <c r="AF1802" i="1"/>
  <c r="AG1806" i="1"/>
  <c r="AI1806" i="1"/>
  <c r="AE1806" i="1"/>
  <c r="AH1806" i="1"/>
  <c r="AF1806" i="1"/>
  <c r="AG1810" i="1"/>
  <c r="AI1810" i="1"/>
  <c r="AE1810" i="1"/>
  <c r="AH1810" i="1"/>
  <c r="AF1810" i="1"/>
  <c r="AG1814" i="1"/>
  <c r="AI1814" i="1"/>
  <c r="AE1814" i="1"/>
  <c r="AH1814" i="1"/>
  <c r="AF1814" i="1"/>
  <c r="AG1818" i="1"/>
  <c r="AI1818" i="1"/>
  <c r="AE1818" i="1"/>
  <c r="AH1818" i="1"/>
  <c r="AF1818" i="1"/>
  <c r="AG1822" i="1"/>
  <c r="AI1822" i="1"/>
  <c r="AE1822" i="1"/>
  <c r="AH1822" i="1"/>
  <c r="AF1822" i="1"/>
  <c r="AG1826" i="1"/>
  <c r="AI1826" i="1"/>
  <c r="AE1826" i="1"/>
  <c r="AH1826" i="1"/>
  <c r="AF1826" i="1"/>
  <c r="AG1830" i="1"/>
  <c r="AI1830" i="1"/>
  <c r="AE1830" i="1"/>
  <c r="AH1830" i="1"/>
  <c r="AF1830" i="1"/>
  <c r="AG1834" i="1"/>
  <c r="AI1834" i="1"/>
  <c r="AE1834" i="1"/>
  <c r="AH1834" i="1"/>
  <c r="AF1834" i="1"/>
  <c r="AG1838" i="1"/>
  <c r="AI1838" i="1"/>
  <c r="AE1838" i="1"/>
  <c r="AH1838" i="1"/>
  <c r="AF1838" i="1"/>
  <c r="AG1842" i="1"/>
  <c r="AI1842" i="1"/>
  <c r="AE1842" i="1"/>
  <c r="AH1842" i="1"/>
  <c r="AF1842" i="1"/>
  <c r="AG1846" i="1"/>
  <c r="AI1846" i="1"/>
  <c r="AE1846" i="1"/>
  <c r="AH1846" i="1"/>
  <c r="AF1846" i="1"/>
  <c r="AG1850" i="1"/>
  <c r="AI1850" i="1"/>
  <c r="AE1850" i="1"/>
  <c r="AH1850" i="1"/>
  <c r="AF1850" i="1"/>
  <c r="AG1854" i="1"/>
  <c r="AI1854" i="1"/>
  <c r="AE1854" i="1"/>
  <c r="AH1854" i="1"/>
  <c r="AF1854" i="1"/>
  <c r="AG1858" i="1"/>
  <c r="AI1858" i="1"/>
  <c r="AE1858" i="1"/>
  <c r="AH1858" i="1"/>
  <c r="AF1858" i="1"/>
  <c r="AG1862" i="1"/>
  <c r="AI1862" i="1"/>
  <c r="AE1862" i="1"/>
  <c r="AH1862" i="1"/>
  <c r="AF1862" i="1"/>
  <c r="AG1866" i="1"/>
  <c r="AI1866" i="1"/>
  <c r="AE1866" i="1"/>
  <c r="AH1866" i="1"/>
  <c r="AF1866" i="1"/>
  <c r="AG1870" i="1"/>
  <c r="AI1870" i="1"/>
  <c r="AE1870" i="1"/>
  <c r="AH1870" i="1"/>
  <c r="AF1870" i="1"/>
  <c r="AG1874" i="1"/>
  <c r="AI1874" i="1"/>
  <c r="AE1874" i="1"/>
  <c r="AH1874" i="1"/>
  <c r="AF1874" i="1"/>
  <c r="AG1878" i="1"/>
  <c r="AI1878" i="1"/>
  <c r="AE1878" i="1"/>
  <c r="AH1878" i="1"/>
  <c r="AF1878" i="1"/>
  <c r="AG1882" i="1"/>
  <c r="AI1882" i="1"/>
  <c r="AE1882" i="1"/>
  <c r="AH1882" i="1"/>
  <c r="AF1882" i="1"/>
  <c r="AG1886" i="1"/>
  <c r="AI1886" i="1"/>
  <c r="AE1886" i="1"/>
  <c r="AH1886" i="1"/>
  <c r="AF1886" i="1"/>
  <c r="AG1890" i="1"/>
  <c r="AI1890" i="1"/>
  <c r="AE1890" i="1"/>
  <c r="AH1890" i="1"/>
  <c r="AF1890" i="1"/>
  <c r="AG1894" i="1"/>
  <c r="AI1894" i="1"/>
  <c r="AE1894" i="1"/>
  <c r="AH1894" i="1"/>
  <c r="AF1894" i="1"/>
  <c r="AG1898" i="1"/>
  <c r="AI1898" i="1"/>
  <c r="AE1898" i="1"/>
  <c r="AH1898" i="1"/>
  <c r="AF1898" i="1"/>
  <c r="AG1902" i="1"/>
  <c r="AI1902" i="1"/>
  <c r="AE1902" i="1"/>
  <c r="AH1902" i="1"/>
  <c r="AF1902" i="1"/>
  <c r="AG1906" i="1"/>
  <c r="AI1906" i="1"/>
  <c r="AE1906" i="1"/>
  <c r="AH1906" i="1"/>
  <c r="AF1906" i="1"/>
  <c r="AG1910" i="1"/>
  <c r="AI1910" i="1"/>
  <c r="AE1910" i="1"/>
  <c r="AH1910" i="1"/>
  <c r="AF1910" i="1"/>
  <c r="AG1914" i="1"/>
  <c r="AI1914" i="1"/>
  <c r="AE1914" i="1"/>
  <c r="AH1914" i="1"/>
  <c r="AF1914" i="1"/>
  <c r="AG1918" i="1"/>
  <c r="AI1918" i="1"/>
  <c r="AE1918" i="1"/>
  <c r="AH1918" i="1"/>
  <c r="AF1918" i="1"/>
  <c r="AG1922" i="1"/>
  <c r="AI1922" i="1"/>
  <c r="AE1922" i="1"/>
  <c r="AH1922" i="1"/>
  <c r="AF1922" i="1"/>
  <c r="AG1926" i="1"/>
  <c r="AI1926" i="1"/>
  <c r="AE1926" i="1"/>
  <c r="AH1926" i="1"/>
  <c r="AF1926" i="1"/>
  <c r="AG1930" i="1"/>
  <c r="AI1930" i="1"/>
  <c r="AE1930" i="1"/>
  <c r="AH1930" i="1"/>
  <c r="AF1930" i="1"/>
  <c r="AG1934" i="1"/>
  <c r="AI1934" i="1"/>
  <c r="AE1934" i="1"/>
  <c r="AH1934" i="1"/>
  <c r="AF1934" i="1"/>
  <c r="AG1938" i="1"/>
  <c r="AI1938" i="1"/>
  <c r="AE1938" i="1"/>
  <c r="AH1938" i="1"/>
  <c r="AF1938" i="1"/>
  <c r="AG1942" i="1"/>
  <c r="AI1942" i="1"/>
  <c r="AE1942" i="1"/>
  <c r="AH1942" i="1"/>
  <c r="AF1942" i="1"/>
  <c r="AG1946" i="1"/>
  <c r="AI1946" i="1"/>
  <c r="AE1946" i="1"/>
  <c r="AH1946" i="1"/>
  <c r="AF1946" i="1"/>
  <c r="AG1950" i="1"/>
  <c r="AI1950" i="1"/>
  <c r="AE1950" i="1"/>
  <c r="AH1950" i="1"/>
  <c r="AF1950" i="1"/>
  <c r="AG1954" i="1"/>
  <c r="AI1954" i="1"/>
  <c r="AE1954" i="1"/>
  <c r="AH1954" i="1"/>
  <c r="AF1954" i="1"/>
  <c r="AG1958" i="1"/>
  <c r="AI1958" i="1"/>
  <c r="AE1958" i="1"/>
  <c r="AH1958" i="1"/>
  <c r="AF1958" i="1"/>
  <c r="AG1962" i="1"/>
  <c r="AI1962" i="1"/>
  <c r="AE1962" i="1"/>
  <c r="AH1962" i="1"/>
  <c r="AF1962" i="1"/>
  <c r="AG1966" i="1"/>
  <c r="AI1966" i="1"/>
  <c r="AE1966" i="1"/>
  <c r="AH1966" i="1"/>
  <c r="AF1966" i="1"/>
  <c r="AG1970" i="1"/>
  <c r="AI1970" i="1"/>
  <c r="AE1970" i="1"/>
  <c r="AH1970" i="1"/>
  <c r="AF1970" i="1"/>
  <c r="AG1974" i="1"/>
  <c r="AI1974" i="1"/>
  <c r="AE1974" i="1"/>
  <c r="AH1974" i="1"/>
  <c r="AF1974" i="1"/>
  <c r="AG1978" i="1"/>
  <c r="AI1978" i="1"/>
  <c r="AE1978" i="1"/>
  <c r="AH1978" i="1"/>
  <c r="AF1978" i="1"/>
  <c r="AG1982" i="1"/>
  <c r="AI1982" i="1"/>
  <c r="AE1982" i="1"/>
  <c r="AH1982" i="1"/>
  <c r="AF1982" i="1"/>
  <c r="AG1986" i="1"/>
  <c r="AI1986" i="1"/>
  <c r="AE1986" i="1"/>
  <c r="AH1986" i="1"/>
  <c r="AF1986" i="1"/>
  <c r="AG1990" i="1"/>
  <c r="AI1990" i="1"/>
  <c r="AE1990" i="1"/>
  <c r="AH1990" i="1"/>
  <c r="AF1990" i="1"/>
  <c r="AG1994" i="1"/>
  <c r="AI1994" i="1"/>
  <c r="AE1994" i="1"/>
  <c r="AH1994" i="1"/>
  <c r="AF1994" i="1"/>
  <c r="AG1998" i="1"/>
  <c r="AI1998" i="1"/>
  <c r="AE1998" i="1"/>
  <c r="AH1998" i="1"/>
  <c r="AF1998" i="1"/>
  <c r="AG2002" i="1"/>
  <c r="AI2002" i="1"/>
  <c r="AE2002" i="1"/>
  <c r="AH2002" i="1"/>
  <c r="AF2002" i="1"/>
  <c r="AG2006" i="1"/>
  <c r="AI2006" i="1"/>
  <c r="AE2006" i="1"/>
  <c r="AH2006" i="1"/>
  <c r="AF2006" i="1"/>
  <c r="AF2010" i="1"/>
  <c r="AG2010" i="1"/>
  <c r="AI2010" i="1"/>
  <c r="AH2010" i="1"/>
  <c r="AE2010" i="1"/>
  <c r="AF2014" i="1"/>
  <c r="AH2014" i="1"/>
  <c r="AE2014" i="1"/>
  <c r="AI2014" i="1"/>
  <c r="AG2014" i="1"/>
  <c r="AF2018" i="1"/>
  <c r="AI2018" i="1"/>
  <c r="AG2018" i="1"/>
  <c r="AE2018" i="1"/>
  <c r="AH2018" i="1"/>
  <c r="AG2022" i="1"/>
  <c r="AF2022" i="1"/>
  <c r="AE2022" i="1"/>
  <c r="AI2022" i="1"/>
  <c r="AH2022" i="1"/>
  <c r="AG2026" i="1"/>
  <c r="AF2026" i="1"/>
  <c r="AI2026" i="1"/>
  <c r="AE2026" i="1"/>
  <c r="AH2026" i="1"/>
  <c r="AG2030" i="1"/>
  <c r="AF2030" i="1"/>
  <c r="AE2030" i="1"/>
  <c r="AI2030" i="1"/>
  <c r="AH2030" i="1"/>
  <c r="AG2034" i="1"/>
  <c r="AF2034" i="1"/>
  <c r="AI2034" i="1"/>
  <c r="AE2034" i="1"/>
  <c r="AH2034" i="1"/>
  <c r="AG2038" i="1"/>
  <c r="AF2038" i="1"/>
  <c r="AE2038" i="1"/>
  <c r="AI2038" i="1"/>
  <c r="AH2038" i="1"/>
  <c r="AG2042" i="1"/>
  <c r="AF2042" i="1"/>
  <c r="AI2042" i="1"/>
  <c r="AE2042" i="1"/>
  <c r="AH2042" i="1"/>
  <c r="AG2046" i="1"/>
  <c r="AF2046" i="1"/>
  <c r="AE2046" i="1"/>
  <c r="AI2046" i="1"/>
  <c r="AH2046" i="1"/>
  <c r="AG2050" i="1"/>
  <c r="AF2050" i="1"/>
  <c r="AI2050" i="1"/>
  <c r="AH2050" i="1"/>
  <c r="AE2050" i="1"/>
  <c r="AG2054" i="1"/>
  <c r="AF2054" i="1"/>
  <c r="AE2054" i="1"/>
  <c r="AI2054" i="1"/>
  <c r="AH2054" i="1"/>
  <c r="AG2058" i="1"/>
  <c r="AF2058" i="1"/>
  <c r="AI2058" i="1"/>
  <c r="AH2058" i="1"/>
  <c r="AE2058" i="1"/>
  <c r="AG2062" i="1"/>
  <c r="AF2062" i="1"/>
  <c r="AE2062" i="1"/>
  <c r="AI2062" i="1"/>
  <c r="AH2062" i="1"/>
  <c r="AG2066" i="1"/>
  <c r="AF2066" i="1"/>
  <c r="AI2066" i="1"/>
  <c r="AH2066" i="1"/>
  <c r="AE2066" i="1"/>
  <c r="AG2070" i="1"/>
  <c r="AF2070" i="1"/>
  <c r="AI2070" i="1"/>
  <c r="AE2070" i="1"/>
  <c r="AH2070" i="1"/>
  <c r="AG2074" i="1"/>
  <c r="AF2074" i="1"/>
  <c r="AI2074" i="1"/>
  <c r="AE2074" i="1"/>
  <c r="AH2074" i="1"/>
  <c r="AG2078" i="1"/>
  <c r="AF2078" i="1"/>
  <c r="AI2078" i="1"/>
  <c r="AE2078" i="1"/>
  <c r="AH2078" i="1"/>
  <c r="AG2082" i="1"/>
  <c r="AF2082" i="1"/>
  <c r="AI2082" i="1"/>
  <c r="AE2082" i="1"/>
  <c r="AH2082" i="1"/>
  <c r="AG2086" i="1"/>
  <c r="AF2086" i="1"/>
  <c r="AI2086" i="1"/>
  <c r="AE2086" i="1"/>
  <c r="AH2086" i="1"/>
  <c r="AG2090" i="1"/>
  <c r="AF2090" i="1"/>
  <c r="AI2090" i="1"/>
  <c r="AE2090" i="1"/>
  <c r="AH2090" i="1"/>
  <c r="AG2094" i="1"/>
  <c r="AF2094" i="1"/>
  <c r="AI2094" i="1"/>
  <c r="AE2094" i="1"/>
  <c r="AH2094" i="1"/>
  <c r="AG2098" i="1"/>
  <c r="AF2098" i="1"/>
  <c r="AI2098" i="1"/>
  <c r="AE2098" i="1"/>
  <c r="AH2098" i="1"/>
  <c r="AG2102" i="1"/>
  <c r="AF2102" i="1"/>
  <c r="AI2102" i="1"/>
  <c r="AE2102" i="1"/>
  <c r="AH2102" i="1"/>
  <c r="AG2106" i="1"/>
  <c r="AF2106" i="1"/>
  <c r="AI2106" i="1"/>
  <c r="AE2106" i="1"/>
  <c r="AH2106" i="1"/>
  <c r="AG2110" i="1"/>
  <c r="AF2110" i="1"/>
  <c r="AI2110" i="1"/>
  <c r="AE2110" i="1"/>
  <c r="AH2110" i="1"/>
  <c r="AG2114" i="1"/>
  <c r="AF2114" i="1"/>
  <c r="AI2114" i="1"/>
  <c r="AE2114" i="1"/>
  <c r="AH2114" i="1"/>
  <c r="AG2118" i="1"/>
  <c r="AF2118" i="1"/>
  <c r="AI2118" i="1"/>
  <c r="AE2118" i="1"/>
  <c r="AH2118" i="1"/>
  <c r="AG2122" i="1"/>
  <c r="AF2122" i="1"/>
  <c r="AI2122" i="1"/>
  <c r="AE2122" i="1"/>
  <c r="AH2122" i="1"/>
  <c r="AG2126" i="1"/>
  <c r="AF2126" i="1"/>
  <c r="AI2126" i="1"/>
  <c r="AE2126" i="1"/>
  <c r="AH2126" i="1"/>
  <c r="AG2130" i="1"/>
  <c r="AF2130" i="1"/>
  <c r="AI2130" i="1"/>
  <c r="AE2130" i="1"/>
  <c r="AH2130" i="1"/>
  <c r="AG2134" i="1"/>
  <c r="AF2134" i="1"/>
  <c r="AI2134" i="1"/>
  <c r="AE2134" i="1"/>
  <c r="AH2134" i="1"/>
  <c r="AG2138" i="1"/>
  <c r="AF2138" i="1"/>
  <c r="AI2138" i="1"/>
  <c r="AE2138" i="1"/>
  <c r="AH2138" i="1"/>
  <c r="AG2142" i="1"/>
  <c r="AF2142" i="1"/>
  <c r="AI2142" i="1"/>
  <c r="AE2142" i="1"/>
  <c r="AH2142" i="1"/>
  <c r="AG2146" i="1"/>
  <c r="AF2146" i="1"/>
  <c r="AI2146" i="1"/>
  <c r="AE2146" i="1"/>
  <c r="AH2146" i="1"/>
  <c r="AG2150" i="1"/>
  <c r="AF2150" i="1"/>
  <c r="AI2150" i="1"/>
  <c r="AE2150" i="1"/>
  <c r="AH2150" i="1"/>
  <c r="AG2154" i="1"/>
  <c r="AF2154" i="1"/>
  <c r="AI2154" i="1"/>
  <c r="AE2154" i="1"/>
  <c r="AH2154" i="1"/>
  <c r="AG2158" i="1"/>
  <c r="AF2158" i="1"/>
  <c r="AI2158" i="1"/>
  <c r="AE2158" i="1"/>
  <c r="AH2158" i="1"/>
  <c r="AG2162" i="1"/>
  <c r="AF2162" i="1"/>
  <c r="AI2162" i="1"/>
  <c r="AE2162" i="1"/>
  <c r="AH2162" i="1"/>
  <c r="AG2166" i="1"/>
  <c r="AF2166" i="1"/>
  <c r="AI2166" i="1"/>
  <c r="AE2166" i="1"/>
  <c r="AH2166" i="1"/>
  <c r="AG2170" i="1"/>
  <c r="AF2170" i="1"/>
  <c r="AI2170" i="1"/>
  <c r="AE2170" i="1"/>
  <c r="AH2170" i="1"/>
  <c r="AH11" i="1"/>
  <c r="AG12" i="1"/>
  <c r="AF13" i="1"/>
  <c r="AF14" i="1"/>
  <c r="AE15" i="1"/>
  <c r="AI15" i="1"/>
  <c r="AH16" i="1"/>
  <c r="AG17" i="1"/>
  <c r="AF18" i="1"/>
  <c r="AE19" i="1"/>
  <c r="AI19" i="1"/>
  <c r="AH20" i="1"/>
  <c r="AG21" i="1"/>
  <c r="AF22" i="1"/>
  <c r="AE23" i="1"/>
  <c r="AI23" i="1"/>
  <c r="AH24" i="1"/>
  <c r="AG25" i="1"/>
  <c r="AF26" i="1"/>
  <c r="AE27" i="1"/>
  <c r="AI27" i="1"/>
  <c r="AH28" i="1"/>
  <c r="AG29" i="1"/>
  <c r="AF30" i="1"/>
  <c r="AE31" i="1"/>
  <c r="AI31" i="1"/>
  <c r="AH32" i="1"/>
  <c r="AG33" i="1"/>
  <c r="AF34" i="1"/>
  <c r="AE35" i="1"/>
  <c r="AI35" i="1"/>
  <c r="AH36" i="1"/>
  <c r="AG37" i="1"/>
  <c r="AF38" i="1"/>
  <c r="AE39" i="1"/>
  <c r="AI39" i="1"/>
  <c r="AH40" i="1"/>
  <c r="AG41" i="1"/>
  <c r="AF42" i="1"/>
  <c r="AE43" i="1"/>
  <c r="AI43" i="1"/>
  <c r="AH44" i="1"/>
  <c r="AG45" i="1"/>
  <c r="AF46" i="1"/>
  <c r="AE47" i="1"/>
  <c r="AI47" i="1"/>
  <c r="AH48" i="1"/>
  <c r="AG49" i="1"/>
  <c r="AF50" i="1"/>
  <c r="AE51" i="1"/>
  <c r="AI51" i="1"/>
  <c r="AH52" i="1"/>
  <c r="AG53" i="1"/>
  <c r="AF54" i="1"/>
  <c r="AE55" i="1"/>
  <c r="AI55" i="1"/>
  <c r="AH56" i="1"/>
  <c r="AG57" i="1"/>
  <c r="AF58" i="1"/>
  <c r="AE59" i="1"/>
  <c r="AI59" i="1"/>
  <c r="AH60" i="1"/>
  <c r="AG61" i="1"/>
  <c r="AF62" i="1"/>
  <c r="AE63" i="1"/>
  <c r="AI63" i="1"/>
  <c r="AH64" i="1"/>
  <c r="AG65" i="1"/>
  <c r="AF66" i="1"/>
  <c r="AE67" i="1"/>
  <c r="AI67" i="1"/>
  <c r="AH68" i="1"/>
  <c r="AG69" i="1"/>
  <c r="AF70" i="1"/>
  <c r="AE71" i="1"/>
  <c r="AI71" i="1"/>
  <c r="AH72" i="1"/>
  <c r="AG73" i="1"/>
  <c r="AF74" i="1"/>
  <c r="AE75" i="1"/>
  <c r="AI75" i="1"/>
  <c r="AH76" i="1"/>
  <c r="AG77" i="1"/>
  <c r="AF78" i="1"/>
  <c r="AE79" i="1"/>
  <c r="AI79" i="1"/>
  <c r="AH80" i="1"/>
  <c r="AG81" i="1"/>
  <c r="AF82" i="1"/>
  <c r="AE83" i="1"/>
  <c r="AI83" i="1"/>
  <c r="AH84" i="1"/>
  <c r="AG85" i="1"/>
  <c r="AF86" i="1"/>
  <c r="AE87" i="1"/>
  <c r="AI87" i="1"/>
  <c r="AH88" i="1"/>
  <c r="AG89" i="1"/>
  <c r="AF90" i="1"/>
  <c r="AE91" i="1"/>
  <c r="AI91" i="1"/>
  <c r="AH92" i="1"/>
  <c r="AG93" i="1"/>
  <c r="AF94" i="1"/>
  <c r="AE95" i="1"/>
  <c r="AI95" i="1"/>
  <c r="AH96" i="1"/>
  <c r="AG97" i="1"/>
  <c r="AF98" i="1"/>
  <c r="AE99" i="1"/>
  <c r="AI99" i="1"/>
  <c r="AH100" i="1"/>
  <c r="AG101" i="1"/>
  <c r="AF102" i="1"/>
  <c r="AE103" i="1"/>
  <c r="AI103" i="1"/>
  <c r="AH104" i="1"/>
  <c r="AG105" i="1"/>
  <c r="AF106" i="1"/>
  <c r="AE107" i="1"/>
  <c r="AI107" i="1"/>
  <c r="AH108" i="1"/>
  <c r="AG109" i="1"/>
  <c r="AF110" i="1"/>
  <c r="AE111" i="1"/>
  <c r="AI111" i="1"/>
  <c r="AH112" i="1"/>
  <c r="AG113" i="1"/>
  <c r="AF114" i="1"/>
  <c r="AE115" i="1"/>
  <c r="AI115" i="1"/>
  <c r="AH116" i="1"/>
  <c r="AG117" i="1"/>
  <c r="AF118" i="1"/>
  <c r="AE119" i="1"/>
  <c r="AI119" i="1"/>
  <c r="AH120" i="1"/>
  <c r="AG121" i="1"/>
  <c r="AF122" i="1"/>
  <c r="AE123" i="1"/>
  <c r="AI123" i="1"/>
  <c r="AH124" i="1"/>
  <c r="AG125" i="1"/>
  <c r="AF126" i="1"/>
  <c r="AE127" i="1"/>
  <c r="AI127" i="1"/>
  <c r="AH128" i="1"/>
  <c r="AG129" i="1"/>
  <c r="AF130" i="1"/>
  <c r="AE131" i="1"/>
  <c r="AI131" i="1"/>
  <c r="AH132" i="1"/>
  <c r="AG133" i="1"/>
  <c r="AF134" i="1"/>
  <c r="AE135" i="1"/>
  <c r="AI135" i="1"/>
  <c r="AH136" i="1"/>
  <c r="AG137" i="1"/>
  <c r="AF138" i="1"/>
  <c r="AE139" i="1"/>
  <c r="AI139" i="1"/>
  <c r="AH140" i="1"/>
  <c r="AG141" i="1"/>
  <c r="AF142" i="1"/>
  <c r="AE143" i="1"/>
  <c r="AI143" i="1"/>
  <c r="AH144" i="1"/>
  <c r="AG145" i="1"/>
  <c r="AF146" i="1"/>
  <c r="AE147" i="1"/>
  <c r="AI147" i="1"/>
  <c r="AH148" i="1"/>
  <c r="AG149" i="1"/>
  <c r="AF150" i="1"/>
  <c r="AE151" i="1"/>
  <c r="AI151" i="1"/>
  <c r="AH152" i="1"/>
  <c r="AG153" i="1"/>
  <c r="AF154" i="1"/>
  <c r="AE155" i="1"/>
  <c r="AI155" i="1"/>
  <c r="AH156" i="1"/>
  <c r="AG157" i="1"/>
  <c r="AF158" i="1"/>
  <c r="AE159" i="1"/>
  <c r="AI159" i="1"/>
  <c r="AH160" i="1"/>
  <c r="AG161" i="1"/>
  <c r="AF162" i="1"/>
  <c r="AE163" i="1"/>
  <c r="AI163" i="1"/>
  <c r="AH164" i="1"/>
  <c r="AG165" i="1"/>
  <c r="AF166" i="1"/>
  <c r="AE167" i="1"/>
  <c r="AI167" i="1"/>
  <c r="AH168" i="1"/>
  <c r="AG169" i="1"/>
  <c r="AF170" i="1"/>
  <c r="AE171" i="1"/>
  <c r="AI171" i="1"/>
  <c r="AH172" i="1"/>
  <c r="AG173" i="1"/>
  <c r="AF174" i="1"/>
  <c r="AE175" i="1"/>
  <c r="AI175" i="1"/>
  <c r="AH176" i="1"/>
  <c r="AG177" i="1"/>
  <c r="AF178" i="1"/>
  <c r="AE179" i="1"/>
  <c r="AI179" i="1"/>
  <c r="AH180" i="1"/>
  <c r="AG181" i="1"/>
  <c r="AF182" i="1"/>
  <c r="AE183" i="1"/>
  <c r="AI183" i="1"/>
  <c r="AH184" i="1"/>
  <c r="AG185" i="1"/>
  <c r="AF186" i="1"/>
  <c r="AE187" i="1"/>
  <c r="AI187" i="1"/>
  <c r="AH188" i="1"/>
  <c r="AG189" i="1"/>
  <c r="AF190" i="1"/>
  <c r="AE191" i="1"/>
  <c r="AI191" i="1"/>
  <c r="AH192" i="1"/>
  <c r="AG193" i="1"/>
  <c r="AF194" i="1"/>
  <c r="AE195" i="1"/>
  <c r="AI195" i="1"/>
  <c r="AH196" i="1"/>
  <c r="AG197" i="1"/>
  <c r="AF198" i="1"/>
  <c r="AE199" i="1"/>
  <c r="AI199" i="1"/>
  <c r="AH200" i="1"/>
  <c r="AG201" i="1"/>
  <c r="AF202" i="1"/>
  <c r="AE203" i="1"/>
  <c r="AI203" i="1"/>
  <c r="AH204" i="1"/>
  <c r="AG205" i="1"/>
  <c r="AF206" i="1"/>
  <c r="AE207" i="1"/>
  <c r="AI207" i="1"/>
  <c r="AH208" i="1"/>
  <c r="AG209" i="1"/>
  <c r="AF210" i="1"/>
  <c r="AE211" i="1"/>
  <c r="AI211" i="1"/>
  <c r="AH212" i="1"/>
  <c r="AG213" i="1"/>
  <c r="AF214" i="1"/>
  <c r="AE215" i="1"/>
  <c r="AI215" i="1"/>
  <c r="AH216" i="1"/>
  <c r="AG217" i="1"/>
  <c r="AF218" i="1"/>
  <c r="AE219" i="1"/>
  <c r="AI219" i="1"/>
  <c r="AH220" i="1"/>
  <c r="AG221" i="1"/>
  <c r="AF222" i="1"/>
  <c r="AE223" i="1"/>
  <c r="AI223" i="1"/>
  <c r="AH224" i="1"/>
  <c r="AG225" i="1"/>
  <c r="AF226" i="1"/>
  <c r="AE227" i="1"/>
  <c r="AI227" i="1"/>
  <c r="AH228" i="1"/>
  <c r="AG229" i="1"/>
  <c r="AF230" i="1"/>
  <c r="AE231" i="1"/>
  <c r="AI231" i="1"/>
  <c r="AH232" i="1"/>
  <c r="AG233" i="1"/>
  <c r="AF234" i="1"/>
  <c r="AE235" i="1"/>
  <c r="AI235" i="1"/>
  <c r="AH236" i="1"/>
  <c r="AG237" i="1"/>
  <c r="AF238" i="1"/>
  <c r="AE239" i="1"/>
  <c r="AI239" i="1"/>
  <c r="AH240" i="1"/>
  <c r="AG241" i="1"/>
  <c r="AF242" i="1"/>
  <c r="AE243" i="1"/>
  <c r="AI243" i="1"/>
  <c r="AH244" i="1"/>
  <c r="AG245" i="1"/>
  <c r="AF246" i="1"/>
  <c r="AE247" i="1"/>
  <c r="AI247" i="1"/>
  <c r="AH248" i="1"/>
  <c r="AG249" i="1"/>
  <c r="AF250" i="1"/>
  <c r="AE251" i="1"/>
  <c r="AI251" i="1"/>
  <c r="AH252" i="1"/>
  <c r="AG253" i="1"/>
  <c r="AF254" i="1"/>
  <c r="AE255" i="1"/>
  <c r="AI255" i="1"/>
  <c r="AH256" i="1"/>
  <c r="AG257" i="1"/>
  <c r="AF258" i="1"/>
  <c r="AE259" i="1"/>
  <c r="AI259" i="1"/>
  <c r="AH260" i="1"/>
  <c r="AG261" i="1"/>
  <c r="AF262" i="1"/>
  <c r="AE263" i="1"/>
  <c r="AI263" i="1"/>
  <c r="AH264" i="1"/>
  <c r="AG265" i="1"/>
  <c r="AF266" i="1"/>
  <c r="AE267" i="1"/>
  <c r="AI267" i="1"/>
  <c r="AH268" i="1"/>
  <c r="AG269" i="1"/>
  <c r="AF270" i="1"/>
  <c r="AE271" i="1"/>
  <c r="AI271" i="1"/>
  <c r="AH272" i="1"/>
  <c r="AF274" i="1"/>
  <c r="AI275" i="1"/>
  <c r="AG277" i="1"/>
  <c r="AE279" i="1"/>
  <c r="AH280" i="1"/>
  <c r="AF282" i="1"/>
  <c r="AI283" i="1"/>
  <c r="AG285" i="1"/>
  <c r="AE287" i="1"/>
  <c r="AH288" i="1"/>
  <c r="AF290" i="1"/>
  <c r="AI291" i="1"/>
  <c r="AG293" i="1"/>
  <c r="AE295" i="1"/>
  <c r="AH296" i="1"/>
  <c r="AF298" i="1"/>
  <c r="AI299" i="1"/>
  <c r="AG301" i="1"/>
  <c r="AE303" i="1"/>
  <c r="AH304" i="1"/>
  <c r="AF306" i="1"/>
  <c r="AI307" i="1"/>
  <c r="AG309" i="1"/>
  <c r="AE311" i="1"/>
  <c r="AH312" i="1"/>
  <c r="AF314" i="1"/>
  <c r="AI315" i="1"/>
  <c r="AG317" i="1"/>
  <c r="AE319" i="1"/>
  <c r="AH320" i="1"/>
  <c r="AF322" i="1"/>
  <c r="AI323" i="1"/>
  <c r="AG325" i="1"/>
  <c r="AE327" i="1"/>
  <c r="AH328" i="1"/>
  <c r="AF330" i="1"/>
  <c r="AI331" i="1"/>
  <c r="AG333" i="1"/>
  <c r="AE335" i="1"/>
  <c r="AH336" i="1"/>
  <c r="AF338" i="1"/>
  <c r="AI339" i="1"/>
  <c r="AG341" i="1"/>
  <c r="AE343" i="1"/>
  <c r="AH344" i="1"/>
  <c r="AF346" i="1"/>
  <c r="AI347" i="1"/>
  <c r="AG349" i="1"/>
  <c r="AE351" i="1"/>
  <c r="AH352" i="1"/>
  <c r="AF354" i="1"/>
  <c r="AI355" i="1"/>
  <c r="AG357" i="1"/>
  <c r="AE359" i="1"/>
  <c r="AH360" i="1"/>
  <c r="AF362" i="1"/>
  <c r="AI363" i="1"/>
  <c r="AG365" i="1"/>
  <c r="AE367" i="1"/>
  <c r="AH368" i="1"/>
  <c r="AF370" i="1"/>
  <c r="AI371" i="1"/>
  <c r="AG373" i="1"/>
  <c r="AE375" i="1"/>
  <c r="AH376" i="1"/>
  <c r="AF378" i="1"/>
  <c r="AI379" i="1"/>
  <c r="AG381" i="1"/>
  <c r="AE383" i="1"/>
  <c r="AH384" i="1"/>
  <c r="AF386" i="1"/>
  <c r="AI387" i="1"/>
  <c r="AG389" i="1"/>
  <c r="AE391" i="1"/>
  <c r="AH392" i="1"/>
  <c r="AF394" i="1"/>
  <c r="AI395" i="1"/>
  <c r="AG397" i="1"/>
  <c r="AE399" i="1"/>
  <c r="AH400" i="1"/>
  <c r="AF402" i="1"/>
  <c r="AI403" i="1"/>
  <c r="AG405" i="1"/>
  <c r="AE407" i="1"/>
  <c r="AH408" i="1"/>
  <c r="AF410" i="1"/>
  <c r="AI411" i="1"/>
  <c r="AG413" i="1"/>
  <c r="AE415" i="1"/>
  <c r="AH416" i="1"/>
  <c r="AF418" i="1"/>
  <c r="AI419" i="1"/>
  <c r="AG421" i="1"/>
  <c r="AE423" i="1"/>
  <c r="AG425" i="1"/>
  <c r="AH428" i="1"/>
  <c r="AI431" i="1"/>
  <c r="AE435" i="1"/>
  <c r="AF438" i="1"/>
  <c r="AG441" i="1"/>
  <c r="AH444" i="1"/>
  <c r="AI447" i="1"/>
  <c r="AE451" i="1"/>
  <c r="AF454" i="1"/>
  <c r="AG457" i="1"/>
  <c r="AH460" i="1"/>
  <c r="AI463" i="1"/>
  <c r="AE467" i="1"/>
  <c r="AF470" i="1"/>
  <c r="AG473" i="1"/>
  <c r="AH476" i="1"/>
  <c r="AI479" i="1"/>
  <c r="AE483" i="1"/>
  <c r="AF486" i="1"/>
  <c r="AG489" i="1"/>
  <c r="AH492" i="1"/>
  <c r="AI495" i="1"/>
  <c r="AE499" i="1"/>
  <c r="AF502" i="1"/>
  <c r="AG505" i="1"/>
  <c r="AH508" i="1"/>
  <c r="AI511" i="1"/>
  <c r="AE515" i="1"/>
  <c r="AF518" i="1"/>
  <c r="AG521" i="1"/>
  <c r="AH524" i="1"/>
  <c r="AI527" i="1"/>
  <c r="AE531" i="1"/>
  <c r="AF534" i="1"/>
  <c r="AG537" i="1"/>
  <c r="AH540" i="1"/>
  <c r="AI543" i="1"/>
  <c r="AE547" i="1"/>
  <c r="AF550" i="1"/>
  <c r="AG553" i="1"/>
  <c r="AH556" i="1"/>
  <c r="AI559" i="1"/>
  <c r="AE563" i="1"/>
  <c r="AF566" i="1"/>
  <c r="AG569" i="1"/>
  <c r="AH572" i="1"/>
  <c r="AI575" i="1"/>
  <c r="AE579" i="1"/>
  <c r="AF582" i="1"/>
  <c r="AG585" i="1"/>
  <c r="AH588" i="1"/>
  <c r="AI591" i="1"/>
  <c r="AE595" i="1"/>
  <c r="AF598" i="1"/>
  <c r="AG601" i="1"/>
  <c r="AH604" i="1"/>
  <c r="AG2171" i="1"/>
  <c r="AE2171" i="1"/>
  <c r="AI2171" i="1"/>
  <c r="Y2171" i="1"/>
  <c r="V2171" i="1"/>
  <c r="AH2171" i="1"/>
  <c r="W2171" i="1"/>
  <c r="X2171" i="1"/>
  <c r="AF2171" i="1"/>
  <c r="I1476" i="1"/>
  <c r="J1476" i="1" s="1"/>
  <c r="I32" i="1"/>
  <c r="J32" i="1" s="1"/>
  <c r="I48" i="1"/>
  <c r="J48" i="1" s="1"/>
  <c r="I68" i="1"/>
  <c r="J68" i="1" s="1"/>
  <c r="I84" i="1"/>
  <c r="J84" i="1" s="1"/>
  <c r="I108" i="1"/>
  <c r="J108" i="1" s="1"/>
  <c r="I120" i="1"/>
  <c r="J120" i="1" s="1"/>
  <c r="I128" i="1"/>
  <c r="J128" i="1" s="1"/>
  <c r="I148" i="1"/>
  <c r="J148" i="1" s="1"/>
  <c r="I160" i="1"/>
  <c r="J160" i="1" s="1"/>
  <c r="I172" i="1"/>
  <c r="J172" i="1" s="1"/>
  <c r="I192" i="1"/>
  <c r="J192" i="1" s="1"/>
  <c r="I204" i="1"/>
  <c r="J204" i="1" s="1"/>
  <c r="I224" i="1"/>
  <c r="J224" i="1" s="1"/>
  <c r="I236" i="1"/>
  <c r="J236" i="1" s="1"/>
  <c r="I248" i="1"/>
  <c r="J248" i="1" s="1"/>
  <c r="I256" i="1"/>
  <c r="J256" i="1" s="1"/>
  <c r="I272" i="1"/>
  <c r="J272" i="1" s="1"/>
  <c r="I284" i="1"/>
  <c r="J284" i="1" s="1"/>
  <c r="I296" i="1"/>
  <c r="J296" i="1" s="1"/>
  <c r="I300" i="1"/>
  <c r="J300" i="1" s="1"/>
  <c r="I304" i="1"/>
  <c r="J304" i="1" s="1"/>
  <c r="I308" i="1"/>
  <c r="J308" i="1" s="1"/>
  <c r="I312" i="1"/>
  <c r="J312" i="1" s="1"/>
  <c r="I316" i="1"/>
  <c r="J316" i="1" s="1"/>
  <c r="I320" i="1"/>
  <c r="J320" i="1" s="1"/>
  <c r="I324" i="1"/>
  <c r="J324" i="1" s="1"/>
  <c r="I328" i="1"/>
  <c r="J328" i="1" s="1"/>
  <c r="I332" i="1"/>
  <c r="J332" i="1" s="1"/>
  <c r="I336" i="1"/>
  <c r="J336" i="1" s="1"/>
  <c r="I344" i="1"/>
  <c r="J344" i="1" s="1"/>
  <c r="I348" i="1"/>
  <c r="J348" i="1" s="1"/>
  <c r="I352" i="1"/>
  <c r="J352" i="1" s="1"/>
  <c r="I356" i="1"/>
  <c r="J356" i="1" s="1"/>
  <c r="I360" i="1"/>
  <c r="J360" i="1" s="1"/>
  <c r="I364" i="1"/>
  <c r="J364" i="1" s="1"/>
  <c r="I368" i="1"/>
  <c r="J368" i="1" s="1"/>
  <c r="I372" i="1"/>
  <c r="J372" i="1" s="1"/>
  <c r="I376" i="1"/>
  <c r="J376" i="1" s="1"/>
  <c r="I380" i="1"/>
  <c r="J380" i="1" s="1"/>
  <c r="I384" i="1"/>
  <c r="J384" i="1" s="1"/>
  <c r="I388" i="1"/>
  <c r="J388" i="1" s="1"/>
  <c r="I392" i="1"/>
  <c r="J392" i="1" s="1"/>
  <c r="I396" i="1"/>
  <c r="J396" i="1" s="1"/>
  <c r="I400" i="1"/>
  <c r="J400" i="1" s="1"/>
  <c r="I404" i="1"/>
  <c r="J404" i="1" s="1"/>
  <c r="I408" i="1"/>
  <c r="J408" i="1" s="1"/>
  <c r="I412" i="1"/>
  <c r="J412" i="1" s="1"/>
  <c r="I416" i="1"/>
  <c r="J416" i="1" s="1"/>
  <c r="I420" i="1"/>
  <c r="J420" i="1" s="1"/>
  <c r="I424" i="1"/>
  <c r="J424" i="1" s="1"/>
  <c r="I428" i="1"/>
  <c r="J428" i="1" s="1"/>
  <c r="I433" i="1"/>
  <c r="J433" i="1" s="1"/>
  <c r="I438" i="1"/>
  <c r="J438" i="1" s="1"/>
  <c r="I452" i="1"/>
  <c r="J452" i="1" s="1"/>
  <c r="I457" i="1"/>
  <c r="J457" i="1" s="1"/>
  <c r="I462" i="1"/>
  <c r="J462" i="1" s="1"/>
  <c r="I468" i="1"/>
  <c r="J468" i="1" s="1"/>
  <c r="I473" i="1"/>
  <c r="J473" i="1" s="1"/>
  <c r="I477" i="1"/>
  <c r="J477" i="1" s="1"/>
  <c r="I481" i="1"/>
  <c r="J481" i="1" s="1"/>
  <c r="I486" i="1"/>
  <c r="J486" i="1" s="1"/>
  <c r="I492" i="1"/>
  <c r="J492" i="1" s="1"/>
  <c r="I497" i="1"/>
  <c r="J497" i="1" s="1"/>
  <c r="I502" i="1"/>
  <c r="J502" i="1" s="1"/>
  <c r="I516" i="1"/>
  <c r="J516" i="1" s="1"/>
  <c r="I521" i="1"/>
  <c r="J521" i="1" s="1"/>
  <c r="I526" i="1"/>
  <c r="J526" i="1" s="1"/>
  <c r="I532" i="1"/>
  <c r="J532" i="1" s="1"/>
  <c r="I537" i="1"/>
  <c r="J537" i="1" s="1"/>
  <c r="I541" i="1"/>
  <c r="J541" i="1" s="1"/>
  <c r="I545" i="1"/>
  <c r="J545" i="1" s="1"/>
  <c r="I550" i="1"/>
  <c r="J550" i="1" s="1"/>
  <c r="I556" i="1"/>
  <c r="J556" i="1" s="1"/>
  <c r="I561" i="1"/>
  <c r="J561" i="1" s="1"/>
  <c r="I566" i="1"/>
  <c r="J566" i="1" s="1"/>
  <c r="I580" i="1"/>
  <c r="J580" i="1" s="1"/>
  <c r="I585" i="1"/>
  <c r="J585" i="1" s="1"/>
  <c r="I590" i="1"/>
  <c r="J590" i="1" s="1"/>
  <c r="I596" i="1"/>
  <c r="J596" i="1" s="1"/>
  <c r="I601" i="1"/>
  <c r="J601" i="1" s="1"/>
  <c r="I605" i="1"/>
  <c r="J605" i="1" s="1"/>
  <c r="I609" i="1"/>
  <c r="J609" i="1" s="1"/>
  <c r="I613" i="1"/>
  <c r="J613" i="1" s="1"/>
  <c r="I617" i="1"/>
  <c r="J617" i="1" s="1"/>
  <c r="I621" i="1"/>
  <c r="J621" i="1" s="1"/>
  <c r="I625" i="1"/>
  <c r="J625" i="1" s="1"/>
  <c r="I629" i="1"/>
  <c r="J629" i="1" s="1"/>
  <c r="I633" i="1"/>
  <c r="J633" i="1" s="1"/>
  <c r="I637" i="1"/>
  <c r="J637" i="1" s="1"/>
  <c r="I641" i="1"/>
  <c r="J641" i="1" s="1"/>
  <c r="I645" i="1"/>
  <c r="J645" i="1" s="1"/>
  <c r="I649" i="1"/>
  <c r="J649" i="1" s="1"/>
  <c r="I653" i="1"/>
  <c r="J653" i="1" s="1"/>
  <c r="I657" i="1"/>
  <c r="J657" i="1" s="1"/>
  <c r="I661" i="1"/>
  <c r="J661" i="1" s="1"/>
  <c r="I665" i="1"/>
  <c r="J665" i="1" s="1"/>
  <c r="I669" i="1"/>
  <c r="J669" i="1" s="1"/>
  <c r="I673" i="1"/>
  <c r="J673" i="1" s="1"/>
  <c r="I677" i="1"/>
  <c r="J677" i="1" s="1"/>
  <c r="I681" i="1"/>
  <c r="J681" i="1" s="1"/>
  <c r="I685" i="1"/>
  <c r="J685" i="1" s="1"/>
  <c r="I689" i="1"/>
  <c r="J689" i="1" s="1"/>
  <c r="I693" i="1"/>
  <c r="J693" i="1" s="1"/>
  <c r="I697" i="1"/>
  <c r="J697" i="1" s="1"/>
  <c r="I701" i="1"/>
  <c r="J701" i="1" s="1"/>
  <c r="I705" i="1"/>
  <c r="J705" i="1" s="1"/>
  <c r="I709" i="1"/>
  <c r="J709" i="1" s="1"/>
  <c r="I713" i="1"/>
  <c r="J713" i="1" s="1"/>
  <c r="I717" i="1"/>
  <c r="J717" i="1" s="1"/>
  <c r="I721" i="1"/>
  <c r="J721" i="1" s="1"/>
  <c r="I725" i="1"/>
  <c r="J725" i="1" s="1"/>
  <c r="I729" i="1"/>
  <c r="J729" i="1" s="1"/>
  <c r="I733" i="1"/>
  <c r="J733" i="1" s="1"/>
  <c r="I737" i="1"/>
  <c r="J737" i="1" s="1"/>
  <c r="I741" i="1"/>
  <c r="J741" i="1" s="1"/>
  <c r="I745" i="1"/>
  <c r="J745" i="1" s="1"/>
  <c r="I749" i="1"/>
  <c r="J749" i="1" s="1"/>
  <c r="I753" i="1"/>
  <c r="J753" i="1" s="1"/>
  <c r="I757" i="1"/>
  <c r="J757" i="1" s="1"/>
  <c r="I761" i="1"/>
  <c r="J761" i="1" s="1"/>
  <c r="I765" i="1"/>
  <c r="J765" i="1" s="1"/>
  <c r="I769" i="1"/>
  <c r="J769" i="1" s="1"/>
  <c r="I773" i="1"/>
  <c r="J773" i="1" s="1"/>
  <c r="I777" i="1"/>
  <c r="J777" i="1" s="1"/>
  <c r="I781" i="1"/>
  <c r="J781" i="1" s="1"/>
  <c r="I785" i="1"/>
  <c r="J785" i="1" s="1"/>
  <c r="I789" i="1"/>
  <c r="J789" i="1" s="1"/>
  <c r="I793" i="1"/>
  <c r="J793" i="1" s="1"/>
  <c r="I797" i="1"/>
  <c r="J797" i="1" s="1"/>
  <c r="I801" i="1"/>
  <c r="J801" i="1" s="1"/>
  <c r="I805" i="1"/>
  <c r="J805" i="1" s="1"/>
  <c r="I810" i="1"/>
  <c r="J810" i="1" s="1"/>
  <c r="I816" i="1"/>
  <c r="J816" i="1" s="1"/>
  <c r="I821" i="1"/>
  <c r="J821" i="1" s="1"/>
  <c r="I826" i="1"/>
  <c r="J826" i="1" s="1"/>
  <c r="I832" i="1"/>
  <c r="J832" i="1" s="1"/>
  <c r="I837" i="1"/>
  <c r="J837" i="1" s="1"/>
  <c r="I842" i="1"/>
  <c r="J842" i="1" s="1"/>
  <c r="I848" i="1"/>
  <c r="J848" i="1" s="1"/>
  <c r="I12" i="1"/>
  <c r="J12" i="1" s="1"/>
  <c r="I24" i="1"/>
  <c r="J24" i="1" s="1"/>
  <c r="I36" i="1"/>
  <c r="J36" i="1" s="1"/>
  <c r="I40" i="1"/>
  <c r="J40" i="1" s="1"/>
  <c r="I44" i="1"/>
  <c r="J44" i="1" s="1"/>
  <c r="I56" i="1"/>
  <c r="J56" i="1" s="1"/>
  <c r="I72" i="1"/>
  <c r="J72" i="1" s="1"/>
  <c r="I76" i="1"/>
  <c r="J76" i="1" s="1"/>
  <c r="I80" i="1"/>
  <c r="J80" i="1" s="1"/>
  <c r="I88" i="1"/>
  <c r="J88" i="1" s="1"/>
  <c r="I96" i="1"/>
  <c r="J96" i="1" s="1"/>
  <c r="I100" i="1"/>
  <c r="J100" i="1" s="1"/>
  <c r="I112" i="1"/>
  <c r="J112" i="1" s="1"/>
  <c r="I116" i="1"/>
  <c r="J116" i="1" s="1"/>
  <c r="I168" i="1"/>
  <c r="J168" i="1" s="1"/>
  <c r="I176" i="1"/>
  <c r="J176" i="1" s="1"/>
  <c r="I180" i="1"/>
  <c r="J180" i="1" s="1"/>
  <c r="I208" i="1"/>
  <c r="J208" i="1" s="1"/>
  <c r="I212" i="1"/>
  <c r="J212" i="1" s="1"/>
  <c r="I216" i="1"/>
  <c r="J216" i="1" s="1"/>
  <c r="I228" i="1"/>
  <c r="J228" i="1" s="1"/>
  <c r="I252" i="1"/>
  <c r="J252" i="1" s="1"/>
  <c r="I288" i="1"/>
  <c r="J288" i="1" s="1"/>
  <c r="I340" i="1"/>
  <c r="J340" i="1" s="1"/>
  <c r="I13" i="1"/>
  <c r="J13" i="1" s="1"/>
  <c r="I17" i="1"/>
  <c r="J17" i="1" s="1"/>
  <c r="I21" i="1"/>
  <c r="J21" i="1" s="1"/>
  <c r="I25" i="1"/>
  <c r="J25" i="1" s="1"/>
  <c r="I29" i="1"/>
  <c r="J29" i="1" s="1"/>
  <c r="I33" i="1"/>
  <c r="J33" i="1" s="1"/>
  <c r="I37" i="1"/>
  <c r="J37" i="1" s="1"/>
  <c r="I41" i="1"/>
  <c r="J41" i="1" s="1"/>
  <c r="I45" i="1"/>
  <c r="J45" i="1" s="1"/>
  <c r="I49" i="1"/>
  <c r="J49" i="1" s="1"/>
  <c r="I53" i="1"/>
  <c r="J53" i="1" s="1"/>
  <c r="I57" i="1"/>
  <c r="J57" i="1" s="1"/>
  <c r="I61" i="1"/>
  <c r="J61" i="1" s="1"/>
  <c r="I65" i="1"/>
  <c r="J65" i="1" s="1"/>
  <c r="I69" i="1"/>
  <c r="J69" i="1" s="1"/>
  <c r="I73" i="1"/>
  <c r="J73" i="1" s="1"/>
  <c r="I77" i="1"/>
  <c r="J77" i="1" s="1"/>
  <c r="I81" i="1"/>
  <c r="J81" i="1" s="1"/>
  <c r="I85" i="1"/>
  <c r="J85" i="1" s="1"/>
  <c r="I89" i="1"/>
  <c r="J89" i="1" s="1"/>
  <c r="I93" i="1"/>
  <c r="J93" i="1" s="1"/>
  <c r="I97" i="1"/>
  <c r="J97" i="1" s="1"/>
  <c r="I101" i="1"/>
  <c r="J101" i="1" s="1"/>
  <c r="I105" i="1"/>
  <c r="J105" i="1" s="1"/>
  <c r="I109" i="1"/>
  <c r="J109" i="1" s="1"/>
  <c r="I113" i="1"/>
  <c r="J113" i="1" s="1"/>
  <c r="I117" i="1"/>
  <c r="J117" i="1" s="1"/>
  <c r="I121" i="1"/>
  <c r="J121" i="1" s="1"/>
  <c r="I125" i="1"/>
  <c r="J125" i="1" s="1"/>
  <c r="I129" i="1"/>
  <c r="J129" i="1" s="1"/>
  <c r="I133" i="1"/>
  <c r="J133" i="1" s="1"/>
  <c r="I137" i="1"/>
  <c r="J137" i="1" s="1"/>
  <c r="I141" i="1"/>
  <c r="J141" i="1" s="1"/>
  <c r="I145" i="1"/>
  <c r="J145" i="1" s="1"/>
  <c r="I149" i="1"/>
  <c r="J149" i="1" s="1"/>
  <c r="I153" i="1"/>
  <c r="J153" i="1" s="1"/>
  <c r="I157" i="1"/>
  <c r="J157" i="1" s="1"/>
  <c r="I161" i="1"/>
  <c r="J161" i="1" s="1"/>
  <c r="I165" i="1"/>
  <c r="J165" i="1" s="1"/>
  <c r="I169" i="1"/>
  <c r="J169" i="1" s="1"/>
  <c r="I173" i="1"/>
  <c r="J173" i="1" s="1"/>
  <c r="I177" i="1"/>
  <c r="J177" i="1" s="1"/>
  <c r="I181" i="1"/>
  <c r="J181" i="1" s="1"/>
  <c r="I185" i="1"/>
  <c r="J185" i="1" s="1"/>
  <c r="I189" i="1"/>
  <c r="J189" i="1" s="1"/>
  <c r="I193" i="1"/>
  <c r="J193" i="1" s="1"/>
  <c r="I197" i="1"/>
  <c r="J197" i="1" s="1"/>
  <c r="I201" i="1"/>
  <c r="J201" i="1" s="1"/>
  <c r="I205" i="1"/>
  <c r="J205" i="1" s="1"/>
  <c r="I209" i="1"/>
  <c r="J209" i="1" s="1"/>
  <c r="I213" i="1"/>
  <c r="J213" i="1" s="1"/>
  <c r="I217" i="1"/>
  <c r="J217" i="1" s="1"/>
  <c r="I221" i="1"/>
  <c r="J221" i="1" s="1"/>
  <c r="I225" i="1"/>
  <c r="J225" i="1" s="1"/>
  <c r="I229" i="1"/>
  <c r="J229" i="1" s="1"/>
  <c r="I233" i="1"/>
  <c r="J233" i="1" s="1"/>
  <c r="I237" i="1"/>
  <c r="J237" i="1" s="1"/>
  <c r="I241" i="1"/>
  <c r="J241" i="1" s="1"/>
  <c r="I245" i="1"/>
  <c r="J245" i="1" s="1"/>
  <c r="I249" i="1"/>
  <c r="J249" i="1" s="1"/>
  <c r="I253" i="1"/>
  <c r="J253" i="1" s="1"/>
  <c r="I257" i="1"/>
  <c r="J257" i="1" s="1"/>
  <c r="I261" i="1"/>
  <c r="J261" i="1" s="1"/>
  <c r="I265" i="1"/>
  <c r="J265" i="1" s="1"/>
  <c r="I269" i="1"/>
  <c r="J269" i="1" s="1"/>
  <c r="I273" i="1"/>
  <c r="J273" i="1" s="1"/>
  <c r="I277" i="1"/>
  <c r="J277" i="1" s="1"/>
  <c r="I281" i="1"/>
  <c r="J281" i="1" s="1"/>
  <c r="I285" i="1"/>
  <c r="J285" i="1" s="1"/>
  <c r="I289" i="1"/>
  <c r="J289" i="1" s="1"/>
  <c r="I293" i="1"/>
  <c r="J293" i="1" s="1"/>
  <c r="I297" i="1"/>
  <c r="J297" i="1" s="1"/>
  <c r="I301" i="1"/>
  <c r="J301" i="1" s="1"/>
  <c r="I305" i="1"/>
  <c r="J305" i="1" s="1"/>
  <c r="I309" i="1"/>
  <c r="J309" i="1" s="1"/>
  <c r="I313" i="1"/>
  <c r="J313" i="1" s="1"/>
  <c r="I317" i="1"/>
  <c r="J317" i="1" s="1"/>
  <c r="I321" i="1"/>
  <c r="J321" i="1" s="1"/>
  <c r="I325" i="1"/>
  <c r="J325" i="1" s="1"/>
  <c r="I329" i="1"/>
  <c r="J329" i="1" s="1"/>
  <c r="I333" i="1"/>
  <c r="J333" i="1" s="1"/>
  <c r="I337" i="1"/>
  <c r="J337" i="1" s="1"/>
  <c r="I341" i="1"/>
  <c r="J341" i="1" s="1"/>
  <c r="I345" i="1"/>
  <c r="J345" i="1" s="1"/>
  <c r="I349" i="1"/>
  <c r="J349" i="1" s="1"/>
  <c r="I353" i="1"/>
  <c r="J353" i="1" s="1"/>
  <c r="I357" i="1"/>
  <c r="J357" i="1" s="1"/>
  <c r="I361" i="1"/>
  <c r="J361" i="1" s="1"/>
  <c r="I365" i="1"/>
  <c r="J365" i="1" s="1"/>
  <c r="I369" i="1"/>
  <c r="J369" i="1" s="1"/>
  <c r="I373" i="1"/>
  <c r="J373" i="1" s="1"/>
  <c r="I377" i="1"/>
  <c r="J377" i="1" s="1"/>
  <c r="I381" i="1"/>
  <c r="J381" i="1" s="1"/>
  <c r="I385" i="1"/>
  <c r="J385" i="1" s="1"/>
  <c r="I389" i="1"/>
  <c r="J389" i="1" s="1"/>
  <c r="I393" i="1"/>
  <c r="J393" i="1" s="1"/>
  <c r="I397" i="1"/>
  <c r="J397" i="1" s="1"/>
  <c r="I401" i="1"/>
  <c r="J401" i="1" s="1"/>
  <c r="I405" i="1"/>
  <c r="J405" i="1" s="1"/>
  <c r="I409" i="1"/>
  <c r="J409" i="1" s="1"/>
  <c r="I413" i="1"/>
  <c r="J413" i="1" s="1"/>
  <c r="I417" i="1"/>
  <c r="J417" i="1" s="1"/>
  <c r="I421" i="1"/>
  <c r="J421" i="1" s="1"/>
  <c r="I425" i="1"/>
  <c r="J425" i="1" s="1"/>
  <c r="I429" i="1"/>
  <c r="J429" i="1" s="1"/>
  <c r="I434" i="1"/>
  <c r="J434" i="1" s="1"/>
  <c r="I440" i="1"/>
  <c r="J440" i="1" s="1"/>
  <c r="I444" i="1"/>
  <c r="J444" i="1" s="1"/>
  <c r="I448" i="1"/>
  <c r="J448" i="1" s="1"/>
  <c r="I453" i="1"/>
  <c r="J453" i="1" s="1"/>
  <c r="I458" i="1"/>
  <c r="J458" i="1" s="1"/>
  <c r="I464" i="1"/>
  <c r="J464" i="1" s="1"/>
  <c r="I469" i="1"/>
  <c r="J469" i="1" s="1"/>
  <c r="I474" i="1"/>
  <c r="J474" i="1" s="1"/>
  <c r="I478" i="1"/>
  <c r="J478" i="1" s="1"/>
  <c r="I482" i="1"/>
  <c r="J482" i="1" s="1"/>
  <c r="I488" i="1"/>
  <c r="J488" i="1" s="1"/>
  <c r="I493" i="1"/>
  <c r="J493" i="1" s="1"/>
  <c r="I498" i="1"/>
  <c r="J498" i="1" s="1"/>
  <c r="I504" i="1"/>
  <c r="J504" i="1" s="1"/>
  <c r="I508" i="1"/>
  <c r="J508" i="1" s="1"/>
  <c r="I512" i="1"/>
  <c r="J512" i="1" s="1"/>
  <c r="I517" i="1"/>
  <c r="J517" i="1" s="1"/>
  <c r="I522" i="1"/>
  <c r="J522" i="1" s="1"/>
  <c r="I528" i="1"/>
  <c r="J528" i="1" s="1"/>
  <c r="I533" i="1"/>
  <c r="J533" i="1" s="1"/>
  <c r="I538" i="1"/>
  <c r="J538" i="1" s="1"/>
  <c r="I542" i="1"/>
  <c r="J542" i="1" s="1"/>
  <c r="I546" i="1"/>
  <c r="J546" i="1" s="1"/>
  <c r="I552" i="1"/>
  <c r="J552" i="1" s="1"/>
  <c r="I557" i="1"/>
  <c r="J557" i="1" s="1"/>
  <c r="I562" i="1"/>
  <c r="J562" i="1" s="1"/>
  <c r="I568" i="1"/>
  <c r="J568" i="1" s="1"/>
  <c r="I572" i="1"/>
  <c r="J572" i="1" s="1"/>
  <c r="I576" i="1"/>
  <c r="J576" i="1" s="1"/>
  <c r="I581" i="1"/>
  <c r="J581" i="1" s="1"/>
  <c r="I586" i="1"/>
  <c r="J586" i="1" s="1"/>
  <c r="I592" i="1"/>
  <c r="J592" i="1" s="1"/>
  <c r="I597" i="1"/>
  <c r="J597" i="1" s="1"/>
  <c r="I602" i="1"/>
  <c r="J602" i="1" s="1"/>
  <c r="I606" i="1"/>
  <c r="J606" i="1" s="1"/>
  <c r="I610" i="1"/>
  <c r="J610" i="1" s="1"/>
  <c r="I614" i="1"/>
  <c r="J614" i="1" s="1"/>
  <c r="I618" i="1"/>
  <c r="J618" i="1" s="1"/>
  <c r="I622" i="1"/>
  <c r="J622" i="1" s="1"/>
  <c r="I626" i="1"/>
  <c r="J626" i="1" s="1"/>
  <c r="I630" i="1"/>
  <c r="J630" i="1" s="1"/>
  <c r="I634" i="1"/>
  <c r="J634" i="1" s="1"/>
  <c r="I638" i="1"/>
  <c r="J638" i="1" s="1"/>
  <c r="I642" i="1"/>
  <c r="J642" i="1" s="1"/>
  <c r="I646" i="1"/>
  <c r="J646" i="1" s="1"/>
  <c r="I650" i="1"/>
  <c r="J650" i="1" s="1"/>
  <c r="I654" i="1"/>
  <c r="J654" i="1" s="1"/>
  <c r="I658" i="1"/>
  <c r="J658" i="1" s="1"/>
  <c r="I662" i="1"/>
  <c r="J662" i="1" s="1"/>
  <c r="I666" i="1"/>
  <c r="J666" i="1" s="1"/>
  <c r="I670" i="1"/>
  <c r="J670" i="1" s="1"/>
  <c r="I674" i="1"/>
  <c r="J674" i="1" s="1"/>
  <c r="I678" i="1"/>
  <c r="J678" i="1" s="1"/>
  <c r="I682" i="1"/>
  <c r="J682" i="1" s="1"/>
  <c r="I686" i="1"/>
  <c r="J686" i="1" s="1"/>
  <c r="I690" i="1"/>
  <c r="J690" i="1" s="1"/>
  <c r="I694" i="1"/>
  <c r="J694" i="1" s="1"/>
  <c r="I698" i="1"/>
  <c r="J698" i="1" s="1"/>
  <c r="I702" i="1"/>
  <c r="J702" i="1" s="1"/>
  <c r="I706" i="1"/>
  <c r="J706" i="1" s="1"/>
  <c r="I710" i="1"/>
  <c r="J710" i="1" s="1"/>
  <c r="I714" i="1"/>
  <c r="J714" i="1" s="1"/>
  <c r="I718" i="1"/>
  <c r="J718" i="1" s="1"/>
  <c r="I722" i="1"/>
  <c r="J722" i="1" s="1"/>
  <c r="I726" i="1"/>
  <c r="J726" i="1" s="1"/>
  <c r="I730" i="1"/>
  <c r="J730" i="1" s="1"/>
  <c r="I734" i="1"/>
  <c r="J734" i="1" s="1"/>
  <c r="I738" i="1"/>
  <c r="J738" i="1" s="1"/>
  <c r="I742" i="1"/>
  <c r="J742" i="1" s="1"/>
  <c r="I746" i="1"/>
  <c r="J746" i="1" s="1"/>
  <c r="I750" i="1"/>
  <c r="J750" i="1" s="1"/>
  <c r="I754" i="1"/>
  <c r="J754" i="1" s="1"/>
  <c r="I758" i="1"/>
  <c r="J758" i="1" s="1"/>
  <c r="I762" i="1"/>
  <c r="J762" i="1" s="1"/>
  <c r="I766" i="1"/>
  <c r="J766" i="1" s="1"/>
  <c r="I770" i="1"/>
  <c r="J770" i="1" s="1"/>
  <c r="I774" i="1"/>
  <c r="J774" i="1" s="1"/>
  <c r="I778" i="1"/>
  <c r="J778" i="1" s="1"/>
  <c r="I782" i="1"/>
  <c r="J782" i="1" s="1"/>
  <c r="I786" i="1"/>
  <c r="J786" i="1" s="1"/>
  <c r="I790" i="1"/>
  <c r="J790" i="1" s="1"/>
  <c r="I794" i="1"/>
  <c r="J794" i="1" s="1"/>
  <c r="I798" i="1"/>
  <c r="J798" i="1" s="1"/>
  <c r="I802" i="1"/>
  <c r="J802" i="1" s="1"/>
  <c r="I806" i="1"/>
  <c r="J806" i="1" s="1"/>
  <c r="I812" i="1"/>
  <c r="J812" i="1" s="1"/>
  <c r="I817" i="1"/>
  <c r="J817" i="1" s="1"/>
  <c r="I822" i="1"/>
  <c r="J822" i="1" s="1"/>
  <c r="I828" i="1"/>
  <c r="J828" i="1" s="1"/>
  <c r="I833" i="1"/>
  <c r="J833" i="1" s="1"/>
  <c r="I838" i="1"/>
  <c r="J838" i="1" s="1"/>
  <c r="I844" i="1"/>
  <c r="J844" i="1" s="1"/>
  <c r="I16" i="1"/>
  <c r="J16" i="1" s="1"/>
  <c r="I20" i="1"/>
  <c r="J20" i="1" s="1"/>
  <c r="I28" i="1"/>
  <c r="J28" i="1" s="1"/>
  <c r="I52" i="1"/>
  <c r="J52" i="1" s="1"/>
  <c r="I60" i="1"/>
  <c r="J60" i="1" s="1"/>
  <c r="I64" i="1"/>
  <c r="J64" i="1" s="1"/>
  <c r="I92" i="1"/>
  <c r="J92" i="1" s="1"/>
  <c r="I104" i="1"/>
  <c r="J104" i="1" s="1"/>
  <c r="I124" i="1"/>
  <c r="J124" i="1" s="1"/>
  <c r="I132" i="1"/>
  <c r="J132" i="1" s="1"/>
  <c r="I136" i="1"/>
  <c r="J136" i="1" s="1"/>
  <c r="I140" i="1"/>
  <c r="J140" i="1" s="1"/>
  <c r="I144" i="1"/>
  <c r="J144" i="1" s="1"/>
  <c r="I152" i="1"/>
  <c r="J152" i="1" s="1"/>
  <c r="I156" i="1"/>
  <c r="J156" i="1" s="1"/>
  <c r="I164" i="1"/>
  <c r="J164" i="1" s="1"/>
  <c r="I184" i="1"/>
  <c r="J184" i="1" s="1"/>
  <c r="I188" i="1"/>
  <c r="J188" i="1" s="1"/>
  <c r="I196" i="1"/>
  <c r="J196" i="1" s="1"/>
  <c r="I200" i="1"/>
  <c r="J200" i="1" s="1"/>
  <c r="I220" i="1"/>
  <c r="J220" i="1" s="1"/>
  <c r="I232" i="1"/>
  <c r="J232" i="1" s="1"/>
  <c r="I240" i="1"/>
  <c r="J240" i="1" s="1"/>
  <c r="I244" i="1"/>
  <c r="J244" i="1" s="1"/>
  <c r="I260" i="1"/>
  <c r="J260" i="1" s="1"/>
  <c r="I264" i="1"/>
  <c r="J264" i="1" s="1"/>
  <c r="I268" i="1"/>
  <c r="J268" i="1" s="1"/>
  <c r="I276" i="1"/>
  <c r="J276" i="1" s="1"/>
  <c r="I280" i="1"/>
  <c r="J280" i="1" s="1"/>
  <c r="I292" i="1"/>
  <c r="J292" i="1" s="1"/>
  <c r="I14" i="1"/>
  <c r="J14" i="1" s="1"/>
  <c r="I18" i="1"/>
  <c r="J18" i="1" s="1"/>
  <c r="I22" i="1"/>
  <c r="J22" i="1" s="1"/>
  <c r="I26" i="1"/>
  <c r="J26" i="1" s="1"/>
  <c r="I30" i="1"/>
  <c r="J30" i="1" s="1"/>
  <c r="I34" i="1"/>
  <c r="J34" i="1" s="1"/>
  <c r="I38" i="1"/>
  <c r="J38" i="1" s="1"/>
  <c r="I42" i="1"/>
  <c r="J42" i="1" s="1"/>
  <c r="I46" i="1"/>
  <c r="J46" i="1" s="1"/>
  <c r="I50" i="1"/>
  <c r="J50" i="1" s="1"/>
  <c r="I54" i="1"/>
  <c r="J54" i="1" s="1"/>
  <c r="I58" i="1"/>
  <c r="J58" i="1" s="1"/>
  <c r="I62" i="1"/>
  <c r="J62" i="1" s="1"/>
  <c r="I66" i="1"/>
  <c r="J66" i="1" s="1"/>
  <c r="I70" i="1"/>
  <c r="J70" i="1" s="1"/>
  <c r="I74" i="1"/>
  <c r="J74" i="1" s="1"/>
  <c r="I78" i="1"/>
  <c r="J78" i="1" s="1"/>
  <c r="I82" i="1"/>
  <c r="J82" i="1" s="1"/>
  <c r="I86" i="1"/>
  <c r="J86" i="1" s="1"/>
  <c r="I90" i="1"/>
  <c r="J90" i="1" s="1"/>
  <c r="I94" i="1"/>
  <c r="J94" i="1" s="1"/>
  <c r="I98" i="1"/>
  <c r="J98" i="1" s="1"/>
  <c r="I102" i="1"/>
  <c r="J102" i="1" s="1"/>
  <c r="I106" i="1"/>
  <c r="J106" i="1" s="1"/>
  <c r="I110" i="1"/>
  <c r="J110" i="1" s="1"/>
  <c r="I114" i="1"/>
  <c r="J114" i="1" s="1"/>
  <c r="I118" i="1"/>
  <c r="J118" i="1" s="1"/>
  <c r="I122" i="1"/>
  <c r="J122" i="1" s="1"/>
  <c r="I126" i="1"/>
  <c r="J126" i="1" s="1"/>
  <c r="I130" i="1"/>
  <c r="J130" i="1" s="1"/>
  <c r="I134" i="1"/>
  <c r="J134" i="1" s="1"/>
  <c r="I138" i="1"/>
  <c r="J138" i="1" s="1"/>
  <c r="I142" i="1"/>
  <c r="J142" i="1" s="1"/>
  <c r="I146" i="1"/>
  <c r="J146" i="1" s="1"/>
  <c r="I150" i="1"/>
  <c r="J150" i="1" s="1"/>
  <c r="I154" i="1"/>
  <c r="J154" i="1" s="1"/>
  <c r="I158" i="1"/>
  <c r="J158" i="1" s="1"/>
  <c r="I162" i="1"/>
  <c r="J162" i="1" s="1"/>
  <c r="I166" i="1"/>
  <c r="J166" i="1" s="1"/>
  <c r="I170" i="1"/>
  <c r="J170" i="1" s="1"/>
  <c r="I174" i="1"/>
  <c r="J174" i="1" s="1"/>
  <c r="I178" i="1"/>
  <c r="J178" i="1" s="1"/>
  <c r="I182" i="1"/>
  <c r="J182" i="1" s="1"/>
  <c r="I186" i="1"/>
  <c r="J186" i="1" s="1"/>
  <c r="I190" i="1"/>
  <c r="J190" i="1" s="1"/>
  <c r="I194" i="1"/>
  <c r="J194" i="1" s="1"/>
  <c r="I198" i="1"/>
  <c r="J198" i="1" s="1"/>
  <c r="I202" i="1"/>
  <c r="J202" i="1" s="1"/>
  <c r="I206" i="1"/>
  <c r="J206" i="1" s="1"/>
  <c r="I210" i="1"/>
  <c r="J210" i="1" s="1"/>
  <c r="I214" i="1"/>
  <c r="J214" i="1" s="1"/>
  <c r="I218" i="1"/>
  <c r="J218" i="1" s="1"/>
  <c r="I222" i="1"/>
  <c r="J222" i="1" s="1"/>
  <c r="I226" i="1"/>
  <c r="J226" i="1" s="1"/>
  <c r="I230" i="1"/>
  <c r="J230" i="1" s="1"/>
  <c r="I234" i="1"/>
  <c r="J234" i="1" s="1"/>
  <c r="I238" i="1"/>
  <c r="J238" i="1" s="1"/>
  <c r="I242" i="1"/>
  <c r="J242" i="1" s="1"/>
  <c r="I246" i="1"/>
  <c r="J246" i="1" s="1"/>
  <c r="I250" i="1"/>
  <c r="J250" i="1" s="1"/>
  <c r="I254" i="1"/>
  <c r="J254" i="1" s="1"/>
  <c r="I258" i="1"/>
  <c r="J258" i="1" s="1"/>
  <c r="I262" i="1"/>
  <c r="J262" i="1" s="1"/>
  <c r="I266" i="1"/>
  <c r="J266" i="1" s="1"/>
  <c r="I270" i="1"/>
  <c r="J270" i="1" s="1"/>
  <c r="I274" i="1"/>
  <c r="J274" i="1" s="1"/>
  <c r="I278" i="1"/>
  <c r="J278" i="1" s="1"/>
  <c r="I282" i="1"/>
  <c r="J282" i="1" s="1"/>
  <c r="I286" i="1"/>
  <c r="J286" i="1" s="1"/>
  <c r="I290" i="1"/>
  <c r="J290" i="1" s="1"/>
  <c r="I294" i="1"/>
  <c r="J294" i="1" s="1"/>
  <c r="I298" i="1"/>
  <c r="J298" i="1" s="1"/>
  <c r="I302" i="1"/>
  <c r="J302" i="1" s="1"/>
  <c r="I306" i="1"/>
  <c r="J306" i="1" s="1"/>
  <c r="I310" i="1"/>
  <c r="J310" i="1" s="1"/>
  <c r="I314" i="1"/>
  <c r="J314" i="1" s="1"/>
  <c r="I318" i="1"/>
  <c r="J318" i="1" s="1"/>
  <c r="I322" i="1"/>
  <c r="J322" i="1" s="1"/>
  <c r="I326" i="1"/>
  <c r="J326" i="1" s="1"/>
  <c r="I330" i="1"/>
  <c r="J330" i="1" s="1"/>
  <c r="I334" i="1"/>
  <c r="J334" i="1" s="1"/>
  <c r="I338" i="1"/>
  <c r="J338" i="1" s="1"/>
  <c r="I342" i="1"/>
  <c r="J342" i="1" s="1"/>
  <c r="I346" i="1"/>
  <c r="J346" i="1" s="1"/>
  <c r="I350" i="1"/>
  <c r="J350" i="1" s="1"/>
  <c r="I354" i="1"/>
  <c r="J354" i="1" s="1"/>
  <c r="I358" i="1"/>
  <c r="J358" i="1" s="1"/>
  <c r="I362" i="1"/>
  <c r="J362" i="1" s="1"/>
  <c r="I366" i="1"/>
  <c r="J366" i="1" s="1"/>
  <c r="I370" i="1"/>
  <c r="J370" i="1" s="1"/>
  <c r="I374" i="1"/>
  <c r="J374" i="1" s="1"/>
  <c r="I378" i="1"/>
  <c r="J378" i="1" s="1"/>
  <c r="I382" i="1"/>
  <c r="J382" i="1" s="1"/>
  <c r="I386" i="1"/>
  <c r="J386" i="1" s="1"/>
  <c r="I390" i="1"/>
  <c r="J390" i="1" s="1"/>
  <c r="I394" i="1"/>
  <c r="J394" i="1" s="1"/>
  <c r="I398" i="1"/>
  <c r="J398" i="1" s="1"/>
  <c r="I402" i="1"/>
  <c r="J402" i="1" s="1"/>
  <c r="I406" i="1"/>
  <c r="J406" i="1" s="1"/>
  <c r="I410" i="1"/>
  <c r="J410" i="1" s="1"/>
  <c r="I414" i="1"/>
  <c r="J414" i="1" s="1"/>
  <c r="I418" i="1"/>
  <c r="J418" i="1" s="1"/>
  <c r="I422" i="1"/>
  <c r="J422" i="1" s="1"/>
  <c r="I426" i="1"/>
  <c r="J426" i="1" s="1"/>
  <c r="I430" i="1"/>
  <c r="J430" i="1" s="1"/>
  <c r="I436" i="1"/>
  <c r="J436" i="1" s="1"/>
  <c r="I441" i="1"/>
  <c r="J441" i="1" s="1"/>
  <c r="I445" i="1"/>
  <c r="J445" i="1" s="1"/>
  <c r="I449" i="1"/>
  <c r="J449" i="1" s="1"/>
  <c r="I454" i="1"/>
  <c r="J454" i="1" s="1"/>
  <c r="I460" i="1"/>
  <c r="J460" i="1" s="1"/>
  <c r="I465" i="1"/>
  <c r="J465" i="1" s="1"/>
  <c r="I470" i="1"/>
  <c r="J470" i="1" s="1"/>
  <c r="I484" i="1"/>
  <c r="J484" i="1" s="1"/>
  <c r="I489" i="1"/>
  <c r="J489" i="1" s="1"/>
  <c r="I494" i="1"/>
  <c r="J494" i="1" s="1"/>
  <c r="I500" i="1"/>
  <c r="J500" i="1" s="1"/>
  <c r="I505" i="1"/>
  <c r="J505" i="1" s="1"/>
  <c r="I509" i="1"/>
  <c r="J509" i="1" s="1"/>
  <c r="I513" i="1"/>
  <c r="J513" i="1" s="1"/>
  <c r="I518" i="1"/>
  <c r="J518" i="1" s="1"/>
  <c r="I524" i="1"/>
  <c r="J524" i="1" s="1"/>
  <c r="I529" i="1"/>
  <c r="J529" i="1" s="1"/>
  <c r="I534" i="1"/>
  <c r="J534" i="1" s="1"/>
  <c r="I548" i="1"/>
  <c r="J548" i="1" s="1"/>
  <c r="I553" i="1"/>
  <c r="J553" i="1" s="1"/>
  <c r="I558" i="1"/>
  <c r="J558" i="1" s="1"/>
  <c r="I564" i="1"/>
  <c r="J564" i="1" s="1"/>
  <c r="I569" i="1"/>
  <c r="J569" i="1" s="1"/>
  <c r="I573" i="1"/>
  <c r="J573" i="1" s="1"/>
  <c r="I577" i="1"/>
  <c r="J577" i="1" s="1"/>
  <c r="I582" i="1"/>
  <c r="J582" i="1" s="1"/>
  <c r="I588" i="1"/>
  <c r="J588" i="1" s="1"/>
  <c r="I593" i="1"/>
  <c r="J593" i="1" s="1"/>
  <c r="I598" i="1"/>
  <c r="J598" i="1" s="1"/>
  <c r="I808" i="1"/>
  <c r="J808" i="1" s="1"/>
  <c r="I813" i="1"/>
  <c r="J813" i="1" s="1"/>
  <c r="I818" i="1"/>
  <c r="J818" i="1" s="1"/>
  <c r="I824" i="1"/>
  <c r="J824" i="1" s="1"/>
  <c r="I829" i="1"/>
  <c r="J829" i="1" s="1"/>
  <c r="I834" i="1"/>
  <c r="J834" i="1" s="1"/>
  <c r="I840" i="1"/>
  <c r="J840" i="1" s="1"/>
  <c r="I845" i="1"/>
  <c r="J845" i="1" s="1"/>
  <c r="I1712" i="1"/>
  <c r="J1712" i="1" s="1"/>
  <c r="I1717" i="1"/>
  <c r="J1717" i="1" s="1"/>
  <c r="I1722" i="1"/>
  <c r="J1722" i="1" s="1"/>
  <c r="I1728" i="1"/>
  <c r="J1728" i="1" s="1"/>
  <c r="I1733" i="1"/>
  <c r="J1733" i="1" s="1"/>
  <c r="I1738" i="1"/>
  <c r="J1738" i="1" s="1"/>
  <c r="I1744" i="1"/>
  <c r="J1744" i="1" s="1"/>
  <c r="I1749" i="1"/>
  <c r="J1749" i="1" s="1"/>
  <c r="I1754" i="1"/>
  <c r="J1754" i="1" s="1"/>
  <c r="I1760" i="1"/>
  <c r="J1760" i="1" s="1"/>
  <c r="I1765" i="1"/>
  <c r="J1765" i="1" s="1"/>
  <c r="I1770" i="1"/>
  <c r="J1770" i="1" s="1"/>
  <c r="I1776" i="1"/>
  <c r="J1776" i="1" s="1"/>
  <c r="I1781" i="1"/>
  <c r="J1781" i="1" s="1"/>
  <c r="I1786" i="1"/>
  <c r="J1786" i="1" s="1"/>
  <c r="I1792" i="1"/>
  <c r="J1792" i="1" s="1"/>
  <c r="I1797" i="1"/>
  <c r="J1797" i="1" s="1"/>
  <c r="I1802" i="1"/>
  <c r="J1802" i="1" s="1"/>
  <c r="I1808" i="1"/>
  <c r="J1808" i="1" s="1"/>
  <c r="I1813" i="1"/>
  <c r="J1813" i="1" s="1"/>
  <c r="I1818" i="1"/>
  <c r="J1818" i="1" s="1"/>
  <c r="I1824" i="1"/>
  <c r="J1824" i="1" s="1"/>
  <c r="I1829" i="1"/>
  <c r="J1829" i="1" s="1"/>
  <c r="I1834" i="1"/>
  <c r="J1834" i="1" s="1"/>
  <c r="I1840" i="1"/>
  <c r="J1840" i="1" s="1"/>
  <c r="I1845" i="1"/>
  <c r="J1845" i="1" s="1"/>
  <c r="I1850" i="1"/>
  <c r="J1850" i="1" s="1"/>
  <c r="I1856" i="1"/>
  <c r="J1856" i="1" s="1"/>
  <c r="I1861" i="1"/>
  <c r="J1861" i="1" s="1"/>
  <c r="I1866" i="1"/>
  <c r="J1866" i="1" s="1"/>
  <c r="I1872" i="1"/>
  <c r="J1872" i="1" s="1"/>
  <c r="I1877" i="1"/>
  <c r="J1877" i="1" s="1"/>
  <c r="I1882" i="1"/>
  <c r="J1882" i="1" s="1"/>
  <c r="I1888" i="1"/>
  <c r="J1888" i="1" s="1"/>
  <c r="I1893" i="1"/>
  <c r="J1893" i="1" s="1"/>
  <c r="I1898" i="1"/>
  <c r="J1898" i="1" s="1"/>
  <c r="I1904" i="1"/>
  <c r="J1904" i="1" s="1"/>
  <c r="I1909" i="1"/>
  <c r="J1909" i="1" s="1"/>
  <c r="I1914" i="1"/>
  <c r="J1914" i="1" s="1"/>
  <c r="I1920" i="1"/>
  <c r="J1920" i="1" s="1"/>
  <c r="I1925" i="1"/>
  <c r="J1925" i="1" s="1"/>
  <c r="I1930" i="1"/>
  <c r="J1930" i="1" s="1"/>
  <c r="I1936" i="1"/>
  <c r="J1936" i="1" s="1"/>
  <c r="I1941" i="1"/>
  <c r="J1941" i="1" s="1"/>
  <c r="I1946" i="1"/>
  <c r="J1946" i="1" s="1"/>
  <c r="I1952" i="1"/>
  <c r="J1952" i="1" s="1"/>
  <c r="I1957" i="1"/>
  <c r="J1957" i="1" s="1"/>
  <c r="I1962" i="1"/>
  <c r="J1962" i="1" s="1"/>
  <c r="I1968" i="1"/>
  <c r="J1968" i="1" s="1"/>
  <c r="I1973" i="1"/>
  <c r="J1973" i="1" s="1"/>
  <c r="I1978" i="1"/>
  <c r="J1978" i="1" s="1"/>
  <c r="I1984" i="1"/>
  <c r="J1984" i="1" s="1"/>
  <c r="I1989" i="1"/>
  <c r="J1989" i="1" s="1"/>
  <c r="I1994" i="1"/>
  <c r="J1994" i="1" s="1"/>
  <c r="I2000" i="1"/>
  <c r="J2000" i="1" s="1"/>
  <c r="I2005" i="1"/>
  <c r="J2005" i="1" s="1"/>
  <c r="I2010" i="1"/>
  <c r="J2010" i="1" s="1"/>
  <c r="I2016" i="1"/>
  <c r="J2016" i="1" s="1"/>
  <c r="I2021" i="1"/>
  <c r="J2021" i="1" s="1"/>
  <c r="I2026" i="1"/>
  <c r="J2026" i="1" s="1"/>
  <c r="I2032" i="1"/>
  <c r="J2032" i="1" s="1"/>
  <c r="I2037" i="1"/>
  <c r="J2037" i="1" s="1"/>
  <c r="I2042" i="1"/>
  <c r="J2042" i="1" s="1"/>
  <c r="I2048" i="1"/>
  <c r="J2048" i="1" s="1"/>
  <c r="I2053" i="1"/>
  <c r="J2053" i="1" s="1"/>
  <c r="I2058" i="1"/>
  <c r="J2058" i="1" s="1"/>
  <c r="I2064" i="1"/>
  <c r="J2064" i="1" s="1"/>
  <c r="I2069" i="1"/>
  <c r="J2069" i="1" s="1"/>
  <c r="I2074" i="1"/>
  <c r="J2074" i="1" s="1"/>
  <c r="I2080" i="1"/>
  <c r="J2080" i="1" s="1"/>
  <c r="I2085" i="1"/>
  <c r="J2085" i="1" s="1"/>
  <c r="I2090" i="1"/>
  <c r="J2090" i="1" s="1"/>
  <c r="I2096" i="1"/>
  <c r="J2096" i="1" s="1"/>
  <c r="I2101" i="1"/>
  <c r="J2101" i="1" s="1"/>
  <c r="I2106" i="1"/>
  <c r="J2106" i="1" s="1"/>
  <c r="I2112" i="1"/>
  <c r="J2112" i="1" s="1"/>
  <c r="I2117" i="1"/>
  <c r="J2117" i="1" s="1"/>
  <c r="I2122" i="1"/>
  <c r="J2122" i="1" s="1"/>
  <c r="I2128" i="1"/>
  <c r="J2128" i="1" s="1"/>
  <c r="I2133" i="1"/>
  <c r="J2133" i="1" s="1"/>
  <c r="I2138" i="1"/>
  <c r="J2138" i="1" s="1"/>
  <c r="I2144" i="1"/>
  <c r="J2144" i="1" s="1"/>
  <c r="I2148" i="1"/>
  <c r="J2148" i="1" s="1"/>
  <c r="I2152" i="1"/>
  <c r="J2152" i="1" s="1"/>
  <c r="I2156" i="1"/>
  <c r="J2156" i="1" s="1"/>
  <c r="I2161" i="1"/>
  <c r="J2161" i="1" s="1"/>
  <c r="I2166" i="1"/>
  <c r="J2166" i="1" s="1"/>
  <c r="I2168" i="1"/>
  <c r="J2168" i="1" s="1"/>
  <c r="I853" i="1"/>
  <c r="J853" i="1" s="1"/>
  <c r="I858" i="1"/>
  <c r="J858" i="1" s="1"/>
  <c r="I862" i="1"/>
  <c r="J862" i="1" s="1"/>
  <c r="I866" i="1"/>
  <c r="J866" i="1" s="1"/>
  <c r="I870" i="1"/>
  <c r="J870" i="1" s="1"/>
  <c r="I876" i="1"/>
  <c r="J876" i="1" s="1"/>
  <c r="I881" i="1"/>
  <c r="J881" i="1" s="1"/>
  <c r="I886" i="1"/>
  <c r="J886" i="1" s="1"/>
  <c r="I892" i="1"/>
  <c r="J892" i="1" s="1"/>
  <c r="I897" i="1"/>
  <c r="J897" i="1" s="1"/>
  <c r="I902" i="1"/>
  <c r="J902" i="1" s="1"/>
  <c r="I908" i="1"/>
  <c r="J908" i="1" s="1"/>
  <c r="I913" i="1"/>
  <c r="J913" i="1" s="1"/>
  <c r="I918" i="1"/>
  <c r="J918" i="1" s="1"/>
  <c r="I924" i="1"/>
  <c r="J924" i="1" s="1"/>
  <c r="I929" i="1"/>
  <c r="J929" i="1" s="1"/>
  <c r="I934" i="1"/>
  <c r="J934" i="1" s="1"/>
  <c r="I940" i="1"/>
  <c r="J940" i="1" s="1"/>
  <c r="I945" i="1"/>
  <c r="J945" i="1" s="1"/>
  <c r="I950" i="1"/>
  <c r="J950" i="1" s="1"/>
  <c r="I956" i="1"/>
  <c r="J956" i="1" s="1"/>
  <c r="I961" i="1"/>
  <c r="J961" i="1" s="1"/>
  <c r="I966" i="1"/>
  <c r="J966" i="1" s="1"/>
  <c r="I984" i="1"/>
  <c r="J984" i="1" s="1"/>
  <c r="I989" i="1"/>
  <c r="J989" i="1" s="1"/>
  <c r="I994" i="1"/>
  <c r="J994" i="1" s="1"/>
  <c r="I1000" i="1"/>
  <c r="J1000" i="1" s="1"/>
  <c r="I1005" i="1"/>
  <c r="J1005" i="1" s="1"/>
  <c r="I1010" i="1"/>
  <c r="J1010" i="1" s="1"/>
  <c r="I1016" i="1"/>
  <c r="J1016" i="1" s="1"/>
  <c r="I1021" i="1"/>
  <c r="J1021" i="1" s="1"/>
  <c r="I1026" i="1"/>
  <c r="J1026" i="1" s="1"/>
  <c r="I1032" i="1"/>
  <c r="J1032" i="1" s="1"/>
  <c r="I1037" i="1"/>
  <c r="J1037" i="1" s="1"/>
  <c r="I1042" i="1"/>
  <c r="J1042" i="1" s="1"/>
  <c r="I1048" i="1"/>
  <c r="J1048" i="1" s="1"/>
  <c r="I1053" i="1"/>
  <c r="J1053" i="1" s="1"/>
  <c r="I1058" i="1"/>
  <c r="J1058" i="1" s="1"/>
  <c r="I1064" i="1"/>
  <c r="J1064" i="1" s="1"/>
  <c r="I1069" i="1"/>
  <c r="J1069" i="1" s="1"/>
  <c r="I1074" i="1"/>
  <c r="J1074" i="1" s="1"/>
  <c r="I1080" i="1"/>
  <c r="J1080" i="1" s="1"/>
  <c r="I1085" i="1"/>
  <c r="J1085" i="1" s="1"/>
  <c r="I1090" i="1"/>
  <c r="J1090" i="1" s="1"/>
  <c r="I1096" i="1"/>
  <c r="J1096" i="1" s="1"/>
  <c r="I1100" i="1"/>
  <c r="J1100" i="1" s="1"/>
  <c r="I1104" i="1"/>
  <c r="J1104" i="1" s="1"/>
  <c r="I1108" i="1"/>
  <c r="J1108" i="1" s="1"/>
  <c r="I1113" i="1"/>
  <c r="J1113" i="1" s="1"/>
  <c r="I1118" i="1"/>
  <c r="J1118" i="1" s="1"/>
  <c r="I1124" i="1"/>
  <c r="J1124" i="1" s="1"/>
  <c r="I1129" i="1"/>
  <c r="J1129" i="1" s="1"/>
  <c r="I1134" i="1"/>
  <c r="J1134" i="1" s="1"/>
  <c r="I1140" i="1"/>
  <c r="J1140" i="1" s="1"/>
  <c r="I1145" i="1"/>
  <c r="J1145" i="1" s="1"/>
  <c r="I1150" i="1"/>
  <c r="J1150" i="1" s="1"/>
  <c r="I1156" i="1"/>
  <c r="J1156" i="1" s="1"/>
  <c r="I1161" i="1"/>
  <c r="J1161" i="1" s="1"/>
  <c r="I1166" i="1"/>
  <c r="J1166" i="1" s="1"/>
  <c r="I1172" i="1"/>
  <c r="J1172" i="1" s="1"/>
  <c r="I1177" i="1"/>
  <c r="J1177" i="1" s="1"/>
  <c r="I1182" i="1"/>
  <c r="J1182" i="1" s="1"/>
  <c r="I1188" i="1"/>
  <c r="J1188" i="1" s="1"/>
  <c r="I1193" i="1"/>
  <c r="J1193" i="1" s="1"/>
  <c r="I1198" i="1"/>
  <c r="J1198" i="1" s="1"/>
  <c r="I1204" i="1"/>
  <c r="J1204" i="1" s="1"/>
  <c r="I1209" i="1"/>
  <c r="J1209" i="1" s="1"/>
  <c r="I1214" i="1"/>
  <c r="J1214" i="1" s="1"/>
  <c r="I1220" i="1"/>
  <c r="J1220" i="1" s="1"/>
  <c r="I1225" i="1"/>
  <c r="J1225" i="1" s="1"/>
  <c r="I1230" i="1"/>
  <c r="J1230" i="1" s="1"/>
  <c r="I1236" i="1"/>
  <c r="J1236" i="1" s="1"/>
  <c r="I1241" i="1"/>
  <c r="J1241" i="1" s="1"/>
  <c r="I1246" i="1"/>
  <c r="J1246" i="1" s="1"/>
  <c r="I1252" i="1"/>
  <c r="J1252" i="1" s="1"/>
  <c r="I1257" i="1"/>
  <c r="J1257" i="1" s="1"/>
  <c r="I1262" i="1"/>
  <c r="J1262" i="1" s="1"/>
  <c r="I1268" i="1"/>
  <c r="J1268" i="1" s="1"/>
  <c r="I1273" i="1"/>
  <c r="J1273" i="1" s="1"/>
  <c r="I1278" i="1"/>
  <c r="J1278" i="1" s="1"/>
  <c r="I1284" i="1"/>
  <c r="J1284" i="1" s="1"/>
  <c r="I1289" i="1"/>
  <c r="J1289" i="1" s="1"/>
  <c r="I1294" i="1"/>
  <c r="J1294" i="1" s="1"/>
  <c r="I1300" i="1"/>
  <c r="J1300" i="1" s="1"/>
  <c r="I1305" i="1"/>
  <c r="J1305" i="1" s="1"/>
  <c r="I1310" i="1"/>
  <c r="J1310" i="1" s="1"/>
  <c r="I1316" i="1"/>
  <c r="J1316" i="1" s="1"/>
  <c r="I1321" i="1"/>
  <c r="J1321" i="1" s="1"/>
  <c r="I1326" i="1"/>
  <c r="J1326" i="1" s="1"/>
  <c r="I1332" i="1"/>
  <c r="J1332" i="1" s="1"/>
  <c r="I1336" i="1"/>
  <c r="J1336" i="1" s="1"/>
  <c r="I1340" i="1"/>
  <c r="J1340" i="1" s="1"/>
  <c r="I1344" i="1"/>
  <c r="J1344" i="1" s="1"/>
  <c r="I1349" i="1"/>
  <c r="J1349" i="1" s="1"/>
  <c r="I1354" i="1"/>
  <c r="J1354" i="1" s="1"/>
  <c r="I1360" i="1"/>
  <c r="J1360" i="1" s="1"/>
  <c r="I1365" i="1"/>
  <c r="J1365" i="1" s="1"/>
  <c r="I1370" i="1"/>
  <c r="J1370" i="1" s="1"/>
  <c r="I1376" i="1"/>
  <c r="J1376" i="1" s="1"/>
  <c r="I1381" i="1"/>
  <c r="J1381" i="1" s="1"/>
  <c r="I1386" i="1"/>
  <c r="J1386" i="1" s="1"/>
  <c r="I1392" i="1"/>
  <c r="J1392" i="1" s="1"/>
  <c r="I1397" i="1"/>
  <c r="J1397" i="1" s="1"/>
  <c r="I1402" i="1"/>
  <c r="J1402" i="1" s="1"/>
  <c r="I1408" i="1"/>
  <c r="J1408" i="1" s="1"/>
  <c r="I1413" i="1"/>
  <c r="J1413" i="1" s="1"/>
  <c r="I1418" i="1"/>
  <c r="J1418" i="1" s="1"/>
  <c r="I1424" i="1"/>
  <c r="J1424" i="1" s="1"/>
  <c r="I1429" i="1"/>
  <c r="J1429" i="1" s="1"/>
  <c r="I1434" i="1"/>
  <c r="J1434" i="1" s="1"/>
  <c r="I1440" i="1"/>
  <c r="J1440" i="1" s="1"/>
  <c r="I1445" i="1"/>
  <c r="J1445" i="1" s="1"/>
  <c r="I1450" i="1"/>
  <c r="J1450" i="1" s="1"/>
  <c r="I1456" i="1"/>
  <c r="J1456" i="1" s="1"/>
  <c r="I1461" i="1"/>
  <c r="J1461" i="1" s="1"/>
  <c r="I1466" i="1"/>
  <c r="J1466" i="1" s="1"/>
  <c r="I1472" i="1"/>
  <c r="J1472" i="1" s="1"/>
  <c r="I1477" i="1"/>
  <c r="J1477" i="1" s="1"/>
  <c r="I1482" i="1"/>
  <c r="J1482" i="1" s="1"/>
  <c r="I1488" i="1"/>
  <c r="J1488" i="1" s="1"/>
  <c r="I1493" i="1"/>
  <c r="J1493" i="1" s="1"/>
  <c r="I1498" i="1"/>
  <c r="J1498" i="1" s="1"/>
  <c r="I1504" i="1"/>
  <c r="J1504" i="1" s="1"/>
  <c r="I1509" i="1"/>
  <c r="J1509" i="1" s="1"/>
  <c r="I1514" i="1"/>
  <c r="J1514" i="1" s="1"/>
  <c r="I1520" i="1"/>
  <c r="J1520" i="1" s="1"/>
  <c r="I1525" i="1"/>
  <c r="J1525" i="1" s="1"/>
  <c r="I1530" i="1"/>
  <c r="J1530" i="1" s="1"/>
  <c r="I1536" i="1"/>
  <c r="J1536" i="1" s="1"/>
  <c r="I1541" i="1"/>
  <c r="J1541" i="1" s="1"/>
  <c r="I1546" i="1"/>
  <c r="J1546" i="1" s="1"/>
  <c r="I1552" i="1"/>
  <c r="J1552" i="1" s="1"/>
  <c r="I1557" i="1"/>
  <c r="J1557" i="1" s="1"/>
  <c r="I1562" i="1"/>
  <c r="J1562" i="1" s="1"/>
  <c r="I1568" i="1"/>
  <c r="J1568" i="1" s="1"/>
  <c r="I1573" i="1"/>
  <c r="J1573" i="1" s="1"/>
  <c r="I1578" i="1"/>
  <c r="J1578" i="1" s="1"/>
  <c r="I1584" i="1"/>
  <c r="J1584" i="1" s="1"/>
  <c r="I1589" i="1"/>
  <c r="J1589" i="1" s="1"/>
  <c r="I1593" i="1"/>
  <c r="J1593" i="1" s="1"/>
  <c r="I1597" i="1"/>
  <c r="J1597" i="1" s="1"/>
  <c r="I1601" i="1"/>
  <c r="J1601" i="1" s="1"/>
  <c r="I1606" i="1"/>
  <c r="J1606" i="1" s="1"/>
  <c r="I1612" i="1"/>
  <c r="J1612" i="1" s="1"/>
  <c r="I1617" i="1"/>
  <c r="J1617" i="1" s="1"/>
  <c r="I1622" i="1"/>
  <c r="J1622" i="1" s="1"/>
  <c r="I1628" i="1"/>
  <c r="J1628" i="1" s="1"/>
  <c r="I1633" i="1"/>
  <c r="J1633" i="1" s="1"/>
  <c r="I1638" i="1"/>
  <c r="J1638" i="1" s="1"/>
  <c r="I1644" i="1"/>
  <c r="J1644" i="1" s="1"/>
  <c r="I1649" i="1"/>
  <c r="J1649" i="1" s="1"/>
  <c r="I1654" i="1"/>
  <c r="J1654" i="1" s="1"/>
  <c r="I1660" i="1"/>
  <c r="J1660" i="1" s="1"/>
  <c r="I1665" i="1"/>
  <c r="J1665" i="1" s="1"/>
  <c r="I1670" i="1"/>
  <c r="J1670" i="1" s="1"/>
  <c r="I1676" i="1"/>
  <c r="J1676" i="1" s="1"/>
  <c r="I1681" i="1"/>
  <c r="J1681" i="1" s="1"/>
  <c r="I1686" i="1"/>
  <c r="J1686" i="1" s="1"/>
  <c r="I1692" i="1"/>
  <c r="J1692" i="1" s="1"/>
  <c r="I1697" i="1"/>
  <c r="J1697" i="1" s="1"/>
  <c r="I1702" i="1"/>
  <c r="J1702" i="1" s="1"/>
  <c r="I1708" i="1"/>
  <c r="J1708" i="1" s="1"/>
  <c r="I1713" i="1"/>
  <c r="J1713" i="1" s="1"/>
  <c r="I1718" i="1"/>
  <c r="J1718" i="1" s="1"/>
  <c r="I1724" i="1"/>
  <c r="J1724" i="1" s="1"/>
  <c r="I1729" i="1"/>
  <c r="J1729" i="1" s="1"/>
  <c r="I1734" i="1"/>
  <c r="J1734" i="1" s="1"/>
  <c r="I1740" i="1"/>
  <c r="J1740" i="1" s="1"/>
  <c r="I1745" i="1"/>
  <c r="J1745" i="1" s="1"/>
  <c r="I1750" i="1"/>
  <c r="J1750" i="1" s="1"/>
  <c r="I1756" i="1"/>
  <c r="J1756" i="1" s="1"/>
  <c r="I1761" i="1"/>
  <c r="J1761" i="1" s="1"/>
  <c r="I1766" i="1"/>
  <c r="J1766" i="1" s="1"/>
  <c r="I1772" i="1"/>
  <c r="J1772" i="1" s="1"/>
  <c r="I1777" i="1"/>
  <c r="J1777" i="1" s="1"/>
  <c r="I1782" i="1"/>
  <c r="J1782" i="1" s="1"/>
  <c r="I1788" i="1"/>
  <c r="J1788" i="1" s="1"/>
  <c r="I1793" i="1"/>
  <c r="J1793" i="1" s="1"/>
  <c r="I1798" i="1"/>
  <c r="J1798" i="1" s="1"/>
  <c r="I1804" i="1"/>
  <c r="J1804" i="1" s="1"/>
  <c r="I1809" i="1"/>
  <c r="J1809" i="1" s="1"/>
  <c r="I1814" i="1"/>
  <c r="J1814" i="1" s="1"/>
  <c r="I1820" i="1"/>
  <c r="J1820" i="1" s="1"/>
  <c r="I1825" i="1"/>
  <c r="J1825" i="1" s="1"/>
  <c r="I1830" i="1"/>
  <c r="J1830" i="1" s="1"/>
  <c r="I1836" i="1"/>
  <c r="J1836" i="1" s="1"/>
  <c r="I1841" i="1"/>
  <c r="J1841" i="1" s="1"/>
  <c r="I1846" i="1"/>
  <c r="J1846" i="1" s="1"/>
  <c r="I1852" i="1"/>
  <c r="J1852" i="1" s="1"/>
  <c r="I1857" i="1"/>
  <c r="J1857" i="1" s="1"/>
  <c r="I1862" i="1"/>
  <c r="J1862" i="1" s="1"/>
  <c r="I1868" i="1"/>
  <c r="J1868" i="1" s="1"/>
  <c r="I1873" i="1"/>
  <c r="J1873" i="1" s="1"/>
  <c r="I1878" i="1"/>
  <c r="J1878" i="1" s="1"/>
  <c r="I1884" i="1"/>
  <c r="J1884" i="1" s="1"/>
  <c r="I1889" i="1"/>
  <c r="J1889" i="1" s="1"/>
  <c r="I1894" i="1"/>
  <c r="J1894" i="1" s="1"/>
  <c r="I1900" i="1"/>
  <c r="J1900" i="1" s="1"/>
  <c r="I1905" i="1"/>
  <c r="J1905" i="1" s="1"/>
  <c r="I1910" i="1"/>
  <c r="J1910" i="1" s="1"/>
  <c r="I1916" i="1"/>
  <c r="J1916" i="1" s="1"/>
  <c r="I1921" i="1"/>
  <c r="J1921" i="1" s="1"/>
  <c r="I1926" i="1"/>
  <c r="J1926" i="1" s="1"/>
  <c r="I1932" i="1"/>
  <c r="J1932" i="1" s="1"/>
  <c r="I1937" i="1"/>
  <c r="J1937" i="1" s="1"/>
  <c r="I1942" i="1"/>
  <c r="J1942" i="1" s="1"/>
  <c r="I1948" i="1"/>
  <c r="J1948" i="1" s="1"/>
  <c r="I1953" i="1"/>
  <c r="J1953" i="1" s="1"/>
  <c r="I1958" i="1"/>
  <c r="J1958" i="1" s="1"/>
  <c r="I1964" i="1"/>
  <c r="J1964" i="1" s="1"/>
  <c r="I1969" i="1"/>
  <c r="J1969" i="1" s="1"/>
  <c r="I1974" i="1"/>
  <c r="J1974" i="1" s="1"/>
  <c r="I1980" i="1"/>
  <c r="J1980" i="1" s="1"/>
  <c r="I1985" i="1"/>
  <c r="J1985" i="1" s="1"/>
  <c r="I1990" i="1"/>
  <c r="J1990" i="1" s="1"/>
  <c r="I1996" i="1"/>
  <c r="J1996" i="1" s="1"/>
  <c r="I2001" i="1"/>
  <c r="J2001" i="1" s="1"/>
  <c r="I2006" i="1"/>
  <c r="J2006" i="1" s="1"/>
  <c r="I2012" i="1"/>
  <c r="J2012" i="1" s="1"/>
  <c r="I2017" i="1"/>
  <c r="J2017" i="1" s="1"/>
  <c r="I2022" i="1"/>
  <c r="J2022" i="1" s="1"/>
  <c r="I2028" i="1"/>
  <c r="J2028" i="1" s="1"/>
  <c r="I2033" i="1"/>
  <c r="J2033" i="1" s="1"/>
  <c r="I2038" i="1"/>
  <c r="J2038" i="1" s="1"/>
  <c r="I2044" i="1"/>
  <c r="J2044" i="1" s="1"/>
  <c r="I2049" i="1"/>
  <c r="J2049" i="1" s="1"/>
  <c r="I2054" i="1"/>
  <c r="J2054" i="1" s="1"/>
  <c r="I2060" i="1"/>
  <c r="J2060" i="1" s="1"/>
  <c r="I2065" i="1"/>
  <c r="J2065" i="1" s="1"/>
  <c r="I2070" i="1"/>
  <c r="J2070" i="1" s="1"/>
  <c r="I2076" i="1"/>
  <c r="J2076" i="1" s="1"/>
  <c r="I2081" i="1"/>
  <c r="J2081" i="1" s="1"/>
  <c r="I2086" i="1"/>
  <c r="J2086" i="1" s="1"/>
  <c r="I2092" i="1"/>
  <c r="J2092" i="1" s="1"/>
  <c r="I2097" i="1"/>
  <c r="J2097" i="1" s="1"/>
  <c r="I2102" i="1"/>
  <c r="J2102" i="1" s="1"/>
  <c r="I2108" i="1"/>
  <c r="J2108" i="1" s="1"/>
  <c r="I2113" i="1"/>
  <c r="J2113" i="1" s="1"/>
  <c r="I2118" i="1"/>
  <c r="J2118" i="1" s="1"/>
  <c r="I2124" i="1"/>
  <c r="J2124" i="1" s="1"/>
  <c r="I2129" i="1"/>
  <c r="J2129" i="1" s="1"/>
  <c r="I2134" i="1"/>
  <c r="J2134" i="1" s="1"/>
  <c r="I2140" i="1"/>
  <c r="J2140" i="1" s="1"/>
  <c r="I2145" i="1"/>
  <c r="J2145" i="1" s="1"/>
  <c r="I2149" i="1"/>
  <c r="J2149" i="1" s="1"/>
  <c r="I2153" i="1"/>
  <c r="J2153" i="1" s="1"/>
  <c r="I2157" i="1"/>
  <c r="J2157" i="1" s="1"/>
  <c r="I2162" i="1"/>
  <c r="J2162" i="1" s="1"/>
  <c r="I849" i="1"/>
  <c r="J849" i="1" s="1"/>
  <c r="I854" i="1"/>
  <c r="J854" i="1" s="1"/>
  <c r="I872" i="1"/>
  <c r="J872" i="1" s="1"/>
  <c r="I877" i="1"/>
  <c r="J877" i="1" s="1"/>
  <c r="I882" i="1"/>
  <c r="J882" i="1" s="1"/>
  <c r="I888" i="1"/>
  <c r="J888" i="1" s="1"/>
  <c r="I893" i="1"/>
  <c r="J893" i="1" s="1"/>
  <c r="I898" i="1"/>
  <c r="J898" i="1" s="1"/>
  <c r="I904" i="1"/>
  <c r="J904" i="1" s="1"/>
  <c r="I909" i="1"/>
  <c r="J909" i="1" s="1"/>
  <c r="I914" i="1"/>
  <c r="J914" i="1" s="1"/>
  <c r="I920" i="1"/>
  <c r="J920" i="1" s="1"/>
  <c r="I925" i="1"/>
  <c r="J925" i="1" s="1"/>
  <c r="I930" i="1"/>
  <c r="J930" i="1" s="1"/>
  <c r="I936" i="1"/>
  <c r="J936" i="1" s="1"/>
  <c r="I941" i="1"/>
  <c r="J941" i="1" s="1"/>
  <c r="I946" i="1"/>
  <c r="J946" i="1" s="1"/>
  <c r="I952" i="1"/>
  <c r="J952" i="1" s="1"/>
  <c r="I957" i="1"/>
  <c r="J957" i="1" s="1"/>
  <c r="I962" i="1"/>
  <c r="J962" i="1" s="1"/>
  <c r="I968" i="1"/>
  <c r="J968" i="1" s="1"/>
  <c r="I972" i="1"/>
  <c r="J972" i="1" s="1"/>
  <c r="I976" i="1"/>
  <c r="J976" i="1" s="1"/>
  <c r="I980" i="1"/>
  <c r="J980" i="1" s="1"/>
  <c r="I985" i="1"/>
  <c r="J985" i="1" s="1"/>
  <c r="I990" i="1"/>
  <c r="J990" i="1" s="1"/>
  <c r="I996" i="1"/>
  <c r="J996" i="1" s="1"/>
  <c r="I1001" i="1"/>
  <c r="J1001" i="1" s="1"/>
  <c r="I1006" i="1"/>
  <c r="J1006" i="1" s="1"/>
  <c r="I1012" i="1"/>
  <c r="J1012" i="1" s="1"/>
  <c r="I1017" i="1"/>
  <c r="J1017" i="1" s="1"/>
  <c r="I1022" i="1"/>
  <c r="J1022" i="1" s="1"/>
  <c r="I1028" i="1"/>
  <c r="J1028" i="1" s="1"/>
  <c r="I1033" i="1"/>
  <c r="J1033" i="1" s="1"/>
  <c r="I1038" i="1"/>
  <c r="J1038" i="1" s="1"/>
  <c r="I1044" i="1"/>
  <c r="J1044" i="1" s="1"/>
  <c r="I1049" i="1"/>
  <c r="J1049" i="1" s="1"/>
  <c r="I1054" i="1"/>
  <c r="J1054" i="1" s="1"/>
  <c r="I1060" i="1"/>
  <c r="J1060" i="1" s="1"/>
  <c r="I1065" i="1"/>
  <c r="J1065" i="1" s="1"/>
  <c r="I1070" i="1"/>
  <c r="J1070" i="1" s="1"/>
  <c r="I1076" i="1"/>
  <c r="J1076" i="1" s="1"/>
  <c r="I1081" i="1"/>
  <c r="J1081" i="1" s="1"/>
  <c r="I1086" i="1"/>
  <c r="J1086" i="1" s="1"/>
  <c r="I1092" i="1"/>
  <c r="J1092" i="1" s="1"/>
  <c r="I1097" i="1"/>
  <c r="J1097" i="1" s="1"/>
  <c r="I1101" i="1"/>
  <c r="J1101" i="1" s="1"/>
  <c r="I1105" i="1"/>
  <c r="J1105" i="1" s="1"/>
  <c r="I1109" i="1"/>
  <c r="J1109" i="1" s="1"/>
  <c r="I1114" i="1"/>
  <c r="J1114" i="1" s="1"/>
  <c r="I1120" i="1"/>
  <c r="J1120" i="1" s="1"/>
  <c r="I1125" i="1"/>
  <c r="J1125" i="1" s="1"/>
  <c r="I1130" i="1"/>
  <c r="J1130" i="1" s="1"/>
  <c r="I1136" i="1"/>
  <c r="J1136" i="1" s="1"/>
  <c r="I1141" i="1"/>
  <c r="J1141" i="1" s="1"/>
  <c r="I1146" i="1"/>
  <c r="J1146" i="1" s="1"/>
  <c r="I1152" i="1"/>
  <c r="J1152" i="1" s="1"/>
  <c r="I1157" i="1"/>
  <c r="J1157" i="1" s="1"/>
  <c r="I1162" i="1"/>
  <c r="J1162" i="1" s="1"/>
  <c r="I1168" i="1"/>
  <c r="J1168" i="1" s="1"/>
  <c r="I1173" i="1"/>
  <c r="J1173" i="1" s="1"/>
  <c r="I1178" i="1"/>
  <c r="J1178" i="1" s="1"/>
  <c r="I1184" i="1"/>
  <c r="J1184" i="1" s="1"/>
  <c r="I1189" i="1"/>
  <c r="J1189" i="1" s="1"/>
  <c r="I1194" i="1"/>
  <c r="J1194" i="1" s="1"/>
  <c r="I1200" i="1"/>
  <c r="J1200" i="1" s="1"/>
  <c r="I1205" i="1"/>
  <c r="J1205" i="1" s="1"/>
  <c r="I1210" i="1"/>
  <c r="J1210" i="1" s="1"/>
  <c r="I1216" i="1"/>
  <c r="J1216" i="1" s="1"/>
  <c r="I1221" i="1"/>
  <c r="J1221" i="1" s="1"/>
  <c r="I1226" i="1"/>
  <c r="J1226" i="1" s="1"/>
  <c r="I1232" i="1"/>
  <c r="J1232" i="1" s="1"/>
  <c r="I1237" i="1"/>
  <c r="J1237" i="1" s="1"/>
  <c r="I1242" i="1"/>
  <c r="J1242" i="1" s="1"/>
  <c r="I1248" i="1"/>
  <c r="J1248" i="1" s="1"/>
  <c r="I1253" i="1"/>
  <c r="J1253" i="1" s="1"/>
  <c r="I1258" i="1"/>
  <c r="J1258" i="1" s="1"/>
  <c r="I1264" i="1"/>
  <c r="J1264" i="1" s="1"/>
  <c r="I1269" i="1"/>
  <c r="J1269" i="1" s="1"/>
  <c r="I1274" i="1"/>
  <c r="J1274" i="1" s="1"/>
  <c r="I1280" i="1"/>
  <c r="J1280" i="1" s="1"/>
  <c r="I1285" i="1"/>
  <c r="J1285" i="1" s="1"/>
  <c r="I1290" i="1"/>
  <c r="J1290" i="1" s="1"/>
  <c r="I1296" i="1"/>
  <c r="J1296" i="1" s="1"/>
  <c r="I1301" i="1"/>
  <c r="J1301" i="1" s="1"/>
  <c r="I1306" i="1"/>
  <c r="J1306" i="1" s="1"/>
  <c r="I1312" i="1"/>
  <c r="J1312" i="1" s="1"/>
  <c r="I1317" i="1"/>
  <c r="J1317" i="1" s="1"/>
  <c r="I1322" i="1"/>
  <c r="J1322" i="1" s="1"/>
  <c r="I1328" i="1"/>
  <c r="J1328" i="1" s="1"/>
  <c r="I1333" i="1"/>
  <c r="J1333" i="1" s="1"/>
  <c r="I1337" i="1"/>
  <c r="J1337" i="1" s="1"/>
  <c r="I1341" i="1"/>
  <c r="J1341" i="1" s="1"/>
  <c r="I1345" i="1"/>
  <c r="J1345" i="1" s="1"/>
  <c r="I1350" i="1"/>
  <c r="J1350" i="1" s="1"/>
  <c r="I1356" i="1"/>
  <c r="J1356" i="1" s="1"/>
  <c r="I1361" i="1"/>
  <c r="J1361" i="1" s="1"/>
  <c r="I1366" i="1"/>
  <c r="J1366" i="1" s="1"/>
  <c r="I1372" i="1"/>
  <c r="J1372" i="1" s="1"/>
  <c r="I1377" i="1"/>
  <c r="J1377" i="1" s="1"/>
  <c r="I1382" i="1"/>
  <c r="J1382" i="1" s="1"/>
  <c r="I1388" i="1"/>
  <c r="J1388" i="1" s="1"/>
  <c r="I1393" i="1"/>
  <c r="J1393" i="1" s="1"/>
  <c r="I1398" i="1"/>
  <c r="J1398" i="1" s="1"/>
  <c r="I1404" i="1"/>
  <c r="J1404" i="1" s="1"/>
  <c r="I1409" i="1"/>
  <c r="J1409" i="1" s="1"/>
  <c r="I1414" i="1"/>
  <c r="J1414" i="1" s="1"/>
  <c r="I1420" i="1"/>
  <c r="J1420" i="1" s="1"/>
  <c r="I1425" i="1"/>
  <c r="J1425" i="1" s="1"/>
  <c r="I1430" i="1"/>
  <c r="J1430" i="1" s="1"/>
  <c r="I1436" i="1"/>
  <c r="J1436" i="1" s="1"/>
  <c r="I1441" i="1"/>
  <c r="J1441" i="1" s="1"/>
  <c r="I1446" i="1"/>
  <c r="J1446" i="1" s="1"/>
  <c r="I1452" i="1"/>
  <c r="J1452" i="1" s="1"/>
  <c r="I1457" i="1"/>
  <c r="J1457" i="1" s="1"/>
  <c r="I1462" i="1"/>
  <c r="J1462" i="1" s="1"/>
  <c r="I1468" i="1"/>
  <c r="J1468" i="1" s="1"/>
  <c r="I1473" i="1"/>
  <c r="J1473" i="1" s="1"/>
  <c r="I1478" i="1"/>
  <c r="J1478" i="1" s="1"/>
  <c r="I1484" i="1"/>
  <c r="J1484" i="1" s="1"/>
  <c r="I1489" i="1"/>
  <c r="J1489" i="1" s="1"/>
  <c r="I1494" i="1"/>
  <c r="J1494" i="1" s="1"/>
  <c r="I1500" i="1"/>
  <c r="J1500" i="1" s="1"/>
  <c r="I1505" i="1"/>
  <c r="J1505" i="1" s="1"/>
  <c r="I1510" i="1"/>
  <c r="J1510" i="1" s="1"/>
  <c r="I1516" i="1"/>
  <c r="J1516" i="1" s="1"/>
  <c r="I1521" i="1"/>
  <c r="J1521" i="1" s="1"/>
  <c r="I1526" i="1"/>
  <c r="J1526" i="1" s="1"/>
  <c r="I1532" i="1"/>
  <c r="J1532" i="1" s="1"/>
  <c r="I1537" i="1"/>
  <c r="J1537" i="1" s="1"/>
  <c r="I1542" i="1"/>
  <c r="J1542" i="1" s="1"/>
  <c r="I1548" i="1"/>
  <c r="J1548" i="1" s="1"/>
  <c r="I1553" i="1"/>
  <c r="J1553" i="1" s="1"/>
  <c r="I1558" i="1"/>
  <c r="J1558" i="1" s="1"/>
  <c r="I1564" i="1"/>
  <c r="J1564" i="1" s="1"/>
  <c r="I1569" i="1"/>
  <c r="J1569" i="1" s="1"/>
  <c r="I1574" i="1"/>
  <c r="J1574" i="1" s="1"/>
  <c r="I1580" i="1"/>
  <c r="J1580" i="1" s="1"/>
  <c r="I1585" i="1"/>
  <c r="J1585" i="1" s="1"/>
  <c r="I1590" i="1"/>
  <c r="J1590" i="1" s="1"/>
  <c r="I1594" i="1"/>
  <c r="J1594" i="1" s="1"/>
  <c r="I1598" i="1"/>
  <c r="J1598" i="1" s="1"/>
  <c r="I1602" i="1"/>
  <c r="J1602" i="1" s="1"/>
  <c r="I1608" i="1"/>
  <c r="J1608" i="1" s="1"/>
  <c r="I1613" i="1"/>
  <c r="J1613" i="1" s="1"/>
  <c r="I1618" i="1"/>
  <c r="J1618" i="1" s="1"/>
  <c r="I1624" i="1"/>
  <c r="J1624" i="1" s="1"/>
  <c r="I1629" i="1"/>
  <c r="J1629" i="1" s="1"/>
  <c r="I1634" i="1"/>
  <c r="J1634" i="1" s="1"/>
  <c r="I1640" i="1"/>
  <c r="J1640" i="1" s="1"/>
  <c r="I1645" i="1"/>
  <c r="J1645" i="1" s="1"/>
  <c r="I1650" i="1"/>
  <c r="J1650" i="1" s="1"/>
  <c r="I1656" i="1"/>
  <c r="J1656" i="1" s="1"/>
  <c r="I1661" i="1"/>
  <c r="J1661" i="1" s="1"/>
  <c r="I1666" i="1"/>
  <c r="J1666" i="1" s="1"/>
  <c r="I1672" i="1"/>
  <c r="J1672" i="1" s="1"/>
  <c r="I1677" i="1"/>
  <c r="J1677" i="1" s="1"/>
  <c r="I1682" i="1"/>
  <c r="J1682" i="1" s="1"/>
  <c r="I1688" i="1"/>
  <c r="J1688" i="1" s="1"/>
  <c r="I1693" i="1"/>
  <c r="J1693" i="1" s="1"/>
  <c r="I1698" i="1"/>
  <c r="J1698" i="1" s="1"/>
  <c r="I1704" i="1"/>
  <c r="J1704" i="1" s="1"/>
  <c r="I1709" i="1"/>
  <c r="J1709" i="1" s="1"/>
  <c r="I1714" i="1"/>
  <c r="J1714" i="1" s="1"/>
  <c r="I1720" i="1"/>
  <c r="J1720" i="1" s="1"/>
  <c r="I1725" i="1"/>
  <c r="J1725" i="1" s="1"/>
  <c r="I1730" i="1"/>
  <c r="J1730" i="1" s="1"/>
  <c r="I1736" i="1"/>
  <c r="J1736" i="1" s="1"/>
  <c r="I1741" i="1"/>
  <c r="J1741" i="1" s="1"/>
  <c r="I1746" i="1"/>
  <c r="J1746" i="1" s="1"/>
  <c r="I1752" i="1"/>
  <c r="J1752" i="1" s="1"/>
  <c r="I1757" i="1"/>
  <c r="J1757" i="1" s="1"/>
  <c r="I1762" i="1"/>
  <c r="J1762" i="1" s="1"/>
  <c r="I1768" i="1"/>
  <c r="J1768" i="1" s="1"/>
  <c r="I1773" i="1"/>
  <c r="J1773" i="1" s="1"/>
  <c r="I1778" i="1"/>
  <c r="J1778" i="1" s="1"/>
  <c r="I1784" i="1"/>
  <c r="J1784" i="1" s="1"/>
  <c r="I1789" i="1"/>
  <c r="J1789" i="1" s="1"/>
  <c r="I1794" i="1"/>
  <c r="J1794" i="1" s="1"/>
  <c r="I1800" i="1"/>
  <c r="J1800" i="1" s="1"/>
  <c r="I1805" i="1"/>
  <c r="J1805" i="1" s="1"/>
  <c r="I1810" i="1"/>
  <c r="J1810" i="1" s="1"/>
  <c r="I1816" i="1"/>
  <c r="J1816" i="1" s="1"/>
  <c r="I1821" i="1"/>
  <c r="J1821" i="1" s="1"/>
  <c r="I1826" i="1"/>
  <c r="J1826" i="1" s="1"/>
  <c r="I1832" i="1"/>
  <c r="J1832" i="1" s="1"/>
  <c r="I1837" i="1"/>
  <c r="J1837" i="1" s="1"/>
  <c r="I1842" i="1"/>
  <c r="J1842" i="1" s="1"/>
  <c r="I1848" i="1"/>
  <c r="J1848" i="1" s="1"/>
  <c r="I1853" i="1"/>
  <c r="J1853" i="1" s="1"/>
  <c r="I1858" i="1"/>
  <c r="J1858" i="1" s="1"/>
  <c r="I1864" i="1"/>
  <c r="J1864" i="1" s="1"/>
  <c r="I1869" i="1"/>
  <c r="J1869" i="1" s="1"/>
  <c r="I1874" i="1"/>
  <c r="J1874" i="1" s="1"/>
  <c r="I1880" i="1"/>
  <c r="J1880" i="1" s="1"/>
  <c r="I1885" i="1"/>
  <c r="J1885" i="1" s="1"/>
  <c r="I1890" i="1"/>
  <c r="J1890" i="1" s="1"/>
  <c r="I1896" i="1"/>
  <c r="J1896" i="1" s="1"/>
  <c r="I1901" i="1"/>
  <c r="J1901" i="1" s="1"/>
  <c r="I1906" i="1"/>
  <c r="J1906" i="1" s="1"/>
  <c r="I1912" i="1"/>
  <c r="J1912" i="1" s="1"/>
  <c r="I1917" i="1"/>
  <c r="J1917" i="1" s="1"/>
  <c r="I1922" i="1"/>
  <c r="J1922" i="1" s="1"/>
  <c r="I1928" i="1"/>
  <c r="J1928" i="1" s="1"/>
  <c r="I1933" i="1"/>
  <c r="J1933" i="1" s="1"/>
  <c r="I1938" i="1"/>
  <c r="J1938" i="1" s="1"/>
  <c r="I1944" i="1"/>
  <c r="J1944" i="1" s="1"/>
  <c r="I1949" i="1"/>
  <c r="J1949" i="1" s="1"/>
  <c r="I1954" i="1"/>
  <c r="J1954" i="1" s="1"/>
  <c r="I1960" i="1"/>
  <c r="J1960" i="1" s="1"/>
  <c r="I1965" i="1"/>
  <c r="J1965" i="1" s="1"/>
  <c r="I1970" i="1"/>
  <c r="J1970" i="1" s="1"/>
  <c r="I1976" i="1"/>
  <c r="J1976" i="1" s="1"/>
  <c r="I1981" i="1"/>
  <c r="J1981" i="1" s="1"/>
  <c r="I1986" i="1"/>
  <c r="J1986" i="1" s="1"/>
  <c r="I1992" i="1"/>
  <c r="J1992" i="1" s="1"/>
  <c r="I1997" i="1"/>
  <c r="J1997" i="1" s="1"/>
  <c r="I2002" i="1"/>
  <c r="J2002" i="1" s="1"/>
  <c r="I2008" i="1"/>
  <c r="J2008" i="1" s="1"/>
  <c r="I2013" i="1"/>
  <c r="J2013" i="1" s="1"/>
  <c r="I2018" i="1"/>
  <c r="J2018" i="1" s="1"/>
  <c r="I2024" i="1"/>
  <c r="J2024" i="1" s="1"/>
  <c r="I2029" i="1"/>
  <c r="J2029" i="1" s="1"/>
  <c r="I2034" i="1"/>
  <c r="J2034" i="1" s="1"/>
  <c r="I2040" i="1"/>
  <c r="J2040" i="1" s="1"/>
  <c r="I2045" i="1"/>
  <c r="J2045" i="1" s="1"/>
  <c r="I2050" i="1"/>
  <c r="J2050" i="1" s="1"/>
  <c r="I2056" i="1"/>
  <c r="J2056" i="1" s="1"/>
  <c r="I2061" i="1"/>
  <c r="J2061" i="1" s="1"/>
  <c r="I2066" i="1"/>
  <c r="J2066" i="1" s="1"/>
  <c r="I2072" i="1"/>
  <c r="J2072" i="1" s="1"/>
  <c r="I2077" i="1"/>
  <c r="J2077" i="1" s="1"/>
  <c r="I2082" i="1"/>
  <c r="J2082" i="1" s="1"/>
  <c r="I2088" i="1"/>
  <c r="J2088" i="1" s="1"/>
  <c r="I2093" i="1"/>
  <c r="J2093" i="1" s="1"/>
  <c r="I2098" i="1"/>
  <c r="J2098" i="1" s="1"/>
  <c r="I2104" i="1"/>
  <c r="J2104" i="1" s="1"/>
  <c r="I2109" i="1"/>
  <c r="J2109" i="1" s="1"/>
  <c r="I2114" i="1"/>
  <c r="J2114" i="1" s="1"/>
  <c r="I2120" i="1"/>
  <c r="J2120" i="1" s="1"/>
  <c r="I2125" i="1"/>
  <c r="J2125" i="1" s="1"/>
  <c r="I2130" i="1"/>
  <c r="J2130" i="1" s="1"/>
  <c r="I2136" i="1"/>
  <c r="J2136" i="1" s="1"/>
  <c r="I2141" i="1"/>
  <c r="J2141" i="1" s="1"/>
  <c r="I2146" i="1"/>
  <c r="J2146" i="1" s="1"/>
  <c r="I2150" i="1"/>
  <c r="J2150" i="1" s="1"/>
  <c r="I2154" i="1"/>
  <c r="J2154" i="1" s="1"/>
  <c r="I2158" i="1"/>
  <c r="J2158" i="1" s="1"/>
  <c r="I2164" i="1"/>
  <c r="J2164" i="1" s="1"/>
  <c r="I2170" i="1"/>
  <c r="J2170" i="1" s="1"/>
  <c r="I850" i="1"/>
  <c r="J850" i="1" s="1"/>
  <c r="I856" i="1"/>
  <c r="J856" i="1" s="1"/>
  <c r="I860" i="1"/>
  <c r="J860" i="1" s="1"/>
  <c r="I864" i="1"/>
  <c r="J864" i="1" s="1"/>
  <c r="I868" i="1"/>
  <c r="J868" i="1" s="1"/>
  <c r="I873" i="1"/>
  <c r="J873" i="1" s="1"/>
  <c r="I878" i="1"/>
  <c r="J878" i="1" s="1"/>
  <c r="I884" i="1"/>
  <c r="J884" i="1" s="1"/>
  <c r="I889" i="1"/>
  <c r="J889" i="1" s="1"/>
  <c r="I894" i="1"/>
  <c r="J894" i="1" s="1"/>
  <c r="I900" i="1"/>
  <c r="J900" i="1" s="1"/>
  <c r="I905" i="1"/>
  <c r="J905" i="1" s="1"/>
  <c r="I910" i="1"/>
  <c r="J910" i="1" s="1"/>
  <c r="I916" i="1"/>
  <c r="J916" i="1" s="1"/>
  <c r="I921" i="1"/>
  <c r="J921" i="1" s="1"/>
  <c r="I926" i="1"/>
  <c r="J926" i="1" s="1"/>
  <c r="I932" i="1"/>
  <c r="J932" i="1" s="1"/>
  <c r="I937" i="1"/>
  <c r="J937" i="1" s="1"/>
  <c r="I942" i="1"/>
  <c r="J942" i="1" s="1"/>
  <c r="I948" i="1"/>
  <c r="J948" i="1" s="1"/>
  <c r="I953" i="1"/>
  <c r="J953" i="1" s="1"/>
  <c r="I958" i="1"/>
  <c r="J958" i="1" s="1"/>
  <c r="I964" i="1"/>
  <c r="J964" i="1" s="1"/>
  <c r="I969" i="1"/>
  <c r="J969" i="1" s="1"/>
  <c r="I973" i="1"/>
  <c r="J973" i="1" s="1"/>
  <c r="I977" i="1"/>
  <c r="J977" i="1" s="1"/>
  <c r="I981" i="1"/>
  <c r="J981" i="1" s="1"/>
  <c r="I986" i="1"/>
  <c r="J986" i="1" s="1"/>
  <c r="I992" i="1"/>
  <c r="J992" i="1" s="1"/>
  <c r="I997" i="1"/>
  <c r="J997" i="1" s="1"/>
  <c r="I1002" i="1"/>
  <c r="J1002" i="1" s="1"/>
  <c r="I1008" i="1"/>
  <c r="J1008" i="1" s="1"/>
  <c r="I1013" i="1"/>
  <c r="J1013" i="1" s="1"/>
  <c r="I1018" i="1"/>
  <c r="J1018" i="1" s="1"/>
  <c r="I1024" i="1"/>
  <c r="J1024" i="1" s="1"/>
  <c r="I1029" i="1"/>
  <c r="J1029" i="1" s="1"/>
  <c r="I1034" i="1"/>
  <c r="J1034" i="1" s="1"/>
  <c r="I1040" i="1"/>
  <c r="J1040" i="1" s="1"/>
  <c r="I1045" i="1"/>
  <c r="J1045" i="1" s="1"/>
  <c r="I1050" i="1"/>
  <c r="J1050" i="1" s="1"/>
  <c r="I1056" i="1"/>
  <c r="J1056" i="1" s="1"/>
  <c r="I1061" i="1"/>
  <c r="J1061" i="1" s="1"/>
  <c r="I1066" i="1"/>
  <c r="J1066" i="1" s="1"/>
  <c r="I1072" i="1"/>
  <c r="J1072" i="1" s="1"/>
  <c r="I1077" i="1"/>
  <c r="J1077" i="1" s="1"/>
  <c r="I1082" i="1"/>
  <c r="J1082" i="1" s="1"/>
  <c r="I1088" i="1"/>
  <c r="J1088" i="1" s="1"/>
  <c r="I1093" i="1"/>
  <c r="J1093" i="1" s="1"/>
  <c r="I1098" i="1"/>
  <c r="J1098" i="1" s="1"/>
  <c r="I1102" i="1"/>
  <c r="J1102" i="1" s="1"/>
  <c r="I1106" i="1"/>
  <c r="J1106" i="1" s="1"/>
  <c r="I1110" i="1"/>
  <c r="J1110" i="1" s="1"/>
  <c r="I1116" i="1"/>
  <c r="J1116" i="1" s="1"/>
  <c r="I1121" i="1"/>
  <c r="J1121" i="1" s="1"/>
  <c r="I1126" i="1"/>
  <c r="J1126" i="1" s="1"/>
  <c r="I1132" i="1"/>
  <c r="J1132" i="1" s="1"/>
  <c r="I1137" i="1"/>
  <c r="J1137" i="1" s="1"/>
  <c r="I1142" i="1"/>
  <c r="J1142" i="1" s="1"/>
  <c r="I1148" i="1"/>
  <c r="J1148" i="1" s="1"/>
  <c r="I1153" i="1"/>
  <c r="J1153" i="1" s="1"/>
  <c r="I1158" i="1"/>
  <c r="J1158" i="1" s="1"/>
  <c r="I1164" i="1"/>
  <c r="J1164" i="1" s="1"/>
  <c r="I1169" i="1"/>
  <c r="J1169" i="1" s="1"/>
  <c r="I1174" i="1"/>
  <c r="J1174" i="1" s="1"/>
  <c r="I1180" i="1"/>
  <c r="J1180" i="1" s="1"/>
  <c r="I1185" i="1"/>
  <c r="J1185" i="1" s="1"/>
  <c r="I1190" i="1"/>
  <c r="J1190" i="1" s="1"/>
  <c r="I1196" i="1"/>
  <c r="J1196" i="1" s="1"/>
  <c r="I1201" i="1"/>
  <c r="J1201" i="1" s="1"/>
  <c r="I1206" i="1"/>
  <c r="J1206" i="1" s="1"/>
  <c r="I1212" i="1"/>
  <c r="J1212" i="1" s="1"/>
  <c r="I1217" i="1"/>
  <c r="J1217" i="1" s="1"/>
  <c r="I1222" i="1"/>
  <c r="J1222" i="1" s="1"/>
  <c r="I1228" i="1"/>
  <c r="J1228" i="1" s="1"/>
  <c r="I1233" i="1"/>
  <c r="J1233" i="1" s="1"/>
  <c r="I1238" i="1"/>
  <c r="J1238" i="1" s="1"/>
  <c r="I1244" i="1"/>
  <c r="J1244" i="1" s="1"/>
  <c r="I1249" i="1"/>
  <c r="J1249" i="1" s="1"/>
  <c r="I1254" i="1"/>
  <c r="J1254" i="1" s="1"/>
  <c r="I1260" i="1"/>
  <c r="J1260" i="1" s="1"/>
  <c r="I1265" i="1"/>
  <c r="J1265" i="1" s="1"/>
  <c r="I1270" i="1"/>
  <c r="J1270" i="1" s="1"/>
  <c r="I1276" i="1"/>
  <c r="J1276" i="1" s="1"/>
  <c r="I1281" i="1"/>
  <c r="J1281" i="1" s="1"/>
  <c r="I1286" i="1"/>
  <c r="J1286" i="1" s="1"/>
  <c r="I1292" i="1"/>
  <c r="J1292" i="1" s="1"/>
  <c r="I1297" i="1"/>
  <c r="J1297" i="1" s="1"/>
  <c r="I1302" i="1"/>
  <c r="J1302" i="1" s="1"/>
  <c r="I1308" i="1"/>
  <c r="J1308" i="1" s="1"/>
  <c r="I1313" i="1"/>
  <c r="J1313" i="1" s="1"/>
  <c r="I1318" i="1"/>
  <c r="J1318" i="1" s="1"/>
  <c r="I1324" i="1"/>
  <c r="J1324" i="1" s="1"/>
  <c r="I1329" i="1"/>
  <c r="J1329" i="1" s="1"/>
  <c r="I1334" i="1"/>
  <c r="J1334" i="1" s="1"/>
  <c r="I1338" i="1"/>
  <c r="J1338" i="1" s="1"/>
  <c r="I1342" i="1"/>
  <c r="J1342" i="1" s="1"/>
  <c r="I1346" i="1"/>
  <c r="J1346" i="1" s="1"/>
  <c r="I1352" i="1"/>
  <c r="J1352" i="1" s="1"/>
  <c r="I1357" i="1"/>
  <c r="J1357" i="1" s="1"/>
  <c r="I1362" i="1"/>
  <c r="J1362" i="1" s="1"/>
  <c r="I1368" i="1"/>
  <c r="J1368" i="1" s="1"/>
  <c r="I1373" i="1"/>
  <c r="J1373" i="1" s="1"/>
  <c r="I1378" i="1"/>
  <c r="J1378" i="1" s="1"/>
  <c r="I1384" i="1"/>
  <c r="J1384" i="1" s="1"/>
  <c r="I1389" i="1"/>
  <c r="J1389" i="1" s="1"/>
  <c r="I1394" i="1"/>
  <c r="J1394" i="1" s="1"/>
  <c r="I1400" i="1"/>
  <c r="J1400" i="1" s="1"/>
  <c r="I1405" i="1"/>
  <c r="J1405" i="1" s="1"/>
  <c r="I1410" i="1"/>
  <c r="J1410" i="1" s="1"/>
  <c r="I1416" i="1"/>
  <c r="J1416" i="1" s="1"/>
  <c r="I1421" i="1"/>
  <c r="J1421" i="1" s="1"/>
  <c r="I1426" i="1"/>
  <c r="J1426" i="1" s="1"/>
  <c r="I1432" i="1"/>
  <c r="J1432" i="1" s="1"/>
  <c r="I1437" i="1"/>
  <c r="J1437" i="1" s="1"/>
  <c r="I1442" i="1"/>
  <c r="J1442" i="1" s="1"/>
  <c r="I1448" i="1"/>
  <c r="J1448" i="1" s="1"/>
  <c r="I1453" i="1"/>
  <c r="J1453" i="1" s="1"/>
  <c r="I1458" i="1"/>
  <c r="J1458" i="1" s="1"/>
  <c r="I1464" i="1"/>
  <c r="J1464" i="1" s="1"/>
  <c r="I1469" i="1"/>
  <c r="J1469" i="1" s="1"/>
  <c r="I1474" i="1"/>
  <c r="J1474" i="1" s="1"/>
  <c r="I1480" i="1"/>
  <c r="J1480" i="1" s="1"/>
  <c r="I1485" i="1"/>
  <c r="J1485" i="1" s="1"/>
  <c r="I1490" i="1"/>
  <c r="J1490" i="1" s="1"/>
  <c r="I1496" i="1"/>
  <c r="J1496" i="1" s="1"/>
  <c r="I1501" i="1"/>
  <c r="J1501" i="1" s="1"/>
  <c r="I1506" i="1"/>
  <c r="J1506" i="1" s="1"/>
  <c r="I1512" i="1"/>
  <c r="J1512" i="1" s="1"/>
  <c r="I1517" i="1"/>
  <c r="J1517" i="1" s="1"/>
  <c r="I1522" i="1"/>
  <c r="J1522" i="1" s="1"/>
  <c r="I1528" i="1"/>
  <c r="J1528" i="1" s="1"/>
  <c r="I1533" i="1"/>
  <c r="J1533" i="1" s="1"/>
  <c r="I1538" i="1"/>
  <c r="J1538" i="1" s="1"/>
  <c r="I1544" i="1"/>
  <c r="J1544" i="1" s="1"/>
  <c r="I1549" i="1"/>
  <c r="J1549" i="1" s="1"/>
  <c r="I1554" i="1"/>
  <c r="J1554" i="1" s="1"/>
  <c r="I1560" i="1"/>
  <c r="J1560" i="1" s="1"/>
  <c r="I1565" i="1"/>
  <c r="J1565" i="1" s="1"/>
  <c r="I1570" i="1"/>
  <c r="J1570" i="1" s="1"/>
  <c r="I1576" i="1"/>
  <c r="J1576" i="1" s="1"/>
  <c r="I1581" i="1"/>
  <c r="J1581" i="1" s="1"/>
  <c r="I1586" i="1"/>
  <c r="J1586" i="1" s="1"/>
  <c r="I1604" i="1"/>
  <c r="J1604" i="1" s="1"/>
  <c r="I1609" i="1"/>
  <c r="J1609" i="1" s="1"/>
  <c r="I1614" i="1"/>
  <c r="J1614" i="1" s="1"/>
  <c r="I1620" i="1"/>
  <c r="J1620" i="1" s="1"/>
  <c r="I1625" i="1"/>
  <c r="J1625" i="1" s="1"/>
  <c r="I1630" i="1"/>
  <c r="J1630" i="1" s="1"/>
  <c r="I1636" i="1"/>
  <c r="J1636" i="1" s="1"/>
  <c r="I1641" i="1"/>
  <c r="J1641" i="1" s="1"/>
  <c r="I1646" i="1"/>
  <c r="J1646" i="1" s="1"/>
  <c r="I1652" i="1"/>
  <c r="J1652" i="1" s="1"/>
  <c r="I1657" i="1"/>
  <c r="J1657" i="1" s="1"/>
  <c r="I1662" i="1"/>
  <c r="J1662" i="1" s="1"/>
  <c r="I1668" i="1"/>
  <c r="J1668" i="1" s="1"/>
  <c r="I1673" i="1"/>
  <c r="J1673" i="1" s="1"/>
  <c r="I1678" i="1"/>
  <c r="J1678" i="1" s="1"/>
  <c r="I1684" i="1"/>
  <c r="J1684" i="1" s="1"/>
  <c r="I1689" i="1"/>
  <c r="J1689" i="1" s="1"/>
  <c r="I1694" i="1"/>
  <c r="J1694" i="1" s="1"/>
  <c r="I1700" i="1"/>
  <c r="J1700" i="1" s="1"/>
  <c r="I1705" i="1"/>
  <c r="J1705" i="1" s="1"/>
  <c r="I2169" i="1"/>
  <c r="J2169" i="1" s="1"/>
  <c r="AD423" i="1"/>
  <c r="Z423" i="1"/>
  <c r="AC423" i="1"/>
  <c r="AD427" i="1"/>
  <c r="Z427" i="1"/>
  <c r="AC427" i="1"/>
  <c r="AD431" i="1"/>
  <c r="Z431" i="1"/>
  <c r="AC431" i="1"/>
  <c r="AD435" i="1"/>
  <c r="Z435" i="1"/>
  <c r="AC435" i="1"/>
  <c r="AD439" i="1"/>
  <c r="Z439" i="1"/>
  <c r="AC439" i="1"/>
  <c r="AA439" i="1"/>
  <c r="AD443" i="1"/>
  <c r="Z443" i="1"/>
  <c r="AC443" i="1"/>
  <c r="AD447" i="1"/>
  <c r="Z447" i="1"/>
  <c r="AC447" i="1"/>
  <c r="AD451" i="1"/>
  <c r="Z451" i="1"/>
  <c r="AC451" i="1"/>
  <c r="AB451" i="1"/>
  <c r="AD455" i="1"/>
  <c r="Z455" i="1"/>
  <c r="AC455" i="1"/>
  <c r="AA455" i="1"/>
  <c r="AD459" i="1"/>
  <c r="Z459" i="1"/>
  <c r="AC459" i="1"/>
  <c r="AD463" i="1"/>
  <c r="Z463" i="1"/>
  <c r="AC463" i="1"/>
  <c r="AD467" i="1"/>
  <c r="Z467" i="1"/>
  <c r="AC467" i="1"/>
  <c r="AB467" i="1"/>
  <c r="AD471" i="1"/>
  <c r="Z471" i="1"/>
  <c r="AC471" i="1"/>
  <c r="AA471" i="1"/>
  <c r="AD475" i="1"/>
  <c r="Z475" i="1"/>
  <c r="AC475" i="1"/>
  <c r="AD479" i="1"/>
  <c r="Z479" i="1"/>
  <c r="AC479" i="1"/>
  <c r="AD483" i="1"/>
  <c r="Z483" i="1"/>
  <c r="AC483" i="1"/>
  <c r="AB483" i="1"/>
  <c r="AD487" i="1"/>
  <c r="Z487" i="1"/>
  <c r="AC487" i="1"/>
  <c r="AA487" i="1"/>
  <c r="AD491" i="1"/>
  <c r="Z491" i="1"/>
  <c r="AC491" i="1"/>
  <c r="AD495" i="1"/>
  <c r="Z495" i="1"/>
  <c r="AC495" i="1"/>
  <c r="AD499" i="1"/>
  <c r="Z499" i="1"/>
  <c r="AC499" i="1"/>
  <c r="AB499" i="1"/>
  <c r="AD503" i="1"/>
  <c r="Z503" i="1"/>
  <c r="AC503" i="1"/>
  <c r="AA503" i="1"/>
  <c r="AD507" i="1"/>
  <c r="Z507" i="1"/>
  <c r="AC507" i="1"/>
  <c r="AD511" i="1"/>
  <c r="Z511" i="1"/>
  <c r="AC511" i="1"/>
  <c r="AD515" i="1"/>
  <c r="Z515" i="1"/>
  <c r="AC515" i="1"/>
  <c r="AB515" i="1"/>
  <c r="AD519" i="1"/>
  <c r="Z519" i="1"/>
  <c r="AC519" i="1"/>
  <c r="AA519" i="1"/>
  <c r="AD523" i="1"/>
  <c r="Z523" i="1"/>
  <c r="AC523" i="1"/>
  <c r="AD527" i="1"/>
  <c r="Z527" i="1"/>
  <c r="AC527" i="1"/>
  <c r="AD531" i="1"/>
  <c r="Z531" i="1"/>
  <c r="AC531" i="1"/>
  <c r="AB531" i="1"/>
  <c r="AD535" i="1"/>
  <c r="Z535" i="1"/>
  <c r="AC535" i="1"/>
  <c r="AA535" i="1"/>
  <c r="AD539" i="1"/>
  <c r="Z539" i="1"/>
  <c r="AC539" i="1"/>
  <c r="AD543" i="1"/>
  <c r="Z543" i="1"/>
  <c r="AC543" i="1"/>
  <c r="AD547" i="1"/>
  <c r="Z547" i="1"/>
  <c r="AC547" i="1"/>
  <c r="AB547" i="1"/>
  <c r="AD551" i="1"/>
  <c r="Z551" i="1"/>
  <c r="AC551" i="1"/>
  <c r="AA551" i="1"/>
  <c r="AD555" i="1"/>
  <c r="Z555" i="1"/>
  <c r="AC555" i="1"/>
  <c r="AD559" i="1"/>
  <c r="Z559" i="1"/>
  <c r="AC559" i="1"/>
  <c r="AD563" i="1"/>
  <c r="Z563" i="1"/>
  <c r="AC563" i="1"/>
  <c r="AB563" i="1"/>
  <c r="AD567" i="1"/>
  <c r="Z567" i="1"/>
  <c r="AC567" i="1"/>
  <c r="AA567" i="1"/>
  <c r="AD571" i="1"/>
  <c r="Z571" i="1"/>
  <c r="AC571" i="1"/>
  <c r="AD575" i="1"/>
  <c r="Z575" i="1"/>
  <c r="AC575" i="1"/>
  <c r="AD579" i="1"/>
  <c r="Z579" i="1"/>
  <c r="AC579" i="1"/>
  <c r="AB579" i="1"/>
  <c r="AD583" i="1"/>
  <c r="Z583" i="1"/>
  <c r="AC583" i="1"/>
  <c r="AA583" i="1"/>
  <c r="AD587" i="1"/>
  <c r="Z587" i="1"/>
  <c r="AC587" i="1"/>
  <c r="AD591" i="1"/>
  <c r="Z591" i="1"/>
  <c r="AC591" i="1"/>
  <c r="AD595" i="1"/>
  <c r="Z595" i="1"/>
  <c r="AC595" i="1"/>
  <c r="AB595" i="1"/>
  <c r="AD599" i="1"/>
  <c r="Z599" i="1"/>
  <c r="AC599" i="1"/>
  <c r="AA599" i="1"/>
  <c r="AD603" i="1"/>
  <c r="Z603" i="1"/>
  <c r="AC603" i="1"/>
  <c r="AD607" i="1"/>
  <c r="Z607" i="1"/>
  <c r="AC607" i="1"/>
  <c r="AA607" i="1"/>
  <c r="AD611" i="1"/>
  <c r="Z611" i="1"/>
  <c r="AC611" i="1"/>
  <c r="AB611" i="1"/>
  <c r="AD615" i="1"/>
  <c r="Z615" i="1"/>
  <c r="AC615" i="1"/>
  <c r="AA615" i="1"/>
  <c r="AD619" i="1"/>
  <c r="Z619" i="1"/>
  <c r="AC619" i="1"/>
  <c r="AB619" i="1"/>
  <c r="AD623" i="1"/>
  <c r="Z623" i="1"/>
  <c r="AC623" i="1"/>
  <c r="AA623" i="1"/>
  <c r="AD627" i="1"/>
  <c r="Z627" i="1"/>
  <c r="AC627" i="1"/>
  <c r="AB627" i="1"/>
  <c r="AD631" i="1"/>
  <c r="Z631" i="1"/>
  <c r="AC631" i="1"/>
  <c r="AA631" i="1"/>
  <c r="AD635" i="1"/>
  <c r="Z635" i="1"/>
  <c r="AC635" i="1"/>
  <c r="AB635" i="1"/>
  <c r="AB1567" i="1"/>
  <c r="AA1567" i="1"/>
  <c r="AD1567" i="1"/>
  <c r="AC1567" i="1"/>
  <c r="Z1567" i="1"/>
  <c r="AB1575" i="1"/>
  <c r="AA1575" i="1"/>
  <c r="AD1575" i="1"/>
  <c r="AC1575" i="1"/>
  <c r="Z1575" i="1"/>
  <c r="AB1583" i="1"/>
  <c r="AA1583" i="1"/>
  <c r="AD1583" i="1"/>
  <c r="AC1583" i="1"/>
  <c r="Z1583" i="1"/>
  <c r="AB1591" i="1"/>
  <c r="AA1591" i="1"/>
  <c r="AD1591" i="1"/>
  <c r="Z1591" i="1"/>
  <c r="AB1599" i="1"/>
  <c r="AA1599" i="1"/>
  <c r="AD1599" i="1"/>
  <c r="AC1599" i="1"/>
  <c r="AB1607" i="1"/>
  <c r="AA1607" i="1"/>
  <c r="AD1607" i="1"/>
  <c r="AC1607" i="1"/>
  <c r="Z1607" i="1"/>
  <c r="AB1615" i="1"/>
  <c r="AA1615" i="1"/>
  <c r="AD1615" i="1"/>
  <c r="AC1615" i="1"/>
  <c r="Z1615" i="1"/>
  <c r="AB1623" i="1"/>
  <c r="AA1623" i="1"/>
  <c r="AD1623" i="1"/>
  <c r="Z1623" i="1"/>
  <c r="AC1623" i="1"/>
  <c r="AB1627" i="1"/>
  <c r="AA1627" i="1"/>
  <c r="AC1627" i="1"/>
  <c r="Z1627" i="1"/>
  <c r="AD1627" i="1"/>
  <c r="AB1635" i="1"/>
  <c r="AA1635" i="1"/>
  <c r="AC1635" i="1"/>
  <c r="Z1635" i="1"/>
  <c r="AD1635" i="1"/>
  <c r="AB1643" i="1"/>
  <c r="AA1643" i="1"/>
  <c r="AC1643" i="1"/>
  <c r="Z1643" i="1"/>
  <c r="AD1643" i="1"/>
  <c r="AB1651" i="1"/>
  <c r="AA1651" i="1"/>
  <c r="AC1651" i="1"/>
  <c r="Z1651" i="1"/>
  <c r="AD1651" i="1"/>
  <c r="AA1663" i="1"/>
  <c r="AD1663" i="1"/>
  <c r="Z1663" i="1"/>
  <c r="AC1663" i="1"/>
  <c r="AB1663" i="1"/>
  <c r="AA1671" i="1"/>
  <c r="AD1671" i="1"/>
  <c r="Z1671" i="1"/>
  <c r="AC1671" i="1"/>
  <c r="AB1671" i="1"/>
  <c r="AA1679" i="1"/>
  <c r="AD1679" i="1"/>
  <c r="Z1679" i="1"/>
  <c r="AC1679" i="1"/>
  <c r="AB1679" i="1"/>
  <c r="AA1687" i="1"/>
  <c r="AD1687" i="1"/>
  <c r="Z1687" i="1"/>
  <c r="AC1687" i="1"/>
  <c r="AB1687" i="1"/>
  <c r="AA1695" i="1"/>
  <c r="AD1695" i="1"/>
  <c r="Z1695" i="1"/>
  <c r="AC1695" i="1"/>
  <c r="AB1695" i="1"/>
  <c r="AA1703" i="1"/>
  <c r="AD1703" i="1"/>
  <c r="Z1703" i="1"/>
  <c r="AC1703" i="1"/>
  <c r="AB1703" i="1"/>
  <c r="AA1711" i="1"/>
  <c r="AD1711" i="1"/>
  <c r="Z1711" i="1"/>
  <c r="AC1711" i="1"/>
  <c r="AB1711" i="1"/>
  <c r="AA1719" i="1"/>
  <c r="AD1719" i="1"/>
  <c r="Z1719" i="1"/>
  <c r="AC1719" i="1"/>
  <c r="AA1727" i="1"/>
  <c r="AD1727" i="1"/>
  <c r="Z1727" i="1"/>
  <c r="AC1727" i="1"/>
  <c r="AB1727" i="1"/>
  <c r="AA1739" i="1"/>
  <c r="AD1739" i="1"/>
  <c r="Z1739" i="1"/>
  <c r="AC1739" i="1"/>
  <c r="AB1739" i="1"/>
  <c r="AA1747" i="1"/>
  <c r="AD1747" i="1"/>
  <c r="Z1747" i="1"/>
  <c r="AB1747" i="1"/>
  <c r="AC1747" i="1"/>
  <c r="AA1759" i="1"/>
  <c r="AD1759" i="1"/>
  <c r="Z1759" i="1"/>
  <c r="AC1759" i="1"/>
  <c r="AB1759" i="1"/>
  <c r="AA1767" i="1"/>
  <c r="AD1767" i="1"/>
  <c r="Z1767" i="1"/>
  <c r="AC1767" i="1"/>
  <c r="AB1767" i="1"/>
  <c r="AA1779" i="1"/>
  <c r="AD1779" i="1"/>
  <c r="Z1779" i="1"/>
  <c r="AB1779" i="1"/>
  <c r="AA1783" i="1"/>
  <c r="AD1783" i="1"/>
  <c r="Z1783" i="1"/>
  <c r="AC1783" i="1"/>
  <c r="AA1791" i="1"/>
  <c r="AD1791" i="1"/>
  <c r="Z1791" i="1"/>
  <c r="AC1791" i="1"/>
  <c r="AB1791" i="1"/>
  <c r="AA1795" i="1"/>
  <c r="AD1795" i="1"/>
  <c r="Z1795" i="1"/>
  <c r="AB1795" i="1"/>
  <c r="AC1795" i="1"/>
  <c r="AA1803" i="1"/>
  <c r="AD1803" i="1"/>
  <c r="Z1803" i="1"/>
  <c r="AC1803" i="1"/>
  <c r="AB1803" i="1"/>
  <c r="AA1807" i="1"/>
  <c r="AD1807" i="1"/>
  <c r="Z1807" i="1"/>
  <c r="AC1807" i="1"/>
  <c r="AB1807" i="1"/>
  <c r="AA1815" i="1"/>
  <c r="AD1815" i="1"/>
  <c r="Z1815" i="1"/>
  <c r="AC1815" i="1"/>
  <c r="AB1815" i="1"/>
  <c r="AA1823" i="1"/>
  <c r="AD1823" i="1"/>
  <c r="Z1823" i="1"/>
  <c r="AC1823" i="1"/>
  <c r="AB1823" i="1"/>
  <c r="AC1831" i="1"/>
  <c r="AB1831" i="1"/>
  <c r="AA1831" i="1"/>
  <c r="Z1831" i="1"/>
  <c r="AD1831" i="1"/>
  <c r="AC1839" i="1"/>
  <c r="AB1839" i="1"/>
  <c r="AA1839" i="1"/>
  <c r="Z1839" i="1"/>
  <c r="AD1839" i="1"/>
  <c r="AC1847" i="1"/>
  <c r="AB1847" i="1"/>
  <c r="AA1847" i="1"/>
  <c r="Z1847" i="1"/>
  <c r="AD1847" i="1"/>
  <c r="AC1855" i="1"/>
  <c r="AB1855" i="1"/>
  <c r="AA1855" i="1"/>
  <c r="Z1855" i="1"/>
  <c r="AD1855" i="1"/>
  <c r="AC1863" i="1"/>
  <c r="AB1863" i="1"/>
  <c r="AA1863" i="1"/>
  <c r="Z1863" i="1"/>
  <c r="AD1863" i="1"/>
  <c r="AC1871" i="1"/>
  <c r="AB1871" i="1"/>
  <c r="AA1871" i="1"/>
  <c r="Z1871" i="1"/>
  <c r="AD1871" i="1"/>
  <c r="AC1879" i="1"/>
  <c r="AB1879" i="1"/>
  <c r="AA1879" i="1"/>
  <c r="Z1879" i="1"/>
  <c r="AD1879" i="1"/>
  <c r="AC1887" i="1"/>
  <c r="AB1887" i="1"/>
  <c r="AA1887" i="1"/>
  <c r="Z1887" i="1"/>
  <c r="AD1887" i="1"/>
  <c r="AC1895" i="1"/>
  <c r="AB1895" i="1"/>
  <c r="AA1895" i="1"/>
  <c r="Z1895" i="1"/>
  <c r="AC1903" i="1"/>
  <c r="AB1903" i="1"/>
  <c r="AA1903" i="1"/>
  <c r="Z1903" i="1"/>
  <c r="AD1903" i="1"/>
  <c r="AC1911" i="1"/>
  <c r="AB1911" i="1"/>
  <c r="AA1911" i="1"/>
  <c r="Z1911" i="1"/>
  <c r="AD1911" i="1"/>
  <c r="AC1919" i="1"/>
  <c r="AB1919" i="1"/>
  <c r="AA1919" i="1"/>
  <c r="Z1919" i="1"/>
  <c r="AD1919" i="1"/>
  <c r="AC1927" i="1"/>
  <c r="AB1927" i="1"/>
  <c r="AA1927" i="1"/>
  <c r="Z1927" i="1"/>
  <c r="AD1927" i="1"/>
  <c r="AC1935" i="1"/>
  <c r="AB1935" i="1"/>
  <c r="AA1935" i="1"/>
  <c r="Z1935" i="1"/>
  <c r="AD1935" i="1"/>
  <c r="AC1943" i="1"/>
  <c r="AB1943" i="1"/>
  <c r="AA1943" i="1"/>
  <c r="Z1943" i="1"/>
  <c r="AD1943" i="1"/>
  <c r="AC1955" i="1"/>
  <c r="AB1955" i="1"/>
  <c r="AD1955" i="1"/>
  <c r="Z1955" i="1"/>
  <c r="AA1955" i="1"/>
  <c r="AC1963" i="1"/>
  <c r="AB1963" i="1"/>
  <c r="AD1963" i="1"/>
  <c r="AA1963" i="1"/>
  <c r="Z1963" i="1"/>
  <c r="AC1971" i="1"/>
  <c r="AB1971" i="1"/>
  <c r="AD1971" i="1"/>
  <c r="AA1971" i="1"/>
  <c r="Z1971" i="1"/>
  <c r="AC1979" i="1"/>
  <c r="AB1979" i="1"/>
  <c r="AD1979" i="1"/>
  <c r="AA1979" i="1"/>
  <c r="Z1979" i="1"/>
  <c r="AC1987" i="1"/>
  <c r="AB1987" i="1"/>
  <c r="AD1987" i="1"/>
  <c r="Z1987" i="1"/>
  <c r="AA1987" i="1"/>
  <c r="AC1995" i="1"/>
  <c r="AB1995" i="1"/>
  <c r="AD1995" i="1"/>
  <c r="Z1995" i="1"/>
  <c r="AA1995" i="1"/>
  <c r="AC2003" i="1"/>
  <c r="AB2003" i="1"/>
  <c r="AD2003" i="1"/>
  <c r="AA2003" i="1"/>
  <c r="Z2003" i="1"/>
  <c r="AC2015" i="1"/>
  <c r="AB2015" i="1"/>
  <c r="AA2015" i="1"/>
  <c r="Z2015" i="1"/>
  <c r="AD2015" i="1"/>
  <c r="AC2019" i="1"/>
  <c r="AB2019" i="1"/>
  <c r="AD2019" i="1"/>
  <c r="Z2019" i="1"/>
  <c r="AA2019" i="1"/>
  <c r="AC2031" i="1"/>
  <c r="AB2031" i="1"/>
  <c r="AA2031" i="1"/>
  <c r="Z2031" i="1"/>
  <c r="AD2031" i="1"/>
  <c r="AC2039" i="1"/>
  <c r="AB2039" i="1"/>
  <c r="AA2039" i="1"/>
  <c r="Z2039" i="1"/>
  <c r="AD2039" i="1"/>
  <c r="AC2043" i="1"/>
  <c r="AB2043" i="1"/>
  <c r="AD2043" i="1"/>
  <c r="AA2043" i="1"/>
  <c r="Z2043" i="1"/>
  <c r="AC2059" i="1"/>
  <c r="AB2059" i="1"/>
  <c r="AD2059" i="1"/>
  <c r="Z2059" i="1"/>
  <c r="AA2059" i="1"/>
  <c r="AC2067" i="1"/>
  <c r="AB2067" i="1"/>
  <c r="AD2067" i="1"/>
  <c r="AA2067" i="1"/>
  <c r="Z2067" i="1"/>
  <c r="AC2075" i="1"/>
  <c r="AB2075" i="1"/>
  <c r="AD2075" i="1"/>
  <c r="AA2075" i="1"/>
  <c r="Z2075" i="1"/>
  <c r="AC2087" i="1"/>
  <c r="AB2087" i="1"/>
  <c r="AA2087" i="1"/>
  <c r="Z2087" i="1"/>
  <c r="AD2087" i="1"/>
  <c r="AC2095" i="1"/>
  <c r="AB2095" i="1"/>
  <c r="AA2095" i="1"/>
  <c r="Z2095" i="1"/>
  <c r="AD2095" i="1"/>
  <c r="AC2103" i="1"/>
  <c r="AB2103" i="1"/>
  <c r="AA2103" i="1"/>
  <c r="Z2103" i="1"/>
  <c r="AD2103" i="1"/>
  <c r="AC2111" i="1"/>
  <c r="AB2111" i="1"/>
  <c r="AA2111" i="1"/>
  <c r="Z2111" i="1"/>
  <c r="AD2111" i="1"/>
  <c r="AC2123" i="1"/>
  <c r="AB2123" i="1"/>
  <c r="AD2123" i="1"/>
  <c r="Z2123" i="1"/>
  <c r="AA2123" i="1"/>
  <c r="AC2131" i="1"/>
  <c r="AB2131" i="1"/>
  <c r="AD2131" i="1"/>
  <c r="AA2131" i="1"/>
  <c r="Z2131" i="1"/>
  <c r="AC2139" i="1"/>
  <c r="AB2139" i="1"/>
  <c r="AD2139" i="1"/>
  <c r="AA2139" i="1"/>
  <c r="Z2139" i="1"/>
  <c r="AC2147" i="1"/>
  <c r="AB2147" i="1"/>
  <c r="AD2147" i="1"/>
  <c r="Z2147" i="1"/>
  <c r="AC2151" i="1"/>
  <c r="AB2151" i="1"/>
  <c r="AA2151" i="1"/>
  <c r="Z2151" i="1"/>
  <c r="AC2163" i="1"/>
  <c r="AB2163" i="1"/>
  <c r="AD2163" i="1"/>
  <c r="AA2163" i="1"/>
  <c r="Z2163" i="1"/>
  <c r="AB15" i="1"/>
  <c r="AB23" i="1"/>
  <c r="AB27" i="1"/>
  <c r="AB35" i="1"/>
  <c r="AB47" i="1"/>
  <c r="AB55" i="1"/>
  <c r="AB59" i="1"/>
  <c r="AB67" i="1"/>
  <c r="AB71" i="1"/>
  <c r="AB79" i="1"/>
  <c r="AB83" i="1"/>
  <c r="AB87" i="1"/>
  <c r="AB95" i="1"/>
  <c r="AB103" i="1"/>
  <c r="AB107" i="1"/>
  <c r="AB119" i="1"/>
  <c r="AB123" i="1"/>
  <c r="AB127" i="1"/>
  <c r="AB135" i="1"/>
  <c r="AB139" i="1"/>
  <c r="AB143" i="1"/>
  <c r="AB151" i="1"/>
  <c r="AB155" i="1"/>
  <c r="AB163" i="1"/>
  <c r="AB175" i="1"/>
  <c r="AB183" i="1"/>
  <c r="AB187" i="1"/>
  <c r="AB191" i="1"/>
  <c r="AB215" i="1"/>
  <c r="AB235" i="1"/>
  <c r="AB239" i="1"/>
  <c r="AB243" i="1"/>
  <c r="AB247" i="1"/>
  <c r="AB251" i="1"/>
  <c r="AB255" i="1"/>
  <c r="AB259" i="1"/>
  <c r="AB263" i="1"/>
  <c r="AB267" i="1"/>
  <c r="AB271" i="1"/>
  <c r="AB275" i="1"/>
  <c r="AB279" i="1"/>
  <c r="AB283" i="1"/>
  <c r="AB287" i="1"/>
  <c r="AB291" i="1"/>
  <c r="AB295" i="1"/>
  <c r="AB299" i="1"/>
  <c r="AB303" i="1"/>
  <c r="AB307" i="1"/>
  <c r="AB311" i="1"/>
  <c r="AB315" i="1"/>
  <c r="AB319" i="1"/>
  <c r="AB323" i="1"/>
  <c r="AB327" i="1"/>
  <c r="AB331" i="1"/>
  <c r="AB335" i="1"/>
  <c r="AB339" i="1"/>
  <c r="AB343" i="1"/>
  <c r="AB347" i="1"/>
  <c r="AB351" i="1"/>
  <c r="AB355" i="1"/>
  <c r="AB359" i="1"/>
  <c r="AB363" i="1"/>
  <c r="AB367" i="1"/>
  <c r="AB371" i="1"/>
  <c r="AB375" i="1"/>
  <c r="AB379" i="1"/>
  <c r="AB383" i="1"/>
  <c r="AB387" i="1"/>
  <c r="AB391" i="1"/>
  <c r="AB395" i="1"/>
  <c r="AB399" i="1"/>
  <c r="AB403" i="1"/>
  <c r="AB407" i="1"/>
  <c r="AB411" i="1"/>
  <c r="AB415" i="1"/>
  <c r="AB419" i="1"/>
  <c r="AB427" i="1"/>
  <c r="AA431" i="1"/>
  <c r="AB447" i="1"/>
  <c r="AA451" i="1"/>
  <c r="AB455" i="1"/>
  <c r="AA459" i="1"/>
  <c r="AB479" i="1"/>
  <c r="AA483" i="1"/>
  <c r="AB487" i="1"/>
  <c r="AA491" i="1"/>
  <c r="AB511" i="1"/>
  <c r="AA515" i="1"/>
  <c r="AB519" i="1"/>
  <c r="AA523" i="1"/>
  <c r="AA547" i="1"/>
  <c r="AA555" i="1"/>
  <c r="AA579" i="1"/>
  <c r="AA587" i="1"/>
  <c r="AB1719" i="1"/>
  <c r="AD1895" i="1"/>
  <c r="AC15" i="1"/>
  <c r="AC19" i="1"/>
  <c r="AC23" i="1"/>
  <c r="AC27" i="1"/>
  <c r="AC31" i="1"/>
  <c r="AC35" i="1"/>
  <c r="AC39" i="1"/>
  <c r="AC43" i="1"/>
  <c r="AC47" i="1"/>
  <c r="AC51" i="1"/>
  <c r="AC55" i="1"/>
  <c r="AC59" i="1"/>
  <c r="AC63" i="1"/>
  <c r="AC67" i="1"/>
  <c r="AC71" i="1"/>
  <c r="AC75" i="1"/>
  <c r="AC79" i="1"/>
  <c r="AC83" i="1"/>
  <c r="AC87" i="1"/>
  <c r="AC91" i="1"/>
  <c r="AC95" i="1"/>
  <c r="AC99" i="1"/>
  <c r="AC103" i="1"/>
  <c r="AC107" i="1"/>
  <c r="AC111" i="1"/>
  <c r="AC115" i="1"/>
  <c r="AC119" i="1"/>
  <c r="AC123" i="1"/>
  <c r="AC127" i="1"/>
  <c r="AC131" i="1"/>
  <c r="AC135" i="1"/>
  <c r="AC139" i="1"/>
  <c r="AC143" i="1"/>
  <c r="AC147" i="1"/>
  <c r="AC151" i="1"/>
  <c r="AC155" i="1"/>
  <c r="AC159" i="1"/>
  <c r="AC163" i="1"/>
  <c r="AC167" i="1"/>
  <c r="AC171" i="1"/>
  <c r="AC175" i="1"/>
  <c r="AC179" i="1"/>
  <c r="AC183" i="1"/>
  <c r="AC187" i="1"/>
  <c r="AC191" i="1"/>
  <c r="AC195" i="1"/>
  <c r="AC199" i="1"/>
  <c r="AC203" i="1"/>
  <c r="AC207" i="1"/>
  <c r="AC211" i="1"/>
  <c r="AC215" i="1"/>
  <c r="AC219" i="1"/>
  <c r="AC223" i="1"/>
  <c r="AC227" i="1"/>
  <c r="AC231" i="1"/>
  <c r="AC235" i="1"/>
  <c r="AC239" i="1"/>
  <c r="AC243" i="1"/>
  <c r="AC247" i="1"/>
  <c r="AC251" i="1"/>
  <c r="AC255" i="1"/>
  <c r="AC259" i="1"/>
  <c r="AC263" i="1"/>
  <c r="AC267" i="1"/>
  <c r="AC271" i="1"/>
  <c r="AC275" i="1"/>
  <c r="AC279" i="1"/>
  <c r="AC283" i="1"/>
  <c r="AC287" i="1"/>
  <c r="AC291" i="1"/>
  <c r="AC295" i="1"/>
  <c r="AC299" i="1"/>
  <c r="AC303" i="1"/>
  <c r="AC307" i="1"/>
  <c r="AC311" i="1"/>
  <c r="AC315" i="1"/>
  <c r="AC319" i="1"/>
  <c r="AC323" i="1"/>
  <c r="AC327" i="1"/>
  <c r="AC331" i="1"/>
  <c r="AC335" i="1"/>
  <c r="AC339" i="1"/>
  <c r="AC343" i="1"/>
  <c r="AC347" i="1"/>
  <c r="AC351" i="1"/>
  <c r="AC355" i="1"/>
  <c r="AC359" i="1"/>
  <c r="AC363" i="1"/>
  <c r="AC367" i="1"/>
  <c r="AC371" i="1"/>
  <c r="AC375" i="1"/>
  <c r="AC379" i="1"/>
  <c r="AC383" i="1"/>
  <c r="AC387" i="1"/>
  <c r="AC391" i="1"/>
  <c r="AC395" i="1"/>
  <c r="AC399" i="1"/>
  <c r="AC403" i="1"/>
  <c r="AC407" i="1"/>
  <c r="AC411" i="1"/>
  <c r="AC415" i="1"/>
  <c r="AC419" i="1"/>
  <c r="AB431" i="1"/>
  <c r="AA435" i="1"/>
  <c r="AB459" i="1"/>
  <c r="AA463" i="1"/>
  <c r="AB491" i="1"/>
  <c r="AA495" i="1"/>
  <c r="AB523" i="1"/>
  <c r="AA527" i="1"/>
  <c r="AB555" i="1"/>
  <c r="AA559" i="1"/>
  <c r="AB587" i="1"/>
  <c r="AA591" i="1"/>
  <c r="AD639" i="1"/>
  <c r="Z639" i="1"/>
  <c r="AC639" i="1"/>
  <c r="AA639" i="1"/>
  <c r="AD643" i="1"/>
  <c r="Z643" i="1"/>
  <c r="AC643" i="1"/>
  <c r="AB643" i="1"/>
  <c r="AD647" i="1"/>
  <c r="Z647" i="1"/>
  <c r="AC647" i="1"/>
  <c r="AA647" i="1"/>
  <c r="AD651" i="1"/>
  <c r="Z651" i="1"/>
  <c r="AC651" i="1"/>
  <c r="AB651" i="1"/>
  <c r="AD655" i="1"/>
  <c r="Z655" i="1"/>
  <c r="AC655" i="1"/>
  <c r="AA655" i="1"/>
  <c r="AD659" i="1"/>
  <c r="Z659" i="1"/>
  <c r="AC659" i="1"/>
  <c r="AB659" i="1"/>
  <c r="AD663" i="1"/>
  <c r="Z663" i="1"/>
  <c r="AC663" i="1"/>
  <c r="AA663" i="1"/>
  <c r="AD667" i="1"/>
  <c r="Z667" i="1"/>
  <c r="AC667" i="1"/>
  <c r="AB667" i="1"/>
  <c r="AD671" i="1"/>
  <c r="Z671" i="1"/>
  <c r="AC671" i="1"/>
  <c r="AA671" i="1"/>
  <c r="AD675" i="1"/>
  <c r="Z675" i="1"/>
  <c r="AC675" i="1"/>
  <c r="AB675" i="1"/>
  <c r="AD679" i="1"/>
  <c r="Z679" i="1"/>
  <c r="AC679" i="1"/>
  <c r="AA679" i="1"/>
  <c r="AD683" i="1"/>
  <c r="Z683" i="1"/>
  <c r="AC683" i="1"/>
  <c r="AB683" i="1"/>
  <c r="AD687" i="1"/>
  <c r="Z687" i="1"/>
  <c r="AC687" i="1"/>
  <c r="AA687" i="1"/>
  <c r="AD691" i="1"/>
  <c r="Z691" i="1"/>
  <c r="AC691" i="1"/>
  <c r="AB691" i="1"/>
  <c r="AD695" i="1"/>
  <c r="Z695" i="1"/>
  <c r="AC695" i="1"/>
  <c r="AA695" i="1"/>
  <c r="AD699" i="1"/>
  <c r="Z699" i="1"/>
  <c r="AC699" i="1"/>
  <c r="AB699" i="1"/>
  <c r="AD703" i="1"/>
  <c r="Z703" i="1"/>
  <c r="AC703" i="1"/>
  <c r="AA703" i="1"/>
  <c r="AD707" i="1"/>
  <c r="Z707" i="1"/>
  <c r="AC707" i="1"/>
  <c r="AB707" i="1"/>
  <c r="AD711" i="1"/>
  <c r="Z711" i="1"/>
  <c r="AC711" i="1"/>
  <c r="AA711" i="1"/>
  <c r="AD715" i="1"/>
  <c r="Z715" i="1"/>
  <c r="AC715" i="1"/>
  <c r="AB715" i="1"/>
  <c r="AD719" i="1"/>
  <c r="Z719" i="1"/>
  <c r="AC719" i="1"/>
  <c r="AA719" i="1"/>
  <c r="AD723" i="1"/>
  <c r="Z723" i="1"/>
  <c r="AC723" i="1"/>
  <c r="AB723" i="1"/>
  <c r="AD727" i="1"/>
  <c r="Z727" i="1"/>
  <c r="AC727" i="1"/>
  <c r="AA727" i="1"/>
  <c r="AD731" i="1"/>
  <c r="Z731" i="1"/>
  <c r="AC731" i="1"/>
  <c r="AB731" i="1"/>
  <c r="AD735" i="1"/>
  <c r="Z735" i="1"/>
  <c r="AC735" i="1"/>
  <c r="AA735" i="1"/>
  <c r="AD739" i="1"/>
  <c r="Z739" i="1"/>
  <c r="AC739" i="1"/>
  <c r="AB739" i="1"/>
  <c r="AD743" i="1"/>
  <c r="Z743" i="1"/>
  <c r="AC743" i="1"/>
  <c r="AA743" i="1"/>
  <c r="AD747" i="1"/>
  <c r="Z747" i="1"/>
  <c r="AC747" i="1"/>
  <c r="AB747" i="1"/>
  <c r="AD751" i="1"/>
  <c r="Z751" i="1"/>
  <c r="AC751" i="1"/>
  <c r="AA751" i="1"/>
  <c r="AD755" i="1"/>
  <c r="Z755" i="1"/>
  <c r="AC755" i="1"/>
  <c r="AB755" i="1"/>
  <c r="AD759" i="1"/>
  <c r="Z759" i="1"/>
  <c r="AC759" i="1"/>
  <c r="AA759" i="1"/>
  <c r="AD763" i="1"/>
  <c r="Z763" i="1"/>
  <c r="AC763" i="1"/>
  <c r="AB763" i="1"/>
  <c r="AD767" i="1"/>
  <c r="Z767" i="1"/>
  <c r="AC767" i="1"/>
  <c r="AA767" i="1"/>
  <c r="AD771" i="1"/>
  <c r="Z771" i="1"/>
  <c r="AC771" i="1"/>
  <c r="AB771" i="1"/>
  <c r="AD775" i="1"/>
  <c r="Z775" i="1"/>
  <c r="AC775" i="1"/>
  <c r="AA775" i="1"/>
  <c r="AD779" i="1"/>
  <c r="Z779" i="1"/>
  <c r="AC779" i="1"/>
  <c r="AB779" i="1"/>
  <c r="AD783" i="1"/>
  <c r="Z783" i="1"/>
  <c r="AC783" i="1"/>
  <c r="AA783" i="1"/>
  <c r="AD787" i="1"/>
  <c r="Z787" i="1"/>
  <c r="AC787" i="1"/>
  <c r="AB787" i="1"/>
  <c r="AD791" i="1"/>
  <c r="Z791" i="1"/>
  <c r="AC791" i="1"/>
  <c r="AA791" i="1"/>
  <c r="AD795" i="1"/>
  <c r="Z795" i="1"/>
  <c r="AC795" i="1"/>
  <c r="AB795" i="1"/>
  <c r="AD799" i="1"/>
  <c r="Z799" i="1"/>
  <c r="AC799" i="1"/>
  <c r="AA799" i="1"/>
  <c r="AC803" i="1"/>
  <c r="AB803" i="1"/>
  <c r="Z803" i="1"/>
  <c r="AD803" i="1"/>
  <c r="AC807" i="1"/>
  <c r="AB807" i="1"/>
  <c r="AD807" i="1"/>
  <c r="AA807" i="1"/>
  <c r="Z807" i="1"/>
  <c r="AC811" i="1"/>
  <c r="AB811" i="1"/>
  <c r="Z811" i="1"/>
  <c r="AA811" i="1"/>
  <c r="AC815" i="1"/>
  <c r="AB815" i="1"/>
  <c r="AD815" i="1"/>
  <c r="AA815" i="1"/>
  <c r="AC819" i="1"/>
  <c r="AB819" i="1"/>
  <c r="Z819" i="1"/>
  <c r="AD819" i="1"/>
  <c r="AC823" i="1"/>
  <c r="AB823" i="1"/>
  <c r="AD823" i="1"/>
  <c r="AA823" i="1"/>
  <c r="Z823" i="1"/>
  <c r="AC827" i="1"/>
  <c r="AB827" i="1"/>
  <c r="Z827" i="1"/>
  <c r="AA827" i="1"/>
  <c r="AC831" i="1"/>
  <c r="AB831" i="1"/>
  <c r="AD831" i="1"/>
  <c r="AA831" i="1"/>
  <c r="AC835" i="1"/>
  <c r="AB835" i="1"/>
  <c r="Z835" i="1"/>
  <c r="AD835" i="1"/>
  <c r="AC839" i="1"/>
  <c r="AB839" i="1"/>
  <c r="AD839" i="1"/>
  <c r="AA839" i="1"/>
  <c r="Z839" i="1"/>
  <c r="AC843" i="1"/>
  <c r="AB843" i="1"/>
  <c r="Z843" i="1"/>
  <c r="AA843" i="1"/>
  <c r="AC847" i="1"/>
  <c r="AB847" i="1"/>
  <c r="AD847" i="1"/>
  <c r="AA847" i="1"/>
  <c r="AC851" i="1"/>
  <c r="AB851" i="1"/>
  <c r="Z851" i="1"/>
  <c r="AD851" i="1"/>
  <c r="AC855" i="1"/>
  <c r="AB855" i="1"/>
  <c r="AD855" i="1"/>
  <c r="AA855" i="1"/>
  <c r="Z855" i="1"/>
  <c r="AC859" i="1"/>
  <c r="AB859" i="1"/>
  <c r="Z859" i="1"/>
  <c r="AA859" i="1"/>
  <c r="AC863" i="1"/>
  <c r="AB863" i="1"/>
  <c r="AD863" i="1"/>
  <c r="AA863" i="1"/>
  <c r="AC867" i="1"/>
  <c r="AB867" i="1"/>
  <c r="Z867" i="1"/>
  <c r="AD867" i="1"/>
  <c r="AC871" i="1"/>
  <c r="AB871" i="1"/>
  <c r="AD871" i="1"/>
  <c r="AA871" i="1"/>
  <c r="Z871" i="1"/>
  <c r="AC875" i="1"/>
  <c r="AB875" i="1"/>
  <c r="Z875" i="1"/>
  <c r="AA875" i="1"/>
  <c r="AC879" i="1"/>
  <c r="AB879" i="1"/>
  <c r="AD879" i="1"/>
  <c r="AA879" i="1"/>
  <c r="AC883" i="1"/>
  <c r="AB883" i="1"/>
  <c r="Z883" i="1"/>
  <c r="AD883" i="1"/>
  <c r="AC887" i="1"/>
  <c r="AB887" i="1"/>
  <c r="AD887" i="1"/>
  <c r="AA887" i="1"/>
  <c r="Z887" i="1"/>
  <c r="AC891" i="1"/>
  <c r="AB891" i="1"/>
  <c r="Z891" i="1"/>
  <c r="AD891" i="1"/>
  <c r="AA891" i="1"/>
  <c r="AC895" i="1"/>
  <c r="AB895" i="1"/>
  <c r="AD895" i="1"/>
  <c r="AA895" i="1"/>
  <c r="Z895" i="1"/>
  <c r="AC899" i="1"/>
  <c r="AB899" i="1"/>
  <c r="Z899" i="1"/>
  <c r="AD899" i="1"/>
  <c r="AA899" i="1"/>
  <c r="AC903" i="1"/>
  <c r="AB903" i="1"/>
  <c r="AD903" i="1"/>
  <c r="AA903" i="1"/>
  <c r="Z903" i="1"/>
  <c r="AC907" i="1"/>
  <c r="AB907" i="1"/>
  <c r="Z907" i="1"/>
  <c r="AA907" i="1"/>
  <c r="AC911" i="1"/>
  <c r="AB911" i="1"/>
  <c r="AD911" i="1"/>
  <c r="AA911" i="1"/>
  <c r="AC915" i="1"/>
  <c r="AB915" i="1"/>
  <c r="Z915" i="1"/>
  <c r="AD915" i="1"/>
  <c r="AC919" i="1"/>
  <c r="AB919" i="1"/>
  <c r="AD919" i="1"/>
  <c r="AA919" i="1"/>
  <c r="Z919" i="1"/>
  <c r="AC923" i="1"/>
  <c r="AB923" i="1"/>
  <c r="Z923" i="1"/>
  <c r="AD923" i="1"/>
  <c r="AA923" i="1"/>
  <c r="AC927" i="1"/>
  <c r="AB927" i="1"/>
  <c r="AD927" i="1"/>
  <c r="AA927" i="1"/>
  <c r="Z927" i="1"/>
  <c r="AC931" i="1"/>
  <c r="AB931" i="1"/>
  <c r="Z931" i="1"/>
  <c r="AD931" i="1"/>
  <c r="AA931" i="1"/>
  <c r="AC935" i="1"/>
  <c r="AB935" i="1"/>
  <c r="AD935" i="1"/>
  <c r="AA935" i="1"/>
  <c r="Z935" i="1"/>
  <c r="AC939" i="1"/>
  <c r="AB939" i="1"/>
  <c r="Z939" i="1"/>
  <c r="AA939" i="1"/>
  <c r="AC943" i="1"/>
  <c r="AB943" i="1"/>
  <c r="AD943" i="1"/>
  <c r="AA943" i="1"/>
  <c r="AC947" i="1"/>
  <c r="AB947" i="1"/>
  <c r="Z947" i="1"/>
  <c r="AD947" i="1"/>
  <c r="AC951" i="1"/>
  <c r="AB951" i="1"/>
  <c r="AD951" i="1"/>
  <c r="AA951" i="1"/>
  <c r="Z951" i="1"/>
  <c r="AC955" i="1"/>
  <c r="AB955" i="1"/>
  <c r="Z955" i="1"/>
  <c r="AD955" i="1"/>
  <c r="AA955" i="1"/>
  <c r="AC959" i="1"/>
  <c r="AB959" i="1"/>
  <c r="AD959" i="1"/>
  <c r="AA959" i="1"/>
  <c r="Z959" i="1"/>
  <c r="AC963" i="1"/>
  <c r="AB963" i="1"/>
  <c r="Z963" i="1"/>
  <c r="AD963" i="1"/>
  <c r="AA963" i="1"/>
  <c r="AC967" i="1"/>
  <c r="AB967" i="1"/>
  <c r="AD967" i="1"/>
  <c r="AA967" i="1"/>
  <c r="Z967" i="1"/>
  <c r="AC971" i="1"/>
  <c r="AB971" i="1"/>
  <c r="Z971" i="1"/>
  <c r="AA971" i="1"/>
  <c r="AC975" i="1"/>
  <c r="AB975" i="1"/>
  <c r="AD975" i="1"/>
  <c r="AA975" i="1"/>
  <c r="AC979" i="1"/>
  <c r="AB979" i="1"/>
  <c r="Z979" i="1"/>
  <c r="AD979" i="1"/>
  <c r="AC983" i="1"/>
  <c r="AB983" i="1"/>
  <c r="AD983" i="1"/>
  <c r="AA983" i="1"/>
  <c r="Z983" i="1"/>
  <c r="AC987" i="1"/>
  <c r="AB987" i="1"/>
  <c r="Z987" i="1"/>
  <c r="AD987" i="1"/>
  <c r="AA987" i="1"/>
  <c r="AC991" i="1"/>
  <c r="AB991" i="1"/>
  <c r="AD991" i="1"/>
  <c r="AA991" i="1"/>
  <c r="Z991" i="1"/>
  <c r="AC995" i="1"/>
  <c r="AB995" i="1"/>
  <c r="Z995" i="1"/>
  <c r="AD995" i="1"/>
  <c r="AA995" i="1"/>
  <c r="AC999" i="1"/>
  <c r="AB999" i="1"/>
  <c r="AD999" i="1"/>
  <c r="AA999" i="1"/>
  <c r="Z999" i="1"/>
  <c r="AC1003" i="1"/>
  <c r="AB1003" i="1"/>
  <c r="Z1003" i="1"/>
  <c r="AA1003" i="1"/>
  <c r="AC1007" i="1"/>
  <c r="AB1007" i="1"/>
  <c r="AD1007" i="1"/>
  <c r="AA1007" i="1"/>
  <c r="AC1011" i="1"/>
  <c r="AB1011" i="1"/>
  <c r="Z1011" i="1"/>
  <c r="AD1011" i="1"/>
  <c r="AC1015" i="1"/>
  <c r="AB1015" i="1"/>
  <c r="AD1015" i="1"/>
  <c r="AA1015" i="1"/>
  <c r="Z1015" i="1"/>
  <c r="AC1019" i="1"/>
  <c r="AB1019" i="1"/>
  <c r="Z1019" i="1"/>
  <c r="AD1019" i="1"/>
  <c r="AA1019" i="1"/>
  <c r="AC1023" i="1"/>
  <c r="AB1023" i="1"/>
  <c r="AD1023" i="1"/>
  <c r="AA1023" i="1"/>
  <c r="Z1023" i="1"/>
  <c r="AC1027" i="1"/>
  <c r="AB1027" i="1"/>
  <c r="Z1027" i="1"/>
  <c r="AD1027" i="1"/>
  <c r="AA1027" i="1"/>
  <c r="AC1031" i="1"/>
  <c r="AB1031" i="1"/>
  <c r="AD1031" i="1"/>
  <c r="AA1031" i="1"/>
  <c r="Z1031" i="1"/>
  <c r="AC1035" i="1"/>
  <c r="AB1035" i="1"/>
  <c r="Z1035" i="1"/>
  <c r="AA1035" i="1"/>
  <c r="AC1039" i="1"/>
  <c r="AB1039" i="1"/>
  <c r="AD1039" i="1"/>
  <c r="AA1039" i="1"/>
  <c r="AC1043" i="1"/>
  <c r="AB1043" i="1"/>
  <c r="Z1043" i="1"/>
  <c r="AD1043" i="1"/>
  <c r="AC1047" i="1"/>
  <c r="AB1047" i="1"/>
  <c r="AD1047" i="1"/>
  <c r="AA1047" i="1"/>
  <c r="Z1047" i="1"/>
  <c r="AC1051" i="1"/>
  <c r="AB1051" i="1"/>
  <c r="Z1051" i="1"/>
  <c r="AD1051" i="1"/>
  <c r="AA1051" i="1"/>
  <c r="AC1055" i="1"/>
  <c r="AB1055" i="1"/>
  <c r="AD1055" i="1"/>
  <c r="AA1055" i="1"/>
  <c r="Z1055" i="1"/>
  <c r="AC1059" i="1"/>
  <c r="AB1059" i="1"/>
  <c r="Z1059" i="1"/>
  <c r="AD1059" i="1"/>
  <c r="AA1059" i="1"/>
  <c r="AC1063" i="1"/>
  <c r="AB1063" i="1"/>
  <c r="AD1063" i="1"/>
  <c r="AA1063" i="1"/>
  <c r="Z1063" i="1"/>
  <c r="AC1067" i="1"/>
  <c r="AB1067" i="1"/>
  <c r="Z1067" i="1"/>
  <c r="AA1067" i="1"/>
  <c r="AC1071" i="1"/>
  <c r="AB1071" i="1"/>
  <c r="AD1071" i="1"/>
  <c r="AA1071" i="1"/>
  <c r="AC1075" i="1"/>
  <c r="AB1075" i="1"/>
  <c r="Z1075" i="1"/>
  <c r="AD1075" i="1"/>
  <c r="AC1079" i="1"/>
  <c r="AB1079" i="1"/>
  <c r="AD1079" i="1"/>
  <c r="AA1079" i="1"/>
  <c r="Z1079" i="1"/>
  <c r="AC1083" i="1"/>
  <c r="AB1083" i="1"/>
  <c r="Z1083" i="1"/>
  <c r="AD1083" i="1"/>
  <c r="AA1083" i="1"/>
  <c r="AC1087" i="1"/>
  <c r="AB1087" i="1"/>
  <c r="AD1087" i="1"/>
  <c r="AA1087" i="1"/>
  <c r="Z1087" i="1"/>
  <c r="AC1091" i="1"/>
  <c r="AB1091" i="1"/>
  <c r="Z1091" i="1"/>
  <c r="AD1091" i="1"/>
  <c r="AA1091" i="1"/>
  <c r="AC1095" i="1"/>
  <c r="AB1095" i="1"/>
  <c r="AD1095" i="1"/>
  <c r="AA1095" i="1"/>
  <c r="Z1095" i="1"/>
  <c r="AC1099" i="1"/>
  <c r="AB1099" i="1"/>
  <c r="Z1099" i="1"/>
  <c r="AA1099" i="1"/>
  <c r="AC1103" i="1"/>
  <c r="AB1103" i="1"/>
  <c r="AD1103" i="1"/>
  <c r="AA1103" i="1"/>
  <c r="AC1107" i="1"/>
  <c r="AB1107" i="1"/>
  <c r="Z1107" i="1"/>
  <c r="AD1107" i="1"/>
  <c r="AC1111" i="1"/>
  <c r="AB1111" i="1"/>
  <c r="AD1111" i="1"/>
  <c r="AA1111" i="1"/>
  <c r="Z1111" i="1"/>
  <c r="AC1115" i="1"/>
  <c r="AB1115" i="1"/>
  <c r="Z1115" i="1"/>
  <c r="AD1115" i="1"/>
  <c r="AA1115" i="1"/>
  <c r="AC1119" i="1"/>
  <c r="AB1119" i="1"/>
  <c r="AD1119" i="1"/>
  <c r="AA1119" i="1"/>
  <c r="Z1119" i="1"/>
  <c r="AC1123" i="1"/>
  <c r="AB1123" i="1"/>
  <c r="Z1123" i="1"/>
  <c r="AD1123" i="1"/>
  <c r="AA1123" i="1"/>
  <c r="AC1127" i="1"/>
  <c r="AB1127" i="1"/>
  <c r="AD1127" i="1"/>
  <c r="AA1127" i="1"/>
  <c r="Z1127" i="1"/>
  <c r="AC1131" i="1"/>
  <c r="AB1131" i="1"/>
  <c r="Z1131" i="1"/>
  <c r="AA1131" i="1"/>
  <c r="AC1135" i="1"/>
  <c r="AB1135" i="1"/>
  <c r="AD1135" i="1"/>
  <c r="AA1135" i="1"/>
  <c r="AC1139" i="1"/>
  <c r="AB1139" i="1"/>
  <c r="Z1139" i="1"/>
  <c r="AD1139" i="1"/>
  <c r="AC1143" i="1"/>
  <c r="AB1143" i="1"/>
  <c r="AD1143" i="1"/>
  <c r="AA1143" i="1"/>
  <c r="Z1143" i="1"/>
  <c r="AC1147" i="1"/>
  <c r="AB1147" i="1"/>
  <c r="Z1147" i="1"/>
  <c r="AD1147" i="1"/>
  <c r="AA1147" i="1"/>
  <c r="AC1151" i="1"/>
  <c r="AB1151" i="1"/>
  <c r="AD1151" i="1"/>
  <c r="AA1151" i="1"/>
  <c r="Z1151" i="1"/>
  <c r="AC1155" i="1"/>
  <c r="AB1155" i="1"/>
  <c r="Z1155" i="1"/>
  <c r="AD1155" i="1"/>
  <c r="AA1155" i="1"/>
  <c r="AC1159" i="1"/>
  <c r="AB1159" i="1"/>
  <c r="AD1159" i="1"/>
  <c r="AA1159" i="1"/>
  <c r="Z1159" i="1"/>
  <c r="AC1163" i="1"/>
  <c r="AB1163" i="1"/>
  <c r="Z1163" i="1"/>
  <c r="AA1163" i="1"/>
  <c r="AC1167" i="1"/>
  <c r="AB1167" i="1"/>
  <c r="AD1167" i="1"/>
  <c r="AA1167" i="1"/>
  <c r="AC1171" i="1"/>
  <c r="AB1171" i="1"/>
  <c r="Z1171" i="1"/>
  <c r="AD1171" i="1"/>
  <c r="AC1175" i="1"/>
  <c r="AB1175" i="1"/>
  <c r="AD1175" i="1"/>
  <c r="AA1175" i="1"/>
  <c r="Z1175" i="1"/>
  <c r="AC1179" i="1"/>
  <c r="AB1179" i="1"/>
  <c r="Z1179" i="1"/>
  <c r="AD1179" i="1"/>
  <c r="AA1179" i="1"/>
  <c r="AC1183" i="1"/>
  <c r="AB1183" i="1"/>
  <c r="AD1183" i="1"/>
  <c r="AA1183" i="1"/>
  <c r="Z1183" i="1"/>
  <c r="AC1187" i="1"/>
  <c r="AB1187" i="1"/>
  <c r="Z1187" i="1"/>
  <c r="AD1187" i="1"/>
  <c r="AA1187" i="1"/>
  <c r="AB1191" i="1"/>
  <c r="AA1191" i="1"/>
  <c r="AD1191" i="1"/>
  <c r="AC1191" i="1"/>
  <c r="Z1191" i="1"/>
  <c r="AB1195" i="1"/>
  <c r="AA1195" i="1"/>
  <c r="AC1195" i="1"/>
  <c r="Z1195" i="1"/>
  <c r="AD1195" i="1"/>
  <c r="AB1199" i="1"/>
  <c r="AA1199" i="1"/>
  <c r="AD1199" i="1"/>
  <c r="AC1199" i="1"/>
  <c r="Z1199" i="1"/>
  <c r="AB1203" i="1"/>
  <c r="AA1203" i="1"/>
  <c r="AC1203" i="1"/>
  <c r="Z1203" i="1"/>
  <c r="AD1203" i="1"/>
  <c r="AB1207" i="1"/>
  <c r="AA1207" i="1"/>
  <c r="AD1207" i="1"/>
  <c r="Z1207" i="1"/>
  <c r="AB1211" i="1"/>
  <c r="AA1211" i="1"/>
  <c r="AC1211" i="1"/>
  <c r="Z1211" i="1"/>
  <c r="AB1215" i="1"/>
  <c r="AA1215" i="1"/>
  <c r="AD1215" i="1"/>
  <c r="AC1215" i="1"/>
  <c r="AB1219" i="1"/>
  <c r="AA1219" i="1"/>
  <c r="AC1219" i="1"/>
  <c r="Z1219" i="1"/>
  <c r="AD1219" i="1"/>
  <c r="AB1223" i="1"/>
  <c r="AA1223" i="1"/>
  <c r="AD1223" i="1"/>
  <c r="AC1223" i="1"/>
  <c r="Z1223" i="1"/>
  <c r="AB1227" i="1"/>
  <c r="AA1227" i="1"/>
  <c r="AC1227" i="1"/>
  <c r="Z1227" i="1"/>
  <c r="AD1227" i="1"/>
  <c r="AB1231" i="1"/>
  <c r="AA1231" i="1"/>
  <c r="AD1231" i="1"/>
  <c r="AC1231" i="1"/>
  <c r="Z1231" i="1"/>
  <c r="AB1235" i="1"/>
  <c r="AA1235" i="1"/>
  <c r="AC1235" i="1"/>
  <c r="Z1235" i="1"/>
  <c r="AD1235" i="1"/>
  <c r="AB1239" i="1"/>
  <c r="AA1239" i="1"/>
  <c r="AD1239" i="1"/>
  <c r="Z1239" i="1"/>
  <c r="AC1239" i="1"/>
  <c r="AB1243" i="1"/>
  <c r="AA1243" i="1"/>
  <c r="AC1243" i="1"/>
  <c r="Z1243" i="1"/>
  <c r="AD1243" i="1"/>
  <c r="AB1247" i="1"/>
  <c r="AA1247" i="1"/>
  <c r="AD1247" i="1"/>
  <c r="AC1247" i="1"/>
  <c r="Z1247" i="1"/>
  <c r="AB1251" i="1"/>
  <c r="AA1251" i="1"/>
  <c r="AC1251" i="1"/>
  <c r="Z1251" i="1"/>
  <c r="AD1251" i="1"/>
  <c r="AB1255" i="1"/>
  <c r="AA1255" i="1"/>
  <c r="AD1255" i="1"/>
  <c r="AC1255" i="1"/>
  <c r="Z1255" i="1"/>
  <c r="AB1259" i="1"/>
  <c r="AA1259" i="1"/>
  <c r="AC1259" i="1"/>
  <c r="Z1259" i="1"/>
  <c r="AD1259" i="1"/>
  <c r="AB1263" i="1"/>
  <c r="AA1263" i="1"/>
  <c r="AD1263" i="1"/>
  <c r="AC1263" i="1"/>
  <c r="Z1263" i="1"/>
  <c r="AB1267" i="1"/>
  <c r="AA1267" i="1"/>
  <c r="AC1267" i="1"/>
  <c r="Z1267" i="1"/>
  <c r="AD1267" i="1"/>
  <c r="AB1271" i="1"/>
  <c r="AA1271" i="1"/>
  <c r="AD1271" i="1"/>
  <c r="Z1271" i="1"/>
  <c r="AB1275" i="1"/>
  <c r="AA1275" i="1"/>
  <c r="AC1275" i="1"/>
  <c r="Z1275" i="1"/>
  <c r="AB1279" i="1"/>
  <c r="AA1279" i="1"/>
  <c r="AD1279" i="1"/>
  <c r="AC1279" i="1"/>
  <c r="AB1283" i="1"/>
  <c r="AA1283" i="1"/>
  <c r="AC1283" i="1"/>
  <c r="Z1283" i="1"/>
  <c r="AD1283" i="1"/>
  <c r="AB1287" i="1"/>
  <c r="AA1287" i="1"/>
  <c r="AD1287" i="1"/>
  <c r="AC1287" i="1"/>
  <c r="Z1287" i="1"/>
  <c r="AB1291" i="1"/>
  <c r="AA1291" i="1"/>
  <c r="AC1291" i="1"/>
  <c r="Z1291" i="1"/>
  <c r="AD1291" i="1"/>
  <c r="AB1295" i="1"/>
  <c r="AA1295" i="1"/>
  <c r="AD1295" i="1"/>
  <c r="AC1295" i="1"/>
  <c r="Z1295" i="1"/>
  <c r="AB1299" i="1"/>
  <c r="AA1299" i="1"/>
  <c r="AC1299" i="1"/>
  <c r="Z1299" i="1"/>
  <c r="AD1299" i="1"/>
  <c r="AB1303" i="1"/>
  <c r="AA1303" i="1"/>
  <c r="AD1303" i="1"/>
  <c r="Z1303" i="1"/>
  <c r="AC1303" i="1"/>
  <c r="AB1307" i="1"/>
  <c r="AA1307" i="1"/>
  <c r="AC1307" i="1"/>
  <c r="Z1307" i="1"/>
  <c r="AD1307" i="1"/>
  <c r="AB1311" i="1"/>
  <c r="AA1311" i="1"/>
  <c r="AD1311" i="1"/>
  <c r="AC1311" i="1"/>
  <c r="Z1311" i="1"/>
  <c r="AB1315" i="1"/>
  <c r="AA1315" i="1"/>
  <c r="AC1315" i="1"/>
  <c r="Z1315" i="1"/>
  <c r="AD1315" i="1"/>
  <c r="AB1319" i="1"/>
  <c r="AA1319" i="1"/>
  <c r="AD1319" i="1"/>
  <c r="AC1319" i="1"/>
  <c r="Z1319" i="1"/>
  <c r="AB1323" i="1"/>
  <c r="AA1323" i="1"/>
  <c r="AC1323" i="1"/>
  <c r="Z1323" i="1"/>
  <c r="AD1323" i="1"/>
  <c r="AB1327" i="1"/>
  <c r="AA1327" i="1"/>
  <c r="AD1327" i="1"/>
  <c r="AC1327" i="1"/>
  <c r="Z1327" i="1"/>
  <c r="AB1331" i="1"/>
  <c r="AA1331" i="1"/>
  <c r="AC1331" i="1"/>
  <c r="Z1331" i="1"/>
  <c r="AD1331" i="1"/>
  <c r="AB1335" i="1"/>
  <c r="AA1335" i="1"/>
  <c r="AD1335" i="1"/>
  <c r="Z1335" i="1"/>
  <c r="AB1339" i="1"/>
  <c r="AA1339" i="1"/>
  <c r="AC1339" i="1"/>
  <c r="Z1339" i="1"/>
  <c r="AB1343" i="1"/>
  <c r="AA1343" i="1"/>
  <c r="AD1343" i="1"/>
  <c r="AC1343" i="1"/>
  <c r="AB1347" i="1"/>
  <c r="AA1347" i="1"/>
  <c r="AC1347" i="1"/>
  <c r="Z1347" i="1"/>
  <c r="AD1347" i="1"/>
  <c r="AB1351" i="1"/>
  <c r="AA1351" i="1"/>
  <c r="AD1351" i="1"/>
  <c r="AC1351" i="1"/>
  <c r="Z1351" i="1"/>
  <c r="AB1355" i="1"/>
  <c r="AA1355" i="1"/>
  <c r="AC1355" i="1"/>
  <c r="Z1355" i="1"/>
  <c r="AD1355" i="1"/>
  <c r="AB1359" i="1"/>
  <c r="AA1359" i="1"/>
  <c r="AD1359" i="1"/>
  <c r="AC1359" i="1"/>
  <c r="Z1359" i="1"/>
  <c r="AB1363" i="1"/>
  <c r="AA1363" i="1"/>
  <c r="AC1363" i="1"/>
  <c r="Z1363" i="1"/>
  <c r="AD1363" i="1"/>
  <c r="AB1367" i="1"/>
  <c r="AA1367" i="1"/>
  <c r="AD1367" i="1"/>
  <c r="Z1367" i="1"/>
  <c r="AC1367" i="1"/>
  <c r="AB1371" i="1"/>
  <c r="AA1371" i="1"/>
  <c r="AC1371" i="1"/>
  <c r="Z1371" i="1"/>
  <c r="AD1371" i="1"/>
  <c r="AB1375" i="1"/>
  <c r="AA1375" i="1"/>
  <c r="AD1375" i="1"/>
  <c r="AC1375" i="1"/>
  <c r="Z1375" i="1"/>
  <c r="AB1379" i="1"/>
  <c r="AA1379" i="1"/>
  <c r="AC1379" i="1"/>
  <c r="Z1379" i="1"/>
  <c r="AD1379" i="1"/>
  <c r="AB1383" i="1"/>
  <c r="AA1383" i="1"/>
  <c r="AD1383" i="1"/>
  <c r="AC1383" i="1"/>
  <c r="Z1383" i="1"/>
  <c r="AB1387" i="1"/>
  <c r="AA1387" i="1"/>
  <c r="AC1387" i="1"/>
  <c r="Z1387" i="1"/>
  <c r="AD1387" i="1"/>
  <c r="AB1391" i="1"/>
  <c r="AA1391" i="1"/>
  <c r="AD1391" i="1"/>
  <c r="AC1391" i="1"/>
  <c r="Z1391" i="1"/>
  <c r="AB1395" i="1"/>
  <c r="AA1395" i="1"/>
  <c r="AC1395" i="1"/>
  <c r="Z1395" i="1"/>
  <c r="AD1395" i="1"/>
  <c r="AB1399" i="1"/>
  <c r="AA1399" i="1"/>
  <c r="AD1399" i="1"/>
  <c r="Z1399" i="1"/>
  <c r="AB1403" i="1"/>
  <c r="AA1403" i="1"/>
  <c r="AC1403" i="1"/>
  <c r="Z1403" i="1"/>
  <c r="AB1407" i="1"/>
  <c r="AA1407" i="1"/>
  <c r="AD1407" i="1"/>
  <c r="AC1407" i="1"/>
  <c r="AB1411" i="1"/>
  <c r="AA1411" i="1"/>
  <c r="AC1411" i="1"/>
  <c r="Z1411" i="1"/>
  <c r="AD1411" i="1"/>
  <c r="AB1415" i="1"/>
  <c r="AA1415" i="1"/>
  <c r="AD1415" i="1"/>
  <c r="AC1415" i="1"/>
  <c r="Z1415" i="1"/>
  <c r="AB1419" i="1"/>
  <c r="AA1419" i="1"/>
  <c r="AC1419" i="1"/>
  <c r="Z1419" i="1"/>
  <c r="AD1419" i="1"/>
  <c r="AB1423" i="1"/>
  <c r="AA1423" i="1"/>
  <c r="AD1423" i="1"/>
  <c r="AC1423" i="1"/>
  <c r="Z1423" i="1"/>
  <c r="AB1427" i="1"/>
  <c r="AA1427" i="1"/>
  <c r="AC1427" i="1"/>
  <c r="Z1427" i="1"/>
  <c r="AD1427" i="1"/>
  <c r="AB1431" i="1"/>
  <c r="AA1431" i="1"/>
  <c r="AD1431" i="1"/>
  <c r="Z1431" i="1"/>
  <c r="AC1431" i="1"/>
  <c r="AB1435" i="1"/>
  <c r="AA1435" i="1"/>
  <c r="AC1435" i="1"/>
  <c r="Z1435" i="1"/>
  <c r="AD1435" i="1"/>
  <c r="AB1439" i="1"/>
  <c r="AA1439" i="1"/>
  <c r="AD1439" i="1"/>
  <c r="AC1439" i="1"/>
  <c r="Z1439" i="1"/>
  <c r="AB1443" i="1"/>
  <c r="AA1443" i="1"/>
  <c r="AC1443" i="1"/>
  <c r="Z1443" i="1"/>
  <c r="AD1443" i="1"/>
  <c r="AB1447" i="1"/>
  <c r="AA1447" i="1"/>
  <c r="AD1447" i="1"/>
  <c r="AC1447" i="1"/>
  <c r="Z1447" i="1"/>
  <c r="AB1451" i="1"/>
  <c r="AA1451" i="1"/>
  <c r="AC1451" i="1"/>
  <c r="Z1451" i="1"/>
  <c r="AD1451" i="1"/>
  <c r="AB1455" i="1"/>
  <c r="AA1455" i="1"/>
  <c r="AD1455" i="1"/>
  <c r="AC1455" i="1"/>
  <c r="Z1455" i="1"/>
  <c r="AB1459" i="1"/>
  <c r="AA1459" i="1"/>
  <c r="AC1459" i="1"/>
  <c r="Z1459" i="1"/>
  <c r="AD1459" i="1"/>
  <c r="AB1463" i="1"/>
  <c r="AA1463" i="1"/>
  <c r="AD1463" i="1"/>
  <c r="Z1463" i="1"/>
  <c r="AB1467" i="1"/>
  <c r="AA1467" i="1"/>
  <c r="AC1467" i="1"/>
  <c r="Z1467" i="1"/>
  <c r="AB1471" i="1"/>
  <c r="AA1471" i="1"/>
  <c r="AD1471" i="1"/>
  <c r="AC1471" i="1"/>
  <c r="AB1475" i="1"/>
  <c r="AA1475" i="1"/>
  <c r="AC1475" i="1"/>
  <c r="Z1475" i="1"/>
  <c r="AD1475" i="1"/>
  <c r="AB1479" i="1"/>
  <c r="AA1479" i="1"/>
  <c r="AD1479" i="1"/>
  <c r="AC1479" i="1"/>
  <c r="Z1479" i="1"/>
  <c r="AB1483" i="1"/>
  <c r="AA1483" i="1"/>
  <c r="AC1483" i="1"/>
  <c r="Z1483" i="1"/>
  <c r="AD1483" i="1"/>
  <c r="AB1487" i="1"/>
  <c r="AA1487" i="1"/>
  <c r="AD1487" i="1"/>
  <c r="AC1487" i="1"/>
  <c r="Z1487" i="1"/>
  <c r="AB1491" i="1"/>
  <c r="AA1491" i="1"/>
  <c r="AC1491" i="1"/>
  <c r="Z1491" i="1"/>
  <c r="AD1491" i="1"/>
  <c r="AB1495" i="1"/>
  <c r="AA1495" i="1"/>
  <c r="AD1495" i="1"/>
  <c r="Z1495" i="1"/>
  <c r="AC1495" i="1"/>
  <c r="AB1499" i="1"/>
  <c r="AA1499" i="1"/>
  <c r="AC1499" i="1"/>
  <c r="Z1499" i="1"/>
  <c r="AD1499" i="1"/>
  <c r="AB1503" i="1"/>
  <c r="AA1503" i="1"/>
  <c r="AD1503" i="1"/>
  <c r="AC1503" i="1"/>
  <c r="Z1503" i="1"/>
  <c r="AB1507" i="1"/>
  <c r="AA1507" i="1"/>
  <c r="AC1507" i="1"/>
  <c r="Z1507" i="1"/>
  <c r="AD1507" i="1"/>
  <c r="AB1511" i="1"/>
  <c r="AA1511" i="1"/>
  <c r="AD1511" i="1"/>
  <c r="AC1511" i="1"/>
  <c r="Z1511" i="1"/>
  <c r="AB1515" i="1"/>
  <c r="AA1515" i="1"/>
  <c r="AC1515" i="1"/>
  <c r="Z1515" i="1"/>
  <c r="AD1515" i="1"/>
  <c r="AB1519" i="1"/>
  <c r="AA1519" i="1"/>
  <c r="AD1519" i="1"/>
  <c r="AC1519" i="1"/>
  <c r="Z1519" i="1"/>
  <c r="AB1523" i="1"/>
  <c r="AA1523" i="1"/>
  <c r="AC1523" i="1"/>
  <c r="Z1523" i="1"/>
  <c r="AD1523" i="1"/>
  <c r="AB1527" i="1"/>
  <c r="AA1527" i="1"/>
  <c r="AD1527" i="1"/>
  <c r="Z1527" i="1"/>
  <c r="AB1531" i="1"/>
  <c r="AA1531" i="1"/>
  <c r="AC1531" i="1"/>
  <c r="Z1531" i="1"/>
  <c r="AB1535" i="1"/>
  <c r="AA1535" i="1"/>
  <c r="AD1535" i="1"/>
  <c r="AC1535" i="1"/>
  <c r="AB1539" i="1"/>
  <c r="AA1539" i="1"/>
  <c r="AC1539" i="1"/>
  <c r="Z1539" i="1"/>
  <c r="AD1539" i="1"/>
  <c r="AB1543" i="1"/>
  <c r="AA1543" i="1"/>
  <c r="AD1543" i="1"/>
  <c r="AC1543" i="1"/>
  <c r="Z1543" i="1"/>
  <c r="AB1547" i="1"/>
  <c r="AA1547" i="1"/>
  <c r="AC1547" i="1"/>
  <c r="Z1547" i="1"/>
  <c r="AD1547" i="1"/>
  <c r="AB1551" i="1"/>
  <c r="AA1551" i="1"/>
  <c r="AD1551" i="1"/>
  <c r="AC1551" i="1"/>
  <c r="Z1551" i="1"/>
  <c r="AB1555" i="1"/>
  <c r="AA1555" i="1"/>
  <c r="AC1555" i="1"/>
  <c r="Z1555" i="1"/>
  <c r="AD1555" i="1"/>
  <c r="AB1559" i="1"/>
  <c r="AA1559" i="1"/>
  <c r="AD1559" i="1"/>
  <c r="Z1559" i="1"/>
  <c r="AC1559" i="1"/>
  <c r="AB1563" i="1"/>
  <c r="AA1563" i="1"/>
  <c r="AC1563" i="1"/>
  <c r="Z1563" i="1"/>
  <c r="AD1563" i="1"/>
  <c r="AB1571" i="1"/>
  <c r="AA1571" i="1"/>
  <c r="AC1571" i="1"/>
  <c r="Z1571" i="1"/>
  <c r="AD1571" i="1"/>
  <c r="AB1579" i="1"/>
  <c r="AA1579" i="1"/>
  <c r="AC1579" i="1"/>
  <c r="Z1579" i="1"/>
  <c r="AD1579" i="1"/>
  <c r="AB1587" i="1"/>
  <c r="AA1587" i="1"/>
  <c r="AC1587" i="1"/>
  <c r="Z1587" i="1"/>
  <c r="AD1587" i="1"/>
  <c r="AB1595" i="1"/>
  <c r="AA1595" i="1"/>
  <c r="AC1595" i="1"/>
  <c r="Z1595" i="1"/>
  <c r="AB1603" i="1"/>
  <c r="AA1603" i="1"/>
  <c r="AC1603" i="1"/>
  <c r="Z1603" i="1"/>
  <c r="AD1603" i="1"/>
  <c r="AB1611" i="1"/>
  <c r="AA1611" i="1"/>
  <c r="AC1611" i="1"/>
  <c r="Z1611" i="1"/>
  <c r="AD1611" i="1"/>
  <c r="AB1619" i="1"/>
  <c r="AA1619" i="1"/>
  <c r="AC1619" i="1"/>
  <c r="Z1619" i="1"/>
  <c r="AD1619" i="1"/>
  <c r="AB1631" i="1"/>
  <c r="AA1631" i="1"/>
  <c r="AD1631" i="1"/>
  <c r="AC1631" i="1"/>
  <c r="Z1631" i="1"/>
  <c r="AB1639" i="1"/>
  <c r="AA1639" i="1"/>
  <c r="AD1639" i="1"/>
  <c r="AC1639" i="1"/>
  <c r="Z1639" i="1"/>
  <c r="AB1647" i="1"/>
  <c r="AA1647" i="1"/>
  <c r="AD1647" i="1"/>
  <c r="AC1647" i="1"/>
  <c r="Z1647" i="1"/>
  <c r="AB1655" i="1"/>
  <c r="AA1655" i="1"/>
  <c r="AD1655" i="1"/>
  <c r="Z1655" i="1"/>
  <c r="AA1659" i="1"/>
  <c r="AD1659" i="1"/>
  <c r="Z1659" i="1"/>
  <c r="AC1659" i="1"/>
  <c r="AB1659" i="1"/>
  <c r="AA1667" i="1"/>
  <c r="AD1667" i="1"/>
  <c r="Z1667" i="1"/>
  <c r="AB1667" i="1"/>
  <c r="AC1667" i="1"/>
  <c r="AA1675" i="1"/>
  <c r="AD1675" i="1"/>
  <c r="Z1675" i="1"/>
  <c r="AC1675" i="1"/>
  <c r="AB1675" i="1"/>
  <c r="AA1683" i="1"/>
  <c r="AD1683" i="1"/>
  <c r="Z1683" i="1"/>
  <c r="AB1683" i="1"/>
  <c r="AC1683" i="1"/>
  <c r="AA1691" i="1"/>
  <c r="AD1691" i="1"/>
  <c r="Z1691" i="1"/>
  <c r="AC1691" i="1"/>
  <c r="AB1691" i="1"/>
  <c r="AA1699" i="1"/>
  <c r="AD1699" i="1"/>
  <c r="Z1699" i="1"/>
  <c r="AB1699" i="1"/>
  <c r="AC1699" i="1"/>
  <c r="AA1707" i="1"/>
  <c r="AD1707" i="1"/>
  <c r="Z1707" i="1"/>
  <c r="AC1707" i="1"/>
  <c r="AB1707" i="1"/>
  <c r="AA1715" i="1"/>
  <c r="AD1715" i="1"/>
  <c r="Z1715" i="1"/>
  <c r="AB1715" i="1"/>
  <c r="AA1723" i="1"/>
  <c r="AD1723" i="1"/>
  <c r="Z1723" i="1"/>
  <c r="AC1723" i="1"/>
  <c r="AB1723" i="1"/>
  <c r="AA1731" i="1"/>
  <c r="AD1731" i="1"/>
  <c r="Z1731" i="1"/>
  <c r="AB1731" i="1"/>
  <c r="AC1731" i="1"/>
  <c r="AA1735" i="1"/>
  <c r="AD1735" i="1"/>
  <c r="Z1735" i="1"/>
  <c r="AC1735" i="1"/>
  <c r="AB1735" i="1"/>
  <c r="AA1743" i="1"/>
  <c r="AD1743" i="1"/>
  <c r="Z1743" i="1"/>
  <c r="AC1743" i="1"/>
  <c r="AB1743" i="1"/>
  <c r="AA1751" i="1"/>
  <c r="AD1751" i="1"/>
  <c r="Z1751" i="1"/>
  <c r="AC1751" i="1"/>
  <c r="AB1751" i="1"/>
  <c r="AA1755" i="1"/>
  <c r="AD1755" i="1"/>
  <c r="Z1755" i="1"/>
  <c r="AC1755" i="1"/>
  <c r="AB1755" i="1"/>
  <c r="AA1763" i="1"/>
  <c r="AD1763" i="1"/>
  <c r="Z1763" i="1"/>
  <c r="AB1763" i="1"/>
  <c r="AC1763" i="1"/>
  <c r="AA1771" i="1"/>
  <c r="AD1771" i="1"/>
  <c r="Z1771" i="1"/>
  <c r="AC1771" i="1"/>
  <c r="AB1771" i="1"/>
  <c r="AA1775" i="1"/>
  <c r="AD1775" i="1"/>
  <c r="Z1775" i="1"/>
  <c r="AC1775" i="1"/>
  <c r="AB1775" i="1"/>
  <c r="AA1787" i="1"/>
  <c r="AD1787" i="1"/>
  <c r="Z1787" i="1"/>
  <c r="AC1787" i="1"/>
  <c r="AB1787" i="1"/>
  <c r="AA1799" i="1"/>
  <c r="AD1799" i="1"/>
  <c r="Z1799" i="1"/>
  <c r="AC1799" i="1"/>
  <c r="AB1799" i="1"/>
  <c r="AA1811" i="1"/>
  <c r="AD1811" i="1"/>
  <c r="Z1811" i="1"/>
  <c r="AB1811" i="1"/>
  <c r="AC1811" i="1"/>
  <c r="AA1819" i="1"/>
  <c r="AD1819" i="1"/>
  <c r="Z1819" i="1"/>
  <c r="AC1819" i="1"/>
  <c r="AB1819" i="1"/>
  <c r="AA1827" i="1"/>
  <c r="AD1827" i="1"/>
  <c r="Z1827" i="1"/>
  <c r="AB1827" i="1"/>
  <c r="AC1827" i="1"/>
  <c r="AC1835" i="1"/>
  <c r="AB1835" i="1"/>
  <c r="AD1835" i="1"/>
  <c r="AA1835" i="1"/>
  <c r="Z1835" i="1"/>
  <c r="AC1843" i="1"/>
  <c r="AB1843" i="1"/>
  <c r="AD1843" i="1"/>
  <c r="AA1843" i="1"/>
  <c r="Z1843" i="1"/>
  <c r="AC1851" i="1"/>
  <c r="AB1851" i="1"/>
  <c r="AD1851" i="1"/>
  <c r="AA1851" i="1"/>
  <c r="Z1851" i="1"/>
  <c r="AC1859" i="1"/>
  <c r="AB1859" i="1"/>
  <c r="AD1859" i="1"/>
  <c r="Z1859" i="1"/>
  <c r="AA1859" i="1"/>
  <c r="AC1867" i="1"/>
  <c r="AB1867" i="1"/>
  <c r="AD1867" i="1"/>
  <c r="Z1867" i="1"/>
  <c r="AA1867" i="1"/>
  <c r="AC1875" i="1"/>
  <c r="AB1875" i="1"/>
  <c r="AD1875" i="1"/>
  <c r="AA1875" i="1"/>
  <c r="Z1875" i="1"/>
  <c r="AC1883" i="1"/>
  <c r="AB1883" i="1"/>
  <c r="AD1883" i="1"/>
  <c r="AA1883" i="1"/>
  <c r="Z1883" i="1"/>
  <c r="AC1891" i="1"/>
  <c r="AB1891" i="1"/>
  <c r="AD1891" i="1"/>
  <c r="Z1891" i="1"/>
  <c r="AC1899" i="1"/>
  <c r="AB1899" i="1"/>
  <c r="AD1899" i="1"/>
  <c r="AA1899" i="1"/>
  <c r="AC1907" i="1"/>
  <c r="AB1907" i="1"/>
  <c r="AD1907" i="1"/>
  <c r="AA1907" i="1"/>
  <c r="Z1907" i="1"/>
  <c r="AC1915" i="1"/>
  <c r="AB1915" i="1"/>
  <c r="AD1915" i="1"/>
  <c r="AA1915" i="1"/>
  <c r="Z1915" i="1"/>
  <c r="AC1923" i="1"/>
  <c r="AB1923" i="1"/>
  <c r="AD1923" i="1"/>
  <c r="Z1923" i="1"/>
  <c r="AA1923" i="1"/>
  <c r="AC1931" i="1"/>
  <c r="AB1931" i="1"/>
  <c r="AD1931" i="1"/>
  <c r="Z1931" i="1"/>
  <c r="AA1931" i="1"/>
  <c r="AC1939" i="1"/>
  <c r="AB1939" i="1"/>
  <c r="AD1939" i="1"/>
  <c r="AA1939" i="1"/>
  <c r="Z1939" i="1"/>
  <c r="AC1947" i="1"/>
  <c r="AB1947" i="1"/>
  <c r="AD1947" i="1"/>
  <c r="AA1947" i="1"/>
  <c r="Z1947" i="1"/>
  <c r="AC1951" i="1"/>
  <c r="AB1951" i="1"/>
  <c r="AA1951" i="1"/>
  <c r="Z1951" i="1"/>
  <c r="AD1951" i="1"/>
  <c r="AC1959" i="1"/>
  <c r="AB1959" i="1"/>
  <c r="AA1959" i="1"/>
  <c r="Z1959" i="1"/>
  <c r="AD1959" i="1"/>
  <c r="AC1967" i="1"/>
  <c r="AB1967" i="1"/>
  <c r="AA1967" i="1"/>
  <c r="Z1967" i="1"/>
  <c r="AD1967" i="1"/>
  <c r="AC1975" i="1"/>
  <c r="AB1975" i="1"/>
  <c r="AA1975" i="1"/>
  <c r="Z1975" i="1"/>
  <c r="AD1975" i="1"/>
  <c r="AC1983" i="1"/>
  <c r="AB1983" i="1"/>
  <c r="AA1983" i="1"/>
  <c r="Z1983" i="1"/>
  <c r="AD1983" i="1"/>
  <c r="AC1991" i="1"/>
  <c r="AB1991" i="1"/>
  <c r="AA1991" i="1"/>
  <c r="Z1991" i="1"/>
  <c r="AD1991" i="1"/>
  <c r="AC1999" i="1"/>
  <c r="AB1999" i="1"/>
  <c r="AA1999" i="1"/>
  <c r="Z1999" i="1"/>
  <c r="AD1999" i="1"/>
  <c r="AC2007" i="1"/>
  <c r="AB2007" i="1"/>
  <c r="AA2007" i="1"/>
  <c r="Z2007" i="1"/>
  <c r="AD2007" i="1"/>
  <c r="AC2011" i="1"/>
  <c r="AB2011" i="1"/>
  <c r="AD2011" i="1"/>
  <c r="AA2011" i="1"/>
  <c r="Z2011" i="1"/>
  <c r="AC2023" i="1"/>
  <c r="AB2023" i="1"/>
  <c r="AA2023" i="1"/>
  <c r="Z2023" i="1"/>
  <c r="AD2023" i="1"/>
  <c r="AC2027" i="1"/>
  <c r="AB2027" i="1"/>
  <c r="AD2027" i="1"/>
  <c r="AA2027" i="1"/>
  <c r="Z2027" i="1"/>
  <c r="AC2035" i="1"/>
  <c r="AB2035" i="1"/>
  <c r="AD2035" i="1"/>
  <c r="AA2035" i="1"/>
  <c r="Z2035" i="1"/>
  <c r="AC2047" i="1"/>
  <c r="AB2047" i="1"/>
  <c r="AA2047" i="1"/>
  <c r="Z2047" i="1"/>
  <c r="AD2047" i="1"/>
  <c r="AC2051" i="1"/>
  <c r="AB2051" i="1"/>
  <c r="AD2051" i="1"/>
  <c r="Z2051" i="1"/>
  <c r="AA2051" i="1"/>
  <c r="AC2055" i="1"/>
  <c r="AB2055" i="1"/>
  <c r="AA2055" i="1"/>
  <c r="Z2055" i="1"/>
  <c r="AD2055" i="1"/>
  <c r="AC2063" i="1"/>
  <c r="AB2063" i="1"/>
  <c r="AA2063" i="1"/>
  <c r="Z2063" i="1"/>
  <c r="AD2063" i="1"/>
  <c r="AC2071" i="1"/>
  <c r="AB2071" i="1"/>
  <c r="AA2071" i="1"/>
  <c r="Z2071" i="1"/>
  <c r="AD2071" i="1"/>
  <c r="AC2079" i="1"/>
  <c r="AB2079" i="1"/>
  <c r="AA2079" i="1"/>
  <c r="Z2079" i="1"/>
  <c r="AD2079" i="1"/>
  <c r="AC2083" i="1"/>
  <c r="AB2083" i="1"/>
  <c r="AD2083" i="1"/>
  <c r="Z2083" i="1"/>
  <c r="AA2083" i="1"/>
  <c r="AC2091" i="1"/>
  <c r="AB2091" i="1"/>
  <c r="AD2091" i="1"/>
  <c r="AA2091" i="1"/>
  <c r="Z2091" i="1"/>
  <c r="AC2099" i="1"/>
  <c r="AB2099" i="1"/>
  <c r="AD2099" i="1"/>
  <c r="AA2099" i="1"/>
  <c r="Z2099" i="1"/>
  <c r="AC2107" i="1"/>
  <c r="AB2107" i="1"/>
  <c r="AD2107" i="1"/>
  <c r="AA2107" i="1"/>
  <c r="Z2107" i="1"/>
  <c r="AC2115" i="1"/>
  <c r="AB2115" i="1"/>
  <c r="AD2115" i="1"/>
  <c r="Z2115" i="1"/>
  <c r="AA2115" i="1"/>
  <c r="AC2119" i="1"/>
  <c r="AB2119" i="1"/>
  <c r="AA2119" i="1"/>
  <c r="Z2119" i="1"/>
  <c r="AD2119" i="1"/>
  <c r="AC2127" i="1"/>
  <c r="AB2127" i="1"/>
  <c r="AA2127" i="1"/>
  <c r="Z2127" i="1"/>
  <c r="AD2127" i="1"/>
  <c r="AC2135" i="1"/>
  <c r="AB2135" i="1"/>
  <c r="AA2135" i="1"/>
  <c r="Z2135" i="1"/>
  <c r="AD2135" i="1"/>
  <c r="AC2143" i="1"/>
  <c r="AB2143" i="1"/>
  <c r="AA2143" i="1"/>
  <c r="Z2143" i="1"/>
  <c r="AD2143" i="1"/>
  <c r="AC2155" i="1"/>
  <c r="AB2155" i="1"/>
  <c r="AD2155" i="1"/>
  <c r="AA2155" i="1"/>
  <c r="AC2159" i="1"/>
  <c r="AB2159" i="1"/>
  <c r="AA2159" i="1"/>
  <c r="Z2159" i="1"/>
  <c r="AD2159" i="1"/>
  <c r="AB19" i="1"/>
  <c r="AB31" i="1"/>
  <c r="AB39" i="1"/>
  <c r="AB43" i="1"/>
  <c r="AB51" i="1"/>
  <c r="AB63" i="1"/>
  <c r="AB75" i="1"/>
  <c r="AB91" i="1"/>
  <c r="AB99" i="1"/>
  <c r="AB111" i="1"/>
  <c r="AB115" i="1"/>
  <c r="AB131" i="1"/>
  <c r="AB147" i="1"/>
  <c r="AB159" i="1"/>
  <c r="AB167" i="1"/>
  <c r="AB171" i="1"/>
  <c r="AB179" i="1"/>
  <c r="AB195" i="1"/>
  <c r="AB199" i="1"/>
  <c r="AB203" i="1"/>
  <c r="AB207" i="1"/>
  <c r="AB211" i="1"/>
  <c r="AB219" i="1"/>
  <c r="AB223" i="1"/>
  <c r="AB227" i="1"/>
  <c r="AB231" i="1"/>
  <c r="AB543" i="1"/>
  <c r="AB551" i="1"/>
  <c r="AB575" i="1"/>
  <c r="AB583" i="1"/>
  <c r="Z15" i="1"/>
  <c r="Z19" i="1"/>
  <c r="Z23" i="1"/>
  <c r="Z27" i="1"/>
  <c r="Z31" i="1"/>
  <c r="Z35" i="1"/>
  <c r="Z39" i="1"/>
  <c r="Z43" i="1"/>
  <c r="Z47" i="1"/>
  <c r="Z51" i="1"/>
  <c r="Z55" i="1"/>
  <c r="Z59" i="1"/>
  <c r="Z63" i="1"/>
  <c r="Z67" i="1"/>
  <c r="Z71" i="1"/>
  <c r="Z75" i="1"/>
  <c r="Z79" i="1"/>
  <c r="Z83" i="1"/>
  <c r="I83" i="1" s="1"/>
  <c r="J83" i="1" s="1"/>
  <c r="Z87" i="1"/>
  <c r="Z91" i="1"/>
  <c r="Z95" i="1"/>
  <c r="Z99" i="1"/>
  <c r="Z103" i="1"/>
  <c r="Z107" i="1"/>
  <c r="Z111" i="1"/>
  <c r="Z115" i="1"/>
  <c r="I115" i="1" s="1"/>
  <c r="J115" i="1" s="1"/>
  <c r="Z119" i="1"/>
  <c r="Z123" i="1"/>
  <c r="Z127" i="1"/>
  <c r="Z131" i="1"/>
  <c r="I131" i="1" s="1"/>
  <c r="J131" i="1" s="1"/>
  <c r="Z135" i="1"/>
  <c r="Z139" i="1"/>
  <c r="Z143" i="1"/>
  <c r="Z147" i="1"/>
  <c r="Z151" i="1"/>
  <c r="Z155" i="1"/>
  <c r="Z159" i="1"/>
  <c r="Z163" i="1"/>
  <c r="Z167" i="1"/>
  <c r="Z171" i="1"/>
  <c r="Z175" i="1"/>
  <c r="Z179" i="1"/>
  <c r="Z183" i="1"/>
  <c r="Z187" i="1"/>
  <c r="Z191" i="1"/>
  <c r="Z195" i="1"/>
  <c r="Z199" i="1"/>
  <c r="Z203" i="1"/>
  <c r="Z207" i="1"/>
  <c r="Z211" i="1"/>
  <c r="Z215" i="1"/>
  <c r="Z219" i="1"/>
  <c r="Z223" i="1"/>
  <c r="Z227" i="1"/>
  <c r="Z231" i="1"/>
  <c r="Z235" i="1"/>
  <c r="Z239" i="1"/>
  <c r="Z243" i="1"/>
  <c r="Z247" i="1"/>
  <c r="Z251" i="1"/>
  <c r="Z255" i="1"/>
  <c r="Z259" i="1"/>
  <c r="Z263" i="1"/>
  <c r="Z267" i="1"/>
  <c r="Z271" i="1"/>
  <c r="Z275" i="1"/>
  <c r="Z279" i="1"/>
  <c r="Z283" i="1"/>
  <c r="Z287" i="1"/>
  <c r="Z291" i="1"/>
  <c r="Z295" i="1"/>
  <c r="Z299" i="1"/>
  <c r="Z303" i="1"/>
  <c r="Z307" i="1"/>
  <c r="Z311" i="1"/>
  <c r="Z315" i="1"/>
  <c r="Z319" i="1"/>
  <c r="Z323" i="1"/>
  <c r="Z327" i="1"/>
  <c r="Z331" i="1"/>
  <c r="Z335" i="1"/>
  <c r="Z339" i="1"/>
  <c r="Z343" i="1"/>
  <c r="Z347" i="1"/>
  <c r="Z351" i="1"/>
  <c r="Z355" i="1"/>
  <c r="Z359" i="1"/>
  <c r="Z363" i="1"/>
  <c r="Z367" i="1"/>
  <c r="Z371" i="1"/>
  <c r="Z375" i="1"/>
  <c r="Z379" i="1"/>
  <c r="Z383" i="1"/>
  <c r="Z387" i="1"/>
  <c r="Z391" i="1"/>
  <c r="Z395" i="1"/>
  <c r="Z399" i="1"/>
  <c r="Z403" i="1"/>
  <c r="Z407" i="1"/>
  <c r="Z411" i="1"/>
  <c r="Z415" i="1"/>
  <c r="Z419" i="1"/>
  <c r="AA423" i="1"/>
  <c r="AB435" i="1"/>
  <c r="AB439" i="1"/>
  <c r="AA443" i="1"/>
  <c r="AB463" i="1"/>
  <c r="AA467" i="1"/>
  <c r="AB471" i="1"/>
  <c r="AA475" i="1"/>
  <c r="AB495" i="1"/>
  <c r="AA499" i="1"/>
  <c r="AB503" i="1"/>
  <c r="AA507" i="1"/>
  <c r="AB527" i="1"/>
  <c r="AA531" i="1"/>
  <c r="AB535" i="1"/>
  <c r="AA539" i="1"/>
  <c r="AB559" i="1"/>
  <c r="AA563" i="1"/>
  <c r="AB567" i="1"/>
  <c r="AA571" i="1"/>
  <c r="AB591" i="1"/>
  <c r="AA595" i="1"/>
  <c r="AB599" i="1"/>
  <c r="AA603" i="1"/>
  <c r="AD811" i="1"/>
  <c r="Z815" i="1"/>
  <c r="AA819" i="1"/>
  <c r="AD875" i="1"/>
  <c r="Z879" i="1"/>
  <c r="AA883" i="1"/>
  <c r="AD1003" i="1"/>
  <c r="Z1007" i="1"/>
  <c r="AA1011" i="1"/>
  <c r="AD1131" i="1"/>
  <c r="Z1135" i="1"/>
  <c r="AA1139" i="1"/>
  <c r="AC1399" i="1"/>
  <c r="AD1403" i="1"/>
  <c r="Z1407" i="1"/>
  <c r="AC1655" i="1"/>
  <c r="AC1779" i="1"/>
  <c r="AB1783" i="1"/>
  <c r="AB2167" i="1"/>
  <c r="I2167" i="1" s="1"/>
  <c r="J2167" i="1" s="1"/>
  <c r="H24" i="6"/>
  <c r="O24" i="6" s="1"/>
  <c r="G24" i="6"/>
  <c r="N24" i="6" s="1"/>
  <c r="F24" i="6"/>
  <c r="M24" i="6" s="1"/>
  <c r="E24" i="6"/>
  <c r="L24" i="6" s="1"/>
  <c r="D24" i="6"/>
  <c r="K24" i="6" s="1"/>
  <c r="U11" i="1"/>
  <c r="V11" i="1"/>
  <c r="W11" i="1"/>
  <c r="X11" i="1"/>
  <c r="Y11" i="1"/>
  <c r="U12" i="1"/>
  <c r="V12" i="1"/>
  <c r="W12" i="1"/>
  <c r="X12" i="1"/>
  <c r="Y12" i="1"/>
  <c r="U13" i="1"/>
  <c r="V13" i="1"/>
  <c r="W13" i="1"/>
  <c r="X13" i="1"/>
  <c r="Y13" i="1"/>
  <c r="U14" i="1"/>
  <c r="V14" i="1"/>
  <c r="W14" i="1"/>
  <c r="X14" i="1"/>
  <c r="Y14" i="1"/>
  <c r="U15" i="1"/>
  <c r="V15" i="1"/>
  <c r="W15" i="1"/>
  <c r="X15" i="1"/>
  <c r="Y15" i="1"/>
  <c r="U16" i="1"/>
  <c r="V16" i="1"/>
  <c r="W16" i="1"/>
  <c r="X16" i="1"/>
  <c r="Y16" i="1"/>
  <c r="U17" i="1"/>
  <c r="V17" i="1"/>
  <c r="W17" i="1"/>
  <c r="X17" i="1"/>
  <c r="Y17" i="1"/>
  <c r="U18" i="1"/>
  <c r="V18" i="1"/>
  <c r="W18" i="1"/>
  <c r="X18" i="1"/>
  <c r="Y18" i="1"/>
  <c r="U19" i="1"/>
  <c r="V19" i="1"/>
  <c r="W19" i="1"/>
  <c r="X19" i="1"/>
  <c r="Y19" i="1"/>
  <c r="U20" i="1"/>
  <c r="V20" i="1"/>
  <c r="W20" i="1"/>
  <c r="X20" i="1"/>
  <c r="Y20" i="1"/>
  <c r="U21" i="1"/>
  <c r="V21" i="1"/>
  <c r="W21" i="1"/>
  <c r="X21" i="1"/>
  <c r="Y21" i="1"/>
  <c r="U22" i="1"/>
  <c r="V22" i="1"/>
  <c r="W22" i="1"/>
  <c r="X22" i="1"/>
  <c r="Y22" i="1"/>
  <c r="U23" i="1"/>
  <c r="V23" i="1"/>
  <c r="W23" i="1"/>
  <c r="X23" i="1"/>
  <c r="Y23" i="1"/>
  <c r="U24" i="1"/>
  <c r="V24" i="1"/>
  <c r="W24" i="1"/>
  <c r="X24" i="1"/>
  <c r="Y24" i="1"/>
  <c r="U25" i="1"/>
  <c r="V25" i="1"/>
  <c r="W25" i="1"/>
  <c r="X25" i="1"/>
  <c r="Y25" i="1"/>
  <c r="U26" i="1"/>
  <c r="V26" i="1"/>
  <c r="W26" i="1"/>
  <c r="X26" i="1"/>
  <c r="Y26" i="1"/>
  <c r="U27" i="1"/>
  <c r="V27" i="1"/>
  <c r="W27" i="1"/>
  <c r="X27" i="1"/>
  <c r="Y27" i="1"/>
  <c r="U28" i="1"/>
  <c r="V28" i="1"/>
  <c r="W28" i="1"/>
  <c r="X28" i="1"/>
  <c r="Y28" i="1"/>
  <c r="U29" i="1"/>
  <c r="V29" i="1"/>
  <c r="W29" i="1"/>
  <c r="X29" i="1"/>
  <c r="Y29" i="1"/>
  <c r="U30" i="1"/>
  <c r="V30" i="1"/>
  <c r="W30" i="1"/>
  <c r="X30" i="1"/>
  <c r="Y30" i="1"/>
  <c r="U31" i="1"/>
  <c r="V31" i="1"/>
  <c r="W31" i="1"/>
  <c r="X31" i="1"/>
  <c r="Y31" i="1"/>
  <c r="U32" i="1"/>
  <c r="V32" i="1"/>
  <c r="W32" i="1"/>
  <c r="X32" i="1"/>
  <c r="Y32" i="1"/>
  <c r="U33" i="1"/>
  <c r="V33" i="1"/>
  <c r="W33" i="1"/>
  <c r="X33" i="1"/>
  <c r="Y33" i="1"/>
  <c r="U34" i="1"/>
  <c r="V34" i="1"/>
  <c r="W34" i="1"/>
  <c r="X34" i="1"/>
  <c r="Y34" i="1"/>
  <c r="U35" i="1"/>
  <c r="V35" i="1"/>
  <c r="W35" i="1"/>
  <c r="X35" i="1"/>
  <c r="Y35" i="1"/>
  <c r="U36" i="1"/>
  <c r="V36" i="1"/>
  <c r="W36" i="1"/>
  <c r="X36" i="1"/>
  <c r="Y36" i="1"/>
  <c r="U37" i="1"/>
  <c r="V37" i="1"/>
  <c r="W37" i="1"/>
  <c r="X37" i="1"/>
  <c r="Y37" i="1"/>
  <c r="U38" i="1"/>
  <c r="V38" i="1"/>
  <c r="W38" i="1"/>
  <c r="X38" i="1"/>
  <c r="Y38" i="1"/>
  <c r="U39" i="1"/>
  <c r="V39" i="1"/>
  <c r="W39" i="1"/>
  <c r="X39" i="1"/>
  <c r="Y39" i="1"/>
  <c r="U40" i="1"/>
  <c r="V40" i="1"/>
  <c r="W40" i="1"/>
  <c r="X40" i="1"/>
  <c r="Y40" i="1"/>
  <c r="U41" i="1"/>
  <c r="V41" i="1"/>
  <c r="W41" i="1"/>
  <c r="X41" i="1"/>
  <c r="Y41" i="1"/>
  <c r="U42" i="1"/>
  <c r="V42" i="1"/>
  <c r="W42" i="1"/>
  <c r="X42" i="1"/>
  <c r="Y42" i="1"/>
  <c r="U43" i="1"/>
  <c r="V43" i="1"/>
  <c r="W43" i="1"/>
  <c r="X43" i="1"/>
  <c r="Y43" i="1"/>
  <c r="U44" i="1"/>
  <c r="V44" i="1"/>
  <c r="W44" i="1"/>
  <c r="X44" i="1"/>
  <c r="Y44" i="1"/>
  <c r="U45" i="1"/>
  <c r="V45" i="1"/>
  <c r="W45" i="1"/>
  <c r="X45" i="1"/>
  <c r="Y45" i="1"/>
  <c r="U46" i="1"/>
  <c r="V46" i="1"/>
  <c r="W46" i="1"/>
  <c r="X46" i="1"/>
  <c r="Y46" i="1"/>
  <c r="U47" i="1"/>
  <c r="V47" i="1"/>
  <c r="W47" i="1"/>
  <c r="X47" i="1"/>
  <c r="Y47" i="1"/>
  <c r="U48" i="1"/>
  <c r="V48" i="1"/>
  <c r="W48" i="1"/>
  <c r="X48" i="1"/>
  <c r="Y48" i="1"/>
  <c r="U49" i="1"/>
  <c r="V49" i="1"/>
  <c r="W49" i="1"/>
  <c r="X49" i="1"/>
  <c r="Y49" i="1"/>
  <c r="U50" i="1"/>
  <c r="V50" i="1"/>
  <c r="W50" i="1"/>
  <c r="X50" i="1"/>
  <c r="Y50" i="1"/>
  <c r="U51" i="1"/>
  <c r="V51" i="1"/>
  <c r="W51" i="1"/>
  <c r="X51" i="1"/>
  <c r="Y51" i="1"/>
  <c r="U52" i="1"/>
  <c r="V52" i="1"/>
  <c r="W52" i="1"/>
  <c r="X52" i="1"/>
  <c r="Y52" i="1"/>
  <c r="U53" i="1"/>
  <c r="V53" i="1"/>
  <c r="W53" i="1"/>
  <c r="X53" i="1"/>
  <c r="Y53" i="1"/>
  <c r="U54" i="1"/>
  <c r="V54" i="1"/>
  <c r="W54" i="1"/>
  <c r="X54" i="1"/>
  <c r="Y54" i="1"/>
  <c r="U55" i="1"/>
  <c r="V55" i="1"/>
  <c r="W55" i="1"/>
  <c r="X55" i="1"/>
  <c r="Y55" i="1"/>
  <c r="U56" i="1"/>
  <c r="V56" i="1"/>
  <c r="W56" i="1"/>
  <c r="X56" i="1"/>
  <c r="Y56" i="1"/>
  <c r="U57" i="1"/>
  <c r="V57" i="1"/>
  <c r="W57" i="1"/>
  <c r="X57" i="1"/>
  <c r="Y57" i="1"/>
  <c r="U58" i="1"/>
  <c r="V58" i="1"/>
  <c r="W58" i="1"/>
  <c r="X58" i="1"/>
  <c r="Y58" i="1"/>
  <c r="U59" i="1"/>
  <c r="V59" i="1"/>
  <c r="W59" i="1"/>
  <c r="X59" i="1"/>
  <c r="Y59" i="1"/>
  <c r="U60" i="1"/>
  <c r="V60" i="1"/>
  <c r="W60" i="1"/>
  <c r="X60" i="1"/>
  <c r="Y60" i="1"/>
  <c r="U61" i="1"/>
  <c r="V61" i="1"/>
  <c r="W61" i="1"/>
  <c r="X61" i="1"/>
  <c r="Y61" i="1"/>
  <c r="U62" i="1"/>
  <c r="V62" i="1"/>
  <c r="W62" i="1"/>
  <c r="X62" i="1"/>
  <c r="Y62" i="1"/>
  <c r="U63" i="1"/>
  <c r="V63" i="1"/>
  <c r="W63" i="1"/>
  <c r="X63" i="1"/>
  <c r="Y63" i="1"/>
  <c r="U64" i="1"/>
  <c r="V64" i="1"/>
  <c r="W64" i="1"/>
  <c r="X64" i="1"/>
  <c r="Y64" i="1"/>
  <c r="U65" i="1"/>
  <c r="V65" i="1"/>
  <c r="W65" i="1"/>
  <c r="X65" i="1"/>
  <c r="Y65" i="1"/>
  <c r="U66" i="1"/>
  <c r="V66" i="1"/>
  <c r="W66" i="1"/>
  <c r="X66" i="1"/>
  <c r="Y66" i="1"/>
  <c r="U67" i="1"/>
  <c r="V67" i="1"/>
  <c r="W67" i="1"/>
  <c r="X67" i="1"/>
  <c r="Y67" i="1"/>
  <c r="U68" i="1"/>
  <c r="V68" i="1"/>
  <c r="W68" i="1"/>
  <c r="X68" i="1"/>
  <c r="Y68" i="1"/>
  <c r="U69" i="1"/>
  <c r="V69" i="1"/>
  <c r="W69" i="1"/>
  <c r="X69" i="1"/>
  <c r="Y69" i="1"/>
  <c r="U70" i="1"/>
  <c r="V70" i="1"/>
  <c r="W70" i="1"/>
  <c r="X70" i="1"/>
  <c r="Y70" i="1"/>
  <c r="U71" i="1"/>
  <c r="V71" i="1"/>
  <c r="W71" i="1"/>
  <c r="X71" i="1"/>
  <c r="Y71" i="1"/>
  <c r="U72" i="1"/>
  <c r="V72" i="1"/>
  <c r="W72" i="1"/>
  <c r="X72" i="1"/>
  <c r="Y72" i="1"/>
  <c r="U73" i="1"/>
  <c r="V73" i="1"/>
  <c r="W73" i="1"/>
  <c r="X73" i="1"/>
  <c r="Y73" i="1"/>
  <c r="U74" i="1"/>
  <c r="V74" i="1"/>
  <c r="W74" i="1"/>
  <c r="X74" i="1"/>
  <c r="Y74" i="1"/>
  <c r="U75" i="1"/>
  <c r="V75" i="1"/>
  <c r="W75" i="1"/>
  <c r="X75" i="1"/>
  <c r="Y75" i="1"/>
  <c r="U76" i="1"/>
  <c r="V76" i="1"/>
  <c r="W76" i="1"/>
  <c r="X76" i="1"/>
  <c r="Y76" i="1"/>
  <c r="U77" i="1"/>
  <c r="V77" i="1"/>
  <c r="W77" i="1"/>
  <c r="X77" i="1"/>
  <c r="Y77" i="1"/>
  <c r="U78" i="1"/>
  <c r="V78" i="1"/>
  <c r="W78" i="1"/>
  <c r="X78" i="1"/>
  <c r="Y78" i="1"/>
  <c r="U79" i="1"/>
  <c r="V79" i="1"/>
  <c r="W79" i="1"/>
  <c r="X79" i="1"/>
  <c r="Y79" i="1"/>
  <c r="U80" i="1"/>
  <c r="V80" i="1"/>
  <c r="W80" i="1"/>
  <c r="X80" i="1"/>
  <c r="Y80" i="1"/>
  <c r="U81" i="1"/>
  <c r="V81" i="1"/>
  <c r="W81" i="1"/>
  <c r="X81" i="1"/>
  <c r="Y81" i="1"/>
  <c r="U82" i="1"/>
  <c r="V82" i="1"/>
  <c r="W82" i="1"/>
  <c r="X82" i="1"/>
  <c r="Y82" i="1"/>
  <c r="U83" i="1"/>
  <c r="V83" i="1"/>
  <c r="W83" i="1"/>
  <c r="X83" i="1"/>
  <c r="Y83" i="1"/>
  <c r="U84" i="1"/>
  <c r="V84" i="1"/>
  <c r="W84" i="1"/>
  <c r="X84" i="1"/>
  <c r="Y84" i="1"/>
  <c r="U85" i="1"/>
  <c r="V85" i="1"/>
  <c r="W85" i="1"/>
  <c r="X85" i="1"/>
  <c r="Y85" i="1"/>
  <c r="U86" i="1"/>
  <c r="V86" i="1"/>
  <c r="W86" i="1"/>
  <c r="X86" i="1"/>
  <c r="Y86" i="1"/>
  <c r="U87" i="1"/>
  <c r="V87" i="1"/>
  <c r="W87" i="1"/>
  <c r="X87" i="1"/>
  <c r="Y87" i="1"/>
  <c r="U88" i="1"/>
  <c r="V88" i="1"/>
  <c r="W88" i="1"/>
  <c r="X88" i="1"/>
  <c r="Y88" i="1"/>
  <c r="U89" i="1"/>
  <c r="V89" i="1"/>
  <c r="W89" i="1"/>
  <c r="X89" i="1"/>
  <c r="Y89" i="1"/>
  <c r="U90" i="1"/>
  <c r="V90" i="1"/>
  <c r="W90" i="1"/>
  <c r="X90" i="1"/>
  <c r="Y90" i="1"/>
  <c r="U91" i="1"/>
  <c r="V91" i="1"/>
  <c r="W91" i="1"/>
  <c r="X91" i="1"/>
  <c r="Y91" i="1"/>
  <c r="U92" i="1"/>
  <c r="V92" i="1"/>
  <c r="W92" i="1"/>
  <c r="X92" i="1"/>
  <c r="Y92" i="1"/>
  <c r="U93" i="1"/>
  <c r="V93" i="1"/>
  <c r="W93" i="1"/>
  <c r="X93" i="1"/>
  <c r="Y93" i="1"/>
  <c r="U94" i="1"/>
  <c r="V94" i="1"/>
  <c r="W94" i="1"/>
  <c r="X94" i="1"/>
  <c r="Y94" i="1"/>
  <c r="U95" i="1"/>
  <c r="V95" i="1"/>
  <c r="W95" i="1"/>
  <c r="X95" i="1"/>
  <c r="Y95" i="1"/>
  <c r="U96" i="1"/>
  <c r="V96" i="1"/>
  <c r="W96" i="1"/>
  <c r="X96" i="1"/>
  <c r="Y96" i="1"/>
  <c r="U97" i="1"/>
  <c r="V97" i="1"/>
  <c r="W97" i="1"/>
  <c r="X97" i="1"/>
  <c r="Y97" i="1"/>
  <c r="U98" i="1"/>
  <c r="V98" i="1"/>
  <c r="W98" i="1"/>
  <c r="X98" i="1"/>
  <c r="Y98" i="1"/>
  <c r="U99" i="1"/>
  <c r="V99" i="1"/>
  <c r="W99" i="1"/>
  <c r="X99" i="1"/>
  <c r="Y99" i="1"/>
  <c r="U100" i="1"/>
  <c r="V100" i="1"/>
  <c r="W100" i="1"/>
  <c r="X100" i="1"/>
  <c r="Y100" i="1"/>
  <c r="U101" i="1"/>
  <c r="V101" i="1"/>
  <c r="W101" i="1"/>
  <c r="X101" i="1"/>
  <c r="Y101" i="1"/>
  <c r="U102" i="1"/>
  <c r="V102" i="1"/>
  <c r="W102" i="1"/>
  <c r="X102" i="1"/>
  <c r="Y102" i="1"/>
  <c r="U103" i="1"/>
  <c r="V103" i="1"/>
  <c r="W103" i="1"/>
  <c r="X103" i="1"/>
  <c r="Y103" i="1"/>
  <c r="U104" i="1"/>
  <c r="V104" i="1"/>
  <c r="W104" i="1"/>
  <c r="X104" i="1"/>
  <c r="Y104" i="1"/>
  <c r="U105" i="1"/>
  <c r="V105" i="1"/>
  <c r="W105" i="1"/>
  <c r="X105" i="1"/>
  <c r="Y105" i="1"/>
  <c r="U106" i="1"/>
  <c r="V106" i="1"/>
  <c r="W106" i="1"/>
  <c r="X106" i="1"/>
  <c r="Y106" i="1"/>
  <c r="U107" i="1"/>
  <c r="V107" i="1"/>
  <c r="W107" i="1"/>
  <c r="X107" i="1"/>
  <c r="Y107" i="1"/>
  <c r="U108" i="1"/>
  <c r="V108" i="1"/>
  <c r="W108" i="1"/>
  <c r="X108" i="1"/>
  <c r="Y108" i="1"/>
  <c r="U109" i="1"/>
  <c r="V109" i="1"/>
  <c r="W109" i="1"/>
  <c r="X109" i="1"/>
  <c r="Y109" i="1"/>
  <c r="U110" i="1"/>
  <c r="V110" i="1"/>
  <c r="W110" i="1"/>
  <c r="X110" i="1"/>
  <c r="Y110" i="1"/>
  <c r="U111" i="1"/>
  <c r="V111" i="1"/>
  <c r="W111" i="1"/>
  <c r="X111" i="1"/>
  <c r="Y111" i="1"/>
  <c r="U112" i="1"/>
  <c r="V112" i="1"/>
  <c r="W112" i="1"/>
  <c r="X112" i="1"/>
  <c r="Y112" i="1"/>
  <c r="U113" i="1"/>
  <c r="V113" i="1"/>
  <c r="W113" i="1"/>
  <c r="X113" i="1"/>
  <c r="Y113" i="1"/>
  <c r="U114" i="1"/>
  <c r="V114" i="1"/>
  <c r="W114" i="1"/>
  <c r="X114" i="1"/>
  <c r="Y114" i="1"/>
  <c r="U115" i="1"/>
  <c r="V115" i="1"/>
  <c r="W115" i="1"/>
  <c r="X115" i="1"/>
  <c r="Y115" i="1"/>
  <c r="U116" i="1"/>
  <c r="V116" i="1"/>
  <c r="W116" i="1"/>
  <c r="X116" i="1"/>
  <c r="Y116" i="1"/>
  <c r="U117" i="1"/>
  <c r="V117" i="1"/>
  <c r="W117" i="1"/>
  <c r="X117" i="1"/>
  <c r="Y117" i="1"/>
  <c r="U118" i="1"/>
  <c r="V118" i="1"/>
  <c r="W118" i="1"/>
  <c r="X118" i="1"/>
  <c r="Y118" i="1"/>
  <c r="U119" i="1"/>
  <c r="V119" i="1"/>
  <c r="W119" i="1"/>
  <c r="X119" i="1"/>
  <c r="Y119" i="1"/>
  <c r="U120" i="1"/>
  <c r="V120" i="1"/>
  <c r="W120" i="1"/>
  <c r="X120" i="1"/>
  <c r="Y120" i="1"/>
  <c r="U121" i="1"/>
  <c r="V121" i="1"/>
  <c r="W121" i="1"/>
  <c r="X121" i="1"/>
  <c r="Y121" i="1"/>
  <c r="U122" i="1"/>
  <c r="V122" i="1"/>
  <c r="W122" i="1"/>
  <c r="X122" i="1"/>
  <c r="Y122" i="1"/>
  <c r="U123" i="1"/>
  <c r="V123" i="1"/>
  <c r="W123" i="1"/>
  <c r="X123" i="1"/>
  <c r="Y123" i="1"/>
  <c r="U124" i="1"/>
  <c r="V124" i="1"/>
  <c r="W124" i="1"/>
  <c r="X124" i="1"/>
  <c r="Y124" i="1"/>
  <c r="U125" i="1"/>
  <c r="V125" i="1"/>
  <c r="W125" i="1"/>
  <c r="X125" i="1"/>
  <c r="Y125" i="1"/>
  <c r="U126" i="1"/>
  <c r="V126" i="1"/>
  <c r="W126" i="1"/>
  <c r="X126" i="1"/>
  <c r="Y126" i="1"/>
  <c r="U127" i="1"/>
  <c r="V127" i="1"/>
  <c r="W127" i="1"/>
  <c r="X127" i="1"/>
  <c r="Y127" i="1"/>
  <c r="U128" i="1"/>
  <c r="V128" i="1"/>
  <c r="W128" i="1"/>
  <c r="X128" i="1"/>
  <c r="Y128" i="1"/>
  <c r="U129" i="1"/>
  <c r="V129" i="1"/>
  <c r="W129" i="1"/>
  <c r="X129" i="1"/>
  <c r="Y129" i="1"/>
  <c r="U130" i="1"/>
  <c r="V130" i="1"/>
  <c r="W130" i="1"/>
  <c r="X130" i="1"/>
  <c r="Y130" i="1"/>
  <c r="U131" i="1"/>
  <c r="V131" i="1"/>
  <c r="W131" i="1"/>
  <c r="X131" i="1"/>
  <c r="Y131" i="1"/>
  <c r="U132" i="1"/>
  <c r="V132" i="1"/>
  <c r="W132" i="1"/>
  <c r="X132" i="1"/>
  <c r="Y132" i="1"/>
  <c r="U133" i="1"/>
  <c r="V133" i="1"/>
  <c r="W133" i="1"/>
  <c r="X133" i="1"/>
  <c r="Y133" i="1"/>
  <c r="U134" i="1"/>
  <c r="V134" i="1"/>
  <c r="W134" i="1"/>
  <c r="X134" i="1"/>
  <c r="Y134" i="1"/>
  <c r="U135" i="1"/>
  <c r="V135" i="1"/>
  <c r="W135" i="1"/>
  <c r="X135" i="1"/>
  <c r="Y135" i="1"/>
  <c r="U136" i="1"/>
  <c r="V136" i="1"/>
  <c r="W136" i="1"/>
  <c r="X136" i="1"/>
  <c r="Y136" i="1"/>
  <c r="U137" i="1"/>
  <c r="V137" i="1"/>
  <c r="W137" i="1"/>
  <c r="X137" i="1"/>
  <c r="Y137" i="1"/>
  <c r="U138" i="1"/>
  <c r="V138" i="1"/>
  <c r="W138" i="1"/>
  <c r="X138" i="1"/>
  <c r="Y138" i="1"/>
  <c r="U139" i="1"/>
  <c r="V139" i="1"/>
  <c r="W139" i="1"/>
  <c r="X139" i="1"/>
  <c r="Y139" i="1"/>
  <c r="U140" i="1"/>
  <c r="V140" i="1"/>
  <c r="W140" i="1"/>
  <c r="X140" i="1"/>
  <c r="Y140" i="1"/>
  <c r="U141" i="1"/>
  <c r="V141" i="1"/>
  <c r="W141" i="1"/>
  <c r="X141" i="1"/>
  <c r="Y141" i="1"/>
  <c r="U142" i="1"/>
  <c r="V142" i="1"/>
  <c r="W142" i="1"/>
  <c r="X142" i="1"/>
  <c r="Y142" i="1"/>
  <c r="U143" i="1"/>
  <c r="V143" i="1"/>
  <c r="W143" i="1"/>
  <c r="X143" i="1"/>
  <c r="Y143" i="1"/>
  <c r="U144" i="1"/>
  <c r="V144" i="1"/>
  <c r="W144" i="1"/>
  <c r="X144" i="1"/>
  <c r="Y144" i="1"/>
  <c r="U145" i="1"/>
  <c r="V145" i="1"/>
  <c r="W145" i="1"/>
  <c r="X145" i="1"/>
  <c r="Y145" i="1"/>
  <c r="U146" i="1"/>
  <c r="V146" i="1"/>
  <c r="W146" i="1"/>
  <c r="X146" i="1"/>
  <c r="Y146" i="1"/>
  <c r="U147" i="1"/>
  <c r="V147" i="1"/>
  <c r="W147" i="1"/>
  <c r="X147" i="1"/>
  <c r="Y147" i="1"/>
  <c r="U148" i="1"/>
  <c r="V148" i="1"/>
  <c r="W148" i="1"/>
  <c r="X148" i="1"/>
  <c r="Y148" i="1"/>
  <c r="U149" i="1"/>
  <c r="V149" i="1"/>
  <c r="W149" i="1"/>
  <c r="X149" i="1"/>
  <c r="Y149" i="1"/>
  <c r="U150" i="1"/>
  <c r="V150" i="1"/>
  <c r="W150" i="1"/>
  <c r="X150" i="1"/>
  <c r="Y150" i="1"/>
  <c r="U151" i="1"/>
  <c r="V151" i="1"/>
  <c r="W151" i="1"/>
  <c r="X151" i="1"/>
  <c r="Y151" i="1"/>
  <c r="U152" i="1"/>
  <c r="V152" i="1"/>
  <c r="W152" i="1"/>
  <c r="X152" i="1"/>
  <c r="Y152" i="1"/>
  <c r="U153" i="1"/>
  <c r="V153" i="1"/>
  <c r="W153" i="1"/>
  <c r="X153" i="1"/>
  <c r="Y153" i="1"/>
  <c r="U154" i="1"/>
  <c r="V154" i="1"/>
  <c r="W154" i="1"/>
  <c r="X154" i="1"/>
  <c r="Y154" i="1"/>
  <c r="U155" i="1"/>
  <c r="V155" i="1"/>
  <c r="W155" i="1"/>
  <c r="X155" i="1"/>
  <c r="Y155" i="1"/>
  <c r="U156" i="1"/>
  <c r="V156" i="1"/>
  <c r="W156" i="1"/>
  <c r="X156" i="1"/>
  <c r="Y156" i="1"/>
  <c r="U157" i="1"/>
  <c r="V157" i="1"/>
  <c r="W157" i="1"/>
  <c r="X157" i="1"/>
  <c r="Y157" i="1"/>
  <c r="U158" i="1"/>
  <c r="V158" i="1"/>
  <c r="W158" i="1"/>
  <c r="X158" i="1"/>
  <c r="Y158" i="1"/>
  <c r="U159" i="1"/>
  <c r="V159" i="1"/>
  <c r="W159" i="1"/>
  <c r="X159" i="1"/>
  <c r="Y159" i="1"/>
  <c r="U160" i="1"/>
  <c r="V160" i="1"/>
  <c r="W160" i="1"/>
  <c r="X160" i="1"/>
  <c r="Y160" i="1"/>
  <c r="U161" i="1"/>
  <c r="V161" i="1"/>
  <c r="W161" i="1"/>
  <c r="X161" i="1"/>
  <c r="Y161" i="1"/>
  <c r="U162" i="1"/>
  <c r="V162" i="1"/>
  <c r="W162" i="1"/>
  <c r="X162" i="1"/>
  <c r="Y162" i="1"/>
  <c r="U163" i="1"/>
  <c r="V163" i="1"/>
  <c r="W163" i="1"/>
  <c r="X163" i="1"/>
  <c r="Y163" i="1"/>
  <c r="U164" i="1"/>
  <c r="V164" i="1"/>
  <c r="W164" i="1"/>
  <c r="X164" i="1"/>
  <c r="Y164" i="1"/>
  <c r="U165" i="1"/>
  <c r="V165" i="1"/>
  <c r="W165" i="1"/>
  <c r="X165" i="1"/>
  <c r="Y165" i="1"/>
  <c r="U166" i="1"/>
  <c r="V166" i="1"/>
  <c r="W166" i="1"/>
  <c r="X166" i="1"/>
  <c r="Y166" i="1"/>
  <c r="U167" i="1"/>
  <c r="V167" i="1"/>
  <c r="W167" i="1"/>
  <c r="X167" i="1"/>
  <c r="Y167" i="1"/>
  <c r="U168" i="1"/>
  <c r="V168" i="1"/>
  <c r="W168" i="1"/>
  <c r="X168" i="1"/>
  <c r="Y168" i="1"/>
  <c r="U169" i="1"/>
  <c r="V169" i="1"/>
  <c r="W169" i="1"/>
  <c r="X169" i="1"/>
  <c r="Y169" i="1"/>
  <c r="U170" i="1"/>
  <c r="V170" i="1"/>
  <c r="W170" i="1"/>
  <c r="X170" i="1"/>
  <c r="Y170" i="1"/>
  <c r="U171" i="1"/>
  <c r="V171" i="1"/>
  <c r="W171" i="1"/>
  <c r="X171" i="1"/>
  <c r="Y171" i="1"/>
  <c r="U172" i="1"/>
  <c r="V172" i="1"/>
  <c r="W172" i="1"/>
  <c r="X172" i="1"/>
  <c r="Y172" i="1"/>
  <c r="U173" i="1"/>
  <c r="V173" i="1"/>
  <c r="W173" i="1"/>
  <c r="X173" i="1"/>
  <c r="Y173" i="1"/>
  <c r="U174" i="1"/>
  <c r="V174" i="1"/>
  <c r="W174" i="1"/>
  <c r="X174" i="1"/>
  <c r="Y174" i="1"/>
  <c r="U175" i="1"/>
  <c r="V175" i="1"/>
  <c r="W175" i="1"/>
  <c r="X175" i="1"/>
  <c r="Y175" i="1"/>
  <c r="U176" i="1"/>
  <c r="V176" i="1"/>
  <c r="W176" i="1"/>
  <c r="X176" i="1"/>
  <c r="Y176" i="1"/>
  <c r="U177" i="1"/>
  <c r="V177" i="1"/>
  <c r="W177" i="1"/>
  <c r="X177" i="1"/>
  <c r="Y177" i="1"/>
  <c r="U178" i="1"/>
  <c r="V178" i="1"/>
  <c r="W178" i="1"/>
  <c r="X178" i="1"/>
  <c r="Y178" i="1"/>
  <c r="U179" i="1"/>
  <c r="V179" i="1"/>
  <c r="W179" i="1"/>
  <c r="X179" i="1"/>
  <c r="Y179" i="1"/>
  <c r="U180" i="1"/>
  <c r="V180" i="1"/>
  <c r="W180" i="1"/>
  <c r="X180" i="1"/>
  <c r="Y180" i="1"/>
  <c r="U181" i="1"/>
  <c r="V181" i="1"/>
  <c r="W181" i="1"/>
  <c r="X181" i="1"/>
  <c r="Y181" i="1"/>
  <c r="U182" i="1"/>
  <c r="V182" i="1"/>
  <c r="W182" i="1"/>
  <c r="X182" i="1"/>
  <c r="Y182" i="1"/>
  <c r="U183" i="1"/>
  <c r="V183" i="1"/>
  <c r="W183" i="1"/>
  <c r="X183" i="1"/>
  <c r="Y183" i="1"/>
  <c r="U184" i="1"/>
  <c r="V184" i="1"/>
  <c r="W184" i="1"/>
  <c r="X184" i="1"/>
  <c r="Y184" i="1"/>
  <c r="U185" i="1"/>
  <c r="V185" i="1"/>
  <c r="W185" i="1"/>
  <c r="X185" i="1"/>
  <c r="Y185" i="1"/>
  <c r="U186" i="1"/>
  <c r="V186" i="1"/>
  <c r="W186" i="1"/>
  <c r="X186" i="1"/>
  <c r="Y186" i="1"/>
  <c r="U187" i="1"/>
  <c r="V187" i="1"/>
  <c r="W187" i="1"/>
  <c r="X187" i="1"/>
  <c r="Y187" i="1"/>
  <c r="U188" i="1"/>
  <c r="V188" i="1"/>
  <c r="W188" i="1"/>
  <c r="X188" i="1"/>
  <c r="Y188" i="1"/>
  <c r="U189" i="1"/>
  <c r="V189" i="1"/>
  <c r="W189" i="1"/>
  <c r="X189" i="1"/>
  <c r="Y189" i="1"/>
  <c r="U190" i="1"/>
  <c r="V190" i="1"/>
  <c r="W190" i="1"/>
  <c r="X190" i="1"/>
  <c r="Y190" i="1"/>
  <c r="U191" i="1"/>
  <c r="V191" i="1"/>
  <c r="W191" i="1"/>
  <c r="X191" i="1"/>
  <c r="Y191" i="1"/>
  <c r="U192" i="1"/>
  <c r="V192" i="1"/>
  <c r="W192" i="1"/>
  <c r="X192" i="1"/>
  <c r="Y192" i="1"/>
  <c r="U193" i="1"/>
  <c r="V193" i="1"/>
  <c r="W193" i="1"/>
  <c r="X193" i="1"/>
  <c r="Y193" i="1"/>
  <c r="U194" i="1"/>
  <c r="V194" i="1"/>
  <c r="W194" i="1"/>
  <c r="X194" i="1"/>
  <c r="Y194" i="1"/>
  <c r="U195" i="1"/>
  <c r="V195" i="1"/>
  <c r="W195" i="1"/>
  <c r="X195" i="1"/>
  <c r="Y195" i="1"/>
  <c r="U196" i="1"/>
  <c r="V196" i="1"/>
  <c r="W196" i="1"/>
  <c r="X196" i="1"/>
  <c r="Y196" i="1"/>
  <c r="U197" i="1"/>
  <c r="V197" i="1"/>
  <c r="W197" i="1"/>
  <c r="X197" i="1"/>
  <c r="Y197" i="1"/>
  <c r="U198" i="1"/>
  <c r="V198" i="1"/>
  <c r="W198" i="1"/>
  <c r="X198" i="1"/>
  <c r="Y198" i="1"/>
  <c r="U199" i="1"/>
  <c r="V199" i="1"/>
  <c r="W199" i="1"/>
  <c r="X199" i="1"/>
  <c r="Y199" i="1"/>
  <c r="U200" i="1"/>
  <c r="V200" i="1"/>
  <c r="W200" i="1"/>
  <c r="X200" i="1"/>
  <c r="Y200" i="1"/>
  <c r="U201" i="1"/>
  <c r="V201" i="1"/>
  <c r="W201" i="1"/>
  <c r="X201" i="1"/>
  <c r="Y201" i="1"/>
  <c r="U202" i="1"/>
  <c r="V202" i="1"/>
  <c r="W202" i="1"/>
  <c r="X202" i="1"/>
  <c r="Y202" i="1"/>
  <c r="U203" i="1"/>
  <c r="V203" i="1"/>
  <c r="W203" i="1"/>
  <c r="X203" i="1"/>
  <c r="Y203" i="1"/>
  <c r="U204" i="1"/>
  <c r="V204" i="1"/>
  <c r="W204" i="1"/>
  <c r="X204" i="1"/>
  <c r="Y204" i="1"/>
  <c r="U205" i="1"/>
  <c r="V205" i="1"/>
  <c r="W205" i="1"/>
  <c r="X205" i="1"/>
  <c r="Y205" i="1"/>
  <c r="U206" i="1"/>
  <c r="V206" i="1"/>
  <c r="W206" i="1"/>
  <c r="X206" i="1"/>
  <c r="Y206" i="1"/>
  <c r="U207" i="1"/>
  <c r="V207" i="1"/>
  <c r="W207" i="1"/>
  <c r="X207" i="1"/>
  <c r="Y207" i="1"/>
  <c r="U208" i="1"/>
  <c r="V208" i="1"/>
  <c r="W208" i="1"/>
  <c r="X208" i="1"/>
  <c r="Y208" i="1"/>
  <c r="U209" i="1"/>
  <c r="V209" i="1"/>
  <c r="W209" i="1"/>
  <c r="X209" i="1"/>
  <c r="Y209" i="1"/>
  <c r="U210" i="1"/>
  <c r="V210" i="1"/>
  <c r="W210" i="1"/>
  <c r="X210" i="1"/>
  <c r="Y210" i="1"/>
  <c r="U211" i="1"/>
  <c r="V211" i="1"/>
  <c r="W211" i="1"/>
  <c r="X211" i="1"/>
  <c r="Y211" i="1"/>
  <c r="U212" i="1"/>
  <c r="V212" i="1"/>
  <c r="W212" i="1"/>
  <c r="X212" i="1"/>
  <c r="Y212" i="1"/>
  <c r="U213" i="1"/>
  <c r="V213" i="1"/>
  <c r="W213" i="1"/>
  <c r="X213" i="1"/>
  <c r="Y213" i="1"/>
  <c r="U214" i="1"/>
  <c r="V214" i="1"/>
  <c r="W214" i="1"/>
  <c r="X214" i="1"/>
  <c r="Y214" i="1"/>
  <c r="U215" i="1"/>
  <c r="V215" i="1"/>
  <c r="W215" i="1"/>
  <c r="X215" i="1"/>
  <c r="Y215" i="1"/>
  <c r="U216" i="1"/>
  <c r="V216" i="1"/>
  <c r="W216" i="1"/>
  <c r="X216" i="1"/>
  <c r="Y216" i="1"/>
  <c r="U217" i="1"/>
  <c r="V217" i="1"/>
  <c r="W217" i="1"/>
  <c r="X217" i="1"/>
  <c r="Y217" i="1"/>
  <c r="U218" i="1"/>
  <c r="V218" i="1"/>
  <c r="W218" i="1"/>
  <c r="X218" i="1"/>
  <c r="Y218" i="1"/>
  <c r="U219" i="1"/>
  <c r="V219" i="1"/>
  <c r="W219" i="1"/>
  <c r="X219" i="1"/>
  <c r="Y219" i="1"/>
  <c r="U220" i="1"/>
  <c r="V220" i="1"/>
  <c r="W220" i="1"/>
  <c r="X220" i="1"/>
  <c r="Y220" i="1"/>
  <c r="U221" i="1"/>
  <c r="V221" i="1"/>
  <c r="W221" i="1"/>
  <c r="X221" i="1"/>
  <c r="Y221" i="1"/>
  <c r="U222" i="1"/>
  <c r="V222" i="1"/>
  <c r="W222" i="1"/>
  <c r="X222" i="1"/>
  <c r="Y222" i="1"/>
  <c r="U223" i="1"/>
  <c r="V223" i="1"/>
  <c r="W223" i="1"/>
  <c r="X223" i="1"/>
  <c r="Y223" i="1"/>
  <c r="U224" i="1"/>
  <c r="V224" i="1"/>
  <c r="W224" i="1"/>
  <c r="X224" i="1"/>
  <c r="Y224" i="1"/>
  <c r="U225" i="1"/>
  <c r="V225" i="1"/>
  <c r="W225" i="1"/>
  <c r="X225" i="1"/>
  <c r="Y225" i="1"/>
  <c r="U226" i="1"/>
  <c r="V226" i="1"/>
  <c r="W226" i="1"/>
  <c r="X226" i="1"/>
  <c r="Y226" i="1"/>
  <c r="U227" i="1"/>
  <c r="V227" i="1"/>
  <c r="W227" i="1"/>
  <c r="X227" i="1"/>
  <c r="Y227" i="1"/>
  <c r="U228" i="1"/>
  <c r="V228" i="1"/>
  <c r="W228" i="1"/>
  <c r="X228" i="1"/>
  <c r="Y228" i="1"/>
  <c r="U229" i="1"/>
  <c r="V229" i="1"/>
  <c r="W229" i="1"/>
  <c r="X229" i="1"/>
  <c r="Y229" i="1"/>
  <c r="U230" i="1"/>
  <c r="V230" i="1"/>
  <c r="W230" i="1"/>
  <c r="X230" i="1"/>
  <c r="Y230" i="1"/>
  <c r="U231" i="1"/>
  <c r="V231" i="1"/>
  <c r="W231" i="1"/>
  <c r="X231" i="1"/>
  <c r="Y231" i="1"/>
  <c r="U232" i="1"/>
  <c r="V232" i="1"/>
  <c r="W232" i="1"/>
  <c r="X232" i="1"/>
  <c r="Y232" i="1"/>
  <c r="U233" i="1"/>
  <c r="V233" i="1"/>
  <c r="W233" i="1"/>
  <c r="X233" i="1"/>
  <c r="Y233" i="1"/>
  <c r="U234" i="1"/>
  <c r="V234" i="1"/>
  <c r="W234" i="1"/>
  <c r="X234" i="1"/>
  <c r="Y234" i="1"/>
  <c r="U235" i="1"/>
  <c r="V235" i="1"/>
  <c r="W235" i="1"/>
  <c r="X235" i="1"/>
  <c r="Y235" i="1"/>
  <c r="U236" i="1"/>
  <c r="V236" i="1"/>
  <c r="W236" i="1"/>
  <c r="X236" i="1"/>
  <c r="Y236" i="1"/>
  <c r="U237" i="1"/>
  <c r="V237" i="1"/>
  <c r="W237" i="1"/>
  <c r="X237" i="1"/>
  <c r="Y237" i="1"/>
  <c r="U238" i="1"/>
  <c r="V238" i="1"/>
  <c r="W238" i="1"/>
  <c r="X238" i="1"/>
  <c r="Y238" i="1"/>
  <c r="U239" i="1"/>
  <c r="V239" i="1"/>
  <c r="W239" i="1"/>
  <c r="X239" i="1"/>
  <c r="Y239" i="1"/>
  <c r="U240" i="1"/>
  <c r="V240" i="1"/>
  <c r="W240" i="1"/>
  <c r="X240" i="1"/>
  <c r="Y240" i="1"/>
  <c r="U241" i="1"/>
  <c r="V241" i="1"/>
  <c r="W241" i="1"/>
  <c r="X241" i="1"/>
  <c r="Y241" i="1"/>
  <c r="U242" i="1"/>
  <c r="V242" i="1"/>
  <c r="W242" i="1"/>
  <c r="X242" i="1"/>
  <c r="Y242" i="1"/>
  <c r="U243" i="1"/>
  <c r="V243" i="1"/>
  <c r="W243" i="1"/>
  <c r="X243" i="1"/>
  <c r="Y243" i="1"/>
  <c r="U244" i="1"/>
  <c r="V244" i="1"/>
  <c r="W244" i="1"/>
  <c r="X244" i="1"/>
  <c r="Y244" i="1"/>
  <c r="U245" i="1"/>
  <c r="V245" i="1"/>
  <c r="W245" i="1"/>
  <c r="X245" i="1"/>
  <c r="Y245" i="1"/>
  <c r="U246" i="1"/>
  <c r="V246" i="1"/>
  <c r="W246" i="1"/>
  <c r="X246" i="1"/>
  <c r="Y246" i="1"/>
  <c r="U247" i="1"/>
  <c r="V247" i="1"/>
  <c r="W247" i="1"/>
  <c r="X247" i="1"/>
  <c r="Y247" i="1"/>
  <c r="U248" i="1"/>
  <c r="V248" i="1"/>
  <c r="W248" i="1"/>
  <c r="X248" i="1"/>
  <c r="Y248" i="1"/>
  <c r="U249" i="1"/>
  <c r="V249" i="1"/>
  <c r="W249" i="1"/>
  <c r="X249" i="1"/>
  <c r="Y249" i="1"/>
  <c r="U250" i="1"/>
  <c r="V250" i="1"/>
  <c r="W250" i="1"/>
  <c r="X250" i="1"/>
  <c r="Y250" i="1"/>
  <c r="U251" i="1"/>
  <c r="V251" i="1"/>
  <c r="W251" i="1"/>
  <c r="X251" i="1"/>
  <c r="Y251" i="1"/>
  <c r="U252" i="1"/>
  <c r="V252" i="1"/>
  <c r="W252" i="1"/>
  <c r="X252" i="1"/>
  <c r="Y252" i="1"/>
  <c r="U253" i="1"/>
  <c r="V253" i="1"/>
  <c r="W253" i="1"/>
  <c r="X253" i="1"/>
  <c r="Y253" i="1"/>
  <c r="U254" i="1"/>
  <c r="V254" i="1"/>
  <c r="W254" i="1"/>
  <c r="X254" i="1"/>
  <c r="Y254" i="1"/>
  <c r="U255" i="1"/>
  <c r="V255" i="1"/>
  <c r="W255" i="1"/>
  <c r="X255" i="1"/>
  <c r="Y255" i="1"/>
  <c r="U256" i="1"/>
  <c r="V256" i="1"/>
  <c r="W256" i="1"/>
  <c r="X256" i="1"/>
  <c r="Y256" i="1"/>
  <c r="U257" i="1"/>
  <c r="V257" i="1"/>
  <c r="W257" i="1"/>
  <c r="X257" i="1"/>
  <c r="Y257" i="1"/>
  <c r="U258" i="1"/>
  <c r="V258" i="1"/>
  <c r="W258" i="1"/>
  <c r="X258" i="1"/>
  <c r="Y258" i="1"/>
  <c r="U259" i="1"/>
  <c r="V259" i="1"/>
  <c r="W259" i="1"/>
  <c r="X259" i="1"/>
  <c r="Y259" i="1"/>
  <c r="U260" i="1"/>
  <c r="V260" i="1"/>
  <c r="W260" i="1"/>
  <c r="X260" i="1"/>
  <c r="Y260" i="1"/>
  <c r="U261" i="1"/>
  <c r="V261" i="1"/>
  <c r="W261" i="1"/>
  <c r="X261" i="1"/>
  <c r="Y261" i="1"/>
  <c r="U262" i="1"/>
  <c r="V262" i="1"/>
  <c r="W262" i="1"/>
  <c r="X262" i="1"/>
  <c r="Y262" i="1"/>
  <c r="U263" i="1"/>
  <c r="V263" i="1"/>
  <c r="W263" i="1"/>
  <c r="X263" i="1"/>
  <c r="Y263" i="1"/>
  <c r="U264" i="1"/>
  <c r="V264" i="1"/>
  <c r="W264" i="1"/>
  <c r="X264" i="1"/>
  <c r="Y264" i="1"/>
  <c r="U265" i="1"/>
  <c r="V265" i="1"/>
  <c r="W265" i="1"/>
  <c r="X265" i="1"/>
  <c r="Y265" i="1"/>
  <c r="U266" i="1"/>
  <c r="V266" i="1"/>
  <c r="W266" i="1"/>
  <c r="X266" i="1"/>
  <c r="Y266" i="1"/>
  <c r="U267" i="1"/>
  <c r="V267" i="1"/>
  <c r="W267" i="1"/>
  <c r="X267" i="1"/>
  <c r="Y267" i="1"/>
  <c r="U268" i="1"/>
  <c r="V268" i="1"/>
  <c r="W268" i="1"/>
  <c r="X268" i="1"/>
  <c r="Y268" i="1"/>
  <c r="U269" i="1"/>
  <c r="V269" i="1"/>
  <c r="W269" i="1"/>
  <c r="X269" i="1"/>
  <c r="Y269" i="1"/>
  <c r="U270" i="1"/>
  <c r="V270" i="1"/>
  <c r="W270" i="1"/>
  <c r="X270" i="1"/>
  <c r="Y270" i="1"/>
  <c r="U271" i="1"/>
  <c r="V271" i="1"/>
  <c r="W271" i="1"/>
  <c r="X271" i="1"/>
  <c r="Y271" i="1"/>
  <c r="U272" i="1"/>
  <c r="V272" i="1"/>
  <c r="W272" i="1"/>
  <c r="X272" i="1"/>
  <c r="Y272" i="1"/>
  <c r="U273" i="1"/>
  <c r="V273" i="1"/>
  <c r="W273" i="1"/>
  <c r="X273" i="1"/>
  <c r="Y273" i="1"/>
  <c r="U274" i="1"/>
  <c r="V274" i="1"/>
  <c r="W274" i="1"/>
  <c r="X274" i="1"/>
  <c r="Y274" i="1"/>
  <c r="U275" i="1"/>
  <c r="V275" i="1"/>
  <c r="W275" i="1"/>
  <c r="X275" i="1"/>
  <c r="Y275" i="1"/>
  <c r="U276" i="1"/>
  <c r="V276" i="1"/>
  <c r="W276" i="1"/>
  <c r="X276" i="1"/>
  <c r="Y276" i="1"/>
  <c r="U277" i="1"/>
  <c r="V277" i="1"/>
  <c r="W277" i="1"/>
  <c r="X277" i="1"/>
  <c r="Y277" i="1"/>
  <c r="U278" i="1"/>
  <c r="V278" i="1"/>
  <c r="W278" i="1"/>
  <c r="X278" i="1"/>
  <c r="Y278" i="1"/>
  <c r="U279" i="1"/>
  <c r="V279" i="1"/>
  <c r="W279" i="1"/>
  <c r="X279" i="1"/>
  <c r="Y279" i="1"/>
  <c r="U280" i="1"/>
  <c r="V280" i="1"/>
  <c r="W280" i="1"/>
  <c r="X280" i="1"/>
  <c r="Y280" i="1"/>
  <c r="U281" i="1"/>
  <c r="V281" i="1"/>
  <c r="W281" i="1"/>
  <c r="X281" i="1"/>
  <c r="Y281" i="1"/>
  <c r="U282" i="1"/>
  <c r="V282" i="1"/>
  <c r="W282" i="1"/>
  <c r="X282" i="1"/>
  <c r="Y282" i="1"/>
  <c r="U283" i="1"/>
  <c r="V283" i="1"/>
  <c r="W283" i="1"/>
  <c r="X283" i="1"/>
  <c r="Y283" i="1"/>
  <c r="U284" i="1"/>
  <c r="V284" i="1"/>
  <c r="W284" i="1"/>
  <c r="X284" i="1"/>
  <c r="Y284" i="1"/>
  <c r="U285" i="1"/>
  <c r="V285" i="1"/>
  <c r="W285" i="1"/>
  <c r="X285" i="1"/>
  <c r="Y285" i="1"/>
  <c r="U286" i="1"/>
  <c r="V286" i="1"/>
  <c r="W286" i="1"/>
  <c r="X286" i="1"/>
  <c r="Y286" i="1"/>
  <c r="U287" i="1"/>
  <c r="V287" i="1"/>
  <c r="W287" i="1"/>
  <c r="X287" i="1"/>
  <c r="Y287" i="1"/>
  <c r="U288" i="1"/>
  <c r="V288" i="1"/>
  <c r="W288" i="1"/>
  <c r="X288" i="1"/>
  <c r="Y288" i="1"/>
  <c r="U289" i="1"/>
  <c r="V289" i="1"/>
  <c r="W289" i="1"/>
  <c r="X289" i="1"/>
  <c r="Y289" i="1"/>
  <c r="U290" i="1"/>
  <c r="V290" i="1"/>
  <c r="W290" i="1"/>
  <c r="X290" i="1"/>
  <c r="Y290" i="1"/>
  <c r="U291" i="1"/>
  <c r="V291" i="1"/>
  <c r="W291" i="1"/>
  <c r="X291" i="1"/>
  <c r="Y291" i="1"/>
  <c r="U292" i="1"/>
  <c r="V292" i="1"/>
  <c r="W292" i="1"/>
  <c r="X292" i="1"/>
  <c r="Y292" i="1"/>
  <c r="U293" i="1"/>
  <c r="V293" i="1"/>
  <c r="W293" i="1"/>
  <c r="X293" i="1"/>
  <c r="Y293" i="1"/>
  <c r="U294" i="1"/>
  <c r="V294" i="1"/>
  <c r="W294" i="1"/>
  <c r="X294" i="1"/>
  <c r="Y294" i="1"/>
  <c r="U295" i="1"/>
  <c r="V295" i="1"/>
  <c r="W295" i="1"/>
  <c r="X295" i="1"/>
  <c r="Y295" i="1"/>
  <c r="U296" i="1"/>
  <c r="V296" i="1"/>
  <c r="W296" i="1"/>
  <c r="X296" i="1"/>
  <c r="Y296" i="1"/>
  <c r="U297" i="1"/>
  <c r="V297" i="1"/>
  <c r="W297" i="1"/>
  <c r="X297" i="1"/>
  <c r="Y297" i="1"/>
  <c r="U298" i="1"/>
  <c r="V298" i="1"/>
  <c r="W298" i="1"/>
  <c r="X298" i="1"/>
  <c r="Y298" i="1"/>
  <c r="U299" i="1"/>
  <c r="V299" i="1"/>
  <c r="W299" i="1"/>
  <c r="X299" i="1"/>
  <c r="Y299" i="1"/>
  <c r="U300" i="1"/>
  <c r="V300" i="1"/>
  <c r="W300" i="1"/>
  <c r="X300" i="1"/>
  <c r="Y300" i="1"/>
  <c r="U301" i="1"/>
  <c r="V301" i="1"/>
  <c r="W301" i="1"/>
  <c r="X301" i="1"/>
  <c r="Y301" i="1"/>
  <c r="U302" i="1"/>
  <c r="V302" i="1"/>
  <c r="W302" i="1"/>
  <c r="X302" i="1"/>
  <c r="Y302" i="1"/>
  <c r="U303" i="1"/>
  <c r="V303" i="1"/>
  <c r="W303" i="1"/>
  <c r="X303" i="1"/>
  <c r="Y303" i="1"/>
  <c r="U304" i="1"/>
  <c r="V304" i="1"/>
  <c r="W304" i="1"/>
  <c r="X304" i="1"/>
  <c r="Y304" i="1"/>
  <c r="U305" i="1"/>
  <c r="V305" i="1"/>
  <c r="W305" i="1"/>
  <c r="X305" i="1"/>
  <c r="Y305" i="1"/>
  <c r="U306" i="1"/>
  <c r="V306" i="1"/>
  <c r="W306" i="1"/>
  <c r="X306" i="1"/>
  <c r="Y306" i="1"/>
  <c r="U307" i="1"/>
  <c r="V307" i="1"/>
  <c r="W307" i="1"/>
  <c r="X307" i="1"/>
  <c r="Y307" i="1"/>
  <c r="U308" i="1"/>
  <c r="V308" i="1"/>
  <c r="W308" i="1"/>
  <c r="X308" i="1"/>
  <c r="Y308" i="1"/>
  <c r="U309" i="1"/>
  <c r="V309" i="1"/>
  <c r="W309" i="1"/>
  <c r="X309" i="1"/>
  <c r="Y309" i="1"/>
  <c r="U310" i="1"/>
  <c r="V310" i="1"/>
  <c r="W310" i="1"/>
  <c r="X310" i="1"/>
  <c r="Y310" i="1"/>
  <c r="U311" i="1"/>
  <c r="V311" i="1"/>
  <c r="W311" i="1"/>
  <c r="X311" i="1"/>
  <c r="Y311" i="1"/>
  <c r="U312" i="1"/>
  <c r="V312" i="1"/>
  <c r="W312" i="1"/>
  <c r="X312" i="1"/>
  <c r="Y312" i="1"/>
  <c r="U313" i="1"/>
  <c r="V313" i="1"/>
  <c r="W313" i="1"/>
  <c r="X313" i="1"/>
  <c r="Y313" i="1"/>
  <c r="U314" i="1"/>
  <c r="V314" i="1"/>
  <c r="W314" i="1"/>
  <c r="X314" i="1"/>
  <c r="Y314" i="1"/>
  <c r="U315" i="1"/>
  <c r="V315" i="1"/>
  <c r="W315" i="1"/>
  <c r="X315" i="1"/>
  <c r="Y315" i="1"/>
  <c r="U316" i="1"/>
  <c r="V316" i="1"/>
  <c r="W316" i="1"/>
  <c r="X316" i="1"/>
  <c r="Y316" i="1"/>
  <c r="U317" i="1"/>
  <c r="V317" i="1"/>
  <c r="W317" i="1"/>
  <c r="X317" i="1"/>
  <c r="Y317" i="1"/>
  <c r="U318" i="1"/>
  <c r="V318" i="1"/>
  <c r="W318" i="1"/>
  <c r="X318" i="1"/>
  <c r="Y318" i="1"/>
  <c r="U319" i="1"/>
  <c r="V319" i="1"/>
  <c r="W319" i="1"/>
  <c r="X319" i="1"/>
  <c r="Y319" i="1"/>
  <c r="U320" i="1"/>
  <c r="V320" i="1"/>
  <c r="W320" i="1"/>
  <c r="X320" i="1"/>
  <c r="Y320" i="1"/>
  <c r="U321" i="1"/>
  <c r="V321" i="1"/>
  <c r="W321" i="1"/>
  <c r="X321" i="1"/>
  <c r="Y321" i="1"/>
  <c r="U322" i="1"/>
  <c r="V322" i="1"/>
  <c r="W322" i="1"/>
  <c r="X322" i="1"/>
  <c r="Y322" i="1"/>
  <c r="U323" i="1"/>
  <c r="V323" i="1"/>
  <c r="W323" i="1"/>
  <c r="X323" i="1"/>
  <c r="Y323" i="1"/>
  <c r="U324" i="1"/>
  <c r="V324" i="1"/>
  <c r="W324" i="1"/>
  <c r="X324" i="1"/>
  <c r="Y324" i="1"/>
  <c r="U325" i="1"/>
  <c r="V325" i="1"/>
  <c r="W325" i="1"/>
  <c r="X325" i="1"/>
  <c r="Y325" i="1"/>
  <c r="U326" i="1"/>
  <c r="V326" i="1"/>
  <c r="W326" i="1"/>
  <c r="X326" i="1"/>
  <c r="Y326" i="1"/>
  <c r="U327" i="1"/>
  <c r="V327" i="1"/>
  <c r="W327" i="1"/>
  <c r="X327" i="1"/>
  <c r="Y327" i="1"/>
  <c r="U328" i="1"/>
  <c r="V328" i="1"/>
  <c r="W328" i="1"/>
  <c r="X328" i="1"/>
  <c r="Y328" i="1"/>
  <c r="U329" i="1"/>
  <c r="V329" i="1"/>
  <c r="W329" i="1"/>
  <c r="X329" i="1"/>
  <c r="Y329" i="1"/>
  <c r="U330" i="1"/>
  <c r="V330" i="1"/>
  <c r="W330" i="1"/>
  <c r="X330" i="1"/>
  <c r="Y330" i="1"/>
  <c r="U331" i="1"/>
  <c r="V331" i="1"/>
  <c r="W331" i="1"/>
  <c r="X331" i="1"/>
  <c r="Y331" i="1"/>
  <c r="U332" i="1"/>
  <c r="V332" i="1"/>
  <c r="W332" i="1"/>
  <c r="X332" i="1"/>
  <c r="Y332" i="1"/>
  <c r="U333" i="1"/>
  <c r="V333" i="1"/>
  <c r="W333" i="1"/>
  <c r="X333" i="1"/>
  <c r="Y333" i="1"/>
  <c r="U334" i="1"/>
  <c r="V334" i="1"/>
  <c r="W334" i="1"/>
  <c r="X334" i="1"/>
  <c r="Y334" i="1"/>
  <c r="U335" i="1"/>
  <c r="V335" i="1"/>
  <c r="W335" i="1"/>
  <c r="X335" i="1"/>
  <c r="Y335" i="1"/>
  <c r="U336" i="1"/>
  <c r="V336" i="1"/>
  <c r="W336" i="1"/>
  <c r="X336" i="1"/>
  <c r="Y336" i="1"/>
  <c r="U337" i="1"/>
  <c r="V337" i="1"/>
  <c r="W337" i="1"/>
  <c r="X337" i="1"/>
  <c r="Y337" i="1"/>
  <c r="U338" i="1"/>
  <c r="V338" i="1"/>
  <c r="W338" i="1"/>
  <c r="X338" i="1"/>
  <c r="Y338" i="1"/>
  <c r="U339" i="1"/>
  <c r="V339" i="1"/>
  <c r="W339" i="1"/>
  <c r="X339" i="1"/>
  <c r="Y339" i="1"/>
  <c r="U340" i="1"/>
  <c r="V340" i="1"/>
  <c r="W340" i="1"/>
  <c r="X340" i="1"/>
  <c r="Y340" i="1"/>
  <c r="U341" i="1"/>
  <c r="V341" i="1"/>
  <c r="W341" i="1"/>
  <c r="X341" i="1"/>
  <c r="Y341" i="1"/>
  <c r="U342" i="1"/>
  <c r="V342" i="1"/>
  <c r="W342" i="1"/>
  <c r="X342" i="1"/>
  <c r="Y342" i="1"/>
  <c r="U343" i="1"/>
  <c r="V343" i="1"/>
  <c r="W343" i="1"/>
  <c r="X343" i="1"/>
  <c r="Y343" i="1"/>
  <c r="U344" i="1"/>
  <c r="V344" i="1"/>
  <c r="W344" i="1"/>
  <c r="X344" i="1"/>
  <c r="Y344" i="1"/>
  <c r="U345" i="1"/>
  <c r="V345" i="1"/>
  <c r="W345" i="1"/>
  <c r="X345" i="1"/>
  <c r="Y345" i="1"/>
  <c r="U346" i="1"/>
  <c r="V346" i="1"/>
  <c r="W346" i="1"/>
  <c r="X346" i="1"/>
  <c r="Y346" i="1"/>
  <c r="U347" i="1"/>
  <c r="V347" i="1"/>
  <c r="W347" i="1"/>
  <c r="X347" i="1"/>
  <c r="Y347" i="1"/>
  <c r="U348" i="1"/>
  <c r="V348" i="1"/>
  <c r="W348" i="1"/>
  <c r="X348" i="1"/>
  <c r="Y348" i="1"/>
  <c r="U349" i="1"/>
  <c r="V349" i="1"/>
  <c r="W349" i="1"/>
  <c r="X349" i="1"/>
  <c r="Y349" i="1"/>
  <c r="U350" i="1"/>
  <c r="V350" i="1"/>
  <c r="W350" i="1"/>
  <c r="X350" i="1"/>
  <c r="Y350" i="1"/>
  <c r="U351" i="1"/>
  <c r="V351" i="1"/>
  <c r="W351" i="1"/>
  <c r="X351" i="1"/>
  <c r="Y351" i="1"/>
  <c r="U352" i="1"/>
  <c r="V352" i="1"/>
  <c r="W352" i="1"/>
  <c r="X352" i="1"/>
  <c r="Y352" i="1"/>
  <c r="U353" i="1"/>
  <c r="V353" i="1"/>
  <c r="W353" i="1"/>
  <c r="X353" i="1"/>
  <c r="Y353" i="1"/>
  <c r="U354" i="1"/>
  <c r="V354" i="1"/>
  <c r="W354" i="1"/>
  <c r="X354" i="1"/>
  <c r="Y354" i="1"/>
  <c r="U355" i="1"/>
  <c r="V355" i="1"/>
  <c r="W355" i="1"/>
  <c r="X355" i="1"/>
  <c r="Y355" i="1"/>
  <c r="U356" i="1"/>
  <c r="V356" i="1"/>
  <c r="W356" i="1"/>
  <c r="X356" i="1"/>
  <c r="Y356" i="1"/>
  <c r="U357" i="1"/>
  <c r="V357" i="1"/>
  <c r="W357" i="1"/>
  <c r="X357" i="1"/>
  <c r="Y357" i="1"/>
  <c r="U358" i="1"/>
  <c r="V358" i="1"/>
  <c r="W358" i="1"/>
  <c r="X358" i="1"/>
  <c r="Y358" i="1"/>
  <c r="U359" i="1"/>
  <c r="V359" i="1"/>
  <c r="W359" i="1"/>
  <c r="X359" i="1"/>
  <c r="Y359" i="1"/>
  <c r="U360" i="1"/>
  <c r="V360" i="1"/>
  <c r="W360" i="1"/>
  <c r="X360" i="1"/>
  <c r="Y360" i="1"/>
  <c r="U361" i="1"/>
  <c r="V361" i="1"/>
  <c r="W361" i="1"/>
  <c r="X361" i="1"/>
  <c r="Y361" i="1"/>
  <c r="U362" i="1"/>
  <c r="V362" i="1"/>
  <c r="W362" i="1"/>
  <c r="X362" i="1"/>
  <c r="Y362" i="1"/>
  <c r="U363" i="1"/>
  <c r="V363" i="1"/>
  <c r="W363" i="1"/>
  <c r="X363" i="1"/>
  <c r="Y363" i="1"/>
  <c r="U364" i="1"/>
  <c r="V364" i="1"/>
  <c r="W364" i="1"/>
  <c r="X364" i="1"/>
  <c r="Y364" i="1"/>
  <c r="U365" i="1"/>
  <c r="V365" i="1"/>
  <c r="W365" i="1"/>
  <c r="X365" i="1"/>
  <c r="Y365" i="1"/>
  <c r="U366" i="1"/>
  <c r="V366" i="1"/>
  <c r="W366" i="1"/>
  <c r="X366" i="1"/>
  <c r="Y366" i="1"/>
  <c r="U367" i="1"/>
  <c r="V367" i="1"/>
  <c r="W367" i="1"/>
  <c r="X367" i="1"/>
  <c r="Y367" i="1"/>
  <c r="U368" i="1"/>
  <c r="V368" i="1"/>
  <c r="W368" i="1"/>
  <c r="X368" i="1"/>
  <c r="Y368" i="1"/>
  <c r="U369" i="1"/>
  <c r="V369" i="1"/>
  <c r="W369" i="1"/>
  <c r="X369" i="1"/>
  <c r="Y369" i="1"/>
  <c r="U370" i="1"/>
  <c r="V370" i="1"/>
  <c r="W370" i="1"/>
  <c r="X370" i="1"/>
  <c r="Y370" i="1"/>
  <c r="U371" i="1"/>
  <c r="V371" i="1"/>
  <c r="W371" i="1"/>
  <c r="X371" i="1"/>
  <c r="Y371" i="1"/>
  <c r="U372" i="1"/>
  <c r="V372" i="1"/>
  <c r="W372" i="1"/>
  <c r="X372" i="1"/>
  <c r="Y372" i="1"/>
  <c r="U373" i="1"/>
  <c r="V373" i="1"/>
  <c r="W373" i="1"/>
  <c r="X373" i="1"/>
  <c r="Y373" i="1"/>
  <c r="U374" i="1"/>
  <c r="V374" i="1"/>
  <c r="W374" i="1"/>
  <c r="X374" i="1"/>
  <c r="Y374" i="1"/>
  <c r="U375" i="1"/>
  <c r="V375" i="1"/>
  <c r="W375" i="1"/>
  <c r="X375" i="1"/>
  <c r="Y375" i="1"/>
  <c r="U376" i="1"/>
  <c r="V376" i="1"/>
  <c r="W376" i="1"/>
  <c r="X376" i="1"/>
  <c r="Y376" i="1"/>
  <c r="U377" i="1"/>
  <c r="V377" i="1"/>
  <c r="W377" i="1"/>
  <c r="X377" i="1"/>
  <c r="Y377" i="1"/>
  <c r="U378" i="1"/>
  <c r="V378" i="1"/>
  <c r="W378" i="1"/>
  <c r="X378" i="1"/>
  <c r="Y378" i="1"/>
  <c r="U379" i="1"/>
  <c r="V379" i="1"/>
  <c r="W379" i="1"/>
  <c r="X379" i="1"/>
  <c r="Y379" i="1"/>
  <c r="U380" i="1"/>
  <c r="V380" i="1"/>
  <c r="W380" i="1"/>
  <c r="X380" i="1"/>
  <c r="Y380" i="1"/>
  <c r="U381" i="1"/>
  <c r="V381" i="1"/>
  <c r="W381" i="1"/>
  <c r="X381" i="1"/>
  <c r="Y381" i="1"/>
  <c r="U382" i="1"/>
  <c r="V382" i="1"/>
  <c r="W382" i="1"/>
  <c r="X382" i="1"/>
  <c r="Y382" i="1"/>
  <c r="U383" i="1"/>
  <c r="V383" i="1"/>
  <c r="W383" i="1"/>
  <c r="X383" i="1"/>
  <c r="Y383" i="1"/>
  <c r="U384" i="1"/>
  <c r="V384" i="1"/>
  <c r="W384" i="1"/>
  <c r="X384" i="1"/>
  <c r="Y384" i="1"/>
  <c r="U385" i="1"/>
  <c r="V385" i="1"/>
  <c r="W385" i="1"/>
  <c r="X385" i="1"/>
  <c r="Y385" i="1"/>
  <c r="U386" i="1"/>
  <c r="V386" i="1"/>
  <c r="W386" i="1"/>
  <c r="X386" i="1"/>
  <c r="Y386" i="1"/>
  <c r="U387" i="1"/>
  <c r="V387" i="1"/>
  <c r="W387" i="1"/>
  <c r="X387" i="1"/>
  <c r="Y387" i="1"/>
  <c r="U388" i="1"/>
  <c r="V388" i="1"/>
  <c r="W388" i="1"/>
  <c r="X388" i="1"/>
  <c r="Y388" i="1"/>
  <c r="U389" i="1"/>
  <c r="V389" i="1"/>
  <c r="W389" i="1"/>
  <c r="X389" i="1"/>
  <c r="Y389" i="1"/>
  <c r="U390" i="1"/>
  <c r="V390" i="1"/>
  <c r="W390" i="1"/>
  <c r="X390" i="1"/>
  <c r="Y390" i="1"/>
  <c r="U391" i="1"/>
  <c r="V391" i="1"/>
  <c r="W391" i="1"/>
  <c r="X391" i="1"/>
  <c r="Y391" i="1"/>
  <c r="U392" i="1"/>
  <c r="V392" i="1"/>
  <c r="W392" i="1"/>
  <c r="X392" i="1"/>
  <c r="Y392" i="1"/>
  <c r="U393" i="1"/>
  <c r="V393" i="1"/>
  <c r="W393" i="1"/>
  <c r="X393" i="1"/>
  <c r="Y393" i="1"/>
  <c r="U394" i="1"/>
  <c r="V394" i="1"/>
  <c r="W394" i="1"/>
  <c r="X394" i="1"/>
  <c r="Y394" i="1"/>
  <c r="U395" i="1"/>
  <c r="V395" i="1"/>
  <c r="W395" i="1"/>
  <c r="X395" i="1"/>
  <c r="Y395" i="1"/>
  <c r="U396" i="1"/>
  <c r="V396" i="1"/>
  <c r="W396" i="1"/>
  <c r="X396" i="1"/>
  <c r="Y396" i="1"/>
  <c r="U397" i="1"/>
  <c r="V397" i="1"/>
  <c r="W397" i="1"/>
  <c r="X397" i="1"/>
  <c r="Y397" i="1"/>
  <c r="U398" i="1"/>
  <c r="V398" i="1"/>
  <c r="W398" i="1"/>
  <c r="X398" i="1"/>
  <c r="Y398" i="1"/>
  <c r="U399" i="1"/>
  <c r="V399" i="1"/>
  <c r="W399" i="1"/>
  <c r="X399" i="1"/>
  <c r="Y399" i="1"/>
  <c r="U400" i="1"/>
  <c r="V400" i="1"/>
  <c r="W400" i="1"/>
  <c r="X400" i="1"/>
  <c r="Y400" i="1"/>
  <c r="U401" i="1"/>
  <c r="V401" i="1"/>
  <c r="W401" i="1"/>
  <c r="X401" i="1"/>
  <c r="Y401" i="1"/>
  <c r="U402" i="1"/>
  <c r="V402" i="1"/>
  <c r="W402" i="1"/>
  <c r="X402" i="1"/>
  <c r="Y402" i="1"/>
  <c r="U403" i="1"/>
  <c r="V403" i="1"/>
  <c r="W403" i="1"/>
  <c r="X403" i="1"/>
  <c r="Y403" i="1"/>
  <c r="U404" i="1"/>
  <c r="V404" i="1"/>
  <c r="W404" i="1"/>
  <c r="X404" i="1"/>
  <c r="Y404" i="1"/>
  <c r="U405" i="1"/>
  <c r="V405" i="1"/>
  <c r="W405" i="1"/>
  <c r="X405" i="1"/>
  <c r="Y405" i="1"/>
  <c r="U406" i="1"/>
  <c r="V406" i="1"/>
  <c r="W406" i="1"/>
  <c r="X406" i="1"/>
  <c r="Y406" i="1"/>
  <c r="U407" i="1"/>
  <c r="V407" i="1"/>
  <c r="W407" i="1"/>
  <c r="X407" i="1"/>
  <c r="Y407" i="1"/>
  <c r="U408" i="1"/>
  <c r="V408" i="1"/>
  <c r="W408" i="1"/>
  <c r="X408" i="1"/>
  <c r="Y408" i="1"/>
  <c r="U409" i="1"/>
  <c r="V409" i="1"/>
  <c r="W409" i="1"/>
  <c r="X409" i="1"/>
  <c r="Y409" i="1"/>
  <c r="U410" i="1"/>
  <c r="V410" i="1"/>
  <c r="W410" i="1"/>
  <c r="X410" i="1"/>
  <c r="Y410" i="1"/>
  <c r="U411" i="1"/>
  <c r="V411" i="1"/>
  <c r="W411" i="1"/>
  <c r="X411" i="1"/>
  <c r="Y411" i="1"/>
  <c r="U412" i="1"/>
  <c r="V412" i="1"/>
  <c r="W412" i="1"/>
  <c r="X412" i="1"/>
  <c r="Y412" i="1"/>
  <c r="U413" i="1"/>
  <c r="V413" i="1"/>
  <c r="W413" i="1"/>
  <c r="X413" i="1"/>
  <c r="Y413" i="1"/>
  <c r="U414" i="1"/>
  <c r="V414" i="1"/>
  <c r="W414" i="1"/>
  <c r="X414" i="1"/>
  <c r="Y414" i="1"/>
  <c r="U415" i="1"/>
  <c r="V415" i="1"/>
  <c r="W415" i="1"/>
  <c r="X415" i="1"/>
  <c r="Y415" i="1"/>
  <c r="U416" i="1"/>
  <c r="V416" i="1"/>
  <c r="W416" i="1"/>
  <c r="X416" i="1"/>
  <c r="Y416" i="1"/>
  <c r="U417" i="1"/>
  <c r="V417" i="1"/>
  <c r="W417" i="1"/>
  <c r="X417" i="1"/>
  <c r="Y417" i="1"/>
  <c r="U418" i="1"/>
  <c r="V418" i="1"/>
  <c r="W418" i="1"/>
  <c r="X418" i="1"/>
  <c r="Y418" i="1"/>
  <c r="U419" i="1"/>
  <c r="V419" i="1"/>
  <c r="W419" i="1"/>
  <c r="X419" i="1"/>
  <c r="Y419" i="1"/>
  <c r="U420" i="1"/>
  <c r="V420" i="1"/>
  <c r="W420" i="1"/>
  <c r="X420" i="1"/>
  <c r="Y420" i="1"/>
  <c r="U421" i="1"/>
  <c r="V421" i="1"/>
  <c r="W421" i="1"/>
  <c r="X421" i="1"/>
  <c r="Y421" i="1"/>
  <c r="U422" i="1"/>
  <c r="V422" i="1"/>
  <c r="W422" i="1"/>
  <c r="X422" i="1"/>
  <c r="Y422" i="1"/>
  <c r="U423" i="1"/>
  <c r="V423" i="1"/>
  <c r="W423" i="1"/>
  <c r="X423" i="1"/>
  <c r="Y423" i="1"/>
  <c r="U424" i="1"/>
  <c r="V424" i="1"/>
  <c r="W424" i="1"/>
  <c r="X424" i="1"/>
  <c r="Y424" i="1"/>
  <c r="U425" i="1"/>
  <c r="V425" i="1"/>
  <c r="W425" i="1"/>
  <c r="X425" i="1"/>
  <c r="Y425" i="1"/>
  <c r="U426" i="1"/>
  <c r="V426" i="1"/>
  <c r="W426" i="1"/>
  <c r="X426" i="1"/>
  <c r="Y426" i="1"/>
  <c r="U427" i="1"/>
  <c r="V427" i="1"/>
  <c r="W427" i="1"/>
  <c r="X427" i="1"/>
  <c r="Y427" i="1"/>
  <c r="U428" i="1"/>
  <c r="V428" i="1"/>
  <c r="W428" i="1"/>
  <c r="X428" i="1"/>
  <c r="Y428" i="1"/>
  <c r="U429" i="1"/>
  <c r="V429" i="1"/>
  <c r="W429" i="1"/>
  <c r="X429" i="1"/>
  <c r="Y429" i="1"/>
  <c r="U430" i="1"/>
  <c r="V430" i="1"/>
  <c r="W430" i="1"/>
  <c r="X430" i="1"/>
  <c r="Y430" i="1"/>
  <c r="U431" i="1"/>
  <c r="V431" i="1"/>
  <c r="W431" i="1"/>
  <c r="X431" i="1"/>
  <c r="Y431" i="1"/>
  <c r="U432" i="1"/>
  <c r="V432" i="1"/>
  <c r="W432" i="1"/>
  <c r="X432" i="1"/>
  <c r="Y432" i="1"/>
  <c r="U433" i="1"/>
  <c r="V433" i="1"/>
  <c r="W433" i="1"/>
  <c r="X433" i="1"/>
  <c r="Y433" i="1"/>
  <c r="U434" i="1"/>
  <c r="V434" i="1"/>
  <c r="W434" i="1"/>
  <c r="X434" i="1"/>
  <c r="Y434" i="1"/>
  <c r="U435" i="1"/>
  <c r="V435" i="1"/>
  <c r="W435" i="1"/>
  <c r="X435" i="1"/>
  <c r="Y435" i="1"/>
  <c r="U436" i="1"/>
  <c r="V436" i="1"/>
  <c r="W436" i="1"/>
  <c r="X436" i="1"/>
  <c r="Y436" i="1"/>
  <c r="U437" i="1"/>
  <c r="V437" i="1"/>
  <c r="W437" i="1"/>
  <c r="X437" i="1"/>
  <c r="Y437" i="1"/>
  <c r="U438" i="1"/>
  <c r="V438" i="1"/>
  <c r="W438" i="1"/>
  <c r="X438" i="1"/>
  <c r="Y438" i="1"/>
  <c r="U439" i="1"/>
  <c r="V439" i="1"/>
  <c r="W439" i="1"/>
  <c r="X439" i="1"/>
  <c r="Y439" i="1"/>
  <c r="U440" i="1"/>
  <c r="V440" i="1"/>
  <c r="W440" i="1"/>
  <c r="X440" i="1"/>
  <c r="Y440" i="1"/>
  <c r="U441" i="1"/>
  <c r="V441" i="1"/>
  <c r="W441" i="1"/>
  <c r="X441" i="1"/>
  <c r="Y441" i="1"/>
  <c r="U442" i="1"/>
  <c r="V442" i="1"/>
  <c r="W442" i="1"/>
  <c r="X442" i="1"/>
  <c r="Y442" i="1"/>
  <c r="U443" i="1"/>
  <c r="V443" i="1"/>
  <c r="W443" i="1"/>
  <c r="X443" i="1"/>
  <c r="Y443" i="1"/>
  <c r="U444" i="1"/>
  <c r="V444" i="1"/>
  <c r="W444" i="1"/>
  <c r="X444" i="1"/>
  <c r="Y444" i="1"/>
  <c r="U445" i="1"/>
  <c r="V445" i="1"/>
  <c r="W445" i="1"/>
  <c r="X445" i="1"/>
  <c r="Y445" i="1"/>
  <c r="U446" i="1"/>
  <c r="V446" i="1"/>
  <c r="W446" i="1"/>
  <c r="X446" i="1"/>
  <c r="Y446" i="1"/>
  <c r="U447" i="1"/>
  <c r="V447" i="1"/>
  <c r="W447" i="1"/>
  <c r="X447" i="1"/>
  <c r="Y447" i="1"/>
  <c r="U448" i="1"/>
  <c r="V448" i="1"/>
  <c r="W448" i="1"/>
  <c r="X448" i="1"/>
  <c r="Y448" i="1"/>
  <c r="U449" i="1"/>
  <c r="V449" i="1"/>
  <c r="W449" i="1"/>
  <c r="X449" i="1"/>
  <c r="Y449" i="1"/>
  <c r="U450" i="1"/>
  <c r="V450" i="1"/>
  <c r="W450" i="1"/>
  <c r="X450" i="1"/>
  <c r="Y450" i="1"/>
  <c r="U451" i="1"/>
  <c r="V451" i="1"/>
  <c r="W451" i="1"/>
  <c r="X451" i="1"/>
  <c r="Y451" i="1"/>
  <c r="U452" i="1"/>
  <c r="V452" i="1"/>
  <c r="W452" i="1"/>
  <c r="X452" i="1"/>
  <c r="Y452" i="1"/>
  <c r="U453" i="1"/>
  <c r="V453" i="1"/>
  <c r="W453" i="1"/>
  <c r="X453" i="1"/>
  <c r="Y453" i="1"/>
  <c r="U454" i="1"/>
  <c r="V454" i="1"/>
  <c r="W454" i="1"/>
  <c r="X454" i="1"/>
  <c r="Y454" i="1"/>
  <c r="U455" i="1"/>
  <c r="V455" i="1"/>
  <c r="W455" i="1"/>
  <c r="X455" i="1"/>
  <c r="Y455" i="1"/>
  <c r="U456" i="1"/>
  <c r="V456" i="1"/>
  <c r="W456" i="1"/>
  <c r="X456" i="1"/>
  <c r="Y456" i="1"/>
  <c r="U457" i="1"/>
  <c r="V457" i="1"/>
  <c r="W457" i="1"/>
  <c r="X457" i="1"/>
  <c r="Y457" i="1"/>
  <c r="U458" i="1"/>
  <c r="V458" i="1"/>
  <c r="W458" i="1"/>
  <c r="X458" i="1"/>
  <c r="Y458" i="1"/>
  <c r="U459" i="1"/>
  <c r="V459" i="1"/>
  <c r="W459" i="1"/>
  <c r="X459" i="1"/>
  <c r="Y459" i="1"/>
  <c r="U460" i="1"/>
  <c r="V460" i="1"/>
  <c r="W460" i="1"/>
  <c r="X460" i="1"/>
  <c r="Y460" i="1"/>
  <c r="U461" i="1"/>
  <c r="V461" i="1"/>
  <c r="W461" i="1"/>
  <c r="X461" i="1"/>
  <c r="Y461" i="1"/>
  <c r="U462" i="1"/>
  <c r="V462" i="1"/>
  <c r="W462" i="1"/>
  <c r="X462" i="1"/>
  <c r="Y462" i="1"/>
  <c r="U463" i="1"/>
  <c r="V463" i="1"/>
  <c r="W463" i="1"/>
  <c r="X463" i="1"/>
  <c r="Y463" i="1"/>
  <c r="U464" i="1"/>
  <c r="V464" i="1"/>
  <c r="W464" i="1"/>
  <c r="X464" i="1"/>
  <c r="Y464" i="1"/>
  <c r="U465" i="1"/>
  <c r="V465" i="1"/>
  <c r="W465" i="1"/>
  <c r="X465" i="1"/>
  <c r="Y465" i="1"/>
  <c r="U466" i="1"/>
  <c r="V466" i="1"/>
  <c r="W466" i="1"/>
  <c r="X466" i="1"/>
  <c r="Y466" i="1"/>
  <c r="U467" i="1"/>
  <c r="V467" i="1"/>
  <c r="W467" i="1"/>
  <c r="X467" i="1"/>
  <c r="Y467" i="1"/>
  <c r="U468" i="1"/>
  <c r="V468" i="1"/>
  <c r="W468" i="1"/>
  <c r="X468" i="1"/>
  <c r="Y468" i="1"/>
  <c r="U469" i="1"/>
  <c r="V469" i="1"/>
  <c r="W469" i="1"/>
  <c r="X469" i="1"/>
  <c r="Y469" i="1"/>
  <c r="U470" i="1"/>
  <c r="V470" i="1"/>
  <c r="W470" i="1"/>
  <c r="X470" i="1"/>
  <c r="Y470" i="1"/>
  <c r="U471" i="1"/>
  <c r="V471" i="1"/>
  <c r="W471" i="1"/>
  <c r="X471" i="1"/>
  <c r="Y471" i="1"/>
  <c r="U472" i="1"/>
  <c r="V472" i="1"/>
  <c r="W472" i="1"/>
  <c r="X472" i="1"/>
  <c r="Y472" i="1"/>
  <c r="U473" i="1"/>
  <c r="V473" i="1"/>
  <c r="W473" i="1"/>
  <c r="X473" i="1"/>
  <c r="Y473" i="1"/>
  <c r="U474" i="1"/>
  <c r="V474" i="1"/>
  <c r="W474" i="1"/>
  <c r="X474" i="1"/>
  <c r="Y474" i="1"/>
  <c r="U475" i="1"/>
  <c r="V475" i="1"/>
  <c r="W475" i="1"/>
  <c r="X475" i="1"/>
  <c r="Y475" i="1"/>
  <c r="U476" i="1"/>
  <c r="V476" i="1"/>
  <c r="W476" i="1"/>
  <c r="X476" i="1"/>
  <c r="Y476" i="1"/>
  <c r="U477" i="1"/>
  <c r="V477" i="1"/>
  <c r="W477" i="1"/>
  <c r="X477" i="1"/>
  <c r="Y477" i="1"/>
  <c r="U478" i="1"/>
  <c r="V478" i="1"/>
  <c r="W478" i="1"/>
  <c r="X478" i="1"/>
  <c r="Y478" i="1"/>
  <c r="U479" i="1"/>
  <c r="V479" i="1"/>
  <c r="W479" i="1"/>
  <c r="X479" i="1"/>
  <c r="Y479" i="1"/>
  <c r="U480" i="1"/>
  <c r="V480" i="1"/>
  <c r="W480" i="1"/>
  <c r="X480" i="1"/>
  <c r="Y480" i="1"/>
  <c r="U481" i="1"/>
  <c r="V481" i="1"/>
  <c r="W481" i="1"/>
  <c r="X481" i="1"/>
  <c r="Y481" i="1"/>
  <c r="U482" i="1"/>
  <c r="V482" i="1"/>
  <c r="W482" i="1"/>
  <c r="X482" i="1"/>
  <c r="Y482" i="1"/>
  <c r="U483" i="1"/>
  <c r="V483" i="1"/>
  <c r="W483" i="1"/>
  <c r="X483" i="1"/>
  <c r="Y483" i="1"/>
  <c r="U484" i="1"/>
  <c r="V484" i="1"/>
  <c r="W484" i="1"/>
  <c r="X484" i="1"/>
  <c r="Y484" i="1"/>
  <c r="U485" i="1"/>
  <c r="V485" i="1"/>
  <c r="W485" i="1"/>
  <c r="X485" i="1"/>
  <c r="Y485" i="1"/>
  <c r="U486" i="1"/>
  <c r="V486" i="1"/>
  <c r="W486" i="1"/>
  <c r="X486" i="1"/>
  <c r="Y486" i="1"/>
  <c r="U487" i="1"/>
  <c r="V487" i="1"/>
  <c r="W487" i="1"/>
  <c r="X487" i="1"/>
  <c r="Y487" i="1"/>
  <c r="U488" i="1"/>
  <c r="V488" i="1"/>
  <c r="W488" i="1"/>
  <c r="X488" i="1"/>
  <c r="Y488" i="1"/>
  <c r="U489" i="1"/>
  <c r="V489" i="1"/>
  <c r="W489" i="1"/>
  <c r="X489" i="1"/>
  <c r="Y489" i="1"/>
  <c r="U490" i="1"/>
  <c r="V490" i="1"/>
  <c r="W490" i="1"/>
  <c r="X490" i="1"/>
  <c r="Y490" i="1"/>
  <c r="U491" i="1"/>
  <c r="V491" i="1"/>
  <c r="W491" i="1"/>
  <c r="X491" i="1"/>
  <c r="Y491" i="1"/>
  <c r="U492" i="1"/>
  <c r="V492" i="1"/>
  <c r="W492" i="1"/>
  <c r="X492" i="1"/>
  <c r="Y492" i="1"/>
  <c r="U493" i="1"/>
  <c r="V493" i="1"/>
  <c r="W493" i="1"/>
  <c r="X493" i="1"/>
  <c r="Y493" i="1"/>
  <c r="U494" i="1"/>
  <c r="V494" i="1"/>
  <c r="W494" i="1"/>
  <c r="X494" i="1"/>
  <c r="Y494" i="1"/>
  <c r="U495" i="1"/>
  <c r="V495" i="1"/>
  <c r="W495" i="1"/>
  <c r="X495" i="1"/>
  <c r="Y495" i="1"/>
  <c r="U496" i="1"/>
  <c r="V496" i="1"/>
  <c r="W496" i="1"/>
  <c r="X496" i="1"/>
  <c r="Y496" i="1"/>
  <c r="U497" i="1"/>
  <c r="V497" i="1"/>
  <c r="W497" i="1"/>
  <c r="X497" i="1"/>
  <c r="Y497" i="1"/>
  <c r="U498" i="1"/>
  <c r="V498" i="1"/>
  <c r="W498" i="1"/>
  <c r="X498" i="1"/>
  <c r="Y498" i="1"/>
  <c r="U499" i="1"/>
  <c r="V499" i="1"/>
  <c r="W499" i="1"/>
  <c r="X499" i="1"/>
  <c r="Y499" i="1"/>
  <c r="U500" i="1"/>
  <c r="V500" i="1"/>
  <c r="W500" i="1"/>
  <c r="X500" i="1"/>
  <c r="Y500" i="1"/>
  <c r="U501" i="1"/>
  <c r="V501" i="1"/>
  <c r="W501" i="1"/>
  <c r="X501" i="1"/>
  <c r="Y501" i="1"/>
  <c r="U502" i="1"/>
  <c r="V502" i="1"/>
  <c r="W502" i="1"/>
  <c r="X502" i="1"/>
  <c r="Y502" i="1"/>
  <c r="U503" i="1"/>
  <c r="V503" i="1"/>
  <c r="W503" i="1"/>
  <c r="X503" i="1"/>
  <c r="Y503" i="1"/>
  <c r="U504" i="1"/>
  <c r="V504" i="1"/>
  <c r="W504" i="1"/>
  <c r="X504" i="1"/>
  <c r="Y504" i="1"/>
  <c r="U505" i="1"/>
  <c r="V505" i="1"/>
  <c r="W505" i="1"/>
  <c r="X505" i="1"/>
  <c r="Y505" i="1"/>
  <c r="U506" i="1"/>
  <c r="V506" i="1"/>
  <c r="W506" i="1"/>
  <c r="X506" i="1"/>
  <c r="Y506" i="1"/>
  <c r="U507" i="1"/>
  <c r="V507" i="1"/>
  <c r="W507" i="1"/>
  <c r="X507" i="1"/>
  <c r="Y507" i="1"/>
  <c r="U508" i="1"/>
  <c r="V508" i="1"/>
  <c r="W508" i="1"/>
  <c r="X508" i="1"/>
  <c r="Y508" i="1"/>
  <c r="U509" i="1"/>
  <c r="V509" i="1"/>
  <c r="W509" i="1"/>
  <c r="X509" i="1"/>
  <c r="Y509" i="1"/>
  <c r="U510" i="1"/>
  <c r="V510" i="1"/>
  <c r="W510" i="1"/>
  <c r="X510" i="1"/>
  <c r="Y510" i="1"/>
  <c r="U511" i="1"/>
  <c r="V511" i="1"/>
  <c r="W511" i="1"/>
  <c r="X511" i="1"/>
  <c r="Y511" i="1"/>
  <c r="U512" i="1"/>
  <c r="V512" i="1"/>
  <c r="W512" i="1"/>
  <c r="X512" i="1"/>
  <c r="Y512" i="1"/>
  <c r="U513" i="1"/>
  <c r="V513" i="1"/>
  <c r="W513" i="1"/>
  <c r="X513" i="1"/>
  <c r="Y513" i="1"/>
  <c r="U514" i="1"/>
  <c r="V514" i="1"/>
  <c r="W514" i="1"/>
  <c r="X514" i="1"/>
  <c r="Y514" i="1"/>
  <c r="U515" i="1"/>
  <c r="V515" i="1"/>
  <c r="W515" i="1"/>
  <c r="X515" i="1"/>
  <c r="Y515" i="1"/>
  <c r="U516" i="1"/>
  <c r="V516" i="1"/>
  <c r="W516" i="1"/>
  <c r="X516" i="1"/>
  <c r="Y516" i="1"/>
  <c r="U517" i="1"/>
  <c r="V517" i="1"/>
  <c r="W517" i="1"/>
  <c r="X517" i="1"/>
  <c r="Y517" i="1"/>
  <c r="U518" i="1"/>
  <c r="V518" i="1"/>
  <c r="W518" i="1"/>
  <c r="X518" i="1"/>
  <c r="Y518" i="1"/>
  <c r="U519" i="1"/>
  <c r="V519" i="1"/>
  <c r="W519" i="1"/>
  <c r="X519" i="1"/>
  <c r="Y519" i="1"/>
  <c r="U520" i="1"/>
  <c r="V520" i="1"/>
  <c r="W520" i="1"/>
  <c r="X520" i="1"/>
  <c r="Y520" i="1"/>
  <c r="U521" i="1"/>
  <c r="V521" i="1"/>
  <c r="W521" i="1"/>
  <c r="X521" i="1"/>
  <c r="Y521" i="1"/>
  <c r="U522" i="1"/>
  <c r="V522" i="1"/>
  <c r="W522" i="1"/>
  <c r="X522" i="1"/>
  <c r="Y522" i="1"/>
  <c r="U523" i="1"/>
  <c r="V523" i="1"/>
  <c r="W523" i="1"/>
  <c r="X523" i="1"/>
  <c r="Y523" i="1"/>
  <c r="U524" i="1"/>
  <c r="V524" i="1"/>
  <c r="W524" i="1"/>
  <c r="X524" i="1"/>
  <c r="Y524" i="1"/>
  <c r="U525" i="1"/>
  <c r="V525" i="1"/>
  <c r="W525" i="1"/>
  <c r="X525" i="1"/>
  <c r="Y525" i="1"/>
  <c r="U526" i="1"/>
  <c r="V526" i="1"/>
  <c r="W526" i="1"/>
  <c r="X526" i="1"/>
  <c r="Y526" i="1"/>
  <c r="U527" i="1"/>
  <c r="V527" i="1"/>
  <c r="W527" i="1"/>
  <c r="X527" i="1"/>
  <c r="Y527" i="1"/>
  <c r="U528" i="1"/>
  <c r="V528" i="1"/>
  <c r="W528" i="1"/>
  <c r="X528" i="1"/>
  <c r="Y528" i="1"/>
  <c r="U529" i="1"/>
  <c r="V529" i="1"/>
  <c r="W529" i="1"/>
  <c r="X529" i="1"/>
  <c r="Y529" i="1"/>
  <c r="U530" i="1"/>
  <c r="V530" i="1"/>
  <c r="W530" i="1"/>
  <c r="X530" i="1"/>
  <c r="Y530" i="1"/>
  <c r="U531" i="1"/>
  <c r="V531" i="1"/>
  <c r="W531" i="1"/>
  <c r="X531" i="1"/>
  <c r="Y531" i="1"/>
  <c r="U532" i="1"/>
  <c r="V532" i="1"/>
  <c r="W532" i="1"/>
  <c r="X532" i="1"/>
  <c r="Y532" i="1"/>
  <c r="U533" i="1"/>
  <c r="V533" i="1"/>
  <c r="W533" i="1"/>
  <c r="X533" i="1"/>
  <c r="Y533" i="1"/>
  <c r="U534" i="1"/>
  <c r="V534" i="1"/>
  <c r="W534" i="1"/>
  <c r="X534" i="1"/>
  <c r="Y534" i="1"/>
  <c r="U535" i="1"/>
  <c r="V535" i="1"/>
  <c r="W535" i="1"/>
  <c r="X535" i="1"/>
  <c r="Y535" i="1"/>
  <c r="U536" i="1"/>
  <c r="V536" i="1"/>
  <c r="W536" i="1"/>
  <c r="X536" i="1"/>
  <c r="Y536" i="1"/>
  <c r="U537" i="1"/>
  <c r="V537" i="1"/>
  <c r="W537" i="1"/>
  <c r="X537" i="1"/>
  <c r="Y537" i="1"/>
  <c r="U538" i="1"/>
  <c r="V538" i="1"/>
  <c r="W538" i="1"/>
  <c r="X538" i="1"/>
  <c r="Y538" i="1"/>
  <c r="U539" i="1"/>
  <c r="V539" i="1"/>
  <c r="W539" i="1"/>
  <c r="X539" i="1"/>
  <c r="Y539" i="1"/>
  <c r="U540" i="1"/>
  <c r="V540" i="1"/>
  <c r="W540" i="1"/>
  <c r="X540" i="1"/>
  <c r="Y540" i="1"/>
  <c r="U541" i="1"/>
  <c r="V541" i="1"/>
  <c r="W541" i="1"/>
  <c r="X541" i="1"/>
  <c r="Y541" i="1"/>
  <c r="U542" i="1"/>
  <c r="V542" i="1"/>
  <c r="W542" i="1"/>
  <c r="X542" i="1"/>
  <c r="Y542" i="1"/>
  <c r="U543" i="1"/>
  <c r="V543" i="1"/>
  <c r="W543" i="1"/>
  <c r="X543" i="1"/>
  <c r="Y543" i="1"/>
  <c r="U544" i="1"/>
  <c r="V544" i="1"/>
  <c r="W544" i="1"/>
  <c r="X544" i="1"/>
  <c r="Y544" i="1"/>
  <c r="U545" i="1"/>
  <c r="V545" i="1"/>
  <c r="W545" i="1"/>
  <c r="X545" i="1"/>
  <c r="Y545" i="1"/>
  <c r="U546" i="1"/>
  <c r="V546" i="1"/>
  <c r="W546" i="1"/>
  <c r="X546" i="1"/>
  <c r="Y546" i="1"/>
  <c r="U547" i="1"/>
  <c r="V547" i="1"/>
  <c r="W547" i="1"/>
  <c r="X547" i="1"/>
  <c r="Y547" i="1"/>
  <c r="U548" i="1"/>
  <c r="V548" i="1"/>
  <c r="W548" i="1"/>
  <c r="X548" i="1"/>
  <c r="Y548" i="1"/>
  <c r="U549" i="1"/>
  <c r="V549" i="1"/>
  <c r="W549" i="1"/>
  <c r="X549" i="1"/>
  <c r="Y549" i="1"/>
  <c r="U550" i="1"/>
  <c r="V550" i="1"/>
  <c r="W550" i="1"/>
  <c r="X550" i="1"/>
  <c r="Y550" i="1"/>
  <c r="U551" i="1"/>
  <c r="V551" i="1"/>
  <c r="W551" i="1"/>
  <c r="X551" i="1"/>
  <c r="Y551" i="1"/>
  <c r="U552" i="1"/>
  <c r="V552" i="1"/>
  <c r="W552" i="1"/>
  <c r="X552" i="1"/>
  <c r="Y552" i="1"/>
  <c r="U553" i="1"/>
  <c r="V553" i="1"/>
  <c r="W553" i="1"/>
  <c r="X553" i="1"/>
  <c r="Y553" i="1"/>
  <c r="U554" i="1"/>
  <c r="V554" i="1"/>
  <c r="W554" i="1"/>
  <c r="X554" i="1"/>
  <c r="Y554" i="1"/>
  <c r="U555" i="1"/>
  <c r="V555" i="1"/>
  <c r="W555" i="1"/>
  <c r="X555" i="1"/>
  <c r="Y555" i="1"/>
  <c r="U556" i="1"/>
  <c r="V556" i="1"/>
  <c r="W556" i="1"/>
  <c r="X556" i="1"/>
  <c r="Y556" i="1"/>
  <c r="U557" i="1"/>
  <c r="V557" i="1"/>
  <c r="W557" i="1"/>
  <c r="X557" i="1"/>
  <c r="Y557" i="1"/>
  <c r="U558" i="1"/>
  <c r="V558" i="1"/>
  <c r="W558" i="1"/>
  <c r="X558" i="1"/>
  <c r="Y558" i="1"/>
  <c r="U559" i="1"/>
  <c r="V559" i="1"/>
  <c r="W559" i="1"/>
  <c r="X559" i="1"/>
  <c r="Y559" i="1"/>
  <c r="U560" i="1"/>
  <c r="V560" i="1"/>
  <c r="W560" i="1"/>
  <c r="X560" i="1"/>
  <c r="Y560" i="1"/>
  <c r="U561" i="1"/>
  <c r="V561" i="1"/>
  <c r="W561" i="1"/>
  <c r="X561" i="1"/>
  <c r="Y561" i="1"/>
  <c r="U562" i="1"/>
  <c r="V562" i="1"/>
  <c r="W562" i="1"/>
  <c r="X562" i="1"/>
  <c r="Y562" i="1"/>
  <c r="U563" i="1"/>
  <c r="V563" i="1"/>
  <c r="W563" i="1"/>
  <c r="X563" i="1"/>
  <c r="Y563" i="1"/>
  <c r="U564" i="1"/>
  <c r="V564" i="1"/>
  <c r="W564" i="1"/>
  <c r="X564" i="1"/>
  <c r="Y564" i="1"/>
  <c r="U565" i="1"/>
  <c r="V565" i="1"/>
  <c r="W565" i="1"/>
  <c r="X565" i="1"/>
  <c r="Y565" i="1"/>
  <c r="U566" i="1"/>
  <c r="V566" i="1"/>
  <c r="W566" i="1"/>
  <c r="X566" i="1"/>
  <c r="Y566" i="1"/>
  <c r="U567" i="1"/>
  <c r="V567" i="1"/>
  <c r="W567" i="1"/>
  <c r="X567" i="1"/>
  <c r="Y567" i="1"/>
  <c r="U568" i="1"/>
  <c r="V568" i="1"/>
  <c r="W568" i="1"/>
  <c r="X568" i="1"/>
  <c r="Y568" i="1"/>
  <c r="U569" i="1"/>
  <c r="V569" i="1"/>
  <c r="W569" i="1"/>
  <c r="X569" i="1"/>
  <c r="Y569" i="1"/>
  <c r="U570" i="1"/>
  <c r="V570" i="1"/>
  <c r="W570" i="1"/>
  <c r="X570" i="1"/>
  <c r="Y570" i="1"/>
  <c r="U571" i="1"/>
  <c r="V571" i="1"/>
  <c r="W571" i="1"/>
  <c r="X571" i="1"/>
  <c r="Y571" i="1"/>
  <c r="U572" i="1"/>
  <c r="V572" i="1"/>
  <c r="W572" i="1"/>
  <c r="X572" i="1"/>
  <c r="Y572" i="1"/>
  <c r="U573" i="1"/>
  <c r="V573" i="1"/>
  <c r="W573" i="1"/>
  <c r="X573" i="1"/>
  <c r="Y573" i="1"/>
  <c r="U574" i="1"/>
  <c r="V574" i="1"/>
  <c r="W574" i="1"/>
  <c r="X574" i="1"/>
  <c r="Y574" i="1"/>
  <c r="U575" i="1"/>
  <c r="V575" i="1"/>
  <c r="W575" i="1"/>
  <c r="X575" i="1"/>
  <c r="Y575" i="1"/>
  <c r="U576" i="1"/>
  <c r="V576" i="1"/>
  <c r="W576" i="1"/>
  <c r="X576" i="1"/>
  <c r="Y576" i="1"/>
  <c r="U577" i="1"/>
  <c r="V577" i="1"/>
  <c r="W577" i="1"/>
  <c r="X577" i="1"/>
  <c r="Y577" i="1"/>
  <c r="U578" i="1"/>
  <c r="V578" i="1"/>
  <c r="W578" i="1"/>
  <c r="X578" i="1"/>
  <c r="Y578" i="1"/>
  <c r="U579" i="1"/>
  <c r="V579" i="1"/>
  <c r="W579" i="1"/>
  <c r="X579" i="1"/>
  <c r="Y579" i="1"/>
  <c r="U580" i="1"/>
  <c r="V580" i="1"/>
  <c r="W580" i="1"/>
  <c r="X580" i="1"/>
  <c r="Y580" i="1"/>
  <c r="U581" i="1"/>
  <c r="V581" i="1"/>
  <c r="W581" i="1"/>
  <c r="X581" i="1"/>
  <c r="Y581" i="1"/>
  <c r="U582" i="1"/>
  <c r="V582" i="1"/>
  <c r="W582" i="1"/>
  <c r="X582" i="1"/>
  <c r="Y582" i="1"/>
  <c r="U583" i="1"/>
  <c r="V583" i="1"/>
  <c r="W583" i="1"/>
  <c r="X583" i="1"/>
  <c r="Y583" i="1"/>
  <c r="U584" i="1"/>
  <c r="V584" i="1"/>
  <c r="W584" i="1"/>
  <c r="X584" i="1"/>
  <c r="Y584" i="1"/>
  <c r="U585" i="1"/>
  <c r="V585" i="1"/>
  <c r="W585" i="1"/>
  <c r="X585" i="1"/>
  <c r="Y585" i="1"/>
  <c r="U586" i="1"/>
  <c r="V586" i="1"/>
  <c r="W586" i="1"/>
  <c r="X586" i="1"/>
  <c r="Y586" i="1"/>
  <c r="U587" i="1"/>
  <c r="V587" i="1"/>
  <c r="W587" i="1"/>
  <c r="X587" i="1"/>
  <c r="Y587" i="1"/>
  <c r="U588" i="1"/>
  <c r="V588" i="1"/>
  <c r="W588" i="1"/>
  <c r="X588" i="1"/>
  <c r="Y588" i="1"/>
  <c r="U589" i="1"/>
  <c r="V589" i="1"/>
  <c r="W589" i="1"/>
  <c r="X589" i="1"/>
  <c r="Y589" i="1"/>
  <c r="U590" i="1"/>
  <c r="V590" i="1"/>
  <c r="W590" i="1"/>
  <c r="X590" i="1"/>
  <c r="Y590" i="1"/>
  <c r="U591" i="1"/>
  <c r="V591" i="1"/>
  <c r="W591" i="1"/>
  <c r="X591" i="1"/>
  <c r="Y591" i="1"/>
  <c r="U592" i="1"/>
  <c r="V592" i="1"/>
  <c r="W592" i="1"/>
  <c r="X592" i="1"/>
  <c r="Y592" i="1"/>
  <c r="U593" i="1"/>
  <c r="V593" i="1"/>
  <c r="W593" i="1"/>
  <c r="X593" i="1"/>
  <c r="Y593" i="1"/>
  <c r="U594" i="1"/>
  <c r="V594" i="1"/>
  <c r="W594" i="1"/>
  <c r="X594" i="1"/>
  <c r="Y594" i="1"/>
  <c r="U595" i="1"/>
  <c r="V595" i="1"/>
  <c r="W595" i="1"/>
  <c r="X595" i="1"/>
  <c r="Y595" i="1"/>
  <c r="U596" i="1"/>
  <c r="V596" i="1"/>
  <c r="W596" i="1"/>
  <c r="X596" i="1"/>
  <c r="Y596" i="1"/>
  <c r="U597" i="1"/>
  <c r="V597" i="1"/>
  <c r="W597" i="1"/>
  <c r="X597" i="1"/>
  <c r="Y597" i="1"/>
  <c r="U598" i="1"/>
  <c r="V598" i="1"/>
  <c r="W598" i="1"/>
  <c r="X598" i="1"/>
  <c r="Y598" i="1"/>
  <c r="U599" i="1"/>
  <c r="V599" i="1"/>
  <c r="W599" i="1"/>
  <c r="X599" i="1"/>
  <c r="Y599" i="1"/>
  <c r="U600" i="1"/>
  <c r="V600" i="1"/>
  <c r="W600" i="1"/>
  <c r="X600" i="1"/>
  <c r="Y600" i="1"/>
  <c r="U601" i="1"/>
  <c r="V601" i="1"/>
  <c r="W601" i="1"/>
  <c r="X601" i="1"/>
  <c r="Y601" i="1"/>
  <c r="U602" i="1"/>
  <c r="V602" i="1"/>
  <c r="W602" i="1"/>
  <c r="X602" i="1"/>
  <c r="Y602" i="1"/>
  <c r="U603" i="1"/>
  <c r="V603" i="1"/>
  <c r="W603" i="1"/>
  <c r="X603" i="1"/>
  <c r="Y603" i="1"/>
  <c r="U604" i="1"/>
  <c r="V604" i="1"/>
  <c r="W604" i="1"/>
  <c r="X604" i="1"/>
  <c r="Y604" i="1"/>
  <c r="U605" i="1"/>
  <c r="V605" i="1"/>
  <c r="W605" i="1"/>
  <c r="X605" i="1"/>
  <c r="Y605" i="1"/>
  <c r="U606" i="1"/>
  <c r="V606" i="1"/>
  <c r="W606" i="1"/>
  <c r="X606" i="1"/>
  <c r="Y606" i="1"/>
  <c r="U607" i="1"/>
  <c r="V607" i="1"/>
  <c r="W607" i="1"/>
  <c r="X607" i="1"/>
  <c r="Y607" i="1"/>
  <c r="U608" i="1"/>
  <c r="V608" i="1"/>
  <c r="W608" i="1"/>
  <c r="X608" i="1"/>
  <c r="Y608" i="1"/>
  <c r="U609" i="1"/>
  <c r="V609" i="1"/>
  <c r="W609" i="1"/>
  <c r="X609" i="1"/>
  <c r="Y609" i="1"/>
  <c r="U610" i="1"/>
  <c r="V610" i="1"/>
  <c r="W610" i="1"/>
  <c r="X610" i="1"/>
  <c r="Y610" i="1"/>
  <c r="U611" i="1"/>
  <c r="V611" i="1"/>
  <c r="W611" i="1"/>
  <c r="X611" i="1"/>
  <c r="Y611" i="1"/>
  <c r="U612" i="1"/>
  <c r="V612" i="1"/>
  <c r="W612" i="1"/>
  <c r="X612" i="1"/>
  <c r="Y612" i="1"/>
  <c r="U613" i="1"/>
  <c r="V613" i="1"/>
  <c r="W613" i="1"/>
  <c r="X613" i="1"/>
  <c r="Y613" i="1"/>
  <c r="U614" i="1"/>
  <c r="V614" i="1"/>
  <c r="W614" i="1"/>
  <c r="X614" i="1"/>
  <c r="Y614" i="1"/>
  <c r="U615" i="1"/>
  <c r="V615" i="1"/>
  <c r="W615" i="1"/>
  <c r="X615" i="1"/>
  <c r="Y615" i="1"/>
  <c r="U616" i="1"/>
  <c r="V616" i="1"/>
  <c r="W616" i="1"/>
  <c r="X616" i="1"/>
  <c r="Y616" i="1"/>
  <c r="U617" i="1"/>
  <c r="V617" i="1"/>
  <c r="W617" i="1"/>
  <c r="X617" i="1"/>
  <c r="Y617" i="1"/>
  <c r="U618" i="1"/>
  <c r="V618" i="1"/>
  <c r="W618" i="1"/>
  <c r="X618" i="1"/>
  <c r="Y618" i="1"/>
  <c r="U619" i="1"/>
  <c r="V619" i="1"/>
  <c r="W619" i="1"/>
  <c r="X619" i="1"/>
  <c r="Y619" i="1"/>
  <c r="U620" i="1"/>
  <c r="V620" i="1"/>
  <c r="W620" i="1"/>
  <c r="X620" i="1"/>
  <c r="Y620" i="1"/>
  <c r="U621" i="1"/>
  <c r="V621" i="1"/>
  <c r="W621" i="1"/>
  <c r="X621" i="1"/>
  <c r="Y621" i="1"/>
  <c r="U622" i="1"/>
  <c r="V622" i="1"/>
  <c r="W622" i="1"/>
  <c r="X622" i="1"/>
  <c r="Y622" i="1"/>
  <c r="U623" i="1"/>
  <c r="V623" i="1"/>
  <c r="W623" i="1"/>
  <c r="X623" i="1"/>
  <c r="Y623" i="1"/>
  <c r="U624" i="1"/>
  <c r="V624" i="1"/>
  <c r="W624" i="1"/>
  <c r="X624" i="1"/>
  <c r="Y624" i="1"/>
  <c r="U625" i="1"/>
  <c r="V625" i="1"/>
  <c r="W625" i="1"/>
  <c r="X625" i="1"/>
  <c r="Y625" i="1"/>
  <c r="U626" i="1"/>
  <c r="V626" i="1"/>
  <c r="W626" i="1"/>
  <c r="X626" i="1"/>
  <c r="Y626" i="1"/>
  <c r="U627" i="1"/>
  <c r="V627" i="1"/>
  <c r="W627" i="1"/>
  <c r="X627" i="1"/>
  <c r="Y627" i="1"/>
  <c r="U628" i="1"/>
  <c r="V628" i="1"/>
  <c r="W628" i="1"/>
  <c r="X628" i="1"/>
  <c r="Y628" i="1"/>
  <c r="U629" i="1"/>
  <c r="V629" i="1"/>
  <c r="W629" i="1"/>
  <c r="X629" i="1"/>
  <c r="Y629" i="1"/>
  <c r="U630" i="1"/>
  <c r="V630" i="1"/>
  <c r="W630" i="1"/>
  <c r="X630" i="1"/>
  <c r="Y630" i="1"/>
  <c r="U631" i="1"/>
  <c r="V631" i="1"/>
  <c r="W631" i="1"/>
  <c r="X631" i="1"/>
  <c r="Y631" i="1"/>
  <c r="U632" i="1"/>
  <c r="V632" i="1"/>
  <c r="W632" i="1"/>
  <c r="X632" i="1"/>
  <c r="Y632" i="1"/>
  <c r="U633" i="1"/>
  <c r="V633" i="1"/>
  <c r="W633" i="1"/>
  <c r="X633" i="1"/>
  <c r="Y633" i="1"/>
  <c r="U634" i="1"/>
  <c r="V634" i="1"/>
  <c r="W634" i="1"/>
  <c r="X634" i="1"/>
  <c r="Y634" i="1"/>
  <c r="U635" i="1"/>
  <c r="V635" i="1"/>
  <c r="W635" i="1"/>
  <c r="X635" i="1"/>
  <c r="Y635" i="1"/>
  <c r="U636" i="1"/>
  <c r="V636" i="1"/>
  <c r="W636" i="1"/>
  <c r="X636" i="1"/>
  <c r="Y636" i="1"/>
  <c r="U637" i="1"/>
  <c r="V637" i="1"/>
  <c r="W637" i="1"/>
  <c r="X637" i="1"/>
  <c r="Y637" i="1"/>
  <c r="U638" i="1"/>
  <c r="V638" i="1"/>
  <c r="W638" i="1"/>
  <c r="X638" i="1"/>
  <c r="Y638" i="1"/>
  <c r="U639" i="1"/>
  <c r="V639" i="1"/>
  <c r="W639" i="1"/>
  <c r="X639" i="1"/>
  <c r="Y639" i="1"/>
  <c r="U640" i="1"/>
  <c r="V640" i="1"/>
  <c r="W640" i="1"/>
  <c r="X640" i="1"/>
  <c r="Y640" i="1"/>
  <c r="U641" i="1"/>
  <c r="V641" i="1"/>
  <c r="W641" i="1"/>
  <c r="X641" i="1"/>
  <c r="Y641" i="1"/>
  <c r="U642" i="1"/>
  <c r="V642" i="1"/>
  <c r="W642" i="1"/>
  <c r="X642" i="1"/>
  <c r="Y642" i="1"/>
  <c r="U643" i="1"/>
  <c r="V643" i="1"/>
  <c r="W643" i="1"/>
  <c r="X643" i="1"/>
  <c r="Y643" i="1"/>
  <c r="U644" i="1"/>
  <c r="V644" i="1"/>
  <c r="W644" i="1"/>
  <c r="X644" i="1"/>
  <c r="Y644" i="1"/>
  <c r="U645" i="1"/>
  <c r="V645" i="1"/>
  <c r="W645" i="1"/>
  <c r="X645" i="1"/>
  <c r="Y645" i="1"/>
  <c r="U646" i="1"/>
  <c r="V646" i="1"/>
  <c r="W646" i="1"/>
  <c r="X646" i="1"/>
  <c r="Y646" i="1"/>
  <c r="U647" i="1"/>
  <c r="V647" i="1"/>
  <c r="W647" i="1"/>
  <c r="X647" i="1"/>
  <c r="Y647" i="1"/>
  <c r="U648" i="1"/>
  <c r="V648" i="1"/>
  <c r="W648" i="1"/>
  <c r="X648" i="1"/>
  <c r="Y648" i="1"/>
  <c r="U649" i="1"/>
  <c r="V649" i="1"/>
  <c r="W649" i="1"/>
  <c r="X649" i="1"/>
  <c r="Y649" i="1"/>
  <c r="U650" i="1"/>
  <c r="V650" i="1"/>
  <c r="W650" i="1"/>
  <c r="X650" i="1"/>
  <c r="Y650" i="1"/>
  <c r="U651" i="1"/>
  <c r="V651" i="1"/>
  <c r="W651" i="1"/>
  <c r="X651" i="1"/>
  <c r="Y651" i="1"/>
  <c r="U652" i="1"/>
  <c r="V652" i="1"/>
  <c r="W652" i="1"/>
  <c r="X652" i="1"/>
  <c r="Y652" i="1"/>
  <c r="U653" i="1"/>
  <c r="V653" i="1"/>
  <c r="W653" i="1"/>
  <c r="X653" i="1"/>
  <c r="Y653" i="1"/>
  <c r="U654" i="1"/>
  <c r="V654" i="1"/>
  <c r="W654" i="1"/>
  <c r="X654" i="1"/>
  <c r="Y654" i="1"/>
  <c r="U655" i="1"/>
  <c r="V655" i="1"/>
  <c r="W655" i="1"/>
  <c r="X655" i="1"/>
  <c r="Y655" i="1"/>
  <c r="U656" i="1"/>
  <c r="V656" i="1"/>
  <c r="W656" i="1"/>
  <c r="X656" i="1"/>
  <c r="Y656" i="1"/>
  <c r="U657" i="1"/>
  <c r="V657" i="1"/>
  <c r="W657" i="1"/>
  <c r="X657" i="1"/>
  <c r="Y657" i="1"/>
  <c r="U658" i="1"/>
  <c r="V658" i="1"/>
  <c r="W658" i="1"/>
  <c r="X658" i="1"/>
  <c r="Y658" i="1"/>
  <c r="U659" i="1"/>
  <c r="V659" i="1"/>
  <c r="W659" i="1"/>
  <c r="X659" i="1"/>
  <c r="Y659" i="1"/>
  <c r="U660" i="1"/>
  <c r="V660" i="1"/>
  <c r="W660" i="1"/>
  <c r="X660" i="1"/>
  <c r="Y660" i="1"/>
  <c r="U661" i="1"/>
  <c r="V661" i="1"/>
  <c r="W661" i="1"/>
  <c r="X661" i="1"/>
  <c r="Y661" i="1"/>
  <c r="U662" i="1"/>
  <c r="V662" i="1"/>
  <c r="W662" i="1"/>
  <c r="X662" i="1"/>
  <c r="Y662" i="1"/>
  <c r="U663" i="1"/>
  <c r="V663" i="1"/>
  <c r="W663" i="1"/>
  <c r="X663" i="1"/>
  <c r="Y663" i="1"/>
  <c r="U664" i="1"/>
  <c r="V664" i="1"/>
  <c r="W664" i="1"/>
  <c r="X664" i="1"/>
  <c r="Y664" i="1"/>
  <c r="U665" i="1"/>
  <c r="V665" i="1"/>
  <c r="W665" i="1"/>
  <c r="X665" i="1"/>
  <c r="Y665" i="1"/>
  <c r="U666" i="1"/>
  <c r="V666" i="1"/>
  <c r="W666" i="1"/>
  <c r="X666" i="1"/>
  <c r="Y666" i="1"/>
  <c r="U667" i="1"/>
  <c r="V667" i="1"/>
  <c r="W667" i="1"/>
  <c r="X667" i="1"/>
  <c r="Y667" i="1"/>
  <c r="U668" i="1"/>
  <c r="V668" i="1"/>
  <c r="W668" i="1"/>
  <c r="X668" i="1"/>
  <c r="Y668" i="1"/>
  <c r="U669" i="1"/>
  <c r="V669" i="1"/>
  <c r="W669" i="1"/>
  <c r="X669" i="1"/>
  <c r="Y669" i="1"/>
  <c r="U670" i="1"/>
  <c r="V670" i="1"/>
  <c r="W670" i="1"/>
  <c r="X670" i="1"/>
  <c r="Y670" i="1"/>
  <c r="U671" i="1"/>
  <c r="V671" i="1"/>
  <c r="W671" i="1"/>
  <c r="X671" i="1"/>
  <c r="Y671" i="1"/>
  <c r="U672" i="1"/>
  <c r="V672" i="1"/>
  <c r="W672" i="1"/>
  <c r="X672" i="1"/>
  <c r="Y672" i="1"/>
  <c r="U673" i="1"/>
  <c r="V673" i="1"/>
  <c r="W673" i="1"/>
  <c r="X673" i="1"/>
  <c r="Y673" i="1"/>
  <c r="U674" i="1"/>
  <c r="V674" i="1"/>
  <c r="W674" i="1"/>
  <c r="X674" i="1"/>
  <c r="Y674" i="1"/>
  <c r="U675" i="1"/>
  <c r="V675" i="1"/>
  <c r="W675" i="1"/>
  <c r="X675" i="1"/>
  <c r="Y675" i="1"/>
  <c r="U676" i="1"/>
  <c r="V676" i="1"/>
  <c r="W676" i="1"/>
  <c r="X676" i="1"/>
  <c r="Y676" i="1"/>
  <c r="U677" i="1"/>
  <c r="V677" i="1"/>
  <c r="W677" i="1"/>
  <c r="X677" i="1"/>
  <c r="Y677" i="1"/>
  <c r="U678" i="1"/>
  <c r="V678" i="1"/>
  <c r="W678" i="1"/>
  <c r="X678" i="1"/>
  <c r="Y678" i="1"/>
  <c r="U679" i="1"/>
  <c r="V679" i="1"/>
  <c r="W679" i="1"/>
  <c r="X679" i="1"/>
  <c r="Y679" i="1"/>
  <c r="U680" i="1"/>
  <c r="V680" i="1"/>
  <c r="W680" i="1"/>
  <c r="X680" i="1"/>
  <c r="Y680" i="1"/>
  <c r="U681" i="1"/>
  <c r="V681" i="1"/>
  <c r="W681" i="1"/>
  <c r="X681" i="1"/>
  <c r="Y681" i="1"/>
  <c r="U682" i="1"/>
  <c r="V682" i="1"/>
  <c r="W682" i="1"/>
  <c r="X682" i="1"/>
  <c r="Y682" i="1"/>
  <c r="U683" i="1"/>
  <c r="V683" i="1"/>
  <c r="W683" i="1"/>
  <c r="X683" i="1"/>
  <c r="Y683" i="1"/>
  <c r="U684" i="1"/>
  <c r="V684" i="1"/>
  <c r="W684" i="1"/>
  <c r="X684" i="1"/>
  <c r="Y684" i="1"/>
  <c r="U685" i="1"/>
  <c r="V685" i="1"/>
  <c r="W685" i="1"/>
  <c r="X685" i="1"/>
  <c r="Y685" i="1"/>
  <c r="U686" i="1"/>
  <c r="V686" i="1"/>
  <c r="W686" i="1"/>
  <c r="X686" i="1"/>
  <c r="Y686" i="1"/>
  <c r="U687" i="1"/>
  <c r="V687" i="1"/>
  <c r="W687" i="1"/>
  <c r="X687" i="1"/>
  <c r="Y687" i="1"/>
  <c r="U688" i="1"/>
  <c r="V688" i="1"/>
  <c r="W688" i="1"/>
  <c r="X688" i="1"/>
  <c r="Y688" i="1"/>
  <c r="U689" i="1"/>
  <c r="V689" i="1"/>
  <c r="W689" i="1"/>
  <c r="X689" i="1"/>
  <c r="Y689" i="1"/>
  <c r="U690" i="1"/>
  <c r="V690" i="1"/>
  <c r="W690" i="1"/>
  <c r="X690" i="1"/>
  <c r="Y690" i="1"/>
  <c r="U691" i="1"/>
  <c r="V691" i="1"/>
  <c r="W691" i="1"/>
  <c r="X691" i="1"/>
  <c r="Y691" i="1"/>
  <c r="U692" i="1"/>
  <c r="V692" i="1"/>
  <c r="W692" i="1"/>
  <c r="X692" i="1"/>
  <c r="Y692" i="1"/>
  <c r="U693" i="1"/>
  <c r="V693" i="1"/>
  <c r="W693" i="1"/>
  <c r="X693" i="1"/>
  <c r="Y693" i="1"/>
  <c r="U694" i="1"/>
  <c r="V694" i="1"/>
  <c r="W694" i="1"/>
  <c r="X694" i="1"/>
  <c r="Y694" i="1"/>
  <c r="U695" i="1"/>
  <c r="V695" i="1"/>
  <c r="W695" i="1"/>
  <c r="X695" i="1"/>
  <c r="Y695" i="1"/>
  <c r="U696" i="1"/>
  <c r="V696" i="1"/>
  <c r="W696" i="1"/>
  <c r="X696" i="1"/>
  <c r="Y696" i="1"/>
  <c r="U697" i="1"/>
  <c r="V697" i="1"/>
  <c r="W697" i="1"/>
  <c r="X697" i="1"/>
  <c r="Y697" i="1"/>
  <c r="U698" i="1"/>
  <c r="V698" i="1"/>
  <c r="W698" i="1"/>
  <c r="X698" i="1"/>
  <c r="Y698" i="1"/>
  <c r="U699" i="1"/>
  <c r="V699" i="1"/>
  <c r="W699" i="1"/>
  <c r="X699" i="1"/>
  <c r="Y699" i="1"/>
  <c r="U700" i="1"/>
  <c r="V700" i="1"/>
  <c r="W700" i="1"/>
  <c r="X700" i="1"/>
  <c r="Y700" i="1"/>
  <c r="U701" i="1"/>
  <c r="V701" i="1"/>
  <c r="W701" i="1"/>
  <c r="X701" i="1"/>
  <c r="Y701" i="1"/>
  <c r="U702" i="1"/>
  <c r="V702" i="1"/>
  <c r="W702" i="1"/>
  <c r="X702" i="1"/>
  <c r="Y702" i="1"/>
  <c r="U703" i="1"/>
  <c r="V703" i="1"/>
  <c r="W703" i="1"/>
  <c r="X703" i="1"/>
  <c r="Y703" i="1"/>
  <c r="U704" i="1"/>
  <c r="V704" i="1"/>
  <c r="W704" i="1"/>
  <c r="X704" i="1"/>
  <c r="Y704" i="1"/>
  <c r="U705" i="1"/>
  <c r="V705" i="1"/>
  <c r="W705" i="1"/>
  <c r="X705" i="1"/>
  <c r="Y705" i="1"/>
  <c r="U706" i="1"/>
  <c r="V706" i="1"/>
  <c r="W706" i="1"/>
  <c r="X706" i="1"/>
  <c r="Y706" i="1"/>
  <c r="U707" i="1"/>
  <c r="V707" i="1"/>
  <c r="W707" i="1"/>
  <c r="X707" i="1"/>
  <c r="Y707" i="1"/>
  <c r="U708" i="1"/>
  <c r="V708" i="1"/>
  <c r="W708" i="1"/>
  <c r="X708" i="1"/>
  <c r="Y708" i="1"/>
  <c r="U709" i="1"/>
  <c r="V709" i="1"/>
  <c r="W709" i="1"/>
  <c r="X709" i="1"/>
  <c r="Y709" i="1"/>
  <c r="U710" i="1"/>
  <c r="V710" i="1"/>
  <c r="W710" i="1"/>
  <c r="X710" i="1"/>
  <c r="Y710" i="1"/>
  <c r="U711" i="1"/>
  <c r="V711" i="1"/>
  <c r="W711" i="1"/>
  <c r="X711" i="1"/>
  <c r="Y711" i="1"/>
  <c r="U712" i="1"/>
  <c r="V712" i="1"/>
  <c r="W712" i="1"/>
  <c r="X712" i="1"/>
  <c r="Y712" i="1"/>
  <c r="U713" i="1"/>
  <c r="V713" i="1"/>
  <c r="W713" i="1"/>
  <c r="X713" i="1"/>
  <c r="Y713" i="1"/>
  <c r="U714" i="1"/>
  <c r="V714" i="1"/>
  <c r="W714" i="1"/>
  <c r="X714" i="1"/>
  <c r="Y714" i="1"/>
  <c r="U715" i="1"/>
  <c r="V715" i="1"/>
  <c r="W715" i="1"/>
  <c r="X715" i="1"/>
  <c r="Y715" i="1"/>
  <c r="U716" i="1"/>
  <c r="V716" i="1"/>
  <c r="W716" i="1"/>
  <c r="X716" i="1"/>
  <c r="Y716" i="1"/>
  <c r="U717" i="1"/>
  <c r="V717" i="1"/>
  <c r="W717" i="1"/>
  <c r="X717" i="1"/>
  <c r="Y717" i="1"/>
  <c r="U718" i="1"/>
  <c r="V718" i="1"/>
  <c r="W718" i="1"/>
  <c r="X718" i="1"/>
  <c r="Y718" i="1"/>
  <c r="U719" i="1"/>
  <c r="V719" i="1"/>
  <c r="W719" i="1"/>
  <c r="X719" i="1"/>
  <c r="Y719" i="1"/>
  <c r="U720" i="1"/>
  <c r="V720" i="1"/>
  <c r="W720" i="1"/>
  <c r="X720" i="1"/>
  <c r="Y720" i="1"/>
  <c r="U721" i="1"/>
  <c r="V721" i="1"/>
  <c r="W721" i="1"/>
  <c r="X721" i="1"/>
  <c r="Y721" i="1"/>
  <c r="U722" i="1"/>
  <c r="V722" i="1"/>
  <c r="W722" i="1"/>
  <c r="X722" i="1"/>
  <c r="Y722" i="1"/>
  <c r="U723" i="1"/>
  <c r="V723" i="1"/>
  <c r="W723" i="1"/>
  <c r="X723" i="1"/>
  <c r="Y723" i="1"/>
  <c r="U724" i="1"/>
  <c r="V724" i="1"/>
  <c r="W724" i="1"/>
  <c r="X724" i="1"/>
  <c r="Y724" i="1"/>
  <c r="U725" i="1"/>
  <c r="V725" i="1"/>
  <c r="W725" i="1"/>
  <c r="X725" i="1"/>
  <c r="Y725" i="1"/>
  <c r="U726" i="1"/>
  <c r="V726" i="1"/>
  <c r="W726" i="1"/>
  <c r="X726" i="1"/>
  <c r="Y726" i="1"/>
  <c r="U727" i="1"/>
  <c r="V727" i="1"/>
  <c r="W727" i="1"/>
  <c r="X727" i="1"/>
  <c r="Y727" i="1"/>
  <c r="U728" i="1"/>
  <c r="V728" i="1"/>
  <c r="W728" i="1"/>
  <c r="X728" i="1"/>
  <c r="Y728" i="1"/>
  <c r="U729" i="1"/>
  <c r="V729" i="1"/>
  <c r="W729" i="1"/>
  <c r="X729" i="1"/>
  <c r="Y729" i="1"/>
  <c r="U730" i="1"/>
  <c r="V730" i="1"/>
  <c r="W730" i="1"/>
  <c r="X730" i="1"/>
  <c r="Y730" i="1"/>
  <c r="U731" i="1"/>
  <c r="V731" i="1"/>
  <c r="W731" i="1"/>
  <c r="X731" i="1"/>
  <c r="Y731" i="1"/>
  <c r="U732" i="1"/>
  <c r="V732" i="1"/>
  <c r="W732" i="1"/>
  <c r="X732" i="1"/>
  <c r="Y732" i="1"/>
  <c r="U733" i="1"/>
  <c r="V733" i="1"/>
  <c r="W733" i="1"/>
  <c r="X733" i="1"/>
  <c r="Y733" i="1"/>
  <c r="U734" i="1"/>
  <c r="V734" i="1"/>
  <c r="W734" i="1"/>
  <c r="X734" i="1"/>
  <c r="Y734" i="1"/>
  <c r="U735" i="1"/>
  <c r="V735" i="1"/>
  <c r="W735" i="1"/>
  <c r="X735" i="1"/>
  <c r="Y735" i="1"/>
  <c r="U736" i="1"/>
  <c r="V736" i="1"/>
  <c r="W736" i="1"/>
  <c r="X736" i="1"/>
  <c r="Y736" i="1"/>
  <c r="U737" i="1"/>
  <c r="V737" i="1"/>
  <c r="W737" i="1"/>
  <c r="X737" i="1"/>
  <c r="Y737" i="1"/>
  <c r="U738" i="1"/>
  <c r="V738" i="1"/>
  <c r="W738" i="1"/>
  <c r="X738" i="1"/>
  <c r="Y738" i="1"/>
  <c r="U739" i="1"/>
  <c r="V739" i="1"/>
  <c r="W739" i="1"/>
  <c r="X739" i="1"/>
  <c r="Y739" i="1"/>
  <c r="U740" i="1"/>
  <c r="V740" i="1"/>
  <c r="W740" i="1"/>
  <c r="X740" i="1"/>
  <c r="Y740" i="1"/>
  <c r="U741" i="1"/>
  <c r="V741" i="1"/>
  <c r="W741" i="1"/>
  <c r="X741" i="1"/>
  <c r="Y741" i="1"/>
  <c r="U742" i="1"/>
  <c r="V742" i="1"/>
  <c r="W742" i="1"/>
  <c r="X742" i="1"/>
  <c r="Y742" i="1"/>
  <c r="U743" i="1"/>
  <c r="V743" i="1"/>
  <c r="W743" i="1"/>
  <c r="X743" i="1"/>
  <c r="Y743" i="1"/>
  <c r="U744" i="1"/>
  <c r="V744" i="1"/>
  <c r="W744" i="1"/>
  <c r="X744" i="1"/>
  <c r="Y744" i="1"/>
  <c r="U745" i="1"/>
  <c r="V745" i="1"/>
  <c r="W745" i="1"/>
  <c r="X745" i="1"/>
  <c r="Y745" i="1"/>
  <c r="U746" i="1"/>
  <c r="V746" i="1"/>
  <c r="W746" i="1"/>
  <c r="X746" i="1"/>
  <c r="Y746" i="1"/>
  <c r="U747" i="1"/>
  <c r="V747" i="1"/>
  <c r="W747" i="1"/>
  <c r="X747" i="1"/>
  <c r="Y747" i="1"/>
  <c r="U748" i="1"/>
  <c r="V748" i="1"/>
  <c r="W748" i="1"/>
  <c r="X748" i="1"/>
  <c r="Y748" i="1"/>
  <c r="U749" i="1"/>
  <c r="V749" i="1"/>
  <c r="W749" i="1"/>
  <c r="X749" i="1"/>
  <c r="Y749" i="1"/>
  <c r="U750" i="1"/>
  <c r="V750" i="1"/>
  <c r="W750" i="1"/>
  <c r="X750" i="1"/>
  <c r="Y750" i="1"/>
  <c r="U751" i="1"/>
  <c r="V751" i="1"/>
  <c r="W751" i="1"/>
  <c r="X751" i="1"/>
  <c r="Y751" i="1"/>
  <c r="U752" i="1"/>
  <c r="V752" i="1"/>
  <c r="W752" i="1"/>
  <c r="X752" i="1"/>
  <c r="Y752" i="1"/>
  <c r="U753" i="1"/>
  <c r="V753" i="1"/>
  <c r="W753" i="1"/>
  <c r="X753" i="1"/>
  <c r="Y753" i="1"/>
  <c r="U754" i="1"/>
  <c r="V754" i="1"/>
  <c r="W754" i="1"/>
  <c r="X754" i="1"/>
  <c r="Y754" i="1"/>
  <c r="U755" i="1"/>
  <c r="V755" i="1"/>
  <c r="W755" i="1"/>
  <c r="X755" i="1"/>
  <c r="Y755" i="1"/>
  <c r="U756" i="1"/>
  <c r="V756" i="1"/>
  <c r="W756" i="1"/>
  <c r="X756" i="1"/>
  <c r="Y756" i="1"/>
  <c r="U757" i="1"/>
  <c r="V757" i="1"/>
  <c r="W757" i="1"/>
  <c r="X757" i="1"/>
  <c r="Y757" i="1"/>
  <c r="U758" i="1"/>
  <c r="V758" i="1"/>
  <c r="W758" i="1"/>
  <c r="X758" i="1"/>
  <c r="Y758" i="1"/>
  <c r="U759" i="1"/>
  <c r="V759" i="1"/>
  <c r="W759" i="1"/>
  <c r="X759" i="1"/>
  <c r="Y759" i="1"/>
  <c r="U760" i="1"/>
  <c r="V760" i="1"/>
  <c r="W760" i="1"/>
  <c r="X760" i="1"/>
  <c r="Y760" i="1"/>
  <c r="U761" i="1"/>
  <c r="V761" i="1"/>
  <c r="W761" i="1"/>
  <c r="X761" i="1"/>
  <c r="Y761" i="1"/>
  <c r="U762" i="1"/>
  <c r="V762" i="1"/>
  <c r="W762" i="1"/>
  <c r="X762" i="1"/>
  <c r="Y762" i="1"/>
  <c r="U763" i="1"/>
  <c r="V763" i="1"/>
  <c r="W763" i="1"/>
  <c r="X763" i="1"/>
  <c r="Y763" i="1"/>
  <c r="U764" i="1"/>
  <c r="V764" i="1"/>
  <c r="W764" i="1"/>
  <c r="X764" i="1"/>
  <c r="Y764" i="1"/>
  <c r="U765" i="1"/>
  <c r="V765" i="1"/>
  <c r="W765" i="1"/>
  <c r="X765" i="1"/>
  <c r="Y765" i="1"/>
  <c r="U766" i="1"/>
  <c r="V766" i="1"/>
  <c r="W766" i="1"/>
  <c r="X766" i="1"/>
  <c r="Y766" i="1"/>
  <c r="U767" i="1"/>
  <c r="V767" i="1"/>
  <c r="W767" i="1"/>
  <c r="X767" i="1"/>
  <c r="Y767" i="1"/>
  <c r="U768" i="1"/>
  <c r="V768" i="1"/>
  <c r="W768" i="1"/>
  <c r="X768" i="1"/>
  <c r="Y768" i="1"/>
  <c r="U769" i="1"/>
  <c r="V769" i="1"/>
  <c r="W769" i="1"/>
  <c r="X769" i="1"/>
  <c r="Y769" i="1"/>
  <c r="U770" i="1"/>
  <c r="V770" i="1"/>
  <c r="W770" i="1"/>
  <c r="X770" i="1"/>
  <c r="Y770" i="1"/>
  <c r="U771" i="1"/>
  <c r="V771" i="1"/>
  <c r="W771" i="1"/>
  <c r="X771" i="1"/>
  <c r="Y771" i="1"/>
  <c r="U772" i="1"/>
  <c r="V772" i="1"/>
  <c r="W772" i="1"/>
  <c r="X772" i="1"/>
  <c r="Y772" i="1"/>
  <c r="U773" i="1"/>
  <c r="V773" i="1"/>
  <c r="W773" i="1"/>
  <c r="X773" i="1"/>
  <c r="Y773" i="1"/>
  <c r="U774" i="1"/>
  <c r="V774" i="1"/>
  <c r="W774" i="1"/>
  <c r="X774" i="1"/>
  <c r="Y774" i="1"/>
  <c r="U775" i="1"/>
  <c r="V775" i="1"/>
  <c r="W775" i="1"/>
  <c r="X775" i="1"/>
  <c r="Y775" i="1"/>
  <c r="U776" i="1"/>
  <c r="V776" i="1"/>
  <c r="W776" i="1"/>
  <c r="X776" i="1"/>
  <c r="Y776" i="1"/>
  <c r="U777" i="1"/>
  <c r="V777" i="1"/>
  <c r="W777" i="1"/>
  <c r="X777" i="1"/>
  <c r="Y777" i="1"/>
  <c r="U778" i="1"/>
  <c r="V778" i="1"/>
  <c r="W778" i="1"/>
  <c r="X778" i="1"/>
  <c r="Y778" i="1"/>
  <c r="U779" i="1"/>
  <c r="V779" i="1"/>
  <c r="W779" i="1"/>
  <c r="X779" i="1"/>
  <c r="Y779" i="1"/>
  <c r="U780" i="1"/>
  <c r="V780" i="1"/>
  <c r="W780" i="1"/>
  <c r="X780" i="1"/>
  <c r="Y780" i="1"/>
  <c r="U781" i="1"/>
  <c r="V781" i="1"/>
  <c r="W781" i="1"/>
  <c r="X781" i="1"/>
  <c r="Y781" i="1"/>
  <c r="U782" i="1"/>
  <c r="V782" i="1"/>
  <c r="W782" i="1"/>
  <c r="X782" i="1"/>
  <c r="Y782" i="1"/>
  <c r="U783" i="1"/>
  <c r="V783" i="1"/>
  <c r="W783" i="1"/>
  <c r="X783" i="1"/>
  <c r="Y783" i="1"/>
  <c r="U784" i="1"/>
  <c r="V784" i="1"/>
  <c r="W784" i="1"/>
  <c r="X784" i="1"/>
  <c r="Y784" i="1"/>
  <c r="U785" i="1"/>
  <c r="V785" i="1"/>
  <c r="W785" i="1"/>
  <c r="X785" i="1"/>
  <c r="Y785" i="1"/>
  <c r="U786" i="1"/>
  <c r="V786" i="1"/>
  <c r="W786" i="1"/>
  <c r="X786" i="1"/>
  <c r="Y786" i="1"/>
  <c r="U787" i="1"/>
  <c r="V787" i="1"/>
  <c r="W787" i="1"/>
  <c r="X787" i="1"/>
  <c r="Y787" i="1"/>
  <c r="U788" i="1"/>
  <c r="V788" i="1"/>
  <c r="W788" i="1"/>
  <c r="X788" i="1"/>
  <c r="Y788" i="1"/>
  <c r="U789" i="1"/>
  <c r="V789" i="1"/>
  <c r="W789" i="1"/>
  <c r="X789" i="1"/>
  <c r="Y789" i="1"/>
  <c r="U790" i="1"/>
  <c r="V790" i="1"/>
  <c r="W790" i="1"/>
  <c r="X790" i="1"/>
  <c r="Y790" i="1"/>
  <c r="U791" i="1"/>
  <c r="V791" i="1"/>
  <c r="W791" i="1"/>
  <c r="X791" i="1"/>
  <c r="Y791" i="1"/>
  <c r="U792" i="1"/>
  <c r="V792" i="1"/>
  <c r="W792" i="1"/>
  <c r="X792" i="1"/>
  <c r="Y792" i="1"/>
  <c r="U793" i="1"/>
  <c r="V793" i="1"/>
  <c r="W793" i="1"/>
  <c r="X793" i="1"/>
  <c r="Y793" i="1"/>
  <c r="U794" i="1"/>
  <c r="V794" i="1"/>
  <c r="W794" i="1"/>
  <c r="X794" i="1"/>
  <c r="Y794" i="1"/>
  <c r="U795" i="1"/>
  <c r="V795" i="1"/>
  <c r="W795" i="1"/>
  <c r="X795" i="1"/>
  <c r="Y795" i="1"/>
  <c r="U796" i="1"/>
  <c r="V796" i="1"/>
  <c r="W796" i="1"/>
  <c r="X796" i="1"/>
  <c r="Y796" i="1"/>
  <c r="U797" i="1"/>
  <c r="V797" i="1"/>
  <c r="W797" i="1"/>
  <c r="X797" i="1"/>
  <c r="Y797" i="1"/>
  <c r="U798" i="1"/>
  <c r="V798" i="1"/>
  <c r="W798" i="1"/>
  <c r="X798" i="1"/>
  <c r="Y798" i="1"/>
  <c r="U799" i="1"/>
  <c r="V799" i="1"/>
  <c r="W799" i="1"/>
  <c r="X799" i="1"/>
  <c r="Y799" i="1"/>
  <c r="U800" i="1"/>
  <c r="V800" i="1"/>
  <c r="W800" i="1"/>
  <c r="X800" i="1"/>
  <c r="Y800" i="1"/>
  <c r="U801" i="1"/>
  <c r="V801" i="1"/>
  <c r="W801" i="1"/>
  <c r="X801" i="1"/>
  <c r="Y801" i="1"/>
  <c r="U802" i="1"/>
  <c r="V802" i="1"/>
  <c r="W802" i="1"/>
  <c r="X802" i="1"/>
  <c r="Y802" i="1"/>
  <c r="U803" i="1"/>
  <c r="V803" i="1"/>
  <c r="W803" i="1"/>
  <c r="X803" i="1"/>
  <c r="Y803" i="1"/>
  <c r="U804" i="1"/>
  <c r="V804" i="1"/>
  <c r="W804" i="1"/>
  <c r="X804" i="1"/>
  <c r="Y804" i="1"/>
  <c r="U805" i="1"/>
  <c r="V805" i="1"/>
  <c r="W805" i="1"/>
  <c r="X805" i="1"/>
  <c r="Y805" i="1"/>
  <c r="U806" i="1"/>
  <c r="V806" i="1"/>
  <c r="W806" i="1"/>
  <c r="X806" i="1"/>
  <c r="Y806" i="1"/>
  <c r="U807" i="1"/>
  <c r="V807" i="1"/>
  <c r="W807" i="1"/>
  <c r="X807" i="1"/>
  <c r="Y807" i="1"/>
  <c r="U808" i="1"/>
  <c r="V808" i="1"/>
  <c r="W808" i="1"/>
  <c r="X808" i="1"/>
  <c r="Y808" i="1"/>
  <c r="U809" i="1"/>
  <c r="V809" i="1"/>
  <c r="W809" i="1"/>
  <c r="X809" i="1"/>
  <c r="Y809" i="1"/>
  <c r="U810" i="1"/>
  <c r="V810" i="1"/>
  <c r="W810" i="1"/>
  <c r="X810" i="1"/>
  <c r="Y810" i="1"/>
  <c r="U811" i="1"/>
  <c r="V811" i="1"/>
  <c r="W811" i="1"/>
  <c r="X811" i="1"/>
  <c r="Y811" i="1"/>
  <c r="U812" i="1"/>
  <c r="V812" i="1"/>
  <c r="W812" i="1"/>
  <c r="X812" i="1"/>
  <c r="Y812" i="1"/>
  <c r="U813" i="1"/>
  <c r="V813" i="1"/>
  <c r="W813" i="1"/>
  <c r="X813" i="1"/>
  <c r="Y813" i="1"/>
  <c r="U814" i="1"/>
  <c r="V814" i="1"/>
  <c r="W814" i="1"/>
  <c r="X814" i="1"/>
  <c r="Y814" i="1"/>
  <c r="U815" i="1"/>
  <c r="V815" i="1"/>
  <c r="W815" i="1"/>
  <c r="X815" i="1"/>
  <c r="Y815" i="1"/>
  <c r="U816" i="1"/>
  <c r="V816" i="1"/>
  <c r="W816" i="1"/>
  <c r="X816" i="1"/>
  <c r="Y816" i="1"/>
  <c r="U817" i="1"/>
  <c r="V817" i="1"/>
  <c r="W817" i="1"/>
  <c r="X817" i="1"/>
  <c r="Y817" i="1"/>
  <c r="U818" i="1"/>
  <c r="V818" i="1"/>
  <c r="W818" i="1"/>
  <c r="X818" i="1"/>
  <c r="Y818" i="1"/>
  <c r="U819" i="1"/>
  <c r="V819" i="1"/>
  <c r="W819" i="1"/>
  <c r="X819" i="1"/>
  <c r="Y819" i="1"/>
  <c r="U820" i="1"/>
  <c r="V820" i="1"/>
  <c r="W820" i="1"/>
  <c r="X820" i="1"/>
  <c r="Y820" i="1"/>
  <c r="U821" i="1"/>
  <c r="V821" i="1"/>
  <c r="W821" i="1"/>
  <c r="X821" i="1"/>
  <c r="Y821" i="1"/>
  <c r="U822" i="1"/>
  <c r="V822" i="1"/>
  <c r="W822" i="1"/>
  <c r="X822" i="1"/>
  <c r="Y822" i="1"/>
  <c r="U823" i="1"/>
  <c r="V823" i="1"/>
  <c r="W823" i="1"/>
  <c r="X823" i="1"/>
  <c r="Y823" i="1"/>
  <c r="U824" i="1"/>
  <c r="V824" i="1"/>
  <c r="W824" i="1"/>
  <c r="X824" i="1"/>
  <c r="Y824" i="1"/>
  <c r="U825" i="1"/>
  <c r="V825" i="1"/>
  <c r="W825" i="1"/>
  <c r="X825" i="1"/>
  <c r="Y825" i="1"/>
  <c r="U826" i="1"/>
  <c r="V826" i="1"/>
  <c r="W826" i="1"/>
  <c r="X826" i="1"/>
  <c r="Y826" i="1"/>
  <c r="U827" i="1"/>
  <c r="V827" i="1"/>
  <c r="W827" i="1"/>
  <c r="X827" i="1"/>
  <c r="Y827" i="1"/>
  <c r="U828" i="1"/>
  <c r="V828" i="1"/>
  <c r="W828" i="1"/>
  <c r="X828" i="1"/>
  <c r="Y828" i="1"/>
  <c r="U829" i="1"/>
  <c r="V829" i="1"/>
  <c r="W829" i="1"/>
  <c r="X829" i="1"/>
  <c r="Y829" i="1"/>
  <c r="U830" i="1"/>
  <c r="V830" i="1"/>
  <c r="W830" i="1"/>
  <c r="X830" i="1"/>
  <c r="Y830" i="1"/>
  <c r="U831" i="1"/>
  <c r="V831" i="1"/>
  <c r="W831" i="1"/>
  <c r="X831" i="1"/>
  <c r="Y831" i="1"/>
  <c r="U832" i="1"/>
  <c r="V832" i="1"/>
  <c r="W832" i="1"/>
  <c r="X832" i="1"/>
  <c r="Y832" i="1"/>
  <c r="U833" i="1"/>
  <c r="V833" i="1"/>
  <c r="W833" i="1"/>
  <c r="X833" i="1"/>
  <c r="Y833" i="1"/>
  <c r="U834" i="1"/>
  <c r="V834" i="1"/>
  <c r="W834" i="1"/>
  <c r="X834" i="1"/>
  <c r="Y834" i="1"/>
  <c r="U835" i="1"/>
  <c r="V835" i="1"/>
  <c r="W835" i="1"/>
  <c r="X835" i="1"/>
  <c r="Y835" i="1"/>
  <c r="U836" i="1"/>
  <c r="V836" i="1"/>
  <c r="W836" i="1"/>
  <c r="X836" i="1"/>
  <c r="Y836" i="1"/>
  <c r="U837" i="1"/>
  <c r="V837" i="1"/>
  <c r="W837" i="1"/>
  <c r="X837" i="1"/>
  <c r="Y837" i="1"/>
  <c r="U838" i="1"/>
  <c r="V838" i="1"/>
  <c r="W838" i="1"/>
  <c r="X838" i="1"/>
  <c r="Y838" i="1"/>
  <c r="U839" i="1"/>
  <c r="V839" i="1"/>
  <c r="W839" i="1"/>
  <c r="X839" i="1"/>
  <c r="Y839" i="1"/>
  <c r="U840" i="1"/>
  <c r="V840" i="1"/>
  <c r="W840" i="1"/>
  <c r="X840" i="1"/>
  <c r="Y840" i="1"/>
  <c r="U841" i="1"/>
  <c r="V841" i="1"/>
  <c r="W841" i="1"/>
  <c r="X841" i="1"/>
  <c r="Y841" i="1"/>
  <c r="U842" i="1"/>
  <c r="V842" i="1"/>
  <c r="W842" i="1"/>
  <c r="X842" i="1"/>
  <c r="Y842" i="1"/>
  <c r="U843" i="1"/>
  <c r="V843" i="1"/>
  <c r="W843" i="1"/>
  <c r="X843" i="1"/>
  <c r="Y843" i="1"/>
  <c r="U844" i="1"/>
  <c r="V844" i="1"/>
  <c r="W844" i="1"/>
  <c r="X844" i="1"/>
  <c r="Y844" i="1"/>
  <c r="U845" i="1"/>
  <c r="V845" i="1"/>
  <c r="W845" i="1"/>
  <c r="X845" i="1"/>
  <c r="Y845" i="1"/>
  <c r="U846" i="1"/>
  <c r="V846" i="1"/>
  <c r="W846" i="1"/>
  <c r="X846" i="1"/>
  <c r="Y846" i="1"/>
  <c r="U847" i="1"/>
  <c r="V847" i="1"/>
  <c r="W847" i="1"/>
  <c r="X847" i="1"/>
  <c r="Y847" i="1"/>
  <c r="U848" i="1"/>
  <c r="V848" i="1"/>
  <c r="W848" i="1"/>
  <c r="X848" i="1"/>
  <c r="Y848" i="1"/>
  <c r="U849" i="1"/>
  <c r="V849" i="1"/>
  <c r="W849" i="1"/>
  <c r="X849" i="1"/>
  <c r="Y849" i="1"/>
  <c r="U850" i="1"/>
  <c r="V850" i="1"/>
  <c r="W850" i="1"/>
  <c r="X850" i="1"/>
  <c r="Y850" i="1"/>
  <c r="U851" i="1"/>
  <c r="V851" i="1"/>
  <c r="W851" i="1"/>
  <c r="X851" i="1"/>
  <c r="Y851" i="1"/>
  <c r="U852" i="1"/>
  <c r="V852" i="1"/>
  <c r="W852" i="1"/>
  <c r="X852" i="1"/>
  <c r="Y852" i="1"/>
  <c r="U853" i="1"/>
  <c r="V853" i="1"/>
  <c r="W853" i="1"/>
  <c r="X853" i="1"/>
  <c r="Y853" i="1"/>
  <c r="U854" i="1"/>
  <c r="V854" i="1"/>
  <c r="W854" i="1"/>
  <c r="X854" i="1"/>
  <c r="Y854" i="1"/>
  <c r="U855" i="1"/>
  <c r="V855" i="1"/>
  <c r="W855" i="1"/>
  <c r="X855" i="1"/>
  <c r="Y855" i="1"/>
  <c r="U856" i="1"/>
  <c r="V856" i="1"/>
  <c r="W856" i="1"/>
  <c r="X856" i="1"/>
  <c r="Y856" i="1"/>
  <c r="U857" i="1"/>
  <c r="V857" i="1"/>
  <c r="W857" i="1"/>
  <c r="X857" i="1"/>
  <c r="Y857" i="1"/>
  <c r="U858" i="1"/>
  <c r="V858" i="1"/>
  <c r="W858" i="1"/>
  <c r="X858" i="1"/>
  <c r="Y858" i="1"/>
  <c r="U859" i="1"/>
  <c r="V859" i="1"/>
  <c r="W859" i="1"/>
  <c r="X859" i="1"/>
  <c r="Y859" i="1"/>
  <c r="U860" i="1"/>
  <c r="V860" i="1"/>
  <c r="W860" i="1"/>
  <c r="X860" i="1"/>
  <c r="Y860" i="1"/>
  <c r="U861" i="1"/>
  <c r="V861" i="1"/>
  <c r="W861" i="1"/>
  <c r="X861" i="1"/>
  <c r="Y861" i="1"/>
  <c r="U862" i="1"/>
  <c r="V862" i="1"/>
  <c r="W862" i="1"/>
  <c r="X862" i="1"/>
  <c r="Y862" i="1"/>
  <c r="U863" i="1"/>
  <c r="V863" i="1"/>
  <c r="W863" i="1"/>
  <c r="X863" i="1"/>
  <c r="Y863" i="1"/>
  <c r="U864" i="1"/>
  <c r="V864" i="1"/>
  <c r="W864" i="1"/>
  <c r="X864" i="1"/>
  <c r="Y864" i="1"/>
  <c r="U865" i="1"/>
  <c r="V865" i="1"/>
  <c r="W865" i="1"/>
  <c r="X865" i="1"/>
  <c r="Y865" i="1"/>
  <c r="U866" i="1"/>
  <c r="V866" i="1"/>
  <c r="W866" i="1"/>
  <c r="X866" i="1"/>
  <c r="Y866" i="1"/>
  <c r="U867" i="1"/>
  <c r="V867" i="1"/>
  <c r="W867" i="1"/>
  <c r="X867" i="1"/>
  <c r="Y867" i="1"/>
  <c r="U868" i="1"/>
  <c r="V868" i="1"/>
  <c r="W868" i="1"/>
  <c r="X868" i="1"/>
  <c r="Y868" i="1"/>
  <c r="U869" i="1"/>
  <c r="V869" i="1"/>
  <c r="W869" i="1"/>
  <c r="X869" i="1"/>
  <c r="Y869" i="1"/>
  <c r="U870" i="1"/>
  <c r="V870" i="1"/>
  <c r="W870" i="1"/>
  <c r="X870" i="1"/>
  <c r="Y870" i="1"/>
  <c r="U871" i="1"/>
  <c r="V871" i="1"/>
  <c r="W871" i="1"/>
  <c r="X871" i="1"/>
  <c r="Y871" i="1"/>
  <c r="U872" i="1"/>
  <c r="V872" i="1"/>
  <c r="W872" i="1"/>
  <c r="X872" i="1"/>
  <c r="Y872" i="1"/>
  <c r="U873" i="1"/>
  <c r="V873" i="1"/>
  <c r="W873" i="1"/>
  <c r="X873" i="1"/>
  <c r="Y873" i="1"/>
  <c r="U874" i="1"/>
  <c r="V874" i="1"/>
  <c r="W874" i="1"/>
  <c r="X874" i="1"/>
  <c r="Y874" i="1"/>
  <c r="U875" i="1"/>
  <c r="V875" i="1"/>
  <c r="W875" i="1"/>
  <c r="X875" i="1"/>
  <c r="Y875" i="1"/>
  <c r="U876" i="1"/>
  <c r="V876" i="1"/>
  <c r="W876" i="1"/>
  <c r="X876" i="1"/>
  <c r="Y876" i="1"/>
  <c r="U877" i="1"/>
  <c r="V877" i="1"/>
  <c r="W877" i="1"/>
  <c r="X877" i="1"/>
  <c r="Y877" i="1"/>
  <c r="U878" i="1"/>
  <c r="V878" i="1"/>
  <c r="W878" i="1"/>
  <c r="X878" i="1"/>
  <c r="Y878" i="1"/>
  <c r="U879" i="1"/>
  <c r="V879" i="1"/>
  <c r="W879" i="1"/>
  <c r="X879" i="1"/>
  <c r="Y879" i="1"/>
  <c r="U880" i="1"/>
  <c r="V880" i="1"/>
  <c r="W880" i="1"/>
  <c r="X880" i="1"/>
  <c r="Y880" i="1"/>
  <c r="U881" i="1"/>
  <c r="V881" i="1"/>
  <c r="W881" i="1"/>
  <c r="X881" i="1"/>
  <c r="Y881" i="1"/>
  <c r="U882" i="1"/>
  <c r="V882" i="1"/>
  <c r="W882" i="1"/>
  <c r="X882" i="1"/>
  <c r="Y882" i="1"/>
  <c r="U883" i="1"/>
  <c r="V883" i="1"/>
  <c r="W883" i="1"/>
  <c r="X883" i="1"/>
  <c r="Y883" i="1"/>
  <c r="U884" i="1"/>
  <c r="V884" i="1"/>
  <c r="W884" i="1"/>
  <c r="X884" i="1"/>
  <c r="Y884" i="1"/>
  <c r="U885" i="1"/>
  <c r="V885" i="1"/>
  <c r="W885" i="1"/>
  <c r="X885" i="1"/>
  <c r="Y885" i="1"/>
  <c r="U886" i="1"/>
  <c r="V886" i="1"/>
  <c r="W886" i="1"/>
  <c r="X886" i="1"/>
  <c r="Y886" i="1"/>
  <c r="U887" i="1"/>
  <c r="V887" i="1"/>
  <c r="W887" i="1"/>
  <c r="X887" i="1"/>
  <c r="Y887" i="1"/>
  <c r="U888" i="1"/>
  <c r="V888" i="1"/>
  <c r="W888" i="1"/>
  <c r="X888" i="1"/>
  <c r="Y888" i="1"/>
  <c r="U889" i="1"/>
  <c r="V889" i="1"/>
  <c r="W889" i="1"/>
  <c r="X889" i="1"/>
  <c r="Y889" i="1"/>
  <c r="U890" i="1"/>
  <c r="V890" i="1"/>
  <c r="W890" i="1"/>
  <c r="X890" i="1"/>
  <c r="Y890" i="1"/>
  <c r="U891" i="1"/>
  <c r="V891" i="1"/>
  <c r="W891" i="1"/>
  <c r="X891" i="1"/>
  <c r="Y891" i="1"/>
  <c r="U892" i="1"/>
  <c r="V892" i="1"/>
  <c r="W892" i="1"/>
  <c r="X892" i="1"/>
  <c r="Y892" i="1"/>
  <c r="U893" i="1"/>
  <c r="V893" i="1"/>
  <c r="W893" i="1"/>
  <c r="X893" i="1"/>
  <c r="Y893" i="1"/>
  <c r="U894" i="1"/>
  <c r="V894" i="1"/>
  <c r="W894" i="1"/>
  <c r="X894" i="1"/>
  <c r="Y894" i="1"/>
  <c r="U895" i="1"/>
  <c r="V895" i="1"/>
  <c r="W895" i="1"/>
  <c r="X895" i="1"/>
  <c r="Y895" i="1"/>
  <c r="U896" i="1"/>
  <c r="V896" i="1"/>
  <c r="W896" i="1"/>
  <c r="X896" i="1"/>
  <c r="Y896" i="1"/>
  <c r="U897" i="1"/>
  <c r="V897" i="1"/>
  <c r="W897" i="1"/>
  <c r="X897" i="1"/>
  <c r="Y897" i="1"/>
  <c r="U898" i="1"/>
  <c r="V898" i="1"/>
  <c r="W898" i="1"/>
  <c r="X898" i="1"/>
  <c r="Y898" i="1"/>
  <c r="U899" i="1"/>
  <c r="V899" i="1"/>
  <c r="W899" i="1"/>
  <c r="X899" i="1"/>
  <c r="Y899" i="1"/>
  <c r="U900" i="1"/>
  <c r="V900" i="1"/>
  <c r="W900" i="1"/>
  <c r="X900" i="1"/>
  <c r="Y900" i="1"/>
  <c r="U901" i="1"/>
  <c r="V901" i="1"/>
  <c r="W901" i="1"/>
  <c r="X901" i="1"/>
  <c r="Y901" i="1"/>
  <c r="U902" i="1"/>
  <c r="V902" i="1"/>
  <c r="W902" i="1"/>
  <c r="X902" i="1"/>
  <c r="Y902" i="1"/>
  <c r="U903" i="1"/>
  <c r="V903" i="1"/>
  <c r="W903" i="1"/>
  <c r="X903" i="1"/>
  <c r="Y903" i="1"/>
  <c r="U904" i="1"/>
  <c r="V904" i="1"/>
  <c r="W904" i="1"/>
  <c r="X904" i="1"/>
  <c r="Y904" i="1"/>
  <c r="U905" i="1"/>
  <c r="V905" i="1"/>
  <c r="W905" i="1"/>
  <c r="X905" i="1"/>
  <c r="Y905" i="1"/>
  <c r="U906" i="1"/>
  <c r="V906" i="1"/>
  <c r="W906" i="1"/>
  <c r="X906" i="1"/>
  <c r="Y906" i="1"/>
  <c r="U907" i="1"/>
  <c r="V907" i="1"/>
  <c r="W907" i="1"/>
  <c r="X907" i="1"/>
  <c r="Y907" i="1"/>
  <c r="U908" i="1"/>
  <c r="V908" i="1"/>
  <c r="W908" i="1"/>
  <c r="X908" i="1"/>
  <c r="Y908" i="1"/>
  <c r="U909" i="1"/>
  <c r="V909" i="1"/>
  <c r="W909" i="1"/>
  <c r="X909" i="1"/>
  <c r="Y909" i="1"/>
  <c r="U910" i="1"/>
  <c r="V910" i="1"/>
  <c r="W910" i="1"/>
  <c r="X910" i="1"/>
  <c r="Y910" i="1"/>
  <c r="U911" i="1"/>
  <c r="V911" i="1"/>
  <c r="W911" i="1"/>
  <c r="X911" i="1"/>
  <c r="Y911" i="1"/>
  <c r="U912" i="1"/>
  <c r="V912" i="1"/>
  <c r="W912" i="1"/>
  <c r="X912" i="1"/>
  <c r="Y912" i="1"/>
  <c r="U913" i="1"/>
  <c r="V913" i="1"/>
  <c r="W913" i="1"/>
  <c r="X913" i="1"/>
  <c r="Y913" i="1"/>
  <c r="U914" i="1"/>
  <c r="V914" i="1"/>
  <c r="W914" i="1"/>
  <c r="X914" i="1"/>
  <c r="Y914" i="1"/>
  <c r="U915" i="1"/>
  <c r="V915" i="1"/>
  <c r="W915" i="1"/>
  <c r="X915" i="1"/>
  <c r="Y915" i="1"/>
  <c r="U916" i="1"/>
  <c r="V916" i="1"/>
  <c r="W916" i="1"/>
  <c r="X916" i="1"/>
  <c r="Y916" i="1"/>
  <c r="U917" i="1"/>
  <c r="V917" i="1"/>
  <c r="W917" i="1"/>
  <c r="X917" i="1"/>
  <c r="Y917" i="1"/>
  <c r="U918" i="1"/>
  <c r="V918" i="1"/>
  <c r="W918" i="1"/>
  <c r="X918" i="1"/>
  <c r="Y918" i="1"/>
  <c r="U919" i="1"/>
  <c r="V919" i="1"/>
  <c r="W919" i="1"/>
  <c r="X919" i="1"/>
  <c r="Y919" i="1"/>
  <c r="U920" i="1"/>
  <c r="V920" i="1"/>
  <c r="W920" i="1"/>
  <c r="X920" i="1"/>
  <c r="Y920" i="1"/>
  <c r="U921" i="1"/>
  <c r="V921" i="1"/>
  <c r="W921" i="1"/>
  <c r="X921" i="1"/>
  <c r="Y921" i="1"/>
  <c r="U922" i="1"/>
  <c r="V922" i="1"/>
  <c r="W922" i="1"/>
  <c r="X922" i="1"/>
  <c r="Y922" i="1"/>
  <c r="U923" i="1"/>
  <c r="V923" i="1"/>
  <c r="W923" i="1"/>
  <c r="X923" i="1"/>
  <c r="Y923" i="1"/>
  <c r="U924" i="1"/>
  <c r="V924" i="1"/>
  <c r="W924" i="1"/>
  <c r="X924" i="1"/>
  <c r="Y924" i="1"/>
  <c r="U925" i="1"/>
  <c r="V925" i="1"/>
  <c r="W925" i="1"/>
  <c r="X925" i="1"/>
  <c r="Y925" i="1"/>
  <c r="U926" i="1"/>
  <c r="V926" i="1"/>
  <c r="W926" i="1"/>
  <c r="X926" i="1"/>
  <c r="Y926" i="1"/>
  <c r="U927" i="1"/>
  <c r="V927" i="1"/>
  <c r="W927" i="1"/>
  <c r="X927" i="1"/>
  <c r="Y927" i="1"/>
  <c r="U928" i="1"/>
  <c r="V928" i="1"/>
  <c r="W928" i="1"/>
  <c r="X928" i="1"/>
  <c r="Y928" i="1"/>
  <c r="U929" i="1"/>
  <c r="V929" i="1"/>
  <c r="W929" i="1"/>
  <c r="X929" i="1"/>
  <c r="Y929" i="1"/>
  <c r="U930" i="1"/>
  <c r="V930" i="1"/>
  <c r="W930" i="1"/>
  <c r="X930" i="1"/>
  <c r="Y930" i="1"/>
  <c r="U931" i="1"/>
  <c r="V931" i="1"/>
  <c r="W931" i="1"/>
  <c r="X931" i="1"/>
  <c r="Y931" i="1"/>
  <c r="U932" i="1"/>
  <c r="V932" i="1"/>
  <c r="W932" i="1"/>
  <c r="X932" i="1"/>
  <c r="Y932" i="1"/>
  <c r="U933" i="1"/>
  <c r="V933" i="1"/>
  <c r="W933" i="1"/>
  <c r="X933" i="1"/>
  <c r="Y933" i="1"/>
  <c r="U934" i="1"/>
  <c r="V934" i="1"/>
  <c r="W934" i="1"/>
  <c r="X934" i="1"/>
  <c r="Y934" i="1"/>
  <c r="U935" i="1"/>
  <c r="V935" i="1"/>
  <c r="W935" i="1"/>
  <c r="X935" i="1"/>
  <c r="Y935" i="1"/>
  <c r="U936" i="1"/>
  <c r="V936" i="1"/>
  <c r="W936" i="1"/>
  <c r="X936" i="1"/>
  <c r="Y936" i="1"/>
  <c r="U937" i="1"/>
  <c r="V937" i="1"/>
  <c r="W937" i="1"/>
  <c r="X937" i="1"/>
  <c r="Y937" i="1"/>
  <c r="U938" i="1"/>
  <c r="V938" i="1"/>
  <c r="W938" i="1"/>
  <c r="X938" i="1"/>
  <c r="Y938" i="1"/>
  <c r="U939" i="1"/>
  <c r="V939" i="1"/>
  <c r="W939" i="1"/>
  <c r="X939" i="1"/>
  <c r="Y939" i="1"/>
  <c r="U940" i="1"/>
  <c r="V940" i="1"/>
  <c r="W940" i="1"/>
  <c r="X940" i="1"/>
  <c r="Y940" i="1"/>
  <c r="U941" i="1"/>
  <c r="V941" i="1"/>
  <c r="W941" i="1"/>
  <c r="X941" i="1"/>
  <c r="Y941" i="1"/>
  <c r="U942" i="1"/>
  <c r="V942" i="1"/>
  <c r="W942" i="1"/>
  <c r="X942" i="1"/>
  <c r="Y942" i="1"/>
  <c r="U943" i="1"/>
  <c r="V943" i="1"/>
  <c r="W943" i="1"/>
  <c r="X943" i="1"/>
  <c r="Y943" i="1"/>
  <c r="U944" i="1"/>
  <c r="V944" i="1"/>
  <c r="W944" i="1"/>
  <c r="X944" i="1"/>
  <c r="Y944" i="1"/>
  <c r="U945" i="1"/>
  <c r="V945" i="1"/>
  <c r="W945" i="1"/>
  <c r="X945" i="1"/>
  <c r="Y945" i="1"/>
  <c r="U946" i="1"/>
  <c r="V946" i="1"/>
  <c r="W946" i="1"/>
  <c r="X946" i="1"/>
  <c r="Y946" i="1"/>
  <c r="U947" i="1"/>
  <c r="V947" i="1"/>
  <c r="W947" i="1"/>
  <c r="X947" i="1"/>
  <c r="Y947" i="1"/>
  <c r="U948" i="1"/>
  <c r="V948" i="1"/>
  <c r="W948" i="1"/>
  <c r="X948" i="1"/>
  <c r="Y948" i="1"/>
  <c r="U949" i="1"/>
  <c r="V949" i="1"/>
  <c r="W949" i="1"/>
  <c r="X949" i="1"/>
  <c r="Y949" i="1"/>
  <c r="U950" i="1"/>
  <c r="V950" i="1"/>
  <c r="W950" i="1"/>
  <c r="X950" i="1"/>
  <c r="Y950" i="1"/>
  <c r="U951" i="1"/>
  <c r="V951" i="1"/>
  <c r="W951" i="1"/>
  <c r="X951" i="1"/>
  <c r="Y951" i="1"/>
  <c r="U952" i="1"/>
  <c r="V952" i="1"/>
  <c r="W952" i="1"/>
  <c r="X952" i="1"/>
  <c r="Y952" i="1"/>
  <c r="U953" i="1"/>
  <c r="V953" i="1"/>
  <c r="W953" i="1"/>
  <c r="X953" i="1"/>
  <c r="Y953" i="1"/>
  <c r="U954" i="1"/>
  <c r="V954" i="1"/>
  <c r="W954" i="1"/>
  <c r="X954" i="1"/>
  <c r="Y954" i="1"/>
  <c r="U955" i="1"/>
  <c r="V955" i="1"/>
  <c r="W955" i="1"/>
  <c r="X955" i="1"/>
  <c r="Y955" i="1"/>
  <c r="U956" i="1"/>
  <c r="V956" i="1"/>
  <c r="W956" i="1"/>
  <c r="X956" i="1"/>
  <c r="Y956" i="1"/>
  <c r="U957" i="1"/>
  <c r="V957" i="1"/>
  <c r="W957" i="1"/>
  <c r="X957" i="1"/>
  <c r="Y957" i="1"/>
  <c r="U958" i="1"/>
  <c r="V958" i="1"/>
  <c r="W958" i="1"/>
  <c r="X958" i="1"/>
  <c r="Y958" i="1"/>
  <c r="U959" i="1"/>
  <c r="V959" i="1"/>
  <c r="W959" i="1"/>
  <c r="X959" i="1"/>
  <c r="Y959" i="1"/>
  <c r="U960" i="1"/>
  <c r="V960" i="1"/>
  <c r="W960" i="1"/>
  <c r="X960" i="1"/>
  <c r="Y960" i="1"/>
  <c r="U961" i="1"/>
  <c r="V961" i="1"/>
  <c r="W961" i="1"/>
  <c r="X961" i="1"/>
  <c r="Y961" i="1"/>
  <c r="U962" i="1"/>
  <c r="V962" i="1"/>
  <c r="W962" i="1"/>
  <c r="X962" i="1"/>
  <c r="Y962" i="1"/>
  <c r="U963" i="1"/>
  <c r="V963" i="1"/>
  <c r="W963" i="1"/>
  <c r="X963" i="1"/>
  <c r="Y963" i="1"/>
  <c r="U964" i="1"/>
  <c r="V964" i="1"/>
  <c r="W964" i="1"/>
  <c r="X964" i="1"/>
  <c r="Y964" i="1"/>
  <c r="U965" i="1"/>
  <c r="V965" i="1"/>
  <c r="W965" i="1"/>
  <c r="X965" i="1"/>
  <c r="Y965" i="1"/>
  <c r="U966" i="1"/>
  <c r="V966" i="1"/>
  <c r="W966" i="1"/>
  <c r="X966" i="1"/>
  <c r="Y966" i="1"/>
  <c r="U967" i="1"/>
  <c r="V967" i="1"/>
  <c r="W967" i="1"/>
  <c r="X967" i="1"/>
  <c r="Y967" i="1"/>
  <c r="U968" i="1"/>
  <c r="V968" i="1"/>
  <c r="W968" i="1"/>
  <c r="X968" i="1"/>
  <c r="Y968" i="1"/>
  <c r="U969" i="1"/>
  <c r="V969" i="1"/>
  <c r="W969" i="1"/>
  <c r="X969" i="1"/>
  <c r="Y969" i="1"/>
  <c r="U970" i="1"/>
  <c r="V970" i="1"/>
  <c r="W970" i="1"/>
  <c r="X970" i="1"/>
  <c r="Y970" i="1"/>
  <c r="U971" i="1"/>
  <c r="V971" i="1"/>
  <c r="W971" i="1"/>
  <c r="X971" i="1"/>
  <c r="Y971" i="1"/>
  <c r="U972" i="1"/>
  <c r="V972" i="1"/>
  <c r="W972" i="1"/>
  <c r="X972" i="1"/>
  <c r="Y972" i="1"/>
  <c r="U973" i="1"/>
  <c r="V973" i="1"/>
  <c r="W973" i="1"/>
  <c r="X973" i="1"/>
  <c r="Y973" i="1"/>
  <c r="U974" i="1"/>
  <c r="V974" i="1"/>
  <c r="W974" i="1"/>
  <c r="X974" i="1"/>
  <c r="Y974" i="1"/>
  <c r="U975" i="1"/>
  <c r="V975" i="1"/>
  <c r="W975" i="1"/>
  <c r="X975" i="1"/>
  <c r="Y975" i="1"/>
  <c r="U976" i="1"/>
  <c r="V976" i="1"/>
  <c r="W976" i="1"/>
  <c r="X976" i="1"/>
  <c r="Y976" i="1"/>
  <c r="U977" i="1"/>
  <c r="V977" i="1"/>
  <c r="W977" i="1"/>
  <c r="X977" i="1"/>
  <c r="Y977" i="1"/>
  <c r="U978" i="1"/>
  <c r="V978" i="1"/>
  <c r="W978" i="1"/>
  <c r="X978" i="1"/>
  <c r="Y978" i="1"/>
  <c r="U979" i="1"/>
  <c r="V979" i="1"/>
  <c r="W979" i="1"/>
  <c r="X979" i="1"/>
  <c r="Y979" i="1"/>
  <c r="U980" i="1"/>
  <c r="V980" i="1"/>
  <c r="W980" i="1"/>
  <c r="X980" i="1"/>
  <c r="Y980" i="1"/>
  <c r="U981" i="1"/>
  <c r="V981" i="1"/>
  <c r="W981" i="1"/>
  <c r="X981" i="1"/>
  <c r="Y981" i="1"/>
  <c r="U982" i="1"/>
  <c r="V982" i="1"/>
  <c r="W982" i="1"/>
  <c r="X982" i="1"/>
  <c r="Y982" i="1"/>
  <c r="U983" i="1"/>
  <c r="V983" i="1"/>
  <c r="W983" i="1"/>
  <c r="X983" i="1"/>
  <c r="Y983" i="1"/>
  <c r="U984" i="1"/>
  <c r="V984" i="1"/>
  <c r="W984" i="1"/>
  <c r="X984" i="1"/>
  <c r="Y984" i="1"/>
  <c r="U985" i="1"/>
  <c r="V985" i="1"/>
  <c r="W985" i="1"/>
  <c r="X985" i="1"/>
  <c r="Y985" i="1"/>
  <c r="U986" i="1"/>
  <c r="V986" i="1"/>
  <c r="W986" i="1"/>
  <c r="X986" i="1"/>
  <c r="Y986" i="1"/>
  <c r="U987" i="1"/>
  <c r="V987" i="1"/>
  <c r="W987" i="1"/>
  <c r="X987" i="1"/>
  <c r="Y987" i="1"/>
  <c r="U988" i="1"/>
  <c r="V988" i="1"/>
  <c r="W988" i="1"/>
  <c r="X988" i="1"/>
  <c r="Y988" i="1"/>
  <c r="U989" i="1"/>
  <c r="V989" i="1"/>
  <c r="W989" i="1"/>
  <c r="X989" i="1"/>
  <c r="Y989" i="1"/>
  <c r="U990" i="1"/>
  <c r="V990" i="1"/>
  <c r="W990" i="1"/>
  <c r="X990" i="1"/>
  <c r="Y990" i="1"/>
  <c r="U991" i="1"/>
  <c r="V991" i="1"/>
  <c r="W991" i="1"/>
  <c r="X991" i="1"/>
  <c r="Y991" i="1"/>
  <c r="U992" i="1"/>
  <c r="V992" i="1"/>
  <c r="W992" i="1"/>
  <c r="X992" i="1"/>
  <c r="Y992" i="1"/>
  <c r="U993" i="1"/>
  <c r="V993" i="1"/>
  <c r="W993" i="1"/>
  <c r="X993" i="1"/>
  <c r="Y993" i="1"/>
  <c r="U994" i="1"/>
  <c r="V994" i="1"/>
  <c r="W994" i="1"/>
  <c r="X994" i="1"/>
  <c r="Y994" i="1"/>
  <c r="U995" i="1"/>
  <c r="V995" i="1"/>
  <c r="W995" i="1"/>
  <c r="X995" i="1"/>
  <c r="Y995" i="1"/>
  <c r="U996" i="1"/>
  <c r="V996" i="1"/>
  <c r="W996" i="1"/>
  <c r="X996" i="1"/>
  <c r="Y996" i="1"/>
  <c r="U997" i="1"/>
  <c r="V997" i="1"/>
  <c r="W997" i="1"/>
  <c r="X997" i="1"/>
  <c r="Y997" i="1"/>
  <c r="U998" i="1"/>
  <c r="V998" i="1"/>
  <c r="W998" i="1"/>
  <c r="X998" i="1"/>
  <c r="Y998" i="1"/>
  <c r="U999" i="1"/>
  <c r="V999" i="1"/>
  <c r="W999" i="1"/>
  <c r="X999" i="1"/>
  <c r="Y999" i="1"/>
  <c r="U1000" i="1"/>
  <c r="V1000" i="1"/>
  <c r="W1000" i="1"/>
  <c r="X1000" i="1"/>
  <c r="Y1000" i="1"/>
  <c r="U1001" i="1"/>
  <c r="V1001" i="1"/>
  <c r="W1001" i="1"/>
  <c r="X1001" i="1"/>
  <c r="Y1001" i="1"/>
  <c r="U1002" i="1"/>
  <c r="V1002" i="1"/>
  <c r="W1002" i="1"/>
  <c r="X1002" i="1"/>
  <c r="Y1002" i="1"/>
  <c r="U1003" i="1"/>
  <c r="V1003" i="1"/>
  <c r="W1003" i="1"/>
  <c r="X1003" i="1"/>
  <c r="Y1003" i="1"/>
  <c r="U1004" i="1"/>
  <c r="V1004" i="1"/>
  <c r="W1004" i="1"/>
  <c r="X1004" i="1"/>
  <c r="Y1004" i="1"/>
  <c r="U1005" i="1"/>
  <c r="V1005" i="1"/>
  <c r="W1005" i="1"/>
  <c r="X1005" i="1"/>
  <c r="Y1005" i="1"/>
  <c r="U1006" i="1"/>
  <c r="V1006" i="1"/>
  <c r="W1006" i="1"/>
  <c r="X1006" i="1"/>
  <c r="Y1006" i="1"/>
  <c r="U1007" i="1"/>
  <c r="V1007" i="1"/>
  <c r="W1007" i="1"/>
  <c r="X1007" i="1"/>
  <c r="Y1007" i="1"/>
  <c r="U1008" i="1"/>
  <c r="V1008" i="1"/>
  <c r="W1008" i="1"/>
  <c r="X1008" i="1"/>
  <c r="Y1008" i="1"/>
  <c r="U1009" i="1"/>
  <c r="V1009" i="1"/>
  <c r="W1009" i="1"/>
  <c r="X1009" i="1"/>
  <c r="Y1009" i="1"/>
  <c r="U1010" i="1"/>
  <c r="V1010" i="1"/>
  <c r="W1010" i="1"/>
  <c r="X1010" i="1"/>
  <c r="Y1010" i="1"/>
  <c r="U1011" i="1"/>
  <c r="V1011" i="1"/>
  <c r="W1011" i="1"/>
  <c r="X1011" i="1"/>
  <c r="Y1011" i="1"/>
  <c r="U1012" i="1"/>
  <c r="V1012" i="1"/>
  <c r="W1012" i="1"/>
  <c r="X1012" i="1"/>
  <c r="Y1012" i="1"/>
  <c r="U1013" i="1"/>
  <c r="V1013" i="1"/>
  <c r="W1013" i="1"/>
  <c r="X1013" i="1"/>
  <c r="Y1013" i="1"/>
  <c r="U1014" i="1"/>
  <c r="V1014" i="1"/>
  <c r="W1014" i="1"/>
  <c r="X1014" i="1"/>
  <c r="Y1014" i="1"/>
  <c r="U1015" i="1"/>
  <c r="V1015" i="1"/>
  <c r="W1015" i="1"/>
  <c r="X1015" i="1"/>
  <c r="Y1015" i="1"/>
  <c r="U1016" i="1"/>
  <c r="V1016" i="1"/>
  <c r="W1016" i="1"/>
  <c r="X1016" i="1"/>
  <c r="Y1016" i="1"/>
  <c r="U1017" i="1"/>
  <c r="V1017" i="1"/>
  <c r="W1017" i="1"/>
  <c r="X1017" i="1"/>
  <c r="Y1017" i="1"/>
  <c r="U1018" i="1"/>
  <c r="V1018" i="1"/>
  <c r="W1018" i="1"/>
  <c r="X1018" i="1"/>
  <c r="Y1018" i="1"/>
  <c r="U1019" i="1"/>
  <c r="V1019" i="1"/>
  <c r="W1019" i="1"/>
  <c r="X1019" i="1"/>
  <c r="Y1019" i="1"/>
  <c r="U1020" i="1"/>
  <c r="V1020" i="1"/>
  <c r="W1020" i="1"/>
  <c r="X1020" i="1"/>
  <c r="Y1020" i="1"/>
  <c r="U1021" i="1"/>
  <c r="V1021" i="1"/>
  <c r="W1021" i="1"/>
  <c r="X1021" i="1"/>
  <c r="Y1021" i="1"/>
  <c r="U1022" i="1"/>
  <c r="V1022" i="1"/>
  <c r="W1022" i="1"/>
  <c r="X1022" i="1"/>
  <c r="Y1022" i="1"/>
  <c r="U1023" i="1"/>
  <c r="V1023" i="1"/>
  <c r="W1023" i="1"/>
  <c r="X1023" i="1"/>
  <c r="Y1023" i="1"/>
  <c r="U1024" i="1"/>
  <c r="V1024" i="1"/>
  <c r="W1024" i="1"/>
  <c r="X1024" i="1"/>
  <c r="Y1024" i="1"/>
  <c r="U1025" i="1"/>
  <c r="V1025" i="1"/>
  <c r="W1025" i="1"/>
  <c r="X1025" i="1"/>
  <c r="Y1025" i="1"/>
  <c r="U1026" i="1"/>
  <c r="V1026" i="1"/>
  <c r="W1026" i="1"/>
  <c r="X1026" i="1"/>
  <c r="Y1026" i="1"/>
  <c r="U1027" i="1"/>
  <c r="V1027" i="1"/>
  <c r="W1027" i="1"/>
  <c r="X1027" i="1"/>
  <c r="Y1027" i="1"/>
  <c r="U1028" i="1"/>
  <c r="V1028" i="1"/>
  <c r="W1028" i="1"/>
  <c r="X1028" i="1"/>
  <c r="Y1028" i="1"/>
  <c r="U1029" i="1"/>
  <c r="V1029" i="1"/>
  <c r="W1029" i="1"/>
  <c r="X1029" i="1"/>
  <c r="Y1029" i="1"/>
  <c r="U1030" i="1"/>
  <c r="V1030" i="1"/>
  <c r="W1030" i="1"/>
  <c r="X1030" i="1"/>
  <c r="Y1030" i="1"/>
  <c r="U1031" i="1"/>
  <c r="V1031" i="1"/>
  <c r="W1031" i="1"/>
  <c r="X1031" i="1"/>
  <c r="Y1031" i="1"/>
  <c r="U1032" i="1"/>
  <c r="V1032" i="1"/>
  <c r="W1032" i="1"/>
  <c r="X1032" i="1"/>
  <c r="Y1032" i="1"/>
  <c r="U1033" i="1"/>
  <c r="V1033" i="1"/>
  <c r="W1033" i="1"/>
  <c r="X1033" i="1"/>
  <c r="Y1033" i="1"/>
  <c r="U1034" i="1"/>
  <c r="V1034" i="1"/>
  <c r="W1034" i="1"/>
  <c r="X1034" i="1"/>
  <c r="Y1034" i="1"/>
  <c r="U1035" i="1"/>
  <c r="V1035" i="1"/>
  <c r="W1035" i="1"/>
  <c r="X1035" i="1"/>
  <c r="Y1035" i="1"/>
  <c r="U1036" i="1"/>
  <c r="V1036" i="1"/>
  <c r="W1036" i="1"/>
  <c r="X1036" i="1"/>
  <c r="Y1036" i="1"/>
  <c r="U1037" i="1"/>
  <c r="V1037" i="1"/>
  <c r="W1037" i="1"/>
  <c r="X1037" i="1"/>
  <c r="Y1037" i="1"/>
  <c r="U1038" i="1"/>
  <c r="V1038" i="1"/>
  <c r="W1038" i="1"/>
  <c r="X1038" i="1"/>
  <c r="Y1038" i="1"/>
  <c r="U1039" i="1"/>
  <c r="V1039" i="1"/>
  <c r="W1039" i="1"/>
  <c r="X1039" i="1"/>
  <c r="Y1039" i="1"/>
  <c r="U1040" i="1"/>
  <c r="V1040" i="1"/>
  <c r="W1040" i="1"/>
  <c r="X1040" i="1"/>
  <c r="Y1040" i="1"/>
  <c r="U1041" i="1"/>
  <c r="V1041" i="1"/>
  <c r="W1041" i="1"/>
  <c r="X1041" i="1"/>
  <c r="Y1041" i="1"/>
  <c r="U1042" i="1"/>
  <c r="V1042" i="1"/>
  <c r="W1042" i="1"/>
  <c r="X1042" i="1"/>
  <c r="Y1042" i="1"/>
  <c r="U1043" i="1"/>
  <c r="V1043" i="1"/>
  <c r="W1043" i="1"/>
  <c r="X1043" i="1"/>
  <c r="Y1043" i="1"/>
  <c r="U1044" i="1"/>
  <c r="V1044" i="1"/>
  <c r="W1044" i="1"/>
  <c r="X1044" i="1"/>
  <c r="Y1044" i="1"/>
  <c r="U1045" i="1"/>
  <c r="V1045" i="1"/>
  <c r="W1045" i="1"/>
  <c r="X1045" i="1"/>
  <c r="Y1045" i="1"/>
  <c r="U1046" i="1"/>
  <c r="V1046" i="1"/>
  <c r="W1046" i="1"/>
  <c r="X1046" i="1"/>
  <c r="Y1046" i="1"/>
  <c r="U1047" i="1"/>
  <c r="V1047" i="1"/>
  <c r="W1047" i="1"/>
  <c r="X1047" i="1"/>
  <c r="Y1047" i="1"/>
  <c r="U1048" i="1"/>
  <c r="V1048" i="1"/>
  <c r="W1048" i="1"/>
  <c r="X1048" i="1"/>
  <c r="Y1048" i="1"/>
  <c r="U1049" i="1"/>
  <c r="V1049" i="1"/>
  <c r="W1049" i="1"/>
  <c r="X1049" i="1"/>
  <c r="Y1049" i="1"/>
  <c r="U1050" i="1"/>
  <c r="V1050" i="1"/>
  <c r="W1050" i="1"/>
  <c r="X1050" i="1"/>
  <c r="Y1050" i="1"/>
  <c r="U1051" i="1"/>
  <c r="V1051" i="1"/>
  <c r="W1051" i="1"/>
  <c r="X1051" i="1"/>
  <c r="Y1051" i="1"/>
  <c r="U1052" i="1"/>
  <c r="V1052" i="1"/>
  <c r="W1052" i="1"/>
  <c r="X1052" i="1"/>
  <c r="Y1052" i="1"/>
  <c r="U1053" i="1"/>
  <c r="V1053" i="1"/>
  <c r="W1053" i="1"/>
  <c r="X1053" i="1"/>
  <c r="Y1053" i="1"/>
  <c r="U1054" i="1"/>
  <c r="V1054" i="1"/>
  <c r="W1054" i="1"/>
  <c r="X1054" i="1"/>
  <c r="Y1054" i="1"/>
  <c r="U1055" i="1"/>
  <c r="V1055" i="1"/>
  <c r="W1055" i="1"/>
  <c r="X1055" i="1"/>
  <c r="Y1055" i="1"/>
  <c r="U1056" i="1"/>
  <c r="V1056" i="1"/>
  <c r="W1056" i="1"/>
  <c r="X1056" i="1"/>
  <c r="Y1056" i="1"/>
  <c r="U1057" i="1"/>
  <c r="V1057" i="1"/>
  <c r="W1057" i="1"/>
  <c r="X1057" i="1"/>
  <c r="Y1057" i="1"/>
  <c r="U1058" i="1"/>
  <c r="V1058" i="1"/>
  <c r="W1058" i="1"/>
  <c r="X1058" i="1"/>
  <c r="Y1058" i="1"/>
  <c r="U1059" i="1"/>
  <c r="V1059" i="1"/>
  <c r="W1059" i="1"/>
  <c r="X1059" i="1"/>
  <c r="Y1059" i="1"/>
  <c r="U1060" i="1"/>
  <c r="V1060" i="1"/>
  <c r="W1060" i="1"/>
  <c r="X1060" i="1"/>
  <c r="Y1060" i="1"/>
  <c r="U1061" i="1"/>
  <c r="V1061" i="1"/>
  <c r="W1061" i="1"/>
  <c r="X1061" i="1"/>
  <c r="Y1061" i="1"/>
  <c r="U1062" i="1"/>
  <c r="V1062" i="1"/>
  <c r="W1062" i="1"/>
  <c r="X1062" i="1"/>
  <c r="Y1062" i="1"/>
  <c r="U1063" i="1"/>
  <c r="V1063" i="1"/>
  <c r="W1063" i="1"/>
  <c r="X1063" i="1"/>
  <c r="Y1063" i="1"/>
  <c r="U1064" i="1"/>
  <c r="V1064" i="1"/>
  <c r="W1064" i="1"/>
  <c r="X1064" i="1"/>
  <c r="Y1064" i="1"/>
  <c r="U1065" i="1"/>
  <c r="V1065" i="1"/>
  <c r="W1065" i="1"/>
  <c r="X1065" i="1"/>
  <c r="Y1065" i="1"/>
  <c r="U1066" i="1"/>
  <c r="V1066" i="1"/>
  <c r="W1066" i="1"/>
  <c r="X1066" i="1"/>
  <c r="Y1066" i="1"/>
  <c r="U1067" i="1"/>
  <c r="V1067" i="1"/>
  <c r="W1067" i="1"/>
  <c r="X1067" i="1"/>
  <c r="Y1067" i="1"/>
  <c r="U1068" i="1"/>
  <c r="V1068" i="1"/>
  <c r="W1068" i="1"/>
  <c r="X1068" i="1"/>
  <c r="Y1068" i="1"/>
  <c r="U1069" i="1"/>
  <c r="V1069" i="1"/>
  <c r="W1069" i="1"/>
  <c r="X1069" i="1"/>
  <c r="Y1069" i="1"/>
  <c r="U1070" i="1"/>
  <c r="V1070" i="1"/>
  <c r="W1070" i="1"/>
  <c r="X1070" i="1"/>
  <c r="Y1070" i="1"/>
  <c r="U1071" i="1"/>
  <c r="V1071" i="1"/>
  <c r="W1071" i="1"/>
  <c r="X1071" i="1"/>
  <c r="Y1071" i="1"/>
  <c r="U1072" i="1"/>
  <c r="V1072" i="1"/>
  <c r="W1072" i="1"/>
  <c r="X1072" i="1"/>
  <c r="Y1072" i="1"/>
  <c r="U1073" i="1"/>
  <c r="V1073" i="1"/>
  <c r="W1073" i="1"/>
  <c r="X1073" i="1"/>
  <c r="Y1073" i="1"/>
  <c r="U1074" i="1"/>
  <c r="V1074" i="1"/>
  <c r="W1074" i="1"/>
  <c r="X1074" i="1"/>
  <c r="Y1074" i="1"/>
  <c r="U1075" i="1"/>
  <c r="V1075" i="1"/>
  <c r="W1075" i="1"/>
  <c r="X1075" i="1"/>
  <c r="Y1075" i="1"/>
  <c r="U1076" i="1"/>
  <c r="V1076" i="1"/>
  <c r="W1076" i="1"/>
  <c r="X1076" i="1"/>
  <c r="Y1076" i="1"/>
  <c r="U1077" i="1"/>
  <c r="V1077" i="1"/>
  <c r="W1077" i="1"/>
  <c r="X1077" i="1"/>
  <c r="Y1077" i="1"/>
  <c r="U1078" i="1"/>
  <c r="V1078" i="1"/>
  <c r="W1078" i="1"/>
  <c r="X1078" i="1"/>
  <c r="Y1078" i="1"/>
  <c r="U1079" i="1"/>
  <c r="V1079" i="1"/>
  <c r="W1079" i="1"/>
  <c r="X1079" i="1"/>
  <c r="Y1079" i="1"/>
  <c r="U1080" i="1"/>
  <c r="V1080" i="1"/>
  <c r="W1080" i="1"/>
  <c r="X1080" i="1"/>
  <c r="Y1080" i="1"/>
  <c r="U1081" i="1"/>
  <c r="V1081" i="1"/>
  <c r="W1081" i="1"/>
  <c r="X1081" i="1"/>
  <c r="Y1081" i="1"/>
  <c r="U1082" i="1"/>
  <c r="V1082" i="1"/>
  <c r="W1082" i="1"/>
  <c r="X1082" i="1"/>
  <c r="Y1082" i="1"/>
  <c r="U1083" i="1"/>
  <c r="V1083" i="1"/>
  <c r="W1083" i="1"/>
  <c r="X1083" i="1"/>
  <c r="Y1083" i="1"/>
  <c r="U1084" i="1"/>
  <c r="V1084" i="1"/>
  <c r="W1084" i="1"/>
  <c r="X1084" i="1"/>
  <c r="Y1084" i="1"/>
  <c r="U1085" i="1"/>
  <c r="V1085" i="1"/>
  <c r="W1085" i="1"/>
  <c r="X1085" i="1"/>
  <c r="Y1085" i="1"/>
  <c r="U1086" i="1"/>
  <c r="V1086" i="1"/>
  <c r="W1086" i="1"/>
  <c r="X1086" i="1"/>
  <c r="Y1086" i="1"/>
  <c r="U1087" i="1"/>
  <c r="V1087" i="1"/>
  <c r="W1087" i="1"/>
  <c r="X1087" i="1"/>
  <c r="Y1087" i="1"/>
  <c r="U1088" i="1"/>
  <c r="V1088" i="1"/>
  <c r="W1088" i="1"/>
  <c r="X1088" i="1"/>
  <c r="Y1088" i="1"/>
  <c r="U1089" i="1"/>
  <c r="V1089" i="1"/>
  <c r="W1089" i="1"/>
  <c r="X1089" i="1"/>
  <c r="Y1089" i="1"/>
  <c r="U1090" i="1"/>
  <c r="V1090" i="1"/>
  <c r="W1090" i="1"/>
  <c r="X1090" i="1"/>
  <c r="Y1090" i="1"/>
  <c r="U1091" i="1"/>
  <c r="V1091" i="1"/>
  <c r="W1091" i="1"/>
  <c r="X1091" i="1"/>
  <c r="Y1091" i="1"/>
  <c r="U1092" i="1"/>
  <c r="V1092" i="1"/>
  <c r="W1092" i="1"/>
  <c r="X1092" i="1"/>
  <c r="Y1092" i="1"/>
  <c r="U1093" i="1"/>
  <c r="V1093" i="1"/>
  <c r="W1093" i="1"/>
  <c r="X1093" i="1"/>
  <c r="Y1093" i="1"/>
  <c r="U1094" i="1"/>
  <c r="V1094" i="1"/>
  <c r="W1094" i="1"/>
  <c r="X1094" i="1"/>
  <c r="Y1094" i="1"/>
  <c r="U1095" i="1"/>
  <c r="V1095" i="1"/>
  <c r="W1095" i="1"/>
  <c r="X1095" i="1"/>
  <c r="Y1095" i="1"/>
  <c r="U1096" i="1"/>
  <c r="V1096" i="1"/>
  <c r="W1096" i="1"/>
  <c r="X1096" i="1"/>
  <c r="Y1096" i="1"/>
  <c r="U1097" i="1"/>
  <c r="V1097" i="1"/>
  <c r="W1097" i="1"/>
  <c r="X1097" i="1"/>
  <c r="Y1097" i="1"/>
  <c r="U1098" i="1"/>
  <c r="V1098" i="1"/>
  <c r="W1098" i="1"/>
  <c r="X1098" i="1"/>
  <c r="Y1098" i="1"/>
  <c r="U1099" i="1"/>
  <c r="V1099" i="1"/>
  <c r="W1099" i="1"/>
  <c r="X1099" i="1"/>
  <c r="Y1099" i="1"/>
  <c r="U1100" i="1"/>
  <c r="V1100" i="1"/>
  <c r="W1100" i="1"/>
  <c r="X1100" i="1"/>
  <c r="Y1100" i="1"/>
  <c r="U1101" i="1"/>
  <c r="V1101" i="1"/>
  <c r="W1101" i="1"/>
  <c r="X1101" i="1"/>
  <c r="Y1101" i="1"/>
  <c r="U1102" i="1"/>
  <c r="V1102" i="1"/>
  <c r="W1102" i="1"/>
  <c r="X1102" i="1"/>
  <c r="Y1102" i="1"/>
  <c r="U1103" i="1"/>
  <c r="V1103" i="1"/>
  <c r="W1103" i="1"/>
  <c r="X1103" i="1"/>
  <c r="Y1103" i="1"/>
  <c r="U1104" i="1"/>
  <c r="V1104" i="1"/>
  <c r="W1104" i="1"/>
  <c r="X1104" i="1"/>
  <c r="Y1104" i="1"/>
  <c r="U1105" i="1"/>
  <c r="V1105" i="1"/>
  <c r="W1105" i="1"/>
  <c r="X1105" i="1"/>
  <c r="Y1105" i="1"/>
  <c r="U1106" i="1"/>
  <c r="V1106" i="1"/>
  <c r="W1106" i="1"/>
  <c r="X1106" i="1"/>
  <c r="Y1106" i="1"/>
  <c r="U1107" i="1"/>
  <c r="V1107" i="1"/>
  <c r="W1107" i="1"/>
  <c r="X1107" i="1"/>
  <c r="Y1107" i="1"/>
  <c r="U1108" i="1"/>
  <c r="V1108" i="1"/>
  <c r="W1108" i="1"/>
  <c r="X1108" i="1"/>
  <c r="Y1108" i="1"/>
  <c r="U1109" i="1"/>
  <c r="V1109" i="1"/>
  <c r="W1109" i="1"/>
  <c r="X1109" i="1"/>
  <c r="Y1109" i="1"/>
  <c r="U1110" i="1"/>
  <c r="V1110" i="1"/>
  <c r="W1110" i="1"/>
  <c r="X1110" i="1"/>
  <c r="Y1110" i="1"/>
  <c r="U1111" i="1"/>
  <c r="V1111" i="1"/>
  <c r="W1111" i="1"/>
  <c r="X1111" i="1"/>
  <c r="Y1111" i="1"/>
  <c r="U1112" i="1"/>
  <c r="V1112" i="1"/>
  <c r="W1112" i="1"/>
  <c r="X1112" i="1"/>
  <c r="Y1112" i="1"/>
  <c r="U1113" i="1"/>
  <c r="V1113" i="1"/>
  <c r="W1113" i="1"/>
  <c r="X1113" i="1"/>
  <c r="Y1113" i="1"/>
  <c r="U1114" i="1"/>
  <c r="V1114" i="1"/>
  <c r="W1114" i="1"/>
  <c r="X1114" i="1"/>
  <c r="Y1114" i="1"/>
  <c r="U1115" i="1"/>
  <c r="V1115" i="1"/>
  <c r="W1115" i="1"/>
  <c r="X1115" i="1"/>
  <c r="Y1115" i="1"/>
  <c r="U1116" i="1"/>
  <c r="V1116" i="1"/>
  <c r="W1116" i="1"/>
  <c r="X1116" i="1"/>
  <c r="Y1116" i="1"/>
  <c r="U1117" i="1"/>
  <c r="V1117" i="1"/>
  <c r="W1117" i="1"/>
  <c r="X1117" i="1"/>
  <c r="Y1117" i="1"/>
  <c r="U1118" i="1"/>
  <c r="V1118" i="1"/>
  <c r="W1118" i="1"/>
  <c r="X1118" i="1"/>
  <c r="Y1118" i="1"/>
  <c r="U1119" i="1"/>
  <c r="V1119" i="1"/>
  <c r="W1119" i="1"/>
  <c r="X1119" i="1"/>
  <c r="Y1119" i="1"/>
  <c r="U1120" i="1"/>
  <c r="V1120" i="1"/>
  <c r="W1120" i="1"/>
  <c r="X1120" i="1"/>
  <c r="Y1120" i="1"/>
  <c r="U1121" i="1"/>
  <c r="V1121" i="1"/>
  <c r="W1121" i="1"/>
  <c r="X1121" i="1"/>
  <c r="Y1121" i="1"/>
  <c r="U1122" i="1"/>
  <c r="V1122" i="1"/>
  <c r="W1122" i="1"/>
  <c r="X1122" i="1"/>
  <c r="Y1122" i="1"/>
  <c r="U1123" i="1"/>
  <c r="V1123" i="1"/>
  <c r="W1123" i="1"/>
  <c r="X1123" i="1"/>
  <c r="Y1123" i="1"/>
  <c r="U1124" i="1"/>
  <c r="V1124" i="1"/>
  <c r="W1124" i="1"/>
  <c r="X1124" i="1"/>
  <c r="Y1124" i="1"/>
  <c r="U1125" i="1"/>
  <c r="V1125" i="1"/>
  <c r="W1125" i="1"/>
  <c r="X1125" i="1"/>
  <c r="Y1125" i="1"/>
  <c r="U1126" i="1"/>
  <c r="V1126" i="1"/>
  <c r="W1126" i="1"/>
  <c r="X1126" i="1"/>
  <c r="Y1126" i="1"/>
  <c r="U1127" i="1"/>
  <c r="V1127" i="1"/>
  <c r="W1127" i="1"/>
  <c r="X1127" i="1"/>
  <c r="Y1127" i="1"/>
  <c r="U1128" i="1"/>
  <c r="V1128" i="1"/>
  <c r="W1128" i="1"/>
  <c r="X1128" i="1"/>
  <c r="Y1128" i="1"/>
  <c r="U1129" i="1"/>
  <c r="V1129" i="1"/>
  <c r="W1129" i="1"/>
  <c r="X1129" i="1"/>
  <c r="Y1129" i="1"/>
  <c r="U1130" i="1"/>
  <c r="V1130" i="1"/>
  <c r="W1130" i="1"/>
  <c r="X1130" i="1"/>
  <c r="Y1130" i="1"/>
  <c r="U1131" i="1"/>
  <c r="V1131" i="1"/>
  <c r="W1131" i="1"/>
  <c r="X1131" i="1"/>
  <c r="Y1131" i="1"/>
  <c r="U1132" i="1"/>
  <c r="V1132" i="1"/>
  <c r="W1132" i="1"/>
  <c r="X1132" i="1"/>
  <c r="Y1132" i="1"/>
  <c r="U1133" i="1"/>
  <c r="V1133" i="1"/>
  <c r="W1133" i="1"/>
  <c r="X1133" i="1"/>
  <c r="Y1133" i="1"/>
  <c r="U1134" i="1"/>
  <c r="V1134" i="1"/>
  <c r="W1134" i="1"/>
  <c r="X1134" i="1"/>
  <c r="Y1134" i="1"/>
  <c r="U1135" i="1"/>
  <c r="V1135" i="1"/>
  <c r="W1135" i="1"/>
  <c r="X1135" i="1"/>
  <c r="Y1135" i="1"/>
  <c r="U1136" i="1"/>
  <c r="V1136" i="1"/>
  <c r="W1136" i="1"/>
  <c r="X1136" i="1"/>
  <c r="Y1136" i="1"/>
  <c r="U1137" i="1"/>
  <c r="V1137" i="1"/>
  <c r="W1137" i="1"/>
  <c r="X1137" i="1"/>
  <c r="Y1137" i="1"/>
  <c r="U1138" i="1"/>
  <c r="V1138" i="1"/>
  <c r="W1138" i="1"/>
  <c r="X1138" i="1"/>
  <c r="Y1138" i="1"/>
  <c r="U1139" i="1"/>
  <c r="V1139" i="1"/>
  <c r="W1139" i="1"/>
  <c r="X1139" i="1"/>
  <c r="Y1139" i="1"/>
  <c r="U1140" i="1"/>
  <c r="V1140" i="1"/>
  <c r="W1140" i="1"/>
  <c r="X1140" i="1"/>
  <c r="Y1140" i="1"/>
  <c r="U1141" i="1"/>
  <c r="V1141" i="1"/>
  <c r="W1141" i="1"/>
  <c r="X1141" i="1"/>
  <c r="Y1141" i="1"/>
  <c r="U1142" i="1"/>
  <c r="V1142" i="1"/>
  <c r="W1142" i="1"/>
  <c r="X1142" i="1"/>
  <c r="Y1142" i="1"/>
  <c r="U1143" i="1"/>
  <c r="V1143" i="1"/>
  <c r="W1143" i="1"/>
  <c r="X1143" i="1"/>
  <c r="Y1143" i="1"/>
  <c r="U1144" i="1"/>
  <c r="V1144" i="1"/>
  <c r="W1144" i="1"/>
  <c r="X1144" i="1"/>
  <c r="Y1144" i="1"/>
  <c r="U1145" i="1"/>
  <c r="V1145" i="1"/>
  <c r="W1145" i="1"/>
  <c r="X1145" i="1"/>
  <c r="Y1145" i="1"/>
  <c r="U1146" i="1"/>
  <c r="V1146" i="1"/>
  <c r="W1146" i="1"/>
  <c r="X1146" i="1"/>
  <c r="Y1146" i="1"/>
  <c r="U1147" i="1"/>
  <c r="V1147" i="1"/>
  <c r="W1147" i="1"/>
  <c r="X1147" i="1"/>
  <c r="Y1147" i="1"/>
  <c r="U1148" i="1"/>
  <c r="V1148" i="1"/>
  <c r="W1148" i="1"/>
  <c r="X1148" i="1"/>
  <c r="Y1148" i="1"/>
  <c r="U1149" i="1"/>
  <c r="V1149" i="1"/>
  <c r="W1149" i="1"/>
  <c r="X1149" i="1"/>
  <c r="Y1149" i="1"/>
  <c r="U1150" i="1"/>
  <c r="V1150" i="1"/>
  <c r="W1150" i="1"/>
  <c r="X1150" i="1"/>
  <c r="Y1150" i="1"/>
  <c r="U1151" i="1"/>
  <c r="V1151" i="1"/>
  <c r="W1151" i="1"/>
  <c r="X1151" i="1"/>
  <c r="Y1151" i="1"/>
  <c r="U1152" i="1"/>
  <c r="V1152" i="1"/>
  <c r="W1152" i="1"/>
  <c r="X1152" i="1"/>
  <c r="Y1152" i="1"/>
  <c r="U1153" i="1"/>
  <c r="V1153" i="1"/>
  <c r="W1153" i="1"/>
  <c r="X1153" i="1"/>
  <c r="Y1153" i="1"/>
  <c r="U1154" i="1"/>
  <c r="V1154" i="1"/>
  <c r="W1154" i="1"/>
  <c r="X1154" i="1"/>
  <c r="Y1154" i="1"/>
  <c r="U1155" i="1"/>
  <c r="V1155" i="1"/>
  <c r="W1155" i="1"/>
  <c r="X1155" i="1"/>
  <c r="Y1155" i="1"/>
  <c r="U1156" i="1"/>
  <c r="V1156" i="1"/>
  <c r="W1156" i="1"/>
  <c r="X1156" i="1"/>
  <c r="Y1156" i="1"/>
  <c r="U1157" i="1"/>
  <c r="V1157" i="1"/>
  <c r="W1157" i="1"/>
  <c r="X1157" i="1"/>
  <c r="Y1157" i="1"/>
  <c r="U1158" i="1"/>
  <c r="V1158" i="1"/>
  <c r="W1158" i="1"/>
  <c r="X1158" i="1"/>
  <c r="Y1158" i="1"/>
  <c r="U1159" i="1"/>
  <c r="V1159" i="1"/>
  <c r="W1159" i="1"/>
  <c r="X1159" i="1"/>
  <c r="Y1159" i="1"/>
  <c r="U1160" i="1"/>
  <c r="V1160" i="1"/>
  <c r="W1160" i="1"/>
  <c r="X1160" i="1"/>
  <c r="Y1160" i="1"/>
  <c r="U1161" i="1"/>
  <c r="V1161" i="1"/>
  <c r="W1161" i="1"/>
  <c r="X1161" i="1"/>
  <c r="Y1161" i="1"/>
  <c r="U1162" i="1"/>
  <c r="V1162" i="1"/>
  <c r="W1162" i="1"/>
  <c r="X1162" i="1"/>
  <c r="Y1162" i="1"/>
  <c r="U1163" i="1"/>
  <c r="V1163" i="1"/>
  <c r="W1163" i="1"/>
  <c r="X1163" i="1"/>
  <c r="Y1163" i="1"/>
  <c r="U1164" i="1"/>
  <c r="V1164" i="1"/>
  <c r="W1164" i="1"/>
  <c r="X1164" i="1"/>
  <c r="Y1164" i="1"/>
  <c r="U1165" i="1"/>
  <c r="V1165" i="1"/>
  <c r="W1165" i="1"/>
  <c r="X1165" i="1"/>
  <c r="Y1165" i="1"/>
  <c r="U1166" i="1"/>
  <c r="V1166" i="1"/>
  <c r="W1166" i="1"/>
  <c r="X1166" i="1"/>
  <c r="Y1166" i="1"/>
  <c r="U1167" i="1"/>
  <c r="V1167" i="1"/>
  <c r="W1167" i="1"/>
  <c r="X1167" i="1"/>
  <c r="Y1167" i="1"/>
  <c r="U1168" i="1"/>
  <c r="V1168" i="1"/>
  <c r="W1168" i="1"/>
  <c r="X1168" i="1"/>
  <c r="Y1168" i="1"/>
  <c r="U1169" i="1"/>
  <c r="V1169" i="1"/>
  <c r="W1169" i="1"/>
  <c r="X1169" i="1"/>
  <c r="Y1169" i="1"/>
  <c r="U1170" i="1"/>
  <c r="V1170" i="1"/>
  <c r="W1170" i="1"/>
  <c r="X1170" i="1"/>
  <c r="Y1170" i="1"/>
  <c r="U1171" i="1"/>
  <c r="V1171" i="1"/>
  <c r="W1171" i="1"/>
  <c r="X1171" i="1"/>
  <c r="Y1171" i="1"/>
  <c r="U1172" i="1"/>
  <c r="V1172" i="1"/>
  <c r="W1172" i="1"/>
  <c r="X1172" i="1"/>
  <c r="Y1172" i="1"/>
  <c r="U1173" i="1"/>
  <c r="V1173" i="1"/>
  <c r="W1173" i="1"/>
  <c r="X1173" i="1"/>
  <c r="Y1173" i="1"/>
  <c r="U1174" i="1"/>
  <c r="V1174" i="1"/>
  <c r="W1174" i="1"/>
  <c r="X1174" i="1"/>
  <c r="Y1174" i="1"/>
  <c r="U1175" i="1"/>
  <c r="V1175" i="1"/>
  <c r="W1175" i="1"/>
  <c r="X1175" i="1"/>
  <c r="Y1175" i="1"/>
  <c r="U1176" i="1"/>
  <c r="V1176" i="1"/>
  <c r="W1176" i="1"/>
  <c r="X1176" i="1"/>
  <c r="Y1176" i="1"/>
  <c r="U1177" i="1"/>
  <c r="V1177" i="1"/>
  <c r="W1177" i="1"/>
  <c r="X1177" i="1"/>
  <c r="Y1177" i="1"/>
  <c r="U1178" i="1"/>
  <c r="V1178" i="1"/>
  <c r="W1178" i="1"/>
  <c r="X1178" i="1"/>
  <c r="Y1178" i="1"/>
  <c r="U1179" i="1"/>
  <c r="V1179" i="1"/>
  <c r="W1179" i="1"/>
  <c r="X1179" i="1"/>
  <c r="Y1179" i="1"/>
  <c r="U1180" i="1"/>
  <c r="V1180" i="1"/>
  <c r="W1180" i="1"/>
  <c r="X1180" i="1"/>
  <c r="Y1180" i="1"/>
  <c r="U1181" i="1"/>
  <c r="V1181" i="1"/>
  <c r="W1181" i="1"/>
  <c r="X1181" i="1"/>
  <c r="Y1181" i="1"/>
  <c r="U1182" i="1"/>
  <c r="V1182" i="1"/>
  <c r="W1182" i="1"/>
  <c r="X1182" i="1"/>
  <c r="Y1182" i="1"/>
  <c r="U1183" i="1"/>
  <c r="V1183" i="1"/>
  <c r="W1183" i="1"/>
  <c r="X1183" i="1"/>
  <c r="Y1183" i="1"/>
  <c r="U1184" i="1"/>
  <c r="V1184" i="1"/>
  <c r="W1184" i="1"/>
  <c r="X1184" i="1"/>
  <c r="Y1184" i="1"/>
  <c r="U1185" i="1"/>
  <c r="V1185" i="1"/>
  <c r="W1185" i="1"/>
  <c r="X1185" i="1"/>
  <c r="Y1185" i="1"/>
  <c r="U1186" i="1"/>
  <c r="V1186" i="1"/>
  <c r="W1186" i="1"/>
  <c r="X1186" i="1"/>
  <c r="Y1186" i="1"/>
  <c r="U1187" i="1"/>
  <c r="V1187" i="1"/>
  <c r="W1187" i="1"/>
  <c r="X1187" i="1"/>
  <c r="Y1187" i="1"/>
  <c r="U1188" i="1"/>
  <c r="V1188" i="1"/>
  <c r="W1188" i="1"/>
  <c r="X1188" i="1"/>
  <c r="Y1188" i="1"/>
  <c r="U1189" i="1"/>
  <c r="V1189" i="1"/>
  <c r="W1189" i="1"/>
  <c r="X1189" i="1"/>
  <c r="Y1189" i="1"/>
  <c r="U1190" i="1"/>
  <c r="V1190" i="1"/>
  <c r="W1190" i="1"/>
  <c r="X1190" i="1"/>
  <c r="Y1190" i="1"/>
  <c r="U1191" i="1"/>
  <c r="V1191" i="1"/>
  <c r="W1191" i="1"/>
  <c r="X1191" i="1"/>
  <c r="Y1191" i="1"/>
  <c r="U1192" i="1"/>
  <c r="V1192" i="1"/>
  <c r="W1192" i="1"/>
  <c r="X1192" i="1"/>
  <c r="Y1192" i="1"/>
  <c r="U1193" i="1"/>
  <c r="V1193" i="1"/>
  <c r="W1193" i="1"/>
  <c r="X1193" i="1"/>
  <c r="Y1193" i="1"/>
  <c r="U1194" i="1"/>
  <c r="V1194" i="1"/>
  <c r="W1194" i="1"/>
  <c r="X1194" i="1"/>
  <c r="Y1194" i="1"/>
  <c r="U1195" i="1"/>
  <c r="V1195" i="1"/>
  <c r="W1195" i="1"/>
  <c r="X1195" i="1"/>
  <c r="Y1195" i="1"/>
  <c r="U1196" i="1"/>
  <c r="V1196" i="1"/>
  <c r="W1196" i="1"/>
  <c r="X1196" i="1"/>
  <c r="Y1196" i="1"/>
  <c r="U1197" i="1"/>
  <c r="V1197" i="1"/>
  <c r="W1197" i="1"/>
  <c r="X1197" i="1"/>
  <c r="Y1197" i="1"/>
  <c r="U1198" i="1"/>
  <c r="V1198" i="1"/>
  <c r="W1198" i="1"/>
  <c r="X1198" i="1"/>
  <c r="Y1198" i="1"/>
  <c r="U1199" i="1"/>
  <c r="V1199" i="1"/>
  <c r="W1199" i="1"/>
  <c r="X1199" i="1"/>
  <c r="Y1199" i="1"/>
  <c r="U1200" i="1"/>
  <c r="V1200" i="1"/>
  <c r="W1200" i="1"/>
  <c r="X1200" i="1"/>
  <c r="Y1200" i="1"/>
  <c r="U1201" i="1"/>
  <c r="V1201" i="1"/>
  <c r="W1201" i="1"/>
  <c r="X1201" i="1"/>
  <c r="Y1201" i="1"/>
  <c r="U1202" i="1"/>
  <c r="V1202" i="1"/>
  <c r="W1202" i="1"/>
  <c r="X1202" i="1"/>
  <c r="Y1202" i="1"/>
  <c r="U1203" i="1"/>
  <c r="V1203" i="1"/>
  <c r="W1203" i="1"/>
  <c r="X1203" i="1"/>
  <c r="Y1203" i="1"/>
  <c r="U1204" i="1"/>
  <c r="V1204" i="1"/>
  <c r="W1204" i="1"/>
  <c r="X1204" i="1"/>
  <c r="Y1204" i="1"/>
  <c r="U1205" i="1"/>
  <c r="V1205" i="1"/>
  <c r="W1205" i="1"/>
  <c r="X1205" i="1"/>
  <c r="Y1205" i="1"/>
  <c r="U1206" i="1"/>
  <c r="V1206" i="1"/>
  <c r="W1206" i="1"/>
  <c r="X1206" i="1"/>
  <c r="Y1206" i="1"/>
  <c r="U1207" i="1"/>
  <c r="V1207" i="1"/>
  <c r="W1207" i="1"/>
  <c r="X1207" i="1"/>
  <c r="Y1207" i="1"/>
  <c r="U1208" i="1"/>
  <c r="V1208" i="1"/>
  <c r="W1208" i="1"/>
  <c r="X1208" i="1"/>
  <c r="Y1208" i="1"/>
  <c r="U1209" i="1"/>
  <c r="V1209" i="1"/>
  <c r="W1209" i="1"/>
  <c r="X1209" i="1"/>
  <c r="Y1209" i="1"/>
  <c r="U1210" i="1"/>
  <c r="V1210" i="1"/>
  <c r="W1210" i="1"/>
  <c r="X1210" i="1"/>
  <c r="Y1210" i="1"/>
  <c r="U1211" i="1"/>
  <c r="V1211" i="1"/>
  <c r="W1211" i="1"/>
  <c r="X1211" i="1"/>
  <c r="Y1211" i="1"/>
  <c r="U1212" i="1"/>
  <c r="V1212" i="1"/>
  <c r="W1212" i="1"/>
  <c r="X1212" i="1"/>
  <c r="Y1212" i="1"/>
  <c r="U1213" i="1"/>
  <c r="V1213" i="1"/>
  <c r="W1213" i="1"/>
  <c r="X1213" i="1"/>
  <c r="Y1213" i="1"/>
  <c r="U1214" i="1"/>
  <c r="V1214" i="1"/>
  <c r="W1214" i="1"/>
  <c r="X1214" i="1"/>
  <c r="Y1214" i="1"/>
  <c r="U1215" i="1"/>
  <c r="V1215" i="1"/>
  <c r="W1215" i="1"/>
  <c r="X1215" i="1"/>
  <c r="Y1215" i="1"/>
  <c r="U1216" i="1"/>
  <c r="V1216" i="1"/>
  <c r="W1216" i="1"/>
  <c r="X1216" i="1"/>
  <c r="Y1216" i="1"/>
  <c r="U1217" i="1"/>
  <c r="V1217" i="1"/>
  <c r="W1217" i="1"/>
  <c r="X1217" i="1"/>
  <c r="Y1217" i="1"/>
  <c r="U1218" i="1"/>
  <c r="V1218" i="1"/>
  <c r="W1218" i="1"/>
  <c r="X1218" i="1"/>
  <c r="Y1218" i="1"/>
  <c r="U1219" i="1"/>
  <c r="V1219" i="1"/>
  <c r="W1219" i="1"/>
  <c r="X1219" i="1"/>
  <c r="Y1219" i="1"/>
  <c r="U1220" i="1"/>
  <c r="V1220" i="1"/>
  <c r="W1220" i="1"/>
  <c r="X1220" i="1"/>
  <c r="Y1220" i="1"/>
  <c r="U1221" i="1"/>
  <c r="V1221" i="1"/>
  <c r="W1221" i="1"/>
  <c r="X1221" i="1"/>
  <c r="Y1221" i="1"/>
  <c r="U1222" i="1"/>
  <c r="V1222" i="1"/>
  <c r="W1222" i="1"/>
  <c r="X1222" i="1"/>
  <c r="Y1222" i="1"/>
  <c r="U1223" i="1"/>
  <c r="V1223" i="1"/>
  <c r="W1223" i="1"/>
  <c r="X1223" i="1"/>
  <c r="Y1223" i="1"/>
  <c r="U1224" i="1"/>
  <c r="V1224" i="1"/>
  <c r="W1224" i="1"/>
  <c r="X1224" i="1"/>
  <c r="Y1224" i="1"/>
  <c r="U1225" i="1"/>
  <c r="V1225" i="1"/>
  <c r="W1225" i="1"/>
  <c r="X1225" i="1"/>
  <c r="Y1225" i="1"/>
  <c r="U1226" i="1"/>
  <c r="V1226" i="1"/>
  <c r="W1226" i="1"/>
  <c r="X1226" i="1"/>
  <c r="Y1226" i="1"/>
  <c r="U1227" i="1"/>
  <c r="V1227" i="1"/>
  <c r="W1227" i="1"/>
  <c r="X1227" i="1"/>
  <c r="Y1227" i="1"/>
  <c r="U1228" i="1"/>
  <c r="V1228" i="1"/>
  <c r="W1228" i="1"/>
  <c r="X1228" i="1"/>
  <c r="Y1228" i="1"/>
  <c r="U1229" i="1"/>
  <c r="V1229" i="1"/>
  <c r="W1229" i="1"/>
  <c r="X1229" i="1"/>
  <c r="Y1229" i="1"/>
  <c r="U1230" i="1"/>
  <c r="V1230" i="1"/>
  <c r="W1230" i="1"/>
  <c r="X1230" i="1"/>
  <c r="Y1230" i="1"/>
  <c r="U1231" i="1"/>
  <c r="V1231" i="1"/>
  <c r="W1231" i="1"/>
  <c r="X1231" i="1"/>
  <c r="Y1231" i="1"/>
  <c r="U1232" i="1"/>
  <c r="V1232" i="1"/>
  <c r="W1232" i="1"/>
  <c r="X1232" i="1"/>
  <c r="Y1232" i="1"/>
  <c r="U1233" i="1"/>
  <c r="V1233" i="1"/>
  <c r="W1233" i="1"/>
  <c r="X1233" i="1"/>
  <c r="Y1233" i="1"/>
  <c r="U1234" i="1"/>
  <c r="V1234" i="1"/>
  <c r="W1234" i="1"/>
  <c r="X1234" i="1"/>
  <c r="Y1234" i="1"/>
  <c r="U1235" i="1"/>
  <c r="V1235" i="1"/>
  <c r="W1235" i="1"/>
  <c r="X1235" i="1"/>
  <c r="Y1235" i="1"/>
  <c r="U1236" i="1"/>
  <c r="V1236" i="1"/>
  <c r="W1236" i="1"/>
  <c r="X1236" i="1"/>
  <c r="Y1236" i="1"/>
  <c r="U1237" i="1"/>
  <c r="V1237" i="1"/>
  <c r="W1237" i="1"/>
  <c r="X1237" i="1"/>
  <c r="Y1237" i="1"/>
  <c r="U1238" i="1"/>
  <c r="V1238" i="1"/>
  <c r="W1238" i="1"/>
  <c r="X1238" i="1"/>
  <c r="Y1238" i="1"/>
  <c r="U1239" i="1"/>
  <c r="V1239" i="1"/>
  <c r="W1239" i="1"/>
  <c r="X1239" i="1"/>
  <c r="Y1239" i="1"/>
  <c r="U1240" i="1"/>
  <c r="V1240" i="1"/>
  <c r="W1240" i="1"/>
  <c r="X1240" i="1"/>
  <c r="Y1240" i="1"/>
  <c r="U1241" i="1"/>
  <c r="V1241" i="1"/>
  <c r="W1241" i="1"/>
  <c r="X1241" i="1"/>
  <c r="Y1241" i="1"/>
  <c r="U1242" i="1"/>
  <c r="V1242" i="1"/>
  <c r="W1242" i="1"/>
  <c r="X1242" i="1"/>
  <c r="Y1242" i="1"/>
  <c r="U1243" i="1"/>
  <c r="V1243" i="1"/>
  <c r="W1243" i="1"/>
  <c r="X1243" i="1"/>
  <c r="Y1243" i="1"/>
  <c r="U1244" i="1"/>
  <c r="V1244" i="1"/>
  <c r="W1244" i="1"/>
  <c r="X1244" i="1"/>
  <c r="Y1244" i="1"/>
  <c r="U1245" i="1"/>
  <c r="V1245" i="1"/>
  <c r="W1245" i="1"/>
  <c r="X1245" i="1"/>
  <c r="Y1245" i="1"/>
  <c r="U1246" i="1"/>
  <c r="V1246" i="1"/>
  <c r="W1246" i="1"/>
  <c r="X1246" i="1"/>
  <c r="Y1246" i="1"/>
  <c r="U1247" i="1"/>
  <c r="V1247" i="1"/>
  <c r="W1247" i="1"/>
  <c r="X1247" i="1"/>
  <c r="Y1247" i="1"/>
  <c r="U1248" i="1"/>
  <c r="V1248" i="1"/>
  <c r="W1248" i="1"/>
  <c r="X1248" i="1"/>
  <c r="Y1248" i="1"/>
  <c r="U1249" i="1"/>
  <c r="V1249" i="1"/>
  <c r="W1249" i="1"/>
  <c r="X1249" i="1"/>
  <c r="Y1249" i="1"/>
  <c r="U1250" i="1"/>
  <c r="V1250" i="1"/>
  <c r="W1250" i="1"/>
  <c r="X1250" i="1"/>
  <c r="Y1250" i="1"/>
  <c r="U1251" i="1"/>
  <c r="V1251" i="1"/>
  <c r="W1251" i="1"/>
  <c r="X1251" i="1"/>
  <c r="Y1251" i="1"/>
  <c r="U1252" i="1"/>
  <c r="V1252" i="1"/>
  <c r="W1252" i="1"/>
  <c r="X1252" i="1"/>
  <c r="Y1252" i="1"/>
  <c r="U1253" i="1"/>
  <c r="V1253" i="1"/>
  <c r="W1253" i="1"/>
  <c r="X1253" i="1"/>
  <c r="Y1253" i="1"/>
  <c r="U1254" i="1"/>
  <c r="V1254" i="1"/>
  <c r="W1254" i="1"/>
  <c r="X1254" i="1"/>
  <c r="Y1254" i="1"/>
  <c r="U1255" i="1"/>
  <c r="V1255" i="1"/>
  <c r="W1255" i="1"/>
  <c r="X1255" i="1"/>
  <c r="Y1255" i="1"/>
  <c r="U1256" i="1"/>
  <c r="V1256" i="1"/>
  <c r="W1256" i="1"/>
  <c r="X1256" i="1"/>
  <c r="Y1256" i="1"/>
  <c r="U1257" i="1"/>
  <c r="V1257" i="1"/>
  <c r="W1257" i="1"/>
  <c r="X1257" i="1"/>
  <c r="Y1257" i="1"/>
  <c r="U1258" i="1"/>
  <c r="V1258" i="1"/>
  <c r="W1258" i="1"/>
  <c r="X1258" i="1"/>
  <c r="Y1258" i="1"/>
  <c r="U1259" i="1"/>
  <c r="V1259" i="1"/>
  <c r="W1259" i="1"/>
  <c r="X1259" i="1"/>
  <c r="Y1259" i="1"/>
  <c r="U1260" i="1"/>
  <c r="V1260" i="1"/>
  <c r="W1260" i="1"/>
  <c r="X1260" i="1"/>
  <c r="Y1260" i="1"/>
  <c r="U1261" i="1"/>
  <c r="V1261" i="1"/>
  <c r="W1261" i="1"/>
  <c r="X1261" i="1"/>
  <c r="Y1261" i="1"/>
  <c r="U1262" i="1"/>
  <c r="V1262" i="1"/>
  <c r="W1262" i="1"/>
  <c r="X1262" i="1"/>
  <c r="Y1262" i="1"/>
  <c r="U1263" i="1"/>
  <c r="V1263" i="1"/>
  <c r="W1263" i="1"/>
  <c r="X1263" i="1"/>
  <c r="Y1263" i="1"/>
  <c r="U1264" i="1"/>
  <c r="V1264" i="1"/>
  <c r="W1264" i="1"/>
  <c r="X1264" i="1"/>
  <c r="Y1264" i="1"/>
  <c r="U1265" i="1"/>
  <c r="V1265" i="1"/>
  <c r="W1265" i="1"/>
  <c r="X1265" i="1"/>
  <c r="Y1265" i="1"/>
  <c r="U1266" i="1"/>
  <c r="V1266" i="1"/>
  <c r="W1266" i="1"/>
  <c r="X1266" i="1"/>
  <c r="Y1266" i="1"/>
  <c r="U1267" i="1"/>
  <c r="V1267" i="1"/>
  <c r="W1267" i="1"/>
  <c r="X1267" i="1"/>
  <c r="Y1267" i="1"/>
  <c r="U1268" i="1"/>
  <c r="V1268" i="1"/>
  <c r="W1268" i="1"/>
  <c r="X1268" i="1"/>
  <c r="Y1268" i="1"/>
  <c r="U1269" i="1"/>
  <c r="V1269" i="1"/>
  <c r="W1269" i="1"/>
  <c r="X1269" i="1"/>
  <c r="Y1269" i="1"/>
  <c r="U1270" i="1"/>
  <c r="V1270" i="1"/>
  <c r="W1270" i="1"/>
  <c r="X1270" i="1"/>
  <c r="Y1270" i="1"/>
  <c r="U1271" i="1"/>
  <c r="V1271" i="1"/>
  <c r="W1271" i="1"/>
  <c r="X1271" i="1"/>
  <c r="Y1271" i="1"/>
  <c r="U1272" i="1"/>
  <c r="V1272" i="1"/>
  <c r="W1272" i="1"/>
  <c r="X1272" i="1"/>
  <c r="Y1272" i="1"/>
  <c r="U1273" i="1"/>
  <c r="V1273" i="1"/>
  <c r="W1273" i="1"/>
  <c r="X1273" i="1"/>
  <c r="Y1273" i="1"/>
  <c r="U1274" i="1"/>
  <c r="V1274" i="1"/>
  <c r="W1274" i="1"/>
  <c r="X1274" i="1"/>
  <c r="Y1274" i="1"/>
  <c r="U1275" i="1"/>
  <c r="V1275" i="1"/>
  <c r="W1275" i="1"/>
  <c r="X1275" i="1"/>
  <c r="Y1275" i="1"/>
  <c r="U1276" i="1"/>
  <c r="V1276" i="1"/>
  <c r="W1276" i="1"/>
  <c r="X1276" i="1"/>
  <c r="Y1276" i="1"/>
  <c r="U1277" i="1"/>
  <c r="V1277" i="1"/>
  <c r="W1277" i="1"/>
  <c r="X1277" i="1"/>
  <c r="Y1277" i="1"/>
  <c r="U1278" i="1"/>
  <c r="V1278" i="1"/>
  <c r="W1278" i="1"/>
  <c r="X1278" i="1"/>
  <c r="Y1278" i="1"/>
  <c r="U1279" i="1"/>
  <c r="V1279" i="1"/>
  <c r="W1279" i="1"/>
  <c r="X1279" i="1"/>
  <c r="Y1279" i="1"/>
  <c r="U1280" i="1"/>
  <c r="V1280" i="1"/>
  <c r="W1280" i="1"/>
  <c r="X1280" i="1"/>
  <c r="Y1280" i="1"/>
  <c r="U1281" i="1"/>
  <c r="V1281" i="1"/>
  <c r="W1281" i="1"/>
  <c r="X1281" i="1"/>
  <c r="Y1281" i="1"/>
  <c r="U1282" i="1"/>
  <c r="V1282" i="1"/>
  <c r="W1282" i="1"/>
  <c r="X1282" i="1"/>
  <c r="Y1282" i="1"/>
  <c r="U1283" i="1"/>
  <c r="V1283" i="1"/>
  <c r="W1283" i="1"/>
  <c r="X1283" i="1"/>
  <c r="Y1283" i="1"/>
  <c r="U1284" i="1"/>
  <c r="V1284" i="1"/>
  <c r="W1284" i="1"/>
  <c r="X1284" i="1"/>
  <c r="Y1284" i="1"/>
  <c r="U1285" i="1"/>
  <c r="V1285" i="1"/>
  <c r="W1285" i="1"/>
  <c r="X1285" i="1"/>
  <c r="Y1285" i="1"/>
  <c r="U1286" i="1"/>
  <c r="V1286" i="1"/>
  <c r="W1286" i="1"/>
  <c r="X1286" i="1"/>
  <c r="Y1286" i="1"/>
  <c r="U1287" i="1"/>
  <c r="V1287" i="1"/>
  <c r="W1287" i="1"/>
  <c r="X1287" i="1"/>
  <c r="Y1287" i="1"/>
  <c r="U1288" i="1"/>
  <c r="V1288" i="1"/>
  <c r="W1288" i="1"/>
  <c r="X1288" i="1"/>
  <c r="Y1288" i="1"/>
  <c r="U1289" i="1"/>
  <c r="V1289" i="1"/>
  <c r="W1289" i="1"/>
  <c r="X1289" i="1"/>
  <c r="Y1289" i="1"/>
  <c r="U1290" i="1"/>
  <c r="V1290" i="1"/>
  <c r="W1290" i="1"/>
  <c r="X1290" i="1"/>
  <c r="Y1290" i="1"/>
  <c r="U1291" i="1"/>
  <c r="V1291" i="1"/>
  <c r="W1291" i="1"/>
  <c r="X1291" i="1"/>
  <c r="Y1291" i="1"/>
  <c r="U1292" i="1"/>
  <c r="V1292" i="1"/>
  <c r="W1292" i="1"/>
  <c r="X1292" i="1"/>
  <c r="Y1292" i="1"/>
  <c r="U1293" i="1"/>
  <c r="V1293" i="1"/>
  <c r="W1293" i="1"/>
  <c r="X1293" i="1"/>
  <c r="Y1293" i="1"/>
  <c r="U1294" i="1"/>
  <c r="V1294" i="1"/>
  <c r="W1294" i="1"/>
  <c r="X1294" i="1"/>
  <c r="Y1294" i="1"/>
  <c r="U1295" i="1"/>
  <c r="V1295" i="1"/>
  <c r="W1295" i="1"/>
  <c r="X1295" i="1"/>
  <c r="Y1295" i="1"/>
  <c r="U1296" i="1"/>
  <c r="V1296" i="1"/>
  <c r="W1296" i="1"/>
  <c r="X1296" i="1"/>
  <c r="Y1296" i="1"/>
  <c r="U1297" i="1"/>
  <c r="V1297" i="1"/>
  <c r="W1297" i="1"/>
  <c r="X1297" i="1"/>
  <c r="Y1297" i="1"/>
  <c r="U1298" i="1"/>
  <c r="V1298" i="1"/>
  <c r="W1298" i="1"/>
  <c r="X1298" i="1"/>
  <c r="Y1298" i="1"/>
  <c r="U1299" i="1"/>
  <c r="V1299" i="1"/>
  <c r="W1299" i="1"/>
  <c r="X1299" i="1"/>
  <c r="Y1299" i="1"/>
  <c r="U1300" i="1"/>
  <c r="V1300" i="1"/>
  <c r="W1300" i="1"/>
  <c r="X1300" i="1"/>
  <c r="Y1300" i="1"/>
  <c r="U1301" i="1"/>
  <c r="V1301" i="1"/>
  <c r="W1301" i="1"/>
  <c r="X1301" i="1"/>
  <c r="Y1301" i="1"/>
  <c r="U1302" i="1"/>
  <c r="V1302" i="1"/>
  <c r="W1302" i="1"/>
  <c r="X1302" i="1"/>
  <c r="Y1302" i="1"/>
  <c r="U1303" i="1"/>
  <c r="V1303" i="1"/>
  <c r="W1303" i="1"/>
  <c r="X1303" i="1"/>
  <c r="Y1303" i="1"/>
  <c r="U1304" i="1"/>
  <c r="V1304" i="1"/>
  <c r="W1304" i="1"/>
  <c r="X1304" i="1"/>
  <c r="Y1304" i="1"/>
  <c r="U1305" i="1"/>
  <c r="V1305" i="1"/>
  <c r="W1305" i="1"/>
  <c r="X1305" i="1"/>
  <c r="Y1305" i="1"/>
  <c r="U1306" i="1"/>
  <c r="V1306" i="1"/>
  <c r="W1306" i="1"/>
  <c r="X1306" i="1"/>
  <c r="Y1306" i="1"/>
  <c r="U1307" i="1"/>
  <c r="V1307" i="1"/>
  <c r="W1307" i="1"/>
  <c r="X1307" i="1"/>
  <c r="Y1307" i="1"/>
  <c r="U1308" i="1"/>
  <c r="V1308" i="1"/>
  <c r="W1308" i="1"/>
  <c r="X1308" i="1"/>
  <c r="Y1308" i="1"/>
  <c r="U1309" i="1"/>
  <c r="V1309" i="1"/>
  <c r="W1309" i="1"/>
  <c r="X1309" i="1"/>
  <c r="Y1309" i="1"/>
  <c r="U1310" i="1"/>
  <c r="V1310" i="1"/>
  <c r="W1310" i="1"/>
  <c r="X1310" i="1"/>
  <c r="Y1310" i="1"/>
  <c r="U1311" i="1"/>
  <c r="V1311" i="1"/>
  <c r="W1311" i="1"/>
  <c r="X1311" i="1"/>
  <c r="Y1311" i="1"/>
  <c r="U1312" i="1"/>
  <c r="V1312" i="1"/>
  <c r="W1312" i="1"/>
  <c r="X1312" i="1"/>
  <c r="Y1312" i="1"/>
  <c r="U1313" i="1"/>
  <c r="V1313" i="1"/>
  <c r="W1313" i="1"/>
  <c r="X1313" i="1"/>
  <c r="Y1313" i="1"/>
  <c r="U1314" i="1"/>
  <c r="V1314" i="1"/>
  <c r="W1314" i="1"/>
  <c r="X1314" i="1"/>
  <c r="Y1314" i="1"/>
  <c r="U1315" i="1"/>
  <c r="V1315" i="1"/>
  <c r="W1315" i="1"/>
  <c r="X1315" i="1"/>
  <c r="Y1315" i="1"/>
  <c r="U1316" i="1"/>
  <c r="V1316" i="1"/>
  <c r="W1316" i="1"/>
  <c r="X1316" i="1"/>
  <c r="Y1316" i="1"/>
  <c r="U1317" i="1"/>
  <c r="V1317" i="1"/>
  <c r="W1317" i="1"/>
  <c r="X1317" i="1"/>
  <c r="Y1317" i="1"/>
  <c r="U1318" i="1"/>
  <c r="V1318" i="1"/>
  <c r="W1318" i="1"/>
  <c r="X1318" i="1"/>
  <c r="Y1318" i="1"/>
  <c r="U1319" i="1"/>
  <c r="V1319" i="1"/>
  <c r="W1319" i="1"/>
  <c r="X1319" i="1"/>
  <c r="Y1319" i="1"/>
  <c r="U1320" i="1"/>
  <c r="V1320" i="1"/>
  <c r="W1320" i="1"/>
  <c r="X1320" i="1"/>
  <c r="Y1320" i="1"/>
  <c r="U1321" i="1"/>
  <c r="V1321" i="1"/>
  <c r="W1321" i="1"/>
  <c r="X1321" i="1"/>
  <c r="Y1321" i="1"/>
  <c r="U1322" i="1"/>
  <c r="V1322" i="1"/>
  <c r="W1322" i="1"/>
  <c r="X1322" i="1"/>
  <c r="Y1322" i="1"/>
  <c r="U1323" i="1"/>
  <c r="V1323" i="1"/>
  <c r="W1323" i="1"/>
  <c r="X1323" i="1"/>
  <c r="Y1323" i="1"/>
  <c r="U1324" i="1"/>
  <c r="V1324" i="1"/>
  <c r="W1324" i="1"/>
  <c r="X1324" i="1"/>
  <c r="Y1324" i="1"/>
  <c r="U1325" i="1"/>
  <c r="V1325" i="1"/>
  <c r="W1325" i="1"/>
  <c r="X1325" i="1"/>
  <c r="Y1325" i="1"/>
  <c r="U1326" i="1"/>
  <c r="V1326" i="1"/>
  <c r="W1326" i="1"/>
  <c r="X1326" i="1"/>
  <c r="Y1326" i="1"/>
  <c r="U1327" i="1"/>
  <c r="V1327" i="1"/>
  <c r="W1327" i="1"/>
  <c r="X1327" i="1"/>
  <c r="Y1327" i="1"/>
  <c r="U1328" i="1"/>
  <c r="V1328" i="1"/>
  <c r="W1328" i="1"/>
  <c r="X1328" i="1"/>
  <c r="Y1328" i="1"/>
  <c r="U1329" i="1"/>
  <c r="V1329" i="1"/>
  <c r="W1329" i="1"/>
  <c r="X1329" i="1"/>
  <c r="Y1329" i="1"/>
  <c r="U1330" i="1"/>
  <c r="V1330" i="1"/>
  <c r="W1330" i="1"/>
  <c r="X1330" i="1"/>
  <c r="Y1330" i="1"/>
  <c r="U1331" i="1"/>
  <c r="V1331" i="1"/>
  <c r="W1331" i="1"/>
  <c r="X1331" i="1"/>
  <c r="Y1331" i="1"/>
  <c r="U1332" i="1"/>
  <c r="V1332" i="1"/>
  <c r="W1332" i="1"/>
  <c r="X1332" i="1"/>
  <c r="Y1332" i="1"/>
  <c r="U1333" i="1"/>
  <c r="V1333" i="1"/>
  <c r="W1333" i="1"/>
  <c r="X1333" i="1"/>
  <c r="Y1333" i="1"/>
  <c r="U1334" i="1"/>
  <c r="V1334" i="1"/>
  <c r="W1334" i="1"/>
  <c r="X1334" i="1"/>
  <c r="Y1334" i="1"/>
  <c r="U1335" i="1"/>
  <c r="V1335" i="1"/>
  <c r="W1335" i="1"/>
  <c r="X1335" i="1"/>
  <c r="Y1335" i="1"/>
  <c r="U1336" i="1"/>
  <c r="V1336" i="1"/>
  <c r="W1336" i="1"/>
  <c r="X1336" i="1"/>
  <c r="Y1336" i="1"/>
  <c r="U1337" i="1"/>
  <c r="V1337" i="1"/>
  <c r="W1337" i="1"/>
  <c r="X1337" i="1"/>
  <c r="Y1337" i="1"/>
  <c r="U1338" i="1"/>
  <c r="V1338" i="1"/>
  <c r="W1338" i="1"/>
  <c r="X1338" i="1"/>
  <c r="Y1338" i="1"/>
  <c r="U1339" i="1"/>
  <c r="V1339" i="1"/>
  <c r="W1339" i="1"/>
  <c r="X1339" i="1"/>
  <c r="Y1339" i="1"/>
  <c r="U1340" i="1"/>
  <c r="V1340" i="1"/>
  <c r="W1340" i="1"/>
  <c r="X1340" i="1"/>
  <c r="Y1340" i="1"/>
  <c r="U1341" i="1"/>
  <c r="V1341" i="1"/>
  <c r="W1341" i="1"/>
  <c r="X1341" i="1"/>
  <c r="Y1341" i="1"/>
  <c r="U1342" i="1"/>
  <c r="V1342" i="1"/>
  <c r="W1342" i="1"/>
  <c r="X1342" i="1"/>
  <c r="Y1342" i="1"/>
  <c r="U1343" i="1"/>
  <c r="V1343" i="1"/>
  <c r="W1343" i="1"/>
  <c r="X1343" i="1"/>
  <c r="Y1343" i="1"/>
  <c r="U1344" i="1"/>
  <c r="V1344" i="1"/>
  <c r="W1344" i="1"/>
  <c r="X1344" i="1"/>
  <c r="Y1344" i="1"/>
  <c r="U1345" i="1"/>
  <c r="V1345" i="1"/>
  <c r="W1345" i="1"/>
  <c r="X1345" i="1"/>
  <c r="Y1345" i="1"/>
  <c r="U1346" i="1"/>
  <c r="V1346" i="1"/>
  <c r="W1346" i="1"/>
  <c r="X1346" i="1"/>
  <c r="Y1346" i="1"/>
  <c r="U1347" i="1"/>
  <c r="V1347" i="1"/>
  <c r="W1347" i="1"/>
  <c r="X1347" i="1"/>
  <c r="Y1347" i="1"/>
  <c r="U1348" i="1"/>
  <c r="V1348" i="1"/>
  <c r="W1348" i="1"/>
  <c r="X1348" i="1"/>
  <c r="Y1348" i="1"/>
  <c r="U1349" i="1"/>
  <c r="V1349" i="1"/>
  <c r="W1349" i="1"/>
  <c r="X1349" i="1"/>
  <c r="Y1349" i="1"/>
  <c r="U1350" i="1"/>
  <c r="V1350" i="1"/>
  <c r="W1350" i="1"/>
  <c r="X1350" i="1"/>
  <c r="Y1350" i="1"/>
  <c r="U1351" i="1"/>
  <c r="V1351" i="1"/>
  <c r="W1351" i="1"/>
  <c r="X1351" i="1"/>
  <c r="Y1351" i="1"/>
  <c r="U1352" i="1"/>
  <c r="V1352" i="1"/>
  <c r="W1352" i="1"/>
  <c r="X1352" i="1"/>
  <c r="Y1352" i="1"/>
  <c r="U1353" i="1"/>
  <c r="V1353" i="1"/>
  <c r="W1353" i="1"/>
  <c r="X1353" i="1"/>
  <c r="Y1353" i="1"/>
  <c r="U1354" i="1"/>
  <c r="V1354" i="1"/>
  <c r="W1354" i="1"/>
  <c r="X1354" i="1"/>
  <c r="Y1354" i="1"/>
  <c r="U1355" i="1"/>
  <c r="V1355" i="1"/>
  <c r="W1355" i="1"/>
  <c r="X1355" i="1"/>
  <c r="Y1355" i="1"/>
  <c r="U1356" i="1"/>
  <c r="V1356" i="1"/>
  <c r="W1356" i="1"/>
  <c r="X1356" i="1"/>
  <c r="Y1356" i="1"/>
  <c r="U1357" i="1"/>
  <c r="V1357" i="1"/>
  <c r="W1357" i="1"/>
  <c r="X1357" i="1"/>
  <c r="Y1357" i="1"/>
  <c r="U1358" i="1"/>
  <c r="V1358" i="1"/>
  <c r="W1358" i="1"/>
  <c r="X1358" i="1"/>
  <c r="Y1358" i="1"/>
  <c r="U1359" i="1"/>
  <c r="V1359" i="1"/>
  <c r="W1359" i="1"/>
  <c r="X1359" i="1"/>
  <c r="Y1359" i="1"/>
  <c r="U1360" i="1"/>
  <c r="V1360" i="1"/>
  <c r="W1360" i="1"/>
  <c r="X1360" i="1"/>
  <c r="Y1360" i="1"/>
  <c r="U1361" i="1"/>
  <c r="V1361" i="1"/>
  <c r="W1361" i="1"/>
  <c r="X1361" i="1"/>
  <c r="Y1361" i="1"/>
  <c r="U1362" i="1"/>
  <c r="V1362" i="1"/>
  <c r="W1362" i="1"/>
  <c r="X1362" i="1"/>
  <c r="Y1362" i="1"/>
  <c r="U1363" i="1"/>
  <c r="V1363" i="1"/>
  <c r="W1363" i="1"/>
  <c r="X1363" i="1"/>
  <c r="Y1363" i="1"/>
  <c r="U1364" i="1"/>
  <c r="V1364" i="1"/>
  <c r="W1364" i="1"/>
  <c r="X1364" i="1"/>
  <c r="Y1364" i="1"/>
  <c r="U1365" i="1"/>
  <c r="V1365" i="1"/>
  <c r="W1365" i="1"/>
  <c r="X1365" i="1"/>
  <c r="Y1365" i="1"/>
  <c r="U1366" i="1"/>
  <c r="V1366" i="1"/>
  <c r="W1366" i="1"/>
  <c r="X1366" i="1"/>
  <c r="Y1366" i="1"/>
  <c r="U1367" i="1"/>
  <c r="V1367" i="1"/>
  <c r="W1367" i="1"/>
  <c r="X1367" i="1"/>
  <c r="Y1367" i="1"/>
  <c r="U1368" i="1"/>
  <c r="V1368" i="1"/>
  <c r="W1368" i="1"/>
  <c r="X1368" i="1"/>
  <c r="Y1368" i="1"/>
  <c r="U1369" i="1"/>
  <c r="V1369" i="1"/>
  <c r="W1369" i="1"/>
  <c r="X1369" i="1"/>
  <c r="Y1369" i="1"/>
  <c r="U1370" i="1"/>
  <c r="V1370" i="1"/>
  <c r="W1370" i="1"/>
  <c r="X1370" i="1"/>
  <c r="Y1370" i="1"/>
  <c r="U1371" i="1"/>
  <c r="V1371" i="1"/>
  <c r="W1371" i="1"/>
  <c r="X1371" i="1"/>
  <c r="Y1371" i="1"/>
  <c r="U1372" i="1"/>
  <c r="V1372" i="1"/>
  <c r="W1372" i="1"/>
  <c r="X1372" i="1"/>
  <c r="Y1372" i="1"/>
  <c r="U1373" i="1"/>
  <c r="V1373" i="1"/>
  <c r="W1373" i="1"/>
  <c r="X1373" i="1"/>
  <c r="Y1373" i="1"/>
  <c r="U1374" i="1"/>
  <c r="V1374" i="1"/>
  <c r="W1374" i="1"/>
  <c r="X1374" i="1"/>
  <c r="Y1374" i="1"/>
  <c r="U1375" i="1"/>
  <c r="V1375" i="1"/>
  <c r="W1375" i="1"/>
  <c r="X1375" i="1"/>
  <c r="Y1375" i="1"/>
  <c r="U1376" i="1"/>
  <c r="V1376" i="1"/>
  <c r="W1376" i="1"/>
  <c r="X1376" i="1"/>
  <c r="Y1376" i="1"/>
  <c r="U1377" i="1"/>
  <c r="V1377" i="1"/>
  <c r="W1377" i="1"/>
  <c r="X1377" i="1"/>
  <c r="Y1377" i="1"/>
  <c r="U1378" i="1"/>
  <c r="V1378" i="1"/>
  <c r="W1378" i="1"/>
  <c r="X1378" i="1"/>
  <c r="Y1378" i="1"/>
  <c r="U1379" i="1"/>
  <c r="V1379" i="1"/>
  <c r="W1379" i="1"/>
  <c r="X1379" i="1"/>
  <c r="Y1379" i="1"/>
  <c r="U1380" i="1"/>
  <c r="V1380" i="1"/>
  <c r="W1380" i="1"/>
  <c r="X1380" i="1"/>
  <c r="Y1380" i="1"/>
  <c r="U1381" i="1"/>
  <c r="V1381" i="1"/>
  <c r="W1381" i="1"/>
  <c r="X1381" i="1"/>
  <c r="Y1381" i="1"/>
  <c r="U1382" i="1"/>
  <c r="V1382" i="1"/>
  <c r="W1382" i="1"/>
  <c r="X1382" i="1"/>
  <c r="Y1382" i="1"/>
  <c r="U1383" i="1"/>
  <c r="V1383" i="1"/>
  <c r="W1383" i="1"/>
  <c r="X1383" i="1"/>
  <c r="Y1383" i="1"/>
  <c r="U1384" i="1"/>
  <c r="V1384" i="1"/>
  <c r="W1384" i="1"/>
  <c r="X1384" i="1"/>
  <c r="Y1384" i="1"/>
  <c r="U1385" i="1"/>
  <c r="V1385" i="1"/>
  <c r="W1385" i="1"/>
  <c r="X1385" i="1"/>
  <c r="Y1385" i="1"/>
  <c r="U1386" i="1"/>
  <c r="V1386" i="1"/>
  <c r="W1386" i="1"/>
  <c r="X1386" i="1"/>
  <c r="Y1386" i="1"/>
  <c r="U1387" i="1"/>
  <c r="V1387" i="1"/>
  <c r="W1387" i="1"/>
  <c r="X1387" i="1"/>
  <c r="Y1387" i="1"/>
  <c r="U1388" i="1"/>
  <c r="V1388" i="1"/>
  <c r="W1388" i="1"/>
  <c r="X1388" i="1"/>
  <c r="Y1388" i="1"/>
  <c r="U1389" i="1"/>
  <c r="V1389" i="1"/>
  <c r="W1389" i="1"/>
  <c r="X1389" i="1"/>
  <c r="Y1389" i="1"/>
  <c r="U1390" i="1"/>
  <c r="V1390" i="1"/>
  <c r="W1390" i="1"/>
  <c r="X1390" i="1"/>
  <c r="Y1390" i="1"/>
  <c r="U1391" i="1"/>
  <c r="V1391" i="1"/>
  <c r="W1391" i="1"/>
  <c r="X1391" i="1"/>
  <c r="Y1391" i="1"/>
  <c r="U1392" i="1"/>
  <c r="V1392" i="1"/>
  <c r="W1392" i="1"/>
  <c r="X1392" i="1"/>
  <c r="Y1392" i="1"/>
  <c r="U1393" i="1"/>
  <c r="V1393" i="1"/>
  <c r="W1393" i="1"/>
  <c r="X1393" i="1"/>
  <c r="Y1393" i="1"/>
  <c r="U1394" i="1"/>
  <c r="V1394" i="1"/>
  <c r="W1394" i="1"/>
  <c r="X1394" i="1"/>
  <c r="Y1394" i="1"/>
  <c r="U1395" i="1"/>
  <c r="V1395" i="1"/>
  <c r="W1395" i="1"/>
  <c r="X1395" i="1"/>
  <c r="Y1395" i="1"/>
  <c r="U1396" i="1"/>
  <c r="V1396" i="1"/>
  <c r="W1396" i="1"/>
  <c r="X1396" i="1"/>
  <c r="Y1396" i="1"/>
  <c r="U1397" i="1"/>
  <c r="V1397" i="1"/>
  <c r="W1397" i="1"/>
  <c r="X1397" i="1"/>
  <c r="Y1397" i="1"/>
  <c r="U1398" i="1"/>
  <c r="V1398" i="1"/>
  <c r="W1398" i="1"/>
  <c r="X1398" i="1"/>
  <c r="Y1398" i="1"/>
  <c r="U1399" i="1"/>
  <c r="V1399" i="1"/>
  <c r="W1399" i="1"/>
  <c r="X1399" i="1"/>
  <c r="Y1399" i="1"/>
  <c r="U1400" i="1"/>
  <c r="V1400" i="1"/>
  <c r="W1400" i="1"/>
  <c r="X1400" i="1"/>
  <c r="Y1400" i="1"/>
  <c r="U1401" i="1"/>
  <c r="V1401" i="1"/>
  <c r="W1401" i="1"/>
  <c r="X1401" i="1"/>
  <c r="Y1401" i="1"/>
  <c r="U1402" i="1"/>
  <c r="V1402" i="1"/>
  <c r="W1402" i="1"/>
  <c r="X1402" i="1"/>
  <c r="Y1402" i="1"/>
  <c r="U1403" i="1"/>
  <c r="V1403" i="1"/>
  <c r="W1403" i="1"/>
  <c r="X1403" i="1"/>
  <c r="Y1403" i="1"/>
  <c r="U1404" i="1"/>
  <c r="V1404" i="1"/>
  <c r="W1404" i="1"/>
  <c r="X1404" i="1"/>
  <c r="Y1404" i="1"/>
  <c r="U1405" i="1"/>
  <c r="V1405" i="1"/>
  <c r="W1405" i="1"/>
  <c r="X1405" i="1"/>
  <c r="Y1405" i="1"/>
  <c r="U1406" i="1"/>
  <c r="V1406" i="1"/>
  <c r="W1406" i="1"/>
  <c r="X1406" i="1"/>
  <c r="Y1406" i="1"/>
  <c r="U1407" i="1"/>
  <c r="V1407" i="1"/>
  <c r="W1407" i="1"/>
  <c r="X1407" i="1"/>
  <c r="Y1407" i="1"/>
  <c r="U1408" i="1"/>
  <c r="V1408" i="1"/>
  <c r="W1408" i="1"/>
  <c r="X1408" i="1"/>
  <c r="Y1408" i="1"/>
  <c r="U1409" i="1"/>
  <c r="V1409" i="1"/>
  <c r="W1409" i="1"/>
  <c r="X1409" i="1"/>
  <c r="Y1409" i="1"/>
  <c r="U1410" i="1"/>
  <c r="V1410" i="1"/>
  <c r="W1410" i="1"/>
  <c r="X1410" i="1"/>
  <c r="Y1410" i="1"/>
  <c r="U1411" i="1"/>
  <c r="V1411" i="1"/>
  <c r="W1411" i="1"/>
  <c r="X1411" i="1"/>
  <c r="Y1411" i="1"/>
  <c r="U1412" i="1"/>
  <c r="V1412" i="1"/>
  <c r="W1412" i="1"/>
  <c r="X1412" i="1"/>
  <c r="Y1412" i="1"/>
  <c r="U1413" i="1"/>
  <c r="V1413" i="1"/>
  <c r="W1413" i="1"/>
  <c r="X1413" i="1"/>
  <c r="Y1413" i="1"/>
  <c r="U1414" i="1"/>
  <c r="V1414" i="1"/>
  <c r="W1414" i="1"/>
  <c r="X1414" i="1"/>
  <c r="Y1414" i="1"/>
  <c r="U1415" i="1"/>
  <c r="V1415" i="1"/>
  <c r="W1415" i="1"/>
  <c r="X1415" i="1"/>
  <c r="Y1415" i="1"/>
  <c r="U1416" i="1"/>
  <c r="V1416" i="1"/>
  <c r="W1416" i="1"/>
  <c r="X1416" i="1"/>
  <c r="Y1416" i="1"/>
  <c r="U1417" i="1"/>
  <c r="V1417" i="1"/>
  <c r="W1417" i="1"/>
  <c r="X1417" i="1"/>
  <c r="Y1417" i="1"/>
  <c r="U1418" i="1"/>
  <c r="V1418" i="1"/>
  <c r="W1418" i="1"/>
  <c r="X1418" i="1"/>
  <c r="Y1418" i="1"/>
  <c r="U1419" i="1"/>
  <c r="V1419" i="1"/>
  <c r="W1419" i="1"/>
  <c r="X1419" i="1"/>
  <c r="Y1419" i="1"/>
  <c r="U1420" i="1"/>
  <c r="V1420" i="1"/>
  <c r="W1420" i="1"/>
  <c r="X1420" i="1"/>
  <c r="Y1420" i="1"/>
  <c r="U1421" i="1"/>
  <c r="V1421" i="1"/>
  <c r="W1421" i="1"/>
  <c r="X1421" i="1"/>
  <c r="Y1421" i="1"/>
  <c r="U1422" i="1"/>
  <c r="V1422" i="1"/>
  <c r="W1422" i="1"/>
  <c r="X1422" i="1"/>
  <c r="Y1422" i="1"/>
  <c r="U1423" i="1"/>
  <c r="V1423" i="1"/>
  <c r="W1423" i="1"/>
  <c r="X1423" i="1"/>
  <c r="Y1423" i="1"/>
  <c r="U1424" i="1"/>
  <c r="V1424" i="1"/>
  <c r="W1424" i="1"/>
  <c r="X1424" i="1"/>
  <c r="Y1424" i="1"/>
  <c r="U1425" i="1"/>
  <c r="V1425" i="1"/>
  <c r="W1425" i="1"/>
  <c r="X1425" i="1"/>
  <c r="Y1425" i="1"/>
  <c r="U1426" i="1"/>
  <c r="V1426" i="1"/>
  <c r="W1426" i="1"/>
  <c r="X1426" i="1"/>
  <c r="Y1426" i="1"/>
  <c r="U1427" i="1"/>
  <c r="V1427" i="1"/>
  <c r="W1427" i="1"/>
  <c r="X1427" i="1"/>
  <c r="Y1427" i="1"/>
  <c r="U1428" i="1"/>
  <c r="V1428" i="1"/>
  <c r="W1428" i="1"/>
  <c r="X1428" i="1"/>
  <c r="Y1428" i="1"/>
  <c r="U1429" i="1"/>
  <c r="V1429" i="1"/>
  <c r="W1429" i="1"/>
  <c r="X1429" i="1"/>
  <c r="Y1429" i="1"/>
  <c r="U1430" i="1"/>
  <c r="V1430" i="1"/>
  <c r="W1430" i="1"/>
  <c r="X1430" i="1"/>
  <c r="Y1430" i="1"/>
  <c r="U1431" i="1"/>
  <c r="V1431" i="1"/>
  <c r="W1431" i="1"/>
  <c r="X1431" i="1"/>
  <c r="Y1431" i="1"/>
  <c r="U1432" i="1"/>
  <c r="V1432" i="1"/>
  <c r="W1432" i="1"/>
  <c r="X1432" i="1"/>
  <c r="Y1432" i="1"/>
  <c r="U1433" i="1"/>
  <c r="V1433" i="1"/>
  <c r="W1433" i="1"/>
  <c r="X1433" i="1"/>
  <c r="Y1433" i="1"/>
  <c r="U1434" i="1"/>
  <c r="V1434" i="1"/>
  <c r="W1434" i="1"/>
  <c r="X1434" i="1"/>
  <c r="Y1434" i="1"/>
  <c r="U1435" i="1"/>
  <c r="V1435" i="1"/>
  <c r="W1435" i="1"/>
  <c r="X1435" i="1"/>
  <c r="Y1435" i="1"/>
  <c r="U1436" i="1"/>
  <c r="V1436" i="1"/>
  <c r="W1436" i="1"/>
  <c r="X1436" i="1"/>
  <c r="Y1436" i="1"/>
  <c r="U1437" i="1"/>
  <c r="V1437" i="1"/>
  <c r="W1437" i="1"/>
  <c r="X1437" i="1"/>
  <c r="Y1437" i="1"/>
  <c r="U1438" i="1"/>
  <c r="V1438" i="1"/>
  <c r="W1438" i="1"/>
  <c r="X1438" i="1"/>
  <c r="Y1438" i="1"/>
  <c r="U1439" i="1"/>
  <c r="V1439" i="1"/>
  <c r="W1439" i="1"/>
  <c r="X1439" i="1"/>
  <c r="Y1439" i="1"/>
  <c r="U1440" i="1"/>
  <c r="V1440" i="1"/>
  <c r="W1440" i="1"/>
  <c r="X1440" i="1"/>
  <c r="Y1440" i="1"/>
  <c r="U1441" i="1"/>
  <c r="V1441" i="1"/>
  <c r="W1441" i="1"/>
  <c r="X1441" i="1"/>
  <c r="Y1441" i="1"/>
  <c r="U1442" i="1"/>
  <c r="V1442" i="1"/>
  <c r="W1442" i="1"/>
  <c r="X1442" i="1"/>
  <c r="Y1442" i="1"/>
  <c r="U1443" i="1"/>
  <c r="V1443" i="1"/>
  <c r="W1443" i="1"/>
  <c r="X1443" i="1"/>
  <c r="Y1443" i="1"/>
  <c r="U1444" i="1"/>
  <c r="V1444" i="1"/>
  <c r="W1444" i="1"/>
  <c r="X1444" i="1"/>
  <c r="Y1444" i="1"/>
  <c r="U1445" i="1"/>
  <c r="V1445" i="1"/>
  <c r="W1445" i="1"/>
  <c r="X1445" i="1"/>
  <c r="Y1445" i="1"/>
  <c r="U1446" i="1"/>
  <c r="V1446" i="1"/>
  <c r="W1446" i="1"/>
  <c r="X1446" i="1"/>
  <c r="Y1446" i="1"/>
  <c r="U1447" i="1"/>
  <c r="V1447" i="1"/>
  <c r="W1447" i="1"/>
  <c r="X1447" i="1"/>
  <c r="Y1447" i="1"/>
  <c r="U1448" i="1"/>
  <c r="V1448" i="1"/>
  <c r="W1448" i="1"/>
  <c r="X1448" i="1"/>
  <c r="Y1448" i="1"/>
  <c r="U1449" i="1"/>
  <c r="V1449" i="1"/>
  <c r="W1449" i="1"/>
  <c r="X1449" i="1"/>
  <c r="Y1449" i="1"/>
  <c r="U1450" i="1"/>
  <c r="V1450" i="1"/>
  <c r="W1450" i="1"/>
  <c r="X1450" i="1"/>
  <c r="Y1450" i="1"/>
  <c r="U1451" i="1"/>
  <c r="V1451" i="1"/>
  <c r="W1451" i="1"/>
  <c r="X1451" i="1"/>
  <c r="Y1451" i="1"/>
  <c r="U1452" i="1"/>
  <c r="V1452" i="1"/>
  <c r="W1452" i="1"/>
  <c r="X1452" i="1"/>
  <c r="Y1452" i="1"/>
  <c r="U1453" i="1"/>
  <c r="V1453" i="1"/>
  <c r="W1453" i="1"/>
  <c r="X1453" i="1"/>
  <c r="Y1453" i="1"/>
  <c r="U1454" i="1"/>
  <c r="V1454" i="1"/>
  <c r="W1454" i="1"/>
  <c r="X1454" i="1"/>
  <c r="Y1454" i="1"/>
  <c r="U1455" i="1"/>
  <c r="V1455" i="1"/>
  <c r="W1455" i="1"/>
  <c r="X1455" i="1"/>
  <c r="Y1455" i="1"/>
  <c r="U1456" i="1"/>
  <c r="V1456" i="1"/>
  <c r="W1456" i="1"/>
  <c r="X1456" i="1"/>
  <c r="Y1456" i="1"/>
  <c r="U1457" i="1"/>
  <c r="V1457" i="1"/>
  <c r="W1457" i="1"/>
  <c r="X1457" i="1"/>
  <c r="Y1457" i="1"/>
  <c r="U1458" i="1"/>
  <c r="V1458" i="1"/>
  <c r="W1458" i="1"/>
  <c r="X1458" i="1"/>
  <c r="Y1458" i="1"/>
  <c r="U1459" i="1"/>
  <c r="V1459" i="1"/>
  <c r="W1459" i="1"/>
  <c r="X1459" i="1"/>
  <c r="Y1459" i="1"/>
  <c r="U1460" i="1"/>
  <c r="V1460" i="1"/>
  <c r="W1460" i="1"/>
  <c r="X1460" i="1"/>
  <c r="Y1460" i="1"/>
  <c r="U1461" i="1"/>
  <c r="V1461" i="1"/>
  <c r="W1461" i="1"/>
  <c r="X1461" i="1"/>
  <c r="Y1461" i="1"/>
  <c r="U1462" i="1"/>
  <c r="V1462" i="1"/>
  <c r="W1462" i="1"/>
  <c r="X1462" i="1"/>
  <c r="Y1462" i="1"/>
  <c r="U1463" i="1"/>
  <c r="V1463" i="1"/>
  <c r="W1463" i="1"/>
  <c r="X1463" i="1"/>
  <c r="Y1463" i="1"/>
  <c r="U1464" i="1"/>
  <c r="V1464" i="1"/>
  <c r="W1464" i="1"/>
  <c r="X1464" i="1"/>
  <c r="Y1464" i="1"/>
  <c r="U1465" i="1"/>
  <c r="V1465" i="1"/>
  <c r="W1465" i="1"/>
  <c r="X1465" i="1"/>
  <c r="Y1465" i="1"/>
  <c r="U1466" i="1"/>
  <c r="V1466" i="1"/>
  <c r="W1466" i="1"/>
  <c r="X1466" i="1"/>
  <c r="Y1466" i="1"/>
  <c r="U1467" i="1"/>
  <c r="V1467" i="1"/>
  <c r="W1467" i="1"/>
  <c r="X1467" i="1"/>
  <c r="Y1467" i="1"/>
  <c r="U1468" i="1"/>
  <c r="V1468" i="1"/>
  <c r="W1468" i="1"/>
  <c r="X1468" i="1"/>
  <c r="Y1468" i="1"/>
  <c r="U1469" i="1"/>
  <c r="V1469" i="1"/>
  <c r="W1469" i="1"/>
  <c r="X1469" i="1"/>
  <c r="Y1469" i="1"/>
  <c r="U1470" i="1"/>
  <c r="V1470" i="1"/>
  <c r="W1470" i="1"/>
  <c r="X1470" i="1"/>
  <c r="Y1470" i="1"/>
  <c r="U1471" i="1"/>
  <c r="V1471" i="1"/>
  <c r="W1471" i="1"/>
  <c r="X1471" i="1"/>
  <c r="Y1471" i="1"/>
  <c r="U1472" i="1"/>
  <c r="V1472" i="1"/>
  <c r="W1472" i="1"/>
  <c r="X1472" i="1"/>
  <c r="Y1472" i="1"/>
  <c r="U1473" i="1"/>
  <c r="V1473" i="1"/>
  <c r="W1473" i="1"/>
  <c r="X1473" i="1"/>
  <c r="Y1473" i="1"/>
  <c r="U1474" i="1"/>
  <c r="V1474" i="1"/>
  <c r="W1474" i="1"/>
  <c r="X1474" i="1"/>
  <c r="Y1474" i="1"/>
  <c r="U1475" i="1"/>
  <c r="V1475" i="1"/>
  <c r="W1475" i="1"/>
  <c r="X1475" i="1"/>
  <c r="Y1475" i="1"/>
  <c r="U1476" i="1"/>
  <c r="V1476" i="1"/>
  <c r="W1476" i="1"/>
  <c r="X1476" i="1"/>
  <c r="Y1476" i="1"/>
  <c r="U1477" i="1"/>
  <c r="V1477" i="1"/>
  <c r="W1477" i="1"/>
  <c r="X1477" i="1"/>
  <c r="Y1477" i="1"/>
  <c r="U1478" i="1"/>
  <c r="V1478" i="1"/>
  <c r="W1478" i="1"/>
  <c r="X1478" i="1"/>
  <c r="Y1478" i="1"/>
  <c r="U1479" i="1"/>
  <c r="V1479" i="1"/>
  <c r="W1479" i="1"/>
  <c r="X1479" i="1"/>
  <c r="Y1479" i="1"/>
  <c r="U1480" i="1"/>
  <c r="V1480" i="1"/>
  <c r="W1480" i="1"/>
  <c r="X1480" i="1"/>
  <c r="Y1480" i="1"/>
  <c r="U1481" i="1"/>
  <c r="V1481" i="1"/>
  <c r="W1481" i="1"/>
  <c r="X1481" i="1"/>
  <c r="Y1481" i="1"/>
  <c r="U1482" i="1"/>
  <c r="V1482" i="1"/>
  <c r="W1482" i="1"/>
  <c r="X1482" i="1"/>
  <c r="Y1482" i="1"/>
  <c r="U1483" i="1"/>
  <c r="V1483" i="1"/>
  <c r="W1483" i="1"/>
  <c r="X1483" i="1"/>
  <c r="Y1483" i="1"/>
  <c r="U1484" i="1"/>
  <c r="V1484" i="1"/>
  <c r="W1484" i="1"/>
  <c r="X1484" i="1"/>
  <c r="Y1484" i="1"/>
  <c r="U1485" i="1"/>
  <c r="V1485" i="1"/>
  <c r="W1485" i="1"/>
  <c r="X1485" i="1"/>
  <c r="Y1485" i="1"/>
  <c r="U1486" i="1"/>
  <c r="V1486" i="1"/>
  <c r="W1486" i="1"/>
  <c r="X1486" i="1"/>
  <c r="Y1486" i="1"/>
  <c r="U1487" i="1"/>
  <c r="V1487" i="1"/>
  <c r="W1487" i="1"/>
  <c r="X1487" i="1"/>
  <c r="Y1487" i="1"/>
  <c r="U1488" i="1"/>
  <c r="V1488" i="1"/>
  <c r="W1488" i="1"/>
  <c r="X1488" i="1"/>
  <c r="Y1488" i="1"/>
  <c r="U1489" i="1"/>
  <c r="V1489" i="1"/>
  <c r="W1489" i="1"/>
  <c r="X1489" i="1"/>
  <c r="Y1489" i="1"/>
  <c r="U1490" i="1"/>
  <c r="V1490" i="1"/>
  <c r="W1490" i="1"/>
  <c r="X1490" i="1"/>
  <c r="Y1490" i="1"/>
  <c r="U1491" i="1"/>
  <c r="V1491" i="1"/>
  <c r="W1491" i="1"/>
  <c r="X1491" i="1"/>
  <c r="Y1491" i="1"/>
  <c r="U1492" i="1"/>
  <c r="V1492" i="1"/>
  <c r="W1492" i="1"/>
  <c r="X1492" i="1"/>
  <c r="Y1492" i="1"/>
  <c r="U1493" i="1"/>
  <c r="V1493" i="1"/>
  <c r="W1493" i="1"/>
  <c r="X1493" i="1"/>
  <c r="Y1493" i="1"/>
  <c r="U1494" i="1"/>
  <c r="V1494" i="1"/>
  <c r="W1494" i="1"/>
  <c r="X1494" i="1"/>
  <c r="Y1494" i="1"/>
  <c r="U1495" i="1"/>
  <c r="V1495" i="1"/>
  <c r="W1495" i="1"/>
  <c r="X1495" i="1"/>
  <c r="Y1495" i="1"/>
  <c r="U1496" i="1"/>
  <c r="V1496" i="1"/>
  <c r="W1496" i="1"/>
  <c r="X1496" i="1"/>
  <c r="Y1496" i="1"/>
  <c r="U1497" i="1"/>
  <c r="V1497" i="1"/>
  <c r="W1497" i="1"/>
  <c r="X1497" i="1"/>
  <c r="Y1497" i="1"/>
  <c r="U1498" i="1"/>
  <c r="V1498" i="1"/>
  <c r="W1498" i="1"/>
  <c r="X1498" i="1"/>
  <c r="Y1498" i="1"/>
  <c r="U1499" i="1"/>
  <c r="V1499" i="1"/>
  <c r="W1499" i="1"/>
  <c r="X1499" i="1"/>
  <c r="Y1499" i="1"/>
  <c r="U1500" i="1"/>
  <c r="V1500" i="1"/>
  <c r="W1500" i="1"/>
  <c r="X1500" i="1"/>
  <c r="Y1500" i="1"/>
  <c r="U1501" i="1"/>
  <c r="V1501" i="1"/>
  <c r="W1501" i="1"/>
  <c r="X1501" i="1"/>
  <c r="Y1501" i="1"/>
  <c r="U1502" i="1"/>
  <c r="V1502" i="1"/>
  <c r="W1502" i="1"/>
  <c r="X1502" i="1"/>
  <c r="Y1502" i="1"/>
  <c r="U1503" i="1"/>
  <c r="V1503" i="1"/>
  <c r="W1503" i="1"/>
  <c r="X1503" i="1"/>
  <c r="Y1503" i="1"/>
  <c r="U1504" i="1"/>
  <c r="V1504" i="1"/>
  <c r="W1504" i="1"/>
  <c r="X1504" i="1"/>
  <c r="Y1504" i="1"/>
  <c r="U1505" i="1"/>
  <c r="V1505" i="1"/>
  <c r="W1505" i="1"/>
  <c r="X1505" i="1"/>
  <c r="Y1505" i="1"/>
  <c r="U1506" i="1"/>
  <c r="V1506" i="1"/>
  <c r="W1506" i="1"/>
  <c r="X1506" i="1"/>
  <c r="Y1506" i="1"/>
  <c r="U1507" i="1"/>
  <c r="V1507" i="1"/>
  <c r="W1507" i="1"/>
  <c r="X1507" i="1"/>
  <c r="Y1507" i="1"/>
  <c r="U1508" i="1"/>
  <c r="V1508" i="1"/>
  <c r="W1508" i="1"/>
  <c r="X1508" i="1"/>
  <c r="Y1508" i="1"/>
  <c r="U1509" i="1"/>
  <c r="V1509" i="1"/>
  <c r="W1509" i="1"/>
  <c r="X1509" i="1"/>
  <c r="Y1509" i="1"/>
  <c r="U1510" i="1"/>
  <c r="V1510" i="1"/>
  <c r="W1510" i="1"/>
  <c r="X1510" i="1"/>
  <c r="Y1510" i="1"/>
  <c r="U1511" i="1"/>
  <c r="V1511" i="1"/>
  <c r="W1511" i="1"/>
  <c r="X1511" i="1"/>
  <c r="Y1511" i="1"/>
  <c r="U1512" i="1"/>
  <c r="V1512" i="1"/>
  <c r="W1512" i="1"/>
  <c r="X1512" i="1"/>
  <c r="Y1512" i="1"/>
  <c r="U1513" i="1"/>
  <c r="V1513" i="1"/>
  <c r="W1513" i="1"/>
  <c r="X1513" i="1"/>
  <c r="Y1513" i="1"/>
  <c r="U1514" i="1"/>
  <c r="V1514" i="1"/>
  <c r="W1514" i="1"/>
  <c r="X1514" i="1"/>
  <c r="Y1514" i="1"/>
  <c r="U1515" i="1"/>
  <c r="V1515" i="1"/>
  <c r="W1515" i="1"/>
  <c r="X1515" i="1"/>
  <c r="Y1515" i="1"/>
  <c r="U1516" i="1"/>
  <c r="V1516" i="1"/>
  <c r="W1516" i="1"/>
  <c r="X1516" i="1"/>
  <c r="Y1516" i="1"/>
  <c r="U1517" i="1"/>
  <c r="V1517" i="1"/>
  <c r="W1517" i="1"/>
  <c r="X1517" i="1"/>
  <c r="Y1517" i="1"/>
  <c r="U1518" i="1"/>
  <c r="V1518" i="1"/>
  <c r="W1518" i="1"/>
  <c r="X1518" i="1"/>
  <c r="Y1518" i="1"/>
  <c r="U1519" i="1"/>
  <c r="V1519" i="1"/>
  <c r="W1519" i="1"/>
  <c r="X1519" i="1"/>
  <c r="Y1519" i="1"/>
  <c r="U1520" i="1"/>
  <c r="V1520" i="1"/>
  <c r="W1520" i="1"/>
  <c r="X1520" i="1"/>
  <c r="Y1520" i="1"/>
  <c r="U1521" i="1"/>
  <c r="V1521" i="1"/>
  <c r="W1521" i="1"/>
  <c r="X1521" i="1"/>
  <c r="Y1521" i="1"/>
  <c r="U1522" i="1"/>
  <c r="V1522" i="1"/>
  <c r="W1522" i="1"/>
  <c r="X1522" i="1"/>
  <c r="Y1522" i="1"/>
  <c r="U1523" i="1"/>
  <c r="V1523" i="1"/>
  <c r="W1523" i="1"/>
  <c r="X1523" i="1"/>
  <c r="Y1523" i="1"/>
  <c r="U1524" i="1"/>
  <c r="V1524" i="1"/>
  <c r="W1524" i="1"/>
  <c r="X1524" i="1"/>
  <c r="Y1524" i="1"/>
  <c r="U1525" i="1"/>
  <c r="V1525" i="1"/>
  <c r="W1525" i="1"/>
  <c r="X1525" i="1"/>
  <c r="Y1525" i="1"/>
  <c r="U1526" i="1"/>
  <c r="V1526" i="1"/>
  <c r="W1526" i="1"/>
  <c r="X1526" i="1"/>
  <c r="Y1526" i="1"/>
  <c r="U1527" i="1"/>
  <c r="V1527" i="1"/>
  <c r="W1527" i="1"/>
  <c r="X1527" i="1"/>
  <c r="Y1527" i="1"/>
  <c r="U1528" i="1"/>
  <c r="V1528" i="1"/>
  <c r="W1528" i="1"/>
  <c r="X1528" i="1"/>
  <c r="Y1528" i="1"/>
  <c r="U1529" i="1"/>
  <c r="V1529" i="1"/>
  <c r="W1529" i="1"/>
  <c r="X1529" i="1"/>
  <c r="Y1529" i="1"/>
  <c r="U1530" i="1"/>
  <c r="V1530" i="1"/>
  <c r="W1530" i="1"/>
  <c r="X1530" i="1"/>
  <c r="Y1530" i="1"/>
  <c r="U1531" i="1"/>
  <c r="V1531" i="1"/>
  <c r="W1531" i="1"/>
  <c r="X1531" i="1"/>
  <c r="Y1531" i="1"/>
  <c r="U1532" i="1"/>
  <c r="V1532" i="1"/>
  <c r="W1532" i="1"/>
  <c r="X1532" i="1"/>
  <c r="Y1532" i="1"/>
  <c r="U1533" i="1"/>
  <c r="V1533" i="1"/>
  <c r="W1533" i="1"/>
  <c r="X1533" i="1"/>
  <c r="Y1533" i="1"/>
  <c r="U1534" i="1"/>
  <c r="V1534" i="1"/>
  <c r="W1534" i="1"/>
  <c r="X1534" i="1"/>
  <c r="Y1534" i="1"/>
  <c r="U1535" i="1"/>
  <c r="V1535" i="1"/>
  <c r="W1535" i="1"/>
  <c r="X1535" i="1"/>
  <c r="Y1535" i="1"/>
  <c r="U1536" i="1"/>
  <c r="V1536" i="1"/>
  <c r="W1536" i="1"/>
  <c r="X1536" i="1"/>
  <c r="Y1536" i="1"/>
  <c r="U1537" i="1"/>
  <c r="V1537" i="1"/>
  <c r="W1537" i="1"/>
  <c r="X1537" i="1"/>
  <c r="Y1537" i="1"/>
  <c r="U1538" i="1"/>
  <c r="V1538" i="1"/>
  <c r="W1538" i="1"/>
  <c r="X1538" i="1"/>
  <c r="Y1538" i="1"/>
  <c r="U1539" i="1"/>
  <c r="V1539" i="1"/>
  <c r="W1539" i="1"/>
  <c r="X1539" i="1"/>
  <c r="Y1539" i="1"/>
  <c r="U1540" i="1"/>
  <c r="V1540" i="1"/>
  <c r="W1540" i="1"/>
  <c r="X1540" i="1"/>
  <c r="Y1540" i="1"/>
  <c r="U1541" i="1"/>
  <c r="V1541" i="1"/>
  <c r="W1541" i="1"/>
  <c r="X1541" i="1"/>
  <c r="Y1541" i="1"/>
  <c r="U1542" i="1"/>
  <c r="V1542" i="1"/>
  <c r="W1542" i="1"/>
  <c r="X1542" i="1"/>
  <c r="Y1542" i="1"/>
  <c r="U1543" i="1"/>
  <c r="V1543" i="1"/>
  <c r="W1543" i="1"/>
  <c r="X1543" i="1"/>
  <c r="Y1543" i="1"/>
  <c r="U1544" i="1"/>
  <c r="V1544" i="1"/>
  <c r="W1544" i="1"/>
  <c r="X1544" i="1"/>
  <c r="Y1544" i="1"/>
  <c r="U1545" i="1"/>
  <c r="V1545" i="1"/>
  <c r="W1545" i="1"/>
  <c r="X1545" i="1"/>
  <c r="Y1545" i="1"/>
  <c r="U1546" i="1"/>
  <c r="V1546" i="1"/>
  <c r="W1546" i="1"/>
  <c r="X1546" i="1"/>
  <c r="Y1546" i="1"/>
  <c r="U1547" i="1"/>
  <c r="V1547" i="1"/>
  <c r="W1547" i="1"/>
  <c r="X1547" i="1"/>
  <c r="Y1547" i="1"/>
  <c r="U1548" i="1"/>
  <c r="V1548" i="1"/>
  <c r="W1548" i="1"/>
  <c r="X1548" i="1"/>
  <c r="Y1548" i="1"/>
  <c r="U1549" i="1"/>
  <c r="V1549" i="1"/>
  <c r="W1549" i="1"/>
  <c r="X1549" i="1"/>
  <c r="Y1549" i="1"/>
  <c r="U1550" i="1"/>
  <c r="V1550" i="1"/>
  <c r="W1550" i="1"/>
  <c r="X1550" i="1"/>
  <c r="Y1550" i="1"/>
  <c r="U1551" i="1"/>
  <c r="V1551" i="1"/>
  <c r="W1551" i="1"/>
  <c r="X1551" i="1"/>
  <c r="Y1551" i="1"/>
  <c r="U1552" i="1"/>
  <c r="V1552" i="1"/>
  <c r="W1552" i="1"/>
  <c r="X1552" i="1"/>
  <c r="Y1552" i="1"/>
  <c r="U1553" i="1"/>
  <c r="V1553" i="1"/>
  <c r="W1553" i="1"/>
  <c r="X1553" i="1"/>
  <c r="Y1553" i="1"/>
  <c r="U1554" i="1"/>
  <c r="V1554" i="1"/>
  <c r="W1554" i="1"/>
  <c r="X1554" i="1"/>
  <c r="Y1554" i="1"/>
  <c r="U1555" i="1"/>
  <c r="V1555" i="1"/>
  <c r="W1555" i="1"/>
  <c r="X1555" i="1"/>
  <c r="Y1555" i="1"/>
  <c r="U1556" i="1"/>
  <c r="V1556" i="1"/>
  <c r="W1556" i="1"/>
  <c r="X1556" i="1"/>
  <c r="Y1556" i="1"/>
  <c r="U1557" i="1"/>
  <c r="V1557" i="1"/>
  <c r="W1557" i="1"/>
  <c r="X1557" i="1"/>
  <c r="Y1557" i="1"/>
  <c r="U1558" i="1"/>
  <c r="V1558" i="1"/>
  <c r="W1558" i="1"/>
  <c r="X1558" i="1"/>
  <c r="Y1558" i="1"/>
  <c r="U1559" i="1"/>
  <c r="V1559" i="1"/>
  <c r="W1559" i="1"/>
  <c r="X1559" i="1"/>
  <c r="Y1559" i="1"/>
  <c r="U1560" i="1"/>
  <c r="V1560" i="1"/>
  <c r="W1560" i="1"/>
  <c r="X1560" i="1"/>
  <c r="Y1560" i="1"/>
  <c r="U1561" i="1"/>
  <c r="V1561" i="1"/>
  <c r="W1561" i="1"/>
  <c r="X1561" i="1"/>
  <c r="Y1561" i="1"/>
  <c r="U1562" i="1"/>
  <c r="V1562" i="1"/>
  <c r="W1562" i="1"/>
  <c r="X1562" i="1"/>
  <c r="Y1562" i="1"/>
  <c r="U1563" i="1"/>
  <c r="V1563" i="1"/>
  <c r="W1563" i="1"/>
  <c r="X1563" i="1"/>
  <c r="Y1563" i="1"/>
  <c r="U1564" i="1"/>
  <c r="V1564" i="1"/>
  <c r="W1564" i="1"/>
  <c r="X1564" i="1"/>
  <c r="Y1564" i="1"/>
  <c r="U1565" i="1"/>
  <c r="V1565" i="1"/>
  <c r="W1565" i="1"/>
  <c r="X1565" i="1"/>
  <c r="Y1565" i="1"/>
  <c r="U1566" i="1"/>
  <c r="V1566" i="1"/>
  <c r="W1566" i="1"/>
  <c r="X1566" i="1"/>
  <c r="Y1566" i="1"/>
  <c r="U1567" i="1"/>
  <c r="V1567" i="1"/>
  <c r="W1567" i="1"/>
  <c r="X1567" i="1"/>
  <c r="Y1567" i="1"/>
  <c r="U1568" i="1"/>
  <c r="V1568" i="1"/>
  <c r="W1568" i="1"/>
  <c r="X1568" i="1"/>
  <c r="Y1568" i="1"/>
  <c r="U1569" i="1"/>
  <c r="V1569" i="1"/>
  <c r="W1569" i="1"/>
  <c r="X1569" i="1"/>
  <c r="Y1569" i="1"/>
  <c r="U1570" i="1"/>
  <c r="V1570" i="1"/>
  <c r="W1570" i="1"/>
  <c r="X1570" i="1"/>
  <c r="Y1570" i="1"/>
  <c r="U1571" i="1"/>
  <c r="V1571" i="1"/>
  <c r="W1571" i="1"/>
  <c r="X1571" i="1"/>
  <c r="Y1571" i="1"/>
  <c r="U1572" i="1"/>
  <c r="V1572" i="1"/>
  <c r="W1572" i="1"/>
  <c r="X1572" i="1"/>
  <c r="Y1572" i="1"/>
  <c r="U1573" i="1"/>
  <c r="V1573" i="1"/>
  <c r="W1573" i="1"/>
  <c r="X1573" i="1"/>
  <c r="Y1573" i="1"/>
  <c r="U1574" i="1"/>
  <c r="V1574" i="1"/>
  <c r="W1574" i="1"/>
  <c r="X1574" i="1"/>
  <c r="Y1574" i="1"/>
  <c r="U1575" i="1"/>
  <c r="V1575" i="1"/>
  <c r="W1575" i="1"/>
  <c r="X1575" i="1"/>
  <c r="Y1575" i="1"/>
  <c r="U1576" i="1"/>
  <c r="V1576" i="1"/>
  <c r="W1576" i="1"/>
  <c r="X1576" i="1"/>
  <c r="Y1576" i="1"/>
  <c r="U1577" i="1"/>
  <c r="V1577" i="1"/>
  <c r="W1577" i="1"/>
  <c r="X1577" i="1"/>
  <c r="Y1577" i="1"/>
  <c r="U1578" i="1"/>
  <c r="V1578" i="1"/>
  <c r="W1578" i="1"/>
  <c r="X1578" i="1"/>
  <c r="Y1578" i="1"/>
  <c r="U1579" i="1"/>
  <c r="V1579" i="1"/>
  <c r="W1579" i="1"/>
  <c r="X1579" i="1"/>
  <c r="Y1579" i="1"/>
  <c r="U1580" i="1"/>
  <c r="V1580" i="1"/>
  <c r="W1580" i="1"/>
  <c r="X1580" i="1"/>
  <c r="Y1580" i="1"/>
  <c r="U1581" i="1"/>
  <c r="V1581" i="1"/>
  <c r="W1581" i="1"/>
  <c r="X1581" i="1"/>
  <c r="Y1581" i="1"/>
  <c r="U1582" i="1"/>
  <c r="V1582" i="1"/>
  <c r="W1582" i="1"/>
  <c r="X1582" i="1"/>
  <c r="Y1582" i="1"/>
  <c r="U1583" i="1"/>
  <c r="V1583" i="1"/>
  <c r="W1583" i="1"/>
  <c r="X1583" i="1"/>
  <c r="Y1583" i="1"/>
  <c r="U1584" i="1"/>
  <c r="V1584" i="1"/>
  <c r="W1584" i="1"/>
  <c r="X1584" i="1"/>
  <c r="Y1584" i="1"/>
  <c r="U1585" i="1"/>
  <c r="V1585" i="1"/>
  <c r="W1585" i="1"/>
  <c r="X1585" i="1"/>
  <c r="Y1585" i="1"/>
  <c r="U1586" i="1"/>
  <c r="V1586" i="1"/>
  <c r="W1586" i="1"/>
  <c r="X1586" i="1"/>
  <c r="Y1586" i="1"/>
  <c r="U1587" i="1"/>
  <c r="V1587" i="1"/>
  <c r="W1587" i="1"/>
  <c r="X1587" i="1"/>
  <c r="Y1587" i="1"/>
  <c r="U1588" i="1"/>
  <c r="V1588" i="1"/>
  <c r="W1588" i="1"/>
  <c r="X1588" i="1"/>
  <c r="Y1588" i="1"/>
  <c r="U1589" i="1"/>
  <c r="V1589" i="1"/>
  <c r="W1589" i="1"/>
  <c r="X1589" i="1"/>
  <c r="Y1589" i="1"/>
  <c r="U1590" i="1"/>
  <c r="V1590" i="1"/>
  <c r="W1590" i="1"/>
  <c r="X1590" i="1"/>
  <c r="Y1590" i="1"/>
  <c r="U1591" i="1"/>
  <c r="V1591" i="1"/>
  <c r="W1591" i="1"/>
  <c r="X1591" i="1"/>
  <c r="Y1591" i="1"/>
  <c r="U1592" i="1"/>
  <c r="V1592" i="1"/>
  <c r="W1592" i="1"/>
  <c r="X1592" i="1"/>
  <c r="Y1592" i="1"/>
  <c r="U1593" i="1"/>
  <c r="V1593" i="1"/>
  <c r="W1593" i="1"/>
  <c r="X1593" i="1"/>
  <c r="Y1593" i="1"/>
  <c r="U1594" i="1"/>
  <c r="V1594" i="1"/>
  <c r="W1594" i="1"/>
  <c r="X1594" i="1"/>
  <c r="Y1594" i="1"/>
  <c r="U1595" i="1"/>
  <c r="V1595" i="1"/>
  <c r="W1595" i="1"/>
  <c r="X1595" i="1"/>
  <c r="Y1595" i="1"/>
  <c r="U1596" i="1"/>
  <c r="V1596" i="1"/>
  <c r="W1596" i="1"/>
  <c r="X1596" i="1"/>
  <c r="Y1596" i="1"/>
  <c r="U1597" i="1"/>
  <c r="V1597" i="1"/>
  <c r="W1597" i="1"/>
  <c r="X1597" i="1"/>
  <c r="Y1597" i="1"/>
  <c r="U1598" i="1"/>
  <c r="V1598" i="1"/>
  <c r="W1598" i="1"/>
  <c r="X1598" i="1"/>
  <c r="Y1598" i="1"/>
  <c r="U1599" i="1"/>
  <c r="V1599" i="1"/>
  <c r="W1599" i="1"/>
  <c r="X1599" i="1"/>
  <c r="Y1599" i="1"/>
  <c r="U1600" i="1"/>
  <c r="V1600" i="1"/>
  <c r="W1600" i="1"/>
  <c r="X1600" i="1"/>
  <c r="Y1600" i="1"/>
  <c r="U1601" i="1"/>
  <c r="V1601" i="1"/>
  <c r="W1601" i="1"/>
  <c r="X1601" i="1"/>
  <c r="Y1601" i="1"/>
  <c r="U1602" i="1"/>
  <c r="V1602" i="1"/>
  <c r="W1602" i="1"/>
  <c r="X1602" i="1"/>
  <c r="Y1602" i="1"/>
  <c r="U1603" i="1"/>
  <c r="V1603" i="1"/>
  <c r="W1603" i="1"/>
  <c r="X1603" i="1"/>
  <c r="Y1603" i="1"/>
  <c r="U1604" i="1"/>
  <c r="V1604" i="1"/>
  <c r="W1604" i="1"/>
  <c r="X1604" i="1"/>
  <c r="Y1604" i="1"/>
  <c r="U1605" i="1"/>
  <c r="V1605" i="1"/>
  <c r="W1605" i="1"/>
  <c r="X1605" i="1"/>
  <c r="Y1605" i="1"/>
  <c r="U1606" i="1"/>
  <c r="V1606" i="1"/>
  <c r="W1606" i="1"/>
  <c r="X1606" i="1"/>
  <c r="Y1606" i="1"/>
  <c r="U1607" i="1"/>
  <c r="V1607" i="1"/>
  <c r="W1607" i="1"/>
  <c r="X1607" i="1"/>
  <c r="Y1607" i="1"/>
  <c r="U1608" i="1"/>
  <c r="V1608" i="1"/>
  <c r="W1608" i="1"/>
  <c r="X1608" i="1"/>
  <c r="Y1608" i="1"/>
  <c r="U1609" i="1"/>
  <c r="V1609" i="1"/>
  <c r="W1609" i="1"/>
  <c r="X1609" i="1"/>
  <c r="Y1609" i="1"/>
  <c r="U1610" i="1"/>
  <c r="V1610" i="1"/>
  <c r="W1610" i="1"/>
  <c r="X1610" i="1"/>
  <c r="Y1610" i="1"/>
  <c r="U1611" i="1"/>
  <c r="V1611" i="1"/>
  <c r="W1611" i="1"/>
  <c r="X1611" i="1"/>
  <c r="Y1611" i="1"/>
  <c r="U1612" i="1"/>
  <c r="V1612" i="1"/>
  <c r="W1612" i="1"/>
  <c r="X1612" i="1"/>
  <c r="Y1612" i="1"/>
  <c r="U1613" i="1"/>
  <c r="V1613" i="1"/>
  <c r="W1613" i="1"/>
  <c r="X1613" i="1"/>
  <c r="Y1613" i="1"/>
  <c r="U1614" i="1"/>
  <c r="V1614" i="1"/>
  <c r="W1614" i="1"/>
  <c r="X1614" i="1"/>
  <c r="Y1614" i="1"/>
  <c r="U1615" i="1"/>
  <c r="V1615" i="1"/>
  <c r="W1615" i="1"/>
  <c r="X1615" i="1"/>
  <c r="Y1615" i="1"/>
  <c r="U1616" i="1"/>
  <c r="V1616" i="1"/>
  <c r="W1616" i="1"/>
  <c r="X1616" i="1"/>
  <c r="Y1616" i="1"/>
  <c r="U1617" i="1"/>
  <c r="V1617" i="1"/>
  <c r="W1617" i="1"/>
  <c r="X1617" i="1"/>
  <c r="Y1617" i="1"/>
  <c r="U1618" i="1"/>
  <c r="V1618" i="1"/>
  <c r="W1618" i="1"/>
  <c r="X1618" i="1"/>
  <c r="Y1618" i="1"/>
  <c r="U1619" i="1"/>
  <c r="V1619" i="1"/>
  <c r="W1619" i="1"/>
  <c r="X1619" i="1"/>
  <c r="Y1619" i="1"/>
  <c r="U1620" i="1"/>
  <c r="V1620" i="1"/>
  <c r="W1620" i="1"/>
  <c r="X1620" i="1"/>
  <c r="Y1620" i="1"/>
  <c r="U1621" i="1"/>
  <c r="V1621" i="1"/>
  <c r="W1621" i="1"/>
  <c r="X1621" i="1"/>
  <c r="Y1621" i="1"/>
  <c r="U1622" i="1"/>
  <c r="V1622" i="1"/>
  <c r="W1622" i="1"/>
  <c r="X1622" i="1"/>
  <c r="Y1622" i="1"/>
  <c r="U1623" i="1"/>
  <c r="V1623" i="1"/>
  <c r="W1623" i="1"/>
  <c r="X1623" i="1"/>
  <c r="Y1623" i="1"/>
  <c r="U1624" i="1"/>
  <c r="V1624" i="1"/>
  <c r="W1624" i="1"/>
  <c r="X1624" i="1"/>
  <c r="Y1624" i="1"/>
  <c r="U1625" i="1"/>
  <c r="V1625" i="1"/>
  <c r="W1625" i="1"/>
  <c r="X1625" i="1"/>
  <c r="Y1625" i="1"/>
  <c r="U1626" i="1"/>
  <c r="V1626" i="1"/>
  <c r="W1626" i="1"/>
  <c r="X1626" i="1"/>
  <c r="Y1626" i="1"/>
  <c r="U1627" i="1"/>
  <c r="V1627" i="1"/>
  <c r="W1627" i="1"/>
  <c r="X1627" i="1"/>
  <c r="Y1627" i="1"/>
  <c r="U1628" i="1"/>
  <c r="V1628" i="1"/>
  <c r="W1628" i="1"/>
  <c r="X1628" i="1"/>
  <c r="Y1628" i="1"/>
  <c r="U1629" i="1"/>
  <c r="V1629" i="1"/>
  <c r="W1629" i="1"/>
  <c r="X1629" i="1"/>
  <c r="Y1629" i="1"/>
  <c r="U1630" i="1"/>
  <c r="V1630" i="1"/>
  <c r="W1630" i="1"/>
  <c r="X1630" i="1"/>
  <c r="Y1630" i="1"/>
  <c r="U1631" i="1"/>
  <c r="V1631" i="1"/>
  <c r="W1631" i="1"/>
  <c r="X1631" i="1"/>
  <c r="Y1631" i="1"/>
  <c r="U1632" i="1"/>
  <c r="V1632" i="1"/>
  <c r="W1632" i="1"/>
  <c r="X1632" i="1"/>
  <c r="Y1632" i="1"/>
  <c r="U1633" i="1"/>
  <c r="V1633" i="1"/>
  <c r="W1633" i="1"/>
  <c r="X1633" i="1"/>
  <c r="Y1633" i="1"/>
  <c r="U1634" i="1"/>
  <c r="V1634" i="1"/>
  <c r="W1634" i="1"/>
  <c r="X1634" i="1"/>
  <c r="Y1634" i="1"/>
  <c r="U1635" i="1"/>
  <c r="V1635" i="1"/>
  <c r="W1635" i="1"/>
  <c r="X1635" i="1"/>
  <c r="Y1635" i="1"/>
  <c r="U1636" i="1"/>
  <c r="V1636" i="1"/>
  <c r="W1636" i="1"/>
  <c r="X1636" i="1"/>
  <c r="Y1636" i="1"/>
  <c r="U1637" i="1"/>
  <c r="V1637" i="1"/>
  <c r="W1637" i="1"/>
  <c r="X1637" i="1"/>
  <c r="Y1637" i="1"/>
  <c r="U1638" i="1"/>
  <c r="V1638" i="1"/>
  <c r="W1638" i="1"/>
  <c r="X1638" i="1"/>
  <c r="Y1638" i="1"/>
  <c r="U1639" i="1"/>
  <c r="V1639" i="1"/>
  <c r="W1639" i="1"/>
  <c r="X1639" i="1"/>
  <c r="Y1639" i="1"/>
  <c r="U1640" i="1"/>
  <c r="V1640" i="1"/>
  <c r="W1640" i="1"/>
  <c r="X1640" i="1"/>
  <c r="Y1640" i="1"/>
  <c r="U1641" i="1"/>
  <c r="V1641" i="1"/>
  <c r="W1641" i="1"/>
  <c r="X1641" i="1"/>
  <c r="Y1641" i="1"/>
  <c r="U1642" i="1"/>
  <c r="V1642" i="1"/>
  <c r="W1642" i="1"/>
  <c r="X1642" i="1"/>
  <c r="Y1642" i="1"/>
  <c r="U1643" i="1"/>
  <c r="V1643" i="1"/>
  <c r="W1643" i="1"/>
  <c r="X1643" i="1"/>
  <c r="Y1643" i="1"/>
  <c r="U1644" i="1"/>
  <c r="V1644" i="1"/>
  <c r="W1644" i="1"/>
  <c r="X1644" i="1"/>
  <c r="Y1644" i="1"/>
  <c r="U1645" i="1"/>
  <c r="V1645" i="1"/>
  <c r="W1645" i="1"/>
  <c r="X1645" i="1"/>
  <c r="Y1645" i="1"/>
  <c r="U1646" i="1"/>
  <c r="V1646" i="1"/>
  <c r="W1646" i="1"/>
  <c r="X1646" i="1"/>
  <c r="Y1646" i="1"/>
  <c r="U1647" i="1"/>
  <c r="V1647" i="1"/>
  <c r="W1647" i="1"/>
  <c r="X1647" i="1"/>
  <c r="Y1647" i="1"/>
  <c r="U1648" i="1"/>
  <c r="V1648" i="1"/>
  <c r="W1648" i="1"/>
  <c r="X1648" i="1"/>
  <c r="Y1648" i="1"/>
  <c r="U1649" i="1"/>
  <c r="V1649" i="1"/>
  <c r="W1649" i="1"/>
  <c r="X1649" i="1"/>
  <c r="Y1649" i="1"/>
  <c r="U1650" i="1"/>
  <c r="V1650" i="1"/>
  <c r="W1650" i="1"/>
  <c r="X1650" i="1"/>
  <c r="Y1650" i="1"/>
  <c r="U1651" i="1"/>
  <c r="V1651" i="1"/>
  <c r="W1651" i="1"/>
  <c r="X1651" i="1"/>
  <c r="Y1651" i="1"/>
  <c r="U1652" i="1"/>
  <c r="V1652" i="1"/>
  <c r="W1652" i="1"/>
  <c r="X1652" i="1"/>
  <c r="Y1652" i="1"/>
  <c r="U1653" i="1"/>
  <c r="V1653" i="1"/>
  <c r="W1653" i="1"/>
  <c r="X1653" i="1"/>
  <c r="Y1653" i="1"/>
  <c r="U1654" i="1"/>
  <c r="V1654" i="1"/>
  <c r="W1654" i="1"/>
  <c r="X1654" i="1"/>
  <c r="Y1654" i="1"/>
  <c r="U1655" i="1"/>
  <c r="V1655" i="1"/>
  <c r="W1655" i="1"/>
  <c r="X1655" i="1"/>
  <c r="Y1655" i="1"/>
  <c r="U1656" i="1"/>
  <c r="V1656" i="1"/>
  <c r="W1656" i="1"/>
  <c r="X1656" i="1"/>
  <c r="Y1656" i="1"/>
  <c r="U1657" i="1"/>
  <c r="V1657" i="1"/>
  <c r="W1657" i="1"/>
  <c r="X1657" i="1"/>
  <c r="Y1657" i="1"/>
  <c r="U1658" i="1"/>
  <c r="V1658" i="1"/>
  <c r="W1658" i="1"/>
  <c r="X1658" i="1"/>
  <c r="Y1658" i="1"/>
  <c r="U1659" i="1"/>
  <c r="V1659" i="1"/>
  <c r="W1659" i="1"/>
  <c r="X1659" i="1"/>
  <c r="Y1659" i="1"/>
  <c r="U1660" i="1"/>
  <c r="V1660" i="1"/>
  <c r="W1660" i="1"/>
  <c r="X1660" i="1"/>
  <c r="Y1660" i="1"/>
  <c r="U1661" i="1"/>
  <c r="V1661" i="1"/>
  <c r="W1661" i="1"/>
  <c r="X1661" i="1"/>
  <c r="Y1661" i="1"/>
  <c r="U1662" i="1"/>
  <c r="V1662" i="1"/>
  <c r="W1662" i="1"/>
  <c r="X1662" i="1"/>
  <c r="Y1662" i="1"/>
  <c r="U1663" i="1"/>
  <c r="V1663" i="1"/>
  <c r="W1663" i="1"/>
  <c r="X1663" i="1"/>
  <c r="Y1663" i="1"/>
  <c r="U1664" i="1"/>
  <c r="V1664" i="1"/>
  <c r="W1664" i="1"/>
  <c r="X1664" i="1"/>
  <c r="Y1664" i="1"/>
  <c r="U1665" i="1"/>
  <c r="V1665" i="1"/>
  <c r="W1665" i="1"/>
  <c r="X1665" i="1"/>
  <c r="Y1665" i="1"/>
  <c r="U1666" i="1"/>
  <c r="V1666" i="1"/>
  <c r="W1666" i="1"/>
  <c r="X1666" i="1"/>
  <c r="Y1666" i="1"/>
  <c r="U1667" i="1"/>
  <c r="V1667" i="1"/>
  <c r="W1667" i="1"/>
  <c r="X1667" i="1"/>
  <c r="Y1667" i="1"/>
  <c r="U1668" i="1"/>
  <c r="V1668" i="1"/>
  <c r="W1668" i="1"/>
  <c r="X1668" i="1"/>
  <c r="Y1668" i="1"/>
  <c r="U1669" i="1"/>
  <c r="V1669" i="1"/>
  <c r="W1669" i="1"/>
  <c r="X1669" i="1"/>
  <c r="Y1669" i="1"/>
  <c r="U1670" i="1"/>
  <c r="V1670" i="1"/>
  <c r="W1670" i="1"/>
  <c r="X1670" i="1"/>
  <c r="Y1670" i="1"/>
  <c r="U1671" i="1"/>
  <c r="V1671" i="1"/>
  <c r="W1671" i="1"/>
  <c r="X1671" i="1"/>
  <c r="Y1671" i="1"/>
  <c r="U1672" i="1"/>
  <c r="V1672" i="1"/>
  <c r="W1672" i="1"/>
  <c r="X1672" i="1"/>
  <c r="Y1672" i="1"/>
  <c r="U1673" i="1"/>
  <c r="V1673" i="1"/>
  <c r="W1673" i="1"/>
  <c r="X1673" i="1"/>
  <c r="Y1673" i="1"/>
  <c r="U1674" i="1"/>
  <c r="V1674" i="1"/>
  <c r="W1674" i="1"/>
  <c r="X1674" i="1"/>
  <c r="Y1674" i="1"/>
  <c r="U1675" i="1"/>
  <c r="V1675" i="1"/>
  <c r="W1675" i="1"/>
  <c r="X1675" i="1"/>
  <c r="Y1675" i="1"/>
  <c r="U1676" i="1"/>
  <c r="V1676" i="1"/>
  <c r="W1676" i="1"/>
  <c r="X1676" i="1"/>
  <c r="Y1676" i="1"/>
  <c r="U1677" i="1"/>
  <c r="V1677" i="1"/>
  <c r="W1677" i="1"/>
  <c r="X1677" i="1"/>
  <c r="Y1677" i="1"/>
  <c r="U1678" i="1"/>
  <c r="V1678" i="1"/>
  <c r="W1678" i="1"/>
  <c r="X1678" i="1"/>
  <c r="Y1678" i="1"/>
  <c r="U1679" i="1"/>
  <c r="V1679" i="1"/>
  <c r="W1679" i="1"/>
  <c r="X1679" i="1"/>
  <c r="Y1679" i="1"/>
  <c r="U1680" i="1"/>
  <c r="V1680" i="1"/>
  <c r="W1680" i="1"/>
  <c r="X1680" i="1"/>
  <c r="Y1680" i="1"/>
  <c r="U1681" i="1"/>
  <c r="V1681" i="1"/>
  <c r="W1681" i="1"/>
  <c r="X1681" i="1"/>
  <c r="Y1681" i="1"/>
  <c r="U1682" i="1"/>
  <c r="V1682" i="1"/>
  <c r="W1682" i="1"/>
  <c r="X1682" i="1"/>
  <c r="Y1682" i="1"/>
  <c r="U1683" i="1"/>
  <c r="V1683" i="1"/>
  <c r="W1683" i="1"/>
  <c r="X1683" i="1"/>
  <c r="Y1683" i="1"/>
  <c r="U1684" i="1"/>
  <c r="V1684" i="1"/>
  <c r="W1684" i="1"/>
  <c r="X1684" i="1"/>
  <c r="Y1684" i="1"/>
  <c r="U1685" i="1"/>
  <c r="V1685" i="1"/>
  <c r="W1685" i="1"/>
  <c r="X1685" i="1"/>
  <c r="Y1685" i="1"/>
  <c r="U1686" i="1"/>
  <c r="V1686" i="1"/>
  <c r="W1686" i="1"/>
  <c r="X1686" i="1"/>
  <c r="Y1686" i="1"/>
  <c r="U1687" i="1"/>
  <c r="V1687" i="1"/>
  <c r="W1687" i="1"/>
  <c r="X1687" i="1"/>
  <c r="Y1687" i="1"/>
  <c r="U1688" i="1"/>
  <c r="V1688" i="1"/>
  <c r="W1688" i="1"/>
  <c r="X1688" i="1"/>
  <c r="Y1688" i="1"/>
  <c r="U1689" i="1"/>
  <c r="V1689" i="1"/>
  <c r="W1689" i="1"/>
  <c r="X1689" i="1"/>
  <c r="Y1689" i="1"/>
  <c r="U1690" i="1"/>
  <c r="V1690" i="1"/>
  <c r="W1690" i="1"/>
  <c r="X1690" i="1"/>
  <c r="Y1690" i="1"/>
  <c r="U1691" i="1"/>
  <c r="V1691" i="1"/>
  <c r="W1691" i="1"/>
  <c r="X1691" i="1"/>
  <c r="Y1691" i="1"/>
  <c r="U1692" i="1"/>
  <c r="V1692" i="1"/>
  <c r="W1692" i="1"/>
  <c r="X1692" i="1"/>
  <c r="Y1692" i="1"/>
  <c r="U1693" i="1"/>
  <c r="V1693" i="1"/>
  <c r="W1693" i="1"/>
  <c r="X1693" i="1"/>
  <c r="Y1693" i="1"/>
  <c r="U1694" i="1"/>
  <c r="V1694" i="1"/>
  <c r="W1694" i="1"/>
  <c r="X1694" i="1"/>
  <c r="Y1694" i="1"/>
  <c r="U1695" i="1"/>
  <c r="V1695" i="1"/>
  <c r="W1695" i="1"/>
  <c r="X1695" i="1"/>
  <c r="Y1695" i="1"/>
  <c r="U1696" i="1"/>
  <c r="V1696" i="1"/>
  <c r="W1696" i="1"/>
  <c r="X1696" i="1"/>
  <c r="Y1696" i="1"/>
  <c r="U1697" i="1"/>
  <c r="V1697" i="1"/>
  <c r="W1697" i="1"/>
  <c r="X1697" i="1"/>
  <c r="Y1697" i="1"/>
  <c r="U1698" i="1"/>
  <c r="V1698" i="1"/>
  <c r="W1698" i="1"/>
  <c r="X1698" i="1"/>
  <c r="Y1698" i="1"/>
  <c r="U1699" i="1"/>
  <c r="V1699" i="1"/>
  <c r="W1699" i="1"/>
  <c r="X1699" i="1"/>
  <c r="Y1699" i="1"/>
  <c r="U1700" i="1"/>
  <c r="V1700" i="1"/>
  <c r="W1700" i="1"/>
  <c r="X1700" i="1"/>
  <c r="Y1700" i="1"/>
  <c r="U1701" i="1"/>
  <c r="V1701" i="1"/>
  <c r="W1701" i="1"/>
  <c r="X1701" i="1"/>
  <c r="Y1701"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5" i="1"/>
  <c r="V1725" i="1"/>
  <c r="W1725" i="1"/>
  <c r="X1725" i="1"/>
  <c r="Y1725"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5" i="1"/>
  <c r="V1765" i="1"/>
  <c r="W1765" i="1"/>
  <c r="X1765" i="1"/>
  <c r="Y1765"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799" i="1"/>
  <c r="V1799" i="1"/>
  <c r="W1799" i="1"/>
  <c r="X1799" i="1"/>
  <c r="Y1799"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U1815" i="1"/>
  <c r="V1815" i="1"/>
  <c r="W1815" i="1"/>
  <c r="X1815" i="1"/>
  <c r="Y1815" i="1"/>
  <c r="U1816" i="1"/>
  <c r="V1816" i="1"/>
  <c r="W1816" i="1"/>
  <c r="X1816" i="1"/>
  <c r="Y1816"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1" i="1"/>
  <c r="V1841" i="1"/>
  <c r="W1841" i="1"/>
  <c r="X1841" i="1"/>
  <c r="Y1841" i="1"/>
  <c r="U1842" i="1"/>
  <c r="V1842" i="1"/>
  <c r="W1842" i="1"/>
  <c r="X1842" i="1"/>
  <c r="Y1842" i="1"/>
  <c r="U1843" i="1"/>
  <c r="V1843" i="1"/>
  <c r="W1843" i="1"/>
  <c r="X1843" i="1"/>
  <c r="Y1843" i="1"/>
  <c r="U1844" i="1"/>
  <c r="V1844" i="1"/>
  <c r="W1844" i="1"/>
  <c r="X1844" i="1"/>
  <c r="Y1844" i="1"/>
  <c r="U1845" i="1"/>
  <c r="V1845" i="1"/>
  <c r="W1845" i="1"/>
  <c r="X1845" i="1"/>
  <c r="Y1845"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2" i="1"/>
  <c r="V1882" i="1"/>
  <c r="W1882" i="1"/>
  <c r="X1882" i="1"/>
  <c r="Y1882"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0" i="1"/>
  <c r="V1900" i="1"/>
  <c r="W1900" i="1"/>
  <c r="X1900" i="1"/>
  <c r="Y1900"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7" i="1"/>
  <c r="V1917" i="1"/>
  <c r="W1917" i="1"/>
  <c r="X1917" i="1"/>
  <c r="Y1917"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U1946" i="1"/>
  <c r="V1946" i="1"/>
  <c r="W1946" i="1"/>
  <c r="X1946" i="1"/>
  <c r="Y1946" i="1"/>
  <c r="U1947" i="1"/>
  <c r="V1947" i="1"/>
  <c r="W1947" i="1"/>
  <c r="X1947" i="1"/>
  <c r="Y1947" i="1"/>
  <c r="U1948" i="1"/>
  <c r="V1948" i="1"/>
  <c r="W1948" i="1"/>
  <c r="X1948" i="1"/>
  <c r="Y1948" i="1"/>
  <c r="U1949" i="1"/>
  <c r="V1949" i="1"/>
  <c r="W1949" i="1"/>
  <c r="X1949" i="1"/>
  <c r="Y1949" i="1"/>
  <c r="U1950" i="1"/>
  <c r="V1950" i="1"/>
  <c r="W1950" i="1"/>
  <c r="X1950" i="1"/>
  <c r="Y1950" i="1"/>
  <c r="U1951" i="1"/>
  <c r="V1951" i="1"/>
  <c r="W1951" i="1"/>
  <c r="X1951" i="1"/>
  <c r="Y1951" i="1"/>
  <c r="U1952" i="1"/>
  <c r="V1952" i="1"/>
  <c r="W1952" i="1"/>
  <c r="X1952" i="1"/>
  <c r="Y1952" i="1"/>
  <c r="U1953" i="1"/>
  <c r="V1953" i="1"/>
  <c r="W1953" i="1"/>
  <c r="X1953" i="1"/>
  <c r="Y1953" i="1"/>
  <c r="U1954" i="1"/>
  <c r="V1954" i="1"/>
  <c r="W1954" i="1"/>
  <c r="X1954" i="1"/>
  <c r="Y1954" i="1"/>
  <c r="U1955" i="1"/>
  <c r="V1955" i="1"/>
  <c r="W1955" i="1"/>
  <c r="X1955" i="1"/>
  <c r="Y1955" i="1"/>
  <c r="U1956" i="1"/>
  <c r="V1956" i="1"/>
  <c r="W1956" i="1"/>
  <c r="X1956" i="1"/>
  <c r="Y1956" i="1"/>
  <c r="U1957" i="1"/>
  <c r="V1957" i="1"/>
  <c r="W1957" i="1"/>
  <c r="X1957" i="1"/>
  <c r="Y1957" i="1"/>
  <c r="U1958" i="1"/>
  <c r="V1958" i="1"/>
  <c r="W1958" i="1"/>
  <c r="X1958" i="1"/>
  <c r="Y1958" i="1"/>
  <c r="U1959" i="1"/>
  <c r="V1959" i="1"/>
  <c r="W1959" i="1"/>
  <c r="X1959" i="1"/>
  <c r="Y1959" i="1"/>
  <c r="U1960" i="1"/>
  <c r="V1960" i="1"/>
  <c r="W1960" i="1"/>
  <c r="X1960" i="1"/>
  <c r="Y1960" i="1"/>
  <c r="U1961" i="1"/>
  <c r="V1961" i="1"/>
  <c r="W1961" i="1"/>
  <c r="X1961" i="1"/>
  <c r="Y1961" i="1"/>
  <c r="U1962" i="1"/>
  <c r="V1962" i="1"/>
  <c r="W1962" i="1"/>
  <c r="X1962" i="1"/>
  <c r="Y1962" i="1"/>
  <c r="U1963" i="1"/>
  <c r="V1963" i="1"/>
  <c r="W1963" i="1"/>
  <c r="X1963" i="1"/>
  <c r="Y1963" i="1"/>
  <c r="U1964" i="1"/>
  <c r="V1964" i="1"/>
  <c r="W1964" i="1"/>
  <c r="X1964" i="1"/>
  <c r="Y1964" i="1"/>
  <c r="U1965" i="1"/>
  <c r="V1965" i="1"/>
  <c r="W1965" i="1"/>
  <c r="X1965" i="1"/>
  <c r="Y1965" i="1"/>
  <c r="U1966" i="1"/>
  <c r="V1966" i="1"/>
  <c r="W1966" i="1"/>
  <c r="X1966" i="1"/>
  <c r="Y1966" i="1"/>
  <c r="U1967" i="1"/>
  <c r="V1967" i="1"/>
  <c r="W1967" i="1"/>
  <c r="X1967" i="1"/>
  <c r="Y1967" i="1"/>
  <c r="U1968" i="1"/>
  <c r="V1968" i="1"/>
  <c r="W1968" i="1"/>
  <c r="X1968" i="1"/>
  <c r="Y1968" i="1"/>
  <c r="U1969" i="1"/>
  <c r="V1969" i="1"/>
  <c r="W1969" i="1"/>
  <c r="X1969" i="1"/>
  <c r="Y1969" i="1"/>
  <c r="U1970" i="1"/>
  <c r="V1970" i="1"/>
  <c r="W1970" i="1"/>
  <c r="X1970" i="1"/>
  <c r="Y1970" i="1"/>
  <c r="U1971" i="1"/>
  <c r="V1971" i="1"/>
  <c r="W1971" i="1"/>
  <c r="X1971" i="1"/>
  <c r="Y1971" i="1"/>
  <c r="U1972" i="1"/>
  <c r="V1972" i="1"/>
  <c r="W1972" i="1"/>
  <c r="X1972" i="1"/>
  <c r="Y1972" i="1"/>
  <c r="U1973" i="1"/>
  <c r="V1973" i="1"/>
  <c r="W1973" i="1"/>
  <c r="X1973" i="1"/>
  <c r="Y1973" i="1"/>
  <c r="U1974" i="1"/>
  <c r="V1974" i="1"/>
  <c r="W1974" i="1"/>
  <c r="X1974" i="1"/>
  <c r="Y1974" i="1"/>
  <c r="U1975" i="1"/>
  <c r="V1975" i="1"/>
  <c r="W1975" i="1"/>
  <c r="X1975" i="1"/>
  <c r="Y1975" i="1"/>
  <c r="U1976" i="1"/>
  <c r="V1976" i="1"/>
  <c r="W1976" i="1"/>
  <c r="X1976" i="1"/>
  <c r="Y1976" i="1"/>
  <c r="U1977" i="1"/>
  <c r="V1977" i="1"/>
  <c r="W1977" i="1"/>
  <c r="X1977" i="1"/>
  <c r="Y1977" i="1"/>
  <c r="U1978" i="1"/>
  <c r="V1978" i="1"/>
  <c r="W1978" i="1"/>
  <c r="X1978" i="1"/>
  <c r="Y1978" i="1"/>
  <c r="U1979" i="1"/>
  <c r="V1979" i="1"/>
  <c r="W1979" i="1"/>
  <c r="X1979" i="1"/>
  <c r="Y1979" i="1"/>
  <c r="U1980" i="1"/>
  <c r="V1980" i="1"/>
  <c r="W1980" i="1"/>
  <c r="X1980" i="1"/>
  <c r="Y1980" i="1"/>
  <c r="U1981" i="1"/>
  <c r="V1981" i="1"/>
  <c r="W1981" i="1"/>
  <c r="X1981" i="1"/>
  <c r="Y1981" i="1"/>
  <c r="U1982" i="1"/>
  <c r="V1982" i="1"/>
  <c r="W1982" i="1"/>
  <c r="X1982" i="1"/>
  <c r="Y1982" i="1"/>
  <c r="U1983" i="1"/>
  <c r="V1983" i="1"/>
  <c r="W1983" i="1"/>
  <c r="X1983" i="1"/>
  <c r="Y1983" i="1"/>
  <c r="U1984" i="1"/>
  <c r="V1984" i="1"/>
  <c r="W1984" i="1"/>
  <c r="X1984" i="1"/>
  <c r="Y1984" i="1"/>
  <c r="U1985" i="1"/>
  <c r="V1985" i="1"/>
  <c r="W1985" i="1"/>
  <c r="X1985" i="1"/>
  <c r="Y1985" i="1"/>
  <c r="U1986" i="1"/>
  <c r="V1986" i="1"/>
  <c r="W1986" i="1"/>
  <c r="X1986" i="1"/>
  <c r="Y1986" i="1"/>
  <c r="U1987" i="1"/>
  <c r="V1987" i="1"/>
  <c r="W1987" i="1"/>
  <c r="X1987" i="1"/>
  <c r="Y1987" i="1"/>
  <c r="U1988" i="1"/>
  <c r="V1988" i="1"/>
  <c r="W1988" i="1"/>
  <c r="X1988" i="1"/>
  <c r="Y1988" i="1"/>
  <c r="U1989" i="1"/>
  <c r="V1989" i="1"/>
  <c r="W1989" i="1"/>
  <c r="X1989" i="1"/>
  <c r="Y1989" i="1"/>
  <c r="U1990" i="1"/>
  <c r="V1990" i="1"/>
  <c r="W1990" i="1"/>
  <c r="X1990" i="1"/>
  <c r="Y1990" i="1"/>
  <c r="U1991" i="1"/>
  <c r="V1991" i="1"/>
  <c r="W1991" i="1"/>
  <c r="X1991" i="1"/>
  <c r="Y1991" i="1"/>
  <c r="U1992" i="1"/>
  <c r="V1992" i="1"/>
  <c r="W1992" i="1"/>
  <c r="X1992" i="1"/>
  <c r="Y1992" i="1"/>
  <c r="U1993" i="1"/>
  <c r="V1993" i="1"/>
  <c r="W1993" i="1"/>
  <c r="X1993" i="1"/>
  <c r="Y1993" i="1"/>
  <c r="U1994" i="1"/>
  <c r="V1994" i="1"/>
  <c r="W1994" i="1"/>
  <c r="X1994" i="1"/>
  <c r="Y1994" i="1"/>
  <c r="U1995" i="1"/>
  <c r="V1995" i="1"/>
  <c r="W1995" i="1"/>
  <c r="X1995" i="1"/>
  <c r="Y1995" i="1"/>
  <c r="U1996" i="1"/>
  <c r="V1996" i="1"/>
  <c r="W1996" i="1"/>
  <c r="X1996" i="1"/>
  <c r="Y1996" i="1"/>
  <c r="U1997" i="1"/>
  <c r="V1997" i="1"/>
  <c r="W1997" i="1"/>
  <c r="X1997" i="1"/>
  <c r="Y1997" i="1"/>
  <c r="U1998" i="1"/>
  <c r="V1998" i="1"/>
  <c r="W1998" i="1"/>
  <c r="X1998" i="1"/>
  <c r="Y1998" i="1"/>
  <c r="U1999" i="1"/>
  <c r="V1999" i="1"/>
  <c r="W1999" i="1"/>
  <c r="X1999" i="1"/>
  <c r="Y1999" i="1"/>
  <c r="U2000" i="1"/>
  <c r="V2000" i="1"/>
  <c r="W2000" i="1"/>
  <c r="X2000" i="1"/>
  <c r="Y2000" i="1"/>
  <c r="U2001" i="1"/>
  <c r="V2001" i="1"/>
  <c r="W2001" i="1"/>
  <c r="X2001" i="1"/>
  <c r="Y2001" i="1"/>
  <c r="U2002" i="1"/>
  <c r="V2002" i="1"/>
  <c r="W2002" i="1"/>
  <c r="X2002" i="1"/>
  <c r="Y2002" i="1"/>
  <c r="U2003" i="1"/>
  <c r="V2003" i="1"/>
  <c r="W2003" i="1"/>
  <c r="X2003" i="1"/>
  <c r="Y2003" i="1"/>
  <c r="U2004" i="1"/>
  <c r="V2004" i="1"/>
  <c r="W2004" i="1"/>
  <c r="X2004" i="1"/>
  <c r="Y2004" i="1"/>
  <c r="U2005" i="1"/>
  <c r="V2005" i="1"/>
  <c r="W2005" i="1"/>
  <c r="X2005" i="1"/>
  <c r="Y2005" i="1"/>
  <c r="U2006" i="1"/>
  <c r="V2006" i="1"/>
  <c r="W2006" i="1"/>
  <c r="X2006" i="1"/>
  <c r="Y2006" i="1"/>
  <c r="U2007" i="1"/>
  <c r="V2007" i="1"/>
  <c r="W2007" i="1"/>
  <c r="X2007" i="1"/>
  <c r="Y2007" i="1"/>
  <c r="U2008" i="1"/>
  <c r="V2008" i="1"/>
  <c r="W2008" i="1"/>
  <c r="X2008" i="1"/>
  <c r="Y2008" i="1"/>
  <c r="U2009" i="1"/>
  <c r="V2009" i="1"/>
  <c r="W2009" i="1"/>
  <c r="X2009" i="1"/>
  <c r="Y2009" i="1"/>
  <c r="U2010" i="1"/>
  <c r="V2010" i="1"/>
  <c r="W2010" i="1"/>
  <c r="X2010" i="1"/>
  <c r="Y2010" i="1"/>
  <c r="U2011" i="1"/>
  <c r="V2011" i="1"/>
  <c r="W2011" i="1"/>
  <c r="X2011" i="1"/>
  <c r="Y2011" i="1"/>
  <c r="U2012" i="1"/>
  <c r="V2012" i="1"/>
  <c r="W2012" i="1"/>
  <c r="X2012" i="1"/>
  <c r="Y2012" i="1"/>
  <c r="U2013" i="1"/>
  <c r="V2013" i="1"/>
  <c r="W2013" i="1"/>
  <c r="X2013" i="1"/>
  <c r="Y2013" i="1"/>
  <c r="U2014" i="1"/>
  <c r="V2014" i="1"/>
  <c r="W2014" i="1"/>
  <c r="X2014" i="1"/>
  <c r="Y2014" i="1"/>
  <c r="U2015" i="1"/>
  <c r="V2015" i="1"/>
  <c r="W2015" i="1"/>
  <c r="X2015" i="1"/>
  <c r="Y2015" i="1"/>
  <c r="U2016" i="1"/>
  <c r="V2016" i="1"/>
  <c r="W2016" i="1"/>
  <c r="X2016" i="1"/>
  <c r="Y2016" i="1"/>
  <c r="U2017" i="1"/>
  <c r="V2017" i="1"/>
  <c r="W2017" i="1"/>
  <c r="X2017" i="1"/>
  <c r="Y2017" i="1"/>
  <c r="U2018" i="1"/>
  <c r="V2018" i="1"/>
  <c r="W2018" i="1"/>
  <c r="X2018" i="1"/>
  <c r="Y2018" i="1"/>
  <c r="U2019" i="1"/>
  <c r="V2019" i="1"/>
  <c r="W2019" i="1"/>
  <c r="X2019" i="1"/>
  <c r="Y2019" i="1"/>
  <c r="U2020" i="1"/>
  <c r="V2020" i="1"/>
  <c r="W2020" i="1"/>
  <c r="X2020" i="1"/>
  <c r="Y2020" i="1"/>
  <c r="U2021" i="1"/>
  <c r="V2021" i="1"/>
  <c r="W2021" i="1"/>
  <c r="X2021" i="1"/>
  <c r="Y2021" i="1"/>
  <c r="U2022" i="1"/>
  <c r="V2022" i="1"/>
  <c r="W2022" i="1"/>
  <c r="X2022" i="1"/>
  <c r="Y2022" i="1"/>
  <c r="U2023" i="1"/>
  <c r="V2023" i="1"/>
  <c r="W2023" i="1"/>
  <c r="X2023" i="1"/>
  <c r="Y2023" i="1"/>
  <c r="U2024" i="1"/>
  <c r="V2024" i="1"/>
  <c r="W2024" i="1"/>
  <c r="X2024" i="1"/>
  <c r="Y2024" i="1"/>
  <c r="U2025" i="1"/>
  <c r="V2025" i="1"/>
  <c r="W2025" i="1"/>
  <c r="X2025" i="1"/>
  <c r="Y2025" i="1"/>
  <c r="U2026" i="1"/>
  <c r="V2026" i="1"/>
  <c r="W2026" i="1"/>
  <c r="X2026" i="1"/>
  <c r="Y2026" i="1"/>
  <c r="U2027" i="1"/>
  <c r="V2027" i="1"/>
  <c r="W2027" i="1"/>
  <c r="X2027" i="1"/>
  <c r="Y2027" i="1"/>
  <c r="U2028" i="1"/>
  <c r="V2028" i="1"/>
  <c r="W2028" i="1"/>
  <c r="X2028" i="1"/>
  <c r="Y2028" i="1"/>
  <c r="U2029" i="1"/>
  <c r="V2029" i="1"/>
  <c r="W2029" i="1"/>
  <c r="X2029" i="1"/>
  <c r="Y2029" i="1"/>
  <c r="U2030" i="1"/>
  <c r="V2030" i="1"/>
  <c r="W2030" i="1"/>
  <c r="X2030" i="1"/>
  <c r="Y2030" i="1"/>
  <c r="U2031" i="1"/>
  <c r="V2031" i="1"/>
  <c r="W2031" i="1"/>
  <c r="X2031" i="1"/>
  <c r="Y2031" i="1"/>
  <c r="U2032" i="1"/>
  <c r="V2032" i="1"/>
  <c r="W2032" i="1"/>
  <c r="X2032" i="1"/>
  <c r="Y2032" i="1"/>
  <c r="U2033" i="1"/>
  <c r="V2033" i="1"/>
  <c r="W2033" i="1"/>
  <c r="X2033" i="1"/>
  <c r="Y2033" i="1"/>
  <c r="U2034" i="1"/>
  <c r="V2034" i="1"/>
  <c r="W2034" i="1"/>
  <c r="X2034" i="1"/>
  <c r="Y2034" i="1"/>
  <c r="U2035" i="1"/>
  <c r="V2035" i="1"/>
  <c r="W2035" i="1"/>
  <c r="X2035" i="1"/>
  <c r="Y2035" i="1"/>
  <c r="U2036" i="1"/>
  <c r="V2036" i="1"/>
  <c r="W2036" i="1"/>
  <c r="X2036" i="1"/>
  <c r="Y2036" i="1"/>
  <c r="U2037" i="1"/>
  <c r="V2037" i="1"/>
  <c r="W2037" i="1"/>
  <c r="X2037" i="1"/>
  <c r="Y2037" i="1"/>
  <c r="U2038" i="1"/>
  <c r="V2038" i="1"/>
  <c r="W2038" i="1"/>
  <c r="X2038" i="1"/>
  <c r="Y2038" i="1"/>
  <c r="U2039" i="1"/>
  <c r="V2039" i="1"/>
  <c r="W2039" i="1"/>
  <c r="X2039" i="1"/>
  <c r="Y2039" i="1"/>
  <c r="U2040" i="1"/>
  <c r="V2040" i="1"/>
  <c r="W2040" i="1"/>
  <c r="X2040" i="1"/>
  <c r="Y2040" i="1"/>
  <c r="U2041" i="1"/>
  <c r="V2041" i="1"/>
  <c r="W2041" i="1"/>
  <c r="X2041" i="1"/>
  <c r="Y2041" i="1"/>
  <c r="U2042" i="1"/>
  <c r="V2042" i="1"/>
  <c r="W2042" i="1"/>
  <c r="X2042" i="1"/>
  <c r="Y2042" i="1"/>
  <c r="U2043" i="1"/>
  <c r="V2043" i="1"/>
  <c r="W2043" i="1"/>
  <c r="X2043" i="1"/>
  <c r="Y2043" i="1"/>
  <c r="U2044" i="1"/>
  <c r="V2044" i="1"/>
  <c r="W2044" i="1"/>
  <c r="X2044" i="1"/>
  <c r="Y2044" i="1"/>
  <c r="U2045" i="1"/>
  <c r="V2045" i="1"/>
  <c r="W2045" i="1"/>
  <c r="X2045" i="1"/>
  <c r="Y2045" i="1"/>
  <c r="U2046" i="1"/>
  <c r="V2046" i="1"/>
  <c r="W2046" i="1"/>
  <c r="X2046" i="1"/>
  <c r="Y2046" i="1"/>
  <c r="U2047" i="1"/>
  <c r="V2047" i="1"/>
  <c r="W2047" i="1"/>
  <c r="X2047" i="1"/>
  <c r="Y2047" i="1"/>
  <c r="U2048" i="1"/>
  <c r="V2048" i="1"/>
  <c r="W2048" i="1"/>
  <c r="X2048" i="1"/>
  <c r="Y2048" i="1"/>
  <c r="U2049" i="1"/>
  <c r="V2049" i="1"/>
  <c r="W2049" i="1"/>
  <c r="X2049" i="1"/>
  <c r="Y2049" i="1"/>
  <c r="U2050" i="1"/>
  <c r="V2050" i="1"/>
  <c r="W2050" i="1"/>
  <c r="X2050" i="1"/>
  <c r="Y2050" i="1"/>
  <c r="U2051" i="1"/>
  <c r="V2051" i="1"/>
  <c r="W2051" i="1"/>
  <c r="X2051" i="1"/>
  <c r="Y2051" i="1"/>
  <c r="U2052" i="1"/>
  <c r="V2052" i="1"/>
  <c r="W2052" i="1"/>
  <c r="X2052" i="1"/>
  <c r="Y2052" i="1"/>
  <c r="U2053" i="1"/>
  <c r="V2053" i="1"/>
  <c r="W2053" i="1"/>
  <c r="X2053" i="1"/>
  <c r="Y2053" i="1"/>
  <c r="U2054" i="1"/>
  <c r="V2054" i="1"/>
  <c r="W2054" i="1"/>
  <c r="X2054" i="1"/>
  <c r="Y2054" i="1"/>
  <c r="U2055" i="1"/>
  <c r="V2055" i="1"/>
  <c r="W2055" i="1"/>
  <c r="X2055" i="1"/>
  <c r="Y2055" i="1"/>
  <c r="U2056" i="1"/>
  <c r="V2056" i="1"/>
  <c r="W2056" i="1"/>
  <c r="X2056" i="1"/>
  <c r="Y2056" i="1"/>
  <c r="U2057" i="1"/>
  <c r="V2057" i="1"/>
  <c r="W2057" i="1"/>
  <c r="X2057" i="1"/>
  <c r="Y2057" i="1"/>
  <c r="U2058" i="1"/>
  <c r="V2058" i="1"/>
  <c r="W2058" i="1"/>
  <c r="X2058" i="1"/>
  <c r="Y2058" i="1"/>
  <c r="U2059" i="1"/>
  <c r="V2059" i="1"/>
  <c r="W2059" i="1"/>
  <c r="X2059" i="1"/>
  <c r="Y2059" i="1"/>
  <c r="U2060" i="1"/>
  <c r="V2060" i="1"/>
  <c r="W2060" i="1"/>
  <c r="X2060" i="1"/>
  <c r="Y2060" i="1"/>
  <c r="U2061" i="1"/>
  <c r="V2061" i="1"/>
  <c r="W2061" i="1"/>
  <c r="X2061" i="1"/>
  <c r="Y2061" i="1"/>
  <c r="U2062" i="1"/>
  <c r="V2062" i="1"/>
  <c r="W2062" i="1"/>
  <c r="X2062" i="1"/>
  <c r="Y2062" i="1"/>
  <c r="U2063" i="1"/>
  <c r="V2063" i="1"/>
  <c r="W2063" i="1"/>
  <c r="X2063" i="1"/>
  <c r="Y2063" i="1"/>
  <c r="U2064" i="1"/>
  <c r="V2064" i="1"/>
  <c r="W2064" i="1"/>
  <c r="X2064" i="1"/>
  <c r="Y2064" i="1"/>
  <c r="U2065" i="1"/>
  <c r="V2065" i="1"/>
  <c r="W2065" i="1"/>
  <c r="X2065" i="1"/>
  <c r="Y2065" i="1"/>
  <c r="U2066" i="1"/>
  <c r="V2066" i="1"/>
  <c r="W2066" i="1"/>
  <c r="X2066" i="1"/>
  <c r="Y2066" i="1"/>
  <c r="U2067" i="1"/>
  <c r="V2067" i="1"/>
  <c r="W2067" i="1"/>
  <c r="X2067" i="1"/>
  <c r="Y2067" i="1"/>
  <c r="U2068" i="1"/>
  <c r="V2068" i="1"/>
  <c r="W2068" i="1"/>
  <c r="X2068" i="1"/>
  <c r="Y2068" i="1"/>
  <c r="U2069" i="1"/>
  <c r="V2069" i="1"/>
  <c r="W2069" i="1"/>
  <c r="X2069" i="1"/>
  <c r="Y2069" i="1"/>
  <c r="U2070" i="1"/>
  <c r="V2070" i="1"/>
  <c r="W2070" i="1"/>
  <c r="X2070" i="1"/>
  <c r="Y2070" i="1"/>
  <c r="U2071" i="1"/>
  <c r="V2071" i="1"/>
  <c r="W2071" i="1"/>
  <c r="X2071" i="1"/>
  <c r="Y2071" i="1"/>
  <c r="U2072" i="1"/>
  <c r="V2072" i="1"/>
  <c r="W2072" i="1"/>
  <c r="X2072" i="1"/>
  <c r="Y2072" i="1"/>
  <c r="U2073" i="1"/>
  <c r="V2073" i="1"/>
  <c r="W2073" i="1"/>
  <c r="X2073" i="1"/>
  <c r="Y2073" i="1"/>
  <c r="U2074" i="1"/>
  <c r="V2074" i="1"/>
  <c r="W2074" i="1"/>
  <c r="X2074" i="1"/>
  <c r="Y2074" i="1"/>
  <c r="U2075" i="1"/>
  <c r="V2075" i="1"/>
  <c r="W2075" i="1"/>
  <c r="X2075" i="1"/>
  <c r="Y2075" i="1"/>
  <c r="U2076" i="1"/>
  <c r="V2076" i="1"/>
  <c r="W2076" i="1"/>
  <c r="X2076" i="1"/>
  <c r="Y2076" i="1"/>
  <c r="U2077" i="1"/>
  <c r="V2077" i="1"/>
  <c r="W2077" i="1"/>
  <c r="X2077" i="1"/>
  <c r="Y2077" i="1"/>
  <c r="U2078" i="1"/>
  <c r="V2078" i="1"/>
  <c r="W2078" i="1"/>
  <c r="X2078" i="1"/>
  <c r="Y2078" i="1"/>
  <c r="U2079" i="1"/>
  <c r="V2079" i="1"/>
  <c r="W2079" i="1"/>
  <c r="X2079" i="1"/>
  <c r="Y2079" i="1"/>
  <c r="U2080" i="1"/>
  <c r="V2080" i="1"/>
  <c r="W2080" i="1"/>
  <c r="X2080" i="1"/>
  <c r="Y2080" i="1"/>
  <c r="U2081" i="1"/>
  <c r="V2081" i="1"/>
  <c r="W2081" i="1"/>
  <c r="X2081" i="1"/>
  <c r="Y2081" i="1"/>
  <c r="U2082" i="1"/>
  <c r="V2082" i="1"/>
  <c r="W2082" i="1"/>
  <c r="X2082" i="1"/>
  <c r="Y2082" i="1"/>
  <c r="U2083" i="1"/>
  <c r="V2083" i="1"/>
  <c r="W2083" i="1"/>
  <c r="X2083" i="1"/>
  <c r="Y2083" i="1"/>
  <c r="U2084" i="1"/>
  <c r="V2084" i="1"/>
  <c r="W2084" i="1"/>
  <c r="X2084" i="1"/>
  <c r="Y2084" i="1"/>
  <c r="U2085" i="1"/>
  <c r="V2085" i="1"/>
  <c r="W2085" i="1"/>
  <c r="X2085" i="1"/>
  <c r="Y2085" i="1"/>
  <c r="U2086" i="1"/>
  <c r="V2086" i="1"/>
  <c r="W2086" i="1"/>
  <c r="X2086" i="1"/>
  <c r="Y2086" i="1"/>
  <c r="U2087" i="1"/>
  <c r="V2087" i="1"/>
  <c r="W2087" i="1"/>
  <c r="X2087" i="1"/>
  <c r="Y2087" i="1"/>
  <c r="U2088" i="1"/>
  <c r="V2088" i="1"/>
  <c r="W2088" i="1"/>
  <c r="X2088" i="1"/>
  <c r="Y2088" i="1"/>
  <c r="U2089" i="1"/>
  <c r="V2089" i="1"/>
  <c r="W2089" i="1"/>
  <c r="X2089" i="1"/>
  <c r="Y2089" i="1"/>
  <c r="U2090" i="1"/>
  <c r="V2090" i="1"/>
  <c r="W2090" i="1"/>
  <c r="X2090" i="1"/>
  <c r="Y2090" i="1"/>
  <c r="U2091" i="1"/>
  <c r="V2091" i="1"/>
  <c r="W2091" i="1"/>
  <c r="X2091" i="1"/>
  <c r="Y2091" i="1"/>
  <c r="U2092" i="1"/>
  <c r="V2092" i="1"/>
  <c r="W2092" i="1"/>
  <c r="X2092" i="1"/>
  <c r="Y2092" i="1"/>
  <c r="U2093" i="1"/>
  <c r="V2093" i="1"/>
  <c r="W2093" i="1"/>
  <c r="X2093" i="1"/>
  <c r="Y2093" i="1"/>
  <c r="U2094" i="1"/>
  <c r="V2094" i="1"/>
  <c r="W2094" i="1"/>
  <c r="X2094" i="1"/>
  <c r="Y2094" i="1"/>
  <c r="U2095" i="1"/>
  <c r="V2095" i="1"/>
  <c r="W2095" i="1"/>
  <c r="X2095" i="1"/>
  <c r="Y2095" i="1"/>
  <c r="U2096" i="1"/>
  <c r="V2096" i="1"/>
  <c r="W2096" i="1"/>
  <c r="X2096" i="1"/>
  <c r="Y2096" i="1"/>
  <c r="U2097" i="1"/>
  <c r="V2097" i="1"/>
  <c r="W2097" i="1"/>
  <c r="X2097" i="1"/>
  <c r="Y2097" i="1"/>
  <c r="U2098" i="1"/>
  <c r="V2098" i="1"/>
  <c r="W2098" i="1"/>
  <c r="X2098" i="1"/>
  <c r="Y2098" i="1"/>
  <c r="U2099" i="1"/>
  <c r="V2099" i="1"/>
  <c r="W2099" i="1"/>
  <c r="X2099" i="1"/>
  <c r="Y2099" i="1"/>
  <c r="U2100" i="1"/>
  <c r="V2100" i="1"/>
  <c r="W2100" i="1"/>
  <c r="X2100" i="1"/>
  <c r="Y2100" i="1"/>
  <c r="U2101" i="1"/>
  <c r="V2101" i="1"/>
  <c r="W2101" i="1"/>
  <c r="X2101" i="1"/>
  <c r="Y2101" i="1"/>
  <c r="U2102" i="1"/>
  <c r="V2102" i="1"/>
  <c r="W2102" i="1"/>
  <c r="X2102" i="1"/>
  <c r="Y2102" i="1"/>
  <c r="U2103" i="1"/>
  <c r="V2103" i="1"/>
  <c r="W2103" i="1"/>
  <c r="X2103" i="1"/>
  <c r="Y2103" i="1"/>
  <c r="U2104" i="1"/>
  <c r="V2104" i="1"/>
  <c r="W2104" i="1"/>
  <c r="X2104" i="1"/>
  <c r="Y2104" i="1"/>
  <c r="U2105" i="1"/>
  <c r="V2105" i="1"/>
  <c r="W2105" i="1"/>
  <c r="X2105" i="1"/>
  <c r="Y2105" i="1"/>
  <c r="U2106" i="1"/>
  <c r="V2106" i="1"/>
  <c r="W2106" i="1"/>
  <c r="X2106" i="1"/>
  <c r="Y2106" i="1"/>
  <c r="U2107" i="1"/>
  <c r="V2107" i="1"/>
  <c r="W2107" i="1"/>
  <c r="X2107" i="1"/>
  <c r="Y2107" i="1"/>
  <c r="U2108" i="1"/>
  <c r="V2108" i="1"/>
  <c r="W2108" i="1"/>
  <c r="X2108" i="1"/>
  <c r="Y2108" i="1"/>
  <c r="U2109" i="1"/>
  <c r="V2109" i="1"/>
  <c r="W2109" i="1"/>
  <c r="X2109" i="1"/>
  <c r="Y2109" i="1"/>
  <c r="U2110" i="1"/>
  <c r="V2110" i="1"/>
  <c r="W2110" i="1"/>
  <c r="X2110" i="1"/>
  <c r="Y2110" i="1"/>
  <c r="U2111" i="1"/>
  <c r="V2111" i="1"/>
  <c r="W2111" i="1"/>
  <c r="X2111" i="1"/>
  <c r="Y2111" i="1"/>
  <c r="U2112" i="1"/>
  <c r="V2112" i="1"/>
  <c r="W2112" i="1"/>
  <c r="X2112" i="1"/>
  <c r="Y2112" i="1"/>
  <c r="U2113" i="1"/>
  <c r="V2113" i="1"/>
  <c r="W2113" i="1"/>
  <c r="X2113" i="1"/>
  <c r="Y2113" i="1"/>
  <c r="U2114" i="1"/>
  <c r="V2114" i="1"/>
  <c r="W2114" i="1"/>
  <c r="X2114" i="1"/>
  <c r="Y2114"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F2" i="6"/>
  <c r="E2" i="6"/>
  <c r="D2" i="6"/>
  <c r="J1" i="4"/>
  <c r="I1" i="4"/>
  <c r="H1" i="4"/>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H2" i="4"/>
  <c r="D34" i="6"/>
  <c r="H30" i="6"/>
  <c r="G27" i="6"/>
  <c r="F33" i="6"/>
  <c r="D33" i="6"/>
  <c r="H29" i="6"/>
  <c r="F26" i="6"/>
  <c r="G33" i="6"/>
  <c r="F30" i="6"/>
  <c r="H31" i="6"/>
  <c r="D27" i="6"/>
  <c r="H27" i="6"/>
  <c r="H34" i="6"/>
  <c r="D25" i="6"/>
  <c r="F27" i="6"/>
  <c r="D28" i="6"/>
  <c r="E25" i="6"/>
  <c r="D30" i="6"/>
  <c r="G26" i="6"/>
  <c r="H26" i="6"/>
  <c r="D29" i="6"/>
  <c r="G25" i="6"/>
  <c r="G28" i="6"/>
  <c r="H32" i="6"/>
  <c r="G29" i="6"/>
  <c r="F29" i="6"/>
  <c r="G32" i="6"/>
  <c r="D32" i="6"/>
  <c r="F25" i="6"/>
  <c r="G31" i="6"/>
  <c r="H33" i="6"/>
  <c r="D31" i="6"/>
  <c r="E31" i="6"/>
  <c r="F32" i="6"/>
  <c r="H25" i="6"/>
  <c r="G34" i="6"/>
  <c r="F31" i="6"/>
  <c r="D26" i="6"/>
  <c r="H28" i="6"/>
  <c r="F28" i="6"/>
  <c r="G30" i="6"/>
  <c r="F34" i="6"/>
  <c r="E34" i="6"/>
  <c r="F8" i="6"/>
  <c r="E3" i="6"/>
  <c r="E12" i="6"/>
  <c r="D7" i="6"/>
  <c r="D12" i="6"/>
  <c r="F6" i="6"/>
  <c r="E6" i="6"/>
  <c r="F3" i="6"/>
  <c r="F12" i="6"/>
  <c r="E7" i="6"/>
  <c r="D9" i="6"/>
  <c r="D11" i="6"/>
  <c r="F5" i="6"/>
  <c r="F10" i="6"/>
  <c r="E5" i="6"/>
  <c r="E11" i="6"/>
  <c r="D6" i="6"/>
  <c r="F7" i="6"/>
  <c r="F9" i="6"/>
  <c r="E4" i="6"/>
  <c r="E9" i="6"/>
  <c r="D4" i="6"/>
  <c r="D10" i="6"/>
  <c r="F4" i="6"/>
  <c r="D5" i="6"/>
  <c r="E8" i="6"/>
  <c r="E10" i="6"/>
  <c r="D8" i="6"/>
  <c r="F11" i="6"/>
  <c r="D3" i="6"/>
  <c r="AK2171" i="1" l="1"/>
  <c r="AN2171" i="1"/>
  <c r="AM2171" i="1"/>
  <c r="AJ2171" i="1"/>
  <c r="I879" i="1"/>
  <c r="J879" i="1" s="1"/>
  <c r="I407" i="1"/>
  <c r="J407" i="1" s="1"/>
  <c r="I391" i="1"/>
  <c r="J391" i="1" s="1"/>
  <c r="I375" i="1"/>
  <c r="J375" i="1" s="1"/>
  <c r="I359" i="1"/>
  <c r="J359" i="1" s="1"/>
  <c r="I343" i="1"/>
  <c r="J343" i="1" s="1"/>
  <c r="I327" i="1"/>
  <c r="J327" i="1" s="1"/>
  <c r="I311" i="1"/>
  <c r="J311" i="1" s="1"/>
  <c r="I295" i="1"/>
  <c r="J295" i="1" s="1"/>
  <c r="I279" i="1"/>
  <c r="J279" i="1" s="1"/>
  <c r="I263" i="1"/>
  <c r="J263" i="1" s="1"/>
  <c r="I247" i="1"/>
  <c r="J247" i="1" s="1"/>
  <c r="I231" i="1"/>
  <c r="J231" i="1" s="1"/>
  <c r="I215" i="1"/>
  <c r="J215" i="1" s="1"/>
  <c r="I199" i="1"/>
  <c r="J199" i="1" s="1"/>
  <c r="I183" i="1"/>
  <c r="J183" i="1" s="1"/>
  <c r="I167" i="1"/>
  <c r="J167" i="1" s="1"/>
  <c r="I151" i="1"/>
  <c r="J151" i="1" s="1"/>
  <c r="I135" i="1"/>
  <c r="J135" i="1" s="1"/>
  <c r="I119" i="1"/>
  <c r="J119" i="1" s="1"/>
  <c r="I103" i="1"/>
  <c r="J103" i="1" s="1"/>
  <c r="I87" i="1"/>
  <c r="J87" i="1" s="1"/>
  <c r="I71" i="1"/>
  <c r="J71" i="1" s="1"/>
  <c r="I55" i="1"/>
  <c r="J55" i="1" s="1"/>
  <c r="I39" i="1"/>
  <c r="J39" i="1" s="1"/>
  <c r="I23" i="1"/>
  <c r="J23" i="1" s="1"/>
  <c r="I2135" i="1"/>
  <c r="J2135" i="1" s="1"/>
  <c r="I2099" i="1"/>
  <c r="J2099" i="1" s="1"/>
  <c r="I2079" i="1"/>
  <c r="J2079" i="1" s="1"/>
  <c r="I2051" i="1"/>
  <c r="J2051" i="1" s="1"/>
  <c r="I2023" i="1"/>
  <c r="J2023" i="1" s="1"/>
  <c r="I2011" i="1"/>
  <c r="J2011" i="1" s="1"/>
  <c r="I1991" i="1"/>
  <c r="J1991" i="1" s="1"/>
  <c r="I1959" i="1"/>
  <c r="J1959" i="1" s="1"/>
  <c r="I1931" i="1"/>
  <c r="J1931" i="1" s="1"/>
  <c r="I1875" i="1"/>
  <c r="J1875" i="1" s="1"/>
  <c r="I1843" i="1"/>
  <c r="J1843" i="1" s="1"/>
  <c r="I1827" i="1"/>
  <c r="J1827" i="1" s="1"/>
  <c r="I1787" i="1"/>
  <c r="J1787" i="1" s="1"/>
  <c r="I1755" i="1"/>
  <c r="J1755" i="1" s="1"/>
  <c r="I1731" i="1"/>
  <c r="J1731" i="1" s="1"/>
  <c r="I1691" i="1"/>
  <c r="J1691" i="1" s="1"/>
  <c r="I1659" i="1"/>
  <c r="J1659" i="1" s="1"/>
  <c r="I1639" i="1"/>
  <c r="J1639" i="1" s="1"/>
  <c r="I1611" i="1"/>
  <c r="J1611" i="1" s="1"/>
  <c r="I1571" i="1"/>
  <c r="J1571" i="1" s="1"/>
  <c r="I1523" i="1"/>
  <c r="J1523" i="1" s="1"/>
  <c r="I1519" i="1"/>
  <c r="J1519" i="1" s="1"/>
  <c r="I1507" i="1"/>
  <c r="J1507" i="1" s="1"/>
  <c r="I1503" i="1"/>
  <c r="J1503" i="1" s="1"/>
  <c r="I1491" i="1"/>
  <c r="J1491" i="1" s="1"/>
  <c r="I1487" i="1"/>
  <c r="J1487" i="1" s="1"/>
  <c r="I1475" i="1"/>
  <c r="J1475" i="1" s="1"/>
  <c r="I1467" i="1"/>
  <c r="J1467" i="1" s="1"/>
  <c r="I1463" i="1"/>
  <c r="J1463" i="1" s="1"/>
  <c r="I1431" i="1"/>
  <c r="J1431" i="1" s="1"/>
  <c r="I1387" i="1"/>
  <c r="J1387" i="1" s="1"/>
  <c r="I1383" i="1"/>
  <c r="J1383" i="1" s="1"/>
  <c r="I1371" i="1"/>
  <c r="J1371" i="1" s="1"/>
  <c r="I1355" i="1"/>
  <c r="J1355" i="1" s="1"/>
  <c r="I1351" i="1"/>
  <c r="J1351" i="1" s="1"/>
  <c r="I1343" i="1"/>
  <c r="J1343" i="1" s="1"/>
  <c r="I1267" i="1"/>
  <c r="J1267" i="1" s="1"/>
  <c r="I1251" i="1"/>
  <c r="J1251" i="1" s="1"/>
  <c r="I1247" i="1"/>
  <c r="J1247" i="1" s="1"/>
  <c r="I1235" i="1"/>
  <c r="J1235" i="1" s="1"/>
  <c r="I1231" i="1"/>
  <c r="J1231" i="1" s="1"/>
  <c r="I1219" i="1"/>
  <c r="J1219" i="1" s="1"/>
  <c r="I1211" i="1"/>
  <c r="J1211" i="1" s="1"/>
  <c r="I1207" i="1"/>
  <c r="J1207" i="1" s="1"/>
  <c r="I1179" i="1"/>
  <c r="J1179" i="1" s="1"/>
  <c r="I1167" i="1"/>
  <c r="J1167" i="1" s="1"/>
  <c r="I1159" i="1"/>
  <c r="J1159" i="1" s="1"/>
  <c r="I1143" i="1"/>
  <c r="J1143" i="1" s="1"/>
  <c r="I1123" i="1"/>
  <c r="J1123" i="1" s="1"/>
  <c r="I1087" i="1"/>
  <c r="J1087" i="1" s="1"/>
  <c r="I1075" i="1"/>
  <c r="J1075" i="1" s="1"/>
  <c r="I1067" i="1"/>
  <c r="J1067" i="1" s="1"/>
  <c r="I1051" i="1"/>
  <c r="J1051" i="1" s="1"/>
  <c r="I1039" i="1"/>
  <c r="J1039" i="1" s="1"/>
  <c r="I1031" i="1"/>
  <c r="J1031" i="1" s="1"/>
  <c r="I1015" i="1"/>
  <c r="J1015" i="1" s="1"/>
  <c r="I995" i="1"/>
  <c r="J995" i="1" s="1"/>
  <c r="I959" i="1"/>
  <c r="J959" i="1" s="1"/>
  <c r="I947" i="1"/>
  <c r="J947" i="1" s="1"/>
  <c r="I939" i="1"/>
  <c r="J939" i="1" s="1"/>
  <c r="I923" i="1"/>
  <c r="J923" i="1" s="1"/>
  <c r="I911" i="1"/>
  <c r="J911" i="1" s="1"/>
  <c r="I903" i="1"/>
  <c r="J903" i="1" s="1"/>
  <c r="I887" i="1"/>
  <c r="J887" i="1" s="1"/>
  <c r="I851" i="1"/>
  <c r="J851" i="1" s="1"/>
  <c r="I843" i="1"/>
  <c r="J843" i="1" s="1"/>
  <c r="I831" i="1"/>
  <c r="J831" i="1" s="1"/>
  <c r="I823" i="1"/>
  <c r="J823" i="1" s="1"/>
  <c r="I799" i="1"/>
  <c r="J799" i="1" s="1"/>
  <c r="I795" i="1"/>
  <c r="J795" i="1" s="1"/>
  <c r="I791" i="1"/>
  <c r="J791" i="1" s="1"/>
  <c r="I787" i="1"/>
  <c r="J787" i="1" s="1"/>
  <c r="I783" i="1"/>
  <c r="J783" i="1" s="1"/>
  <c r="I779" i="1"/>
  <c r="J779" i="1" s="1"/>
  <c r="I775" i="1"/>
  <c r="J775" i="1" s="1"/>
  <c r="I771" i="1"/>
  <c r="J771" i="1" s="1"/>
  <c r="I767" i="1"/>
  <c r="J767" i="1" s="1"/>
  <c r="I763" i="1"/>
  <c r="J763" i="1" s="1"/>
  <c r="I759" i="1"/>
  <c r="J759" i="1" s="1"/>
  <c r="I755" i="1"/>
  <c r="J755" i="1" s="1"/>
  <c r="I751" i="1"/>
  <c r="J751" i="1" s="1"/>
  <c r="I747" i="1"/>
  <c r="J747" i="1" s="1"/>
  <c r="I743" i="1"/>
  <c r="J743" i="1" s="1"/>
  <c r="I739" i="1"/>
  <c r="J739" i="1" s="1"/>
  <c r="I735" i="1"/>
  <c r="J735" i="1" s="1"/>
  <c r="I731" i="1"/>
  <c r="J731" i="1" s="1"/>
  <c r="I727" i="1"/>
  <c r="J727" i="1" s="1"/>
  <c r="I723" i="1"/>
  <c r="J723" i="1" s="1"/>
  <c r="I719" i="1"/>
  <c r="J719" i="1" s="1"/>
  <c r="I715" i="1"/>
  <c r="J715" i="1" s="1"/>
  <c r="I711" i="1"/>
  <c r="J711" i="1" s="1"/>
  <c r="I707" i="1"/>
  <c r="J707" i="1" s="1"/>
  <c r="I703" i="1"/>
  <c r="J703" i="1" s="1"/>
  <c r="I699" i="1"/>
  <c r="J699" i="1" s="1"/>
  <c r="I695" i="1"/>
  <c r="J695" i="1" s="1"/>
  <c r="I691" i="1"/>
  <c r="J691" i="1" s="1"/>
  <c r="I687" i="1"/>
  <c r="J687" i="1" s="1"/>
  <c r="I683" i="1"/>
  <c r="J683" i="1" s="1"/>
  <c r="I679" i="1"/>
  <c r="J679" i="1" s="1"/>
  <c r="I675" i="1"/>
  <c r="J675" i="1" s="1"/>
  <c r="I671" i="1"/>
  <c r="J671" i="1" s="1"/>
  <c r="I667" i="1"/>
  <c r="J667" i="1" s="1"/>
  <c r="I663" i="1"/>
  <c r="J663" i="1" s="1"/>
  <c r="I659" i="1"/>
  <c r="J659" i="1" s="1"/>
  <c r="I655" i="1"/>
  <c r="J655" i="1" s="1"/>
  <c r="I651" i="1"/>
  <c r="J651" i="1" s="1"/>
  <c r="I647" i="1"/>
  <c r="J647" i="1" s="1"/>
  <c r="I643" i="1"/>
  <c r="J643" i="1" s="1"/>
  <c r="I639" i="1"/>
  <c r="J639" i="1" s="1"/>
  <c r="I2163" i="1"/>
  <c r="J2163" i="1" s="1"/>
  <c r="I2123" i="1"/>
  <c r="J2123" i="1" s="1"/>
  <c r="I2087" i="1"/>
  <c r="J2087" i="1" s="1"/>
  <c r="I2075" i="1"/>
  <c r="J2075" i="1" s="1"/>
  <c r="I2015" i="1"/>
  <c r="J2015" i="1" s="1"/>
  <c r="I2003" i="1"/>
  <c r="J2003" i="1" s="1"/>
  <c r="I1971" i="1"/>
  <c r="J1971" i="1" s="1"/>
  <c r="I1943" i="1"/>
  <c r="J1943" i="1" s="1"/>
  <c r="I1911" i="1"/>
  <c r="J1911" i="1" s="1"/>
  <c r="I1871" i="1"/>
  <c r="J1871" i="1" s="1"/>
  <c r="I1839" i="1"/>
  <c r="J1839" i="1" s="1"/>
  <c r="I1815" i="1"/>
  <c r="J1815" i="1" s="1"/>
  <c r="I1791" i="1"/>
  <c r="J1791" i="1" s="1"/>
  <c r="I1739" i="1"/>
  <c r="J1739" i="1" s="1"/>
  <c r="I1695" i="1"/>
  <c r="J1695" i="1" s="1"/>
  <c r="I1663" i="1"/>
  <c r="J1663" i="1" s="1"/>
  <c r="I1651" i="1"/>
  <c r="J1651" i="1" s="1"/>
  <c r="I1623" i="1"/>
  <c r="J1623" i="1" s="1"/>
  <c r="I1615" i="1"/>
  <c r="J1615" i="1" s="1"/>
  <c r="I1599" i="1"/>
  <c r="J1599" i="1" s="1"/>
  <c r="I1567" i="1"/>
  <c r="J1567" i="1" s="1"/>
  <c r="I1263" i="1"/>
  <c r="J1263" i="1" s="1"/>
  <c r="I815" i="1"/>
  <c r="J815" i="1" s="1"/>
  <c r="I411" i="1"/>
  <c r="J411" i="1" s="1"/>
  <c r="I395" i="1"/>
  <c r="J395" i="1" s="1"/>
  <c r="I379" i="1"/>
  <c r="J379" i="1" s="1"/>
  <c r="I363" i="1"/>
  <c r="J363" i="1" s="1"/>
  <c r="I347" i="1"/>
  <c r="J347" i="1" s="1"/>
  <c r="I331" i="1"/>
  <c r="J331" i="1" s="1"/>
  <c r="I315" i="1"/>
  <c r="J315" i="1" s="1"/>
  <c r="I299" i="1"/>
  <c r="J299" i="1" s="1"/>
  <c r="I283" i="1"/>
  <c r="J283" i="1" s="1"/>
  <c r="I267" i="1"/>
  <c r="J267" i="1" s="1"/>
  <c r="I251" i="1"/>
  <c r="J251" i="1" s="1"/>
  <c r="I235" i="1"/>
  <c r="J235" i="1" s="1"/>
  <c r="I219" i="1"/>
  <c r="J219" i="1" s="1"/>
  <c r="I203" i="1"/>
  <c r="J203" i="1" s="1"/>
  <c r="I187" i="1"/>
  <c r="J187" i="1" s="1"/>
  <c r="I171" i="1"/>
  <c r="J171" i="1" s="1"/>
  <c r="I155" i="1"/>
  <c r="J155" i="1" s="1"/>
  <c r="I139" i="1"/>
  <c r="J139" i="1" s="1"/>
  <c r="I123" i="1"/>
  <c r="J123" i="1" s="1"/>
  <c r="I1007" i="1"/>
  <c r="J1007" i="1" s="1"/>
  <c r="I419" i="1"/>
  <c r="J419" i="1" s="1"/>
  <c r="I403" i="1"/>
  <c r="J403" i="1" s="1"/>
  <c r="I387" i="1"/>
  <c r="J387" i="1" s="1"/>
  <c r="I371" i="1"/>
  <c r="J371" i="1" s="1"/>
  <c r="I355" i="1"/>
  <c r="J355" i="1" s="1"/>
  <c r="I339" i="1"/>
  <c r="J339" i="1" s="1"/>
  <c r="I323" i="1"/>
  <c r="J323" i="1" s="1"/>
  <c r="I307" i="1"/>
  <c r="J307" i="1" s="1"/>
  <c r="I291" i="1"/>
  <c r="J291" i="1" s="1"/>
  <c r="I275" i="1"/>
  <c r="J275" i="1" s="1"/>
  <c r="I259" i="1"/>
  <c r="J259" i="1" s="1"/>
  <c r="I243" i="1"/>
  <c r="J243" i="1" s="1"/>
  <c r="I211" i="1"/>
  <c r="J211" i="1" s="1"/>
  <c r="I195" i="1"/>
  <c r="J195" i="1" s="1"/>
  <c r="I163" i="1"/>
  <c r="J163" i="1" s="1"/>
  <c r="I67" i="1"/>
  <c r="J67" i="1" s="1"/>
  <c r="I35" i="1"/>
  <c r="J35" i="1" s="1"/>
  <c r="I1535" i="1"/>
  <c r="J1535" i="1" s="1"/>
  <c r="I1279" i="1"/>
  <c r="J1279" i="1" s="1"/>
  <c r="AA2171" i="1"/>
  <c r="AD2171" i="1"/>
  <c r="Z2171" i="1"/>
  <c r="AC2171" i="1"/>
  <c r="AB2171" i="1"/>
  <c r="I1407" i="1"/>
  <c r="J1407" i="1" s="1"/>
  <c r="I1135" i="1"/>
  <c r="J1135" i="1" s="1"/>
  <c r="I415" i="1"/>
  <c r="J415" i="1" s="1"/>
  <c r="I399" i="1"/>
  <c r="J399" i="1" s="1"/>
  <c r="I383" i="1"/>
  <c r="J383" i="1" s="1"/>
  <c r="I367" i="1"/>
  <c r="J367" i="1" s="1"/>
  <c r="I351" i="1"/>
  <c r="J351" i="1" s="1"/>
  <c r="I335" i="1"/>
  <c r="J335" i="1" s="1"/>
  <c r="I319" i="1"/>
  <c r="J319" i="1" s="1"/>
  <c r="I303" i="1"/>
  <c r="J303" i="1" s="1"/>
  <c r="I287" i="1"/>
  <c r="J287" i="1" s="1"/>
  <c r="I271" i="1"/>
  <c r="J271" i="1" s="1"/>
  <c r="I255" i="1"/>
  <c r="J255" i="1" s="1"/>
  <c r="I239" i="1"/>
  <c r="J239" i="1" s="1"/>
  <c r="I223" i="1"/>
  <c r="J223" i="1" s="1"/>
  <c r="I191" i="1"/>
  <c r="J191" i="1" s="1"/>
  <c r="I175" i="1"/>
  <c r="J175" i="1" s="1"/>
  <c r="I159" i="1"/>
  <c r="J159" i="1" s="1"/>
  <c r="I143" i="1"/>
  <c r="J143" i="1" s="1"/>
  <c r="I127" i="1"/>
  <c r="J127" i="1" s="1"/>
  <c r="I111" i="1"/>
  <c r="J111" i="1" s="1"/>
  <c r="I95" i="1"/>
  <c r="J95" i="1" s="1"/>
  <c r="I79" i="1"/>
  <c r="J79" i="1" s="1"/>
  <c r="I63" i="1"/>
  <c r="J63" i="1" s="1"/>
  <c r="I47" i="1"/>
  <c r="J47" i="1" s="1"/>
  <c r="I31" i="1"/>
  <c r="J31" i="1" s="1"/>
  <c r="I15" i="1"/>
  <c r="J15" i="1" s="1"/>
  <c r="I2155" i="1"/>
  <c r="J2155" i="1" s="1"/>
  <c r="I1471" i="1"/>
  <c r="J1471" i="1" s="1"/>
  <c r="I1215" i="1"/>
  <c r="J1215" i="1" s="1"/>
  <c r="I1103" i="1"/>
  <c r="J1103" i="1" s="1"/>
  <c r="I975" i="1"/>
  <c r="J975" i="1" s="1"/>
  <c r="I863" i="1"/>
  <c r="J863" i="1" s="1"/>
  <c r="I1927" i="1"/>
  <c r="J1927" i="1" s="1"/>
  <c r="I1591" i="1"/>
  <c r="J1591" i="1" s="1"/>
  <c r="I107" i="1"/>
  <c r="J107" i="1" s="1"/>
  <c r="I91" i="1"/>
  <c r="J91" i="1" s="1"/>
  <c r="I59" i="1"/>
  <c r="J59" i="1" s="1"/>
  <c r="I43" i="1"/>
  <c r="J43" i="1" s="1"/>
  <c r="I27" i="1"/>
  <c r="J27" i="1" s="1"/>
  <c r="I1899" i="1"/>
  <c r="J1899" i="1" s="1"/>
  <c r="I1071" i="1"/>
  <c r="J1071" i="1" s="1"/>
  <c r="I943" i="1"/>
  <c r="J943" i="1" s="1"/>
  <c r="I847" i="1"/>
  <c r="J847" i="1" s="1"/>
  <c r="I75" i="1"/>
  <c r="J75" i="1" s="1"/>
  <c r="I2143" i="1"/>
  <c r="J2143" i="1" s="1"/>
  <c r="I2115" i="1"/>
  <c r="J2115" i="1" s="1"/>
  <c r="I2107" i="1"/>
  <c r="J2107" i="1" s="1"/>
  <c r="I2083" i="1"/>
  <c r="J2083" i="1" s="1"/>
  <c r="I2055" i="1"/>
  <c r="J2055" i="1" s="1"/>
  <c r="I1999" i="1"/>
  <c r="J1999" i="1" s="1"/>
  <c r="I1967" i="1"/>
  <c r="J1967" i="1" s="1"/>
  <c r="I1891" i="1"/>
  <c r="J1891" i="1" s="1"/>
  <c r="I1883" i="1"/>
  <c r="J1883" i="1" s="1"/>
  <c r="I1859" i="1"/>
  <c r="J1859" i="1" s="1"/>
  <c r="I1851" i="1"/>
  <c r="J1851" i="1" s="1"/>
  <c r="I1799" i="1"/>
  <c r="J1799" i="1" s="1"/>
  <c r="I1763" i="1"/>
  <c r="J1763" i="1" s="1"/>
  <c r="I1735" i="1"/>
  <c r="J1735" i="1" s="1"/>
  <c r="I1699" i="1"/>
  <c r="J1699" i="1" s="1"/>
  <c r="I1667" i="1"/>
  <c r="J1667" i="1" s="1"/>
  <c r="I1655" i="1"/>
  <c r="J1655" i="1" s="1"/>
  <c r="I1647" i="1"/>
  <c r="J1647" i="1" s="1"/>
  <c r="I1619" i="1"/>
  <c r="J1619" i="1" s="1"/>
  <c r="I1579" i="1"/>
  <c r="J1579" i="1" s="1"/>
  <c r="I1555" i="1"/>
  <c r="J1555" i="1" s="1"/>
  <c r="I1551" i="1"/>
  <c r="J1551" i="1" s="1"/>
  <c r="I1539" i="1"/>
  <c r="J1539" i="1" s="1"/>
  <c r="I1531" i="1"/>
  <c r="J1531" i="1" s="1"/>
  <c r="I1527" i="1"/>
  <c r="J1527" i="1" s="1"/>
  <c r="I1495" i="1"/>
  <c r="J1495" i="1" s="1"/>
  <c r="I1451" i="1"/>
  <c r="J1451" i="1" s="1"/>
  <c r="I1447" i="1"/>
  <c r="J1447" i="1" s="1"/>
  <c r="I1435" i="1"/>
  <c r="J1435" i="1" s="1"/>
  <c r="I1419" i="1"/>
  <c r="J1419" i="1" s="1"/>
  <c r="I1415" i="1"/>
  <c r="J1415" i="1" s="1"/>
  <c r="I1331" i="1"/>
  <c r="J1331" i="1" s="1"/>
  <c r="I1327" i="1"/>
  <c r="J1327" i="1" s="1"/>
  <c r="I1315" i="1"/>
  <c r="J1315" i="1" s="1"/>
  <c r="I1311" i="1"/>
  <c r="J1311" i="1" s="1"/>
  <c r="I1299" i="1"/>
  <c r="J1299" i="1" s="1"/>
  <c r="I1295" i="1"/>
  <c r="J1295" i="1" s="1"/>
  <c r="I1283" i="1"/>
  <c r="J1283" i="1" s="1"/>
  <c r="I1275" i="1"/>
  <c r="J1275" i="1" s="1"/>
  <c r="I1271" i="1"/>
  <c r="J1271" i="1" s="1"/>
  <c r="I1239" i="1"/>
  <c r="J1239" i="1" s="1"/>
  <c r="I1195" i="1"/>
  <c r="J1195" i="1" s="1"/>
  <c r="I1191" i="1"/>
  <c r="J1191" i="1" s="1"/>
  <c r="I1175" i="1"/>
  <c r="J1175" i="1" s="1"/>
  <c r="I1155" i="1"/>
  <c r="J1155" i="1" s="1"/>
  <c r="I1119" i="1"/>
  <c r="J1119" i="1" s="1"/>
  <c r="I1107" i="1"/>
  <c r="J1107" i="1" s="1"/>
  <c r="I1099" i="1"/>
  <c r="J1099" i="1" s="1"/>
  <c r="I1083" i="1"/>
  <c r="J1083" i="1" s="1"/>
  <c r="I1063" i="1"/>
  <c r="J1063" i="1" s="1"/>
  <c r="I1047" i="1"/>
  <c r="J1047" i="1" s="1"/>
  <c r="I1027" i="1"/>
  <c r="J1027" i="1" s="1"/>
  <c r="I991" i="1"/>
  <c r="J991" i="1" s="1"/>
  <c r="I979" i="1"/>
  <c r="J979" i="1" s="1"/>
  <c r="I971" i="1"/>
  <c r="J971" i="1" s="1"/>
  <c r="I955" i="1"/>
  <c r="J955" i="1" s="1"/>
  <c r="I935" i="1"/>
  <c r="J935" i="1" s="1"/>
  <c r="I919" i="1"/>
  <c r="J919" i="1" s="1"/>
  <c r="I899" i="1"/>
  <c r="J899" i="1" s="1"/>
  <c r="I867" i="1"/>
  <c r="J867" i="1" s="1"/>
  <c r="I859" i="1"/>
  <c r="J859" i="1" s="1"/>
  <c r="I839" i="1"/>
  <c r="J839" i="1" s="1"/>
  <c r="I803" i="1"/>
  <c r="J803" i="1" s="1"/>
  <c r="I2095" i="1"/>
  <c r="J2095" i="1" s="1"/>
  <c r="I2059" i="1"/>
  <c r="J2059" i="1" s="1"/>
  <c r="I2043" i="1"/>
  <c r="J2043" i="1" s="1"/>
  <c r="I2019" i="1"/>
  <c r="J2019" i="1" s="1"/>
  <c r="I1987" i="1"/>
  <c r="J1987" i="1" s="1"/>
  <c r="I1979" i="1"/>
  <c r="J1979" i="1" s="1"/>
  <c r="I1955" i="1"/>
  <c r="J1955" i="1" s="1"/>
  <c r="I1919" i="1"/>
  <c r="J1919" i="1" s="1"/>
  <c r="I1879" i="1"/>
  <c r="J1879" i="1" s="1"/>
  <c r="I1847" i="1"/>
  <c r="J1847" i="1" s="1"/>
  <c r="I1823" i="1"/>
  <c r="J1823" i="1" s="1"/>
  <c r="I1795" i="1"/>
  <c r="J1795" i="1" s="1"/>
  <c r="I1747" i="1"/>
  <c r="J1747" i="1" s="1"/>
  <c r="I1703" i="1"/>
  <c r="J1703" i="1" s="1"/>
  <c r="I1671" i="1"/>
  <c r="J1671" i="1" s="1"/>
  <c r="I1627" i="1"/>
  <c r="J1627" i="1" s="1"/>
  <c r="I1575" i="1"/>
  <c r="J1575" i="1" s="1"/>
  <c r="I635" i="1"/>
  <c r="J635" i="1" s="1"/>
  <c r="I631" i="1"/>
  <c r="J631" i="1" s="1"/>
  <c r="I627" i="1"/>
  <c r="J627" i="1" s="1"/>
  <c r="I623" i="1"/>
  <c r="J623" i="1" s="1"/>
  <c r="I619" i="1"/>
  <c r="J619" i="1" s="1"/>
  <c r="I615" i="1"/>
  <c r="J615" i="1" s="1"/>
  <c r="I611" i="1"/>
  <c r="J611" i="1" s="1"/>
  <c r="I607" i="1"/>
  <c r="J607" i="1" s="1"/>
  <c r="I575" i="1"/>
  <c r="J575" i="1" s="1"/>
  <c r="I543" i="1"/>
  <c r="J543" i="1" s="1"/>
  <c r="I511" i="1"/>
  <c r="J511" i="1" s="1"/>
  <c r="I479" i="1"/>
  <c r="J479" i="1" s="1"/>
  <c r="I447" i="1"/>
  <c r="J447" i="1" s="1"/>
  <c r="I427" i="1"/>
  <c r="J427" i="1" s="1"/>
  <c r="I1783" i="1"/>
  <c r="J1783" i="1" s="1"/>
  <c r="I1779" i="1"/>
  <c r="J1779" i="1" s="1"/>
  <c r="I587" i="1"/>
  <c r="J587" i="1" s="1"/>
  <c r="I583" i="1"/>
  <c r="J583" i="1" s="1"/>
  <c r="I579" i="1"/>
  <c r="J579" i="1" s="1"/>
  <c r="I555" i="1"/>
  <c r="J555" i="1" s="1"/>
  <c r="I551" i="1"/>
  <c r="J551" i="1" s="1"/>
  <c r="I547" i="1"/>
  <c r="J547" i="1" s="1"/>
  <c r="I523" i="1"/>
  <c r="J523" i="1" s="1"/>
  <c r="I519" i="1"/>
  <c r="J519" i="1" s="1"/>
  <c r="I515" i="1"/>
  <c r="J515" i="1" s="1"/>
  <c r="I491" i="1"/>
  <c r="J491" i="1" s="1"/>
  <c r="I487" i="1"/>
  <c r="J487" i="1" s="1"/>
  <c r="I483" i="1"/>
  <c r="J483" i="1" s="1"/>
  <c r="I459" i="1"/>
  <c r="J459" i="1" s="1"/>
  <c r="I455" i="1"/>
  <c r="J455" i="1" s="1"/>
  <c r="I451" i="1"/>
  <c r="J451" i="1" s="1"/>
  <c r="I431" i="1"/>
  <c r="J431" i="1" s="1"/>
  <c r="I227" i="1"/>
  <c r="J227" i="1" s="1"/>
  <c r="I179" i="1"/>
  <c r="J179" i="1" s="1"/>
  <c r="I147" i="1"/>
  <c r="J147" i="1" s="1"/>
  <c r="I99" i="1"/>
  <c r="J99" i="1" s="1"/>
  <c r="I51" i="1"/>
  <c r="J51" i="1" s="1"/>
  <c r="I19" i="1"/>
  <c r="J19" i="1" s="1"/>
  <c r="I2127" i="1"/>
  <c r="J2127" i="1" s="1"/>
  <c r="I2091" i="1"/>
  <c r="J2091" i="1" s="1"/>
  <c r="I2071" i="1"/>
  <c r="J2071" i="1" s="1"/>
  <c r="I2047" i="1"/>
  <c r="J2047" i="1" s="1"/>
  <c r="I2035" i="1"/>
  <c r="J2035" i="1" s="1"/>
  <c r="I1983" i="1"/>
  <c r="J1983" i="1" s="1"/>
  <c r="I1951" i="1"/>
  <c r="J1951" i="1" s="1"/>
  <c r="I1947" i="1"/>
  <c r="J1947" i="1" s="1"/>
  <c r="I1923" i="1"/>
  <c r="J1923" i="1" s="1"/>
  <c r="I1915" i="1"/>
  <c r="J1915" i="1" s="1"/>
  <c r="I1835" i="1"/>
  <c r="J1835" i="1" s="1"/>
  <c r="I1819" i="1"/>
  <c r="J1819" i="1" s="1"/>
  <c r="I1775" i="1"/>
  <c r="J1775" i="1" s="1"/>
  <c r="I1751" i="1"/>
  <c r="J1751" i="1" s="1"/>
  <c r="I1723" i="1"/>
  <c r="J1723" i="1" s="1"/>
  <c r="I1715" i="1"/>
  <c r="J1715" i="1" s="1"/>
  <c r="I1683" i="1"/>
  <c r="J1683" i="1" s="1"/>
  <c r="I1631" i="1"/>
  <c r="J1631" i="1" s="1"/>
  <c r="I1603" i="1"/>
  <c r="J1603" i="1" s="1"/>
  <c r="I1595" i="1"/>
  <c r="J1595" i="1" s="1"/>
  <c r="I1563" i="1"/>
  <c r="J1563" i="1" s="1"/>
  <c r="I1547" i="1"/>
  <c r="J1547" i="1" s="1"/>
  <c r="I1543" i="1"/>
  <c r="J1543" i="1" s="1"/>
  <c r="I1459" i="1"/>
  <c r="J1459" i="1" s="1"/>
  <c r="I1455" i="1"/>
  <c r="J1455" i="1" s="1"/>
  <c r="I1443" i="1"/>
  <c r="J1443" i="1" s="1"/>
  <c r="I1439" i="1"/>
  <c r="J1439" i="1" s="1"/>
  <c r="I1427" i="1"/>
  <c r="J1427" i="1" s="1"/>
  <c r="I1423" i="1"/>
  <c r="J1423" i="1" s="1"/>
  <c r="I1411" i="1"/>
  <c r="J1411" i="1" s="1"/>
  <c r="I1403" i="1"/>
  <c r="J1403" i="1" s="1"/>
  <c r="I1399" i="1"/>
  <c r="J1399" i="1" s="1"/>
  <c r="I1367" i="1"/>
  <c r="J1367" i="1" s="1"/>
  <c r="I1323" i="1"/>
  <c r="J1323" i="1" s="1"/>
  <c r="I1319" i="1"/>
  <c r="J1319" i="1" s="1"/>
  <c r="I1307" i="1"/>
  <c r="J1307" i="1" s="1"/>
  <c r="I1291" i="1"/>
  <c r="J1291" i="1" s="1"/>
  <c r="I1287" i="1"/>
  <c r="J1287" i="1" s="1"/>
  <c r="I1203" i="1"/>
  <c r="J1203" i="1" s="1"/>
  <c r="I1199" i="1"/>
  <c r="J1199" i="1" s="1"/>
  <c r="I1183" i="1"/>
  <c r="J1183" i="1" s="1"/>
  <c r="I1171" i="1"/>
  <c r="J1171" i="1" s="1"/>
  <c r="I1163" i="1"/>
  <c r="J1163" i="1" s="1"/>
  <c r="I1147" i="1"/>
  <c r="J1147" i="1" s="1"/>
  <c r="I1127" i="1"/>
  <c r="J1127" i="1" s="1"/>
  <c r="I1111" i="1"/>
  <c r="J1111" i="1" s="1"/>
  <c r="I1091" i="1"/>
  <c r="J1091" i="1" s="1"/>
  <c r="I1055" i="1"/>
  <c r="J1055" i="1" s="1"/>
  <c r="I1043" i="1"/>
  <c r="J1043" i="1" s="1"/>
  <c r="I1035" i="1"/>
  <c r="J1035" i="1" s="1"/>
  <c r="I1019" i="1"/>
  <c r="J1019" i="1" s="1"/>
  <c r="I999" i="1"/>
  <c r="J999" i="1" s="1"/>
  <c r="I983" i="1"/>
  <c r="J983" i="1" s="1"/>
  <c r="I963" i="1"/>
  <c r="J963" i="1" s="1"/>
  <c r="I927" i="1"/>
  <c r="J927" i="1" s="1"/>
  <c r="I915" i="1"/>
  <c r="J915" i="1" s="1"/>
  <c r="I907" i="1"/>
  <c r="J907" i="1" s="1"/>
  <c r="I891" i="1"/>
  <c r="J891" i="1" s="1"/>
  <c r="I871" i="1"/>
  <c r="J871" i="1" s="1"/>
  <c r="I835" i="1"/>
  <c r="J835" i="1" s="1"/>
  <c r="I827" i="1"/>
  <c r="J827" i="1" s="1"/>
  <c r="I807" i="1"/>
  <c r="J807" i="1" s="1"/>
  <c r="I2151" i="1"/>
  <c r="J2151" i="1" s="1"/>
  <c r="I2147" i="1"/>
  <c r="J2147" i="1" s="1"/>
  <c r="I2139" i="1"/>
  <c r="J2139" i="1" s="1"/>
  <c r="I2111" i="1"/>
  <c r="J2111" i="1" s="1"/>
  <c r="I2067" i="1"/>
  <c r="J2067" i="1" s="1"/>
  <c r="I2039" i="1"/>
  <c r="J2039" i="1" s="1"/>
  <c r="I1963" i="1"/>
  <c r="J1963" i="1" s="1"/>
  <c r="I1935" i="1"/>
  <c r="J1935" i="1" s="1"/>
  <c r="I1903" i="1"/>
  <c r="J1903" i="1" s="1"/>
  <c r="I1895" i="1"/>
  <c r="J1895" i="1" s="1"/>
  <c r="I1863" i="1"/>
  <c r="J1863" i="1" s="1"/>
  <c r="I1831" i="1"/>
  <c r="J1831" i="1" s="1"/>
  <c r="I1807" i="1"/>
  <c r="J1807" i="1" s="1"/>
  <c r="I1767" i="1"/>
  <c r="J1767" i="1" s="1"/>
  <c r="I1727" i="1"/>
  <c r="J1727" i="1" s="1"/>
  <c r="I1719" i="1"/>
  <c r="J1719" i="1" s="1"/>
  <c r="I1687" i="1"/>
  <c r="J1687" i="1" s="1"/>
  <c r="I1643" i="1"/>
  <c r="J1643" i="1" s="1"/>
  <c r="I1607" i="1"/>
  <c r="J1607" i="1" s="1"/>
  <c r="I591" i="1"/>
  <c r="J591" i="1" s="1"/>
  <c r="I559" i="1"/>
  <c r="J559" i="1" s="1"/>
  <c r="I527" i="1"/>
  <c r="J527" i="1" s="1"/>
  <c r="I495" i="1"/>
  <c r="J495" i="1" s="1"/>
  <c r="I463" i="1"/>
  <c r="J463" i="1" s="1"/>
  <c r="I435" i="1"/>
  <c r="J435" i="1" s="1"/>
  <c r="I207" i="1"/>
  <c r="J207" i="1" s="1"/>
  <c r="I2159" i="1"/>
  <c r="J2159" i="1" s="1"/>
  <c r="I2119" i="1"/>
  <c r="J2119" i="1" s="1"/>
  <c r="I2063" i="1"/>
  <c r="J2063" i="1" s="1"/>
  <c r="I2027" i="1"/>
  <c r="J2027" i="1" s="1"/>
  <c r="I2007" i="1"/>
  <c r="J2007" i="1" s="1"/>
  <c r="I1975" i="1"/>
  <c r="J1975" i="1" s="1"/>
  <c r="I1939" i="1"/>
  <c r="J1939" i="1" s="1"/>
  <c r="I1907" i="1"/>
  <c r="J1907" i="1" s="1"/>
  <c r="I1867" i="1"/>
  <c r="J1867" i="1" s="1"/>
  <c r="I1811" i="1"/>
  <c r="J1811" i="1" s="1"/>
  <c r="I1771" i="1"/>
  <c r="J1771" i="1" s="1"/>
  <c r="I1743" i="1"/>
  <c r="J1743" i="1" s="1"/>
  <c r="I1707" i="1"/>
  <c r="J1707" i="1" s="1"/>
  <c r="I1675" i="1"/>
  <c r="J1675" i="1" s="1"/>
  <c r="I1587" i="1"/>
  <c r="J1587" i="1" s="1"/>
  <c r="I1559" i="1"/>
  <c r="J1559" i="1" s="1"/>
  <c r="I1515" i="1"/>
  <c r="J1515" i="1" s="1"/>
  <c r="I1511" i="1"/>
  <c r="J1511" i="1" s="1"/>
  <c r="I1499" i="1"/>
  <c r="J1499" i="1" s="1"/>
  <c r="I1483" i="1"/>
  <c r="J1483" i="1" s="1"/>
  <c r="I1479" i="1"/>
  <c r="J1479" i="1" s="1"/>
  <c r="I1395" i="1"/>
  <c r="J1395" i="1" s="1"/>
  <c r="I1391" i="1"/>
  <c r="J1391" i="1" s="1"/>
  <c r="I1379" i="1"/>
  <c r="J1379" i="1" s="1"/>
  <c r="I1375" i="1"/>
  <c r="J1375" i="1" s="1"/>
  <c r="I1363" i="1"/>
  <c r="J1363" i="1" s="1"/>
  <c r="I1359" i="1"/>
  <c r="J1359" i="1" s="1"/>
  <c r="I1347" i="1"/>
  <c r="J1347" i="1" s="1"/>
  <c r="I1339" i="1"/>
  <c r="J1339" i="1" s="1"/>
  <c r="I1335" i="1"/>
  <c r="J1335" i="1" s="1"/>
  <c r="I1303" i="1"/>
  <c r="J1303" i="1" s="1"/>
  <c r="I1259" i="1"/>
  <c r="J1259" i="1" s="1"/>
  <c r="I1255" i="1"/>
  <c r="J1255" i="1" s="1"/>
  <c r="I1243" i="1"/>
  <c r="J1243" i="1" s="1"/>
  <c r="I1227" i="1"/>
  <c r="J1227" i="1" s="1"/>
  <c r="I1223" i="1"/>
  <c r="J1223" i="1" s="1"/>
  <c r="I1187" i="1"/>
  <c r="J1187" i="1" s="1"/>
  <c r="I1151" i="1"/>
  <c r="J1151" i="1" s="1"/>
  <c r="I1139" i="1"/>
  <c r="J1139" i="1" s="1"/>
  <c r="I1131" i="1"/>
  <c r="J1131" i="1" s="1"/>
  <c r="I1115" i="1"/>
  <c r="J1115" i="1" s="1"/>
  <c r="I1095" i="1"/>
  <c r="J1095" i="1" s="1"/>
  <c r="I1079" i="1"/>
  <c r="J1079" i="1" s="1"/>
  <c r="I1059" i="1"/>
  <c r="J1059" i="1" s="1"/>
  <c r="I1023" i="1"/>
  <c r="J1023" i="1" s="1"/>
  <c r="I1011" i="1"/>
  <c r="J1011" i="1" s="1"/>
  <c r="I1003" i="1"/>
  <c r="J1003" i="1" s="1"/>
  <c r="I987" i="1"/>
  <c r="J987" i="1" s="1"/>
  <c r="I967" i="1"/>
  <c r="J967" i="1" s="1"/>
  <c r="I951" i="1"/>
  <c r="J951" i="1" s="1"/>
  <c r="I931" i="1"/>
  <c r="J931" i="1" s="1"/>
  <c r="I895" i="1"/>
  <c r="J895" i="1" s="1"/>
  <c r="I883" i="1"/>
  <c r="J883" i="1" s="1"/>
  <c r="I875" i="1"/>
  <c r="J875" i="1" s="1"/>
  <c r="I855" i="1"/>
  <c r="J855" i="1" s="1"/>
  <c r="I819" i="1"/>
  <c r="J819" i="1" s="1"/>
  <c r="I811" i="1"/>
  <c r="J811" i="1" s="1"/>
  <c r="I2131" i="1"/>
  <c r="J2131" i="1" s="1"/>
  <c r="I2103" i="1"/>
  <c r="J2103" i="1" s="1"/>
  <c r="I2031" i="1"/>
  <c r="J2031" i="1" s="1"/>
  <c r="I1995" i="1"/>
  <c r="J1995" i="1" s="1"/>
  <c r="I1887" i="1"/>
  <c r="J1887" i="1" s="1"/>
  <c r="I1855" i="1"/>
  <c r="J1855" i="1" s="1"/>
  <c r="I1803" i="1"/>
  <c r="J1803" i="1" s="1"/>
  <c r="I1759" i="1"/>
  <c r="J1759" i="1" s="1"/>
  <c r="I1711" i="1"/>
  <c r="J1711" i="1" s="1"/>
  <c r="I1679" i="1"/>
  <c r="J1679" i="1" s="1"/>
  <c r="I1635" i="1"/>
  <c r="J1635" i="1" s="1"/>
  <c r="I1583" i="1"/>
  <c r="J1583" i="1" s="1"/>
  <c r="I603" i="1"/>
  <c r="J603" i="1" s="1"/>
  <c r="I599" i="1"/>
  <c r="J599" i="1" s="1"/>
  <c r="I595" i="1"/>
  <c r="J595" i="1" s="1"/>
  <c r="I571" i="1"/>
  <c r="J571" i="1" s="1"/>
  <c r="I567" i="1"/>
  <c r="J567" i="1" s="1"/>
  <c r="I563" i="1"/>
  <c r="J563" i="1" s="1"/>
  <c r="I539" i="1"/>
  <c r="J539" i="1" s="1"/>
  <c r="I535" i="1"/>
  <c r="J535" i="1" s="1"/>
  <c r="I531" i="1"/>
  <c r="J531" i="1" s="1"/>
  <c r="I507" i="1"/>
  <c r="J507" i="1" s="1"/>
  <c r="I503" i="1"/>
  <c r="J503" i="1" s="1"/>
  <c r="I499" i="1"/>
  <c r="J499" i="1" s="1"/>
  <c r="I475" i="1"/>
  <c r="J475" i="1" s="1"/>
  <c r="I471" i="1"/>
  <c r="J471" i="1" s="1"/>
  <c r="I467" i="1"/>
  <c r="J467" i="1" s="1"/>
  <c r="I443" i="1"/>
  <c r="J443" i="1" s="1"/>
  <c r="I439" i="1"/>
  <c r="J439" i="1" s="1"/>
  <c r="I423" i="1"/>
  <c r="J423" i="1" s="1"/>
  <c r="T24" i="6"/>
  <c r="U24" i="6"/>
  <c r="V24" i="6"/>
  <c r="S24" i="6"/>
  <c r="W24" i="6"/>
  <c r="L25" i="6"/>
  <c r="O31" i="6"/>
  <c r="L34" i="6"/>
  <c r="M25" i="6"/>
  <c r="L31" i="6"/>
  <c r="M34" i="6"/>
  <c r="K31" i="6"/>
  <c r="N25" i="6"/>
  <c r="M31" i="6"/>
  <c r="N34" i="6"/>
  <c r="K25" i="6"/>
  <c r="O25" i="6"/>
  <c r="N31" i="6"/>
  <c r="K34" i="6"/>
  <c r="O34" i="6"/>
  <c r="F35" i="6"/>
  <c r="H35" i="6"/>
  <c r="G35" i="6"/>
  <c r="D35" i="6"/>
  <c r="H9" i="4"/>
  <c r="J8" i="4"/>
  <c r="I2" i="4"/>
  <c r="H4" i="4"/>
  <c r="J5" i="4"/>
  <c r="H6" i="4"/>
  <c r="I10" i="4"/>
  <c r="J3" i="4"/>
  <c r="I7" i="4"/>
  <c r="I6" i="4"/>
  <c r="H8" i="4"/>
  <c r="J9" i="4"/>
  <c r="J7" i="4"/>
  <c r="I8" i="4"/>
  <c r="J6" i="4"/>
  <c r="H11" i="4"/>
  <c r="J2" i="4"/>
  <c r="H5" i="4"/>
  <c r="I4" i="4"/>
  <c r="I3" i="4"/>
  <c r="J10" i="4"/>
  <c r="H10" i="4"/>
  <c r="I5" i="4"/>
  <c r="H7" i="4"/>
  <c r="I11" i="4"/>
  <c r="J11" i="4"/>
  <c r="J4" i="4"/>
  <c r="H3" i="4"/>
  <c r="I9" i="4"/>
  <c r="E29" i="6"/>
  <c r="E33" i="6"/>
  <c r="U32" i="6"/>
  <c r="U48" i="6"/>
  <c r="U64" i="6"/>
  <c r="U51" i="6"/>
  <c r="U25" i="6"/>
  <c r="U41" i="6"/>
  <c r="U57" i="6"/>
  <c r="U43" i="6"/>
  <c r="U38" i="6"/>
  <c r="U54" i="6"/>
  <c r="V31" i="6"/>
  <c r="V47" i="6"/>
  <c r="V63" i="6"/>
  <c r="V54" i="6"/>
  <c r="V36" i="6"/>
  <c r="V52" i="6"/>
  <c r="V26" i="6"/>
  <c r="V62" i="6"/>
  <c r="V37" i="6"/>
  <c r="V53" i="6"/>
  <c r="S26" i="6"/>
  <c r="S42" i="6"/>
  <c r="S58" i="6"/>
  <c r="S49" i="6"/>
  <c r="S27" i="6"/>
  <c r="S43" i="6"/>
  <c r="S59" i="6"/>
  <c r="S45" i="6"/>
  <c r="S40" i="6"/>
  <c r="S56" i="6"/>
  <c r="S48" i="6"/>
  <c r="E32" i="6"/>
  <c r="T64" i="6"/>
  <c r="T36" i="6"/>
  <c r="T40" i="6"/>
  <c r="W26" i="6"/>
  <c r="W58" i="6"/>
  <c r="W35" i="6"/>
  <c r="W36" i="6"/>
  <c r="U44" i="6"/>
  <c r="U63" i="6"/>
  <c r="U53" i="6"/>
  <c r="U34" i="6"/>
  <c r="V43" i="6"/>
  <c r="V48" i="6"/>
  <c r="V46" i="6"/>
  <c r="S25" i="6"/>
  <c r="S54" i="6"/>
  <c r="S39" i="6"/>
  <c r="S36" i="6"/>
  <c r="E28" i="6"/>
  <c r="E27" i="6"/>
  <c r="U36" i="6"/>
  <c r="U52" i="6"/>
  <c r="U31" i="6"/>
  <c r="U55" i="6"/>
  <c r="U29" i="6"/>
  <c r="U45" i="6"/>
  <c r="U61" i="6"/>
  <c r="U26" i="6"/>
  <c r="U42" i="6"/>
  <c r="U58" i="6"/>
  <c r="V35" i="6"/>
  <c r="V51" i="6"/>
  <c r="V34" i="6"/>
  <c r="V58" i="6"/>
  <c r="V40" i="6"/>
  <c r="V56" i="6"/>
  <c r="V30" i="6"/>
  <c r="V25" i="6"/>
  <c r="V41" i="6"/>
  <c r="V57" i="6"/>
  <c r="S30" i="6"/>
  <c r="S46" i="6"/>
  <c r="S62" i="6"/>
  <c r="S53" i="6"/>
  <c r="S31" i="6"/>
  <c r="S47" i="6"/>
  <c r="S63" i="6"/>
  <c r="S28" i="6"/>
  <c r="S44" i="6"/>
  <c r="S60" i="6"/>
  <c r="S32" i="6"/>
  <c r="T53" i="6"/>
  <c r="T60" i="6"/>
  <c r="T54" i="6"/>
  <c r="T51" i="6"/>
  <c r="W37" i="6"/>
  <c r="W51" i="6"/>
  <c r="W33" i="6"/>
  <c r="U28" i="6"/>
  <c r="U47" i="6"/>
  <c r="U35" i="6"/>
  <c r="U50" i="6"/>
  <c r="V59" i="6"/>
  <c r="V32" i="6"/>
  <c r="V33" i="6"/>
  <c r="V49" i="6"/>
  <c r="S41" i="6"/>
  <c r="S55" i="6"/>
  <c r="S52" i="6"/>
  <c r="E26" i="6"/>
  <c r="E30" i="6"/>
  <c r="U40" i="6"/>
  <c r="U56" i="6"/>
  <c r="U39" i="6"/>
  <c r="U59" i="6"/>
  <c r="U33" i="6"/>
  <c r="U49" i="6"/>
  <c r="U27" i="6"/>
  <c r="U30" i="6"/>
  <c r="U46" i="6"/>
  <c r="U62" i="6"/>
  <c r="V39" i="6"/>
  <c r="V55" i="6"/>
  <c r="V42" i="6"/>
  <c r="V28" i="6"/>
  <c r="V44" i="6"/>
  <c r="V60" i="6"/>
  <c r="V38" i="6"/>
  <c r="V29" i="6"/>
  <c r="V45" i="6"/>
  <c r="V61" i="6"/>
  <c r="S34" i="6"/>
  <c r="S50" i="6"/>
  <c r="S33" i="6"/>
  <c r="S57" i="6"/>
  <c r="S35" i="6"/>
  <c r="S51" i="6"/>
  <c r="S29" i="6"/>
  <c r="S64" i="6"/>
  <c r="T37" i="6"/>
  <c r="T38" i="6"/>
  <c r="T35" i="6"/>
  <c r="W42" i="6"/>
  <c r="W57" i="6"/>
  <c r="W52" i="6"/>
  <c r="U60" i="6"/>
  <c r="U37" i="6"/>
  <c r="V27" i="6"/>
  <c r="V50" i="6"/>
  <c r="V64" i="6"/>
  <c r="S38" i="6"/>
  <c r="S61" i="6"/>
  <c r="S37" i="6"/>
  <c r="T25" i="6"/>
  <c r="W30" i="6"/>
  <c r="M30" i="6" l="1"/>
  <c r="L30" i="6"/>
  <c r="O30" i="6"/>
  <c r="K30" i="6"/>
  <c r="N30" i="6"/>
  <c r="M26" i="6"/>
  <c r="O26" i="6"/>
  <c r="L26" i="6"/>
  <c r="N26" i="6"/>
  <c r="K26" i="6"/>
  <c r="E35" i="6"/>
  <c r="K35" i="6" s="1"/>
  <c r="K27" i="6"/>
  <c r="L27" i="6"/>
  <c r="N27" i="6"/>
  <c r="M27" i="6"/>
  <c r="O27" i="6"/>
  <c r="K28" i="6"/>
  <c r="M28" i="6"/>
  <c r="N28" i="6"/>
  <c r="O28" i="6"/>
  <c r="L28" i="6"/>
  <c r="O32" i="6"/>
  <c r="L32" i="6"/>
  <c r="K32" i="6"/>
  <c r="N32" i="6"/>
  <c r="M32" i="6"/>
  <c r="N33" i="6"/>
  <c r="K33" i="6"/>
  <c r="M33" i="6"/>
  <c r="O33" i="6"/>
  <c r="L33" i="6"/>
  <c r="O29" i="6"/>
  <c r="K29" i="6"/>
  <c r="M29" i="6"/>
  <c r="N29" i="6"/>
  <c r="L29" i="6"/>
  <c r="M35" i="6"/>
  <c r="H12" i="4"/>
  <c r="J12" i="4"/>
  <c r="I12" i="4"/>
  <c r="W64" i="6"/>
  <c r="W47" i="6"/>
  <c r="W54" i="6"/>
  <c r="T31" i="6"/>
  <c r="T56" i="6"/>
  <c r="W60" i="6"/>
  <c r="W43" i="6"/>
  <c r="W50" i="6"/>
  <c r="T27" i="6"/>
  <c r="T52" i="6"/>
  <c r="W56" i="6"/>
  <c r="W39" i="6"/>
  <c r="W46" i="6"/>
  <c r="T58" i="6"/>
  <c r="T57" i="6"/>
  <c r="T41" i="6"/>
  <c r="W63" i="6"/>
  <c r="T34" i="6"/>
  <c r="T43" i="6"/>
  <c r="W55" i="6"/>
  <c r="T48" i="6"/>
  <c r="W48" i="6"/>
  <c r="W31" i="6"/>
  <c r="W38" i="6"/>
  <c r="T32" i="6"/>
  <c r="T28" i="6"/>
  <c r="W44" i="6"/>
  <c r="W27" i="6"/>
  <c r="W34" i="6"/>
  <c r="T62" i="6"/>
  <c r="T61" i="6"/>
  <c r="W40" i="6"/>
  <c r="W61" i="6"/>
  <c r="T55" i="6"/>
  <c r="T42" i="6"/>
  <c r="T47" i="6"/>
  <c r="W59" i="6"/>
  <c r="T30" i="6"/>
  <c r="T44" i="6"/>
  <c r="W32" i="6"/>
  <c r="W53" i="6"/>
  <c r="T63" i="6"/>
  <c r="T50" i="6"/>
  <c r="T49" i="6"/>
  <c r="W28" i="6"/>
  <c r="W49" i="6"/>
  <c r="T59" i="6"/>
  <c r="T46" i="6"/>
  <c r="T45" i="6"/>
  <c r="W41" i="6"/>
  <c r="W45" i="6"/>
  <c r="T39" i="6"/>
  <c r="T26" i="6"/>
  <c r="W29" i="6"/>
  <c r="T33" i="6"/>
  <c r="W25" i="6"/>
  <c r="T29" i="6"/>
  <c r="W62" i="6"/>
  <c r="O35" i="6" l="1"/>
  <c r="L35" i="6"/>
  <c r="N35" i="6"/>
  <c r="D13" i="6"/>
  <c r="F13" i="6"/>
  <c r="E13" i="6"/>
  <c r="AD11" i="1" l="1"/>
  <c r="Z11" i="1"/>
  <c r="AA11" i="1" l="1"/>
  <c r="AB11" i="1"/>
  <c r="AC11" i="1"/>
  <c r="I11" i="1" l="1"/>
  <c r="I2171" i="1" l="1"/>
  <c r="J11" i="1"/>
  <c r="J217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Filipe Bello</author>
  </authors>
  <commentList>
    <comment ref="AE9" authorId="0" shapeId="0" xr:uid="{7B0E5963-F6BD-4F8E-863C-8BFF9E12A510}">
      <text>
        <r>
          <rPr>
            <b/>
            <sz val="9"/>
            <color indexed="81"/>
            <rFont val="Tahoma"/>
            <family val="2"/>
          </rPr>
          <t>Filipe Bello:</t>
        </r>
        <r>
          <rPr>
            <sz val="9"/>
            <color indexed="81"/>
            <rFont val="Tahoma"/>
            <family val="2"/>
          </rPr>
          <t xml:space="preserve">
Frequency</t>
        </r>
      </text>
    </comment>
  </commentList>
</comments>
</file>

<file path=xl/sharedStrings.xml><?xml version="1.0" encoding="utf-8"?>
<sst xmlns="http://schemas.openxmlformats.org/spreadsheetml/2006/main" count="4864" uniqueCount="257">
  <si>
    <t>Safelife Auto Claims Data, 2009-2018</t>
  </si>
  <si>
    <t>Number of Claims Incurred</t>
  </si>
  <si>
    <t>Amount of Claims Incurred, in Carbs (Ĉ)</t>
  </si>
  <si>
    <t>Year</t>
  </si>
  <si>
    <t>Qtr</t>
  </si>
  <si>
    <t>Risk Class</t>
  </si>
  <si>
    <t>Type</t>
  </si>
  <si>
    <t>Car-years of Exposure</t>
  </si>
  <si>
    <t>Bodily Injury</t>
  </si>
  <si>
    <t>Property Damage</t>
  </si>
  <si>
    <t>Comprehensive</t>
  </si>
  <si>
    <t>Collision</t>
  </si>
  <si>
    <t>Personal Injury</t>
  </si>
  <si>
    <t>SML</t>
  </si>
  <si>
    <t>Personal</t>
  </si>
  <si>
    <t>LSL</t>
  </si>
  <si>
    <t>MYA</t>
  </si>
  <si>
    <t>SMA</t>
  </si>
  <si>
    <t>MSL</t>
  </si>
  <si>
    <t>LYL</t>
  </si>
  <si>
    <t>LSA</t>
  </si>
  <si>
    <t>LMA</t>
  </si>
  <si>
    <t>SYL</t>
  </si>
  <si>
    <t>MYL</t>
  </si>
  <si>
    <t>MYH</t>
  </si>
  <si>
    <t>LML</t>
  </si>
  <si>
    <t>MSA</t>
  </si>
  <si>
    <t>LYA</t>
  </si>
  <si>
    <t>MMA</t>
  </si>
  <si>
    <t>LYH</t>
  </si>
  <si>
    <t>SSA</t>
  </si>
  <si>
    <t>MML</t>
  </si>
  <si>
    <t>LMH</t>
  </si>
  <si>
    <t>SSL</t>
  </si>
  <si>
    <t>SSH</t>
  </si>
  <si>
    <t>MMH</t>
  </si>
  <si>
    <t>SYA</t>
  </si>
  <si>
    <t>LSH</t>
  </si>
  <si>
    <t>SYH</t>
  </si>
  <si>
    <t>MSH</t>
  </si>
  <si>
    <t>SMH</t>
  </si>
  <si>
    <t>Commercial</t>
  </si>
  <si>
    <t>Safelife Auto Claims Data Elements</t>
  </si>
  <si>
    <t>Safelife has provided you with ten years of historical claims data from their personal and commercial auto policies. Assume that the data is complete. This data can be used to forecast what the future might look like based on how the business looks today. In order to make predictions about how the future will look after the launch of a new autonomous vehicle insurance policy, you may adapt the current-state data or, alternatively, build your assumptions from scratch based on your research.</t>
  </si>
  <si>
    <t>The data show the following items for each calendar quarter from 2009 through 2018:</t>
  </si>
  <si>
    <r>
      <rPr>
        <sz val="10"/>
        <color theme="1"/>
        <rFont val="Calibri"/>
        <family val="2"/>
      </rPr>
      <t xml:space="preserve">•   </t>
    </r>
    <r>
      <rPr>
        <sz val="10"/>
        <color theme="1"/>
        <rFont val="Calibri Light"/>
        <family val="2"/>
        <scheme val="major"/>
      </rPr>
      <t>Calendar year and quarter</t>
    </r>
  </si>
  <si>
    <r>
      <rPr>
        <sz val="10"/>
        <color theme="1"/>
        <rFont val="Calibri"/>
        <family val="2"/>
      </rPr>
      <t xml:space="preserve">•   </t>
    </r>
    <r>
      <rPr>
        <sz val="10"/>
        <color theme="1"/>
        <rFont val="Calibri Light"/>
        <family val="2"/>
        <scheme val="major"/>
      </rPr>
      <t>Risk Class: Safelife classifies risks according to three categories, each with three classifications, for a total of 27 risk classes. The classes are coded by the first letter of the classifications within each category, in the following order:</t>
    </r>
  </si>
  <si>
    <t>Vehicle Size</t>
  </si>
  <si>
    <t>Driver Age</t>
  </si>
  <si>
    <t>Driver Risk</t>
  </si>
  <si>
    <r>
      <t>S</t>
    </r>
    <r>
      <rPr>
        <sz val="10"/>
        <color theme="1"/>
        <rFont val="Calibri Light"/>
        <family val="2"/>
        <scheme val="major"/>
      </rPr>
      <t>mall</t>
    </r>
  </si>
  <si>
    <r>
      <t>Y</t>
    </r>
    <r>
      <rPr>
        <sz val="10"/>
        <color theme="1"/>
        <rFont val="Calibri Light"/>
        <family val="2"/>
        <scheme val="major"/>
      </rPr>
      <t>oung</t>
    </r>
  </si>
  <si>
    <r>
      <t>L</t>
    </r>
    <r>
      <rPr>
        <sz val="10"/>
        <color theme="1"/>
        <rFont val="Calibri Light"/>
        <family val="2"/>
        <scheme val="major"/>
      </rPr>
      <t>ow</t>
    </r>
  </si>
  <si>
    <r>
      <t>M</t>
    </r>
    <r>
      <rPr>
        <sz val="10"/>
        <color theme="1"/>
        <rFont val="Calibri Light"/>
        <family val="2"/>
        <scheme val="major"/>
      </rPr>
      <t>edium</t>
    </r>
  </si>
  <si>
    <r>
      <t>M</t>
    </r>
    <r>
      <rPr>
        <sz val="10"/>
        <color theme="1"/>
        <rFont val="Calibri Light"/>
        <family val="2"/>
        <scheme val="major"/>
      </rPr>
      <t>iddle</t>
    </r>
  </si>
  <si>
    <r>
      <t>A</t>
    </r>
    <r>
      <rPr>
        <sz val="10"/>
        <color theme="1"/>
        <rFont val="Calibri Light"/>
        <family val="2"/>
        <scheme val="major"/>
      </rPr>
      <t>verage</t>
    </r>
  </si>
  <si>
    <r>
      <t>L</t>
    </r>
    <r>
      <rPr>
        <sz val="10"/>
        <color theme="1"/>
        <rFont val="Calibri Light"/>
        <family val="2"/>
        <scheme val="major"/>
      </rPr>
      <t>arge</t>
    </r>
  </si>
  <si>
    <r>
      <t>S</t>
    </r>
    <r>
      <rPr>
        <sz val="10"/>
        <color theme="1"/>
        <rFont val="Calibri Light"/>
        <family val="2"/>
        <scheme val="major"/>
      </rPr>
      <t>enior</t>
    </r>
  </si>
  <si>
    <r>
      <t>H</t>
    </r>
    <r>
      <rPr>
        <sz val="10"/>
        <color theme="1"/>
        <rFont val="Calibri Light"/>
        <family val="2"/>
        <scheme val="major"/>
      </rPr>
      <t>igh</t>
    </r>
  </si>
  <si>
    <t>For example, a policy that covers a large car with a primary driver who is middle-aged and has a driving record that indicates a higher likelihood of future claims-causing incidents would show a risk class code of LMH.</t>
  </si>
  <si>
    <r>
      <rPr>
        <sz val="10"/>
        <color theme="1"/>
        <rFont val="Calibri"/>
        <family val="2"/>
      </rPr>
      <t xml:space="preserve">•   </t>
    </r>
    <r>
      <rPr>
        <sz val="10"/>
        <color theme="1"/>
        <rFont val="Calibri Light"/>
        <family val="2"/>
        <scheme val="major"/>
      </rPr>
      <t>Policy type</t>
    </r>
  </si>
  <si>
    <r>
      <rPr>
        <sz val="10"/>
        <color theme="1"/>
        <rFont val="Calibri"/>
        <family val="2"/>
      </rPr>
      <t>—</t>
    </r>
    <r>
      <rPr>
        <sz val="10"/>
        <color theme="1"/>
        <rFont val="Calibri Light"/>
        <family val="2"/>
        <scheme val="major"/>
      </rPr>
      <t xml:space="preserve"> Personal: policies owned by individuals for their automobiles that are primarily for non-commercial use.</t>
    </r>
  </si>
  <si>
    <r>
      <rPr>
        <sz val="10"/>
        <color theme="1"/>
        <rFont val="Calibri"/>
        <family val="2"/>
      </rPr>
      <t>—</t>
    </r>
    <r>
      <rPr>
        <sz val="10"/>
        <color theme="1"/>
        <rFont val="Calibri Light"/>
        <family val="2"/>
      </rPr>
      <t xml:space="preserve"> </t>
    </r>
    <r>
      <rPr>
        <sz val="10"/>
        <color theme="1"/>
        <rFont val="Calibri Light"/>
        <family val="2"/>
        <scheme val="major"/>
      </rPr>
      <t>Commercial: policies owned by businesses for automobiles that are used for primarily for business purposes.</t>
    </r>
  </si>
  <si>
    <r>
      <rPr>
        <sz val="10"/>
        <color theme="1"/>
        <rFont val="Calibri"/>
        <family val="2"/>
      </rPr>
      <t xml:space="preserve">•   </t>
    </r>
    <r>
      <rPr>
        <sz val="10"/>
        <color theme="1"/>
        <rFont val="Calibri Light"/>
        <family val="2"/>
        <scheme val="major"/>
      </rPr>
      <t>Number of car-years of exposure: the annual equivalent of the number of insured vehicles in the quarter. A single vehicle covered for a full quarter is ¼ of a car-year of exposure.</t>
    </r>
  </si>
  <si>
    <r>
      <t xml:space="preserve"> </t>
    </r>
    <r>
      <rPr>
        <sz val="10"/>
        <color theme="1"/>
        <rFont val="Calibri"/>
        <family val="2"/>
      </rPr>
      <t xml:space="preserve">•   </t>
    </r>
    <r>
      <rPr>
        <sz val="10"/>
        <color theme="1"/>
        <rFont val="Calibri Light"/>
        <family val="2"/>
        <scheme val="major"/>
      </rPr>
      <t>Number of Claims Incurred: the number of claims that occurred during the quarter. Recent quarters of Safeline's data include estimated counts for claims that likely occurred during the quarter but were not yet reported.</t>
    </r>
  </si>
  <si>
    <r>
      <rPr>
        <sz val="10"/>
        <color theme="1"/>
        <rFont val="Calibri"/>
        <family val="2"/>
      </rPr>
      <t xml:space="preserve">•   </t>
    </r>
    <r>
      <rPr>
        <sz val="10"/>
        <color theme="1"/>
        <rFont val="Calibri Light"/>
        <family val="2"/>
        <scheme val="major"/>
      </rPr>
      <t>Amount of Claims Incurred: the total amount paid for claims that occurred during the quarter, including payments that were made during subsequent quarters. Amounts are in Carbs (Ĉ) and are net of deductibles, copayments, reinsurance, subrogation, and salvage. Recent quarters of Safelife's data include estimates for amounts likely to be paid after December 31, 2018. As a simplified approach for this case study, Safelife pays and closes claims quickly.</t>
    </r>
  </si>
  <si>
    <t>Auto Insurance in Carbia</t>
  </si>
  <si>
    <t>Carbian law requires that all auto owners purchase auto insurance. Before auto ownership may be transferred legally, the new owner must provide proof of insurance that includes each of the following coverages. Safelife policies reflect these requirements.</t>
  </si>
  <si>
    <r>
      <t>·</t>
    </r>
    <r>
      <rPr>
        <sz val="7"/>
        <color theme="1"/>
        <rFont val="Times New Roman"/>
        <family val="1"/>
      </rPr>
      <t xml:space="preserve">        </t>
    </r>
    <r>
      <rPr>
        <sz val="10"/>
        <color theme="1"/>
        <rFont val="Calibri Light"/>
        <family val="2"/>
      </rPr>
      <t xml:space="preserve">Bodily Injury Liability: Safelife pays for reasonable expenses for necessary medical and funeral services for others who are injured or die in an automobile accident when the insured is driving, regardless of fault. Safelife also pays for injury to others, including death, when an insured is legally liable for damages. If an insured is sued, Safelife provides legal representation. The maximum amount payable to a single person is </t>
    </r>
    <r>
      <rPr>
        <sz val="10"/>
        <color theme="1"/>
        <rFont val="Calibri"/>
        <family val="2"/>
      </rPr>
      <t>Ĉ15</t>
    </r>
    <r>
      <rPr>
        <sz val="10"/>
        <color theme="1"/>
        <rFont val="Calibri Light"/>
        <family val="2"/>
      </rPr>
      <t>0,000 and the maximum amount payable per accident is Ĉ300,000.</t>
    </r>
  </si>
  <si>
    <r>
      <t>·</t>
    </r>
    <r>
      <rPr>
        <sz val="7"/>
        <color theme="1"/>
        <rFont val="Times New Roman"/>
        <family val="1"/>
      </rPr>
      <t xml:space="preserve">        </t>
    </r>
    <r>
      <rPr>
        <sz val="10"/>
        <color theme="1"/>
        <rFont val="Calibri Light"/>
        <family val="2"/>
      </rPr>
      <t>Personal Injury: Safelife pays the insured's necessary and reasonable medical expenses that are not covered by medical insurance and have been incurred as a result of an automobile accident, regardless of who caused the accident. The maximum amount payable to a single claimant is  Ĉ30,000.</t>
    </r>
  </si>
  <si>
    <r>
      <t>·</t>
    </r>
    <r>
      <rPr>
        <sz val="7"/>
        <color theme="1"/>
        <rFont val="Times New Roman"/>
        <family val="1"/>
      </rPr>
      <t xml:space="preserve">        </t>
    </r>
    <r>
      <rPr>
        <sz val="10"/>
        <color theme="1"/>
        <rFont val="Calibri Light"/>
        <family val="2"/>
      </rPr>
      <t>Property Damage: Safelife pays for physical damage to, or destruction of, tangible property of another, including loss of use, for which an insured is legally liable. If an insured is sued, Safelife provides legal representation. The maximum amount payable to a single claimant is  Ĉ150,000.</t>
    </r>
  </si>
  <si>
    <r>
      <t>·</t>
    </r>
    <r>
      <rPr>
        <sz val="7"/>
        <color theme="1"/>
        <rFont val="Times New Roman"/>
        <family val="1"/>
      </rPr>
      <t xml:space="preserve">        </t>
    </r>
    <r>
      <rPr>
        <sz val="10"/>
        <color theme="1"/>
        <rFont val="Calibri Light"/>
        <family val="2"/>
      </rPr>
      <t>Collision: Safelife pays for repair or cash value of the insured's vehicle if it collides with another vehicle, flips over, or crashes into an object (except animals), regardless of who caused the accident. The policyholder is responsible for the first  Ĉ3,000 of cost, and the maximum amount that Safelife will pay in a single incident is the cash value of the vehicle less  Ĉ3,000.</t>
    </r>
  </si>
  <si>
    <r>
      <t>·</t>
    </r>
    <r>
      <rPr>
        <sz val="7"/>
        <color theme="1"/>
        <rFont val="Times New Roman"/>
        <family val="1"/>
      </rPr>
      <t xml:space="preserve">        </t>
    </r>
    <r>
      <rPr>
        <sz val="10"/>
        <color rgb="FF000000"/>
        <rFont val="Calibri Light"/>
        <family val="2"/>
      </rPr>
      <t>Comprehensive: Safelife pays for repair or cash value of a vehicle from incidents other than a collision including: fire, theft, windstorm, vandalism, flood, damage from falling objects or hitting an animal. The policyholder is responsible for the first  Ĉ3</t>
    </r>
    <r>
      <rPr>
        <sz val="10"/>
        <color theme="1"/>
        <rFont val="Calibri Light"/>
        <family val="2"/>
      </rPr>
      <t>,000 of cost, and t</t>
    </r>
    <r>
      <rPr>
        <sz val="10"/>
        <color rgb="FF000000"/>
        <rFont val="Calibri Light"/>
        <family val="2"/>
      </rPr>
      <t>he maximum amount that Safelife will pay in a single incident is the cash value of the vehicle less  Ĉ3</t>
    </r>
    <r>
      <rPr>
        <sz val="10"/>
        <color theme="1"/>
        <rFont val="Calibri Light"/>
        <family val="2"/>
      </rPr>
      <t>,000.</t>
    </r>
  </si>
  <si>
    <t>N Bodily Injury</t>
  </si>
  <si>
    <t>N Property Damage</t>
  </si>
  <si>
    <t>N Comprehensive</t>
  </si>
  <si>
    <t>N Collision</t>
  </si>
  <si>
    <t>N Personal Injury</t>
  </si>
  <si>
    <t>T Bodily Injury</t>
  </si>
  <si>
    <t>T Property Damage</t>
  </si>
  <si>
    <t>T Comprehensive</t>
  </si>
  <si>
    <t>T Collision</t>
  </si>
  <si>
    <t>T Personal Injury</t>
  </si>
  <si>
    <t>A Bodily Injury</t>
  </si>
  <si>
    <t>A Property Damage</t>
  </si>
  <si>
    <t>A Comprehensive</t>
  </si>
  <si>
    <t>A Collision</t>
  </si>
  <si>
    <t>A Personal Injury</t>
  </si>
  <si>
    <t>Total Amount of Claims Incurred, in Carbs (Ĉ)</t>
  </si>
  <si>
    <t>Link</t>
  </si>
  <si>
    <t>Row Labels</t>
  </si>
  <si>
    <t>Grand Total</t>
  </si>
  <si>
    <t>Sum of N Bodily Injury</t>
  </si>
  <si>
    <t>Sum of A Bodily Injury</t>
  </si>
  <si>
    <t>Sum of T Bodily Injury</t>
  </si>
  <si>
    <t>Sum of N Property Damage</t>
  </si>
  <si>
    <t>Sum of N Comprehensive</t>
  </si>
  <si>
    <t>Sum of N Collision</t>
  </si>
  <si>
    <t>Sum of N Personal Injury</t>
  </si>
  <si>
    <t>Sum of T Property Damage</t>
  </si>
  <si>
    <t>Sum of T Comprehensive</t>
  </si>
  <si>
    <t>Sum of T Collision</t>
  </si>
  <si>
    <t>Sum of T Personal Injury</t>
  </si>
  <si>
    <t>Sum of A Property Damage</t>
  </si>
  <si>
    <t>Sum of A Comprehensive</t>
  </si>
  <si>
    <t>Sum of A Collision</t>
  </si>
  <si>
    <t>Sum of A Personal Injury</t>
  </si>
  <si>
    <t>2009_1</t>
  </si>
  <si>
    <t>2009_2</t>
  </si>
  <si>
    <t>2009_3</t>
  </si>
  <si>
    <t>2009_4</t>
  </si>
  <si>
    <t>2010_1</t>
  </si>
  <si>
    <t>2010_2</t>
  </si>
  <si>
    <t>2010_3</t>
  </si>
  <si>
    <t>2010_4</t>
  </si>
  <si>
    <t>2011_1</t>
  </si>
  <si>
    <t>2011_2</t>
  </si>
  <si>
    <t>2011_3</t>
  </si>
  <si>
    <t>2011_4</t>
  </si>
  <si>
    <t>2012_1</t>
  </si>
  <si>
    <t>2012_2</t>
  </si>
  <si>
    <t>2012_3</t>
  </si>
  <si>
    <t>2012_4</t>
  </si>
  <si>
    <t>2013_1</t>
  </si>
  <si>
    <t>2013_2</t>
  </si>
  <si>
    <t>2013_3</t>
  </si>
  <si>
    <t>2013_4</t>
  </si>
  <si>
    <t>2014_1</t>
  </si>
  <si>
    <t>2014_2</t>
  </si>
  <si>
    <t>2014_3</t>
  </si>
  <si>
    <t>2014_4</t>
  </si>
  <si>
    <t>2015_1</t>
  </si>
  <si>
    <t>2015_2</t>
  </si>
  <si>
    <t>2015_3</t>
  </si>
  <si>
    <t>2015_4</t>
  </si>
  <si>
    <t>2016_1</t>
  </si>
  <si>
    <t>2016_2</t>
  </si>
  <si>
    <t>2016_3</t>
  </si>
  <si>
    <t>2016_4</t>
  </si>
  <si>
    <t>2017_1</t>
  </si>
  <si>
    <t>2017_2</t>
  </si>
  <si>
    <t>2017_3</t>
  </si>
  <si>
    <t>2017_4</t>
  </si>
  <si>
    <t>2018_1</t>
  </si>
  <si>
    <t>2018_2</t>
  </si>
  <si>
    <t>2018_3</t>
  </si>
  <si>
    <t>2018_4</t>
  </si>
  <si>
    <t>z</t>
  </si>
  <si>
    <t>List</t>
  </si>
  <si>
    <t>Sum of N</t>
  </si>
  <si>
    <t>Sum of A</t>
  </si>
  <si>
    <t>Sum of T</t>
  </si>
  <si>
    <t>Values</t>
  </si>
  <si>
    <t>2009 Total</t>
  </si>
  <si>
    <t>2010 Total</t>
  </si>
  <si>
    <t>2011 Total</t>
  </si>
  <si>
    <t>2012 Total</t>
  </si>
  <si>
    <t>2013 Total</t>
  </si>
  <si>
    <t>2014 Total</t>
  </si>
  <si>
    <t>2015 Total</t>
  </si>
  <si>
    <t>2016 Total</t>
  </si>
  <si>
    <t>2017 Total</t>
  </si>
  <si>
    <t>2018 Total</t>
  </si>
  <si>
    <t>Car-quarter of Exposure</t>
  </si>
  <si>
    <t>Sum of Car-quarter of Exposure</t>
  </si>
  <si>
    <t>Risk_Type</t>
  </si>
  <si>
    <t>LMA_Commercial</t>
  </si>
  <si>
    <t>LMA_Personal</t>
  </si>
  <si>
    <t>LMH_Commercial</t>
  </si>
  <si>
    <t>LMH_Personal</t>
  </si>
  <si>
    <t>LML_Commercial</t>
  </si>
  <si>
    <t>LML_Personal</t>
  </si>
  <si>
    <t>LSA_Commercial</t>
  </si>
  <si>
    <t>LSA_Personal</t>
  </si>
  <si>
    <t>LSH_Commercial</t>
  </si>
  <si>
    <t>LSH_Personal</t>
  </si>
  <si>
    <t>LSL_Commercial</t>
  </si>
  <si>
    <t>LSL_Personal</t>
  </si>
  <si>
    <t>LYA_Commercial</t>
  </si>
  <si>
    <t>LYA_Personal</t>
  </si>
  <si>
    <t>LYH_Commercial</t>
  </si>
  <si>
    <t>LYH_Personal</t>
  </si>
  <si>
    <t>LYL_Commercial</t>
  </si>
  <si>
    <t>LYL_Personal</t>
  </si>
  <si>
    <t>MMA_Commercial</t>
  </si>
  <si>
    <t>MMA_Personal</t>
  </si>
  <si>
    <t>MMH_Commercial</t>
  </si>
  <si>
    <t>MMH_Personal</t>
  </si>
  <si>
    <t>MML_Commercial</t>
  </si>
  <si>
    <t>MML_Personal</t>
  </si>
  <si>
    <t>MSA_Commercial</t>
  </si>
  <si>
    <t>MSA_Personal</t>
  </si>
  <si>
    <t>MSH_Commercial</t>
  </si>
  <si>
    <t>MSH_Personal</t>
  </si>
  <si>
    <t>MSL_Commercial</t>
  </si>
  <si>
    <t>MSL_Personal</t>
  </si>
  <si>
    <t>MYA_Commercial</t>
  </si>
  <si>
    <t>MYA_Personal</t>
  </si>
  <si>
    <t>MYH_Commercial</t>
  </si>
  <si>
    <t>MYH_Personal</t>
  </si>
  <si>
    <t>MYL_Commercial</t>
  </si>
  <si>
    <t>MYL_Personal</t>
  </si>
  <si>
    <t>SMA_Commercial</t>
  </si>
  <si>
    <t>SMA_Personal</t>
  </si>
  <si>
    <t>SMH_Commercial</t>
  </si>
  <si>
    <t>SMH_Personal</t>
  </si>
  <si>
    <t>SML_Commercial</t>
  </si>
  <si>
    <t>SML_Personal</t>
  </si>
  <si>
    <t>SSA_Commercial</t>
  </si>
  <si>
    <t>SSA_Personal</t>
  </si>
  <si>
    <t>SSH_Commercial</t>
  </si>
  <si>
    <t>SSH_Personal</t>
  </si>
  <si>
    <t>SSL_Commercial</t>
  </si>
  <si>
    <t>SSL_Personal</t>
  </si>
  <si>
    <t>SYA_Commercial</t>
  </si>
  <si>
    <t>SYA_Personal</t>
  </si>
  <si>
    <t>SYH_Commercial</t>
  </si>
  <si>
    <t>SYH_Personal</t>
  </si>
  <si>
    <t>SYL_Commercial</t>
  </si>
  <si>
    <t>SYL_Personal</t>
  </si>
  <si>
    <t>Risk Premium</t>
  </si>
  <si>
    <t>Total Exposure</t>
  </si>
  <si>
    <t>Total Face Amount Exposure, in Carbs (Ĉ)</t>
  </si>
  <si>
    <t>E Bodily Injury</t>
  </si>
  <si>
    <t>E Property Damage</t>
  </si>
  <si>
    <t>E Comprehensive</t>
  </si>
  <si>
    <t>E Collision</t>
  </si>
  <si>
    <t>E Personal Injury</t>
  </si>
  <si>
    <t>FA-quarter of Exposure</t>
  </si>
  <si>
    <t>FA-years of Exposure</t>
  </si>
  <si>
    <t>Risk Rate, in Percentage (%)</t>
  </si>
  <si>
    <t>Pure Rate, in Percentage (%)</t>
  </si>
  <si>
    <t>RR Bodily Injury</t>
  </si>
  <si>
    <t>RR Property Damage</t>
  </si>
  <si>
    <t>RR Comprehensive</t>
  </si>
  <si>
    <t>RR Collision</t>
  </si>
  <si>
    <t>RR Personal Injury</t>
  </si>
  <si>
    <t>PR Bodily Injury</t>
  </si>
  <si>
    <t>PR Property Damage</t>
  </si>
  <si>
    <t>PR Comprehensive</t>
  </si>
  <si>
    <t>PR Collision</t>
  </si>
  <si>
    <t>PR Personal Injury</t>
  </si>
  <si>
    <t>RP Bodily Injury</t>
  </si>
  <si>
    <t>RP Property Damage</t>
  </si>
  <si>
    <t>RP Comprehensive</t>
  </si>
  <si>
    <t>RP Collision</t>
  </si>
  <si>
    <t>RP Personal Injury</t>
  </si>
  <si>
    <t>Risk Premium, in Carbs (Ĉ)</t>
  </si>
  <si>
    <t>Pure Premium, in Carbs (Ĉ)</t>
  </si>
  <si>
    <t>PP Bodily Injury</t>
  </si>
  <si>
    <t>PP Property Damage</t>
  </si>
  <si>
    <t>PP Comprehensive</t>
  </si>
  <si>
    <t>PP Collision</t>
  </si>
  <si>
    <t>PP Personal Injury</t>
  </si>
  <si>
    <t>Risk Rate (Frequency)</t>
  </si>
  <si>
    <t xml:space="preserve">Pure Rate </t>
  </si>
  <si>
    <t>Pure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</si>
</sst>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b/>
      <sz val="14"/>
      <name val="Calibri"/>
      <family val="2"/>
      <scheme val="minor"/>
    </font>
    <font>
      <sz val="10"/>
      <color theme="1"/>
      <name val="Calibri Light"/>
      <family val="2"/>
      <scheme val="major"/>
    </font>
    <font>
      <sz val="10"/>
      <color theme="1"/>
      <name val="Calibri"/>
      <family val="2"/>
    </font>
    <font>
      <b/>
      <sz val="10"/>
      <color theme="1"/>
      <name val="Calibri Light"/>
      <family val="2"/>
      <scheme val="major"/>
    </font>
    <font>
      <sz val="10"/>
      <color theme="1"/>
      <name val="Calibri Light"/>
      <family val="2"/>
    </font>
    <font>
      <b/>
      <sz val="14"/>
      <color theme="1"/>
      <name val="Calibri"/>
      <family val="2"/>
      <scheme val="minor"/>
    </font>
    <font>
      <sz val="10"/>
      <color theme="1"/>
      <name val="Symbol"/>
      <family val="1"/>
      <charset val="2"/>
    </font>
    <font>
      <sz val="7"/>
      <color theme="1"/>
      <name val="Times New Roman"/>
      <family val="1"/>
    </font>
    <font>
      <sz val="10"/>
      <color rgb="FF000000"/>
      <name val="Calibri Light"/>
      <family val="2"/>
    </font>
    <font>
      <sz val="8"/>
      <color theme="1"/>
      <name val="Calibri"/>
      <family val="2"/>
      <scheme val="minor"/>
    </font>
    <font>
      <b/>
      <sz val="8"/>
      <color theme="1"/>
      <name val="Calibri"/>
      <family val="2"/>
      <scheme val="minor"/>
    </font>
    <font>
      <b/>
      <sz val="8"/>
      <color theme="0"/>
      <name val="Calibri"/>
      <family val="2"/>
      <scheme val="minor"/>
    </font>
    <font>
      <sz val="8"/>
      <name val="Calibri"/>
      <family val="2"/>
      <scheme val="minor"/>
    </font>
    <font>
      <b/>
      <sz val="8"/>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0" tint="-0.14999847407452621"/>
        <bgColor indexed="64"/>
      </patternFill>
    </fill>
  </fills>
  <borders count="2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right/>
      <top style="medium">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theme="0"/>
      </right>
      <top style="thin">
        <color indexed="64"/>
      </top>
      <bottom/>
      <diagonal/>
    </border>
    <border>
      <left style="thin">
        <color indexed="64"/>
      </left>
      <right style="thin">
        <color indexed="64"/>
      </right>
      <top style="thin">
        <color indexed="64"/>
      </top>
      <bottom/>
      <diagonal/>
    </border>
    <border>
      <left/>
      <right style="thin">
        <color theme="0"/>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27">
    <xf numFmtId="0" fontId="0" fillId="0" borderId="0" xfId="0"/>
    <xf numFmtId="0" fontId="2" fillId="0" borderId="0" xfId="0" applyFont="1" applyFill="1"/>
    <xf numFmtId="0" fontId="3" fillId="0" borderId="0" xfId="0" applyFont="1"/>
    <xf numFmtId="0" fontId="3" fillId="0" borderId="0" xfId="0" applyFont="1" applyAlignment="1">
      <alignment vertical="top" wrapText="1"/>
    </xf>
    <xf numFmtId="0" fontId="5" fillId="0" borderId="9" xfId="0" applyFont="1" applyBorder="1" applyAlignment="1">
      <alignment vertical="top" wrapText="1"/>
    </xf>
    <xf numFmtId="0" fontId="3" fillId="0" borderId="0" xfId="0" applyFont="1" applyAlignment="1">
      <alignment vertical="top"/>
    </xf>
    <xf numFmtId="0" fontId="5" fillId="0" borderId="0" xfId="0" applyFont="1" applyAlignment="1">
      <alignment vertical="top" wrapText="1"/>
    </xf>
    <xf numFmtId="0" fontId="3" fillId="0" borderId="0" xfId="0" applyFont="1" applyAlignment="1">
      <alignment horizontal="left" vertical="top"/>
    </xf>
    <xf numFmtId="0" fontId="7" fillId="0" borderId="0" xfId="0" applyFont="1"/>
    <xf numFmtId="0" fontId="6" fillId="0" borderId="0" xfId="0" applyFont="1" applyAlignment="1">
      <alignment vertical="center" wrapText="1"/>
    </xf>
    <xf numFmtId="0" fontId="8" fillId="0" borderId="0" xfId="0" applyFont="1" applyAlignment="1">
      <alignment horizontal="left" vertical="center" wrapText="1"/>
    </xf>
    <xf numFmtId="0" fontId="11" fillId="0" borderId="0" xfId="0" applyFont="1"/>
    <xf numFmtId="0" fontId="12" fillId="0" borderId="1" xfId="0" applyFont="1" applyBorder="1" applyAlignment="1">
      <alignment horizontal="center"/>
    </xf>
    <xf numFmtId="0" fontId="12" fillId="0" borderId="2" xfId="0" applyFont="1" applyBorder="1" applyAlignment="1">
      <alignment horizontal="center"/>
    </xf>
    <xf numFmtId="0" fontId="12" fillId="0" borderId="3" xfId="0" applyFont="1" applyBorder="1" applyAlignment="1">
      <alignment horizontal="center"/>
    </xf>
    <xf numFmtId="0" fontId="12" fillId="0" borderId="10" xfId="0" applyFont="1" applyBorder="1"/>
    <xf numFmtId="0" fontId="11" fillId="0" borderId="16" xfId="0" applyFont="1" applyBorder="1" applyAlignment="1">
      <alignment horizontal="center"/>
    </xf>
    <xf numFmtId="164" fontId="11" fillId="0" borderId="0" xfId="1" applyNumberFormat="1" applyFont="1" applyBorder="1" applyAlignment="1">
      <alignment horizontal="center"/>
    </xf>
    <xf numFmtId="164" fontId="11" fillId="0" borderId="17" xfId="1" applyNumberFormat="1" applyFont="1" applyBorder="1" applyAlignment="1">
      <alignment horizontal="center"/>
    </xf>
    <xf numFmtId="0" fontId="11" fillId="0" borderId="20" xfId="0" applyFont="1" applyBorder="1"/>
    <xf numFmtId="0" fontId="12" fillId="2" borderId="10" xfId="0" applyFont="1" applyFill="1" applyBorder="1"/>
    <xf numFmtId="0" fontId="11" fillId="0" borderId="21" xfId="0" applyFont="1" applyBorder="1"/>
    <xf numFmtId="164" fontId="12" fillId="0" borderId="2" xfId="1" applyNumberFormat="1" applyFont="1" applyBorder="1" applyAlignment="1">
      <alignment horizontal="center"/>
    </xf>
    <xf numFmtId="164" fontId="12" fillId="0" borderId="3" xfId="1" applyNumberFormat="1" applyFont="1" applyBorder="1" applyAlignment="1">
      <alignment horizontal="center"/>
    </xf>
    <xf numFmtId="0" fontId="11" fillId="0" borderId="0" xfId="0" pivotButton="1" applyFont="1"/>
    <xf numFmtId="1" fontId="11" fillId="0" borderId="0" xfId="0" applyNumberFormat="1" applyFont="1"/>
    <xf numFmtId="164" fontId="11" fillId="0" borderId="0" xfId="0" applyNumberFormat="1" applyFont="1"/>
    <xf numFmtId="0" fontId="12" fillId="0" borderId="0" xfId="0" applyFont="1" applyBorder="1" applyAlignment="1">
      <alignment horizontal="center"/>
    </xf>
    <xf numFmtId="164" fontId="12" fillId="0" borderId="0" xfId="1" applyNumberFormat="1" applyFont="1" applyBorder="1" applyAlignment="1">
      <alignment horizontal="center"/>
    </xf>
    <xf numFmtId="9" fontId="11" fillId="0" borderId="0" xfId="2" applyFont="1" applyBorder="1" applyAlignment="1">
      <alignment horizontal="center"/>
    </xf>
    <xf numFmtId="9" fontId="11" fillId="0" borderId="17" xfId="2" applyFont="1" applyBorder="1" applyAlignment="1">
      <alignment horizontal="center"/>
    </xf>
    <xf numFmtId="9" fontId="12" fillId="0" borderId="2" xfId="2" applyFont="1" applyBorder="1" applyAlignment="1">
      <alignment horizontal="center"/>
    </xf>
    <xf numFmtId="9" fontId="12" fillId="0" borderId="3" xfId="2" applyFont="1" applyBorder="1" applyAlignment="1">
      <alignment horizontal="center"/>
    </xf>
    <xf numFmtId="0" fontId="11" fillId="0" borderId="11" xfId="0" applyFont="1" applyBorder="1" applyAlignment="1">
      <alignment horizontal="center"/>
    </xf>
    <xf numFmtId="0" fontId="11" fillId="0" borderId="18" xfId="0" applyFont="1" applyBorder="1" applyAlignment="1">
      <alignment horizontal="center"/>
    </xf>
    <xf numFmtId="164" fontId="11" fillId="0" borderId="12" xfId="1" applyNumberFormat="1" applyFont="1" applyBorder="1" applyAlignment="1">
      <alignment horizontal="center"/>
    </xf>
    <xf numFmtId="164" fontId="11" fillId="0" borderId="13" xfId="1" applyNumberFormat="1" applyFont="1" applyBorder="1" applyAlignment="1">
      <alignment horizontal="center"/>
    </xf>
    <xf numFmtId="164" fontId="11" fillId="0" borderId="9" xfId="1" applyNumberFormat="1" applyFont="1" applyBorder="1" applyAlignment="1">
      <alignment horizontal="center"/>
    </xf>
    <xf numFmtId="164" fontId="11" fillId="0" borderId="19" xfId="1" applyNumberFormat="1" applyFont="1" applyBorder="1" applyAlignment="1">
      <alignment horizontal="center"/>
    </xf>
    <xf numFmtId="0" fontId="3" fillId="0" borderId="0" xfId="0" applyFont="1" applyAlignment="1">
      <alignment horizontal="left" vertical="top" wrapText="1"/>
    </xf>
    <xf numFmtId="0" fontId="3" fillId="0" borderId="0" xfId="0" applyFont="1" applyAlignment="1">
      <alignment horizontal="left" vertical="top"/>
    </xf>
    <xf numFmtId="164" fontId="11" fillId="0" borderId="0" xfId="1" applyNumberFormat="1" applyFont="1" applyBorder="1"/>
    <xf numFmtId="164" fontId="11" fillId="0" borderId="17" xfId="1" applyNumberFormat="1" applyFont="1" applyBorder="1"/>
    <xf numFmtId="0" fontId="13" fillId="3" borderId="2" xfId="0" applyFont="1" applyFill="1" applyBorder="1" applyAlignment="1">
      <alignment horizontal="centerContinuous"/>
    </xf>
    <xf numFmtId="0" fontId="13" fillId="3" borderId="3" xfId="0" applyFont="1" applyFill="1" applyBorder="1" applyAlignment="1">
      <alignment horizontal="centerContinuous"/>
    </xf>
    <xf numFmtId="164" fontId="11" fillId="0" borderId="12" xfId="1" applyNumberFormat="1" applyFont="1" applyBorder="1"/>
    <xf numFmtId="164" fontId="11" fillId="0" borderId="13" xfId="1" applyNumberFormat="1" applyFont="1" applyBorder="1"/>
    <xf numFmtId="0" fontId="14" fillId="0" borderId="0" xfId="0" applyFont="1" applyFill="1"/>
    <xf numFmtId="0" fontId="15" fillId="0" borderId="0" xfId="0" applyFont="1" applyFill="1"/>
    <xf numFmtId="0" fontId="14" fillId="0" borderId="0" xfId="0" applyNumberFormat="1" applyFont="1" applyFill="1"/>
    <xf numFmtId="0" fontId="14" fillId="0" borderId="11" xfId="0" applyFont="1" applyFill="1" applyBorder="1"/>
    <xf numFmtId="0" fontId="14" fillId="0" borderId="12" xfId="0" applyFont="1" applyFill="1" applyBorder="1"/>
    <xf numFmtId="0" fontId="15" fillId="0" borderId="1" xfId="0" applyFont="1" applyFill="1" applyBorder="1" applyAlignment="1">
      <alignment horizontal="centerContinuous"/>
    </xf>
    <xf numFmtId="0" fontId="15" fillId="0" borderId="2" xfId="0" applyFont="1" applyFill="1" applyBorder="1" applyAlignment="1">
      <alignment horizontal="centerContinuous"/>
    </xf>
    <xf numFmtId="0" fontId="15" fillId="0" borderId="3" xfId="0" applyFont="1" applyFill="1" applyBorder="1" applyAlignment="1">
      <alignment horizontal="centerContinuous"/>
    </xf>
    <xf numFmtId="0" fontId="15" fillId="0" borderId="4" xfId="0" applyFont="1" applyFill="1" applyBorder="1" applyAlignment="1">
      <alignment horizontal="center" wrapText="1"/>
    </xf>
    <xf numFmtId="0" fontId="15" fillId="0" borderId="5" xfId="0" applyFont="1" applyFill="1" applyBorder="1" applyAlignment="1">
      <alignment horizontal="center" wrapText="1"/>
    </xf>
    <xf numFmtId="0" fontId="15" fillId="0" borderId="6" xfId="0" applyFont="1" applyFill="1" applyBorder="1" applyAlignment="1">
      <alignment horizontal="center" wrapText="1"/>
    </xf>
    <xf numFmtId="0" fontId="15" fillId="0" borderId="7" xfId="0" applyFont="1" applyFill="1" applyBorder="1" applyAlignment="1">
      <alignment horizontal="center" wrapText="1"/>
    </xf>
    <xf numFmtId="1" fontId="14" fillId="0" borderId="0" xfId="0" applyNumberFormat="1" applyFont="1" applyFill="1" applyBorder="1" applyAlignment="1">
      <alignment horizontal="center"/>
    </xf>
    <xf numFmtId="1" fontId="14" fillId="0" borderId="8" xfId="0" applyNumberFormat="1" applyFont="1" applyFill="1" applyBorder="1" applyAlignment="1">
      <alignment horizontal="center"/>
    </xf>
    <xf numFmtId="0" fontId="14" fillId="0" borderId="14" xfId="0" applyFont="1" applyFill="1" applyBorder="1" applyAlignment="1">
      <alignment horizontal="center"/>
    </xf>
    <xf numFmtId="0" fontId="14" fillId="0" borderId="8" xfId="0" applyFont="1" applyFill="1" applyBorder="1" applyAlignment="1">
      <alignment horizontal="center"/>
    </xf>
    <xf numFmtId="164" fontId="14" fillId="0" borderId="8" xfId="1" applyNumberFormat="1" applyFont="1" applyFill="1" applyBorder="1" applyAlignment="1">
      <alignment horizontal="center"/>
    </xf>
    <xf numFmtId="164" fontId="14" fillId="0" borderId="15" xfId="1" applyNumberFormat="1" applyFont="1" applyFill="1" applyBorder="1"/>
    <xf numFmtId="164" fontId="14" fillId="0" borderId="14" xfId="1" applyNumberFormat="1" applyFont="1" applyFill="1" applyBorder="1"/>
    <xf numFmtId="164" fontId="14" fillId="0" borderId="8" xfId="1" applyNumberFormat="1" applyFont="1" applyFill="1" applyBorder="1"/>
    <xf numFmtId="164" fontId="14" fillId="0" borderId="16" xfId="1" applyNumberFormat="1" applyFont="1" applyFill="1" applyBorder="1"/>
    <xf numFmtId="164" fontId="14" fillId="0" borderId="0" xfId="1" applyNumberFormat="1" applyFont="1" applyFill="1" applyBorder="1"/>
    <xf numFmtId="164" fontId="14" fillId="0" borderId="17" xfId="1" applyNumberFormat="1" applyFont="1" applyFill="1" applyBorder="1"/>
    <xf numFmtId="0" fontId="14" fillId="0" borderId="16" xfId="0" applyFont="1" applyFill="1" applyBorder="1" applyAlignment="1">
      <alignment horizontal="center"/>
    </xf>
    <xf numFmtId="0" fontId="14" fillId="0" borderId="0" xfId="0" applyFont="1" applyFill="1" applyBorder="1" applyAlignment="1">
      <alignment horizontal="center"/>
    </xf>
    <xf numFmtId="164" fontId="14" fillId="0" borderId="0" xfId="1" applyNumberFormat="1" applyFont="1" applyFill="1" applyBorder="1" applyAlignment="1">
      <alignment horizontal="center"/>
    </xf>
    <xf numFmtId="1" fontId="14" fillId="0" borderId="9" xfId="0" applyNumberFormat="1" applyFont="1" applyFill="1" applyBorder="1" applyAlignment="1">
      <alignment horizontal="center"/>
    </xf>
    <xf numFmtId="0" fontId="14" fillId="0" borderId="18" xfId="0" applyFont="1" applyFill="1" applyBorder="1" applyAlignment="1">
      <alignment horizontal="center"/>
    </xf>
    <xf numFmtId="0" fontId="14" fillId="0" borderId="9" xfId="0" applyFont="1" applyFill="1" applyBorder="1" applyAlignment="1">
      <alignment horizontal="center"/>
    </xf>
    <xf numFmtId="164" fontId="14" fillId="0" borderId="9" xfId="1" applyNumberFormat="1" applyFont="1" applyFill="1" applyBorder="1" applyAlignment="1">
      <alignment horizontal="center"/>
    </xf>
    <xf numFmtId="164" fontId="14" fillId="0" borderId="19" xfId="1" applyNumberFormat="1" applyFont="1" applyFill="1" applyBorder="1"/>
    <xf numFmtId="164" fontId="14" fillId="0" borderId="18" xfId="1" applyNumberFormat="1" applyFont="1" applyFill="1" applyBorder="1"/>
    <xf numFmtId="164" fontId="14" fillId="0" borderId="9" xfId="1" applyNumberFormat="1" applyFont="1" applyFill="1" applyBorder="1"/>
    <xf numFmtId="9" fontId="14" fillId="0" borderId="0" xfId="2" applyFont="1" applyFill="1"/>
    <xf numFmtId="0" fontId="15" fillId="4" borderId="4" xfId="0" applyFont="1" applyFill="1" applyBorder="1" applyAlignment="1">
      <alignment horizontal="center" wrapText="1"/>
    </xf>
    <xf numFmtId="1" fontId="14" fillId="4" borderId="8" xfId="0" applyNumberFormat="1" applyFont="1" applyFill="1" applyBorder="1" applyAlignment="1">
      <alignment horizontal="center"/>
    </xf>
    <xf numFmtId="1" fontId="14" fillId="4" borderId="0" xfId="0" applyNumberFormat="1" applyFont="1" applyFill="1" applyBorder="1" applyAlignment="1">
      <alignment horizontal="center"/>
    </xf>
    <xf numFmtId="1" fontId="14" fillId="4" borderId="9" xfId="0" applyNumberFormat="1" applyFont="1" applyFill="1" applyBorder="1" applyAlignment="1">
      <alignment horizontal="center"/>
    </xf>
    <xf numFmtId="0" fontId="14" fillId="4" borderId="16" xfId="0" applyFont="1" applyFill="1" applyBorder="1"/>
    <xf numFmtId="0" fontId="14" fillId="4" borderId="18" xfId="0" applyFont="1" applyFill="1" applyBorder="1"/>
    <xf numFmtId="164" fontId="14" fillId="4" borderId="8" xfId="1" applyNumberFormat="1" applyFont="1" applyFill="1" applyBorder="1" applyAlignment="1">
      <alignment horizontal="center"/>
    </xf>
    <xf numFmtId="164" fontId="14" fillId="4" borderId="0" xfId="1" applyNumberFormat="1" applyFont="1" applyFill="1" applyBorder="1" applyAlignment="1">
      <alignment horizontal="center"/>
    </xf>
    <xf numFmtId="164" fontId="14" fillId="4" borderId="9" xfId="1" applyNumberFormat="1" applyFont="1" applyFill="1" applyBorder="1" applyAlignment="1">
      <alignment horizontal="center"/>
    </xf>
    <xf numFmtId="0" fontId="15" fillId="4" borderId="6" xfId="0" applyFont="1" applyFill="1" applyBorder="1" applyAlignment="1">
      <alignment horizontal="center" wrapText="1"/>
    </xf>
    <xf numFmtId="164" fontId="14" fillId="4" borderId="15" xfId="1" applyNumberFormat="1" applyFont="1" applyFill="1" applyBorder="1"/>
    <xf numFmtId="164" fontId="14" fillId="4" borderId="17" xfId="1" applyNumberFormat="1" applyFont="1" applyFill="1" applyBorder="1"/>
    <xf numFmtId="164" fontId="14" fillId="4" borderId="19" xfId="1" applyNumberFormat="1" applyFont="1" applyFill="1" applyBorder="1"/>
    <xf numFmtId="0" fontId="14" fillId="4" borderId="11" xfId="0" applyFont="1" applyFill="1" applyBorder="1"/>
    <xf numFmtId="0" fontId="14" fillId="4" borderId="12" xfId="0" applyFont="1" applyFill="1" applyBorder="1"/>
    <xf numFmtId="0" fontId="14" fillId="4" borderId="13" xfId="0" quotePrefix="1" applyFont="1" applyFill="1" applyBorder="1"/>
    <xf numFmtId="0" fontId="15" fillId="4" borderId="1" xfId="0" applyFont="1" applyFill="1" applyBorder="1" applyAlignment="1">
      <alignment horizontal="centerContinuous"/>
    </xf>
    <xf numFmtId="0" fontId="15" fillId="4" borderId="2" xfId="0" applyFont="1" applyFill="1" applyBorder="1" applyAlignment="1">
      <alignment horizontal="centerContinuous"/>
    </xf>
    <xf numFmtId="0" fontId="15" fillId="4" borderId="3" xfId="0" applyFont="1" applyFill="1" applyBorder="1" applyAlignment="1">
      <alignment horizontal="centerContinuous"/>
    </xf>
    <xf numFmtId="0" fontId="15" fillId="4" borderId="5" xfId="0" applyFont="1" applyFill="1" applyBorder="1" applyAlignment="1">
      <alignment horizontal="center" wrapText="1"/>
    </xf>
    <xf numFmtId="0" fontId="15" fillId="4" borderId="7" xfId="0" applyFont="1" applyFill="1" applyBorder="1" applyAlignment="1">
      <alignment horizontal="center" wrapText="1"/>
    </xf>
    <xf numFmtId="164" fontId="14" fillId="4" borderId="16" xfId="1" applyNumberFormat="1" applyFont="1" applyFill="1" applyBorder="1"/>
    <xf numFmtId="164" fontId="14" fillId="4" borderId="0" xfId="1" applyNumberFormat="1" applyFont="1" applyFill="1" applyBorder="1"/>
    <xf numFmtId="164" fontId="14" fillId="4" borderId="18" xfId="1" applyNumberFormat="1" applyFont="1" applyFill="1" applyBorder="1"/>
    <xf numFmtId="164" fontId="14" fillId="4" borderId="9" xfId="1" applyNumberFormat="1" applyFont="1" applyFill="1" applyBorder="1"/>
    <xf numFmtId="9" fontId="14" fillId="4" borderId="16" xfId="2" applyFont="1" applyFill="1" applyBorder="1"/>
    <xf numFmtId="9" fontId="14" fillId="4" borderId="0" xfId="2" applyFont="1" applyFill="1" applyBorder="1"/>
    <xf numFmtId="9" fontId="14" fillId="4" borderId="17" xfId="2" applyFont="1" applyFill="1" applyBorder="1"/>
    <xf numFmtId="9" fontId="14" fillId="4" borderId="18" xfId="2" applyFont="1" applyFill="1" applyBorder="1"/>
    <xf numFmtId="9" fontId="14" fillId="4" borderId="9" xfId="2" applyFont="1" applyFill="1" applyBorder="1"/>
    <xf numFmtId="9" fontId="14" fillId="4" borderId="19" xfId="2" applyFont="1" applyFill="1" applyBorder="1"/>
    <xf numFmtId="164" fontId="15" fillId="0" borderId="0" xfId="1" applyNumberFormat="1" applyFont="1" applyFill="1"/>
    <xf numFmtId="9" fontId="15" fillId="0" borderId="0" xfId="2" applyFont="1" applyFill="1"/>
    <xf numFmtId="0" fontId="11" fillId="0" borderId="0" xfId="0" applyFont="1" applyAlignment="1">
      <alignment horizontal="left"/>
    </xf>
    <xf numFmtId="9" fontId="11" fillId="0" borderId="12" xfId="2" applyFont="1" applyBorder="1"/>
    <xf numFmtId="9" fontId="11" fillId="0" borderId="13" xfId="2" applyFont="1" applyBorder="1"/>
    <xf numFmtId="9" fontId="11" fillId="0" borderId="0" xfId="2" applyFont="1" applyBorder="1"/>
    <xf numFmtId="9" fontId="11" fillId="0" borderId="17" xfId="2" applyFont="1" applyBorder="1"/>
    <xf numFmtId="0" fontId="12" fillId="0" borderId="21" xfId="0" applyFont="1" applyBorder="1" applyAlignment="1">
      <alignment horizontal="center"/>
    </xf>
    <xf numFmtId="0" fontId="13" fillId="3" borderId="22" xfId="0" applyFont="1" applyFill="1" applyBorder="1" applyAlignment="1">
      <alignment horizontal="centerContinuous"/>
    </xf>
    <xf numFmtId="0" fontId="11" fillId="0" borderId="23" xfId="0" applyFont="1" applyBorder="1"/>
    <xf numFmtId="9" fontId="12" fillId="0" borderId="2" xfId="2" applyFont="1" applyBorder="1"/>
    <xf numFmtId="9" fontId="12" fillId="0" borderId="3" xfId="2" applyFont="1" applyBorder="1"/>
    <xf numFmtId="164" fontId="12" fillId="0" borderId="2" xfId="1" applyNumberFormat="1" applyFont="1" applyBorder="1"/>
    <xf numFmtId="164" fontId="12" fillId="0" borderId="3" xfId="1" applyNumberFormat="1" applyFont="1" applyBorder="1"/>
    <xf numFmtId="0" fontId="13" fillId="3" borderId="24" xfId="0" applyFont="1" applyFill="1" applyBorder="1" applyAlignment="1">
      <alignment horizontal="centerContinuous"/>
    </xf>
  </cellXfs>
  <cellStyles count="3">
    <cellStyle name="Comma" xfId="1" builtinId="3"/>
    <cellStyle name="Normal" xfId="0" builtinId="0"/>
    <cellStyle name="Percent" xfId="2" builtinId="5"/>
  </cellStyles>
  <dxfs count="90">
    <dxf>
      <font>
        <sz val="8"/>
      </font>
    </dxf>
    <dxf>
      <font>
        <sz val="8"/>
      </font>
    </dxf>
    <dxf>
      <font>
        <sz val="8"/>
      </font>
    </dxf>
    <dxf>
      <font>
        <sz val="8"/>
      </font>
    </dxf>
    <dxf>
      <font>
        <sz val="8"/>
      </font>
    </dxf>
    <dxf>
      <font>
        <sz val="8"/>
      </font>
    </dxf>
    <dxf>
      <font>
        <sz val="8"/>
      </font>
    </dxf>
    <dxf>
      <numFmt numFmtId="164" formatCode="_(* #,##0_);_(* \(#,##0\);_(* &quot;-&quot;??_);_(@_)"/>
    </dxf>
    <dxf>
      <font>
        <sz val="8"/>
      </font>
    </dxf>
    <dxf>
      <font>
        <sz val="8"/>
      </font>
    </dxf>
    <dxf>
      <font>
        <sz val="8"/>
      </font>
    </dxf>
    <dxf>
      <font>
        <sz val="8"/>
      </font>
    </dxf>
    <dxf>
      <font>
        <sz val="8"/>
      </font>
    </dxf>
    <dxf>
      <font>
        <sz val="8"/>
      </font>
    </dxf>
    <dxf>
      <font>
        <sz val="8"/>
      </font>
    </dxf>
    <dxf>
      <numFmt numFmtId="164" formatCode="_(* #,##0_);_(* \(#,##0\);_(* &quot;-&quot;??_);_(@_)"/>
    </dxf>
    <dxf>
      <font>
        <sz val="8"/>
      </font>
    </dxf>
    <dxf>
      <font>
        <sz val="8"/>
      </font>
    </dxf>
    <dxf>
      <font>
        <sz val="8"/>
      </font>
    </dxf>
    <dxf>
      <font>
        <sz val="8"/>
      </font>
    </dxf>
    <dxf>
      <font>
        <sz val="8"/>
      </font>
    </dxf>
    <dxf>
      <numFmt numFmtId="164" formatCode="_(* #,##0_);_(* \(#,##0\);_(* &quot;-&quot;??_);_(@_)"/>
    </dxf>
    <dxf>
      <numFmt numFmtId="164" formatCode="_(* #,##0_);_(* \(#,##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c:f>
          <c:strCache>
            <c:ptCount val="1"/>
            <c:pt idx="0">
              <c:v>Personal Injury</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pt-BR"/>
        </a:p>
      </c:txPr>
    </c:title>
    <c:autoTitleDeleted val="0"/>
    <c:plotArea>
      <c:layout/>
      <c:barChart>
        <c:barDir val="col"/>
        <c:grouping val="clustered"/>
        <c:varyColors val="0"/>
        <c:ser>
          <c:idx val="1"/>
          <c:order val="0"/>
          <c:tx>
            <c:strRef>
              <c:f>Analysis!$D$2</c:f>
              <c:strCache>
                <c:ptCount val="1"/>
                <c:pt idx="0">
                  <c:v>Sum of N Personal Injury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Analysis!$C$3:$C$12</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Analysis!$D$3:$D$12</c:f>
              <c:numCache>
                <c:formatCode>_(* #,##0_);_(* \(#,##0\);_(* "-"??_);_(@_)</c:formatCode>
                <c:ptCount val="10"/>
                <c:pt idx="0">
                  <c:v>63646</c:v>
                </c:pt>
                <c:pt idx="1">
                  <c:v>65710</c:v>
                </c:pt>
                <c:pt idx="2">
                  <c:v>68532</c:v>
                </c:pt>
                <c:pt idx="3">
                  <c:v>73351</c:v>
                </c:pt>
                <c:pt idx="4">
                  <c:v>76779</c:v>
                </c:pt>
                <c:pt idx="5">
                  <c:v>82005</c:v>
                </c:pt>
                <c:pt idx="6">
                  <c:v>92952</c:v>
                </c:pt>
                <c:pt idx="7">
                  <c:v>91344</c:v>
                </c:pt>
                <c:pt idx="8">
                  <c:v>88732</c:v>
                </c:pt>
                <c:pt idx="9">
                  <c:v>103802</c:v>
                </c:pt>
              </c:numCache>
            </c:numRef>
          </c:val>
          <c:extLst>
            <c:ext xmlns:c16="http://schemas.microsoft.com/office/drawing/2014/chart" uri="{C3380CC4-5D6E-409C-BE32-E72D297353CC}">
              <c16:uniqueId val="{00000000-C5F4-4301-93A9-8928BEC4AA1C}"/>
            </c:ext>
          </c:extLst>
        </c:ser>
        <c:dLbls>
          <c:showLegendKey val="0"/>
          <c:showVal val="0"/>
          <c:showCatName val="0"/>
          <c:showSerName val="0"/>
          <c:showPercent val="0"/>
          <c:showBubbleSize val="0"/>
        </c:dLbls>
        <c:gapWidth val="219"/>
        <c:overlap val="-27"/>
        <c:axId val="74885392"/>
        <c:axId val="81065008"/>
      </c:barChart>
      <c:lineChart>
        <c:grouping val="standard"/>
        <c:varyColors val="0"/>
        <c:ser>
          <c:idx val="2"/>
          <c:order val="1"/>
          <c:tx>
            <c:strRef>
              <c:f>Analysis!$E$2</c:f>
              <c:strCache>
                <c:ptCount val="1"/>
                <c:pt idx="0">
                  <c:v>Sum of A Personal Injury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val>
            <c:numRef>
              <c:f>Analysis!$E$3:$E$12</c:f>
              <c:numCache>
                <c:formatCode>_(* #,##0_);_(* \(#,##0\);_(* "-"??_);_(@_)</c:formatCode>
                <c:ptCount val="10"/>
                <c:pt idx="0">
                  <c:v>1033859.0141851169</c:v>
                </c:pt>
                <c:pt idx="1">
                  <c:v>1030707.626278037</c:v>
                </c:pt>
                <c:pt idx="2">
                  <c:v>1042016.9200954655</c:v>
                </c:pt>
                <c:pt idx="3">
                  <c:v>1128958.6702149461</c:v>
                </c:pt>
                <c:pt idx="4">
                  <c:v>1183070.8083379266</c:v>
                </c:pt>
                <c:pt idx="5">
                  <c:v>1160495.0799267208</c:v>
                </c:pt>
                <c:pt idx="6">
                  <c:v>1184126.1179801337</c:v>
                </c:pt>
                <c:pt idx="7">
                  <c:v>1213502.6420676084</c:v>
                </c:pt>
                <c:pt idx="8">
                  <c:v>1220021.8648826256</c:v>
                </c:pt>
                <c:pt idx="9">
                  <c:v>1227325.8002055781</c:v>
                </c:pt>
              </c:numCache>
            </c:numRef>
          </c:val>
          <c:smooth val="0"/>
          <c:extLst>
            <c:ext xmlns:c16="http://schemas.microsoft.com/office/drawing/2014/chart" uri="{C3380CC4-5D6E-409C-BE32-E72D297353CC}">
              <c16:uniqueId val="{00000001-C5F4-4301-93A9-8928BEC4AA1C}"/>
            </c:ext>
          </c:extLst>
        </c:ser>
        <c:dLbls>
          <c:showLegendKey val="0"/>
          <c:showVal val="0"/>
          <c:showCatName val="0"/>
          <c:showSerName val="0"/>
          <c:showPercent val="0"/>
          <c:showBubbleSize val="0"/>
        </c:dLbls>
        <c:marker val="1"/>
        <c:smooth val="0"/>
        <c:axId val="80796960"/>
        <c:axId val="81066256"/>
      </c:lineChart>
      <c:catAx>
        <c:axId val="74885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065008"/>
        <c:crosses val="autoZero"/>
        <c:auto val="1"/>
        <c:lblAlgn val="ctr"/>
        <c:lblOffset val="100"/>
        <c:noMultiLvlLbl val="0"/>
      </c:catAx>
      <c:valAx>
        <c:axId val="8106500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pt-BR">
                    <a:solidFill>
                      <a:schemeClr val="bg1"/>
                    </a:solidFill>
                  </a:rPr>
                  <a:t>Nr Claims</a:t>
                </a:r>
              </a:p>
            </c:rich>
          </c:tx>
          <c:overlay val="0"/>
          <c:spPr>
            <a:solidFill>
              <a:schemeClr val="tx2"/>
            </a:solid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8853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dispUnitsLbl>
        </c:dispUnits>
      </c:valAx>
      <c:valAx>
        <c:axId val="81066256"/>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pt-BR">
                    <a:solidFill>
                      <a:schemeClr val="bg1"/>
                    </a:solidFill>
                  </a:rPr>
                  <a:t>Amount Claims</a:t>
                </a:r>
              </a:p>
            </c:rich>
          </c:tx>
          <c:overlay val="0"/>
          <c:spPr>
            <a:solidFill>
              <a:schemeClr val="tx2"/>
            </a:solid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t-BR"/>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0796960"/>
        <c:crosses val="max"/>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dispUnitsLbl>
        </c:dispUnits>
      </c:valAx>
      <c:catAx>
        <c:axId val="80796960"/>
        <c:scaling>
          <c:orientation val="minMax"/>
        </c:scaling>
        <c:delete val="1"/>
        <c:axPos val="b"/>
        <c:majorTickMark val="none"/>
        <c:minorTickMark val="none"/>
        <c:tickLblPos val="nextTo"/>
        <c:crossAx val="8106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pt-BR"/>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Analysis!$D$23</c:f>
              <c:strCache>
                <c:ptCount val="1"/>
                <c:pt idx="0">
                  <c:v>Bodily Injury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C3AAFF46-1AFF-46C3-9A60-23393ACE556A}"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BB5-430D-A098-ABEAE06DB55A}"/>
                </c:ext>
              </c:extLst>
            </c:dLbl>
            <c:dLbl>
              <c:idx val="1"/>
              <c:tx>
                <c:rich>
                  <a:bodyPr/>
                  <a:lstStyle/>
                  <a:p>
                    <a:fld id="{4BFD117D-B92C-4C86-B475-6D305445CD89}"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B5-430D-A098-ABEAE06DB55A}"/>
                </c:ext>
              </c:extLst>
            </c:dLbl>
            <c:dLbl>
              <c:idx val="2"/>
              <c:tx>
                <c:rich>
                  <a:bodyPr/>
                  <a:lstStyle/>
                  <a:p>
                    <a:fld id="{F237C5BD-9ED2-4E68-BE9C-263375DADF90}"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BB5-430D-A098-ABEAE06DB55A}"/>
                </c:ext>
              </c:extLst>
            </c:dLbl>
            <c:dLbl>
              <c:idx val="3"/>
              <c:tx>
                <c:rich>
                  <a:bodyPr/>
                  <a:lstStyle/>
                  <a:p>
                    <a:fld id="{994C8E32-05BA-4178-BF4E-AD1208637CEA}"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BB5-430D-A098-ABEAE06DB55A}"/>
                </c:ext>
              </c:extLst>
            </c:dLbl>
            <c:dLbl>
              <c:idx val="4"/>
              <c:tx>
                <c:rich>
                  <a:bodyPr/>
                  <a:lstStyle/>
                  <a:p>
                    <a:fld id="{DE539233-9A55-40BB-8456-3300FEB68EE3}"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BB5-430D-A098-ABEAE06DB55A}"/>
                </c:ext>
              </c:extLst>
            </c:dLbl>
            <c:dLbl>
              <c:idx val="5"/>
              <c:tx>
                <c:rich>
                  <a:bodyPr/>
                  <a:lstStyle/>
                  <a:p>
                    <a:fld id="{6BD3A2AD-7379-4A84-B6FC-6CD4DBD4A63B}"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BB5-430D-A098-ABEAE06DB55A}"/>
                </c:ext>
              </c:extLst>
            </c:dLbl>
            <c:dLbl>
              <c:idx val="6"/>
              <c:tx>
                <c:rich>
                  <a:bodyPr/>
                  <a:lstStyle/>
                  <a:p>
                    <a:fld id="{AAC4177D-E1BD-474A-B38C-C9CCDAD10838}"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BB5-430D-A098-ABEAE06DB55A}"/>
                </c:ext>
              </c:extLst>
            </c:dLbl>
            <c:dLbl>
              <c:idx val="7"/>
              <c:tx>
                <c:rich>
                  <a:bodyPr/>
                  <a:lstStyle/>
                  <a:p>
                    <a:fld id="{A6BC47D4-9B82-4FA8-8DAB-0E258BC41694}"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BB5-430D-A098-ABEAE06DB55A}"/>
                </c:ext>
              </c:extLst>
            </c:dLbl>
            <c:dLbl>
              <c:idx val="8"/>
              <c:tx>
                <c:rich>
                  <a:bodyPr/>
                  <a:lstStyle/>
                  <a:p>
                    <a:fld id="{DD6F5BD2-A46F-4599-ADA2-3123F73C5E0C}"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BB5-430D-A098-ABEAE06DB55A}"/>
                </c:ext>
              </c:extLst>
            </c:dLbl>
            <c:dLbl>
              <c:idx val="9"/>
              <c:tx>
                <c:rich>
                  <a:bodyPr/>
                  <a:lstStyle/>
                  <a:p>
                    <a:fld id="{5943886B-E955-44FB-96B6-EBA02BDE6F5F}"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Analysis!$D$25:$D$34</c:f>
              <c:numCache>
                <c:formatCode>_(* #,##0_);_(* \(#,##0\);_(* "-"??_);_(@_)</c:formatCode>
                <c:ptCount val="10"/>
                <c:pt idx="0">
                  <c:v>40866</c:v>
                </c:pt>
                <c:pt idx="1">
                  <c:v>42196</c:v>
                </c:pt>
                <c:pt idx="2">
                  <c:v>44554</c:v>
                </c:pt>
                <c:pt idx="3">
                  <c:v>46641</c:v>
                </c:pt>
                <c:pt idx="4">
                  <c:v>49626</c:v>
                </c:pt>
                <c:pt idx="5">
                  <c:v>51262</c:v>
                </c:pt>
                <c:pt idx="6">
                  <c:v>51447</c:v>
                </c:pt>
                <c:pt idx="7">
                  <c:v>54355</c:v>
                </c:pt>
                <c:pt idx="8">
                  <c:v>55007</c:v>
                </c:pt>
                <c:pt idx="9">
                  <c:v>54905</c:v>
                </c:pt>
              </c:numCache>
            </c:numRef>
          </c:val>
          <c:extLst>
            <c:ext xmlns:c15="http://schemas.microsoft.com/office/drawing/2012/chart" uri="{02D57815-91ED-43cb-92C2-25804820EDAC}">
              <c15:datalabelsRange>
                <c15:f>Analysis!$K$25:$K$34</c15:f>
                <c15:dlblRangeCache>
                  <c:ptCount val="10"/>
                  <c:pt idx="0">
                    <c:v>4%</c:v>
                  </c:pt>
                  <c:pt idx="1">
                    <c:v>4%</c:v>
                  </c:pt>
                  <c:pt idx="2">
                    <c:v>4%</c:v>
                  </c:pt>
                  <c:pt idx="3">
                    <c:v>4%</c:v>
                  </c:pt>
                  <c:pt idx="4">
                    <c:v>4%</c:v>
                  </c:pt>
                  <c:pt idx="5">
                    <c:v>4%</c:v>
                  </c:pt>
                  <c:pt idx="6">
                    <c:v>4%</c:v>
                  </c:pt>
                  <c:pt idx="7">
                    <c:v>4%</c:v>
                  </c:pt>
                  <c:pt idx="8">
                    <c:v>4%</c:v>
                  </c:pt>
                  <c:pt idx="9">
                    <c:v>4%</c:v>
                  </c:pt>
                </c15:dlblRangeCache>
              </c15:datalabelsRange>
            </c:ext>
            <c:ext xmlns:c16="http://schemas.microsoft.com/office/drawing/2014/chart" uri="{C3380CC4-5D6E-409C-BE32-E72D297353CC}">
              <c16:uniqueId val="{00000000-2BB5-430D-A098-ABEAE06DB55A}"/>
            </c:ext>
          </c:extLst>
        </c:ser>
        <c:ser>
          <c:idx val="1"/>
          <c:order val="1"/>
          <c:tx>
            <c:strRef>
              <c:f>Analysis!$E$23</c:f>
              <c:strCache>
                <c:ptCount val="1"/>
                <c:pt idx="0">
                  <c:v>Property Damage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257B3339-F509-4ADE-8966-53C6DF133124}"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BB5-430D-A098-ABEAE06DB55A}"/>
                </c:ext>
              </c:extLst>
            </c:dLbl>
            <c:dLbl>
              <c:idx val="1"/>
              <c:tx>
                <c:rich>
                  <a:bodyPr/>
                  <a:lstStyle/>
                  <a:p>
                    <a:fld id="{B35D5FB5-8195-43C5-8498-0B2AA44271FE}"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BB5-430D-A098-ABEAE06DB55A}"/>
                </c:ext>
              </c:extLst>
            </c:dLbl>
            <c:dLbl>
              <c:idx val="2"/>
              <c:tx>
                <c:rich>
                  <a:bodyPr/>
                  <a:lstStyle/>
                  <a:p>
                    <a:fld id="{712B6C8D-2C4B-47EF-93DB-47987FACD71C}"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BB5-430D-A098-ABEAE06DB55A}"/>
                </c:ext>
              </c:extLst>
            </c:dLbl>
            <c:dLbl>
              <c:idx val="3"/>
              <c:tx>
                <c:rich>
                  <a:bodyPr/>
                  <a:lstStyle/>
                  <a:p>
                    <a:fld id="{05625065-96E8-48F6-882C-C6E5A7258803}"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BB5-430D-A098-ABEAE06DB55A}"/>
                </c:ext>
              </c:extLst>
            </c:dLbl>
            <c:dLbl>
              <c:idx val="4"/>
              <c:tx>
                <c:rich>
                  <a:bodyPr/>
                  <a:lstStyle/>
                  <a:p>
                    <a:fld id="{B024FDD3-35F7-4150-AC45-D36C51B069BB}"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BB5-430D-A098-ABEAE06DB55A}"/>
                </c:ext>
              </c:extLst>
            </c:dLbl>
            <c:dLbl>
              <c:idx val="5"/>
              <c:tx>
                <c:rich>
                  <a:bodyPr/>
                  <a:lstStyle/>
                  <a:p>
                    <a:fld id="{8CE46A90-2695-4132-9EF3-328B9FBD8100}"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2BB5-430D-A098-ABEAE06DB55A}"/>
                </c:ext>
              </c:extLst>
            </c:dLbl>
            <c:dLbl>
              <c:idx val="6"/>
              <c:tx>
                <c:rich>
                  <a:bodyPr/>
                  <a:lstStyle/>
                  <a:p>
                    <a:fld id="{17BF0ED8-1012-47E6-9821-1FB80DBBB172}"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2BB5-430D-A098-ABEAE06DB55A}"/>
                </c:ext>
              </c:extLst>
            </c:dLbl>
            <c:dLbl>
              <c:idx val="7"/>
              <c:tx>
                <c:rich>
                  <a:bodyPr/>
                  <a:lstStyle/>
                  <a:p>
                    <a:fld id="{B73B46FF-E383-4DD6-88F5-E305829E0E00}"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2BB5-430D-A098-ABEAE06DB55A}"/>
                </c:ext>
              </c:extLst>
            </c:dLbl>
            <c:dLbl>
              <c:idx val="8"/>
              <c:tx>
                <c:rich>
                  <a:bodyPr/>
                  <a:lstStyle/>
                  <a:p>
                    <a:fld id="{F2B0E817-CE08-4D0A-A6DD-6AA51C2477FD}"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2BB5-430D-A098-ABEAE06DB55A}"/>
                </c:ext>
              </c:extLst>
            </c:dLbl>
            <c:dLbl>
              <c:idx val="9"/>
              <c:tx>
                <c:rich>
                  <a:bodyPr/>
                  <a:lstStyle/>
                  <a:p>
                    <a:fld id="{C844F4FD-29E6-4C23-A871-4D98666100AA}"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Analysis!$E$25:$E$34</c:f>
              <c:numCache>
                <c:formatCode>_(* #,##0_);_(* \(#,##0\);_(* "-"??_);_(@_)</c:formatCode>
                <c:ptCount val="10"/>
                <c:pt idx="0">
                  <c:v>188093</c:v>
                </c:pt>
                <c:pt idx="1">
                  <c:v>194802</c:v>
                </c:pt>
                <c:pt idx="2">
                  <c:v>210985</c:v>
                </c:pt>
                <c:pt idx="3">
                  <c:v>229854</c:v>
                </c:pt>
                <c:pt idx="4">
                  <c:v>241844</c:v>
                </c:pt>
                <c:pt idx="5">
                  <c:v>245536</c:v>
                </c:pt>
                <c:pt idx="6">
                  <c:v>251990</c:v>
                </c:pt>
                <c:pt idx="7">
                  <c:v>261394</c:v>
                </c:pt>
                <c:pt idx="8">
                  <c:v>267094</c:v>
                </c:pt>
                <c:pt idx="9">
                  <c:v>268428</c:v>
                </c:pt>
              </c:numCache>
            </c:numRef>
          </c:val>
          <c:extLst>
            <c:ext xmlns:c15="http://schemas.microsoft.com/office/drawing/2012/chart" uri="{02D57815-91ED-43cb-92C2-25804820EDAC}">
              <c15:datalabelsRange>
                <c15:f>Analysis!$L$25:$L$34</c15:f>
                <c15:dlblRangeCache>
                  <c:ptCount val="10"/>
                  <c:pt idx="0">
                    <c:v>21%</c:v>
                  </c:pt>
                  <c:pt idx="1">
                    <c:v>20%</c:v>
                  </c:pt>
                  <c:pt idx="2">
                    <c:v>21%</c:v>
                  </c:pt>
                  <c:pt idx="3">
                    <c:v>21%</c:v>
                  </c:pt>
                  <c:pt idx="4">
                    <c:v>21%</c:v>
                  </c:pt>
                  <c:pt idx="5">
                    <c:v>21%</c:v>
                  </c:pt>
                  <c:pt idx="6">
                    <c:v>21%</c:v>
                  </c:pt>
                  <c:pt idx="7">
                    <c:v>21%</c:v>
                  </c:pt>
                  <c:pt idx="8">
                    <c:v>21%</c:v>
                  </c:pt>
                  <c:pt idx="9">
                    <c:v>21%</c:v>
                  </c:pt>
                </c15:dlblRangeCache>
              </c15:datalabelsRange>
            </c:ext>
            <c:ext xmlns:c16="http://schemas.microsoft.com/office/drawing/2014/chart" uri="{C3380CC4-5D6E-409C-BE32-E72D297353CC}">
              <c16:uniqueId val="{00000001-2BB5-430D-A098-ABEAE06DB55A}"/>
            </c:ext>
          </c:extLst>
        </c:ser>
        <c:ser>
          <c:idx val="2"/>
          <c:order val="2"/>
          <c:tx>
            <c:strRef>
              <c:f>Analysis!$F$23</c:f>
              <c:strCache>
                <c:ptCount val="1"/>
                <c:pt idx="0">
                  <c:v>Comprehensive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9F352EC5-2E42-4116-996F-66E51C095231}"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BB5-430D-A098-ABEAE06DB55A}"/>
                </c:ext>
              </c:extLst>
            </c:dLbl>
            <c:dLbl>
              <c:idx val="1"/>
              <c:tx>
                <c:rich>
                  <a:bodyPr/>
                  <a:lstStyle/>
                  <a:p>
                    <a:fld id="{83920A8B-C91B-491F-8D1F-83A6C0F67495}"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2BB5-430D-A098-ABEAE06DB55A}"/>
                </c:ext>
              </c:extLst>
            </c:dLbl>
            <c:dLbl>
              <c:idx val="2"/>
              <c:tx>
                <c:rich>
                  <a:bodyPr/>
                  <a:lstStyle/>
                  <a:p>
                    <a:fld id="{9101F093-8772-4550-AD61-B3EFE3ABF219}"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2BB5-430D-A098-ABEAE06DB55A}"/>
                </c:ext>
              </c:extLst>
            </c:dLbl>
            <c:dLbl>
              <c:idx val="3"/>
              <c:tx>
                <c:rich>
                  <a:bodyPr/>
                  <a:lstStyle/>
                  <a:p>
                    <a:fld id="{DCCC8371-20E8-42CB-A8B7-DADEAA6A45CF}"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2BB5-430D-A098-ABEAE06DB55A}"/>
                </c:ext>
              </c:extLst>
            </c:dLbl>
            <c:dLbl>
              <c:idx val="4"/>
              <c:tx>
                <c:rich>
                  <a:bodyPr/>
                  <a:lstStyle/>
                  <a:p>
                    <a:fld id="{29014452-60B5-44CD-8392-DCDCC20F10E5}"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2BB5-430D-A098-ABEAE06DB55A}"/>
                </c:ext>
              </c:extLst>
            </c:dLbl>
            <c:dLbl>
              <c:idx val="5"/>
              <c:tx>
                <c:rich>
                  <a:bodyPr/>
                  <a:lstStyle/>
                  <a:p>
                    <a:fld id="{4145CE64-DDD8-4A93-8303-8056C8A21E16}"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2BB5-430D-A098-ABEAE06DB55A}"/>
                </c:ext>
              </c:extLst>
            </c:dLbl>
            <c:dLbl>
              <c:idx val="6"/>
              <c:tx>
                <c:rich>
                  <a:bodyPr/>
                  <a:lstStyle/>
                  <a:p>
                    <a:fld id="{86F1BB85-6271-48BB-AB72-65D1B1C34324}"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2BB5-430D-A098-ABEAE06DB55A}"/>
                </c:ext>
              </c:extLst>
            </c:dLbl>
            <c:dLbl>
              <c:idx val="7"/>
              <c:tx>
                <c:rich>
                  <a:bodyPr/>
                  <a:lstStyle/>
                  <a:p>
                    <a:fld id="{C75E3591-0FD4-4F4D-A8AD-A9423F0BFAD0}"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2BB5-430D-A098-ABEAE06DB55A}"/>
                </c:ext>
              </c:extLst>
            </c:dLbl>
            <c:dLbl>
              <c:idx val="8"/>
              <c:tx>
                <c:rich>
                  <a:bodyPr/>
                  <a:lstStyle/>
                  <a:p>
                    <a:fld id="{B38BC98F-FB6B-4096-93B8-22EA29BBCB46}"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2BB5-430D-A098-ABEAE06DB55A}"/>
                </c:ext>
              </c:extLst>
            </c:dLbl>
            <c:dLbl>
              <c:idx val="9"/>
              <c:tx>
                <c:rich>
                  <a:bodyPr/>
                  <a:lstStyle/>
                  <a:p>
                    <a:fld id="{56DBA94E-D61D-47C3-8EA7-8A6F560E43FD}"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Analysis!$F$25:$F$34</c:f>
              <c:numCache>
                <c:formatCode>_(* #,##0_);_(* \(#,##0\);_(* "-"??_);_(@_)</c:formatCode>
                <c:ptCount val="10"/>
                <c:pt idx="0">
                  <c:v>321416</c:v>
                </c:pt>
                <c:pt idx="1">
                  <c:v>386434</c:v>
                </c:pt>
                <c:pt idx="2">
                  <c:v>356766</c:v>
                </c:pt>
                <c:pt idx="3">
                  <c:v>375288</c:v>
                </c:pt>
                <c:pt idx="4">
                  <c:v>383026</c:v>
                </c:pt>
                <c:pt idx="5">
                  <c:v>407662</c:v>
                </c:pt>
                <c:pt idx="6">
                  <c:v>397201</c:v>
                </c:pt>
                <c:pt idx="7">
                  <c:v>428787</c:v>
                </c:pt>
                <c:pt idx="8">
                  <c:v>431708</c:v>
                </c:pt>
                <c:pt idx="9">
                  <c:v>417455</c:v>
                </c:pt>
              </c:numCache>
            </c:numRef>
          </c:val>
          <c:extLst>
            <c:ext xmlns:c15="http://schemas.microsoft.com/office/drawing/2012/chart" uri="{02D57815-91ED-43cb-92C2-25804820EDAC}">
              <c15:datalabelsRange>
                <c15:f>Analysis!$M$25:$M$34</c15:f>
                <c15:dlblRangeCache>
                  <c:ptCount val="10"/>
                  <c:pt idx="0">
                    <c:v>35%</c:v>
                  </c:pt>
                  <c:pt idx="1">
                    <c:v>39%</c:v>
                  </c:pt>
                  <c:pt idx="2">
                    <c:v>35%</c:v>
                  </c:pt>
                  <c:pt idx="3">
                    <c:v>35%</c:v>
                  </c:pt>
                  <c:pt idx="4">
                    <c:v>34%</c:v>
                  </c:pt>
                  <c:pt idx="5">
                    <c:v>34%</c:v>
                  </c:pt>
                  <c:pt idx="6">
                    <c:v>33%</c:v>
                  </c:pt>
                  <c:pt idx="7">
                    <c:v>34%</c:v>
                  </c:pt>
                  <c:pt idx="8">
                    <c:v>33%</c:v>
                  </c:pt>
                  <c:pt idx="9">
                    <c:v>32%</c:v>
                  </c:pt>
                </c15:dlblRangeCache>
              </c15:datalabelsRange>
            </c:ext>
            <c:ext xmlns:c16="http://schemas.microsoft.com/office/drawing/2014/chart" uri="{C3380CC4-5D6E-409C-BE32-E72D297353CC}">
              <c16:uniqueId val="{00000002-2BB5-430D-A098-ABEAE06DB55A}"/>
            </c:ext>
          </c:extLst>
        </c:ser>
        <c:ser>
          <c:idx val="3"/>
          <c:order val="3"/>
          <c:tx>
            <c:strRef>
              <c:f>Analysis!$G$23</c:f>
              <c:strCache>
                <c:ptCount val="1"/>
                <c:pt idx="0">
                  <c:v>Collision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9D339608-8CAA-44E8-AA09-5C01594A9ED2}"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2BB5-430D-A098-ABEAE06DB55A}"/>
                </c:ext>
              </c:extLst>
            </c:dLbl>
            <c:dLbl>
              <c:idx val="1"/>
              <c:tx>
                <c:rich>
                  <a:bodyPr/>
                  <a:lstStyle/>
                  <a:p>
                    <a:fld id="{BFC17B57-04A5-4904-86F6-3BB22D05492D}"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2BB5-430D-A098-ABEAE06DB55A}"/>
                </c:ext>
              </c:extLst>
            </c:dLbl>
            <c:dLbl>
              <c:idx val="2"/>
              <c:tx>
                <c:rich>
                  <a:bodyPr/>
                  <a:lstStyle/>
                  <a:p>
                    <a:fld id="{5C66C0EF-4D6C-464D-B017-AD22BEBD7C9F}"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2BB5-430D-A098-ABEAE06DB55A}"/>
                </c:ext>
              </c:extLst>
            </c:dLbl>
            <c:dLbl>
              <c:idx val="3"/>
              <c:tx>
                <c:rich>
                  <a:bodyPr/>
                  <a:lstStyle/>
                  <a:p>
                    <a:fld id="{EF59F9E1-D44C-41DC-9A04-8D0522496110}"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2BB5-430D-A098-ABEAE06DB55A}"/>
                </c:ext>
              </c:extLst>
            </c:dLbl>
            <c:dLbl>
              <c:idx val="4"/>
              <c:tx>
                <c:rich>
                  <a:bodyPr/>
                  <a:lstStyle/>
                  <a:p>
                    <a:fld id="{EC6D9374-CC4E-4F98-BB6D-D8E9BCBC8B96}"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2BB5-430D-A098-ABEAE06DB55A}"/>
                </c:ext>
              </c:extLst>
            </c:dLbl>
            <c:dLbl>
              <c:idx val="5"/>
              <c:tx>
                <c:rich>
                  <a:bodyPr/>
                  <a:lstStyle/>
                  <a:p>
                    <a:fld id="{69130A60-EF0E-4FEE-8A2D-DE0C7E5D9973}"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2BB5-430D-A098-ABEAE06DB55A}"/>
                </c:ext>
              </c:extLst>
            </c:dLbl>
            <c:dLbl>
              <c:idx val="6"/>
              <c:tx>
                <c:rich>
                  <a:bodyPr/>
                  <a:lstStyle/>
                  <a:p>
                    <a:fld id="{1879F2FB-0475-45A4-8304-22A2ACCD603D}"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2BB5-430D-A098-ABEAE06DB55A}"/>
                </c:ext>
              </c:extLst>
            </c:dLbl>
            <c:dLbl>
              <c:idx val="7"/>
              <c:tx>
                <c:rich>
                  <a:bodyPr/>
                  <a:lstStyle/>
                  <a:p>
                    <a:fld id="{FA33DB27-9F4F-4DE7-8183-C6FC4619654F}"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2BB5-430D-A098-ABEAE06DB55A}"/>
                </c:ext>
              </c:extLst>
            </c:dLbl>
            <c:dLbl>
              <c:idx val="8"/>
              <c:tx>
                <c:rich>
                  <a:bodyPr/>
                  <a:lstStyle/>
                  <a:p>
                    <a:fld id="{2AA480EB-B1EF-49E5-BFA0-E4BA3DDB25E6}"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2BB5-430D-A098-ABEAE06DB55A}"/>
                </c:ext>
              </c:extLst>
            </c:dLbl>
            <c:dLbl>
              <c:idx val="9"/>
              <c:tx>
                <c:rich>
                  <a:bodyPr/>
                  <a:lstStyle/>
                  <a:p>
                    <a:fld id="{B8050B5A-B913-4F00-B957-C1E8A9F9244F}"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Analysis!$G$25:$G$34</c:f>
              <c:numCache>
                <c:formatCode>_(* #,##0_);_(* \(#,##0\);_(* "-"??_);_(@_)</c:formatCode>
                <c:ptCount val="10"/>
                <c:pt idx="0">
                  <c:v>295564</c:v>
                </c:pt>
                <c:pt idx="1">
                  <c:v>301040</c:v>
                </c:pt>
                <c:pt idx="2">
                  <c:v>330409</c:v>
                </c:pt>
                <c:pt idx="3">
                  <c:v>354385</c:v>
                </c:pt>
                <c:pt idx="4">
                  <c:v>383174</c:v>
                </c:pt>
                <c:pt idx="5">
                  <c:v>401494</c:v>
                </c:pt>
                <c:pt idx="6">
                  <c:v>421632</c:v>
                </c:pt>
                <c:pt idx="7">
                  <c:v>433327</c:v>
                </c:pt>
                <c:pt idx="8">
                  <c:v>451192</c:v>
                </c:pt>
                <c:pt idx="9">
                  <c:v>445740</c:v>
                </c:pt>
              </c:numCache>
            </c:numRef>
          </c:val>
          <c:extLst>
            <c:ext xmlns:c15="http://schemas.microsoft.com/office/drawing/2012/chart" uri="{02D57815-91ED-43cb-92C2-25804820EDAC}">
              <c15:datalabelsRange>
                <c15:f>Analysis!$N$25:$N$34</c15:f>
                <c15:dlblRangeCache>
                  <c:ptCount val="10"/>
                  <c:pt idx="0">
                    <c:v>32%</c:v>
                  </c:pt>
                  <c:pt idx="1">
                    <c:v>30%</c:v>
                  </c:pt>
                  <c:pt idx="2">
                    <c:v>33%</c:v>
                  </c:pt>
                  <c:pt idx="3">
                    <c:v>33%</c:v>
                  </c:pt>
                  <c:pt idx="4">
                    <c:v>34%</c:v>
                  </c:pt>
                  <c:pt idx="5">
                    <c:v>34%</c:v>
                  </c:pt>
                  <c:pt idx="6">
                    <c:v>35%</c:v>
                  </c:pt>
                  <c:pt idx="7">
                    <c:v>34%</c:v>
                  </c:pt>
                  <c:pt idx="8">
                    <c:v>35%</c:v>
                  </c:pt>
                  <c:pt idx="9">
                    <c:v>35%</c:v>
                  </c:pt>
                </c15:dlblRangeCache>
              </c15:datalabelsRange>
            </c:ext>
            <c:ext xmlns:c16="http://schemas.microsoft.com/office/drawing/2014/chart" uri="{C3380CC4-5D6E-409C-BE32-E72D297353CC}">
              <c16:uniqueId val="{00000003-2BB5-430D-A098-ABEAE06DB55A}"/>
            </c:ext>
          </c:extLst>
        </c:ser>
        <c:ser>
          <c:idx val="4"/>
          <c:order val="4"/>
          <c:tx>
            <c:strRef>
              <c:f>Analysis!$H$23</c:f>
              <c:strCache>
                <c:ptCount val="1"/>
                <c:pt idx="0">
                  <c:v>Personal Injury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tx>
                <c:rich>
                  <a:bodyPr/>
                  <a:lstStyle/>
                  <a:p>
                    <a:fld id="{F02C9ED9-A9B6-4C6A-A61D-BF102A609785}"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BB5-430D-A098-ABEAE06DB55A}"/>
                </c:ext>
              </c:extLst>
            </c:dLbl>
            <c:dLbl>
              <c:idx val="1"/>
              <c:tx>
                <c:rich>
                  <a:bodyPr/>
                  <a:lstStyle/>
                  <a:p>
                    <a:fld id="{17B62D69-6D4E-49C9-9373-12B5F019A4FB}"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2BB5-430D-A098-ABEAE06DB55A}"/>
                </c:ext>
              </c:extLst>
            </c:dLbl>
            <c:dLbl>
              <c:idx val="2"/>
              <c:tx>
                <c:rich>
                  <a:bodyPr/>
                  <a:lstStyle/>
                  <a:p>
                    <a:fld id="{D0B6E641-7A80-43C7-93D3-C74EE677CE06}"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2BB5-430D-A098-ABEAE06DB55A}"/>
                </c:ext>
              </c:extLst>
            </c:dLbl>
            <c:dLbl>
              <c:idx val="3"/>
              <c:tx>
                <c:rich>
                  <a:bodyPr/>
                  <a:lstStyle/>
                  <a:p>
                    <a:fld id="{146DCD51-FBB1-4BD3-8FC7-509A767000A5}"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2BB5-430D-A098-ABEAE06DB55A}"/>
                </c:ext>
              </c:extLst>
            </c:dLbl>
            <c:dLbl>
              <c:idx val="4"/>
              <c:tx>
                <c:rich>
                  <a:bodyPr/>
                  <a:lstStyle/>
                  <a:p>
                    <a:fld id="{5665FF0F-18BE-4C81-A6AE-D67BE5146FF5}"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2BB5-430D-A098-ABEAE06DB55A}"/>
                </c:ext>
              </c:extLst>
            </c:dLbl>
            <c:dLbl>
              <c:idx val="5"/>
              <c:tx>
                <c:rich>
                  <a:bodyPr/>
                  <a:lstStyle/>
                  <a:p>
                    <a:fld id="{CD058E54-3916-4E1D-864D-E290B66504D8}"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2BB5-430D-A098-ABEAE06DB55A}"/>
                </c:ext>
              </c:extLst>
            </c:dLbl>
            <c:dLbl>
              <c:idx val="6"/>
              <c:tx>
                <c:rich>
                  <a:bodyPr/>
                  <a:lstStyle/>
                  <a:p>
                    <a:fld id="{06423585-FE2E-4B79-8BE6-BEAC057E8264}"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2BB5-430D-A098-ABEAE06DB55A}"/>
                </c:ext>
              </c:extLst>
            </c:dLbl>
            <c:dLbl>
              <c:idx val="7"/>
              <c:tx>
                <c:rich>
                  <a:bodyPr/>
                  <a:lstStyle/>
                  <a:p>
                    <a:fld id="{E6CC5158-D6A1-45BC-B31B-C7AB99A16327}"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2BB5-430D-A098-ABEAE06DB55A}"/>
                </c:ext>
              </c:extLst>
            </c:dLbl>
            <c:dLbl>
              <c:idx val="8"/>
              <c:tx>
                <c:rich>
                  <a:bodyPr/>
                  <a:lstStyle/>
                  <a:p>
                    <a:fld id="{2F0AF645-7830-4E01-8910-3126B2589CD8}"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2BB5-430D-A098-ABEAE06DB55A}"/>
                </c:ext>
              </c:extLst>
            </c:dLbl>
            <c:dLbl>
              <c:idx val="9"/>
              <c:tx>
                <c:rich>
                  <a:bodyPr/>
                  <a:lstStyle/>
                  <a:p>
                    <a:fld id="{32F67F9F-8116-495A-899C-780EC72045BD}"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2BB5-430D-A098-ABEAE06DB5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Analysis!$H$25:$H$34</c:f>
              <c:numCache>
                <c:formatCode>_(* #,##0_);_(* \(#,##0\);_(* "-"??_);_(@_)</c:formatCode>
                <c:ptCount val="10"/>
                <c:pt idx="0">
                  <c:v>63646</c:v>
                </c:pt>
                <c:pt idx="1">
                  <c:v>65710</c:v>
                </c:pt>
                <c:pt idx="2">
                  <c:v>68532</c:v>
                </c:pt>
                <c:pt idx="3">
                  <c:v>73351</c:v>
                </c:pt>
                <c:pt idx="4">
                  <c:v>76779</c:v>
                </c:pt>
                <c:pt idx="5">
                  <c:v>82005</c:v>
                </c:pt>
                <c:pt idx="6">
                  <c:v>92952</c:v>
                </c:pt>
                <c:pt idx="7">
                  <c:v>91344</c:v>
                </c:pt>
                <c:pt idx="8">
                  <c:v>88732</c:v>
                </c:pt>
                <c:pt idx="9">
                  <c:v>103802</c:v>
                </c:pt>
              </c:numCache>
            </c:numRef>
          </c:val>
          <c:extLst>
            <c:ext xmlns:c15="http://schemas.microsoft.com/office/drawing/2012/chart" uri="{02D57815-91ED-43cb-92C2-25804820EDAC}">
              <c15:datalabelsRange>
                <c15:f>Analysis!$O$25:$O$34</c15:f>
                <c15:dlblRangeCache>
                  <c:ptCount val="10"/>
                  <c:pt idx="0">
                    <c:v>7%</c:v>
                  </c:pt>
                  <c:pt idx="1">
                    <c:v>7%</c:v>
                  </c:pt>
                  <c:pt idx="2">
                    <c:v>7%</c:v>
                  </c:pt>
                  <c:pt idx="3">
                    <c:v>7%</c:v>
                  </c:pt>
                  <c:pt idx="4">
                    <c:v>7%</c:v>
                  </c:pt>
                  <c:pt idx="5">
                    <c:v>7%</c:v>
                  </c:pt>
                  <c:pt idx="6">
                    <c:v>8%</c:v>
                  </c:pt>
                  <c:pt idx="7">
                    <c:v>7%</c:v>
                  </c:pt>
                  <c:pt idx="8">
                    <c:v>7%</c:v>
                  </c:pt>
                  <c:pt idx="9">
                    <c:v>8%</c:v>
                  </c:pt>
                </c15:dlblRangeCache>
              </c15:datalabelsRange>
            </c:ext>
            <c:ext xmlns:c16="http://schemas.microsoft.com/office/drawing/2014/chart" uri="{C3380CC4-5D6E-409C-BE32-E72D297353CC}">
              <c16:uniqueId val="{00000004-2BB5-430D-A098-ABEAE06DB55A}"/>
            </c:ext>
          </c:extLst>
        </c:ser>
        <c:dLbls>
          <c:showLegendKey val="0"/>
          <c:showVal val="0"/>
          <c:showCatName val="0"/>
          <c:showSerName val="0"/>
          <c:showPercent val="0"/>
          <c:showBubbleSize val="0"/>
        </c:dLbls>
        <c:gapWidth val="150"/>
        <c:shape val="box"/>
        <c:axId val="74885792"/>
        <c:axId val="81066672"/>
        <c:axId val="0"/>
      </c:bar3DChart>
      <c:catAx>
        <c:axId val="7488579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066672"/>
        <c:crosses val="autoZero"/>
        <c:auto val="1"/>
        <c:lblAlgn val="ctr"/>
        <c:lblOffset val="100"/>
        <c:noMultiLvlLbl val="0"/>
      </c:catAx>
      <c:valAx>
        <c:axId val="810666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885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pt-BR"/>
        </a:p>
      </c:txPr>
    </c:title>
    <c:autoTitleDeleted val="0"/>
    <c:plotArea>
      <c:layout/>
      <c:barChart>
        <c:barDir val="col"/>
        <c:grouping val="clustered"/>
        <c:varyColors val="0"/>
        <c:ser>
          <c:idx val="0"/>
          <c:order val="0"/>
          <c:tx>
            <c:strRef>
              <c:f>Analysis!$D$23</c:f>
              <c:strCache>
                <c:ptCount val="1"/>
                <c:pt idx="0">
                  <c:v>Bodily Injury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Analysis!$D$25:$D$34</c:f>
              <c:numCache>
                <c:formatCode>_(* #,##0_);_(* \(#,##0\);_(* "-"??_);_(@_)</c:formatCode>
                <c:ptCount val="10"/>
                <c:pt idx="0">
                  <c:v>40866</c:v>
                </c:pt>
                <c:pt idx="1">
                  <c:v>42196</c:v>
                </c:pt>
                <c:pt idx="2">
                  <c:v>44554</c:v>
                </c:pt>
                <c:pt idx="3">
                  <c:v>46641</c:v>
                </c:pt>
                <c:pt idx="4">
                  <c:v>49626</c:v>
                </c:pt>
                <c:pt idx="5">
                  <c:v>51262</c:v>
                </c:pt>
                <c:pt idx="6">
                  <c:v>51447</c:v>
                </c:pt>
                <c:pt idx="7">
                  <c:v>54355</c:v>
                </c:pt>
                <c:pt idx="8">
                  <c:v>55007</c:v>
                </c:pt>
                <c:pt idx="9">
                  <c:v>54905</c:v>
                </c:pt>
              </c:numCache>
            </c:numRef>
          </c:val>
          <c:extLst>
            <c:ext xmlns:c16="http://schemas.microsoft.com/office/drawing/2014/chart" uri="{C3380CC4-5D6E-409C-BE32-E72D297353CC}">
              <c16:uniqueId val="{0000000A-EB12-4538-9FDB-0DCE973C67B8}"/>
            </c:ext>
          </c:extLst>
        </c:ser>
        <c:ser>
          <c:idx val="1"/>
          <c:order val="1"/>
          <c:tx>
            <c:strRef>
              <c:f>Analysis!$E$23</c:f>
              <c:strCache>
                <c:ptCount val="1"/>
                <c:pt idx="0">
                  <c:v>Property Damage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Analysis!$E$25:$E$34</c:f>
              <c:numCache>
                <c:formatCode>_(* #,##0_);_(* \(#,##0\);_(* "-"??_);_(@_)</c:formatCode>
                <c:ptCount val="10"/>
                <c:pt idx="0">
                  <c:v>188093</c:v>
                </c:pt>
                <c:pt idx="1">
                  <c:v>194802</c:v>
                </c:pt>
                <c:pt idx="2">
                  <c:v>210985</c:v>
                </c:pt>
                <c:pt idx="3">
                  <c:v>229854</c:v>
                </c:pt>
                <c:pt idx="4">
                  <c:v>241844</c:v>
                </c:pt>
                <c:pt idx="5">
                  <c:v>245536</c:v>
                </c:pt>
                <c:pt idx="6">
                  <c:v>251990</c:v>
                </c:pt>
                <c:pt idx="7">
                  <c:v>261394</c:v>
                </c:pt>
                <c:pt idx="8">
                  <c:v>267094</c:v>
                </c:pt>
                <c:pt idx="9">
                  <c:v>268428</c:v>
                </c:pt>
              </c:numCache>
            </c:numRef>
          </c:val>
          <c:extLst>
            <c:ext xmlns:c16="http://schemas.microsoft.com/office/drawing/2014/chart" uri="{C3380CC4-5D6E-409C-BE32-E72D297353CC}">
              <c16:uniqueId val="{00000015-EB12-4538-9FDB-0DCE973C67B8}"/>
            </c:ext>
          </c:extLst>
        </c:ser>
        <c:ser>
          <c:idx val="2"/>
          <c:order val="2"/>
          <c:tx>
            <c:strRef>
              <c:f>Analysis!$F$23</c:f>
              <c:strCache>
                <c:ptCount val="1"/>
                <c:pt idx="0">
                  <c:v>Comprehensive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Analysis!$F$25:$F$34</c:f>
              <c:numCache>
                <c:formatCode>_(* #,##0_);_(* \(#,##0\);_(* "-"??_);_(@_)</c:formatCode>
                <c:ptCount val="10"/>
                <c:pt idx="0">
                  <c:v>321416</c:v>
                </c:pt>
                <c:pt idx="1">
                  <c:v>386434</c:v>
                </c:pt>
                <c:pt idx="2">
                  <c:v>356766</c:v>
                </c:pt>
                <c:pt idx="3">
                  <c:v>375288</c:v>
                </c:pt>
                <c:pt idx="4">
                  <c:v>383026</c:v>
                </c:pt>
                <c:pt idx="5">
                  <c:v>407662</c:v>
                </c:pt>
                <c:pt idx="6">
                  <c:v>397201</c:v>
                </c:pt>
                <c:pt idx="7">
                  <c:v>428787</c:v>
                </c:pt>
                <c:pt idx="8">
                  <c:v>431708</c:v>
                </c:pt>
                <c:pt idx="9">
                  <c:v>417455</c:v>
                </c:pt>
              </c:numCache>
            </c:numRef>
          </c:val>
          <c:extLst>
            <c:ext xmlns:c16="http://schemas.microsoft.com/office/drawing/2014/chart" uri="{C3380CC4-5D6E-409C-BE32-E72D297353CC}">
              <c16:uniqueId val="{00000020-EB12-4538-9FDB-0DCE973C67B8}"/>
            </c:ext>
          </c:extLst>
        </c:ser>
        <c:ser>
          <c:idx val="3"/>
          <c:order val="3"/>
          <c:tx>
            <c:strRef>
              <c:f>Analysis!$G$23</c:f>
              <c:strCache>
                <c:ptCount val="1"/>
                <c:pt idx="0">
                  <c:v>Collision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Analysis!$G$25:$G$34</c:f>
              <c:numCache>
                <c:formatCode>_(* #,##0_);_(* \(#,##0\);_(* "-"??_);_(@_)</c:formatCode>
                <c:ptCount val="10"/>
                <c:pt idx="0">
                  <c:v>295564</c:v>
                </c:pt>
                <c:pt idx="1">
                  <c:v>301040</c:v>
                </c:pt>
                <c:pt idx="2">
                  <c:v>330409</c:v>
                </c:pt>
                <c:pt idx="3">
                  <c:v>354385</c:v>
                </c:pt>
                <c:pt idx="4">
                  <c:v>383174</c:v>
                </c:pt>
                <c:pt idx="5">
                  <c:v>401494</c:v>
                </c:pt>
                <c:pt idx="6">
                  <c:v>421632</c:v>
                </c:pt>
                <c:pt idx="7">
                  <c:v>433327</c:v>
                </c:pt>
                <c:pt idx="8">
                  <c:v>451192</c:v>
                </c:pt>
                <c:pt idx="9">
                  <c:v>445740</c:v>
                </c:pt>
              </c:numCache>
            </c:numRef>
          </c:val>
          <c:extLst>
            <c:ext xmlns:c16="http://schemas.microsoft.com/office/drawing/2014/chart" uri="{C3380CC4-5D6E-409C-BE32-E72D297353CC}">
              <c16:uniqueId val="{0000002B-EB12-4538-9FDB-0DCE973C67B8}"/>
            </c:ext>
          </c:extLst>
        </c:ser>
        <c:ser>
          <c:idx val="4"/>
          <c:order val="4"/>
          <c:tx>
            <c:strRef>
              <c:f>Analysis!$H$23</c:f>
              <c:strCache>
                <c:ptCount val="1"/>
                <c:pt idx="0">
                  <c:v>Personal Injury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Analysis!$C$25:$C$34</c:f>
              <c:numCache>
                <c:formatCode>General</c:formatCode>
                <c:ptCount val="10"/>
                <c:pt idx="0">
                  <c:v>2009</c:v>
                </c:pt>
                <c:pt idx="1">
                  <c:v>2010</c:v>
                </c:pt>
                <c:pt idx="2">
                  <c:v>2011</c:v>
                </c:pt>
                <c:pt idx="3">
                  <c:v>2012</c:v>
                </c:pt>
                <c:pt idx="4">
                  <c:v>2013</c:v>
                </c:pt>
                <c:pt idx="5">
                  <c:v>2014</c:v>
                </c:pt>
                <c:pt idx="6">
                  <c:v>2015</c:v>
                </c:pt>
                <c:pt idx="7">
                  <c:v>2016</c:v>
                </c:pt>
                <c:pt idx="8">
                  <c:v>2017</c:v>
                </c:pt>
                <c:pt idx="9">
                  <c:v>2018</c:v>
                </c:pt>
              </c:numCache>
            </c:numRef>
          </c:cat>
          <c:val>
            <c:numRef>
              <c:f>Analysis!$H$25:$H$34</c:f>
              <c:numCache>
                <c:formatCode>_(* #,##0_);_(* \(#,##0\);_(* "-"??_);_(@_)</c:formatCode>
                <c:ptCount val="10"/>
                <c:pt idx="0">
                  <c:v>63646</c:v>
                </c:pt>
                <c:pt idx="1">
                  <c:v>65710</c:v>
                </c:pt>
                <c:pt idx="2">
                  <c:v>68532</c:v>
                </c:pt>
                <c:pt idx="3">
                  <c:v>73351</c:v>
                </c:pt>
                <c:pt idx="4">
                  <c:v>76779</c:v>
                </c:pt>
                <c:pt idx="5">
                  <c:v>82005</c:v>
                </c:pt>
                <c:pt idx="6">
                  <c:v>92952</c:v>
                </c:pt>
                <c:pt idx="7">
                  <c:v>91344</c:v>
                </c:pt>
                <c:pt idx="8">
                  <c:v>88732</c:v>
                </c:pt>
                <c:pt idx="9">
                  <c:v>103802</c:v>
                </c:pt>
              </c:numCache>
            </c:numRef>
          </c:val>
          <c:extLst>
            <c:ext xmlns:c16="http://schemas.microsoft.com/office/drawing/2014/chart" uri="{C3380CC4-5D6E-409C-BE32-E72D297353CC}">
              <c16:uniqueId val="{00000036-EB12-4538-9FDB-0DCE973C67B8}"/>
            </c:ext>
          </c:extLst>
        </c:ser>
        <c:dLbls>
          <c:showLegendKey val="0"/>
          <c:showVal val="0"/>
          <c:showCatName val="0"/>
          <c:showSerName val="0"/>
          <c:showPercent val="0"/>
          <c:showBubbleSize val="0"/>
        </c:dLbls>
        <c:gapWidth val="150"/>
        <c:axId val="74885792"/>
        <c:axId val="81066672"/>
      </c:barChart>
      <c:catAx>
        <c:axId val="74885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066672"/>
        <c:crosses val="autoZero"/>
        <c:auto val="1"/>
        <c:lblAlgn val="ctr"/>
        <c:lblOffset val="100"/>
        <c:noMultiLvlLbl val="0"/>
      </c:catAx>
      <c:valAx>
        <c:axId val="8106667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8857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400" b="1" i="0" u="none" strike="noStrike" kern="1200" cap="none" spc="20" baseline="0">
              <a:solidFill>
                <a:schemeClr val="bg1"/>
              </a:solidFill>
              <a:latin typeface="+mn-lt"/>
              <a:ea typeface="+mn-ea"/>
              <a:cs typeface="+mn-cs"/>
            </a:defRPr>
          </a:pPr>
          <a:endParaRPr lang="pt-BR"/>
        </a:p>
      </c:txPr>
    </c:title>
    <c:autoTitleDeleted val="0"/>
    <c:plotArea>
      <c:layout/>
      <c:lineChart>
        <c:grouping val="standard"/>
        <c:varyColors val="0"/>
        <c:ser>
          <c:idx val="0"/>
          <c:order val="0"/>
          <c:tx>
            <c:strRef>
              <c:f>Analysis!$S$23</c:f>
              <c:strCache>
                <c:ptCount val="1"/>
                <c:pt idx="0">
                  <c:v>Bodily Injury</c:v>
                </c:pt>
              </c:strCache>
            </c:strRef>
          </c:tx>
          <c:spPr>
            <a:ln w="22225" cap="rnd" cmpd="sng" algn="ctr">
              <a:solidFill>
                <a:schemeClr val="accent1"/>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Analysis!$S$25:$S$64</c:f>
              <c:numCache>
                <c:formatCode>_(* #,##0_);_(* \(#,##0\);_(* "-"??_);_(@_)</c:formatCode>
                <c:ptCount val="40"/>
                <c:pt idx="0">
                  <c:v>9836</c:v>
                </c:pt>
                <c:pt idx="1">
                  <c:v>10717</c:v>
                </c:pt>
                <c:pt idx="2">
                  <c:v>10317</c:v>
                </c:pt>
                <c:pt idx="3">
                  <c:v>9996</c:v>
                </c:pt>
                <c:pt idx="4">
                  <c:v>10493</c:v>
                </c:pt>
                <c:pt idx="5">
                  <c:v>10930</c:v>
                </c:pt>
                <c:pt idx="6">
                  <c:v>10171</c:v>
                </c:pt>
                <c:pt idx="7">
                  <c:v>10602</c:v>
                </c:pt>
                <c:pt idx="8">
                  <c:v>10576</c:v>
                </c:pt>
                <c:pt idx="9">
                  <c:v>11332</c:v>
                </c:pt>
                <c:pt idx="10">
                  <c:v>11156</c:v>
                </c:pt>
                <c:pt idx="11">
                  <c:v>11490</c:v>
                </c:pt>
                <c:pt idx="12">
                  <c:v>11009</c:v>
                </c:pt>
                <c:pt idx="13">
                  <c:v>11773</c:v>
                </c:pt>
                <c:pt idx="14">
                  <c:v>12120</c:v>
                </c:pt>
                <c:pt idx="15">
                  <c:v>11739</c:v>
                </c:pt>
                <c:pt idx="16">
                  <c:v>12175</c:v>
                </c:pt>
                <c:pt idx="17">
                  <c:v>11673</c:v>
                </c:pt>
                <c:pt idx="18">
                  <c:v>12451</c:v>
                </c:pt>
                <c:pt idx="19">
                  <c:v>13327</c:v>
                </c:pt>
                <c:pt idx="20">
                  <c:v>12497</c:v>
                </c:pt>
                <c:pt idx="21">
                  <c:v>12774</c:v>
                </c:pt>
                <c:pt idx="22">
                  <c:v>12824</c:v>
                </c:pt>
                <c:pt idx="23">
                  <c:v>13167</c:v>
                </c:pt>
                <c:pt idx="24">
                  <c:v>12501</c:v>
                </c:pt>
                <c:pt idx="25">
                  <c:v>12859</c:v>
                </c:pt>
                <c:pt idx="26">
                  <c:v>12932</c:v>
                </c:pt>
                <c:pt idx="27">
                  <c:v>13155</c:v>
                </c:pt>
                <c:pt idx="28">
                  <c:v>13134</c:v>
                </c:pt>
                <c:pt idx="29">
                  <c:v>13714</c:v>
                </c:pt>
                <c:pt idx="30">
                  <c:v>13695</c:v>
                </c:pt>
                <c:pt idx="31">
                  <c:v>13812</c:v>
                </c:pt>
                <c:pt idx="32">
                  <c:v>13544</c:v>
                </c:pt>
                <c:pt idx="33">
                  <c:v>13789</c:v>
                </c:pt>
                <c:pt idx="34">
                  <c:v>13699</c:v>
                </c:pt>
                <c:pt idx="35">
                  <c:v>13975</c:v>
                </c:pt>
                <c:pt idx="36">
                  <c:v>13867</c:v>
                </c:pt>
                <c:pt idx="37">
                  <c:v>13810</c:v>
                </c:pt>
                <c:pt idx="38">
                  <c:v>13665</c:v>
                </c:pt>
                <c:pt idx="39">
                  <c:v>13563</c:v>
                </c:pt>
              </c:numCache>
            </c:numRef>
          </c:val>
          <c:smooth val="0"/>
          <c:extLst>
            <c:ext xmlns:c16="http://schemas.microsoft.com/office/drawing/2014/chart" uri="{C3380CC4-5D6E-409C-BE32-E72D297353CC}">
              <c16:uniqueId val="{00000000-7751-4363-BA12-6F75530DB8A8}"/>
            </c:ext>
          </c:extLst>
        </c:ser>
        <c:ser>
          <c:idx val="1"/>
          <c:order val="1"/>
          <c:tx>
            <c:strRef>
              <c:f>Analysis!$T$23</c:f>
              <c:strCache>
                <c:ptCount val="1"/>
                <c:pt idx="0">
                  <c:v>Property Damage</c:v>
                </c:pt>
              </c:strCache>
            </c:strRef>
          </c:tx>
          <c:spPr>
            <a:ln w="22225" cap="rnd" cmpd="sng" algn="ctr">
              <a:solidFill>
                <a:schemeClr val="accent2"/>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Analysis!$T$25:$T$64</c:f>
              <c:numCache>
                <c:formatCode>_(* #,##0_);_(* \(#,##0\);_(* "-"??_);_(@_)</c:formatCode>
                <c:ptCount val="40"/>
                <c:pt idx="0">
                  <c:v>43676</c:v>
                </c:pt>
                <c:pt idx="1">
                  <c:v>46541</c:v>
                </c:pt>
                <c:pt idx="2">
                  <c:v>48287</c:v>
                </c:pt>
                <c:pt idx="3">
                  <c:v>49589</c:v>
                </c:pt>
                <c:pt idx="4">
                  <c:v>46993</c:v>
                </c:pt>
                <c:pt idx="5">
                  <c:v>46519</c:v>
                </c:pt>
                <c:pt idx="6">
                  <c:v>49370</c:v>
                </c:pt>
                <c:pt idx="7">
                  <c:v>51920</c:v>
                </c:pt>
                <c:pt idx="8">
                  <c:v>48477</c:v>
                </c:pt>
                <c:pt idx="9">
                  <c:v>52141</c:v>
                </c:pt>
                <c:pt idx="10">
                  <c:v>53892</c:v>
                </c:pt>
                <c:pt idx="11">
                  <c:v>56475</c:v>
                </c:pt>
                <c:pt idx="12">
                  <c:v>55473</c:v>
                </c:pt>
                <c:pt idx="13">
                  <c:v>58394</c:v>
                </c:pt>
                <c:pt idx="14">
                  <c:v>58543</c:v>
                </c:pt>
                <c:pt idx="15">
                  <c:v>57444</c:v>
                </c:pt>
                <c:pt idx="16">
                  <c:v>59665</c:v>
                </c:pt>
                <c:pt idx="17">
                  <c:v>59699</c:v>
                </c:pt>
                <c:pt idx="18">
                  <c:v>59210</c:v>
                </c:pt>
                <c:pt idx="19">
                  <c:v>63270</c:v>
                </c:pt>
                <c:pt idx="20">
                  <c:v>61234</c:v>
                </c:pt>
                <c:pt idx="21">
                  <c:v>60649</c:v>
                </c:pt>
                <c:pt idx="22">
                  <c:v>62185</c:v>
                </c:pt>
                <c:pt idx="23">
                  <c:v>61468</c:v>
                </c:pt>
                <c:pt idx="24">
                  <c:v>62952</c:v>
                </c:pt>
                <c:pt idx="25">
                  <c:v>62363</c:v>
                </c:pt>
                <c:pt idx="26">
                  <c:v>62971</c:v>
                </c:pt>
                <c:pt idx="27">
                  <c:v>63704</c:v>
                </c:pt>
                <c:pt idx="28">
                  <c:v>64789</c:v>
                </c:pt>
                <c:pt idx="29">
                  <c:v>64644</c:v>
                </c:pt>
                <c:pt idx="30">
                  <c:v>66454</c:v>
                </c:pt>
                <c:pt idx="31">
                  <c:v>65507</c:v>
                </c:pt>
                <c:pt idx="32">
                  <c:v>67286</c:v>
                </c:pt>
                <c:pt idx="33">
                  <c:v>65535</c:v>
                </c:pt>
                <c:pt idx="34">
                  <c:v>67046</c:v>
                </c:pt>
                <c:pt idx="35">
                  <c:v>67227</c:v>
                </c:pt>
                <c:pt idx="36">
                  <c:v>68675</c:v>
                </c:pt>
                <c:pt idx="37">
                  <c:v>66740</c:v>
                </c:pt>
                <c:pt idx="38">
                  <c:v>67033</c:v>
                </c:pt>
                <c:pt idx="39">
                  <c:v>65980</c:v>
                </c:pt>
              </c:numCache>
            </c:numRef>
          </c:val>
          <c:smooth val="0"/>
          <c:extLst>
            <c:ext xmlns:c16="http://schemas.microsoft.com/office/drawing/2014/chart" uri="{C3380CC4-5D6E-409C-BE32-E72D297353CC}">
              <c16:uniqueId val="{00000001-7751-4363-BA12-6F75530DB8A8}"/>
            </c:ext>
          </c:extLst>
        </c:ser>
        <c:ser>
          <c:idx val="2"/>
          <c:order val="2"/>
          <c:tx>
            <c:strRef>
              <c:f>Analysis!$U$23</c:f>
              <c:strCache>
                <c:ptCount val="1"/>
                <c:pt idx="0">
                  <c:v>Comprehensive</c:v>
                </c:pt>
              </c:strCache>
            </c:strRef>
          </c:tx>
          <c:spPr>
            <a:ln w="22225" cap="rnd" cmpd="sng" algn="ctr">
              <a:solidFill>
                <a:schemeClr val="accent3"/>
              </a:solidFill>
              <a:round/>
            </a:ln>
            <a:effectLst/>
          </c:spPr>
          <c:marker>
            <c:symbol val="none"/>
          </c:marker>
          <c:dLbls>
            <c:dLbl>
              <c:idx val="6"/>
              <c:dLblPos val="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51-4363-BA12-6F75530DB8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Analysis!$U$25:$U$64</c:f>
              <c:numCache>
                <c:formatCode>_(* #,##0_);_(* \(#,##0\);_(* "-"??_);_(@_)</c:formatCode>
                <c:ptCount val="40"/>
                <c:pt idx="0">
                  <c:v>59503</c:v>
                </c:pt>
                <c:pt idx="1">
                  <c:v>90566</c:v>
                </c:pt>
                <c:pt idx="2">
                  <c:v>80089</c:v>
                </c:pt>
                <c:pt idx="3">
                  <c:v>91258</c:v>
                </c:pt>
                <c:pt idx="4">
                  <c:v>64168</c:v>
                </c:pt>
                <c:pt idx="5">
                  <c:v>82871</c:v>
                </c:pt>
                <c:pt idx="6">
                  <c:v>140033</c:v>
                </c:pt>
                <c:pt idx="7">
                  <c:v>99362</c:v>
                </c:pt>
                <c:pt idx="8">
                  <c:v>70136</c:v>
                </c:pt>
                <c:pt idx="9">
                  <c:v>91071</c:v>
                </c:pt>
                <c:pt idx="10">
                  <c:v>95519</c:v>
                </c:pt>
                <c:pt idx="11">
                  <c:v>100040</c:v>
                </c:pt>
                <c:pt idx="12">
                  <c:v>70974</c:v>
                </c:pt>
                <c:pt idx="13">
                  <c:v>103161</c:v>
                </c:pt>
                <c:pt idx="14">
                  <c:v>100857</c:v>
                </c:pt>
                <c:pt idx="15">
                  <c:v>100296</c:v>
                </c:pt>
                <c:pt idx="16">
                  <c:v>76231</c:v>
                </c:pt>
                <c:pt idx="17">
                  <c:v>100061</c:v>
                </c:pt>
                <c:pt idx="18">
                  <c:v>106949</c:v>
                </c:pt>
                <c:pt idx="19">
                  <c:v>99785</c:v>
                </c:pt>
                <c:pt idx="20">
                  <c:v>86258</c:v>
                </c:pt>
                <c:pt idx="21">
                  <c:v>108617</c:v>
                </c:pt>
                <c:pt idx="22">
                  <c:v>111121</c:v>
                </c:pt>
                <c:pt idx="23">
                  <c:v>101666</c:v>
                </c:pt>
                <c:pt idx="24">
                  <c:v>88028</c:v>
                </c:pt>
                <c:pt idx="25">
                  <c:v>114071</c:v>
                </c:pt>
                <c:pt idx="26">
                  <c:v>103468</c:v>
                </c:pt>
                <c:pt idx="27">
                  <c:v>91634</c:v>
                </c:pt>
                <c:pt idx="28">
                  <c:v>99183</c:v>
                </c:pt>
                <c:pt idx="29">
                  <c:v>107187</c:v>
                </c:pt>
                <c:pt idx="30">
                  <c:v>113951</c:v>
                </c:pt>
                <c:pt idx="31">
                  <c:v>108466</c:v>
                </c:pt>
                <c:pt idx="32">
                  <c:v>95360</c:v>
                </c:pt>
                <c:pt idx="33">
                  <c:v>120659</c:v>
                </c:pt>
                <c:pt idx="34">
                  <c:v>109692</c:v>
                </c:pt>
                <c:pt idx="35">
                  <c:v>105997</c:v>
                </c:pt>
                <c:pt idx="36">
                  <c:v>93154</c:v>
                </c:pt>
                <c:pt idx="37">
                  <c:v>113336</c:v>
                </c:pt>
                <c:pt idx="38">
                  <c:v>104007</c:v>
                </c:pt>
                <c:pt idx="39">
                  <c:v>106958</c:v>
                </c:pt>
              </c:numCache>
            </c:numRef>
          </c:val>
          <c:smooth val="0"/>
          <c:extLst>
            <c:ext xmlns:c16="http://schemas.microsoft.com/office/drawing/2014/chart" uri="{C3380CC4-5D6E-409C-BE32-E72D297353CC}">
              <c16:uniqueId val="{00000003-7751-4363-BA12-6F75530DB8A8}"/>
            </c:ext>
          </c:extLst>
        </c:ser>
        <c:ser>
          <c:idx val="3"/>
          <c:order val="3"/>
          <c:tx>
            <c:strRef>
              <c:f>Analysis!$V$23</c:f>
              <c:strCache>
                <c:ptCount val="1"/>
                <c:pt idx="0">
                  <c:v>Collision</c:v>
                </c:pt>
              </c:strCache>
            </c:strRef>
          </c:tx>
          <c:spPr>
            <a:ln w="22225" cap="rnd" cmpd="sng" algn="ctr">
              <a:solidFill>
                <a:schemeClr val="accent4"/>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Analysis!$V$25:$V$64</c:f>
              <c:numCache>
                <c:formatCode>_(* #,##0_);_(* \(#,##0\);_(* "-"??_);_(@_)</c:formatCode>
                <c:ptCount val="40"/>
                <c:pt idx="0">
                  <c:v>81890</c:v>
                </c:pt>
                <c:pt idx="1">
                  <c:v>64479</c:v>
                </c:pt>
                <c:pt idx="2">
                  <c:v>79612</c:v>
                </c:pt>
                <c:pt idx="3">
                  <c:v>69583</c:v>
                </c:pt>
                <c:pt idx="4">
                  <c:v>83595</c:v>
                </c:pt>
                <c:pt idx="5">
                  <c:v>69650</c:v>
                </c:pt>
                <c:pt idx="6">
                  <c:v>75856</c:v>
                </c:pt>
                <c:pt idx="7">
                  <c:v>71939</c:v>
                </c:pt>
                <c:pt idx="8">
                  <c:v>83152</c:v>
                </c:pt>
                <c:pt idx="9">
                  <c:v>78161</c:v>
                </c:pt>
                <c:pt idx="10">
                  <c:v>89034</c:v>
                </c:pt>
                <c:pt idx="11">
                  <c:v>80062</c:v>
                </c:pt>
                <c:pt idx="12">
                  <c:v>89396</c:v>
                </c:pt>
                <c:pt idx="13">
                  <c:v>86261</c:v>
                </c:pt>
                <c:pt idx="14">
                  <c:v>91950</c:v>
                </c:pt>
                <c:pt idx="15">
                  <c:v>86778</c:v>
                </c:pt>
                <c:pt idx="16">
                  <c:v>96758</c:v>
                </c:pt>
                <c:pt idx="17">
                  <c:v>89685</c:v>
                </c:pt>
                <c:pt idx="18">
                  <c:v>96868</c:v>
                </c:pt>
                <c:pt idx="19">
                  <c:v>99863</c:v>
                </c:pt>
                <c:pt idx="20">
                  <c:v>100792</c:v>
                </c:pt>
                <c:pt idx="21">
                  <c:v>99016</c:v>
                </c:pt>
                <c:pt idx="22">
                  <c:v>99668</c:v>
                </c:pt>
                <c:pt idx="23">
                  <c:v>102018</c:v>
                </c:pt>
                <c:pt idx="24">
                  <c:v>106527</c:v>
                </c:pt>
                <c:pt idx="25">
                  <c:v>103996</c:v>
                </c:pt>
                <c:pt idx="26">
                  <c:v>104516</c:v>
                </c:pt>
                <c:pt idx="27">
                  <c:v>106593</c:v>
                </c:pt>
                <c:pt idx="28">
                  <c:v>110568</c:v>
                </c:pt>
                <c:pt idx="29">
                  <c:v>104472</c:v>
                </c:pt>
                <c:pt idx="30">
                  <c:v>110603</c:v>
                </c:pt>
                <c:pt idx="31">
                  <c:v>107684</c:v>
                </c:pt>
                <c:pt idx="32">
                  <c:v>113423</c:v>
                </c:pt>
                <c:pt idx="33">
                  <c:v>111658</c:v>
                </c:pt>
                <c:pt idx="34">
                  <c:v>118031</c:v>
                </c:pt>
                <c:pt idx="35">
                  <c:v>108080</c:v>
                </c:pt>
                <c:pt idx="36">
                  <c:v>116570</c:v>
                </c:pt>
                <c:pt idx="37">
                  <c:v>108421</c:v>
                </c:pt>
                <c:pt idx="38">
                  <c:v>112422</c:v>
                </c:pt>
                <c:pt idx="39">
                  <c:v>108327</c:v>
                </c:pt>
              </c:numCache>
            </c:numRef>
          </c:val>
          <c:smooth val="0"/>
          <c:extLst>
            <c:ext xmlns:c16="http://schemas.microsoft.com/office/drawing/2014/chart" uri="{C3380CC4-5D6E-409C-BE32-E72D297353CC}">
              <c16:uniqueId val="{00000004-7751-4363-BA12-6F75530DB8A8}"/>
            </c:ext>
          </c:extLst>
        </c:ser>
        <c:ser>
          <c:idx val="4"/>
          <c:order val="4"/>
          <c:tx>
            <c:strRef>
              <c:f>Analysis!$W$23</c:f>
              <c:strCache>
                <c:ptCount val="1"/>
                <c:pt idx="0">
                  <c:v>Personal Injury</c:v>
                </c:pt>
              </c:strCache>
            </c:strRef>
          </c:tx>
          <c:spPr>
            <a:ln w="22225" cap="rnd" cmpd="sng" algn="ctr">
              <a:solidFill>
                <a:schemeClr val="accent5"/>
              </a:solidFill>
              <a:round/>
            </a:ln>
            <a:effectLst/>
          </c:spPr>
          <c:marker>
            <c:symbol val="none"/>
          </c:marker>
          <c:cat>
            <c:strRef>
              <c:f>Analysis!$R$25:$R$64</c:f>
              <c:strCache>
                <c:ptCount val="40"/>
                <c:pt idx="0">
                  <c:v>2009_1</c:v>
                </c:pt>
                <c:pt idx="1">
                  <c:v>2009_2</c:v>
                </c:pt>
                <c:pt idx="2">
                  <c:v>2009_3</c:v>
                </c:pt>
                <c:pt idx="3">
                  <c:v>2009_4</c:v>
                </c:pt>
                <c:pt idx="4">
                  <c:v>2010_1</c:v>
                </c:pt>
                <c:pt idx="5">
                  <c:v>2010_2</c:v>
                </c:pt>
                <c:pt idx="6">
                  <c:v>2010_3</c:v>
                </c:pt>
                <c:pt idx="7">
                  <c:v>2010_4</c:v>
                </c:pt>
                <c:pt idx="8">
                  <c:v>2011_1</c:v>
                </c:pt>
                <c:pt idx="9">
                  <c:v>2011_2</c:v>
                </c:pt>
                <c:pt idx="10">
                  <c:v>2011_3</c:v>
                </c:pt>
                <c:pt idx="11">
                  <c:v>2011_4</c:v>
                </c:pt>
                <c:pt idx="12">
                  <c:v>2012_1</c:v>
                </c:pt>
                <c:pt idx="13">
                  <c:v>2012_2</c:v>
                </c:pt>
                <c:pt idx="14">
                  <c:v>2012_3</c:v>
                </c:pt>
                <c:pt idx="15">
                  <c:v>2012_4</c:v>
                </c:pt>
                <c:pt idx="16">
                  <c:v>2013_1</c:v>
                </c:pt>
                <c:pt idx="17">
                  <c:v>2013_2</c:v>
                </c:pt>
                <c:pt idx="18">
                  <c:v>2013_3</c:v>
                </c:pt>
                <c:pt idx="19">
                  <c:v>2013_4</c:v>
                </c:pt>
                <c:pt idx="20">
                  <c:v>2014_1</c:v>
                </c:pt>
                <c:pt idx="21">
                  <c:v>2014_2</c:v>
                </c:pt>
                <c:pt idx="22">
                  <c:v>2014_3</c:v>
                </c:pt>
                <c:pt idx="23">
                  <c:v>2014_4</c:v>
                </c:pt>
                <c:pt idx="24">
                  <c:v>2015_1</c:v>
                </c:pt>
                <c:pt idx="25">
                  <c:v>2015_2</c:v>
                </c:pt>
                <c:pt idx="26">
                  <c:v>2015_3</c:v>
                </c:pt>
                <c:pt idx="27">
                  <c:v>2015_4</c:v>
                </c:pt>
                <c:pt idx="28">
                  <c:v>2016_1</c:v>
                </c:pt>
                <c:pt idx="29">
                  <c:v>2016_2</c:v>
                </c:pt>
                <c:pt idx="30">
                  <c:v>2016_3</c:v>
                </c:pt>
                <c:pt idx="31">
                  <c:v>2016_4</c:v>
                </c:pt>
                <c:pt idx="32">
                  <c:v>2017_1</c:v>
                </c:pt>
                <c:pt idx="33">
                  <c:v>2017_2</c:v>
                </c:pt>
                <c:pt idx="34">
                  <c:v>2017_3</c:v>
                </c:pt>
                <c:pt idx="35">
                  <c:v>2017_4</c:v>
                </c:pt>
                <c:pt idx="36">
                  <c:v>2018_1</c:v>
                </c:pt>
                <c:pt idx="37">
                  <c:v>2018_2</c:v>
                </c:pt>
                <c:pt idx="38">
                  <c:v>2018_3</c:v>
                </c:pt>
                <c:pt idx="39">
                  <c:v>2018_4</c:v>
                </c:pt>
              </c:strCache>
            </c:strRef>
          </c:cat>
          <c:val>
            <c:numRef>
              <c:f>Analysis!$W$25:$W$64</c:f>
              <c:numCache>
                <c:formatCode>_(* #,##0_);_(* \(#,##0\);_(* "-"??_);_(@_)</c:formatCode>
                <c:ptCount val="40"/>
                <c:pt idx="0">
                  <c:v>14379</c:v>
                </c:pt>
                <c:pt idx="1">
                  <c:v>15598</c:v>
                </c:pt>
                <c:pt idx="2">
                  <c:v>16069</c:v>
                </c:pt>
                <c:pt idx="3">
                  <c:v>17600</c:v>
                </c:pt>
                <c:pt idx="4">
                  <c:v>16036</c:v>
                </c:pt>
                <c:pt idx="5">
                  <c:v>15788</c:v>
                </c:pt>
                <c:pt idx="6">
                  <c:v>14739</c:v>
                </c:pt>
                <c:pt idx="7">
                  <c:v>19147</c:v>
                </c:pt>
                <c:pt idx="8">
                  <c:v>16649</c:v>
                </c:pt>
                <c:pt idx="9">
                  <c:v>17103</c:v>
                </c:pt>
                <c:pt idx="10">
                  <c:v>17025</c:v>
                </c:pt>
                <c:pt idx="11">
                  <c:v>17755</c:v>
                </c:pt>
                <c:pt idx="12">
                  <c:v>18842</c:v>
                </c:pt>
                <c:pt idx="13">
                  <c:v>16635</c:v>
                </c:pt>
                <c:pt idx="14">
                  <c:v>20436</c:v>
                </c:pt>
                <c:pt idx="15">
                  <c:v>17438</c:v>
                </c:pt>
                <c:pt idx="16">
                  <c:v>19352</c:v>
                </c:pt>
                <c:pt idx="17">
                  <c:v>18649</c:v>
                </c:pt>
                <c:pt idx="18">
                  <c:v>18488</c:v>
                </c:pt>
                <c:pt idx="19">
                  <c:v>20290</c:v>
                </c:pt>
                <c:pt idx="20">
                  <c:v>19308</c:v>
                </c:pt>
                <c:pt idx="21">
                  <c:v>21534</c:v>
                </c:pt>
                <c:pt idx="22">
                  <c:v>20826</c:v>
                </c:pt>
                <c:pt idx="23">
                  <c:v>20337</c:v>
                </c:pt>
                <c:pt idx="24">
                  <c:v>28046</c:v>
                </c:pt>
                <c:pt idx="25">
                  <c:v>19657</c:v>
                </c:pt>
                <c:pt idx="26">
                  <c:v>24070</c:v>
                </c:pt>
                <c:pt idx="27">
                  <c:v>21179</c:v>
                </c:pt>
                <c:pt idx="28">
                  <c:v>22902</c:v>
                </c:pt>
                <c:pt idx="29">
                  <c:v>22834</c:v>
                </c:pt>
                <c:pt idx="30">
                  <c:v>22074</c:v>
                </c:pt>
                <c:pt idx="31">
                  <c:v>23534</c:v>
                </c:pt>
                <c:pt idx="32">
                  <c:v>22505</c:v>
                </c:pt>
                <c:pt idx="33">
                  <c:v>18739</c:v>
                </c:pt>
                <c:pt idx="34">
                  <c:v>23572</c:v>
                </c:pt>
                <c:pt idx="35">
                  <c:v>23916</c:v>
                </c:pt>
                <c:pt idx="36">
                  <c:v>26518</c:v>
                </c:pt>
                <c:pt idx="37">
                  <c:v>26270</c:v>
                </c:pt>
                <c:pt idx="38">
                  <c:v>24885</c:v>
                </c:pt>
                <c:pt idx="39">
                  <c:v>26129</c:v>
                </c:pt>
              </c:numCache>
            </c:numRef>
          </c:val>
          <c:smooth val="0"/>
          <c:extLst>
            <c:ext xmlns:c16="http://schemas.microsoft.com/office/drawing/2014/chart" uri="{C3380CC4-5D6E-409C-BE32-E72D297353CC}">
              <c16:uniqueId val="{00000005-7751-4363-BA12-6F75530DB8A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421356912"/>
        <c:axId val="77340800"/>
      </c:lineChart>
      <c:catAx>
        <c:axId val="14213569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22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77340800"/>
        <c:crosses val="autoZero"/>
        <c:auto val="1"/>
        <c:lblAlgn val="ctr"/>
        <c:lblOffset val="100"/>
        <c:noMultiLvlLbl val="0"/>
      </c:catAx>
      <c:valAx>
        <c:axId val="7734080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14213569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pt-BR"/>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Analysis!$A$24</c:f>
          <c:strCache>
            <c:ptCount val="1"/>
            <c:pt idx="0">
              <c:v>Sum of N</c:v>
            </c:pt>
          </c:strCache>
        </c:strRef>
      </c:tx>
      <c:overlay val="0"/>
      <c:spPr>
        <a:solidFill>
          <a:schemeClr val="tx2"/>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pt-BR"/>
        </a:p>
      </c:txPr>
    </c:title>
    <c:autoTitleDeleted val="0"/>
    <c:plotArea>
      <c:layout/>
      <c:barChart>
        <c:barDir val="col"/>
        <c:grouping val="clustered"/>
        <c:varyColors val="0"/>
        <c:ser>
          <c:idx val="0"/>
          <c:order val="0"/>
          <c:tx>
            <c:strRef>
              <c:f>Analysis!$C$25</c:f>
              <c:strCache>
                <c:ptCount val="1"/>
                <c:pt idx="0">
                  <c:v>2009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Analysis!$D$25:$H$25</c:f>
              <c:numCache>
                <c:formatCode>_(* #,##0_);_(* \(#,##0\);_(* "-"??_);_(@_)</c:formatCode>
                <c:ptCount val="5"/>
                <c:pt idx="0">
                  <c:v>40866</c:v>
                </c:pt>
                <c:pt idx="1">
                  <c:v>188093</c:v>
                </c:pt>
                <c:pt idx="2">
                  <c:v>321416</c:v>
                </c:pt>
                <c:pt idx="3">
                  <c:v>295564</c:v>
                </c:pt>
                <c:pt idx="4">
                  <c:v>63646</c:v>
                </c:pt>
              </c:numCache>
            </c:numRef>
          </c:val>
          <c:extLst>
            <c:ext xmlns:c16="http://schemas.microsoft.com/office/drawing/2014/chart" uri="{C3380CC4-5D6E-409C-BE32-E72D297353CC}">
              <c16:uniqueId val="{00000000-8B08-4660-918E-39745A6742A3}"/>
            </c:ext>
          </c:extLst>
        </c:ser>
        <c:ser>
          <c:idx val="1"/>
          <c:order val="1"/>
          <c:tx>
            <c:strRef>
              <c:f>Analysis!$C$26</c:f>
              <c:strCache>
                <c:ptCount val="1"/>
                <c:pt idx="0">
                  <c:v>2010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Analysis!$D$26:$H$26</c:f>
              <c:numCache>
                <c:formatCode>_(* #,##0_);_(* \(#,##0\);_(* "-"??_);_(@_)</c:formatCode>
                <c:ptCount val="5"/>
                <c:pt idx="0">
                  <c:v>42196</c:v>
                </c:pt>
                <c:pt idx="1">
                  <c:v>194802</c:v>
                </c:pt>
                <c:pt idx="2">
                  <c:v>386434</c:v>
                </c:pt>
                <c:pt idx="3">
                  <c:v>301040</c:v>
                </c:pt>
                <c:pt idx="4">
                  <c:v>65710</c:v>
                </c:pt>
              </c:numCache>
            </c:numRef>
          </c:val>
          <c:extLst>
            <c:ext xmlns:c16="http://schemas.microsoft.com/office/drawing/2014/chart" uri="{C3380CC4-5D6E-409C-BE32-E72D297353CC}">
              <c16:uniqueId val="{00000001-8B08-4660-918E-39745A6742A3}"/>
            </c:ext>
          </c:extLst>
        </c:ser>
        <c:ser>
          <c:idx val="2"/>
          <c:order val="2"/>
          <c:tx>
            <c:strRef>
              <c:f>Analysis!$C$27</c:f>
              <c:strCache>
                <c:ptCount val="1"/>
                <c:pt idx="0">
                  <c:v>2011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Analysis!$D$27:$H$27</c:f>
              <c:numCache>
                <c:formatCode>_(* #,##0_);_(* \(#,##0\);_(* "-"??_);_(@_)</c:formatCode>
                <c:ptCount val="5"/>
                <c:pt idx="0">
                  <c:v>44554</c:v>
                </c:pt>
                <c:pt idx="1">
                  <c:v>210985</c:v>
                </c:pt>
                <c:pt idx="2">
                  <c:v>356766</c:v>
                </c:pt>
                <c:pt idx="3">
                  <c:v>330409</c:v>
                </c:pt>
                <c:pt idx="4">
                  <c:v>68532</c:v>
                </c:pt>
              </c:numCache>
            </c:numRef>
          </c:val>
          <c:extLst>
            <c:ext xmlns:c16="http://schemas.microsoft.com/office/drawing/2014/chart" uri="{C3380CC4-5D6E-409C-BE32-E72D297353CC}">
              <c16:uniqueId val="{00000002-8B08-4660-918E-39745A6742A3}"/>
            </c:ext>
          </c:extLst>
        </c:ser>
        <c:ser>
          <c:idx val="3"/>
          <c:order val="3"/>
          <c:tx>
            <c:strRef>
              <c:f>Analysis!$C$28</c:f>
              <c:strCache>
                <c:ptCount val="1"/>
                <c:pt idx="0">
                  <c:v>2012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Analysis!$D$28:$H$28</c:f>
              <c:numCache>
                <c:formatCode>_(* #,##0_);_(* \(#,##0\);_(* "-"??_);_(@_)</c:formatCode>
                <c:ptCount val="5"/>
                <c:pt idx="0">
                  <c:v>46641</c:v>
                </c:pt>
                <c:pt idx="1">
                  <c:v>229854</c:v>
                </c:pt>
                <c:pt idx="2">
                  <c:v>375288</c:v>
                </c:pt>
                <c:pt idx="3">
                  <c:v>354385</c:v>
                </c:pt>
                <c:pt idx="4">
                  <c:v>73351</c:v>
                </c:pt>
              </c:numCache>
            </c:numRef>
          </c:val>
          <c:extLst>
            <c:ext xmlns:c16="http://schemas.microsoft.com/office/drawing/2014/chart" uri="{C3380CC4-5D6E-409C-BE32-E72D297353CC}">
              <c16:uniqueId val="{00000003-8B08-4660-918E-39745A6742A3}"/>
            </c:ext>
          </c:extLst>
        </c:ser>
        <c:ser>
          <c:idx val="4"/>
          <c:order val="4"/>
          <c:tx>
            <c:strRef>
              <c:f>Analysis!$C$29</c:f>
              <c:strCache>
                <c:ptCount val="1"/>
                <c:pt idx="0">
                  <c:v>2013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Analysis!$D$29:$H$29</c:f>
              <c:numCache>
                <c:formatCode>_(* #,##0_);_(* \(#,##0\);_(* "-"??_);_(@_)</c:formatCode>
                <c:ptCount val="5"/>
                <c:pt idx="0">
                  <c:v>49626</c:v>
                </c:pt>
                <c:pt idx="1">
                  <c:v>241844</c:v>
                </c:pt>
                <c:pt idx="2">
                  <c:v>383026</c:v>
                </c:pt>
                <c:pt idx="3">
                  <c:v>383174</c:v>
                </c:pt>
                <c:pt idx="4">
                  <c:v>76779</c:v>
                </c:pt>
              </c:numCache>
            </c:numRef>
          </c:val>
          <c:extLst>
            <c:ext xmlns:c16="http://schemas.microsoft.com/office/drawing/2014/chart" uri="{C3380CC4-5D6E-409C-BE32-E72D297353CC}">
              <c16:uniqueId val="{00000004-8B08-4660-918E-39745A6742A3}"/>
            </c:ext>
          </c:extLst>
        </c:ser>
        <c:ser>
          <c:idx val="5"/>
          <c:order val="5"/>
          <c:tx>
            <c:strRef>
              <c:f>Analysis!$C$30</c:f>
              <c:strCache>
                <c:ptCount val="1"/>
                <c:pt idx="0">
                  <c:v>2014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Analysis!$D$30:$H$30</c:f>
              <c:numCache>
                <c:formatCode>_(* #,##0_);_(* \(#,##0\);_(* "-"??_);_(@_)</c:formatCode>
                <c:ptCount val="5"/>
                <c:pt idx="0">
                  <c:v>51262</c:v>
                </c:pt>
                <c:pt idx="1">
                  <c:v>245536</c:v>
                </c:pt>
                <c:pt idx="2">
                  <c:v>407662</c:v>
                </c:pt>
                <c:pt idx="3">
                  <c:v>401494</c:v>
                </c:pt>
                <c:pt idx="4">
                  <c:v>82005</c:v>
                </c:pt>
              </c:numCache>
            </c:numRef>
          </c:val>
          <c:extLst>
            <c:ext xmlns:c16="http://schemas.microsoft.com/office/drawing/2014/chart" uri="{C3380CC4-5D6E-409C-BE32-E72D297353CC}">
              <c16:uniqueId val="{00000005-8B08-4660-918E-39745A6742A3}"/>
            </c:ext>
          </c:extLst>
        </c:ser>
        <c:ser>
          <c:idx val="6"/>
          <c:order val="6"/>
          <c:tx>
            <c:strRef>
              <c:f>Analysis!$C$31</c:f>
              <c:strCache>
                <c:ptCount val="1"/>
                <c:pt idx="0">
                  <c:v>2015</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Analysis!$D$31:$H$31</c:f>
              <c:numCache>
                <c:formatCode>_(* #,##0_);_(* \(#,##0\);_(* "-"??_);_(@_)</c:formatCode>
                <c:ptCount val="5"/>
                <c:pt idx="0">
                  <c:v>51447</c:v>
                </c:pt>
                <c:pt idx="1">
                  <c:v>251990</c:v>
                </c:pt>
                <c:pt idx="2">
                  <c:v>397201</c:v>
                </c:pt>
                <c:pt idx="3">
                  <c:v>421632</c:v>
                </c:pt>
                <c:pt idx="4">
                  <c:v>92952</c:v>
                </c:pt>
              </c:numCache>
            </c:numRef>
          </c:val>
          <c:extLst>
            <c:ext xmlns:c16="http://schemas.microsoft.com/office/drawing/2014/chart" uri="{C3380CC4-5D6E-409C-BE32-E72D297353CC}">
              <c16:uniqueId val="{00000006-8B08-4660-918E-39745A6742A3}"/>
            </c:ext>
          </c:extLst>
        </c:ser>
        <c:ser>
          <c:idx val="7"/>
          <c:order val="7"/>
          <c:tx>
            <c:strRef>
              <c:f>Analysis!$C$32</c:f>
              <c:strCache>
                <c:ptCount val="1"/>
                <c:pt idx="0">
                  <c:v>2016</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Analysis!$D$32:$H$32</c:f>
              <c:numCache>
                <c:formatCode>_(* #,##0_);_(* \(#,##0\);_(* "-"??_);_(@_)</c:formatCode>
                <c:ptCount val="5"/>
                <c:pt idx="0">
                  <c:v>54355</c:v>
                </c:pt>
                <c:pt idx="1">
                  <c:v>261394</c:v>
                </c:pt>
                <c:pt idx="2">
                  <c:v>428787</c:v>
                </c:pt>
                <c:pt idx="3">
                  <c:v>433327</c:v>
                </c:pt>
                <c:pt idx="4">
                  <c:v>91344</c:v>
                </c:pt>
              </c:numCache>
            </c:numRef>
          </c:val>
          <c:extLst>
            <c:ext xmlns:c16="http://schemas.microsoft.com/office/drawing/2014/chart" uri="{C3380CC4-5D6E-409C-BE32-E72D297353CC}">
              <c16:uniqueId val="{00000007-8B08-4660-918E-39745A6742A3}"/>
            </c:ext>
          </c:extLst>
        </c:ser>
        <c:ser>
          <c:idx val="8"/>
          <c:order val="8"/>
          <c:tx>
            <c:strRef>
              <c:f>Analysis!$C$33</c:f>
              <c:strCache>
                <c:ptCount val="1"/>
                <c:pt idx="0">
                  <c:v>2017</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Analysis!$D$33:$H$33</c:f>
              <c:numCache>
                <c:formatCode>_(* #,##0_);_(* \(#,##0\);_(* "-"??_);_(@_)</c:formatCode>
                <c:ptCount val="5"/>
                <c:pt idx="0">
                  <c:v>55007</c:v>
                </c:pt>
                <c:pt idx="1">
                  <c:v>267094</c:v>
                </c:pt>
                <c:pt idx="2">
                  <c:v>431708</c:v>
                </c:pt>
                <c:pt idx="3">
                  <c:v>451192</c:v>
                </c:pt>
                <c:pt idx="4">
                  <c:v>88732</c:v>
                </c:pt>
              </c:numCache>
            </c:numRef>
          </c:val>
          <c:extLst>
            <c:ext xmlns:c16="http://schemas.microsoft.com/office/drawing/2014/chart" uri="{C3380CC4-5D6E-409C-BE32-E72D297353CC}">
              <c16:uniqueId val="{00000008-8B08-4660-918E-39745A6742A3}"/>
            </c:ext>
          </c:extLst>
        </c:ser>
        <c:ser>
          <c:idx val="9"/>
          <c:order val="9"/>
          <c:tx>
            <c:strRef>
              <c:f>Analysis!$C$34</c:f>
              <c:strCache>
                <c:ptCount val="1"/>
                <c:pt idx="0">
                  <c:v>2018</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Analysis!$D$23:$H$23</c:f>
              <c:strCache>
                <c:ptCount val="5"/>
                <c:pt idx="0">
                  <c:v>Bodily Injury</c:v>
                </c:pt>
                <c:pt idx="1">
                  <c:v>Property Damage</c:v>
                </c:pt>
                <c:pt idx="2">
                  <c:v>Comprehensive</c:v>
                </c:pt>
                <c:pt idx="3">
                  <c:v>Collision</c:v>
                </c:pt>
                <c:pt idx="4">
                  <c:v>Personal Injury</c:v>
                </c:pt>
              </c:strCache>
            </c:strRef>
          </c:cat>
          <c:val>
            <c:numRef>
              <c:f>Analysis!$D$34:$H$34</c:f>
              <c:numCache>
                <c:formatCode>_(* #,##0_);_(* \(#,##0\);_(* "-"??_);_(@_)</c:formatCode>
                <c:ptCount val="5"/>
                <c:pt idx="0">
                  <c:v>54905</c:v>
                </c:pt>
                <c:pt idx="1">
                  <c:v>268428</c:v>
                </c:pt>
                <c:pt idx="2">
                  <c:v>417455</c:v>
                </c:pt>
                <c:pt idx="3">
                  <c:v>445740</c:v>
                </c:pt>
                <c:pt idx="4">
                  <c:v>103802</c:v>
                </c:pt>
              </c:numCache>
            </c:numRef>
          </c:val>
          <c:extLst>
            <c:ext xmlns:c16="http://schemas.microsoft.com/office/drawing/2014/chart" uri="{C3380CC4-5D6E-409C-BE32-E72D297353CC}">
              <c16:uniqueId val="{00000009-8B08-4660-918E-39745A6742A3}"/>
            </c:ext>
          </c:extLst>
        </c:ser>
        <c:dLbls>
          <c:showLegendKey val="0"/>
          <c:showVal val="0"/>
          <c:showCatName val="0"/>
          <c:showSerName val="0"/>
          <c:showPercent val="0"/>
          <c:showBubbleSize val="0"/>
        </c:dLbls>
        <c:gapWidth val="150"/>
        <c:axId val="74885792"/>
        <c:axId val="81066672"/>
      </c:barChart>
      <c:catAx>
        <c:axId val="74885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066672"/>
        <c:crosses val="autoZero"/>
        <c:auto val="1"/>
        <c:lblAlgn val="ctr"/>
        <c:lblOffset val="100"/>
        <c:noMultiLvlLbl val="0"/>
      </c:catAx>
      <c:valAx>
        <c:axId val="8106667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8857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133350</xdr:colOff>
      <xdr:row>0</xdr:row>
      <xdr:rowOff>57150</xdr:rowOff>
    </xdr:from>
    <xdr:to>
      <xdr:col>13</xdr:col>
      <xdr:colOff>76200</xdr:colOff>
      <xdr:row>18</xdr:row>
      <xdr:rowOff>185738</xdr:rowOff>
    </xdr:to>
    <xdr:graphicFrame macro="">
      <xdr:nvGraphicFramePr>
        <xdr:cNvPr id="9" name="Chart 8">
          <a:extLst>
            <a:ext uri="{FF2B5EF4-FFF2-40B4-BE49-F238E27FC236}">
              <a16:creationId xmlns:a16="http://schemas.microsoft.com/office/drawing/2014/main" id="{CD4DAC21-7984-47BE-A834-5AD85CA9D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36</xdr:row>
      <xdr:rowOff>0</xdr:rowOff>
    </xdr:from>
    <xdr:to>
      <xdr:col>6</xdr:col>
      <xdr:colOff>847725</xdr:colOff>
      <xdr:row>52</xdr:row>
      <xdr:rowOff>52388</xdr:rowOff>
    </xdr:to>
    <xdr:graphicFrame macro="">
      <xdr:nvGraphicFramePr>
        <xdr:cNvPr id="10" name="Chart 9">
          <a:extLst>
            <a:ext uri="{FF2B5EF4-FFF2-40B4-BE49-F238E27FC236}">
              <a16:creationId xmlns:a16="http://schemas.microsoft.com/office/drawing/2014/main" id="{AC361C30-CADD-4B1C-95AA-857CB09BC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990600</xdr:colOff>
      <xdr:row>36</xdr:row>
      <xdr:rowOff>0</xdr:rowOff>
    </xdr:from>
    <xdr:to>
      <xdr:col>14</xdr:col>
      <xdr:colOff>1038225</xdr:colOff>
      <xdr:row>52</xdr:row>
      <xdr:rowOff>52388</xdr:rowOff>
    </xdr:to>
    <xdr:graphicFrame macro="">
      <xdr:nvGraphicFramePr>
        <xdr:cNvPr id="11" name="Chart 10">
          <a:extLst>
            <a:ext uri="{FF2B5EF4-FFF2-40B4-BE49-F238E27FC236}">
              <a16:creationId xmlns:a16="http://schemas.microsoft.com/office/drawing/2014/main" id="{AAC3D629-126A-4326-B5E4-8B7607EC7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53</xdr:row>
      <xdr:rowOff>0</xdr:rowOff>
    </xdr:from>
    <xdr:to>
      <xdr:col>6</xdr:col>
      <xdr:colOff>847725</xdr:colOff>
      <xdr:row>80</xdr:row>
      <xdr:rowOff>42863</xdr:rowOff>
    </xdr:to>
    <xdr:graphicFrame macro="">
      <xdr:nvGraphicFramePr>
        <xdr:cNvPr id="13" name="Chart 12">
          <a:extLst>
            <a:ext uri="{FF2B5EF4-FFF2-40B4-BE49-F238E27FC236}">
              <a16:creationId xmlns:a16="http://schemas.microsoft.com/office/drawing/2014/main" id="{18B69688-7783-4AF8-B210-217A540AC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990600</xdr:colOff>
      <xdr:row>53</xdr:row>
      <xdr:rowOff>0</xdr:rowOff>
    </xdr:from>
    <xdr:to>
      <xdr:col>14</xdr:col>
      <xdr:colOff>1038225</xdr:colOff>
      <xdr:row>69</xdr:row>
      <xdr:rowOff>52388</xdr:rowOff>
    </xdr:to>
    <xdr:graphicFrame macro="">
      <xdr:nvGraphicFramePr>
        <xdr:cNvPr id="14" name="Chart 13">
          <a:extLst>
            <a:ext uri="{FF2B5EF4-FFF2-40B4-BE49-F238E27FC236}">
              <a16:creationId xmlns:a16="http://schemas.microsoft.com/office/drawing/2014/main" id="{59C36523-5D18-44DE-871E-221C472FE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666750</xdr:colOff>
      <xdr:row>12</xdr:row>
      <xdr:rowOff>114300</xdr:rowOff>
    </xdr:to>
    <mc:AlternateContent xmlns:mc="http://schemas.openxmlformats.org/markup-compatibility/2006" xmlns:a14="http://schemas.microsoft.com/office/drawing/2010/main">
      <mc:Choice Requires="a14">
        <xdr:graphicFrame macro="">
          <xdr:nvGraphicFramePr>
            <xdr:cNvPr id="6" name="Risk Class">
              <a:extLst>
                <a:ext uri="{FF2B5EF4-FFF2-40B4-BE49-F238E27FC236}">
                  <a16:creationId xmlns:a16="http://schemas.microsoft.com/office/drawing/2014/main" id="{CA63DD6D-B515-4505-96D7-68E70E544D14}"/>
                </a:ext>
              </a:extLst>
            </xdr:cNvPr>
            <xdr:cNvGraphicFramePr/>
          </xdr:nvGraphicFramePr>
          <xdr:xfrm>
            <a:off x="0" y="0"/>
            <a:ext cx="0" cy="0"/>
          </xdr:xfrm>
          <a:graphic>
            <a:graphicData uri="http://schemas.microsoft.com/office/drawing/2010/slicer">
              <sle:slicer xmlns:sle="http://schemas.microsoft.com/office/drawing/2010/slicer" name="Risk Class"/>
            </a:graphicData>
          </a:graphic>
        </xdr:graphicFrame>
      </mc:Choice>
      <mc:Fallback xmlns="">
        <xdr:sp macro="" textlink="">
          <xdr:nvSpPr>
            <xdr:cNvPr id="0" name=""/>
            <xdr:cNvSpPr>
              <a:spLocks noTextEdit="1"/>
            </xdr:cNvSpPr>
          </xdr:nvSpPr>
          <xdr:spPr>
            <a:xfrm>
              <a:off x="0" y="0"/>
              <a:ext cx="1371600" cy="1828800"/>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187960</xdr:colOff>
      <xdr:row>4</xdr:row>
      <xdr:rowOff>15240</xdr:rowOff>
    </xdr:to>
    <xdr:pic>
      <xdr:nvPicPr>
        <xdr:cNvPr id="2" name="Picture 1">
          <a:extLst>
            <a:ext uri="{FF2B5EF4-FFF2-40B4-BE49-F238E27FC236}">
              <a16:creationId xmlns:a16="http://schemas.microsoft.com/office/drawing/2014/main" id="{B7E3B99A-8F1F-43D0-BFF1-E0FCEF08F36B}"/>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900" b="15998"/>
        <a:stretch/>
      </xdr:blipFill>
      <xdr:spPr bwMode="auto">
        <a:xfrm>
          <a:off x="0" y="0"/>
          <a:ext cx="1588135" cy="586740"/>
        </a:xfrm>
        <a:prstGeom prst="rect">
          <a:avLst/>
        </a:prstGeom>
        <a:ln>
          <a:noFill/>
        </a:ln>
        <a:extLst>
          <a:ext uri="{53640926-AAD7-44D8-BBD7-CCE9431645EC}">
            <a14:shadowObscured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848360</xdr:colOff>
      <xdr:row>3</xdr:row>
      <xdr:rowOff>30480</xdr:rowOff>
    </xdr:to>
    <xdr:pic>
      <xdr:nvPicPr>
        <xdr:cNvPr id="2" name="Picture 1">
          <a:extLst>
            <a:ext uri="{FF2B5EF4-FFF2-40B4-BE49-F238E27FC236}">
              <a16:creationId xmlns:a16="http://schemas.microsoft.com/office/drawing/2014/main" id="{13B1415F-E86E-4C04-93BB-205361855043}"/>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900" b="15998"/>
        <a:stretch/>
      </xdr:blipFill>
      <xdr:spPr bwMode="auto">
        <a:xfrm>
          <a:off x="0" y="0"/>
          <a:ext cx="1581785" cy="516255"/>
        </a:xfrm>
        <a:prstGeom prst="rect">
          <a:avLst/>
        </a:prstGeom>
        <a:ln>
          <a:noFill/>
        </a:ln>
        <a:extLst>
          <a:ext uri="{53640926-AAD7-44D8-BBD7-CCE9431645EC}">
            <a14:shadowObscured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1308100</xdr:colOff>
      <xdr:row>3</xdr:row>
      <xdr:rowOff>15240</xdr:rowOff>
    </xdr:to>
    <xdr:pic>
      <xdr:nvPicPr>
        <xdr:cNvPr id="2" name="Picture 1">
          <a:extLst>
            <a:ext uri="{FF2B5EF4-FFF2-40B4-BE49-F238E27FC236}">
              <a16:creationId xmlns:a16="http://schemas.microsoft.com/office/drawing/2014/main" id="{01868A1A-D986-49CD-BA60-2324B685B614}"/>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9900" b="15998"/>
        <a:stretch/>
      </xdr:blipFill>
      <xdr:spPr bwMode="auto">
        <a:xfrm>
          <a:off x="0" y="0"/>
          <a:ext cx="1622425" cy="586740"/>
        </a:xfrm>
        <a:prstGeom prst="rect">
          <a:avLst/>
        </a:prstGeom>
        <a:ln>
          <a:noFill/>
        </a:ln>
        <a:extLst>
          <a:ext uri="{53640926-AAD7-44D8-BBD7-CCE9431645EC}">
            <a14:shadowObscured xmlns:a14="http://schemas.microsoft.com/office/drawing/2010/main"/>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lipe Bello" refreshedDate="43492.966574305552" createdVersion="6" refreshedVersion="6" minRefreshableVersion="3" recordCount="2160" xr:uid="{71A217B4-74A4-4B1F-A957-ACFA2F9D7A96}">
  <cacheSource type="worksheet">
    <worksheetSource ref="A10:Y2170" sheet="ClaimsData"/>
  </cacheSource>
  <cacheFields count="25">
    <cacheField name="Link" numFmtId="0">
      <sharedItems count="40">
        <s v="2009_1"/>
        <s v="2009_2"/>
        <s v="2009_3"/>
        <s v="2009_4"/>
        <s v="2010_1"/>
        <s v="2010_2"/>
        <s v="2010_3"/>
        <s v="2010_4"/>
        <s v="2011_1"/>
        <s v="2011_2"/>
        <s v="2011_3"/>
        <s v="2011_4"/>
        <s v="2012_1"/>
        <s v="2012_2"/>
        <s v="2012_3"/>
        <s v="2012_4"/>
        <s v="2013_1"/>
        <s v="2013_2"/>
        <s v="2013_3"/>
        <s v="2013_4"/>
        <s v="2014_1"/>
        <s v="2014_2"/>
        <s v="2014_3"/>
        <s v="2014_4"/>
        <s v="2015_1"/>
        <s v="2015_2"/>
        <s v="2015_3"/>
        <s v="2015_4"/>
        <s v="2016_1"/>
        <s v="2016_2"/>
        <s v="2016_3"/>
        <s v="2016_4"/>
        <s v="2017_1"/>
        <s v="2017_2"/>
        <s v="2017_3"/>
        <s v="2017_4"/>
        <s v="2018_1"/>
        <s v="2018_2"/>
        <s v="2018_3"/>
        <s v="2018_4"/>
      </sharedItems>
    </cacheField>
    <cacheField name="Year" numFmtId="1">
      <sharedItems containsSemiMixedTypes="0" containsString="0" containsNumber="1" containsInteger="1" minValue="2009" maxValue="2018" count="10">
        <n v="2009"/>
        <n v="2010"/>
        <n v="2011"/>
        <n v="2012"/>
        <n v="2013"/>
        <n v="2014"/>
        <n v="2015"/>
        <n v="2016"/>
        <n v="2017"/>
        <n v="2018"/>
      </sharedItems>
    </cacheField>
    <cacheField name="Qtr" numFmtId="1">
      <sharedItems containsSemiMixedTypes="0" containsString="0" containsNumber="1" containsInteger="1" minValue="1" maxValue="4"/>
    </cacheField>
    <cacheField name="Risk_Type" numFmtId="1">
      <sharedItems count="54">
        <s v="SML_Personal"/>
        <s v="LSL_Personal"/>
        <s v="MYA_Personal"/>
        <s v="SMA_Personal"/>
        <s v="MSL_Personal"/>
        <s v="LYL_Personal"/>
        <s v="LSA_Personal"/>
        <s v="LMA_Personal"/>
        <s v="SYL_Personal"/>
        <s v="MYL_Personal"/>
        <s v="MYH_Personal"/>
        <s v="LML_Personal"/>
        <s v="MSA_Personal"/>
        <s v="LYA_Personal"/>
        <s v="MMA_Personal"/>
        <s v="LYH_Personal"/>
        <s v="SSA_Personal"/>
        <s v="MML_Personal"/>
        <s v="LMH_Personal"/>
        <s v="SSL_Personal"/>
        <s v="SSH_Personal"/>
        <s v="MMH_Personal"/>
        <s v="SYA_Personal"/>
        <s v="LSH_Personal"/>
        <s v="SYH_Personal"/>
        <s v="MSH_Personal"/>
        <s v="SMH_Personal"/>
        <s v="SML_Commercial"/>
        <s v="LSL_Commercial"/>
        <s v="MYA_Commercial"/>
        <s v="SMA_Commercial"/>
        <s v="MSL_Commercial"/>
        <s v="LYL_Commercial"/>
        <s v="LSA_Commercial"/>
        <s v="LMA_Commercial"/>
        <s v="SYL_Commercial"/>
        <s v="MYL_Commercial"/>
        <s v="MYH_Commercial"/>
        <s v="LML_Commercial"/>
        <s v="MSA_Commercial"/>
        <s v="LYA_Commercial"/>
        <s v="MMA_Commercial"/>
        <s v="LYH_Commercial"/>
        <s v="SSA_Commercial"/>
        <s v="MML_Commercial"/>
        <s v="LMH_Commercial"/>
        <s v="SSL_Commercial"/>
        <s v="SSH_Commercial"/>
        <s v="MMH_Commercial"/>
        <s v="SYA_Commercial"/>
        <s v="LSH_Commercial"/>
        <s v="SYH_Commercial"/>
        <s v="MSH_Commercial"/>
        <s v="SMH_Commercial"/>
      </sharedItems>
    </cacheField>
    <cacheField name="Risk Class" numFmtId="0">
      <sharedItems count="27">
        <s v="SML"/>
        <s v="LSL"/>
        <s v="MYA"/>
        <s v="SMA"/>
        <s v="MSL"/>
        <s v="LYL"/>
        <s v="LSA"/>
        <s v="LMA"/>
        <s v="SYL"/>
        <s v="MYL"/>
        <s v="MYH"/>
        <s v="LML"/>
        <s v="MSA"/>
        <s v="LYA"/>
        <s v="MMA"/>
        <s v="LYH"/>
        <s v="SSA"/>
        <s v="MML"/>
        <s v="LMH"/>
        <s v="SSL"/>
        <s v="SSH"/>
        <s v="MMH"/>
        <s v="SYA"/>
        <s v="LSH"/>
        <s v="SYH"/>
        <s v="MSH"/>
        <s v="SMH"/>
      </sharedItems>
    </cacheField>
    <cacheField name="Type" numFmtId="0">
      <sharedItems/>
    </cacheField>
    <cacheField name="Car-quarter of Exposure" numFmtId="164">
      <sharedItems containsSemiMixedTypes="0" containsString="0" containsNumber="1" minValue="121.75" maxValue="12038.25"/>
    </cacheField>
    <cacheField name="Car-years of Exposure" numFmtId="164">
      <sharedItems containsSemiMixedTypes="0" containsString="0" containsNumber="1" containsInteger="1" minValue="487" maxValue="48153"/>
    </cacheField>
    <cacheField name="FA-quarter of Exposure" numFmtId="164">
      <sharedItems containsSemiMixedTypes="0" containsString="0" containsNumber="1" containsInteger="1" minValue="50039250" maxValue="4947720750"/>
    </cacheField>
    <cacheField name="FA-years of Exposure" numFmtId="164">
      <sharedItems containsSemiMixedTypes="0" containsString="0" containsNumber="1" containsInteger="1" minValue="200157000" maxValue="19790883000"/>
    </cacheField>
    <cacheField name="N Bodily Injury" numFmtId="164">
      <sharedItems containsSemiMixedTypes="0" containsString="0" containsNumber="1" containsInteger="1" minValue="3" maxValue="1332"/>
    </cacheField>
    <cacheField name="N Property Damage" numFmtId="164">
      <sharedItems containsSemiMixedTypes="0" containsString="0" containsNumber="1" containsInteger="1" minValue="54" maxValue="5256"/>
    </cacheField>
    <cacheField name="N Comprehensive" numFmtId="164">
      <sharedItems containsSemiMixedTypes="0" containsString="0" containsNumber="1" containsInteger="1" minValue="53" maxValue="12262"/>
    </cacheField>
    <cacheField name="N Collision" numFmtId="164">
      <sharedItems containsSemiMixedTypes="0" containsString="0" containsNumber="1" containsInteger="1" minValue="61" maxValue="9077"/>
    </cacheField>
    <cacheField name="N Personal Injury" numFmtId="164">
      <sharedItems containsSemiMixedTypes="0" containsString="0" containsNumber="1" containsInteger="1" minValue="6" maxValue="4152"/>
    </cacheField>
    <cacheField name="T Bodily Injury" numFmtId="164">
      <sharedItems containsSemiMixedTypes="0" containsString="0" containsNumber="1" containsInteger="1" minValue="61078" maxValue="21660742"/>
    </cacheField>
    <cacheField name="T Property Damage" numFmtId="164">
      <sharedItems containsSemiMixedTypes="0" containsString="0" containsNumber="1" containsInteger="1" minValue="153682" maxValue="19460278"/>
    </cacheField>
    <cacheField name="T Comprehensive" numFmtId="164">
      <sharedItems containsSemiMixedTypes="0" containsString="0" containsNumber="1" containsInteger="1" minValue="51146" maxValue="34158115"/>
    </cacheField>
    <cacheField name="T Collision" numFmtId="164">
      <sharedItems containsSemiMixedTypes="0" containsString="0" containsNumber="1" containsInteger="1" minValue="191317" maxValue="33754129"/>
    </cacheField>
    <cacheField name="T Personal Injury" numFmtId="164">
      <sharedItems containsSemiMixedTypes="0" containsString="0" containsNumber="1" containsInteger="1" minValue="33730" maxValue="23942571"/>
    </cacheField>
    <cacheField name="A Bodily Injury" numFmtId="164">
      <sharedItems containsSemiMixedTypes="0" containsString="0" containsNumber="1" minValue="9181.2190476190481" maxValue="44251.697916666664"/>
    </cacheField>
    <cacheField name="A Property Damage" numFmtId="164">
      <sharedItems containsSemiMixedTypes="0" containsString="0" containsNumber="1" minValue="1468.9118881118882" maxValue="5282.1023255813952"/>
    </cacheField>
    <cacheField name="A Comprehensive" numFmtId="164">
      <sharedItems containsSemiMixedTypes="0" containsString="0" containsNumber="1" minValue="382.32339511146927" maxValue="6741.6787330316738"/>
    </cacheField>
    <cacheField name="A Collision" numFmtId="164">
      <sharedItems containsSemiMixedTypes="0" containsString="0" containsNumber="1" minValue="1401.2767441860465" maxValue="5087.4353846153845"/>
    </cacheField>
    <cacheField name="A Personal Injury" numFmtId="164">
      <sharedItems containsSemiMixedTypes="0" containsString="0" containsNumber="1" minValue="1608.0118063754428" maxValue="13316.599264705883"/>
    </cacheField>
  </cacheFields>
  <extLst>
    <ext xmlns:x14="http://schemas.microsoft.com/office/spreadsheetml/2009/9/main" uri="{725AE2AE-9491-48be-B2B4-4EB974FC3084}">
      <x14:pivotCacheDefinition pivotCacheId="18227945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lipe Bello" refreshedDate="43492.969237384263" createdVersion="6" refreshedVersion="6" minRefreshableVersion="3" recordCount="2160" xr:uid="{46F6A062-52BD-4DFE-997F-4D11F493D8E3}">
  <cacheSource type="worksheet">
    <worksheetSource ref="A10:AX2170" sheet="ClaimsData"/>
  </cacheSource>
  <cacheFields count="50">
    <cacheField name="Link" numFmtId="0">
      <sharedItems/>
    </cacheField>
    <cacheField name="Year" numFmtId="1">
      <sharedItems containsSemiMixedTypes="0" containsString="0" containsNumber="1" containsInteger="1" minValue="2009" maxValue="2018"/>
    </cacheField>
    <cacheField name="Qtr" numFmtId="1">
      <sharedItems containsSemiMixedTypes="0" containsString="0" containsNumber="1" containsInteger="1" minValue="1" maxValue="4"/>
    </cacheField>
    <cacheField name="Risk_Type" numFmtId="1">
      <sharedItems count="54">
        <s v="SML_Personal"/>
        <s v="LSL_Personal"/>
        <s v="MYA_Personal"/>
        <s v="SMA_Personal"/>
        <s v="MSL_Personal"/>
        <s v="LYL_Personal"/>
        <s v="LSA_Personal"/>
        <s v="LMA_Personal"/>
        <s v="SYL_Personal"/>
        <s v="MYL_Personal"/>
        <s v="MYH_Personal"/>
        <s v="LML_Personal"/>
        <s v="MSA_Personal"/>
        <s v="LYA_Personal"/>
        <s v="MMA_Personal"/>
        <s v="LYH_Personal"/>
        <s v="SSA_Personal"/>
        <s v="MML_Personal"/>
        <s v="LMH_Personal"/>
        <s v="SSL_Personal"/>
        <s v="SSH_Personal"/>
        <s v="MMH_Personal"/>
        <s v="SYA_Personal"/>
        <s v="LSH_Personal"/>
        <s v="SYH_Personal"/>
        <s v="MSH_Personal"/>
        <s v="SMH_Personal"/>
        <s v="SML_Commercial"/>
        <s v="LSL_Commercial"/>
        <s v="MYA_Commercial"/>
        <s v="SMA_Commercial"/>
        <s v="MSL_Commercial"/>
        <s v="LYL_Commercial"/>
        <s v="LSA_Commercial"/>
        <s v="LMA_Commercial"/>
        <s v="SYL_Commercial"/>
        <s v="MYL_Commercial"/>
        <s v="MYH_Commercial"/>
        <s v="LML_Commercial"/>
        <s v="MSA_Commercial"/>
        <s v="LYA_Commercial"/>
        <s v="MMA_Commercial"/>
        <s v="LYH_Commercial"/>
        <s v="SSA_Commercial"/>
        <s v="MML_Commercial"/>
        <s v="LMH_Commercial"/>
        <s v="SSL_Commercial"/>
        <s v="SSH_Commercial"/>
        <s v="MMH_Commercial"/>
        <s v="SYA_Commercial"/>
        <s v="LSH_Commercial"/>
        <s v="SYH_Commercial"/>
        <s v="MSH_Commercial"/>
        <s v="SMH_Commercial"/>
      </sharedItems>
    </cacheField>
    <cacheField name="Risk Class" numFmtId="0">
      <sharedItems count="27">
        <s v="SML"/>
        <s v="LSL"/>
        <s v="MYA"/>
        <s v="SMA"/>
        <s v="MSL"/>
        <s v="LYL"/>
        <s v="LSA"/>
        <s v="LMA"/>
        <s v="SYL"/>
        <s v="MYL"/>
        <s v="MYH"/>
        <s v="LML"/>
        <s v="MSA"/>
        <s v="LYA"/>
        <s v="MMA"/>
        <s v="LYH"/>
        <s v="SSA"/>
        <s v="MML"/>
        <s v="LMH"/>
        <s v="SSL"/>
        <s v="SSH"/>
        <s v="MMH"/>
        <s v="SYA"/>
        <s v="LSH"/>
        <s v="SYH"/>
        <s v="MSH"/>
        <s v="SMH"/>
      </sharedItems>
    </cacheField>
    <cacheField name="Type" numFmtId="0">
      <sharedItems/>
    </cacheField>
    <cacheField name="Car-quarter of Exposure" numFmtId="164">
      <sharedItems containsSemiMixedTypes="0" containsString="0" containsNumber="1" minValue="121.75" maxValue="12038.25"/>
    </cacheField>
    <cacheField name="Car-years of Exposure" numFmtId="164">
      <sharedItems containsSemiMixedTypes="0" containsString="0" containsNumber="1" containsInteger="1" minValue="487" maxValue="48153"/>
    </cacheField>
    <cacheField name="FA-quarter of Exposure" numFmtId="164">
      <sharedItems containsSemiMixedTypes="0" containsString="0" containsNumber="1" containsInteger="1" minValue="50039250" maxValue="4947720750"/>
    </cacheField>
    <cacheField name="FA-years of Exposure" numFmtId="164">
      <sharedItems containsSemiMixedTypes="0" containsString="0" containsNumber="1" containsInteger="1" minValue="200157000" maxValue="19790883000"/>
    </cacheField>
    <cacheField name="N Bodily Injury" numFmtId="164">
      <sharedItems containsSemiMixedTypes="0" containsString="0" containsNumber="1" containsInteger="1" minValue="3" maxValue="1332"/>
    </cacheField>
    <cacheField name="N Property Damage" numFmtId="164">
      <sharedItems containsSemiMixedTypes="0" containsString="0" containsNumber="1" containsInteger="1" minValue="54" maxValue="5256"/>
    </cacheField>
    <cacheField name="N Comprehensive" numFmtId="164">
      <sharedItems containsSemiMixedTypes="0" containsString="0" containsNumber="1" containsInteger="1" minValue="53" maxValue="12262"/>
    </cacheField>
    <cacheField name="N Collision" numFmtId="164">
      <sharedItems containsSemiMixedTypes="0" containsString="0" containsNumber="1" containsInteger="1" minValue="61" maxValue="9077"/>
    </cacheField>
    <cacheField name="N Personal Injury" numFmtId="164">
      <sharedItems containsSemiMixedTypes="0" containsString="0" containsNumber="1" containsInteger="1" minValue="6" maxValue="4152"/>
    </cacheField>
    <cacheField name="T Bodily Injury" numFmtId="164">
      <sharedItems containsSemiMixedTypes="0" containsString="0" containsNumber="1" containsInteger="1" minValue="61078" maxValue="21660742"/>
    </cacheField>
    <cacheField name="T Property Damage" numFmtId="164">
      <sharedItems containsSemiMixedTypes="0" containsString="0" containsNumber="1" containsInteger="1" minValue="153682" maxValue="19460278"/>
    </cacheField>
    <cacheField name="T Comprehensive" numFmtId="164">
      <sharedItems containsSemiMixedTypes="0" containsString="0" containsNumber="1" containsInteger="1" minValue="51146" maxValue="34158115"/>
    </cacheField>
    <cacheField name="T Collision" numFmtId="164">
      <sharedItems containsSemiMixedTypes="0" containsString="0" containsNumber="1" containsInteger="1" minValue="191317" maxValue="33754129"/>
    </cacheField>
    <cacheField name="T Personal Injury" numFmtId="164">
      <sharedItems containsSemiMixedTypes="0" containsString="0" containsNumber="1" containsInteger="1" minValue="33730" maxValue="23942571"/>
    </cacheField>
    <cacheField name="A Bodily Injury" numFmtId="164">
      <sharedItems containsSemiMixedTypes="0" containsString="0" containsNumber="1" minValue="9181.2190476190481" maxValue="44251.697916666664"/>
    </cacheField>
    <cacheField name="A Property Damage" numFmtId="164">
      <sharedItems containsSemiMixedTypes="0" containsString="0" containsNumber="1" minValue="1468.9118881118882" maxValue="5282.1023255813952"/>
    </cacheField>
    <cacheField name="A Comprehensive" numFmtId="164">
      <sharedItems containsSemiMixedTypes="0" containsString="0" containsNumber="1" minValue="382.32339511146927" maxValue="6741.6787330316738"/>
    </cacheField>
    <cacheField name="A Collision" numFmtId="164">
      <sharedItems containsSemiMixedTypes="0" containsString="0" containsNumber="1" minValue="1401.2767441860465" maxValue="5087.4353846153845"/>
    </cacheField>
    <cacheField name="A Personal Injury" numFmtId="164">
      <sharedItems containsSemiMixedTypes="0" containsString="0" containsNumber="1" minValue="1608.0118063754428" maxValue="13316.599264705883"/>
    </cacheField>
    <cacheField name="E Bodily Injury" numFmtId="164">
      <sharedItems containsSemiMixedTypes="0" containsString="0" containsNumber="1" containsInteger="1" minValue="27393750" maxValue="2708606250"/>
    </cacheField>
    <cacheField name="E Property Damage" numFmtId="164">
      <sharedItems containsSemiMixedTypes="0" containsString="0" containsNumber="1" containsInteger="1" minValue="3652500" maxValue="361147500"/>
    </cacheField>
    <cacheField name="E Comprehensive" numFmtId="164">
      <sharedItems containsSemiMixedTypes="0" containsString="0" containsNumber="1" containsInteger="1" minValue="18262500" maxValue="1805737500"/>
    </cacheField>
    <cacheField name="E Collision" numFmtId="164">
      <sharedItems containsSemiMixedTypes="0" containsString="0" containsNumber="1" containsInteger="1" minValue="365250" maxValue="36114750"/>
    </cacheField>
    <cacheField name="E Personal Injury" numFmtId="164">
      <sharedItems containsSemiMixedTypes="0" containsString="0" containsNumber="1" containsInteger="1" minValue="365250" maxValue="36114750"/>
    </cacheField>
    <cacheField name="RR Bodily Injury" numFmtId="9">
      <sharedItems containsSemiMixedTypes="0" containsString="0" containsNumber="1" minValue="1.1810297102786492E-2" maxValue="0.22927835051546391"/>
    </cacheField>
    <cacheField name="RR Property Damage" numFmtId="9">
      <sharedItems containsSemiMixedTypes="0" containsString="0" containsNumber="1" minValue="0.25261638397690367" maxValue="0.90709583028529628"/>
    </cacheField>
    <cacheField name="RR Comprehensive" numFmtId="9">
      <sharedItems containsString="0" containsBlank="1" containsNumber="1" minValue="0.13806745129067352" maxValue="2.4222369291859698"/>
    </cacheField>
    <cacheField name="RR Collision" numFmtId="9">
      <sharedItems containsSemiMixedTypes="0" containsString="0" containsNumber="1" minValue="0.3456664114995322" maxValue="1.79585326953748"/>
    </cacheField>
    <cacheField name="RR Personal Injury" numFmtId="9">
      <sharedItems containsSemiMixedTypes="0" containsString="0" containsNumber="1" minValue="1.9706922688226377E-2" maxValue="0.75552282768777612"/>
    </cacheField>
    <cacheField name="PR Bodily Injury" numFmtId="9">
      <sharedItems containsSemiMixedTypes="0" containsString="0" containsNumber="1" minValue="1.864905004683742E-2" maxValue="0.27193010304196547"/>
    </cacheField>
    <cacheField name="PR Property Damage" numFmtId="9">
      <sharedItems containsSemiMixedTypes="0" containsString="0" containsNumber="1" minValue="0.27981552567983375" maxValue="0.9436844349716984"/>
    </cacheField>
    <cacheField name="PR Comprehensive" numFmtId="9">
      <sharedItems containsSemiMixedTypes="0" containsString="0" containsNumber="1" minValue="0.149372076232164" maxValue="2.5795746927787309"/>
    </cacheField>
    <cacheField name="PR Collision" numFmtId="9">
      <sharedItems containsSemiMixedTypes="0" containsString="0" containsNumber="1" minValue="0.36011917371249452" maxValue="1.9837020177525777"/>
    </cacheField>
    <cacheField name="PR Personal Injury" numFmtId="9">
      <sharedItems containsSemiMixedTypes="0" containsString="0" containsNumber="1" minValue="2.6986738616050637E-2" maxValue="0.79395226151845943"/>
    </cacheField>
    <cacheField name="RP Bodily Injury" numFmtId="164">
      <sharedItems containsSemiMixedTypes="0" containsString="0" containsNumber="1" minValue="277.50491510277033" maxValue="4060.3732700672203"/>
    </cacheField>
    <cacheField name="RP Property Damage" numFmtId="164">
      <sharedItems containsSemiMixedTypes="0" containsString="0" containsNumber="1" minValue="576.68143303106888" maxValue="3119.6239103362391"/>
    </cacheField>
    <cacheField name="RP Comprehensive" numFmtId="164">
      <sharedItems containsSemiMixedTypes="0" containsString="0" containsNumber="1" minValue="115.5644347740085" maxValue="9329.4364433312458"/>
    </cacheField>
    <cacheField name="RP Collision" numFmtId="164">
      <sharedItems containsSemiMixedTypes="0" containsString="0" containsNumber="1" minValue="617.99501905972045" maxValue="7039.2931833223029"/>
    </cacheField>
    <cacheField name="RP Personal Injury" numFmtId="164">
      <sharedItems containsSemiMixedTypes="0" containsString="0" containsNumber="1" minValue="96.945301173059178" maxValue="4931.0236575291028"/>
    </cacheField>
    <cacheField name="PP Bodily Injury" numFmtId="164">
      <sharedItems containsSemiMixedTypes="0" containsString="0" containsNumber="1" minValue="278.38178607636144" maxValue="4073.2033976386497"/>
    </cacheField>
    <cacheField name="PP Property Damage" numFmtId="164">
      <sharedItems containsSemiMixedTypes="0" containsString="0" containsNumber="1" minValue="578.50365376343541" maxValue="3129.4814209842275"/>
    </cacheField>
    <cacheField name="PP Comprehensive" numFmtId="164">
      <sharedItems containsSemiMixedTypes="0" containsString="0" containsNumber="1" minValue="115.92959983205897" maxValue="9358.9159644924857"/>
    </cacheField>
    <cacheField name="PP Collision" numFmtId="164">
      <sharedItems containsSemiMixedTypes="0" containsString="0" containsNumber="1" minValue="619.94778409033859" maxValue="7061.536219503364"/>
    </cacheField>
    <cacheField name="PP Personal Injury" numFmtId="164">
      <sharedItems containsSemiMixedTypes="0" containsString="0" containsNumber="1" minValue="97.251632758549192" maxValue="4946.604900527185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0">
  <r>
    <x v="0"/>
    <x v="0"/>
    <n v="1"/>
    <x v="0"/>
    <x v="0"/>
    <s v="Personal"/>
    <n v="3759"/>
    <n v="15036"/>
    <n v="1544949000"/>
    <n v="6179796000"/>
    <n v="95"/>
    <n v="1538"/>
    <n v="654"/>
    <n v="2580"/>
    <n v="374"/>
    <n v="1121863"/>
    <n v="2412223"/>
    <n v="996955"/>
    <n v="3615294"/>
    <n v="930279"/>
    <n v="11809.084210526316"/>
    <n v="1568.4154746423926"/>
    <n v="1524.3960244648317"/>
    <n v="1401.2767441860465"/>
    <n v="2487.3770053475937"/>
  </r>
  <r>
    <x v="0"/>
    <x v="0"/>
    <n v="1"/>
    <x v="1"/>
    <x v="1"/>
    <s v="Personal"/>
    <n v="1140.75"/>
    <n v="4563"/>
    <n v="468848250"/>
    <n v="1875393000"/>
    <n v="21"/>
    <n v="390"/>
    <n v="504"/>
    <n v="776"/>
    <n v="88"/>
    <n v="372898"/>
    <n v="1122037"/>
    <n v="606967"/>
    <n v="2024342"/>
    <n v="393510"/>
    <n v="17757.047619047618"/>
    <n v="2877.0179487179489"/>
    <n v="1204.2996031746031"/>
    <n v="2608.6881443298971"/>
    <n v="4471.704545454545"/>
  </r>
  <r>
    <x v="0"/>
    <x v="0"/>
    <n v="1"/>
    <x v="2"/>
    <x v="2"/>
    <s v="Personal"/>
    <n v="1080.5"/>
    <n v="4322"/>
    <n v="444085500"/>
    <n v="1776342000"/>
    <n v="82"/>
    <n v="481"/>
    <n v="346"/>
    <n v="1267"/>
    <n v="126"/>
    <n v="824822"/>
    <n v="1550493"/>
    <n v="354668"/>
    <n v="3018488"/>
    <n v="518928"/>
    <n v="10058.804878048781"/>
    <n v="3223.4781704781703"/>
    <n v="1025.0520231213873"/>
    <n v="2382.3898973954224"/>
    <n v="4118.4761904761908"/>
  </r>
  <r>
    <x v="0"/>
    <x v="0"/>
    <n v="1"/>
    <x v="3"/>
    <x v="3"/>
    <s v="Personal"/>
    <n v="4200.25"/>
    <n v="16801"/>
    <n v="1726302750"/>
    <n v="6905211000"/>
    <n v="96"/>
    <n v="1285"/>
    <n v="1527"/>
    <n v="2697"/>
    <n v="393"/>
    <n v="1671255"/>
    <n v="4726670"/>
    <n v="1372117"/>
    <n v="8035608"/>
    <n v="1692704"/>
    <n v="17408.90625"/>
    <n v="3678.3424124513617"/>
    <n v="898.5703994760969"/>
    <n v="2979.4616240266964"/>
    <n v="4307.1348600508909"/>
  </r>
  <r>
    <x v="0"/>
    <x v="0"/>
    <n v="1"/>
    <x v="4"/>
    <x v="4"/>
    <s v="Personal"/>
    <n v="3494.75"/>
    <n v="13979"/>
    <n v="1436342250"/>
    <n v="5745369000"/>
    <n v="151"/>
    <n v="1086"/>
    <n v="1137"/>
    <n v="2076"/>
    <n v="382"/>
    <n v="2939597"/>
    <n v="3176738"/>
    <n v="1517652"/>
    <n v="5563673"/>
    <n v="816301"/>
    <n v="19467.529801324505"/>
    <n v="2925.1731123388581"/>
    <n v="1334.7862796833774"/>
    <n v="2679.9966281310212"/>
    <n v="2136.913612565445"/>
  </r>
  <r>
    <x v="0"/>
    <x v="0"/>
    <n v="1"/>
    <x v="5"/>
    <x v="5"/>
    <s v="Personal"/>
    <n v="784"/>
    <n v="3136"/>
    <n v="322224000"/>
    <n v="1288896000"/>
    <n v="63"/>
    <n v="248"/>
    <n v="345"/>
    <n v="486"/>
    <n v="114"/>
    <n v="1111884"/>
    <n v="724685"/>
    <n v="417530"/>
    <n v="1557539"/>
    <n v="513072"/>
    <n v="17648.952380952382"/>
    <n v="2922.1169354838707"/>
    <n v="1210.231884057971"/>
    <n v="3204.812757201646"/>
    <n v="4500.6315789473683"/>
  </r>
  <r>
    <x v="0"/>
    <x v="0"/>
    <n v="1"/>
    <x v="6"/>
    <x v="6"/>
    <s v="Personal"/>
    <n v="5159"/>
    <n v="20636"/>
    <n v="2120349000"/>
    <n v="8481396000"/>
    <n v="285"/>
    <n v="2117"/>
    <n v="1535"/>
    <n v="3634"/>
    <n v="631"/>
    <n v="6661795"/>
    <n v="5378776"/>
    <n v="1276285"/>
    <n v="7800120"/>
    <n v="4673025"/>
    <n v="23374.719298245614"/>
    <n v="2540.7538970240907"/>
    <n v="831.45602605863189"/>
    <n v="2146.4281783159054"/>
    <n v="7405.7448494453247"/>
  </r>
  <r>
    <x v="0"/>
    <x v="0"/>
    <n v="1"/>
    <x v="7"/>
    <x v="7"/>
    <s v="Personal"/>
    <n v="6329.5"/>
    <n v="25318"/>
    <n v="2601424500"/>
    <n v="10405698000"/>
    <n v="729"/>
    <n v="2119"/>
    <n v="2582"/>
    <n v="3919"/>
    <n v="630"/>
    <n v="11019847"/>
    <n v="5011755"/>
    <n v="2431109"/>
    <n v="9769326"/>
    <n v="2621198"/>
    <n v="15116.388203017832"/>
    <n v="2365.1510146295423"/>
    <n v="941.56041828040281"/>
    <n v="2492.8109211533556"/>
    <n v="4160.6317460317459"/>
  </r>
  <r>
    <x v="0"/>
    <x v="0"/>
    <n v="1"/>
    <x v="8"/>
    <x v="8"/>
    <s v="Personal"/>
    <n v="650.5"/>
    <n v="2602"/>
    <n v="267355500"/>
    <n v="1069422000"/>
    <n v="92"/>
    <n v="230"/>
    <n v="257"/>
    <n v="329"/>
    <n v="119"/>
    <n v="965951"/>
    <n v="639967"/>
    <n v="204284"/>
    <n v="815522"/>
    <n v="368611"/>
    <n v="10499.467391304348"/>
    <n v="2782.4652173913041"/>
    <n v="794.87937743190662"/>
    <n v="2478.7902735562311"/>
    <n v="3097.5714285714284"/>
  </r>
  <r>
    <x v="0"/>
    <x v="0"/>
    <n v="1"/>
    <x v="9"/>
    <x v="9"/>
    <s v="Personal"/>
    <n v="643.75"/>
    <n v="2575"/>
    <n v="264581250"/>
    <n v="1058325000"/>
    <n v="84"/>
    <n v="246"/>
    <n v="437"/>
    <n v="419"/>
    <n v="84"/>
    <n v="1142445"/>
    <n v="740437"/>
    <n v="299252"/>
    <n v="1079089"/>
    <n v="307770"/>
    <n v="13600.535714285714"/>
    <n v="3009.9065040650407"/>
    <n v="684.78718535469102"/>
    <n v="2575.3914081145585"/>
    <n v="3663.9285714285716"/>
  </r>
  <r>
    <x v="0"/>
    <x v="0"/>
    <n v="1"/>
    <x v="10"/>
    <x v="10"/>
    <s v="Personal"/>
    <n v="1685.25"/>
    <n v="6741"/>
    <n v="692637750"/>
    <n v="2770551000"/>
    <n v="202"/>
    <n v="615"/>
    <n v="789"/>
    <n v="1319"/>
    <n v="180"/>
    <n v="3863682"/>
    <n v="2643665"/>
    <n v="951281"/>
    <n v="3300612"/>
    <n v="792972"/>
    <n v="19127.138613861385"/>
    <n v="4298.6422764227646"/>
    <n v="1205.6793409378961"/>
    <n v="2502.3593631539043"/>
    <n v="4405.3999999999996"/>
  </r>
  <r>
    <x v="0"/>
    <x v="0"/>
    <n v="1"/>
    <x v="11"/>
    <x v="11"/>
    <s v="Personal"/>
    <n v="4821.75"/>
    <n v="19287"/>
    <n v="1981739250"/>
    <n v="7926957000"/>
    <n v="145"/>
    <n v="1585"/>
    <n v="3391"/>
    <n v="3188"/>
    <n v="625"/>
    <n v="2150029"/>
    <n v="2884540"/>
    <n v="3047356"/>
    <n v="5123048"/>
    <n v="2326556"/>
    <n v="14827.786206896551"/>
    <n v="1819.8990536277602"/>
    <n v="898.65998230610444"/>
    <n v="1606.9786700125471"/>
    <n v="3722.4895999999999"/>
  </r>
  <r>
    <x v="0"/>
    <x v="0"/>
    <n v="1"/>
    <x v="12"/>
    <x v="12"/>
    <s v="Personal"/>
    <n v="5371.75"/>
    <n v="21487"/>
    <n v="2207789250"/>
    <n v="8831157000"/>
    <n v="309"/>
    <n v="2050"/>
    <n v="2321"/>
    <n v="4951"/>
    <n v="890"/>
    <n v="5395998"/>
    <n v="6225875"/>
    <n v="2925362"/>
    <n v="11853573"/>
    <n v="2730638"/>
    <n v="17462.776699029127"/>
    <n v="3037.0121951219512"/>
    <n v="1260.3886255924172"/>
    <n v="2394.1775398909313"/>
    <n v="3068.1325842696629"/>
  </r>
  <r>
    <x v="0"/>
    <x v="0"/>
    <n v="1"/>
    <x v="13"/>
    <x v="13"/>
    <s v="Personal"/>
    <n v="1340.5"/>
    <n v="5362"/>
    <n v="550945500"/>
    <n v="2203782000"/>
    <n v="150"/>
    <n v="523"/>
    <n v="681"/>
    <n v="888"/>
    <n v="236"/>
    <n v="2729809"/>
    <n v="1485120"/>
    <n v="550251"/>
    <n v="2180302"/>
    <n v="1516782"/>
    <n v="18198.726666666666"/>
    <n v="2839.6175908221799"/>
    <n v="808.00440528634363"/>
    <n v="2455.2950450450448"/>
    <n v="6427.0423728813557"/>
  </r>
  <r>
    <x v="0"/>
    <x v="0"/>
    <n v="1"/>
    <x v="14"/>
    <x v="14"/>
    <s v="Personal"/>
    <n v="8662.75"/>
    <n v="34651"/>
    <n v="3560390250"/>
    <n v="14241561000"/>
    <n v="936"/>
    <n v="3389"/>
    <n v="5250"/>
    <n v="6778"/>
    <n v="1341"/>
    <n v="11525164"/>
    <n v="10152164"/>
    <n v="5667125"/>
    <n v="17957902"/>
    <n v="10491112"/>
    <n v="12313.209401709402"/>
    <n v="2995.622307465329"/>
    <n v="1079.452380952381"/>
    <n v="2649.4396577161406"/>
    <n v="7823.349739000746"/>
  </r>
  <r>
    <x v="0"/>
    <x v="0"/>
    <n v="1"/>
    <x v="15"/>
    <x v="15"/>
    <s v="Personal"/>
    <n v="942"/>
    <n v="3768"/>
    <n v="387162000"/>
    <n v="1548648000"/>
    <n v="121"/>
    <n v="407"/>
    <n v="458"/>
    <n v="787"/>
    <n v="190"/>
    <n v="1932044"/>
    <n v="1225833"/>
    <n v="577973"/>
    <n v="1922440"/>
    <n v="1055362"/>
    <n v="15967.305785123966"/>
    <n v="3011.8746928746928"/>
    <n v="1261.9497816593887"/>
    <n v="2442.7445997458703"/>
    <n v="5554.5368421052635"/>
  </r>
  <r>
    <x v="0"/>
    <x v="0"/>
    <n v="1"/>
    <x v="16"/>
    <x v="16"/>
    <s v="Personal"/>
    <n v="1745.75"/>
    <n v="6983"/>
    <n v="717503250"/>
    <n v="2870013000"/>
    <n v="214"/>
    <n v="679"/>
    <n v="1416"/>
    <n v="1605"/>
    <n v="247"/>
    <n v="4251019"/>
    <n v="1245173"/>
    <n v="1201957"/>
    <n v="5221645"/>
    <n v="1172115"/>
    <n v="19864.574766355141"/>
    <n v="1833.8335787923418"/>
    <n v="848.83968926553678"/>
    <n v="3253.3613707165109"/>
    <n v="4745.4048582995947"/>
  </r>
  <r>
    <x v="0"/>
    <x v="0"/>
    <n v="1"/>
    <x v="17"/>
    <x v="17"/>
    <s v="Personal"/>
    <n v="5809.75"/>
    <n v="23239"/>
    <n v="2387807250"/>
    <n v="9551229000"/>
    <n v="537"/>
    <n v="2468"/>
    <n v="5041"/>
    <n v="3995"/>
    <n v="823"/>
    <n v="7653564"/>
    <n v="7182832"/>
    <n v="2809154"/>
    <n v="10849808"/>
    <n v="1360243"/>
    <n v="14252.446927374302"/>
    <n v="2910.3857374392219"/>
    <n v="557.26125768696693"/>
    <n v="2715.8468085106383"/>
    <n v="1652.7861482381531"/>
  </r>
  <r>
    <x v="0"/>
    <x v="0"/>
    <n v="1"/>
    <x v="18"/>
    <x v="18"/>
    <s v="Personal"/>
    <n v="4127.5"/>
    <n v="16510"/>
    <n v="1696402500"/>
    <n v="6785610000"/>
    <n v="258"/>
    <n v="1927"/>
    <n v="3190"/>
    <n v="4155"/>
    <n v="748"/>
    <n v="7862441"/>
    <n v="6373091"/>
    <n v="1301780"/>
    <n v="12085964"/>
    <n v="5431067"/>
    <n v="30474.577519379844"/>
    <n v="3307.2605085625323"/>
    <n v="408.08150470219437"/>
    <n v="2908.7759326113119"/>
    <n v="7260.7847593582892"/>
  </r>
  <r>
    <x v="0"/>
    <x v="0"/>
    <n v="1"/>
    <x v="19"/>
    <x v="19"/>
    <s v="Personal"/>
    <n v="3092"/>
    <n v="12368"/>
    <n v="1270812000"/>
    <n v="5083248000"/>
    <n v="419"/>
    <n v="1135"/>
    <n v="3046"/>
    <n v="2000"/>
    <n v="412"/>
    <n v="4661392"/>
    <n v="3144547"/>
    <n v="2609611"/>
    <n v="4821219"/>
    <n v="816552"/>
    <n v="11125.040572792363"/>
    <n v="2770.5259911894273"/>
    <n v="856.7337491792515"/>
    <n v="2410.6095"/>
    <n v="1981.9223300970873"/>
  </r>
  <r>
    <x v="0"/>
    <x v="0"/>
    <n v="1"/>
    <x v="20"/>
    <x v="20"/>
    <s v="Personal"/>
    <n v="2780"/>
    <n v="11120"/>
    <n v="1142580000"/>
    <n v="4570320000"/>
    <n v="297"/>
    <n v="1321"/>
    <n v="1671"/>
    <n v="2032"/>
    <n v="307"/>
    <n v="3772861"/>
    <n v="4951332"/>
    <n v="1674145"/>
    <n v="6887676"/>
    <n v="929751"/>
    <n v="12703.23569023569"/>
    <n v="3748.1695685087057"/>
    <n v="1001.8821065230401"/>
    <n v="3389.6043307086616"/>
    <n v="3028.5048859934855"/>
  </r>
  <r>
    <x v="0"/>
    <x v="0"/>
    <n v="1"/>
    <x v="21"/>
    <x v="21"/>
    <s v="Personal"/>
    <n v="4945"/>
    <n v="19780"/>
    <n v="2032395000"/>
    <n v="8129580000"/>
    <n v="795"/>
    <n v="2510"/>
    <n v="2475"/>
    <n v="5002"/>
    <n v="1021"/>
    <n v="8496442"/>
    <n v="7252768"/>
    <n v="3122770"/>
    <n v="11701024"/>
    <n v="2270631"/>
    <n v="10687.348427672956"/>
    <n v="2889.5490039840638"/>
    <n v="1261.7252525252525"/>
    <n v="2339.2690923630548"/>
    <n v="2223.9285014691477"/>
  </r>
  <r>
    <x v="0"/>
    <x v="0"/>
    <n v="1"/>
    <x v="22"/>
    <x v="22"/>
    <s v="Personal"/>
    <n v="1372.75"/>
    <n v="5491"/>
    <n v="564200250"/>
    <n v="2256801000"/>
    <n v="224"/>
    <n v="707"/>
    <n v="928"/>
    <n v="1247"/>
    <n v="138"/>
    <n v="3383908"/>
    <n v="2582072"/>
    <n v="852781"/>
    <n v="4052853"/>
    <n v="603018"/>
    <n v="15106.732142857143"/>
    <n v="3652.152758132956"/>
    <n v="918.94504310344826"/>
    <n v="3250.082598235766"/>
    <n v="4369.695652173913"/>
  </r>
  <r>
    <x v="0"/>
    <x v="0"/>
    <n v="1"/>
    <x v="23"/>
    <x v="23"/>
    <s v="Personal"/>
    <n v="2520.75"/>
    <n v="10083"/>
    <n v="1036028250"/>
    <n v="4144113000"/>
    <n v="426"/>
    <n v="1491"/>
    <n v="1697"/>
    <n v="3267"/>
    <n v="550"/>
    <n v="7251783"/>
    <n v="4373551"/>
    <n v="2075425"/>
    <n v="8669393"/>
    <n v="2608494"/>
    <n v="17022.964788732395"/>
    <n v="2933.3004694835681"/>
    <n v="1222.9964643488509"/>
    <n v="2653.6250382614021"/>
    <n v="4742.7163636363639"/>
  </r>
  <r>
    <x v="0"/>
    <x v="0"/>
    <n v="1"/>
    <x v="24"/>
    <x v="24"/>
    <s v="Personal"/>
    <n v="1346.75"/>
    <n v="5387"/>
    <n v="553514250"/>
    <n v="2214057000"/>
    <n v="236"/>
    <n v="813"/>
    <n v="538"/>
    <n v="1650"/>
    <n v="42"/>
    <n v="2223747"/>
    <n v="1888447"/>
    <n v="1010395"/>
    <n v="3851956"/>
    <n v="171278"/>
    <n v="9422.6567796610161"/>
    <n v="2322.8130381303813"/>
    <n v="1878.0576208178438"/>
    <n v="2334.5187878787879"/>
    <n v="4078.0476190476193"/>
  </r>
  <r>
    <x v="0"/>
    <x v="0"/>
    <n v="1"/>
    <x v="25"/>
    <x v="25"/>
    <s v="Personal"/>
    <n v="3694.5"/>
    <n v="14778"/>
    <n v="1518439500"/>
    <n v="6073758000"/>
    <n v="687"/>
    <n v="2270"/>
    <n v="2456"/>
    <n v="2066"/>
    <n v="421"/>
    <n v="9558890"/>
    <n v="6091175"/>
    <n v="2318090"/>
    <n v="5046859"/>
    <n v="1802789"/>
    <n v="13913.959243085881"/>
    <n v="2683.3370044052863"/>
    <n v="943.84771986970679"/>
    <n v="2442.8165537270088"/>
    <n v="4282.1591448931113"/>
  </r>
  <r>
    <x v="0"/>
    <x v="0"/>
    <n v="1"/>
    <x v="26"/>
    <x v="26"/>
    <s v="Personal"/>
    <n v="2468.75"/>
    <n v="9875"/>
    <n v="1014656250"/>
    <n v="4058625000"/>
    <n v="358"/>
    <n v="1493"/>
    <n v="3205"/>
    <n v="3333"/>
    <n v="498"/>
    <n v="4008488"/>
    <n v="4935848"/>
    <n v="2196592"/>
    <n v="11121287"/>
    <n v="1022427"/>
    <n v="11196.893854748603"/>
    <n v="3305.9933020763565"/>
    <n v="685.36411856474263"/>
    <n v="3336.7197719771975"/>
    <n v="2053.0662650602408"/>
  </r>
  <r>
    <x v="1"/>
    <x v="0"/>
    <n v="2"/>
    <x v="0"/>
    <x v="0"/>
    <s v="Personal"/>
    <n v="3821.25"/>
    <n v="15285"/>
    <n v="1570533750"/>
    <n v="6282135000"/>
    <n v="101"/>
    <n v="1687"/>
    <n v="926"/>
    <n v="2582"/>
    <n v="381"/>
    <n v="1378723"/>
    <n v="2699268"/>
    <n v="1211855"/>
    <n v="4124911"/>
    <n v="1091927"/>
    <n v="13650.722772277228"/>
    <n v="1600.0403082394785"/>
    <n v="1308.6987041036716"/>
    <n v="1597.5642912470953"/>
    <n v="2865.9501312335956"/>
  </r>
  <r>
    <x v="1"/>
    <x v="0"/>
    <n v="2"/>
    <x v="1"/>
    <x v="1"/>
    <s v="Personal"/>
    <n v="1153.25"/>
    <n v="4613"/>
    <n v="473985750"/>
    <n v="1895943000"/>
    <n v="21"/>
    <n v="321"/>
    <n v="826"/>
    <n v="447"/>
    <n v="93"/>
    <n v="499405"/>
    <n v="924697"/>
    <n v="1080336"/>
    <n v="1174183"/>
    <n v="450988"/>
    <n v="23781.190476190477"/>
    <n v="2880.6760124610591"/>
    <n v="1307.9128329297821"/>
    <n v="2626.8076062639821"/>
    <n v="4849.333333333333"/>
  </r>
  <r>
    <x v="1"/>
    <x v="0"/>
    <n v="2"/>
    <x v="2"/>
    <x v="2"/>
    <s v="Personal"/>
    <n v="1096.25"/>
    <n v="4385"/>
    <n v="450558750"/>
    <n v="1802235000"/>
    <n v="87"/>
    <n v="521"/>
    <n v="1217"/>
    <n v="1604"/>
    <n v="92"/>
    <n v="807449"/>
    <n v="1834839"/>
    <n v="1181919"/>
    <n v="4669150"/>
    <n v="400091"/>
    <n v="9281.022988505747"/>
    <n v="3521.7639155470251"/>
    <n v="971.17419884963022"/>
    <n v="2910.9413965087283"/>
    <n v="4348.815217391304"/>
  </r>
  <r>
    <x v="1"/>
    <x v="0"/>
    <n v="2"/>
    <x v="3"/>
    <x v="3"/>
    <s v="Personal"/>
    <n v="4274.75"/>
    <n v="17099"/>
    <n v="1756922250"/>
    <n v="7027689000"/>
    <n v="97"/>
    <n v="1493"/>
    <n v="4955"/>
    <n v="2057"/>
    <n v="344"/>
    <n v="1565412"/>
    <n v="5999494"/>
    <n v="4221490"/>
    <n v="6324041"/>
    <n v="1557178"/>
    <n v="16138.268041237114"/>
    <n v="4018.4152712659074"/>
    <n v="851.9656912209889"/>
    <n v="3074.4000972289741"/>
    <n v="4526.6802325581393"/>
  </r>
  <r>
    <x v="1"/>
    <x v="0"/>
    <n v="2"/>
    <x v="4"/>
    <x v="4"/>
    <s v="Personal"/>
    <n v="3542.75"/>
    <n v="14171"/>
    <n v="1456070250"/>
    <n v="5824281000"/>
    <n v="162"/>
    <n v="1135"/>
    <n v="4264"/>
    <n v="1637"/>
    <n v="353"/>
    <n v="3136899"/>
    <n v="3449913"/>
    <n v="7747694"/>
    <n v="5200218"/>
    <n v="876172"/>
    <n v="19363.574074074073"/>
    <n v="3039.5709251101321"/>
    <n v="1817.0014071294559"/>
    <n v="3176.6756261453879"/>
    <n v="2482.0736543909347"/>
  </r>
  <r>
    <x v="1"/>
    <x v="0"/>
    <n v="2"/>
    <x v="5"/>
    <x v="5"/>
    <s v="Personal"/>
    <n v="788.75"/>
    <n v="3155"/>
    <n v="324176250"/>
    <n v="1296705000"/>
    <n v="64"/>
    <n v="269"/>
    <n v="485"/>
    <n v="357"/>
    <n v="111"/>
    <n v="1225869"/>
    <n v="829471"/>
    <n v="595982"/>
    <n v="1013657"/>
    <n v="511101"/>
    <n v="19154.203125"/>
    <n v="3083.5353159851302"/>
    <n v="1228.8288659793814"/>
    <n v="2839.3753501400561"/>
    <n v="4604.5135135135133"/>
  </r>
  <r>
    <x v="1"/>
    <x v="0"/>
    <n v="2"/>
    <x v="6"/>
    <x v="6"/>
    <s v="Personal"/>
    <n v="5274"/>
    <n v="21096"/>
    <n v="2167614000"/>
    <n v="8670456000"/>
    <n v="335"/>
    <n v="2354"/>
    <n v="1696"/>
    <n v="3475"/>
    <n v="715"/>
    <n v="8207727"/>
    <n v="6268448"/>
    <n v="1425199"/>
    <n v="8397741"/>
    <n v="5450024"/>
    <n v="24500.6776119403"/>
    <n v="2662.8920985556501"/>
    <n v="840.3295990566038"/>
    <n v="2416.6161151079136"/>
    <n v="7622.4111888111884"/>
  </r>
  <r>
    <x v="1"/>
    <x v="0"/>
    <n v="2"/>
    <x v="7"/>
    <x v="7"/>
    <s v="Personal"/>
    <n v="6423.5"/>
    <n v="25694"/>
    <n v="2640058500"/>
    <n v="10560234000"/>
    <n v="779"/>
    <n v="2320"/>
    <n v="4070"/>
    <n v="3723"/>
    <n v="1411"/>
    <n v="10831523"/>
    <n v="5764215"/>
    <n v="3632706"/>
    <n v="11338234"/>
    <n v="6171479"/>
    <n v="13904.394094993582"/>
    <n v="2484.5754310344828"/>
    <n v="892.55675675675673"/>
    <n v="3045.4563524039754"/>
    <n v="4373.8334514528706"/>
  </r>
  <r>
    <x v="1"/>
    <x v="0"/>
    <n v="2"/>
    <x v="8"/>
    <x v="8"/>
    <s v="Personal"/>
    <n v="659.75"/>
    <n v="2639"/>
    <n v="271157250"/>
    <n v="1084629000"/>
    <n v="106"/>
    <n v="237"/>
    <n v="347"/>
    <n v="234"/>
    <n v="109"/>
    <n v="1220866"/>
    <n v="681470"/>
    <n v="260099"/>
    <n v="643025"/>
    <n v="323302"/>
    <n v="11517.603773584906"/>
    <n v="2875.4008438818564"/>
    <n v="749.56484149855908"/>
    <n v="2747.9700854700855"/>
    <n v="2966.0733944954127"/>
  </r>
  <r>
    <x v="1"/>
    <x v="0"/>
    <n v="2"/>
    <x v="9"/>
    <x v="9"/>
    <s v="Personal"/>
    <n v="655.5"/>
    <n v="2622"/>
    <n v="269410500"/>
    <n v="1077642000"/>
    <n v="90"/>
    <n v="260"/>
    <n v="522"/>
    <n v="291"/>
    <n v="87"/>
    <n v="1212992"/>
    <n v="791969"/>
    <n v="329692"/>
    <n v="867152"/>
    <n v="328043"/>
    <n v="13477.68888888889"/>
    <n v="3046.0346153846153"/>
    <n v="631.59386973180074"/>
    <n v="2979.9037800687283"/>
    <n v="3770.6091954022991"/>
  </r>
  <r>
    <x v="1"/>
    <x v="0"/>
    <n v="2"/>
    <x v="10"/>
    <x v="10"/>
    <s v="Personal"/>
    <n v="1702.25"/>
    <n v="6809"/>
    <n v="699624750"/>
    <n v="2798499000"/>
    <n v="214"/>
    <n v="664"/>
    <n v="308"/>
    <n v="672"/>
    <n v="135"/>
    <n v="3773334"/>
    <n v="3119798"/>
    <n v="352734"/>
    <n v="2055299"/>
    <n v="620841"/>
    <n v="17632.401869158879"/>
    <n v="4698.4909638554218"/>
    <n v="1145.2402597402597"/>
    <n v="3058.4806547619046"/>
    <n v="4598.8222222222221"/>
  </r>
  <r>
    <x v="1"/>
    <x v="0"/>
    <n v="2"/>
    <x v="11"/>
    <x v="11"/>
    <s v="Personal"/>
    <n v="4918.75"/>
    <n v="19675"/>
    <n v="2021606250"/>
    <n v="8086425000"/>
    <n v="159"/>
    <n v="1576"/>
    <n v="5843"/>
    <n v="1735"/>
    <n v="602"/>
    <n v="2221285"/>
    <n v="3001182"/>
    <n v="4781528"/>
    <n v="3039763"/>
    <n v="2463516"/>
    <n v="13970.345911949686"/>
    <n v="1904.3032994923858"/>
    <n v="818.33441725141199"/>
    <n v="1752.0247838616715"/>
    <n v="4092.21926910299"/>
  </r>
  <r>
    <x v="1"/>
    <x v="0"/>
    <n v="2"/>
    <x v="12"/>
    <x v="12"/>
    <s v="Personal"/>
    <n v="5439.75"/>
    <n v="21759"/>
    <n v="2235737250"/>
    <n v="8942949000"/>
    <n v="333"/>
    <n v="2180"/>
    <n v="3133"/>
    <n v="4126"/>
    <n v="855"/>
    <n v="6355746"/>
    <n v="6743900"/>
    <n v="3555119"/>
    <n v="11571465"/>
    <n v="2950874"/>
    <n v="19086.324324324323"/>
    <n v="3093.5321100917431"/>
    <n v="1134.7331631024576"/>
    <n v="2804.523751817741"/>
    <n v="3451.3146198830409"/>
  </r>
  <r>
    <x v="1"/>
    <x v="0"/>
    <n v="2"/>
    <x v="13"/>
    <x v="13"/>
    <s v="Personal"/>
    <n v="1343.5"/>
    <n v="5374"/>
    <n v="552178500"/>
    <n v="2208714000"/>
    <n v="166"/>
    <n v="579"/>
    <n v="885"/>
    <n v="767"/>
    <n v="237"/>
    <n v="3286541"/>
    <n v="1720329"/>
    <n v="824673"/>
    <n v="2363845"/>
    <n v="1719497"/>
    <n v="19798.439759036144"/>
    <n v="2971.2072538860102"/>
    <n v="931.83389830508474"/>
    <n v="3081.9361147327249"/>
    <n v="7255.2616033755276"/>
  </r>
  <r>
    <x v="1"/>
    <x v="0"/>
    <n v="2"/>
    <x v="14"/>
    <x v="14"/>
    <s v="Personal"/>
    <n v="8789.5"/>
    <n v="35158"/>
    <n v="3612484500"/>
    <n v="14449938000"/>
    <n v="1013"/>
    <n v="3544"/>
    <n v="7478"/>
    <n v="4789"/>
    <n v="1276"/>
    <n v="12942924"/>
    <n v="11034332"/>
    <n v="9702493"/>
    <n v="14779795"/>
    <n v="11372728"/>
    <n v="12776.825271470878"/>
    <n v="3113.5248306997742"/>
    <n v="1297.4716501738433"/>
    <n v="3086.1964919607435"/>
    <n v="8912.7962382445148"/>
  </r>
  <r>
    <x v="1"/>
    <x v="0"/>
    <n v="2"/>
    <x v="15"/>
    <x v="15"/>
    <s v="Personal"/>
    <n v="958.5"/>
    <n v="3834"/>
    <n v="393943500"/>
    <n v="1575774000"/>
    <n v="133"/>
    <n v="432"/>
    <n v="574"/>
    <n v="472"/>
    <n v="170"/>
    <n v="1995500"/>
    <n v="1362989"/>
    <n v="589085"/>
    <n v="1340260"/>
    <n v="1121941"/>
    <n v="15003.75939849624"/>
    <n v="3155.0671296296296"/>
    <n v="1026.280487804878"/>
    <n v="2839.5338983050847"/>
    <n v="6599.6529411764704"/>
  </r>
  <r>
    <x v="1"/>
    <x v="0"/>
    <n v="2"/>
    <x v="16"/>
    <x v="16"/>
    <s v="Personal"/>
    <n v="1787"/>
    <n v="7148"/>
    <n v="734457000"/>
    <n v="2937828000"/>
    <n v="221"/>
    <n v="791"/>
    <n v="618"/>
    <n v="1520"/>
    <n v="819"/>
    <n v="4046486"/>
    <n v="1586326"/>
    <n v="496965"/>
    <n v="4054527"/>
    <n v="4086124"/>
    <n v="18309.891402714933"/>
    <n v="2005.4690265486727"/>
    <n v="804.15048543689318"/>
    <n v="2667.4519736842103"/>
    <n v="4989.1623931623935"/>
  </r>
  <r>
    <x v="1"/>
    <x v="0"/>
    <n v="2"/>
    <x v="17"/>
    <x v="17"/>
    <s v="Personal"/>
    <n v="5878.5"/>
    <n v="23514"/>
    <n v="2416063500"/>
    <n v="9664254000"/>
    <n v="593"/>
    <n v="2293"/>
    <n v="8508"/>
    <n v="2032"/>
    <n v="847"/>
    <n v="8333855"/>
    <n v="7030954"/>
    <n v="4296127"/>
    <n v="6007170"/>
    <n v="1361986"/>
    <n v="14053.718381112985"/>
    <n v="3066.2686436982121"/>
    <n v="504.95145745181009"/>
    <n v="2956.2844488188975"/>
    <n v="1608.0118063754428"/>
  </r>
  <r>
    <x v="1"/>
    <x v="0"/>
    <n v="2"/>
    <x v="18"/>
    <x v="18"/>
    <s v="Personal"/>
    <n v="4190"/>
    <n v="16760"/>
    <n v="1722090000"/>
    <n v="6888360000"/>
    <n v="277"/>
    <n v="2046"/>
    <n v="3776"/>
    <n v="2720"/>
    <n v="684"/>
    <n v="8684818"/>
    <n v="7098483"/>
    <n v="2788899"/>
    <n v="7712257"/>
    <n v="5005376"/>
    <n v="31353.133574007221"/>
    <n v="3469.4442815249267"/>
    <n v="738.58554025423734"/>
    <n v="2835.3886029411765"/>
    <n v="7317.8011695906434"/>
  </r>
  <r>
    <x v="1"/>
    <x v="0"/>
    <n v="2"/>
    <x v="19"/>
    <x v="19"/>
    <s v="Personal"/>
    <n v="3166.25"/>
    <n v="12665"/>
    <n v="1301328750"/>
    <n v="5205315000"/>
    <n v="475"/>
    <n v="1269"/>
    <n v="4031"/>
    <n v="1474"/>
    <n v="441"/>
    <n v="5300402"/>
    <n v="3788696"/>
    <n v="3342839"/>
    <n v="4335327"/>
    <n v="991100"/>
    <n v="11158.74105263158"/>
    <n v="2985.5760441292355"/>
    <n v="829.28280823616967"/>
    <n v="2941.1987788331071"/>
    <n v="2247.3922902494332"/>
  </r>
  <r>
    <x v="1"/>
    <x v="0"/>
    <n v="2"/>
    <x v="20"/>
    <x v="20"/>
    <s v="Personal"/>
    <n v="2838.25"/>
    <n v="11353"/>
    <n v="1166520750"/>
    <n v="4666083000"/>
    <n v="344"/>
    <n v="1478"/>
    <n v="3035"/>
    <n v="2006"/>
    <n v="327"/>
    <n v="4623384"/>
    <n v="5705336"/>
    <n v="5317084"/>
    <n v="6713737"/>
    <n v="1062455"/>
    <n v="13440.069767441861"/>
    <n v="3860.173207036536"/>
    <n v="1751.9222405271828"/>
    <n v="3346.8280159521437"/>
    <n v="3249.0978593272171"/>
  </r>
  <r>
    <x v="1"/>
    <x v="0"/>
    <n v="2"/>
    <x v="21"/>
    <x v="21"/>
    <s v="Personal"/>
    <n v="5064"/>
    <n v="20256"/>
    <n v="2081304000"/>
    <n v="8325216000"/>
    <n v="863"/>
    <n v="2783"/>
    <n v="3464"/>
    <n v="4108"/>
    <n v="948"/>
    <n v="9678804"/>
    <n v="8112666"/>
    <n v="3540917"/>
    <n v="11017217"/>
    <n v="2271890"/>
    <n v="11215.300115874856"/>
    <n v="2915.0794107078691"/>
    <n v="1022.2046766743649"/>
    <n v="2681.8931353456669"/>
    <n v="2396.5084388185655"/>
  </r>
  <r>
    <x v="1"/>
    <x v="0"/>
    <n v="2"/>
    <x v="22"/>
    <x v="22"/>
    <s v="Personal"/>
    <n v="1416.25"/>
    <n v="5665"/>
    <n v="582078750"/>
    <n v="2328315000"/>
    <n v="243"/>
    <n v="772"/>
    <n v="1917"/>
    <n v="1356"/>
    <n v="279"/>
    <n v="3379719"/>
    <n v="3080373"/>
    <n v="1671059"/>
    <n v="3576857"/>
    <n v="1278633"/>
    <n v="13908.308641975309"/>
    <n v="3990.1204663212434"/>
    <n v="871.70526864893066"/>
    <n v="2637.8001474926255"/>
    <n v="4582.9139784946237"/>
  </r>
  <r>
    <x v="1"/>
    <x v="0"/>
    <n v="2"/>
    <x v="23"/>
    <x v="23"/>
    <s v="Personal"/>
    <n v="2567.5"/>
    <n v="10270"/>
    <n v="1055242500"/>
    <n v="4220970000"/>
    <n v="456"/>
    <n v="1707"/>
    <n v="2443"/>
    <n v="1766"/>
    <n v="626"/>
    <n v="7137806"/>
    <n v="5470124"/>
    <n v="2833203"/>
    <n v="5194960"/>
    <n v="3118830"/>
    <n v="15653.083333333334"/>
    <n v="3204.5248974809606"/>
    <n v="1159.7228817028245"/>
    <n v="2941.6534541336355"/>
    <n v="4982.1565495207669"/>
  </r>
  <r>
    <x v="1"/>
    <x v="0"/>
    <n v="2"/>
    <x v="24"/>
    <x v="24"/>
    <s v="Personal"/>
    <n v="1367.25"/>
    <n v="5469"/>
    <n v="561939750"/>
    <n v="2247759000"/>
    <n v="251"/>
    <n v="938"/>
    <n v="722"/>
    <n v="1477"/>
    <n v="34"/>
    <n v="2628082"/>
    <n v="2288225"/>
    <n v="1026709"/>
    <n v="3546155"/>
    <n v="227175"/>
    <n v="10470.446215139442"/>
    <n v="2439.4722814498932"/>
    <n v="1422.0346260387812"/>
    <n v="2400.9174001354095"/>
    <n v="6681.6176470588234"/>
  </r>
  <r>
    <x v="1"/>
    <x v="0"/>
    <n v="2"/>
    <x v="25"/>
    <x v="25"/>
    <s v="Personal"/>
    <n v="3763.75"/>
    <n v="15055"/>
    <n v="1546901250"/>
    <n v="6187605000"/>
    <n v="781"/>
    <n v="2425"/>
    <n v="3347"/>
    <n v="2534"/>
    <n v="303"/>
    <n v="10005699"/>
    <n v="7112223"/>
    <n v="2994861"/>
    <n v="6802126"/>
    <n v="1362776"/>
    <n v="12811.394366197183"/>
    <n v="2932.8754639175258"/>
    <n v="894.7896623842247"/>
    <n v="2684.3433307024466"/>
    <n v="4497.6105610561053"/>
  </r>
  <r>
    <x v="1"/>
    <x v="0"/>
    <n v="2"/>
    <x v="26"/>
    <x v="26"/>
    <s v="Personal"/>
    <n v="2506.75"/>
    <n v="10027"/>
    <n v="1030274250"/>
    <n v="4121097000"/>
    <n v="403"/>
    <n v="1552"/>
    <n v="3796"/>
    <n v="2515"/>
    <n v="394"/>
    <n v="4849170"/>
    <n v="5146762"/>
    <n v="2508138"/>
    <n v="7191741"/>
    <n v="893885"/>
    <n v="12032.679900744417"/>
    <n v="3316.2126288659792"/>
    <n v="660.73182297154904"/>
    <n v="2859.5391650099405"/>
    <n v="2268.743654822335"/>
  </r>
  <r>
    <x v="2"/>
    <x v="0"/>
    <n v="3"/>
    <x v="0"/>
    <x v="0"/>
    <s v="Personal"/>
    <n v="3897.75"/>
    <n v="15591"/>
    <n v="1601975250"/>
    <n v="6407901000"/>
    <n v="98"/>
    <n v="1810"/>
    <n v="739"/>
    <n v="2839"/>
    <n v="374"/>
    <n v="1875416"/>
    <n v="2882823"/>
    <n v="994287"/>
    <n v="4114512"/>
    <n v="1213939"/>
    <n v="19136.897959183672"/>
    <n v="1592.7198895027625"/>
    <n v="1345.4492557510148"/>
    <n v="1449.2821415991546"/>
    <n v="3245.8262032085563"/>
  </r>
  <r>
    <x v="2"/>
    <x v="0"/>
    <n v="3"/>
    <x v="1"/>
    <x v="1"/>
    <s v="Personal"/>
    <n v="1155.25"/>
    <n v="4621"/>
    <n v="474807750"/>
    <n v="1899231000"/>
    <n v="21"/>
    <n v="312"/>
    <n v="1232"/>
    <n v="632"/>
    <n v="68"/>
    <n v="646888"/>
    <n v="921705"/>
    <n v="1974756"/>
    <n v="1505062"/>
    <n v="433939"/>
    <n v="30804.190476190477"/>
    <n v="2954.1826923076924"/>
    <n v="1602.8863636363637"/>
    <n v="2381.4272151898736"/>
    <n v="6381.4558823529414"/>
  </r>
  <r>
    <x v="2"/>
    <x v="0"/>
    <n v="3"/>
    <x v="2"/>
    <x v="2"/>
    <s v="Personal"/>
    <n v="1103"/>
    <n v="4412"/>
    <n v="453333000"/>
    <n v="1813332000"/>
    <n v="82"/>
    <n v="514"/>
    <n v="514"/>
    <n v="952"/>
    <n v="77"/>
    <n v="874700"/>
    <n v="1642073"/>
    <n v="483207"/>
    <n v="2472768"/>
    <n v="442252"/>
    <n v="10667.073170731708"/>
    <n v="3194.6945525291831"/>
    <n v="940.09143968871592"/>
    <n v="2597.4453781512607"/>
    <n v="5743.5324675324673"/>
  </r>
  <r>
    <x v="2"/>
    <x v="0"/>
    <n v="3"/>
    <x v="3"/>
    <x v="3"/>
    <s v="Personal"/>
    <n v="4317"/>
    <n v="17268"/>
    <n v="1774287000"/>
    <n v="7097148000"/>
    <n v="98"/>
    <n v="1533"/>
    <n v="1259"/>
    <n v="2922"/>
    <n v="1782"/>
    <n v="1657410"/>
    <n v="5594882"/>
    <n v="1038966"/>
    <n v="8536828"/>
    <n v="10716133"/>
    <n v="16912.34693877551"/>
    <n v="3649.6294846705805"/>
    <n v="825.231135822081"/>
    <n v="2921.5701574264203"/>
    <n v="6013.5426487093155"/>
  </r>
  <r>
    <x v="2"/>
    <x v="0"/>
    <n v="3"/>
    <x v="4"/>
    <x v="4"/>
    <s v="Personal"/>
    <n v="3579.75"/>
    <n v="14319"/>
    <n v="1471277250"/>
    <n v="5885109000"/>
    <n v="142"/>
    <n v="1164"/>
    <n v="3016"/>
    <n v="1809"/>
    <n v="326"/>
    <n v="2903857"/>
    <n v="3466410"/>
    <n v="6469909"/>
    <n v="5135437"/>
    <n v="785955"/>
    <n v="20449.697183098593"/>
    <n v="2978.0154639175257"/>
    <n v="2145.1952917771882"/>
    <n v="2838.8264234383637"/>
    <n v="2410.90490797546"/>
  </r>
  <r>
    <x v="2"/>
    <x v="0"/>
    <n v="3"/>
    <x v="5"/>
    <x v="5"/>
    <s v="Personal"/>
    <n v="807.25"/>
    <n v="3229"/>
    <n v="331779750"/>
    <n v="1327119000"/>
    <n v="66"/>
    <n v="279"/>
    <n v="415"/>
    <n v="452"/>
    <n v="99"/>
    <n v="1328140"/>
    <n v="852615"/>
    <n v="451516"/>
    <n v="1407778"/>
    <n v="535215"/>
    <n v="20123.333333333332"/>
    <n v="3055.9677419354839"/>
    <n v="1087.990361445783"/>
    <n v="3114.5530973451328"/>
    <n v="5406.212121212121"/>
  </r>
  <r>
    <x v="2"/>
    <x v="0"/>
    <n v="3"/>
    <x v="6"/>
    <x v="6"/>
    <s v="Personal"/>
    <n v="5323.25"/>
    <n v="21293"/>
    <n v="2187855750"/>
    <n v="8751423000"/>
    <n v="319"/>
    <n v="2510"/>
    <n v="1520"/>
    <n v="4229"/>
    <n v="645"/>
    <n v="7992205"/>
    <n v="6444484"/>
    <n v="2295319"/>
    <n v="9512670"/>
    <n v="5657077"/>
    <n v="25053.934169278997"/>
    <n v="2567.5235059760957"/>
    <n v="1510.0782894736842"/>
    <n v="2249.3899266966187"/>
    <n v="8770.6620155038763"/>
  </r>
  <r>
    <x v="2"/>
    <x v="0"/>
    <n v="3"/>
    <x v="7"/>
    <x v="7"/>
    <s v="Personal"/>
    <n v="6513.5"/>
    <n v="26054"/>
    <n v="2677048500"/>
    <n v="10708194000"/>
    <n v="782"/>
    <n v="2251"/>
    <n v="2728"/>
    <n v="4174"/>
    <n v="453"/>
    <n v="13632531"/>
    <n v="5281527"/>
    <n v="2358870"/>
    <n v="11342820"/>
    <n v="2632293"/>
    <n v="17432.904092071611"/>
    <n v="2346.3025322079075"/>
    <n v="864.68841642228745"/>
    <n v="2717.4940105414471"/>
    <n v="5810.8013245033117"/>
  </r>
  <r>
    <x v="2"/>
    <x v="0"/>
    <n v="3"/>
    <x v="8"/>
    <x v="8"/>
    <s v="Personal"/>
    <n v="663.5"/>
    <n v="2654"/>
    <n v="272698500"/>
    <n v="1090794000"/>
    <n v="92"/>
    <n v="249"/>
    <n v="318"/>
    <n v="323"/>
    <n v="119"/>
    <n v="1164006"/>
    <n v="683857"/>
    <n v="267819"/>
    <n v="836301"/>
    <n v="496206"/>
    <n v="12652.239130434782"/>
    <n v="2746.4136546184741"/>
    <n v="842.19811320754718"/>
    <n v="2589.1671826625388"/>
    <n v="4169.7983193277314"/>
  </r>
  <r>
    <x v="2"/>
    <x v="0"/>
    <n v="3"/>
    <x v="9"/>
    <x v="9"/>
    <s v="Personal"/>
    <n v="662.75"/>
    <n v="2651"/>
    <n v="272390250"/>
    <n v="1089561000"/>
    <n v="87"/>
    <n v="263"/>
    <n v="522"/>
    <n v="333"/>
    <n v="69"/>
    <n v="1248852"/>
    <n v="760995"/>
    <n v="339616"/>
    <n v="907488"/>
    <n v="328170"/>
    <n v="14354.620689655172"/>
    <n v="2893.5171102661598"/>
    <n v="650.60536398467434"/>
    <n v="2725.1891891891892"/>
    <n v="4756.086956521739"/>
  </r>
  <r>
    <x v="2"/>
    <x v="0"/>
    <n v="3"/>
    <x v="10"/>
    <x v="10"/>
    <s v="Personal"/>
    <n v="1751"/>
    <n v="7004"/>
    <n v="719661000"/>
    <n v="2878644000"/>
    <n v="210"/>
    <n v="752"/>
    <n v="1126"/>
    <n v="1526"/>
    <n v="145"/>
    <n v="4004258"/>
    <n v="3209256"/>
    <n v="1247952"/>
    <n v="4163521"/>
    <n v="886483"/>
    <n v="19067.89523809524"/>
    <n v="4267.6276595744685"/>
    <n v="1108.3055062166964"/>
    <n v="2728.388597640891"/>
    <n v="6113.6758620689652"/>
  </r>
  <r>
    <x v="2"/>
    <x v="0"/>
    <n v="3"/>
    <x v="11"/>
    <x v="11"/>
    <s v="Personal"/>
    <n v="4986.75"/>
    <n v="19947"/>
    <n v="2049554250"/>
    <n v="8198217000"/>
    <n v="150"/>
    <n v="1616"/>
    <n v="6876"/>
    <n v="2639"/>
    <n v="592"/>
    <n v="2159496"/>
    <n v="3032059"/>
    <n v="9302984"/>
    <n v="4345887"/>
    <n v="3162240"/>
    <n v="14396.64"/>
    <n v="1876.2741336633662"/>
    <n v="1352.9645142524723"/>
    <n v="1646.7931034482758"/>
    <n v="5341.6216216216217"/>
  </r>
  <r>
    <x v="2"/>
    <x v="0"/>
    <n v="3"/>
    <x v="12"/>
    <x v="12"/>
    <s v="Personal"/>
    <n v="5503.25"/>
    <n v="22013"/>
    <n v="2261835750"/>
    <n v="9047343000"/>
    <n v="310"/>
    <n v="2325"/>
    <n v="2589"/>
    <n v="4279"/>
    <n v="713"/>
    <n v="6640980"/>
    <n v="7044091"/>
    <n v="3096495"/>
    <n v="11518593"/>
    <n v="3320362"/>
    <n v="21422.516129032258"/>
    <n v="3029.7165591397847"/>
    <n v="1196.0196987253767"/>
    <n v="2691.8889927553168"/>
    <n v="4656.8892005610096"/>
  </r>
  <r>
    <x v="2"/>
    <x v="0"/>
    <n v="3"/>
    <x v="13"/>
    <x v="13"/>
    <s v="Personal"/>
    <n v="1364.75"/>
    <n v="5459"/>
    <n v="560912250"/>
    <n v="2243649000"/>
    <n v="159"/>
    <n v="598"/>
    <n v="799"/>
    <n v="845"/>
    <n v="182"/>
    <n v="3042581"/>
    <n v="1736770"/>
    <n v="738443"/>
    <n v="2450109"/>
    <n v="1363916"/>
    <n v="19135.729559748426"/>
    <n v="2904.2976588628762"/>
    <n v="924.20901126408012"/>
    <n v="2899.5372781065089"/>
    <n v="7494.0439560439563"/>
  </r>
  <r>
    <x v="2"/>
    <x v="0"/>
    <n v="3"/>
    <x v="14"/>
    <x v="14"/>
    <s v="Personal"/>
    <n v="8913.5"/>
    <n v="35654"/>
    <n v="3663448500"/>
    <n v="14653794000"/>
    <n v="973"/>
    <n v="3540"/>
    <n v="6525"/>
    <n v="5188"/>
    <n v="1155"/>
    <n v="13537663"/>
    <n v="10753652"/>
    <n v="7139001"/>
    <n v="14924494"/>
    <n v="11115554"/>
    <n v="13913.322713257965"/>
    <n v="3037.7548022598871"/>
    <n v="1094.0997701149424"/>
    <n v="2876.7336160370087"/>
    <n v="9623.8562770562767"/>
  </r>
  <r>
    <x v="2"/>
    <x v="0"/>
    <n v="3"/>
    <x v="15"/>
    <x v="15"/>
    <s v="Personal"/>
    <n v="965.5"/>
    <n v="3862"/>
    <n v="396820500"/>
    <n v="1587282000"/>
    <n v="124"/>
    <n v="452"/>
    <n v="574"/>
    <n v="586"/>
    <n v="174"/>
    <n v="1908904"/>
    <n v="1406827"/>
    <n v="655183"/>
    <n v="1468491"/>
    <n v="1518463"/>
    <n v="15394.387096774193"/>
    <n v="3112.4491150442477"/>
    <n v="1141.4337979094078"/>
    <n v="2505.9573378839591"/>
    <n v="8726.7988505747126"/>
  </r>
  <r>
    <x v="2"/>
    <x v="0"/>
    <n v="3"/>
    <x v="16"/>
    <x v="16"/>
    <s v="Personal"/>
    <n v="1804.5"/>
    <n v="7218"/>
    <n v="741649500"/>
    <n v="2966598000"/>
    <n v="221"/>
    <n v="784"/>
    <n v="723"/>
    <n v="996"/>
    <n v="223"/>
    <n v="5072827"/>
    <n v="1426664"/>
    <n v="563874"/>
    <n v="2904020"/>
    <n v="1476566"/>
    <n v="22953.968325791855"/>
    <n v="1819.7244897959183"/>
    <n v="779.90871369294609"/>
    <n v="2915.6827309236946"/>
    <n v="6621.3721973094171"/>
  </r>
  <r>
    <x v="2"/>
    <x v="0"/>
    <n v="3"/>
    <x v="17"/>
    <x v="17"/>
    <s v="Personal"/>
    <n v="5974.5"/>
    <n v="23898"/>
    <n v="2455519500"/>
    <n v="9822078000"/>
    <n v="552"/>
    <n v="2165"/>
    <n v="6976"/>
    <n v="3384"/>
    <n v="660"/>
    <n v="8040558"/>
    <n v="6407419"/>
    <n v="3812543"/>
    <n v="9770619"/>
    <n v="1679209"/>
    <n v="14566.228260869566"/>
    <n v="2959.5468822170901"/>
    <n v="546.52279243119267"/>
    <n v="2887.2987588652481"/>
    <n v="2544.2560606060606"/>
  </r>
  <r>
    <x v="2"/>
    <x v="0"/>
    <n v="3"/>
    <x v="18"/>
    <x v="18"/>
    <s v="Personal"/>
    <n v="4237.5"/>
    <n v="16950"/>
    <n v="1741612500"/>
    <n v="6966450000"/>
    <n v="249"/>
    <n v="2141"/>
    <n v="3427"/>
    <n v="3768"/>
    <n v="717"/>
    <n v="7928600"/>
    <n v="7183660"/>
    <n v="3160632"/>
    <n v="11893867"/>
    <n v="5900768"/>
    <n v="31841.767068273093"/>
    <n v="3355.2825782344698"/>
    <n v="922.27370878319232"/>
    <n v="3156.5464437367305"/>
    <n v="8229.8019525801956"/>
  </r>
  <r>
    <x v="2"/>
    <x v="0"/>
    <n v="3"/>
    <x v="19"/>
    <x v="19"/>
    <s v="Personal"/>
    <n v="3198"/>
    <n v="12792"/>
    <n v="1314378000"/>
    <n v="5257512000"/>
    <n v="445"/>
    <n v="1324"/>
    <n v="3550"/>
    <n v="2141"/>
    <n v="361"/>
    <n v="5462991"/>
    <n v="3837344"/>
    <n v="2846788"/>
    <n v="5539905"/>
    <n v="856037"/>
    <n v="12276.384269662922"/>
    <n v="2898.2960725075527"/>
    <n v="801.91211267605638"/>
    <n v="2587.5315273236806"/>
    <n v="2371.2936288088645"/>
  </r>
  <r>
    <x v="2"/>
    <x v="0"/>
    <n v="3"/>
    <x v="20"/>
    <x v="20"/>
    <s v="Personal"/>
    <n v="2888.25"/>
    <n v="11553"/>
    <n v="1187070750"/>
    <n v="4748283000"/>
    <n v="326"/>
    <n v="1546"/>
    <n v="2190"/>
    <n v="2340"/>
    <n v="284"/>
    <n v="4831019"/>
    <n v="5874332"/>
    <n v="2334045"/>
    <n v="8869823"/>
    <n v="1056873"/>
    <n v="14819.076687116565"/>
    <n v="3799.6972833117725"/>
    <n v="1065.7739726027398"/>
    <n v="3790.5226495726497"/>
    <n v="3721.3838028169016"/>
  </r>
  <r>
    <x v="2"/>
    <x v="0"/>
    <n v="3"/>
    <x v="21"/>
    <x v="21"/>
    <s v="Personal"/>
    <n v="5150"/>
    <n v="20600"/>
    <n v="2116650000"/>
    <n v="8466600000"/>
    <n v="865"/>
    <n v="2898"/>
    <n v="3294"/>
    <n v="4097"/>
    <n v="946"/>
    <n v="10100172"/>
    <n v="8301799"/>
    <n v="3206570"/>
    <n v="10455653"/>
    <n v="3059378"/>
    <n v="11676.499421965318"/>
    <n v="2864.6649413388545"/>
    <n v="973.4578020643595"/>
    <n v="2552.0266048328044"/>
    <n v="3234.014799154334"/>
  </r>
  <r>
    <x v="2"/>
    <x v="0"/>
    <n v="3"/>
    <x v="22"/>
    <x v="22"/>
    <s v="Personal"/>
    <n v="1425.25"/>
    <n v="5701"/>
    <n v="585777750"/>
    <n v="2343111000"/>
    <n v="234"/>
    <n v="802"/>
    <n v="1348"/>
    <n v="1389"/>
    <n v="99"/>
    <n v="4085624"/>
    <n v="2907187"/>
    <n v="1138122"/>
    <n v="4011630"/>
    <n v="604335"/>
    <n v="17459.931623931625"/>
    <n v="3624.9214463840399"/>
    <n v="844.30415430267067"/>
    <n v="2888.1425485961122"/>
    <n v="6104.393939393939"/>
  </r>
  <r>
    <x v="2"/>
    <x v="0"/>
    <n v="3"/>
    <x v="23"/>
    <x v="23"/>
    <s v="Personal"/>
    <n v="2617.75"/>
    <n v="10471"/>
    <n v="1075895250"/>
    <n v="4303581000"/>
    <n v="446"/>
    <n v="1850"/>
    <n v="3163"/>
    <n v="2956"/>
    <n v="767"/>
    <n v="8753156"/>
    <n v="5383273"/>
    <n v="3553714"/>
    <n v="8552390"/>
    <n v="5072475"/>
    <n v="19625.910313901346"/>
    <n v="2909.8772972972974"/>
    <n v="1123.5263989883022"/>
    <n v="2893.2307171853859"/>
    <n v="6613.3963494132986"/>
  </r>
  <r>
    <x v="2"/>
    <x v="0"/>
    <n v="3"/>
    <x v="24"/>
    <x v="24"/>
    <s v="Personal"/>
    <n v="1385.5"/>
    <n v="5542"/>
    <n v="569440500"/>
    <n v="2277762000"/>
    <n v="238"/>
    <n v="1019"/>
    <n v="727"/>
    <n v="1924"/>
    <n v="43"/>
    <n v="2480594"/>
    <n v="2502533"/>
    <n v="992456"/>
    <n v="4510170"/>
    <n v="297636"/>
    <n v="10422.663865546219"/>
    <n v="2455.8714425907751"/>
    <n v="1365.1389270976617"/>
    <n v="2344.1632016632016"/>
    <n v="6921.7674418604647"/>
  </r>
  <r>
    <x v="2"/>
    <x v="0"/>
    <n v="3"/>
    <x v="25"/>
    <x v="25"/>
    <s v="Personal"/>
    <n v="3793.25"/>
    <n v="15173"/>
    <n v="1559025750"/>
    <n v="6236103000"/>
    <n v="728"/>
    <n v="2490"/>
    <n v="5157"/>
    <n v="4638"/>
    <n v="1320"/>
    <n v="11691705"/>
    <n v="6628786"/>
    <n v="4470966"/>
    <n v="12353105"/>
    <n v="7892058"/>
    <n v="16060.03434065934"/>
    <n v="2662.1630522088353"/>
    <n v="866.97033158813258"/>
    <n v="2663.4551530832255"/>
    <n v="5978.8318181818186"/>
  </r>
  <r>
    <x v="2"/>
    <x v="0"/>
    <n v="3"/>
    <x v="26"/>
    <x v="26"/>
    <s v="Personal"/>
    <n v="2523"/>
    <n v="10092"/>
    <n v="1036953000"/>
    <n v="4147812000"/>
    <n v="382"/>
    <n v="1602"/>
    <n v="3055"/>
    <n v="2885"/>
    <n v="360"/>
    <n v="4667935"/>
    <n v="5327620"/>
    <n v="2111569"/>
    <n v="9296931"/>
    <n v="1055939"/>
    <n v="12219.725130890052"/>
    <n v="3325.605493133583"/>
    <n v="691.18461538461543"/>
    <n v="3222.5064124783362"/>
    <n v="2933.1638888888888"/>
  </r>
  <r>
    <x v="3"/>
    <x v="0"/>
    <n v="4"/>
    <x v="0"/>
    <x v="0"/>
    <s v="Personal"/>
    <n v="3961.75"/>
    <n v="15847"/>
    <n v="1628279250"/>
    <n v="6513117000"/>
    <n v="109"/>
    <n v="1735"/>
    <n v="984"/>
    <n v="2453"/>
    <n v="490"/>
    <n v="1351880"/>
    <n v="2807534"/>
    <n v="1462579"/>
    <n v="3949204"/>
    <n v="1308199"/>
    <n v="12402.56880733945"/>
    <n v="1618.1752161383286"/>
    <n v="1486.3607723577236"/>
    <n v="1609.9486343253159"/>
    <n v="2669.7938775510206"/>
  </r>
  <r>
    <x v="3"/>
    <x v="0"/>
    <n v="4"/>
    <x v="1"/>
    <x v="1"/>
    <s v="Personal"/>
    <n v="1166.75"/>
    <n v="4667"/>
    <n v="479534250"/>
    <n v="1918137000"/>
    <n v="17"/>
    <n v="353"/>
    <n v="996"/>
    <n v="479"/>
    <n v="97"/>
    <n v="363130"/>
    <n v="1005074"/>
    <n v="1437162"/>
    <n v="1518375"/>
    <n v="503591"/>
    <n v="21360.588235294119"/>
    <n v="2847.2351274787534"/>
    <n v="1442.933734939759"/>
    <n v="3169.8851774530272"/>
    <n v="5191.6597938144332"/>
  </r>
  <r>
    <x v="3"/>
    <x v="0"/>
    <n v="4"/>
    <x v="2"/>
    <x v="2"/>
    <s v="Personal"/>
    <n v="1113.25"/>
    <n v="4453"/>
    <n v="457545750"/>
    <n v="1830183000"/>
    <n v="79"/>
    <n v="540"/>
    <n v="246"/>
    <n v="1216"/>
    <n v="99"/>
    <n v="822582"/>
    <n v="1723586"/>
    <n v="235788"/>
    <n v="3585179"/>
    <n v="417668"/>
    <n v="10412.430379746835"/>
    <n v="3191.8259259259257"/>
    <n v="958.48780487804879"/>
    <n v="2948.3379934210525"/>
    <n v="4218.8686868686873"/>
  </r>
  <r>
    <x v="3"/>
    <x v="0"/>
    <n v="4"/>
    <x v="3"/>
    <x v="3"/>
    <s v="Personal"/>
    <n v="4355"/>
    <n v="17420"/>
    <n v="1789905000"/>
    <n v="7159620000"/>
    <n v="94"/>
    <n v="1542"/>
    <n v="2451"/>
    <n v="1871"/>
    <n v="251"/>
    <n v="1695645"/>
    <n v="5617867"/>
    <n v="2061813"/>
    <n v="5643077"/>
    <n v="1105899"/>
    <n v="18038.776595744679"/>
    <n v="3643.2341115434501"/>
    <n v="841.21297429620563"/>
    <n v="3016.075360769642"/>
    <n v="4405.972111553785"/>
  </r>
  <r>
    <x v="3"/>
    <x v="0"/>
    <n v="4"/>
    <x v="4"/>
    <x v="4"/>
    <s v="Personal"/>
    <n v="3606.75"/>
    <n v="14427"/>
    <n v="1482374250"/>
    <n v="5929497000"/>
    <n v="134"/>
    <n v="1255"/>
    <n v="2346"/>
    <n v="1714"/>
    <n v="433"/>
    <n v="2687525"/>
    <n v="3866202"/>
    <n v="3714168"/>
    <n v="5703367"/>
    <n v="1107216"/>
    <n v="20056.156716417911"/>
    <n v="3080.6390438247013"/>
    <n v="1583.1918158567776"/>
    <n v="3327.5186697782965"/>
    <n v="2557.0808314087758"/>
  </r>
  <r>
    <x v="3"/>
    <x v="0"/>
    <n v="4"/>
    <x v="5"/>
    <x v="5"/>
    <s v="Personal"/>
    <n v="823.25"/>
    <n v="3293"/>
    <n v="338355750"/>
    <n v="1353423000"/>
    <n v="66"/>
    <n v="288"/>
    <n v="591"/>
    <n v="378"/>
    <n v="135"/>
    <n v="1304939"/>
    <n v="862711"/>
    <n v="895186"/>
    <n v="1305084"/>
    <n v="666977"/>
    <n v="19771.803030303032"/>
    <n v="2995.5243055555557"/>
    <n v="1514.6971235194585"/>
    <n v="3452.6031746031745"/>
    <n v="4940.5703703703703"/>
  </r>
  <r>
    <x v="3"/>
    <x v="0"/>
    <n v="4"/>
    <x v="6"/>
    <x v="6"/>
    <s v="Personal"/>
    <n v="5398.5"/>
    <n v="21594"/>
    <n v="2218783500"/>
    <n v="8875134000"/>
    <n v="298"/>
    <n v="2429"/>
    <n v="2080"/>
    <n v="3868"/>
    <n v="862"/>
    <n v="7565570"/>
    <n v="6154727"/>
    <n v="3588717"/>
    <n v="9439504"/>
    <n v="6651797"/>
    <n v="25387.818791946309"/>
    <n v="2533.8522025524908"/>
    <n v="1725.3447115384615"/>
    <n v="2440.4095139607034"/>
    <n v="7716.701856148492"/>
  </r>
  <r>
    <x v="3"/>
    <x v="0"/>
    <n v="4"/>
    <x v="7"/>
    <x v="7"/>
    <s v="Personal"/>
    <n v="6597.75"/>
    <n v="26391"/>
    <n v="2711675250"/>
    <n v="10846701000"/>
    <n v="736"/>
    <n v="2439"/>
    <n v="7537"/>
    <n v="4529"/>
    <n v="570"/>
    <n v="11491760"/>
    <n v="5714038"/>
    <n v="6643243"/>
    <n v="13967931"/>
    <n v="2426614"/>
    <n v="15613.804347826086"/>
    <n v="2342.7790077900777"/>
    <n v="881.41740745654772"/>
    <n v="3084.1092956502539"/>
    <n v="4257.2175438596487"/>
  </r>
  <r>
    <x v="3"/>
    <x v="0"/>
    <n v="4"/>
    <x v="8"/>
    <x v="8"/>
    <s v="Personal"/>
    <n v="667.75"/>
    <n v="2671"/>
    <n v="274445250"/>
    <n v="1097781000"/>
    <n v="97"/>
    <n v="278"/>
    <n v="387"/>
    <n v="290"/>
    <n v="155"/>
    <n v="1097924"/>
    <n v="738271"/>
    <n v="360066"/>
    <n v="885182"/>
    <n v="521605"/>
    <n v="11318.804123711339"/>
    <n v="2655.6510791366904"/>
    <n v="930.40310077519382"/>
    <n v="3052.3517241379309"/>
    <n v="3365.1935483870966"/>
  </r>
  <r>
    <x v="3"/>
    <x v="0"/>
    <n v="4"/>
    <x v="9"/>
    <x v="9"/>
    <s v="Personal"/>
    <n v="668.25"/>
    <n v="2673"/>
    <n v="274650750"/>
    <n v="1098603000"/>
    <n v="86"/>
    <n v="285"/>
    <n v="533"/>
    <n v="334"/>
    <n v="85"/>
    <n v="1218165"/>
    <n v="809682"/>
    <n v="381542"/>
    <n v="1055615"/>
    <n v="354559"/>
    <n v="14164.709302325582"/>
    <n v="2840.9894736842107"/>
    <n v="715.83864915572235"/>
    <n v="3160.5239520958085"/>
    <n v="4171.2823529411762"/>
  </r>
  <r>
    <x v="3"/>
    <x v="0"/>
    <n v="4"/>
    <x v="10"/>
    <x v="10"/>
    <s v="Personal"/>
    <n v="1781.5"/>
    <n v="7126"/>
    <n v="732196500"/>
    <n v="2928786000"/>
    <n v="203"/>
    <n v="738"/>
    <n v="389"/>
    <n v="1514"/>
    <n v="205"/>
    <n v="3907845"/>
    <n v="3142551"/>
    <n v="439393"/>
    <n v="4688205"/>
    <n v="919559"/>
    <n v="19250.467980295565"/>
    <n v="4258.1991869918702"/>
    <n v="1129.5449871465296"/>
    <n v="3096.5686922060768"/>
    <n v="4485.6536585365857"/>
  </r>
  <r>
    <x v="3"/>
    <x v="0"/>
    <n v="4"/>
    <x v="11"/>
    <x v="11"/>
    <s v="Personal"/>
    <n v="4990.75"/>
    <n v="19963"/>
    <n v="2051198250"/>
    <n v="8204793000"/>
    <n v="144"/>
    <n v="1665"/>
    <n v="5917"/>
    <n v="2096"/>
    <n v="773"/>
    <n v="2138892"/>
    <n v="3043068"/>
    <n v="6268723"/>
    <n v="4103678"/>
    <n v="3270444"/>
    <n v="14853.416666666666"/>
    <n v="1827.6684684684685"/>
    <n v="1059.4427919553827"/>
    <n v="1957.8616412213742"/>
    <n v="4230.8460543337642"/>
  </r>
  <r>
    <x v="3"/>
    <x v="0"/>
    <n v="4"/>
    <x v="12"/>
    <x v="12"/>
    <s v="Personal"/>
    <n v="5493.5"/>
    <n v="21974"/>
    <n v="2257828500"/>
    <n v="9031314000"/>
    <n v="310"/>
    <n v="2307"/>
    <n v="4048"/>
    <n v="3731"/>
    <n v="943"/>
    <n v="6264040"/>
    <n v="6901043"/>
    <n v="6414056"/>
    <n v="9533921"/>
    <n v="3489410"/>
    <n v="20206.580645161292"/>
    <n v="2991.3493714781102"/>
    <n v="1584.5"/>
    <n v="2555.3259179844545"/>
    <n v="3700.3287380699894"/>
  </r>
  <r>
    <x v="3"/>
    <x v="0"/>
    <n v="4"/>
    <x v="13"/>
    <x v="13"/>
    <s v="Personal"/>
    <n v="1380.25"/>
    <n v="5521"/>
    <n v="567282750"/>
    <n v="2269131000"/>
    <n v="154"/>
    <n v="608"/>
    <n v="828"/>
    <n v="785"/>
    <n v="239"/>
    <n v="3016825"/>
    <n v="1717711"/>
    <n v="704302"/>
    <n v="2419567"/>
    <n v="1711167"/>
    <n v="19589.772727272728"/>
    <n v="2825.1825657894738"/>
    <n v="850.60628019323667"/>
    <n v="3082.2509554140129"/>
    <n v="7159.6945606694562"/>
  </r>
  <r>
    <x v="3"/>
    <x v="0"/>
    <n v="4"/>
    <x v="14"/>
    <x v="14"/>
    <s v="Personal"/>
    <n v="9028.25"/>
    <n v="36113"/>
    <n v="3710610750"/>
    <n v="14842443000"/>
    <n v="953"/>
    <n v="3813"/>
    <n v="6793"/>
    <n v="5341"/>
    <n v="1560"/>
    <n v="12824412"/>
    <n v="11395381"/>
    <n v="7952535"/>
    <n v="15002335"/>
    <n v="14111301"/>
    <n v="13456.885624344177"/>
    <n v="2988.5604510883818"/>
    <n v="1170.6955689680553"/>
    <n v="2808.9000187230854"/>
    <n v="9045.7057692307699"/>
  </r>
  <r>
    <x v="3"/>
    <x v="0"/>
    <n v="4"/>
    <x v="15"/>
    <x v="15"/>
    <s v="Personal"/>
    <n v="976.25"/>
    <n v="3905"/>
    <n v="401238750"/>
    <n v="1604955000"/>
    <n v="128"/>
    <n v="453"/>
    <n v="629"/>
    <n v="568"/>
    <n v="251"/>
    <n v="2141140"/>
    <n v="1342160"/>
    <n v="849662"/>
    <n v="1580223"/>
    <n v="1658620"/>
    <n v="16727.65625"/>
    <n v="2962.8256070640177"/>
    <n v="1350.8139904610493"/>
    <n v="2782.0827464788731"/>
    <n v="6608.0478087649399"/>
  </r>
  <r>
    <x v="3"/>
    <x v="0"/>
    <n v="4"/>
    <x v="16"/>
    <x v="16"/>
    <s v="Personal"/>
    <n v="1831.75"/>
    <n v="7327"/>
    <n v="752849250"/>
    <n v="3011397000"/>
    <n v="213"/>
    <n v="809"/>
    <n v="2106"/>
    <n v="1833"/>
    <n v="114"/>
    <n v="4381449"/>
    <n v="1470406"/>
    <n v="1673389"/>
    <n v="6068420"/>
    <n v="554454"/>
    <n v="20570.183098591548"/>
    <n v="1817.5599505562423"/>
    <n v="794.58167141500473"/>
    <n v="3310.6492089470812"/>
    <n v="4863.6315789473683"/>
  </r>
  <r>
    <x v="3"/>
    <x v="0"/>
    <n v="4"/>
    <x v="17"/>
    <x v="17"/>
    <s v="Personal"/>
    <n v="6049.75"/>
    <n v="24199"/>
    <n v="2486447250"/>
    <n v="9945789000"/>
    <n v="537"/>
    <n v="2541"/>
    <n v="7151"/>
    <n v="2635"/>
    <n v="842"/>
    <n v="8245896"/>
    <n v="7553723"/>
    <n v="4290754"/>
    <n v="8607182"/>
    <n v="1614744"/>
    <n v="15355.486033519554"/>
    <n v="2972.7363242817787"/>
    <n v="600.02153544958742"/>
    <n v="3266.4827324478179"/>
    <n v="1917.7482185273159"/>
  </r>
  <r>
    <x v="3"/>
    <x v="0"/>
    <n v="4"/>
    <x v="18"/>
    <x v="18"/>
    <s v="Personal"/>
    <n v="4278.75"/>
    <n v="17115"/>
    <n v="1758566250"/>
    <n v="7034265000"/>
    <n v="246"/>
    <n v="2136"/>
    <n v="3307"/>
    <n v="3040"/>
    <n v="965"/>
    <n v="8379714"/>
    <n v="7177555"/>
    <n v="3879237"/>
    <n v="9439179"/>
    <n v="7791689"/>
    <n v="34063.878048780491"/>
    <n v="3360.2785580524346"/>
    <n v="1173.0381009978832"/>
    <n v="3104.9930921052633"/>
    <n v="8074.2891191709841"/>
  </r>
  <r>
    <x v="3"/>
    <x v="0"/>
    <n v="4"/>
    <x v="19"/>
    <x v="19"/>
    <s v="Personal"/>
    <n v="3211.75"/>
    <n v="12847"/>
    <n v="1320029250"/>
    <n v="5280117000"/>
    <n v="424"/>
    <n v="1299"/>
    <n v="4301"/>
    <n v="1611"/>
    <n v="489"/>
    <n v="5126147"/>
    <n v="3667378"/>
    <n v="4078972"/>
    <n v="4536552"/>
    <n v="958764"/>
    <n v="12089.969339622641"/>
    <n v="2823.2317167051579"/>
    <n v="948.37758660776558"/>
    <n v="2815.9851024208565"/>
    <n v="1960.6625766871166"/>
  </r>
  <r>
    <x v="3"/>
    <x v="0"/>
    <n v="4"/>
    <x v="20"/>
    <x v="20"/>
    <s v="Personal"/>
    <n v="2938.25"/>
    <n v="11753"/>
    <n v="1207620750"/>
    <n v="4830483000"/>
    <n v="314"/>
    <n v="1569"/>
    <n v="2570"/>
    <n v="2098"/>
    <n v="374"/>
    <n v="4480343"/>
    <n v="5788689"/>
    <n v="2710718"/>
    <n v="8512355"/>
    <n v="1285308"/>
    <n v="14268.608280254777"/>
    <n v="3689.4130019120457"/>
    <n v="1054.7540856031128"/>
    <n v="4057.3665395614871"/>
    <n v="3436.6524064171122"/>
  </r>
  <r>
    <x v="3"/>
    <x v="0"/>
    <n v="4"/>
    <x v="21"/>
    <x v="21"/>
    <s v="Personal"/>
    <n v="5210.75"/>
    <n v="20843"/>
    <n v="2141618250"/>
    <n v="8566473000"/>
    <n v="844"/>
    <n v="2933"/>
    <n v="3983"/>
    <n v="4058"/>
    <n v="1319"/>
    <n v="9637109"/>
    <n v="8407707"/>
    <n v="5206123"/>
    <n v="11222937"/>
    <n v="3285154"/>
    <n v="11418.375592417062"/>
    <n v="2866.5894988066825"/>
    <n v="1307.0858649259353"/>
    <n v="2765.6325776244457"/>
    <n v="2490.6398786959817"/>
  </r>
  <r>
    <x v="3"/>
    <x v="0"/>
    <n v="4"/>
    <x v="22"/>
    <x v="22"/>
    <s v="Personal"/>
    <n v="1436.25"/>
    <n v="5745"/>
    <n v="590298750"/>
    <n v="2361195000"/>
    <n v="222"/>
    <n v="817"/>
    <n v="829"/>
    <n v="1406"/>
    <n v="622"/>
    <n v="3468392"/>
    <n v="2957211"/>
    <n v="713560"/>
    <n v="4610920"/>
    <n v="2776787"/>
    <n v="15623.387387387387"/>
    <n v="3619.5973072215425"/>
    <n v="860.74788902291914"/>
    <n v="3279.4594594594596"/>
    <n v="4464.287781350482"/>
  </r>
  <r>
    <x v="3"/>
    <x v="0"/>
    <n v="4"/>
    <x v="23"/>
    <x v="23"/>
    <s v="Personal"/>
    <n v="2662.5"/>
    <n v="10650"/>
    <n v="1094287500"/>
    <n v="4377150000"/>
    <n v="441"/>
    <n v="1751"/>
    <n v="2530"/>
    <n v="1847"/>
    <n v="1454"/>
    <n v="7495352"/>
    <n v="5087591"/>
    <n v="2897465"/>
    <n v="5510303"/>
    <n v="7052379"/>
    <n v="16996.263038548754"/>
    <n v="2905.5345516847515"/>
    <n v="1145.2430830039525"/>
    <n v="2983.3800757985923"/>
    <n v="4850.3294360385144"/>
  </r>
  <r>
    <x v="3"/>
    <x v="0"/>
    <n v="4"/>
    <x v="24"/>
    <x v="24"/>
    <s v="Personal"/>
    <n v="1404.75"/>
    <n v="5619"/>
    <n v="577352250"/>
    <n v="2309409000"/>
    <n v="251"/>
    <n v="959"/>
    <n v="819"/>
    <n v="1387"/>
    <n v="56"/>
    <n v="2798601"/>
    <n v="2282456"/>
    <n v="1287294"/>
    <n v="3288679"/>
    <n v="323354"/>
    <n v="11149.804780876493"/>
    <n v="2380.0375391032326"/>
    <n v="1571.7875457875457"/>
    <n v="2371.0735400144195"/>
    <n v="5774.1785714285716"/>
  </r>
  <r>
    <x v="3"/>
    <x v="0"/>
    <n v="4"/>
    <x v="25"/>
    <x v="25"/>
    <s v="Personal"/>
    <n v="3838.25"/>
    <n v="15353"/>
    <n v="1577520750"/>
    <n v="6310083000"/>
    <n v="691"/>
    <n v="2593"/>
    <n v="5601"/>
    <n v="3095"/>
    <n v="419"/>
    <n v="9096804"/>
    <n v="6894740"/>
    <n v="4949294"/>
    <n v="8427557"/>
    <n v="1837019"/>
    <n v="13164.69464544139"/>
    <n v="2658.9818742768994"/>
    <n v="883.64470630244602"/>
    <n v="2722.9586429725364"/>
    <n v="4384.2935560859187"/>
  </r>
  <r>
    <x v="3"/>
    <x v="0"/>
    <n v="4"/>
    <x v="26"/>
    <x v="26"/>
    <s v="Personal"/>
    <n v="2547.75"/>
    <n v="10191"/>
    <n v="1047125250"/>
    <n v="4188501000"/>
    <n v="339"/>
    <n v="1602"/>
    <n v="3069"/>
    <n v="2088"/>
    <n v="403"/>
    <n v="4465731"/>
    <n v="5297718"/>
    <n v="2167336"/>
    <n v="6582401"/>
    <n v="909529"/>
    <n v="13173.247787610619"/>
    <n v="3306.940074906367"/>
    <n v="706.2026718800912"/>
    <n v="3152.4909003831417"/>
    <n v="2256.8957816377169"/>
  </r>
  <r>
    <x v="4"/>
    <x v="1"/>
    <n v="1"/>
    <x v="0"/>
    <x v="0"/>
    <s v="Personal"/>
    <n v="3977"/>
    <n v="15908"/>
    <n v="1634547000"/>
    <n v="6538188000"/>
    <n v="105"/>
    <n v="1675"/>
    <n v="663"/>
    <n v="2978"/>
    <n v="391"/>
    <n v="1259173"/>
    <n v="2731190"/>
    <n v="1005321"/>
    <n v="4438000"/>
    <n v="967481"/>
    <n v="11992.12380952381"/>
    <n v="1630.5611940298506"/>
    <n v="1516.3212669683257"/>
    <n v="1490.2619207521827"/>
    <n v="2474.3759590792838"/>
  </r>
  <r>
    <x v="4"/>
    <x v="1"/>
    <n v="1"/>
    <x v="1"/>
    <x v="1"/>
    <s v="Personal"/>
    <n v="1170.5"/>
    <n v="4682"/>
    <n v="481075500"/>
    <n v="1924302000"/>
    <n v="21"/>
    <n v="412"/>
    <n v="537"/>
    <n v="750"/>
    <n v="88"/>
    <n v="358212"/>
    <n v="1171731"/>
    <n v="642957"/>
    <n v="1985125"/>
    <n v="474915"/>
    <n v="17057.714285714286"/>
    <n v="2844.0072815533981"/>
    <n v="1197.3128491620112"/>
    <n v="2646.8333333333335"/>
    <n v="5396.761363636364"/>
  </r>
  <r>
    <x v="4"/>
    <x v="1"/>
    <n v="1"/>
    <x v="2"/>
    <x v="2"/>
    <s v="Personal"/>
    <n v="1118"/>
    <n v="4472"/>
    <n v="459498000"/>
    <n v="1837992000"/>
    <n v="86"/>
    <n v="508"/>
    <n v="345"/>
    <n v="1237"/>
    <n v="134"/>
    <n v="878670"/>
    <n v="1622458"/>
    <n v="351237"/>
    <n v="3135245"/>
    <n v="550815"/>
    <n v="10217.093023255815"/>
    <n v="3193.8149606299212"/>
    <n v="1018.0782608695653"/>
    <n v="2534.5553759094582"/>
    <n v="4110.559701492537"/>
  </r>
  <r>
    <x v="4"/>
    <x v="1"/>
    <n v="1"/>
    <x v="3"/>
    <x v="3"/>
    <s v="Personal"/>
    <n v="4377.25"/>
    <n v="17509"/>
    <n v="1799049750"/>
    <n v="7196199000"/>
    <n v="105"/>
    <n v="1376"/>
    <n v="1571"/>
    <n v="2674"/>
    <n v="541"/>
    <n v="1856612"/>
    <n v="5010455"/>
    <n v="1403134"/>
    <n v="7620853"/>
    <n v="2317559"/>
    <n v="17682.019047619047"/>
    <n v="3641.3190406976746"/>
    <n v="893.14704010184596"/>
    <n v="2849.9824233358263"/>
    <n v="4283.8428835489831"/>
  </r>
  <r>
    <x v="4"/>
    <x v="1"/>
    <n v="1"/>
    <x v="4"/>
    <x v="4"/>
    <s v="Personal"/>
    <n v="3636.25"/>
    <n v="14545"/>
    <n v="1494498750"/>
    <n v="5977995000"/>
    <n v="161"/>
    <n v="1156"/>
    <n v="2622"/>
    <n v="2042"/>
    <n v="380"/>
    <n v="3185456"/>
    <n v="3347881"/>
    <n v="3481943"/>
    <n v="5820978"/>
    <n v="808024"/>
    <n v="19785.440993788819"/>
    <n v="2896.0908304498271"/>
    <n v="1327.9721586575133"/>
    <n v="2850.6258570029381"/>
    <n v="2126.378947368421"/>
  </r>
  <r>
    <x v="4"/>
    <x v="1"/>
    <n v="1"/>
    <x v="5"/>
    <x v="5"/>
    <s v="Personal"/>
    <n v="829"/>
    <n v="3316"/>
    <n v="340719000"/>
    <n v="1362876000"/>
    <n v="68"/>
    <n v="270"/>
    <n v="356"/>
    <n v="441"/>
    <n v="118"/>
    <n v="1209114"/>
    <n v="778462"/>
    <n v="428132"/>
    <n v="1533522"/>
    <n v="530584"/>
    <n v="17781.088235294119"/>
    <n v="2883.1925925925925"/>
    <n v="1202.6179775280898"/>
    <n v="3477.3741496598641"/>
    <n v="4496.4745762711864"/>
  </r>
  <r>
    <x v="4"/>
    <x v="1"/>
    <n v="1"/>
    <x v="6"/>
    <x v="6"/>
    <s v="Personal"/>
    <n v="5433"/>
    <n v="21732"/>
    <n v="2232963000"/>
    <n v="8931852000"/>
    <n v="306"/>
    <n v="2288"/>
    <n v="1571"/>
    <n v="4427"/>
    <n v="639"/>
    <n v="7263723"/>
    <n v="5755301"/>
    <n v="1298692"/>
    <n v="10106218"/>
    <n v="4705183"/>
    <n v="23737.656862745098"/>
    <n v="2515.4287587412587"/>
    <n v="826.66581795035006"/>
    <n v="2282.859272645132"/>
    <n v="7363.3536776212832"/>
  </r>
  <r>
    <x v="4"/>
    <x v="1"/>
    <n v="1"/>
    <x v="7"/>
    <x v="7"/>
    <s v="Personal"/>
    <n v="6636.25"/>
    <n v="26545"/>
    <n v="2727498750"/>
    <n v="10909995000"/>
    <n v="773"/>
    <n v="2278"/>
    <n v="2437"/>
    <n v="4221"/>
    <n v="1481"/>
    <n v="11829313"/>
    <n v="5332389"/>
    <n v="2281077"/>
    <n v="11189804"/>
    <n v="6127636"/>
    <n v="15303.121604139715"/>
    <n v="2340.8204565408255"/>
    <n v="936.01846532622073"/>
    <n v="2650.9841269841268"/>
    <n v="4137.4989871708303"/>
  </r>
  <r>
    <x v="4"/>
    <x v="1"/>
    <n v="1"/>
    <x v="8"/>
    <x v="8"/>
    <s v="Personal"/>
    <n v="672.25"/>
    <n v="2689"/>
    <n v="276294750"/>
    <n v="1105179000"/>
    <n v="98"/>
    <n v="244"/>
    <n v="259"/>
    <n v="359"/>
    <n v="109"/>
    <n v="1045582"/>
    <n v="670119"/>
    <n v="204678"/>
    <n v="945174"/>
    <n v="336482"/>
    <n v="10669.204081632653"/>
    <n v="2746.3893442622953"/>
    <n v="790.26254826254831"/>
    <n v="2632.7966573816157"/>
    <n v="3086.9908256880735"/>
  </r>
  <r>
    <x v="4"/>
    <x v="1"/>
    <n v="1"/>
    <x v="9"/>
    <x v="9"/>
    <s v="Personal"/>
    <n v="671.75"/>
    <n v="2687"/>
    <n v="276089250"/>
    <n v="1104357000"/>
    <n v="89"/>
    <n v="263"/>
    <n v="473"/>
    <n v="416"/>
    <n v="95"/>
    <n v="1219095"/>
    <n v="781718"/>
    <n v="322562"/>
    <n v="1140050"/>
    <n v="345964"/>
    <n v="13697.696629213484"/>
    <n v="2972.3117870722435"/>
    <n v="681.9492600422833"/>
    <n v="2740.5048076923076"/>
    <n v="3641.7263157894736"/>
  </r>
  <r>
    <x v="4"/>
    <x v="1"/>
    <n v="1"/>
    <x v="10"/>
    <x v="10"/>
    <s v="Personal"/>
    <n v="1795.5"/>
    <n v="7182"/>
    <n v="737950500"/>
    <n v="2951802000"/>
    <n v="220"/>
    <n v="674"/>
    <n v="789"/>
    <n v="1336"/>
    <n v="166"/>
    <n v="4256053"/>
    <n v="2870977"/>
    <n v="945902"/>
    <n v="3556767"/>
    <n v="722402"/>
    <n v="19345.695454545454"/>
    <n v="4259.6097922848667"/>
    <n v="1198.8618504435995"/>
    <n v="2662.2507485029942"/>
    <n v="4351.8192771084341"/>
  </r>
  <r>
    <x v="4"/>
    <x v="1"/>
    <n v="1"/>
    <x v="11"/>
    <x v="11"/>
    <s v="Personal"/>
    <n v="5097.25"/>
    <n v="20389"/>
    <n v="2094969750"/>
    <n v="8379879000"/>
    <n v="153"/>
    <n v="1725"/>
    <n v="3719"/>
    <n v="3181"/>
    <n v="587"/>
    <n v="2302714"/>
    <n v="3106941"/>
    <n v="3323523"/>
    <n v="6075549"/>
    <n v="2174837"/>
    <n v="15050.418300653595"/>
    <n v="1801.1252173913044"/>
    <n v="893.6603925786502"/>
    <n v="1909.9493869852247"/>
    <n v="3705.0034071550253"/>
  </r>
  <r>
    <x v="4"/>
    <x v="1"/>
    <n v="1"/>
    <x v="12"/>
    <x v="12"/>
    <s v="Personal"/>
    <n v="5532.75"/>
    <n v="22131"/>
    <n v="2273960250"/>
    <n v="9095841000"/>
    <n v="325"/>
    <n v="2171"/>
    <n v="2310"/>
    <n v="4867"/>
    <n v="910"/>
    <n v="5748955"/>
    <n v="6527377"/>
    <n v="2896181"/>
    <n v="14508518"/>
    <n v="3323796"/>
    <n v="17689.092307692306"/>
    <n v="3006.622293873791"/>
    <n v="1253.7580086580087"/>
    <n v="2980.9981508115884"/>
    <n v="3652.523076923077"/>
  </r>
  <r>
    <x v="4"/>
    <x v="1"/>
    <n v="1"/>
    <x v="13"/>
    <x v="13"/>
    <s v="Personal"/>
    <n v="1386"/>
    <n v="5544"/>
    <n v="569646000"/>
    <n v="2278584000"/>
    <n v="158"/>
    <n v="556"/>
    <n v="717"/>
    <n v="870"/>
    <n v="268"/>
    <n v="2920933"/>
    <n v="1578566"/>
    <n v="576293"/>
    <n v="2271457"/>
    <n v="1754829"/>
    <n v="18486.917721518988"/>
    <n v="2839.1474820143885"/>
    <n v="803.75592747559278"/>
    <n v="2610.8701149425287"/>
    <n v="6547.8694029850749"/>
  </r>
  <r>
    <x v="4"/>
    <x v="1"/>
    <n v="1"/>
    <x v="14"/>
    <x v="14"/>
    <s v="Personal"/>
    <n v="9080.5"/>
    <n v="36322"/>
    <n v="3732085500"/>
    <n v="14928342000"/>
    <n v="992"/>
    <n v="3629"/>
    <n v="5623"/>
    <n v="6767"/>
    <n v="1362"/>
    <n v="12375596"/>
    <n v="10760864"/>
    <n v="6035385"/>
    <n v="21776087"/>
    <n v="11963845"/>
    <n v="12475.399193548386"/>
    <n v="2965.2422154863598"/>
    <n v="1073.3389649653211"/>
    <n v="3217.9824146593764"/>
    <n v="8784.0271659324517"/>
  </r>
  <r>
    <x v="4"/>
    <x v="1"/>
    <n v="1"/>
    <x v="15"/>
    <x v="15"/>
    <s v="Personal"/>
    <n v="981.25"/>
    <n v="3925"/>
    <n v="403293750"/>
    <n v="1613175000"/>
    <n v="128"/>
    <n v="433"/>
    <n v="495"/>
    <n v="773"/>
    <n v="177"/>
    <n v="2077523"/>
    <n v="1292430"/>
    <n v="620926"/>
    <n v="2007965"/>
    <n v="977261"/>
    <n v="16230.6484375"/>
    <n v="2984.8267898383374"/>
    <n v="1254.3959595959595"/>
    <n v="2597.6261319534283"/>
    <n v="5521.2485875706216"/>
  </r>
  <r>
    <x v="4"/>
    <x v="1"/>
    <n v="1"/>
    <x v="16"/>
    <x v="16"/>
    <s v="Personal"/>
    <n v="1844"/>
    <n v="7376"/>
    <n v="757884000"/>
    <n v="3031536000"/>
    <n v="228"/>
    <n v="739"/>
    <n v="1553"/>
    <n v="1611"/>
    <n v="325"/>
    <n v="4594797"/>
    <n v="1342236"/>
    <n v="1311072"/>
    <n v="5353850"/>
    <n v="1534707"/>
    <n v="20152.61842105263"/>
    <n v="1816.2868741542625"/>
    <n v="844.21893110109465"/>
    <n v="3323.308504034761"/>
    <n v="4722.1753846153842"/>
  </r>
  <r>
    <x v="4"/>
    <x v="1"/>
    <n v="1"/>
    <x v="17"/>
    <x v="17"/>
    <s v="Personal"/>
    <n v="6084.25"/>
    <n v="24337"/>
    <n v="2500626750"/>
    <n v="10002507000"/>
    <n v="577"/>
    <n v="2643"/>
    <n v="5366"/>
    <n v="3935"/>
    <n v="883"/>
    <n v="8332632"/>
    <n v="7615211"/>
    <n v="2973811"/>
    <n v="12155074"/>
    <n v="1453361"/>
    <n v="14441.303292894281"/>
    <n v="2881.2754445705636"/>
    <n v="554.19511740588894"/>
    <n v="3088.9641677255399"/>
    <n v="1645.9354473386184"/>
  </r>
  <r>
    <x v="4"/>
    <x v="1"/>
    <n v="1"/>
    <x v="18"/>
    <x v="18"/>
    <s v="Personal"/>
    <n v="4290.25"/>
    <n v="17161"/>
    <n v="1763292750"/>
    <n v="7053171000"/>
    <n v="268"/>
    <n v="2054"/>
    <n v="3387"/>
    <n v="4108"/>
    <n v="690"/>
    <n v="8277530"/>
    <n v="6726188"/>
    <n v="1374691"/>
    <n v="14352058"/>
    <n v="5471369"/>
    <n v="30886.305970149253"/>
    <n v="3274.6777020447907"/>
    <n v="405.87274874520222"/>
    <n v="3493.6850048685492"/>
    <n v="7929.5202898550724"/>
  </r>
  <r>
    <x v="4"/>
    <x v="1"/>
    <n v="1"/>
    <x v="19"/>
    <x v="19"/>
    <s v="Personal"/>
    <n v="3269"/>
    <n v="13076"/>
    <n v="1343559000"/>
    <n v="5374236000"/>
    <n v="451"/>
    <n v="1232"/>
    <n v="3134"/>
    <n v="2012"/>
    <n v="435"/>
    <n v="5080631"/>
    <n v="3377007"/>
    <n v="2669970"/>
    <n v="5159812"/>
    <n v="858840"/>
    <n v="11265.257206208425"/>
    <n v="2741.0771103896104"/>
    <n v="851.93682195277597"/>
    <n v="2564.5188866799203"/>
    <n v="1974.344827586207"/>
  </r>
  <r>
    <x v="4"/>
    <x v="1"/>
    <n v="1"/>
    <x v="20"/>
    <x v="20"/>
    <s v="Personal"/>
    <n v="2961.25"/>
    <n v="11845"/>
    <n v="1217073750"/>
    <n v="4868295000"/>
    <n v="323"/>
    <n v="1443"/>
    <n v="1762"/>
    <n v="2178"/>
    <n v="323"/>
    <n v="4241722"/>
    <n v="5352942"/>
    <n v="1755445"/>
    <n v="8900396"/>
    <n v="1013680"/>
    <n v="13132.26625386997"/>
    <n v="3709.5925155925156"/>
    <n v="996.27979568671958"/>
    <n v="4086.4995408631771"/>
    <n v="3138.328173374613"/>
  </r>
  <r>
    <x v="4"/>
    <x v="1"/>
    <n v="1"/>
    <x v="21"/>
    <x v="21"/>
    <s v="Personal"/>
    <n v="5229"/>
    <n v="20916"/>
    <n v="2149119000"/>
    <n v="8596476000"/>
    <n v="847"/>
    <n v="2717"/>
    <n v="2629"/>
    <n v="5039"/>
    <n v="1010"/>
    <n v="9084594"/>
    <n v="7771704"/>
    <n v="3299225"/>
    <n v="12535831"/>
    <n v="2236277"/>
    <n v="10725.612750885479"/>
    <n v="2860.3989694516008"/>
    <n v="1254.9353366298974"/>
    <n v="2487.761659059337"/>
    <n v="2214.1356435643565"/>
  </r>
  <r>
    <x v="4"/>
    <x v="1"/>
    <n v="1"/>
    <x v="22"/>
    <x v="22"/>
    <s v="Personal"/>
    <n v="1452"/>
    <n v="5808"/>
    <n v="596772000"/>
    <n v="2387088000"/>
    <n v="240"/>
    <n v="765"/>
    <n v="1016"/>
    <n v="1258"/>
    <n v="152"/>
    <n v="3679105"/>
    <n v="2766247"/>
    <n v="928594"/>
    <n v="4174102"/>
    <n v="657676"/>
    <n v="15329.604166666666"/>
    <n v="3616.0091503267972"/>
    <n v="913.97047244094483"/>
    <n v="3318.0461049284577"/>
    <n v="4326.8157894736842"/>
  </r>
  <r>
    <x v="4"/>
    <x v="1"/>
    <n v="1"/>
    <x v="23"/>
    <x v="23"/>
    <s v="Personal"/>
    <n v="2662"/>
    <n v="10648"/>
    <n v="1094082000"/>
    <n v="4376328000"/>
    <n v="460"/>
    <n v="1623"/>
    <n v="1814"/>
    <n v="3252"/>
    <n v="617"/>
    <n v="7926029"/>
    <n v="4711236"/>
    <n v="2206528"/>
    <n v="9178934"/>
    <n v="2906920"/>
    <n v="17230.497826086958"/>
    <n v="2902.7948243992605"/>
    <n v="1216.38809261301"/>
    <n v="2822.550430504305"/>
    <n v="4711.3776337115069"/>
  </r>
  <r>
    <x v="4"/>
    <x v="1"/>
    <n v="1"/>
    <x v="24"/>
    <x v="24"/>
    <s v="Personal"/>
    <n v="1418.75"/>
    <n v="5675"/>
    <n v="583106250"/>
    <n v="2332425000"/>
    <n v="250"/>
    <n v="959"/>
    <n v="560"/>
    <n v="1645"/>
    <n v="38"/>
    <n v="2390706"/>
    <n v="2204648"/>
    <n v="1045714"/>
    <n v="3558986"/>
    <n v="212270"/>
    <n v="9562.8240000000005"/>
    <n v="2298.903023983316"/>
    <n v="1867.3464285714285"/>
    <n v="2163.5173252279637"/>
    <n v="5586.0526315789475"/>
  </r>
  <r>
    <x v="4"/>
    <x v="1"/>
    <n v="1"/>
    <x v="25"/>
    <x v="25"/>
    <s v="Personal"/>
    <n v="3859"/>
    <n v="15436"/>
    <n v="1586049000"/>
    <n v="6344196000"/>
    <n v="736"/>
    <n v="2426"/>
    <n v="2630"/>
    <n v="2186"/>
    <n v="491"/>
    <n v="9935424"/>
    <n v="6446090"/>
    <n v="2468424"/>
    <n v="5678877"/>
    <n v="2090684"/>
    <n v="13499.217391304348"/>
    <n v="2657.085737840066"/>
    <n v="938.56425855513305"/>
    <n v="2597.8394327538886"/>
    <n v="4258.012219959267"/>
  </r>
  <r>
    <x v="4"/>
    <x v="1"/>
    <n v="1"/>
    <x v="26"/>
    <x v="26"/>
    <s v="Personal"/>
    <n v="2559"/>
    <n v="10236"/>
    <n v="1051749000"/>
    <n v="4206996000"/>
    <n v="381"/>
    <n v="1591"/>
    <n v="3421"/>
    <n v="3267"/>
    <n v="534"/>
    <n v="4452106"/>
    <n v="5205093"/>
    <n v="2330974"/>
    <n v="11496344"/>
    <n v="1091972"/>
    <n v="11685.317585301837"/>
    <n v="3271.5857950974232"/>
    <n v="681.37211341712953"/>
    <n v="3518.9299051117232"/>
    <n v="2044.8913857677903"/>
  </r>
  <r>
    <x v="5"/>
    <x v="1"/>
    <n v="2"/>
    <x v="0"/>
    <x v="0"/>
    <s v="Personal"/>
    <n v="3989.75"/>
    <n v="15959"/>
    <n v="1639787250"/>
    <n v="6559149000"/>
    <n v="105"/>
    <n v="1685"/>
    <n v="929"/>
    <n v="2652"/>
    <n v="388"/>
    <n v="1427922"/>
    <n v="2797028"/>
    <n v="1154894"/>
    <n v="4481644"/>
    <n v="1191831"/>
    <n v="13599.257142857143"/>
    <n v="1659.9572700296735"/>
    <n v="1243.1582346609257"/>
    <n v="1689.9110105580694"/>
    <n v="3071.7293814432992"/>
  </r>
  <r>
    <x v="5"/>
    <x v="1"/>
    <n v="2"/>
    <x v="1"/>
    <x v="1"/>
    <s v="Personal"/>
    <n v="1165"/>
    <n v="4660"/>
    <n v="478815000"/>
    <n v="1915260000"/>
    <n v="21"/>
    <n v="377"/>
    <n v="773"/>
    <n v="547"/>
    <n v="91"/>
    <n v="502606"/>
    <n v="1071337"/>
    <n v="960660"/>
    <n v="1518223"/>
    <n v="473699"/>
    <n v="23933.619047619046"/>
    <n v="2841.7427055702919"/>
    <n v="1242.7684346701164"/>
    <n v="2775.5447897623399"/>
    <n v="5205.4835164835167"/>
  </r>
  <r>
    <x v="5"/>
    <x v="1"/>
    <n v="2"/>
    <x v="2"/>
    <x v="2"/>
    <s v="Personal"/>
    <n v="1111"/>
    <n v="4444"/>
    <n v="456621000"/>
    <n v="1826484000"/>
    <n v="88"/>
    <n v="516"/>
    <n v="1181"/>
    <n v="911"/>
    <n v="91"/>
    <n v="812136"/>
    <n v="1791334"/>
    <n v="1090359"/>
    <n v="2803824"/>
    <n v="422142"/>
    <n v="9228.818181818182"/>
    <n v="3471.5775193798449"/>
    <n v="923.25063505503806"/>
    <n v="3077.7431394072446"/>
    <n v="4638.9230769230771"/>
  </r>
  <r>
    <x v="5"/>
    <x v="1"/>
    <n v="2"/>
    <x v="3"/>
    <x v="3"/>
    <s v="Personal"/>
    <n v="4361.5"/>
    <n v="17446"/>
    <n v="1792576500"/>
    <n v="7170306000"/>
    <n v="99"/>
    <n v="1466"/>
    <n v="4784"/>
    <n v="2334"/>
    <n v="345"/>
    <n v="1585706"/>
    <n v="5806302"/>
    <n v="3873090"/>
    <n v="7149039"/>
    <n v="1676509"/>
    <n v="16017.232323232323"/>
    <n v="3960.6425648021827"/>
    <n v="809.59239130434787"/>
    <n v="3062.9987146529561"/>
    <n v="4859.4463768115938"/>
  </r>
  <r>
    <x v="5"/>
    <x v="1"/>
    <n v="2"/>
    <x v="4"/>
    <x v="4"/>
    <s v="Personal"/>
    <n v="3609.75"/>
    <n v="14439"/>
    <n v="1483607250"/>
    <n v="5934429000"/>
    <n v="165"/>
    <n v="1131"/>
    <n v="4180"/>
    <n v="1542"/>
    <n v="351"/>
    <n v="3174294"/>
    <n v="3387170"/>
    <n v="9602083"/>
    <n v="5181348"/>
    <n v="933512"/>
    <n v="19238.145454545454"/>
    <n v="2994.8452696728559"/>
    <n v="2297.1490430622011"/>
    <n v="3360.1478599221791"/>
    <n v="2659.5783475783478"/>
  </r>
  <r>
    <x v="5"/>
    <x v="1"/>
    <n v="2"/>
    <x v="5"/>
    <x v="5"/>
    <s v="Personal"/>
    <n v="820.5"/>
    <n v="3282"/>
    <n v="337225500"/>
    <n v="1348902000"/>
    <n v="67"/>
    <n v="271"/>
    <n v="479"/>
    <n v="383"/>
    <n v="112"/>
    <n v="1264909"/>
    <n v="823676"/>
    <n v="560214"/>
    <n v="1120706"/>
    <n v="555207"/>
    <n v="18879.238805970148"/>
    <n v="3039.3948339483395"/>
    <n v="1169.5490605427974"/>
    <n v="2926.1253263707572"/>
    <n v="4957.2053571428569"/>
  </r>
  <r>
    <x v="5"/>
    <x v="1"/>
    <n v="2"/>
    <x v="6"/>
    <x v="6"/>
    <s v="Personal"/>
    <n v="5381.25"/>
    <n v="21525"/>
    <n v="2211693750"/>
    <n v="8846775000"/>
    <n v="342"/>
    <n v="2325"/>
    <n v="1647"/>
    <n v="3849"/>
    <n v="710"/>
    <n v="8569999"/>
    <n v="6101710"/>
    <n v="1315055"/>
    <n v="9836935"/>
    <n v="5550254"/>
    <n v="25058.476608187135"/>
    <n v="2624.3913978494625"/>
    <n v="798.45476624165144"/>
    <n v="2555.7118732138219"/>
    <n v="7817.2591549295776"/>
  </r>
  <r>
    <x v="5"/>
    <x v="1"/>
    <n v="2"/>
    <x v="7"/>
    <x v="7"/>
    <s v="Personal"/>
    <n v="6613.5"/>
    <n v="26454"/>
    <n v="2718148500"/>
    <n v="10872594000"/>
    <n v="802"/>
    <n v="2333"/>
    <n v="2802"/>
    <n v="5246"/>
    <n v="1810"/>
    <n v="11072795"/>
    <n v="5501103"/>
    <n v="2376574"/>
    <n v="14796408"/>
    <n v="8481687"/>
    <n v="13806.477556109725"/>
    <n v="2357.9524217745393"/>
    <n v="848.17059243397568"/>
    <n v="2820.5123903926801"/>
    <n v="4686.0149171270714"/>
  </r>
  <r>
    <x v="5"/>
    <x v="1"/>
    <n v="2"/>
    <x v="8"/>
    <x v="8"/>
    <s v="Personal"/>
    <n v="670.25"/>
    <n v="2681"/>
    <n v="275472750"/>
    <n v="1101891000"/>
    <n v="106"/>
    <n v="235"/>
    <n v="336"/>
    <n v="274"/>
    <n v="107"/>
    <n v="1212309"/>
    <n v="666647"/>
    <n v="239133"/>
    <n v="795785"/>
    <n v="341468"/>
    <n v="11436.877358490567"/>
    <n v="2836.7957446808509"/>
    <n v="711.70535714285711"/>
    <n v="2904.324817518248"/>
    <n v="3191.2897196261683"/>
  </r>
  <r>
    <x v="5"/>
    <x v="1"/>
    <n v="2"/>
    <x v="9"/>
    <x v="9"/>
    <s v="Personal"/>
    <n v="668.75"/>
    <n v="2675"/>
    <n v="274856250"/>
    <n v="1099425000"/>
    <n v="91"/>
    <n v="258"/>
    <n v="493"/>
    <n v="329"/>
    <n v="88"/>
    <n v="1227039"/>
    <n v="777375"/>
    <n v="296099"/>
    <n v="1036567"/>
    <n v="352027"/>
    <n v="13483.945054945056"/>
    <n v="3013.0813953488373"/>
    <n v="600.606490872211"/>
    <n v="3150.6595744680849"/>
    <n v="4000.306818181818"/>
  </r>
  <r>
    <x v="5"/>
    <x v="1"/>
    <n v="2"/>
    <x v="10"/>
    <x v="10"/>
    <s v="Personal"/>
    <n v="1774.5"/>
    <n v="7098"/>
    <n v="729319500"/>
    <n v="2917278000"/>
    <n v="221"/>
    <n v="664"/>
    <n v="311"/>
    <n v="784"/>
    <n v="136"/>
    <n v="3869174"/>
    <n v="3077529"/>
    <n v="337982"/>
    <n v="2534419"/>
    <n v="672074"/>
    <n v="17507.574660633483"/>
    <n v="4634.8328313253014"/>
    <n v="1086.7588424437299"/>
    <n v="3232.6772959183672"/>
    <n v="4941.7205882352937"/>
  </r>
  <r>
    <x v="5"/>
    <x v="1"/>
    <n v="2"/>
    <x v="11"/>
    <x v="11"/>
    <s v="Personal"/>
    <n v="5045.25"/>
    <n v="20181"/>
    <n v="2073597750"/>
    <n v="8294391000"/>
    <n v="164"/>
    <n v="1550"/>
    <n v="5552"/>
    <n v="2125"/>
    <n v="599"/>
    <n v="2263862"/>
    <n v="2909502"/>
    <n v="4317557"/>
    <n v="3651879"/>
    <n v="2788361"/>
    <n v="13804.036585365853"/>
    <n v="1877.0980645161289"/>
    <n v="777.65796109510086"/>
    <n v="1718.5312941176471"/>
    <n v="4655.0267111853091"/>
  </r>
  <r>
    <x v="5"/>
    <x v="1"/>
    <n v="2"/>
    <x v="12"/>
    <x v="12"/>
    <s v="Personal"/>
    <n v="5502.75"/>
    <n v="22011"/>
    <n v="2261630250"/>
    <n v="9046521000"/>
    <n v="337"/>
    <n v="2120"/>
    <n v="3031"/>
    <n v="3612"/>
    <n v="845"/>
    <n v="6382856"/>
    <n v="6463466"/>
    <n v="3268328"/>
    <n v="11116689"/>
    <n v="3124808"/>
    <n v="18940.225519287833"/>
    <n v="3048.8047169811321"/>
    <n v="1078.3002309468823"/>
    <n v="3077.7101328903655"/>
    <n v="3697.9976331360945"/>
  </r>
  <r>
    <x v="5"/>
    <x v="1"/>
    <n v="2"/>
    <x v="13"/>
    <x v="13"/>
    <s v="Personal"/>
    <n v="1377.5"/>
    <n v="5510"/>
    <n v="566152500"/>
    <n v="2264610000"/>
    <n v="169"/>
    <n v="570"/>
    <n v="846"/>
    <n v="825"/>
    <n v="238"/>
    <n v="3313035"/>
    <n v="1670921"/>
    <n v="749441"/>
    <n v="2687269"/>
    <n v="1564281"/>
    <n v="19603.757396449702"/>
    <n v="2931.4403508771929"/>
    <n v="885.86406619385343"/>
    <n v="3257.2957575757578"/>
    <n v="6572.6092436974786"/>
  </r>
  <r>
    <x v="5"/>
    <x v="1"/>
    <n v="2"/>
    <x v="14"/>
    <x v="14"/>
    <s v="Personal"/>
    <n v="9002"/>
    <n v="36008"/>
    <n v="3699822000"/>
    <n v="14799288000"/>
    <n v="1037"/>
    <n v="3554"/>
    <n v="7140"/>
    <n v="5380"/>
    <n v="1275"/>
    <n v="13161381"/>
    <n v="10908447"/>
    <n v="8804679"/>
    <n v="17558796"/>
    <n v="12169994"/>
    <n v="12691.784956605594"/>
    <n v="3069.3435565559935"/>
    <n v="1233.1483193277311"/>
    <n v="3263.7167286245353"/>
    <n v="9545.0933333333342"/>
  </r>
  <r>
    <x v="5"/>
    <x v="1"/>
    <n v="2"/>
    <x v="15"/>
    <x v="15"/>
    <s v="Personal"/>
    <n v="974"/>
    <n v="3896"/>
    <n v="400314000"/>
    <n v="1601256000"/>
    <n v="134"/>
    <n v="431"/>
    <n v="540"/>
    <n v="582"/>
    <n v="168"/>
    <n v="1996067"/>
    <n v="1339756"/>
    <n v="526691"/>
    <n v="1748867"/>
    <n v="1188205"/>
    <n v="14896.022388059702"/>
    <n v="3108.4825986078886"/>
    <n v="975.35370370370367"/>
    <n v="3004.9261168384878"/>
    <n v="7072.6488095238092"/>
  </r>
  <r>
    <x v="5"/>
    <x v="1"/>
    <n v="2"/>
    <x v="16"/>
    <x v="16"/>
    <s v="Personal"/>
    <n v="1825.5"/>
    <n v="7302"/>
    <n v="750280500"/>
    <n v="3001122000"/>
    <n v="226"/>
    <n v="773"/>
    <n v="585"/>
    <n v="1755"/>
    <n v="602"/>
    <n v="4104697"/>
    <n v="1528153"/>
    <n v="447376"/>
    <n v="5318271"/>
    <n v="3219610"/>
    <n v="18162.37610619469"/>
    <n v="1976.9120310478654"/>
    <n v="764.7452991452991"/>
    <n v="3030.353846153846"/>
    <n v="5348.1893687707643"/>
  </r>
  <r>
    <x v="5"/>
    <x v="1"/>
    <n v="2"/>
    <x v="17"/>
    <x v="17"/>
    <s v="Personal"/>
    <n v="6056"/>
    <n v="24224"/>
    <n v="2489016000"/>
    <n v="9956064000"/>
    <n v="603"/>
    <n v="2311"/>
    <n v="6831"/>
    <n v="2580"/>
    <n v="850"/>
    <n v="8422064"/>
    <n v="6986740"/>
    <n v="3278480"/>
    <n v="8066533"/>
    <n v="1465499"/>
    <n v="13966.93864013267"/>
    <n v="3023.2540025962785"/>
    <n v="479.94144341970429"/>
    <n v="3126.5631782945738"/>
    <n v="1724.1164705882352"/>
  </r>
  <r>
    <x v="5"/>
    <x v="1"/>
    <n v="2"/>
    <x v="18"/>
    <x v="18"/>
    <s v="Personal"/>
    <n v="4276.25"/>
    <n v="17105"/>
    <n v="1757538750"/>
    <n v="7030155000"/>
    <n v="282"/>
    <n v="2027"/>
    <n v="3592"/>
    <n v="3089"/>
    <n v="677"/>
    <n v="9363495"/>
    <n v="6931337"/>
    <n v="2521390"/>
    <n v="9333005"/>
    <n v="5312234"/>
    <n v="33203.882978723406"/>
    <n v="3419.5051800690676"/>
    <n v="701.945991091314"/>
    <n v="3021.3677565555195"/>
    <n v="7846.7267355982276"/>
  </r>
  <r>
    <x v="5"/>
    <x v="1"/>
    <n v="2"/>
    <x v="19"/>
    <x v="19"/>
    <s v="Personal"/>
    <n v="3235.5"/>
    <n v="12942"/>
    <n v="1329790500"/>
    <n v="5319162000"/>
    <n v="481"/>
    <n v="1254"/>
    <n v="3972"/>
    <n v="1677"/>
    <n v="439"/>
    <n v="5336175"/>
    <n v="3691314"/>
    <n v="3130295"/>
    <n v="5216025"/>
    <n v="963122"/>
    <n v="11093.918918918918"/>
    <n v="2943.6315789473683"/>
    <n v="788.09038267875121"/>
    <n v="3110.3309481216456"/>
    <n v="2193.8997722095673"/>
  </r>
  <r>
    <x v="5"/>
    <x v="1"/>
    <n v="2"/>
    <x v="20"/>
    <x v="20"/>
    <s v="Personal"/>
    <n v="2909.25"/>
    <n v="11637"/>
    <n v="1195701750"/>
    <n v="4782807000"/>
    <n v="349"/>
    <n v="1466"/>
    <n v="2939"/>
    <n v="1868"/>
    <n v="328"/>
    <n v="4660113"/>
    <n v="5579190"/>
    <n v="4894902"/>
    <n v="7584250"/>
    <n v="1142698"/>
    <n v="13352.759312320917"/>
    <n v="3805.7230559345157"/>
    <n v="1665.4991493705343"/>
    <n v="4060.0910064239829"/>
    <n v="3483.8353658536585"/>
  </r>
  <r>
    <x v="5"/>
    <x v="1"/>
    <n v="2"/>
    <x v="21"/>
    <x v="21"/>
    <s v="Personal"/>
    <n v="5201.5"/>
    <n v="20806"/>
    <n v="2137816500"/>
    <n v="8551266000"/>
    <n v="886"/>
    <n v="2790"/>
    <n v="3339"/>
    <n v="4163"/>
    <n v="949"/>
    <n v="9871346"/>
    <n v="8017405"/>
    <n v="3244414"/>
    <n v="10975094"/>
    <n v="2537901"/>
    <n v="11141.474040632054"/>
    <n v="2873.6218637992833"/>
    <n v="971.67235699311175"/>
    <n v="2636.3425414364642"/>
    <n v="2674.2897787144361"/>
  </r>
  <r>
    <x v="5"/>
    <x v="1"/>
    <n v="2"/>
    <x v="22"/>
    <x v="22"/>
    <s v="Personal"/>
    <n v="1439.75"/>
    <n v="5759"/>
    <n v="591737250"/>
    <n v="2366949000"/>
    <n v="245"/>
    <n v="786"/>
    <n v="1363"/>
    <n v="1505"/>
    <n v="276"/>
    <n v="3386961"/>
    <n v="3094019"/>
    <n v="1129436"/>
    <n v="4549777"/>
    <n v="1358226"/>
    <n v="13824.330612244898"/>
    <n v="3936.4109414758268"/>
    <n v="828.63976522377106"/>
    <n v="3023.1076411960134"/>
    <n v="4921.108695652174"/>
  </r>
  <r>
    <x v="5"/>
    <x v="1"/>
    <n v="2"/>
    <x v="23"/>
    <x v="23"/>
    <s v="Personal"/>
    <n v="2652.25"/>
    <n v="10609"/>
    <n v="1090074750"/>
    <n v="4360299000"/>
    <n v="468"/>
    <n v="1816"/>
    <n v="2362"/>
    <n v="2193"/>
    <n v="633"/>
    <n v="7272750"/>
    <n v="5738038"/>
    <n v="2602608"/>
    <n v="6861180"/>
    <n v="3383384"/>
    <n v="15540.064102564103"/>
    <n v="3159.7125550660794"/>
    <n v="1101.8662150719729"/>
    <n v="3128.673050615595"/>
    <n v="5344.998420221169"/>
  </r>
  <r>
    <x v="5"/>
    <x v="1"/>
    <n v="2"/>
    <x v="24"/>
    <x v="24"/>
    <s v="Personal"/>
    <n v="1400.25"/>
    <n v="5601"/>
    <n v="575502750"/>
    <n v="2302011000"/>
    <n v="257"/>
    <n v="933"/>
    <n v="699"/>
    <n v="1504"/>
    <n v="34"/>
    <n v="2874635"/>
    <n v="2241658"/>
    <n v="944949"/>
    <n v="3669076"/>
    <n v="176978"/>
    <n v="11185.35019455253"/>
    <n v="2402.6345123258307"/>
    <n v="1351.8583690987125"/>
    <n v="2439.5452127659573"/>
    <n v="5205.2352941176468"/>
  </r>
  <r>
    <x v="5"/>
    <x v="1"/>
    <n v="2"/>
    <x v="25"/>
    <x v="25"/>
    <s v="Personal"/>
    <n v="3828"/>
    <n v="15312"/>
    <n v="1573308000"/>
    <n v="6293232000"/>
    <n v="786"/>
    <n v="2412"/>
    <n v="3170"/>
    <n v="2650"/>
    <n v="299"/>
    <n v="9988974"/>
    <n v="6971762"/>
    <n v="2695745"/>
    <n v="8365763"/>
    <n v="1441155"/>
    <n v="12708.618320610687"/>
    <n v="2890.4485903814261"/>
    <n v="850.39274447949526"/>
    <n v="3156.8916981132074"/>
    <n v="4819.9163879598664"/>
  </r>
  <r>
    <x v="5"/>
    <x v="1"/>
    <n v="2"/>
    <x v="26"/>
    <x v="26"/>
    <s v="Personal"/>
    <n v="2542"/>
    <n v="10168"/>
    <n v="1044762000"/>
    <n v="4179048000"/>
    <n v="406"/>
    <n v="1516"/>
    <n v="2999"/>
    <n v="2266"/>
    <n v="390"/>
    <n v="4846960"/>
    <n v="4955752"/>
    <n v="1882861"/>
    <n v="6916900"/>
    <n v="948860"/>
    <n v="11938.32512315271"/>
    <n v="3268.9656992084433"/>
    <n v="627.8296098699567"/>
    <n v="3052.4713150926741"/>
    <n v="2432.9743589743589"/>
  </r>
  <r>
    <x v="6"/>
    <x v="1"/>
    <n v="3"/>
    <x v="0"/>
    <x v="0"/>
    <s v="Personal"/>
    <n v="4018.75"/>
    <n v="16075"/>
    <n v="1651706250"/>
    <n v="6606825000"/>
    <n v="96"/>
    <n v="1847"/>
    <n v="2156"/>
    <n v="2966"/>
    <n v="381"/>
    <n v="1601192"/>
    <n v="2975527"/>
    <n v="5234994"/>
    <n v="4375622"/>
    <n v="1137412"/>
    <n v="16679.083333333332"/>
    <n v="1611.0054141851651"/>
    <n v="2428.1048237476807"/>
    <n v="1475.26028320971"/>
    <n v="2985.3333333333335"/>
  </r>
  <r>
    <x v="6"/>
    <x v="1"/>
    <n v="3"/>
    <x v="1"/>
    <x v="1"/>
    <s v="Personal"/>
    <n v="1168.25"/>
    <n v="4673"/>
    <n v="480150750"/>
    <n v="1920603000"/>
    <n v="21"/>
    <n v="355"/>
    <n v="1978"/>
    <n v="540"/>
    <n v="67"/>
    <n v="438403"/>
    <n v="1060434"/>
    <n v="5050562"/>
    <n v="1416535"/>
    <n v="362447"/>
    <n v="20876.333333333332"/>
    <n v="2987.138028169014"/>
    <n v="2553.3680485338728"/>
    <n v="2623.212962962963"/>
    <n v="5409.6567164179105"/>
  </r>
  <r>
    <x v="6"/>
    <x v="1"/>
    <n v="3"/>
    <x v="2"/>
    <x v="2"/>
    <s v="Personal"/>
    <n v="1119.75"/>
    <n v="4479"/>
    <n v="460217250"/>
    <n v="1840869000"/>
    <n v="81"/>
    <n v="524"/>
    <n v="1231"/>
    <n v="1395"/>
    <n v="78"/>
    <n v="936331"/>
    <n v="1695053"/>
    <n v="1573545"/>
    <n v="3689383"/>
    <n v="413749"/>
    <n v="11559.641975308641"/>
    <n v="3234.8339694656488"/>
    <n v="1278.2656376929326"/>
    <n v="2644.7189964157706"/>
    <n v="5304.4743589743593"/>
  </r>
  <r>
    <x v="6"/>
    <x v="1"/>
    <n v="3"/>
    <x v="3"/>
    <x v="3"/>
    <s v="Personal"/>
    <n v="4399"/>
    <n v="17596"/>
    <n v="1807989000"/>
    <n v="7231956000"/>
    <n v="95"/>
    <n v="1552"/>
    <n v="3436"/>
    <n v="2682"/>
    <n v="771"/>
    <n v="1906214"/>
    <n v="5727892"/>
    <n v="5164626"/>
    <n v="7976193"/>
    <n v="4265724"/>
    <n v="20065.410526315791"/>
    <n v="3690.6520618556701"/>
    <n v="1503.092549476135"/>
    <n v="2973.9720357941833"/>
    <n v="5532.7159533073927"/>
  </r>
  <r>
    <x v="6"/>
    <x v="1"/>
    <n v="3"/>
    <x v="4"/>
    <x v="4"/>
    <s v="Personal"/>
    <n v="3625.5"/>
    <n v="14502"/>
    <n v="1490080500"/>
    <n v="5960322000"/>
    <n v="139"/>
    <n v="1183"/>
    <n v="5469"/>
    <n v="1775"/>
    <n v="322"/>
    <n v="3183715"/>
    <n v="3564757"/>
    <n v="21949820"/>
    <n v="5131308"/>
    <n v="962448"/>
    <n v="22904.424460431655"/>
    <n v="3013.3195266272191"/>
    <n v="4013.4978972389836"/>
    <n v="2890.8777464788732"/>
    <n v="2988.9689440993789"/>
  </r>
  <r>
    <x v="6"/>
    <x v="1"/>
    <n v="3"/>
    <x v="5"/>
    <x v="5"/>
    <s v="Personal"/>
    <n v="825.5"/>
    <n v="3302"/>
    <n v="339280500"/>
    <n v="1357122000"/>
    <n v="65"/>
    <n v="285"/>
    <n v="946"/>
    <n v="424"/>
    <n v="99"/>
    <n v="1245764"/>
    <n v="881964"/>
    <n v="1975783"/>
    <n v="1342703"/>
    <n v="505173"/>
    <n v="19165.599999999999"/>
    <n v="3094.6105263157897"/>
    <n v="2088.5655391120508"/>
    <n v="3166.7523584905662"/>
    <n v="5102.757575757576"/>
  </r>
  <r>
    <x v="6"/>
    <x v="1"/>
    <n v="3"/>
    <x v="6"/>
    <x v="6"/>
    <s v="Personal"/>
    <n v="5412.25"/>
    <n v="21649"/>
    <n v="2224434750"/>
    <n v="8897739000"/>
    <n v="312"/>
    <n v="2552"/>
    <n v="2942"/>
    <n v="3897"/>
    <n v="643"/>
    <n v="8467589"/>
    <n v="6627821"/>
    <n v="7155128"/>
    <n v="8923717"/>
    <n v="5115578"/>
    <n v="27139.708333333332"/>
    <n v="2597.1085423197492"/>
    <n v="2432.0625424881032"/>
    <n v="2289.8940210418273"/>
    <n v="7955.7978227060657"/>
  </r>
  <r>
    <x v="6"/>
    <x v="1"/>
    <n v="3"/>
    <x v="7"/>
    <x v="7"/>
    <s v="Personal"/>
    <n v="6648.25"/>
    <n v="26593"/>
    <n v="2732430750"/>
    <n v="10929723000"/>
    <n v="774"/>
    <n v="2306"/>
    <n v="6877"/>
    <n v="4292"/>
    <n v="463"/>
    <n v="13437208"/>
    <n v="5471944"/>
    <n v="10784198"/>
    <n v="11873849"/>
    <n v="2472979"/>
    <n v="17360.7338501292"/>
    <n v="2372.9158716392021"/>
    <n v="1568.1544278028209"/>
    <n v="2766.5072227399814"/>
    <n v="5341.2073434125268"/>
  </r>
  <r>
    <x v="6"/>
    <x v="1"/>
    <n v="3"/>
    <x v="8"/>
    <x v="8"/>
    <s v="Personal"/>
    <n v="670.5"/>
    <n v="2682"/>
    <n v="275575500"/>
    <n v="1102302000"/>
    <n v="90"/>
    <n v="254"/>
    <n v="744"/>
    <n v="327"/>
    <n v="116"/>
    <n v="1130858"/>
    <n v="703825"/>
    <n v="1190898"/>
    <n v="864314"/>
    <n v="446479"/>
    <n v="12565.088888888889"/>
    <n v="2770.964566929134"/>
    <n v="1600.6693548387098"/>
    <n v="2643.1620795107033"/>
    <n v="3848.9568965517242"/>
  </r>
  <r>
    <x v="6"/>
    <x v="1"/>
    <n v="3"/>
    <x v="9"/>
    <x v="9"/>
    <s v="Personal"/>
    <n v="669.5"/>
    <n v="2678"/>
    <n v="275164500"/>
    <n v="1100658000"/>
    <n v="85"/>
    <n v="267"/>
    <n v="942"/>
    <n v="362"/>
    <n v="70"/>
    <n v="1221335"/>
    <n v="779631"/>
    <n v="1008167"/>
    <n v="1002230"/>
    <n v="305115"/>
    <n v="14368.64705882353"/>
    <n v="2919.9662921348313"/>
    <n v="1070.2409766454352"/>
    <n v="2768.5911602209944"/>
    <n v="4358.7857142857147"/>
  </r>
  <r>
    <x v="6"/>
    <x v="1"/>
    <n v="3"/>
    <x v="10"/>
    <x v="10"/>
    <s v="Personal"/>
    <n v="1787"/>
    <n v="7148"/>
    <n v="734457000"/>
    <n v="2937828000"/>
    <n v="208"/>
    <n v="763"/>
    <n v="2322"/>
    <n v="1396"/>
    <n v="142"/>
    <n v="4568446"/>
    <n v="3294760"/>
    <n v="3428973"/>
    <n v="3878799"/>
    <n v="796257"/>
    <n v="21963.682692307691"/>
    <n v="4318.1651376146792"/>
    <n v="1476.7325581395348"/>
    <n v="2778.5093123209167"/>
    <n v="5607.4436619718308"/>
  </r>
  <r>
    <x v="6"/>
    <x v="1"/>
    <n v="3"/>
    <x v="11"/>
    <x v="11"/>
    <s v="Personal"/>
    <n v="5076.25"/>
    <n v="20305"/>
    <n v="2086338750"/>
    <n v="8345355000"/>
    <n v="146"/>
    <n v="1633"/>
    <n v="9972"/>
    <n v="2284"/>
    <n v="579"/>
    <n v="2392346"/>
    <n v="3099069"/>
    <n v="19380599"/>
    <n v="4135841"/>
    <n v="2843225"/>
    <n v="16385.931506849316"/>
    <n v="1897.7764849969381"/>
    <n v="1943.5017047733654"/>
    <n v="1810.7885288966725"/>
    <n v="4910.5785837651119"/>
  </r>
  <r>
    <x v="6"/>
    <x v="1"/>
    <n v="3"/>
    <x v="12"/>
    <x v="12"/>
    <s v="Personal"/>
    <n v="5520.75"/>
    <n v="22083"/>
    <n v="2269028250"/>
    <n v="9076113000"/>
    <n v="298"/>
    <n v="2319"/>
    <n v="6088"/>
    <n v="3942"/>
    <n v="709"/>
    <n v="6349697"/>
    <n v="6875767"/>
    <n v="11764860"/>
    <n v="10315677"/>
    <n v="2753447"/>
    <n v="21307.708053691276"/>
    <n v="2964.9706770159551"/>
    <n v="1932.4671484888304"/>
    <n v="2616.8637747336379"/>
    <n v="3883.5641748942171"/>
  </r>
  <r>
    <x v="6"/>
    <x v="1"/>
    <n v="3"/>
    <x v="13"/>
    <x v="13"/>
    <s v="Personal"/>
    <n v="1388.25"/>
    <n v="5553"/>
    <n v="570570750"/>
    <n v="2282283000"/>
    <n v="157"/>
    <n v="605"/>
    <n v="1676"/>
    <n v="821"/>
    <n v="187"/>
    <n v="2906980"/>
    <n v="1777870"/>
    <n v="2944040"/>
    <n v="2424451"/>
    <n v="1428989"/>
    <n v="18515.79617834395"/>
    <n v="2938.6280991735539"/>
    <n v="1756.5871121718378"/>
    <n v="2953.0462850182703"/>
    <n v="7641.6524064171126"/>
  </r>
  <r>
    <x v="6"/>
    <x v="1"/>
    <n v="3"/>
    <x v="14"/>
    <x v="14"/>
    <s v="Personal"/>
    <n v="9035"/>
    <n v="36140"/>
    <n v="3713385000"/>
    <n v="14853540000"/>
    <n v="954"/>
    <n v="3610"/>
    <n v="12262"/>
    <n v="5876"/>
    <n v="1149"/>
    <n v="12257275"/>
    <n v="11093283"/>
    <n v="23919372"/>
    <n v="17210566"/>
    <n v="11145409"/>
    <n v="12848.296645702307"/>
    <n v="3072.9315789473685"/>
    <n v="1950.6909150220192"/>
    <n v="2928.9594962559563"/>
    <n v="9700.0948651000872"/>
  </r>
  <r>
    <x v="6"/>
    <x v="1"/>
    <n v="3"/>
    <x v="15"/>
    <x v="15"/>
    <s v="Personal"/>
    <n v="980.25"/>
    <n v="3921"/>
    <n v="402882750"/>
    <n v="1611531000"/>
    <n v="121"/>
    <n v="462"/>
    <n v="1186"/>
    <n v="699"/>
    <n v="171"/>
    <n v="1917490"/>
    <n v="1455743"/>
    <n v="2544023"/>
    <n v="1781612"/>
    <n v="1371740"/>
    <n v="15847.024793388429"/>
    <n v="3150.9588744588746"/>
    <n v="2145.0446880269815"/>
    <n v="2548.8011444921317"/>
    <n v="8021.8713450292398"/>
  </r>
  <r>
    <x v="6"/>
    <x v="1"/>
    <n v="3"/>
    <x v="16"/>
    <x v="16"/>
    <s v="Personal"/>
    <n v="1836.5"/>
    <n v="7346"/>
    <n v="754801500"/>
    <n v="3019206000"/>
    <n v="218"/>
    <n v="791"/>
    <n v="2087"/>
    <n v="901"/>
    <n v="234"/>
    <n v="4986792"/>
    <n v="1456592"/>
    <n v="2597337"/>
    <n v="2941446"/>
    <n v="1423919"/>
    <n v="22875.19266055046"/>
    <n v="1841.456384323641"/>
    <n v="1244.5313847628174"/>
    <n v="3264.6459489456161"/>
    <n v="6085.1239316239316"/>
  </r>
  <r>
    <x v="6"/>
    <x v="1"/>
    <n v="3"/>
    <x v="17"/>
    <x v="17"/>
    <s v="Personal"/>
    <n v="6110.25"/>
    <n v="24441"/>
    <n v="2511312750"/>
    <n v="10045251000"/>
    <n v="543"/>
    <n v="2229"/>
    <n v="8865"/>
    <n v="2882"/>
    <n v="667"/>
    <n v="7869626"/>
    <n v="6672733"/>
    <n v="5958559"/>
    <n v="8758453"/>
    <n v="1563644"/>
    <n v="14492.865561694291"/>
    <n v="2993.5993719156572"/>
    <n v="672.14427523970676"/>
    <n v="3039.0190839694656"/>
    <n v="2344.2938530734632"/>
  </r>
  <r>
    <x v="6"/>
    <x v="1"/>
    <n v="3"/>
    <x v="18"/>
    <x v="18"/>
    <s v="Personal"/>
    <n v="4326"/>
    <n v="17304"/>
    <n v="1777986000"/>
    <n v="7111944000"/>
    <n v="249"/>
    <n v="2185"/>
    <n v="6214"/>
    <n v="3468"/>
    <n v="706"/>
    <n v="8389340"/>
    <n v="7418450"/>
    <n v="10884084"/>
    <n v="11143325"/>
    <n v="5905300"/>
    <n v="33692.128514056225"/>
    <n v="3395.1716247139589"/>
    <n v="1751.5423237850016"/>
    <n v="3213.1848327566322"/>
    <n v="8364.4475920679888"/>
  </r>
  <r>
    <x v="6"/>
    <x v="1"/>
    <n v="3"/>
    <x v="19"/>
    <x v="19"/>
    <s v="Personal"/>
    <n v="3255.5"/>
    <n v="13022"/>
    <n v="1338010500"/>
    <n v="5352042000"/>
    <n v="438"/>
    <n v="1344"/>
    <n v="4985"/>
    <n v="1961"/>
    <n v="363"/>
    <n v="5213954"/>
    <n v="3940077"/>
    <n v="6555812"/>
    <n v="5164904"/>
    <n v="887963"/>
    <n v="11904.004566210046"/>
    <n v="2931.6049107142858"/>
    <n v="1315.1077231695085"/>
    <n v="2633.8113207547171"/>
    <n v="2446.1790633608816"/>
  </r>
  <r>
    <x v="6"/>
    <x v="1"/>
    <n v="3"/>
    <x v="20"/>
    <x v="20"/>
    <s v="Personal"/>
    <n v="2947.25"/>
    <n v="11789"/>
    <n v="1211319750"/>
    <n v="4845279000"/>
    <n v="322"/>
    <n v="1574"/>
    <n v="3063"/>
    <n v="2048"/>
    <n v="286"/>
    <n v="4211447"/>
    <n v="6049988"/>
    <n v="5976066"/>
    <n v="7903677"/>
    <n v="1032782"/>
    <n v="13079.027950310559"/>
    <n v="3843.7026683608642"/>
    <n v="1951.0499510284035"/>
    <n v="3859.21728515625"/>
    <n v="3611.1258741258739"/>
  </r>
  <r>
    <x v="6"/>
    <x v="1"/>
    <n v="3"/>
    <x v="21"/>
    <x v="21"/>
    <s v="Personal"/>
    <n v="5207.5"/>
    <n v="20830"/>
    <n v="2140282500"/>
    <n v="8561130000"/>
    <n v="850"/>
    <n v="2943"/>
    <n v="7230"/>
    <n v="4380"/>
    <n v="931"/>
    <n v="9877336"/>
    <n v="8527744"/>
    <n v="11246875"/>
    <n v="11379559"/>
    <n v="2307439"/>
    <n v="11620.395294117647"/>
    <n v="2897.6364254162418"/>
    <n v="1555.5843706777316"/>
    <n v="2598.0728310502282"/>
    <n v="2478.4522019334049"/>
  </r>
  <r>
    <x v="6"/>
    <x v="1"/>
    <n v="3"/>
    <x v="22"/>
    <x v="22"/>
    <s v="Personal"/>
    <n v="1449"/>
    <n v="5796"/>
    <n v="595539000"/>
    <n v="2382156000"/>
    <n v="231"/>
    <n v="817"/>
    <n v="2276"/>
    <n v="1033"/>
    <n v="101"/>
    <n v="3551869"/>
    <n v="2996810"/>
    <n v="2423352"/>
    <n v="3347632"/>
    <n v="564879"/>
    <n v="15376.056277056277"/>
    <n v="3668.0660954712362"/>
    <n v="1064.7416520210895"/>
    <n v="3240.6892545982573"/>
    <n v="5592.8613861386139"/>
  </r>
  <r>
    <x v="6"/>
    <x v="1"/>
    <n v="3"/>
    <x v="23"/>
    <x v="23"/>
    <s v="Personal"/>
    <n v="2684.5"/>
    <n v="10738"/>
    <n v="1103329500"/>
    <n v="4413318000"/>
    <n v="441"/>
    <n v="1878"/>
    <n v="4020"/>
    <n v="2567"/>
    <n v="786"/>
    <n v="8622157"/>
    <n v="5527624"/>
    <n v="6925386"/>
    <n v="8075791"/>
    <n v="4788253"/>
    <n v="19551.376417233561"/>
    <n v="2943.3567625133119"/>
    <n v="1722.7328358208956"/>
    <n v="3146.003506038177"/>
    <n v="6091.9249363867684"/>
  </r>
  <r>
    <x v="6"/>
    <x v="1"/>
    <n v="3"/>
    <x v="24"/>
    <x v="24"/>
    <s v="Personal"/>
    <n v="1405.5"/>
    <n v="5622"/>
    <n v="577660500"/>
    <n v="2310642000"/>
    <n v="234"/>
    <n v="1000"/>
    <n v="1503"/>
    <n v="1693"/>
    <n v="42"/>
    <n v="2434918"/>
    <n v="2483880"/>
    <n v="2601095"/>
    <n v="3917447"/>
    <n v="266861"/>
    <n v="10405.632478632479"/>
    <n v="2483.88"/>
    <n v="1730.602129075183"/>
    <n v="2313.9084465445953"/>
    <n v="6353.833333333333"/>
  </r>
  <r>
    <x v="6"/>
    <x v="1"/>
    <n v="3"/>
    <x v="25"/>
    <x v="25"/>
    <s v="Personal"/>
    <n v="3846.5"/>
    <n v="15386"/>
    <n v="1580911500"/>
    <n v="6323646000"/>
    <n v="711"/>
    <n v="2539"/>
    <n v="7311"/>
    <n v="3905"/>
    <n v="1297"/>
    <n v="11361235"/>
    <n v="6837135"/>
    <n v="9819595"/>
    <n v="11368607"/>
    <n v="7137760"/>
    <n v="15979.23347398031"/>
    <n v="2692.8456085072862"/>
    <n v="1343.1261113390781"/>
    <n v="2911.2950064020488"/>
    <n v="5503.2845026985351"/>
  </r>
  <r>
    <x v="6"/>
    <x v="1"/>
    <n v="3"/>
    <x v="26"/>
    <x v="26"/>
    <s v="Personal"/>
    <n v="2552.25"/>
    <n v="10209"/>
    <n v="1048974750"/>
    <n v="4195899000"/>
    <n v="374"/>
    <n v="1614"/>
    <n v="4101"/>
    <n v="2527"/>
    <n v="361"/>
    <n v="4998607"/>
    <n v="5430770"/>
    <n v="4517826"/>
    <n v="8287991"/>
    <n v="974942"/>
    <n v="13365.259358288769"/>
    <n v="3364.7893432465921"/>
    <n v="1101.6400877834674"/>
    <n v="3279.7748318163831"/>
    <n v="2700.6703601108034"/>
  </r>
  <r>
    <x v="7"/>
    <x v="1"/>
    <n v="4"/>
    <x v="0"/>
    <x v="0"/>
    <s v="Personal"/>
    <n v="4027.25"/>
    <n v="16109"/>
    <n v="1655199750"/>
    <n v="6620799000"/>
    <n v="116"/>
    <n v="1817"/>
    <n v="1078"/>
    <n v="2706"/>
    <n v="507"/>
    <n v="2048598"/>
    <n v="2990081"/>
    <n v="1586253"/>
    <n v="4448035"/>
    <n v="1317312"/>
    <n v="17660.327586206895"/>
    <n v="1645.6141992294993"/>
    <n v="1471.4777365491652"/>
    <n v="1643.7675535846267"/>
    <n v="2598.248520710059"/>
  </r>
  <r>
    <x v="7"/>
    <x v="1"/>
    <n v="4"/>
    <x v="1"/>
    <x v="1"/>
    <s v="Personal"/>
    <n v="1166.5"/>
    <n v="4666"/>
    <n v="479431500"/>
    <n v="1917726000"/>
    <n v="17"/>
    <n v="389"/>
    <n v="1068"/>
    <n v="505"/>
    <n v="98"/>
    <n v="449021"/>
    <n v="1128046"/>
    <n v="1526909"/>
    <n v="1484297"/>
    <n v="555362"/>
    <n v="26413"/>
    <n v="2899.8611825192802"/>
    <n v="1429.690074906367"/>
    <n v="2939.20198019802"/>
    <n v="5666.9591836734689"/>
  </r>
  <r>
    <x v="7"/>
    <x v="1"/>
    <n v="4"/>
    <x v="2"/>
    <x v="2"/>
    <s v="Personal"/>
    <n v="1125.75"/>
    <n v="4503"/>
    <n v="462683250"/>
    <n v="1850733000"/>
    <n v="82"/>
    <n v="566"/>
    <n v="267"/>
    <n v="1302"/>
    <n v="107"/>
    <n v="889053"/>
    <n v="1838405"/>
    <n v="253979"/>
    <n v="3920405"/>
    <n v="438155"/>
    <n v="10842.109756097561"/>
    <n v="3248.0653710247348"/>
    <n v="951.2322097378277"/>
    <n v="3011.0637480798773"/>
    <n v="4094.9065420560746"/>
  </r>
  <r>
    <x v="7"/>
    <x v="1"/>
    <n v="4"/>
    <x v="3"/>
    <x v="3"/>
    <s v="Personal"/>
    <n v="4457.5"/>
    <n v="17830"/>
    <n v="1832032500"/>
    <n v="7328130000"/>
    <n v="102"/>
    <n v="1626"/>
    <n v="2696"/>
    <n v="2070"/>
    <n v="364"/>
    <n v="1892535"/>
    <n v="6026327"/>
    <n v="2245940"/>
    <n v="6594444"/>
    <n v="1558344"/>
    <n v="18554.264705882353"/>
    <n v="3706.228167281673"/>
    <n v="833.06379821958456"/>
    <n v="3185.7217391304348"/>
    <n v="4281.1648351648355"/>
  </r>
  <r>
    <x v="7"/>
    <x v="1"/>
    <n v="4"/>
    <x v="4"/>
    <x v="4"/>
    <s v="Personal"/>
    <n v="3665.25"/>
    <n v="14661"/>
    <n v="1506417750"/>
    <n v="6025671000"/>
    <n v="145"/>
    <n v="1324"/>
    <n v="2564"/>
    <n v="1671"/>
    <n v="435"/>
    <n v="2918326"/>
    <n v="4146876"/>
    <n v="4020600"/>
    <n v="5677875"/>
    <n v="1082431"/>
    <n v="20126.38620689655"/>
    <n v="3132.0815709969788"/>
    <n v="1568.0967238689548"/>
    <n v="3397.890484739677"/>
    <n v="2488.3471264367818"/>
  </r>
  <r>
    <x v="7"/>
    <x v="1"/>
    <n v="4"/>
    <x v="5"/>
    <x v="5"/>
    <s v="Personal"/>
    <n v="844.25"/>
    <n v="3377"/>
    <n v="346986750"/>
    <n v="1387947000"/>
    <n v="70"/>
    <n v="306"/>
    <n v="651"/>
    <n v="422"/>
    <n v="141"/>
    <n v="1352374"/>
    <n v="930630"/>
    <n v="977259"/>
    <n v="1402754"/>
    <n v="674417"/>
    <n v="19319.628571428573"/>
    <n v="3041.2745098039218"/>
    <n v="1501.1658986175116"/>
    <n v="3324.0616113744077"/>
    <n v="4783.0992907801419"/>
  </r>
  <r>
    <x v="7"/>
    <x v="1"/>
    <n v="4"/>
    <x v="6"/>
    <x v="6"/>
    <s v="Personal"/>
    <n v="5557.75"/>
    <n v="22231"/>
    <n v="2284235250"/>
    <n v="9136941000"/>
    <n v="320"/>
    <n v="2588"/>
    <n v="2301"/>
    <n v="3882"/>
    <n v="880"/>
    <n v="8139028"/>
    <n v="6667823"/>
    <n v="3932192"/>
    <n v="9672649"/>
    <n v="6606031"/>
    <n v="25434.462500000001"/>
    <n v="2576.4385625965997"/>
    <n v="1708.9056931768796"/>
    <n v="2491.6664090674908"/>
    <n v="7506.8534090909088"/>
  </r>
  <r>
    <x v="7"/>
    <x v="1"/>
    <n v="4"/>
    <x v="7"/>
    <x v="7"/>
    <s v="Personal"/>
    <n v="6694.25"/>
    <n v="26777"/>
    <n v="2751336750"/>
    <n v="11005347000"/>
    <n v="771"/>
    <n v="2563"/>
    <n v="8218"/>
    <n v="4049"/>
    <n v="1269"/>
    <n v="10891985"/>
    <n v="6106888"/>
    <n v="7172877"/>
    <n v="12749068"/>
    <n v="5251163"/>
    <n v="14127.088197146562"/>
    <n v="2382.7108856808427"/>
    <n v="872.82513993672421"/>
    <n v="3148.6954803655221"/>
    <n v="4138.0323089046497"/>
  </r>
  <r>
    <x v="7"/>
    <x v="1"/>
    <n v="4"/>
    <x v="8"/>
    <x v="8"/>
    <s v="Personal"/>
    <n v="682"/>
    <n v="2728"/>
    <n v="280302000"/>
    <n v="1121208000"/>
    <n v="104"/>
    <n v="295"/>
    <n v="425"/>
    <n v="317"/>
    <n v="144"/>
    <n v="1214463"/>
    <n v="795447"/>
    <n v="391408"/>
    <n v="986610"/>
    <n v="472108"/>
    <n v="11677.528846153846"/>
    <n v="2696.4305084745761"/>
    <n v="920.96"/>
    <n v="3112.3343848580444"/>
    <n v="3278.5277777777778"/>
  </r>
  <r>
    <x v="7"/>
    <x v="1"/>
    <n v="4"/>
    <x v="9"/>
    <x v="9"/>
    <s v="Personal"/>
    <n v="686.75"/>
    <n v="2747"/>
    <n v="282254250"/>
    <n v="1129017000"/>
    <n v="91"/>
    <n v="304"/>
    <n v="588"/>
    <n v="372"/>
    <n v="99"/>
    <n v="1340603"/>
    <n v="877173"/>
    <n v="416925"/>
    <n v="1198249"/>
    <n v="400821"/>
    <n v="14731.901098901099"/>
    <n v="2885.4375"/>
    <n v="709.05612244897964"/>
    <n v="3221.0994623655915"/>
    <n v="4048.6969696969695"/>
  </r>
  <r>
    <x v="7"/>
    <x v="1"/>
    <n v="4"/>
    <x v="10"/>
    <x v="10"/>
    <s v="Personal"/>
    <n v="1846"/>
    <n v="7384"/>
    <n v="758706000"/>
    <n v="3034824000"/>
    <n v="219"/>
    <n v="789"/>
    <n v="678"/>
    <n v="1695"/>
    <n v="191"/>
    <n v="4253879"/>
    <n v="3417469"/>
    <n v="758155"/>
    <n v="5359404"/>
    <n v="829756"/>
    <n v="19424.105022831049"/>
    <n v="4331.3929024081117"/>
    <n v="1118.2227138643068"/>
    <n v="3161.8902654867256"/>
    <n v="4344.2722513089002"/>
  </r>
  <r>
    <x v="7"/>
    <x v="1"/>
    <n v="4"/>
    <x v="11"/>
    <x v="11"/>
    <s v="Personal"/>
    <n v="5045.75"/>
    <n v="20183"/>
    <n v="2073803250"/>
    <n v="8295213000"/>
    <n v="151"/>
    <n v="1732"/>
    <n v="6424"/>
    <n v="2246"/>
    <n v="714"/>
    <n v="2227828"/>
    <n v="3218986"/>
    <n v="6740268"/>
    <n v="4490254"/>
    <n v="2939661"/>
    <n v="14753.827814569537"/>
    <n v="1858.5369515011548"/>
    <n v="1049.2322540473226"/>
    <n v="1999.2226179875333"/>
    <n v="4117.1722689075632"/>
  </r>
  <r>
    <x v="7"/>
    <x v="1"/>
    <n v="4"/>
    <x v="12"/>
    <x v="12"/>
    <s v="Personal"/>
    <n v="5501.25"/>
    <n v="22005"/>
    <n v="2261013750"/>
    <n v="9044055000"/>
    <n v="324"/>
    <n v="2383"/>
    <n v="4357"/>
    <n v="4067"/>
    <n v="977"/>
    <n v="6757942"/>
    <n v="7249306"/>
    <n v="6837433"/>
    <n v="11737899"/>
    <n v="3515462"/>
    <n v="20857.845679012345"/>
    <n v="3042.0923206042803"/>
    <n v="1569.2983704383751"/>
    <n v="2886.1320383575116"/>
    <n v="3598.2210849539406"/>
  </r>
  <r>
    <x v="7"/>
    <x v="1"/>
    <n v="4"/>
    <x v="13"/>
    <x v="13"/>
    <s v="Personal"/>
    <n v="1390"/>
    <n v="5560"/>
    <n v="571290000"/>
    <n v="2285160000"/>
    <n v="162"/>
    <n v="631"/>
    <n v="896"/>
    <n v="789"/>
    <n v="277"/>
    <n v="3442537"/>
    <n v="1812122"/>
    <n v="754304"/>
    <n v="2482628"/>
    <n v="1930614"/>
    <n v="21250.228395061727"/>
    <n v="2871.8256735340728"/>
    <n v="841.85714285714289"/>
    <n v="3146.5500633713564"/>
    <n v="6969.7256317689535"/>
  </r>
  <r>
    <x v="7"/>
    <x v="1"/>
    <n v="4"/>
    <x v="14"/>
    <x v="14"/>
    <s v="Personal"/>
    <n v="9102.5"/>
    <n v="36410"/>
    <n v="3741127500"/>
    <n v="14964510000"/>
    <n v="994"/>
    <n v="3998"/>
    <n v="7351"/>
    <n v="5844"/>
    <n v="1573"/>
    <n v="12819071"/>
    <n v="12149636"/>
    <n v="8522904"/>
    <n v="18561156"/>
    <n v="13828795"/>
    <n v="12896.449698189135"/>
    <n v="3038.9284642321159"/>
    <n v="1159.4210311522243"/>
    <n v="3176.1047227926078"/>
    <n v="8791.3509218054678"/>
  </r>
  <r>
    <x v="7"/>
    <x v="1"/>
    <n v="4"/>
    <x v="15"/>
    <x v="15"/>
    <s v="Personal"/>
    <n v="997.25"/>
    <n v="3989"/>
    <n v="409869750"/>
    <n v="1639479000"/>
    <n v="136"/>
    <n v="481"/>
    <n v="690"/>
    <n v="685"/>
    <n v="235"/>
    <n v="2226024"/>
    <n v="1448022"/>
    <n v="923434"/>
    <n v="1806735"/>
    <n v="1507692"/>
    <n v="16367.823529411764"/>
    <n v="3010.4407484407484"/>
    <n v="1338.3101449275362"/>
    <n v="2637.5693430656934"/>
    <n v="6415.7106382978727"/>
  </r>
  <r>
    <x v="7"/>
    <x v="1"/>
    <n v="4"/>
    <x v="16"/>
    <x v="16"/>
    <s v="Personal"/>
    <n v="1889"/>
    <n v="7556"/>
    <n v="776379000"/>
    <n v="3105516000"/>
    <n v="227"/>
    <n v="859"/>
    <n v="2333"/>
    <n v="2036"/>
    <n v="156"/>
    <n v="4811783"/>
    <n v="1588081"/>
    <n v="1835662"/>
    <n v="6829051"/>
    <n v="737691"/>
    <n v="21197.281938325992"/>
    <n v="1848.755529685681"/>
    <n v="786.82468924132024"/>
    <n v="3354.150785854617"/>
    <n v="4728.7884615384619"/>
  </r>
  <r>
    <x v="7"/>
    <x v="1"/>
    <n v="4"/>
    <x v="17"/>
    <x v="17"/>
    <s v="Personal"/>
    <n v="6209"/>
    <n v="24836"/>
    <n v="2551899000"/>
    <n v="10207596000"/>
    <n v="581"/>
    <n v="2712"/>
    <n v="7883"/>
    <n v="2846"/>
    <n v="924"/>
    <n v="8402355"/>
    <n v="8199947"/>
    <n v="4684224"/>
    <n v="9491195"/>
    <n v="1721835"/>
    <n v="14461.884681583477"/>
    <n v="3023.5792772861355"/>
    <n v="594.21844475453508"/>
    <n v="3334.9244553759663"/>
    <n v="1863.4577922077922"/>
  </r>
  <r>
    <x v="7"/>
    <x v="1"/>
    <n v="4"/>
    <x v="18"/>
    <x v="18"/>
    <s v="Personal"/>
    <n v="4393.75"/>
    <n v="17575"/>
    <n v="1805831250"/>
    <n v="7223325000"/>
    <n v="264"/>
    <n v="2272"/>
    <n v="4023"/>
    <n v="3380"/>
    <n v="902"/>
    <n v="8734835"/>
    <n v="7765699"/>
    <n v="4672960"/>
    <n v="11749889"/>
    <n v="7073422"/>
    <n v="33086.496212121216"/>
    <n v="3418.0013204225352"/>
    <n v="1161.5610241113598"/>
    <n v="3476.2985207100592"/>
    <n v="7841.9312638580932"/>
  </r>
  <r>
    <x v="7"/>
    <x v="1"/>
    <n v="4"/>
    <x v="19"/>
    <x v="19"/>
    <s v="Personal"/>
    <n v="3315"/>
    <n v="13260"/>
    <n v="1362465000"/>
    <n v="5449860000"/>
    <n v="458"/>
    <n v="1384"/>
    <n v="3918"/>
    <n v="1798"/>
    <n v="525"/>
    <n v="4983527"/>
    <n v="3975435"/>
    <n v="3679837"/>
    <n v="5169415"/>
    <n v="1104874"/>
    <n v="10881.063318777293"/>
    <n v="2872.4241329479769"/>
    <n v="939.21311893823383"/>
    <n v="2875.091768631813"/>
    <n v="2104.5219047619048"/>
  </r>
  <r>
    <x v="7"/>
    <x v="1"/>
    <n v="4"/>
    <x v="20"/>
    <x v="20"/>
    <s v="Personal"/>
    <n v="2991.75"/>
    <n v="11967"/>
    <n v="1229609250"/>
    <n v="4918437000"/>
    <n v="334"/>
    <n v="1651"/>
    <n v="2815"/>
    <n v="1960"/>
    <n v="391"/>
    <n v="4445236"/>
    <n v="6196606"/>
    <n v="2939588"/>
    <n v="8360884"/>
    <n v="1307748"/>
    <n v="13309.089820359281"/>
    <n v="3753.2440944881891"/>
    <n v="1044.2586145648313"/>
    <n v="4265.7571428571428"/>
    <n v="3344.6240409207162"/>
  </r>
  <r>
    <x v="7"/>
    <x v="1"/>
    <n v="4"/>
    <x v="21"/>
    <x v="21"/>
    <s v="Personal"/>
    <n v="5306.25"/>
    <n v="21225"/>
    <n v="2180868750"/>
    <n v="8723475000"/>
    <n v="892"/>
    <n v="3101"/>
    <n v="4362"/>
    <n v="4483"/>
    <n v="1299"/>
    <n v="10514141"/>
    <n v="9041865"/>
    <n v="5645835"/>
    <n v="12657141"/>
    <n v="3143894"/>
    <n v="11787.153587443947"/>
    <n v="2915.7900677200905"/>
    <n v="1294.3225584594222"/>
    <n v="2823.3640419362036"/>
    <n v="2420.2417244033873"/>
  </r>
  <r>
    <x v="7"/>
    <x v="1"/>
    <n v="4"/>
    <x v="22"/>
    <x v="22"/>
    <s v="Personal"/>
    <n v="1464"/>
    <n v="5856"/>
    <n v="601704000"/>
    <n v="2406816000"/>
    <n v="235"/>
    <n v="863"/>
    <n v="907"/>
    <n v="943"/>
    <n v="683"/>
    <n v="3793034"/>
    <n v="3175562"/>
    <n v="772764"/>
    <n v="3157764"/>
    <n v="2964308"/>
    <n v="16140.570212765957"/>
    <n v="3679.6778679026652"/>
    <n v="852"/>
    <n v="3348.6362672322375"/>
    <n v="4340.1288433382142"/>
  </r>
  <r>
    <x v="7"/>
    <x v="1"/>
    <n v="4"/>
    <x v="23"/>
    <x v="23"/>
    <s v="Personal"/>
    <n v="2722.25"/>
    <n v="10889"/>
    <n v="1118844750"/>
    <n v="4475379000"/>
    <n v="470"/>
    <n v="1843"/>
    <n v="2780"/>
    <n v="1996"/>
    <n v="1643"/>
    <n v="8534425"/>
    <n v="5445166"/>
    <n v="3152600"/>
    <n v="6492204"/>
    <n v="7747725"/>
    <n v="18158.351063829788"/>
    <n v="2954.5122083559413"/>
    <n v="1134.0287769784172"/>
    <n v="3252.6072144288578"/>
    <n v="4715.5964698721855"/>
  </r>
  <r>
    <x v="7"/>
    <x v="1"/>
    <n v="4"/>
    <x v="24"/>
    <x v="24"/>
    <s v="Personal"/>
    <n v="1435.5"/>
    <n v="5742"/>
    <n v="589990500"/>
    <n v="2359962000"/>
    <n v="265"/>
    <n v="1015"/>
    <n v="899"/>
    <n v="1595"/>
    <n v="50"/>
    <n v="3273266"/>
    <n v="2455476"/>
    <n v="1399204"/>
    <n v="3860431"/>
    <n v="282619"/>
    <n v="12351.947169811321"/>
    <n v="2419.1881773399014"/>
    <n v="1556.400444938821"/>
    <n v="2420.3329153605014"/>
    <n v="5652.38"/>
  </r>
  <r>
    <x v="7"/>
    <x v="1"/>
    <n v="4"/>
    <x v="25"/>
    <x v="25"/>
    <s v="Personal"/>
    <n v="3887"/>
    <n v="15548"/>
    <n v="1597557000"/>
    <n v="6390228000"/>
    <n v="732"/>
    <n v="2521"/>
    <n v="6092"/>
    <n v="2309"/>
    <n v="452"/>
    <n v="11125783"/>
    <n v="6816729"/>
    <n v="5330707"/>
    <n v="6894547"/>
    <n v="1927434"/>
    <n v="15199.157103825137"/>
    <n v="2703.9781832606109"/>
    <n v="875.03397898883782"/>
    <n v="2985.9449978345606"/>
    <n v="4264.2345132743367"/>
  </r>
  <r>
    <x v="7"/>
    <x v="1"/>
    <n v="4"/>
    <x v="26"/>
    <x v="26"/>
    <s v="Personal"/>
    <n v="2599.75"/>
    <n v="10399"/>
    <n v="1068497250"/>
    <n v="4273989000"/>
    <n v="362"/>
    <n v="1688"/>
    <n v="3363"/>
    <n v="2271"/>
    <n v="443"/>
    <n v="4445129"/>
    <n v="5676525"/>
    <n v="2351603"/>
    <n v="8144029"/>
    <n v="970524"/>
    <n v="12279.361878453039"/>
    <n v="3362.870260663507"/>
    <n v="699.25750817722269"/>
    <n v="3586.0981946279171"/>
    <n v="2190.7990970654628"/>
  </r>
  <r>
    <x v="8"/>
    <x v="2"/>
    <n v="1"/>
    <x v="0"/>
    <x v="0"/>
    <s v="Personal"/>
    <n v="4100"/>
    <n v="16400"/>
    <n v="1685100000"/>
    <n v="6740400000"/>
    <n v="108"/>
    <n v="1732"/>
    <n v="802"/>
    <n v="3006"/>
    <n v="399"/>
    <n v="1319990"/>
    <n v="2645820"/>
    <n v="1207988"/>
    <n v="4381584"/>
    <n v="1035685"/>
    <n v="12222.12962962963"/>
    <n v="1527.6096997690531"/>
    <n v="1506.219451371571"/>
    <n v="1457.6127744510977"/>
    <n v="2595.7017543859647"/>
  </r>
  <r>
    <x v="8"/>
    <x v="2"/>
    <n v="1"/>
    <x v="1"/>
    <x v="1"/>
    <s v="Personal"/>
    <n v="1188.75"/>
    <n v="4755"/>
    <n v="488576250"/>
    <n v="1954305000"/>
    <n v="21"/>
    <n v="419"/>
    <n v="563"/>
    <n v="713"/>
    <n v="90"/>
    <n v="376387"/>
    <n v="1174677"/>
    <n v="670889"/>
    <n v="2273775"/>
    <n v="386041"/>
    <n v="17923.190476190477"/>
    <n v="2803.5250596658711"/>
    <n v="1191.632326820604"/>
    <n v="3189.0252454417951"/>
    <n v="4289.3444444444449"/>
  </r>
  <r>
    <x v="8"/>
    <x v="2"/>
    <n v="1"/>
    <x v="2"/>
    <x v="2"/>
    <s v="Personal"/>
    <n v="1141"/>
    <n v="4564"/>
    <n v="468951000"/>
    <n v="1875804000"/>
    <n v="86"/>
    <n v="520"/>
    <n v="408"/>
    <n v="997"/>
    <n v="131"/>
    <n v="811836"/>
    <n v="1633595"/>
    <n v="413023"/>
    <n v="2470830"/>
    <n v="567395"/>
    <n v="9439.9534883720935"/>
    <n v="3141.5288461538462"/>
    <n v="1012.3112745098039"/>
    <n v="2478.2647943831494"/>
    <n v="4331.259541984733"/>
  </r>
  <r>
    <x v="8"/>
    <x v="2"/>
    <n v="1"/>
    <x v="3"/>
    <x v="3"/>
    <s v="Personal"/>
    <n v="4485.75"/>
    <n v="17943"/>
    <n v="1843643250"/>
    <n v="7374573000"/>
    <n v="108"/>
    <n v="1416"/>
    <n v="1787"/>
    <n v="2675"/>
    <n v="1556"/>
    <n v="1763957"/>
    <n v="5072268"/>
    <n v="1586909"/>
    <n v="8528774"/>
    <n v="7004309"/>
    <n v="16332.935185185184"/>
    <n v="3582.1101694915255"/>
    <n v="888.02965864577504"/>
    <n v="3188.3267289719624"/>
    <n v="4501.4839331619542"/>
  </r>
  <r>
    <x v="8"/>
    <x v="2"/>
    <n v="1"/>
    <x v="4"/>
    <x v="4"/>
    <s v="Personal"/>
    <n v="3722.75"/>
    <n v="14891"/>
    <n v="1530050250"/>
    <n v="6120201000"/>
    <n v="161"/>
    <n v="1184"/>
    <n v="1362"/>
    <n v="1988"/>
    <n v="393"/>
    <n v="3228713"/>
    <n v="3373257"/>
    <n v="1798092"/>
    <n v="5542504"/>
    <n v="879248"/>
    <n v="20054.118012422361"/>
    <n v="2849.0346283783783"/>
    <n v="1320.1850220264316"/>
    <n v="2787.9798792756537"/>
    <n v="2237.2722646310431"/>
  </r>
  <r>
    <x v="8"/>
    <x v="2"/>
    <n v="1"/>
    <x v="5"/>
    <x v="5"/>
    <s v="Personal"/>
    <n v="853.25"/>
    <n v="3413"/>
    <n v="350685750"/>
    <n v="1402743000"/>
    <n v="69"/>
    <n v="278"/>
    <n v="416"/>
    <n v="499"/>
    <n v="121"/>
    <n v="1247623"/>
    <n v="791556"/>
    <n v="496809"/>
    <n v="1752493"/>
    <n v="569491"/>
    <n v="18081.492753623188"/>
    <n v="2847.3237410071943"/>
    <n v="1194.2524038461538"/>
    <n v="3512.0100200400802"/>
    <n v="4706.5371900826449"/>
  </r>
  <r>
    <x v="8"/>
    <x v="2"/>
    <n v="1"/>
    <x v="6"/>
    <x v="6"/>
    <s v="Personal"/>
    <n v="5602"/>
    <n v="22408"/>
    <n v="2302422000"/>
    <n v="9209688000"/>
    <n v="309"/>
    <n v="2366"/>
    <n v="1842"/>
    <n v="4470"/>
    <n v="666"/>
    <n v="7687437"/>
    <n v="5856472"/>
    <n v="1513223"/>
    <n v="9981867"/>
    <n v="5150736"/>
    <n v="24878.436893203885"/>
    <n v="2475.2628909551986"/>
    <n v="821.51085776330081"/>
    <n v="2233.0798657718119"/>
    <n v="7733.8378378378375"/>
  </r>
  <r>
    <x v="8"/>
    <x v="2"/>
    <n v="1"/>
    <x v="7"/>
    <x v="7"/>
    <s v="Personal"/>
    <n v="6790.25"/>
    <n v="27161"/>
    <n v="2790792750"/>
    <n v="11163171000"/>
    <n v="774"/>
    <n v="2330"/>
    <n v="3007"/>
    <n v="4009"/>
    <n v="676"/>
    <n v="10894585"/>
    <n v="5369241"/>
    <n v="2797448"/>
    <n v="11998437"/>
    <n v="2940517"/>
    <n v="14075.691214470284"/>
    <n v="2304.395278969957"/>
    <n v="930.31193880944465"/>
    <n v="2992.875280618608"/>
    <n v="4349.8772189349111"/>
  </r>
  <r>
    <x v="8"/>
    <x v="2"/>
    <n v="1"/>
    <x v="8"/>
    <x v="8"/>
    <s v="Personal"/>
    <n v="685.25"/>
    <n v="2741"/>
    <n v="281637750"/>
    <n v="1126551000"/>
    <n v="99"/>
    <n v="248"/>
    <n v="299"/>
    <n v="350"/>
    <n v="118"/>
    <n v="1066495"/>
    <n v="672353"/>
    <n v="235230"/>
    <n v="902430"/>
    <n v="381805"/>
    <n v="10772.676767676769"/>
    <n v="2711.1008064516127"/>
    <n v="786.72240802675583"/>
    <n v="2578.3714285714286"/>
    <n v="3235.6355932203392"/>
  </r>
  <r>
    <x v="8"/>
    <x v="2"/>
    <n v="1"/>
    <x v="9"/>
    <x v="9"/>
    <s v="Personal"/>
    <n v="688.75"/>
    <n v="2755"/>
    <n v="283076250"/>
    <n v="1132305000"/>
    <n v="89"/>
    <n v="270"/>
    <n v="502"/>
    <n v="417"/>
    <n v="92"/>
    <n v="1249745"/>
    <n v="791423"/>
    <n v="339947"/>
    <n v="1119147"/>
    <n v="350737"/>
    <n v="14042.078651685393"/>
    <n v="2931.1962962962962"/>
    <n v="677.18525896414337"/>
    <n v="2683.8057553956833"/>
    <n v="3812.358695652174"/>
  </r>
  <r>
    <x v="8"/>
    <x v="2"/>
    <n v="1"/>
    <x v="10"/>
    <x v="10"/>
    <s v="Personal"/>
    <n v="1864"/>
    <n v="7456"/>
    <n v="766104000"/>
    <n v="3064416000"/>
    <n v="224"/>
    <n v="702"/>
    <n v="989"/>
    <n v="1349"/>
    <n v="186"/>
    <n v="4406069"/>
    <n v="2942649"/>
    <n v="1178645"/>
    <n v="3512576"/>
    <n v="849539"/>
    <n v="19669.950892857141"/>
    <n v="4191.8076923076924"/>
    <n v="1191.7542972699696"/>
    <n v="2603.8369162342474"/>
    <n v="4567.4139784946237"/>
  </r>
  <r>
    <x v="8"/>
    <x v="2"/>
    <n v="1"/>
    <x v="11"/>
    <x v="11"/>
    <s v="Personal"/>
    <n v="5221.25"/>
    <n v="20885"/>
    <n v="2145933750"/>
    <n v="8583735000"/>
    <n v="157"/>
    <n v="1773"/>
    <n v="3941"/>
    <n v="3064"/>
    <n v="639"/>
    <n v="2400017"/>
    <n v="3261722"/>
    <n v="3500390"/>
    <n v="5942294"/>
    <n v="2487816"/>
    <n v="15286.732484076432"/>
    <n v="1839.6627185561197"/>
    <n v="888.19842679522969"/>
    <n v="1939.3909921671018"/>
    <n v="3893.2957746478874"/>
  </r>
  <r>
    <x v="8"/>
    <x v="2"/>
    <n v="1"/>
    <x v="12"/>
    <x v="12"/>
    <s v="Personal"/>
    <n v="5653.75"/>
    <n v="22615"/>
    <n v="2323691250"/>
    <n v="9294765000"/>
    <n v="326"/>
    <n v="2225"/>
    <n v="2721"/>
    <n v="4912"/>
    <n v="916"/>
    <n v="5852340"/>
    <n v="6584351"/>
    <n v="3389620"/>
    <n v="14570808"/>
    <n v="3122968"/>
    <n v="17951.963190184048"/>
    <n v="2959.2588764044945"/>
    <n v="1245.7258360896728"/>
    <n v="2966.3697068403908"/>
    <n v="3409.3537117903929"/>
  </r>
  <r>
    <x v="8"/>
    <x v="2"/>
    <n v="1"/>
    <x v="13"/>
    <x v="13"/>
    <s v="Personal"/>
    <n v="1413.5"/>
    <n v="5654"/>
    <n v="580948500"/>
    <n v="2323794000"/>
    <n v="158"/>
    <n v="568"/>
    <n v="777"/>
    <n v="848"/>
    <n v="254"/>
    <n v="2965641"/>
    <n v="1572324"/>
    <n v="620781"/>
    <n v="2166158"/>
    <n v="1706228"/>
    <n v="18769.879746835442"/>
    <n v="2768.176056338028"/>
    <n v="798.94594594594594"/>
    <n v="2554.4316037735848"/>
    <n v="6717.4330708661419"/>
  </r>
  <r>
    <x v="8"/>
    <x v="2"/>
    <n v="1"/>
    <x v="14"/>
    <x v="14"/>
    <s v="Personal"/>
    <n v="9267.75"/>
    <n v="37071"/>
    <n v="3809045250"/>
    <n v="15236181000"/>
    <n v="990"/>
    <n v="3703"/>
    <n v="6061"/>
    <n v="6795"/>
    <n v="1390"/>
    <n v="12564214"/>
    <n v="10807578"/>
    <n v="6466320"/>
    <n v="22125737"/>
    <n v="12484232"/>
    <n v="12691.125252525253"/>
    <n v="2918.6005941128815"/>
    <n v="1066.8734532255403"/>
    <n v="3256.1791022810889"/>
    <n v="8981.4618705035973"/>
  </r>
  <r>
    <x v="8"/>
    <x v="2"/>
    <n v="1"/>
    <x v="15"/>
    <x v="15"/>
    <s v="Personal"/>
    <n v="1005.5"/>
    <n v="4022"/>
    <n v="413260500"/>
    <n v="1653042000"/>
    <n v="129"/>
    <n v="444"/>
    <n v="524"/>
    <n v="859"/>
    <n v="192"/>
    <n v="2124587"/>
    <n v="1303119"/>
    <n v="653306"/>
    <n v="2183826"/>
    <n v="1114939"/>
    <n v="16469.666666666668"/>
    <n v="2934.9527027027025"/>
    <n v="1246.7671755725191"/>
    <n v="2542.2887077997671"/>
    <n v="5806.973958333333"/>
  </r>
  <r>
    <x v="8"/>
    <x v="2"/>
    <n v="1"/>
    <x v="16"/>
    <x v="16"/>
    <s v="Personal"/>
    <n v="1905"/>
    <n v="7620"/>
    <n v="782955000"/>
    <n v="3131820000"/>
    <n v="231"/>
    <n v="766"/>
    <n v="1660"/>
    <n v="1612"/>
    <n v="295"/>
    <n v="4733687"/>
    <n v="1368691"/>
    <n v="1392105"/>
    <n v="5415757"/>
    <n v="1461596"/>
    <n v="20492.151515151516"/>
    <n v="1786.8028720626633"/>
    <n v="838.61746987951813"/>
    <n v="3359.6507444168733"/>
    <n v="4954.562711864407"/>
  </r>
  <r>
    <x v="8"/>
    <x v="2"/>
    <n v="1"/>
    <x v="17"/>
    <x v="17"/>
    <s v="Personal"/>
    <n v="6253"/>
    <n v="25012"/>
    <n v="2569983000"/>
    <n v="10279932000"/>
    <n v="578"/>
    <n v="2716"/>
    <n v="7068"/>
    <n v="3752"/>
    <n v="878"/>
    <n v="7738473"/>
    <n v="7701767"/>
    <n v="3893237"/>
    <n v="11350615"/>
    <n v="1517958"/>
    <n v="13388.361591695502"/>
    <n v="2835.7021354933727"/>
    <n v="550.82583474816067"/>
    <n v="3025.2172174840084"/>
    <n v="1728.8815489749431"/>
  </r>
  <r>
    <x v="8"/>
    <x v="2"/>
    <n v="1"/>
    <x v="18"/>
    <x v="18"/>
    <s v="Personal"/>
    <n v="4434.75"/>
    <n v="17739"/>
    <n v="1822682250"/>
    <n v="7290729000"/>
    <n v="271"/>
    <n v="2129"/>
    <n v="3704"/>
    <n v="4146"/>
    <n v="761"/>
    <n v="8918074"/>
    <n v="6859285"/>
    <n v="1493944"/>
    <n v="12542373"/>
    <n v="6048624"/>
    <n v="32908.022140221401"/>
    <n v="3221.8341944574918"/>
    <n v="403.33261339092871"/>
    <n v="3025.1743849493487"/>
    <n v="7948.2575558475692"/>
  </r>
  <r>
    <x v="8"/>
    <x v="2"/>
    <n v="1"/>
    <x v="19"/>
    <x v="19"/>
    <s v="Personal"/>
    <n v="3378.5"/>
    <n v="13514"/>
    <n v="1388563500"/>
    <n v="5554254000"/>
    <n v="458"/>
    <n v="1277"/>
    <n v="2802"/>
    <n v="2031"/>
    <n v="442"/>
    <n v="5247742"/>
    <n v="3445715"/>
    <n v="2371980"/>
    <n v="5093913"/>
    <n v="916233"/>
    <n v="11457.951965065502"/>
    <n v="2698.288958496476"/>
    <n v="846.53104925053537"/>
    <n v="2508.0812407680946"/>
    <n v="2072.9253393665158"/>
  </r>
  <r>
    <x v="8"/>
    <x v="2"/>
    <n v="1"/>
    <x v="20"/>
    <x v="20"/>
    <s v="Personal"/>
    <n v="3074"/>
    <n v="12296"/>
    <n v="1263414000"/>
    <n v="5053656000"/>
    <n v="328"/>
    <n v="1501"/>
    <n v="2029"/>
    <n v="2139"/>
    <n v="332"/>
    <n v="4379657"/>
    <n v="5482042"/>
    <n v="2008371"/>
    <n v="7545595"/>
    <n v="1051590"/>
    <n v="13352.612804878048"/>
    <n v="3652.2598267821454"/>
    <n v="989.83292262198131"/>
    <n v="3527.6273959794298"/>
    <n v="3167.4397590361446"/>
  </r>
  <r>
    <x v="8"/>
    <x v="2"/>
    <n v="1"/>
    <x v="21"/>
    <x v="21"/>
    <s v="Personal"/>
    <n v="5405"/>
    <n v="21620"/>
    <n v="2221455000"/>
    <n v="8885820000"/>
    <n v="856"/>
    <n v="2815"/>
    <n v="2945"/>
    <n v="5117"/>
    <n v="1070"/>
    <n v="9337740"/>
    <n v="7923634"/>
    <n v="3672530"/>
    <n v="12452065"/>
    <n v="2489599"/>
    <n v="10908.574766355141"/>
    <n v="2814.790053285968"/>
    <n v="1247.0390492359932"/>
    <n v="2433.4698065272619"/>
    <n v="2326.7280373831777"/>
  </r>
  <r>
    <x v="8"/>
    <x v="2"/>
    <n v="1"/>
    <x v="22"/>
    <x v="22"/>
    <s v="Personal"/>
    <n v="1506.5"/>
    <n v="6026"/>
    <n v="619171500"/>
    <n v="2476686000"/>
    <n v="244"/>
    <n v="795"/>
    <n v="1096"/>
    <n v="909"/>
    <n v="152"/>
    <n v="3798711"/>
    <n v="2831408"/>
    <n v="995586"/>
    <n v="3052002"/>
    <n v="692456"/>
    <n v="15568.487704918032"/>
    <n v="3561.519496855346"/>
    <n v="908.3813868613139"/>
    <n v="3357.5379537953795"/>
    <n v="4555.6315789473683"/>
  </r>
  <r>
    <x v="8"/>
    <x v="2"/>
    <n v="1"/>
    <x v="23"/>
    <x v="23"/>
    <s v="Personal"/>
    <n v="2783.75"/>
    <n v="11135"/>
    <n v="1144121250"/>
    <n v="4576485000"/>
    <n v="471"/>
    <n v="1700"/>
    <n v="2031"/>
    <n v="3190"/>
    <n v="611"/>
    <n v="8252985"/>
    <n v="4858344"/>
    <n v="2455055"/>
    <n v="9764453"/>
    <n v="3029345"/>
    <n v="17522.261146496814"/>
    <n v="2857.849411764706"/>
    <n v="1208.7912358444116"/>
    <n v="3060.9570532915359"/>
    <n v="4958.0114566284783"/>
  </r>
  <r>
    <x v="8"/>
    <x v="2"/>
    <n v="1"/>
    <x v="24"/>
    <x v="24"/>
    <s v="Personal"/>
    <n v="1470"/>
    <n v="5880"/>
    <n v="604170000"/>
    <n v="2416680000"/>
    <n v="254"/>
    <n v="1015"/>
    <n v="646"/>
    <n v="1625"/>
    <n v="42"/>
    <n v="2466965"/>
    <n v="2297617"/>
    <n v="1197812"/>
    <n v="3438479"/>
    <n v="180291"/>
    <n v="9712.4606299212592"/>
    <n v="2263.6620689655174"/>
    <n v="1854.1981424148607"/>
    <n v="2115.987076923077"/>
    <n v="4292.6428571428569"/>
  </r>
  <r>
    <x v="8"/>
    <x v="2"/>
    <n v="1"/>
    <x v="25"/>
    <x v="25"/>
    <s v="Personal"/>
    <n v="3960"/>
    <n v="15840"/>
    <n v="1627560000"/>
    <n v="6510240000"/>
    <n v="741"/>
    <n v="2495"/>
    <n v="2837"/>
    <n v="3279"/>
    <n v="428"/>
    <n v="9885665"/>
    <n v="6522230"/>
    <n v="2646157"/>
    <n v="8331988"/>
    <n v="1914552"/>
    <n v="13340.978407557355"/>
    <n v="2614.1202404809619"/>
    <n v="932.73070144518863"/>
    <n v="2541.0149435803601"/>
    <n v="4473.2523364485978"/>
  </r>
  <r>
    <x v="8"/>
    <x v="2"/>
    <n v="1"/>
    <x v="26"/>
    <x v="26"/>
    <s v="Personal"/>
    <n v="2614"/>
    <n v="10456"/>
    <n v="1074354000"/>
    <n v="4297416000"/>
    <n v="383"/>
    <n v="1628"/>
    <n v="3654"/>
    <n v="2641"/>
    <n v="527"/>
    <n v="4409816"/>
    <n v="5242736"/>
    <n v="2474934"/>
    <n v="9750983"/>
    <n v="1131961"/>
    <n v="11513.879895561358"/>
    <n v="3220.3538083538083"/>
    <n v="677.32183908045977"/>
    <n v="3692.1556228701252"/>
    <n v="2147.933586337761"/>
  </r>
  <r>
    <x v="9"/>
    <x v="2"/>
    <n v="2"/>
    <x v="0"/>
    <x v="0"/>
    <s v="Personal"/>
    <n v="4190.5"/>
    <n v="16762"/>
    <n v="1722295500"/>
    <n v="6889182000"/>
    <n v="111"/>
    <n v="1921"/>
    <n v="1091"/>
    <n v="2811"/>
    <n v="397"/>
    <n v="1500845"/>
    <n v="3302165"/>
    <n v="1361364"/>
    <n v="4941024"/>
    <n v="1176855"/>
    <n v="13521.126126126126"/>
    <n v="1718.9823008849557"/>
    <n v="1247.8130155820347"/>
    <n v="1757.7459978655284"/>
    <n v="2964.3702770780856"/>
  </r>
  <r>
    <x v="9"/>
    <x v="2"/>
    <n v="2"/>
    <x v="1"/>
    <x v="1"/>
    <s v="Personal"/>
    <n v="1191.25"/>
    <n v="4765"/>
    <n v="489603750"/>
    <n v="1958415000"/>
    <n v="21"/>
    <n v="419"/>
    <n v="781"/>
    <n v="618"/>
    <n v="91"/>
    <n v="512921"/>
    <n v="1231407"/>
    <n v="973112"/>
    <n v="1846259"/>
    <n v="459353"/>
    <n v="24424.809523809523"/>
    <n v="2938.9188544152744"/>
    <n v="1245.9820742637644"/>
    <n v="2987.4741100323627"/>
    <n v="5047.8351648351645"/>
  </r>
  <r>
    <x v="9"/>
    <x v="2"/>
    <n v="2"/>
    <x v="2"/>
    <x v="2"/>
    <s v="Personal"/>
    <n v="1144.25"/>
    <n v="4577"/>
    <n v="470286750"/>
    <n v="1881147000"/>
    <n v="89"/>
    <n v="564"/>
    <n v="1344"/>
    <n v="1752"/>
    <n v="92"/>
    <n v="824196"/>
    <n v="2029485"/>
    <n v="1244929"/>
    <n v="5612036"/>
    <n v="412501"/>
    <n v="9260.6292134831456"/>
    <n v="3598.377659574468"/>
    <n v="926.28645833333337"/>
    <n v="3203.216894977169"/>
    <n v="4483.70652173913"/>
  </r>
  <r>
    <x v="9"/>
    <x v="2"/>
    <n v="2"/>
    <x v="3"/>
    <x v="3"/>
    <s v="Personal"/>
    <n v="4501.25"/>
    <n v="18005"/>
    <n v="1850013750"/>
    <n v="7400055000"/>
    <n v="103"/>
    <n v="1637"/>
    <n v="5234"/>
    <n v="2452"/>
    <n v="362"/>
    <n v="1637912"/>
    <n v="6715592"/>
    <n v="4251759"/>
    <n v="7852612"/>
    <n v="1693062"/>
    <n v="15902.058252427185"/>
    <n v="4102.3775198533904"/>
    <n v="812.33454337027126"/>
    <n v="3202.5334420880913"/>
    <n v="4676.9668508287295"/>
  </r>
  <r>
    <x v="9"/>
    <x v="2"/>
    <n v="2"/>
    <x v="4"/>
    <x v="4"/>
    <s v="Personal"/>
    <n v="3770"/>
    <n v="15080"/>
    <n v="1549470000"/>
    <n v="6197880000"/>
    <n v="167"/>
    <n v="1253"/>
    <n v="4004"/>
    <n v="1724"/>
    <n v="357"/>
    <n v="3229929"/>
    <n v="3888656"/>
    <n v="6825622"/>
    <n v="6024779"/>
    <n v="916568"/>
    <n v="19340.892215568863"/>
    <n v="3103.4764565043893"/>
    <n v="1704.7007992007991"/>
    <n v="3494.6513921113688"/>
    <n v="2567.4173669467787"/>
  </r>
  <r>
    <x v="9"/>
    <x v="2"/>
    <n v="2"/>
    <x v="5"/>
    <x v="5"/>
    <s v="Personal"/>
    <n v="860.75"/>
    <n v="3443"/>
    <n v="353768250"/>
    <n v="1415073000"/>
    <n v="69"/>
    <n v="305"/>
    <n v="543"/>
    <n v="402"/>
    <n v="116"/>
    <n v="1307918"/>
    <n v="959826"/>
    <n v="636940"/>
    <n v="1191321"/>
    <n v="562672"/>
    <n v="18955.333333333332"/>
    <n v="3146.9704918032785"/>
    <n v="1173.0018416206262"/>
    <n v="2963.4850746268658"/>
    <n v="4850.6206896551721"/>
  </r>
  <r>
    <x v="9"/>
    <x v="2"/>
    <n v="2"/>
    <x v="6"/>
    <x v="6"/>
    <s v="Personal"/>
    <n v="5696.25"/>
    <n v="22785"/>
    <n v="2341158750"/>
    <n v="9364635000"/>
    <n v="355"/>
    <n v="2638"/>
    <n v="1893"/>
    <n v="4252"/>
    <n v="731"/>
    <n v="9170764"/>
    <n v="7172428"/>
    <n v="1517093"/>
    <n v="11304994"/>
    <n v="5507333"/>
    <n v="25833.138028169014"/>
    <n v="2718.888551933283"/>
    <n v="801.42260961436875"/>
    <n v="2658.7474129821262"/>
    <n v="7533.9712722298218"/>
  </r>
  <r>
    <x v="9"/>
    <x v="2"/>
    <n v="2"/>
    <x v="7"/>
    <x v="7"/>
    <s v="Personal"/>
    <n v="6898.75"/>
    <n v="27595"/>
    <n v="2835386250"/>
    <n v="11341545000"/>
    <n v="828"/>
    <n v="2583"/>
    <n v="4148"/>
    <n v="5489"/>
    <n v="2277"/>
    <n v="11442260"/>
    <n v="6815289"/>
    <n v="3530103"/>
    <n v="16742621"/>
    <n v="10284292"/>
    <n v="13819.154589371981"/>
    <n v="2638.5168408826944"/>
    <n v="851.03736740597878"/>
    <n v="3050.2133357624339"/>
    <n v="4516.5972771190163"/>
  </r>
  <r>
    <x v="9"/>
    <x v="2"/>
    <n v="2"/>
    <x v="8"/>
    <x v="8"/>
    <s v="Personal"/>
    <n v="687.25"/>
    <n v="2749"/>
    <n v="282459750"/>
    <n v="1129839000"/>
    <n v="107"/>
    <n v="256"/>
    <n v="373"/>
    <n v="297"/>
    <n v="106"/>
    <n v="1225730"/>
    <n v="751344"/>
    <n v="266012"/>
    <n v="896304"/>
    <n v="327375"/>
    <n v="11455.420560747663"/>
    <n v="2934.9375"/>
    <n v="713.16890080428959"/>
    <n v="3017.8585858585857"/>
    <n v="3088.4433962264152"/>
  </r>
  <r>
    <x v="9"/>
    <x v="2"/>
    <n v="2"/>
    <x v="9"/>
    <x v="9"/>
    <s v="Personal"/>
    <n v="696"/>
    <n v="2784"/>
    <n v="286056000"/>
    <n v="1144224000"/>
    <n v="94"/>
    <n v="286"/>
    <n v="506"/>
    <n v="347"/>
    <n v="90"/>
    <n v="1267148"/>
    <n v="889738"/>
    <n v="305102"/>
    <n v="1138442"/>
    <n v="349589"/>
    <n v="13480.297872340425"/>
    <n v="3110.9720279720282"/>
    <n v="602.96837944664037"/>
    <n v="3280.8126801152739"/>
    <n v="3884.3222222222221"/>
  </r>
  <r>
    <x v="9"/>
    <x v="2"/>
    <n v="2"/>
    <x v="10"/>
    <x v="10"/>
    <s v="Personal"/>
    <n v="1874"/>
    <n v="7496"/>
    <n v="770214000"/>
    <n v="3080856000"/>
    <n v="232"/>
    <n v="758"/>
    <n v="441"/>
    <n v="848"/>
    <n v="139"/>
    <n v="4047338"/>
    <n v="3636119"/>
    <n v="480645"/>
    <n v="2852273"/>
    <n v="663040"/>
    <n v="17445.422413793105"/>
    <n v="4796.9907651715039"/>
    <n v="1089.8979591836735"/>
    <n v="3363.5294811320755"/>
    <n v="4770.0719424460431"/>
  </r>
  <r>
    <x v="9"/>
    <x v="2"/>
    <n v="2"/>
    <x v="11"/>
    <x v="11"/>
    <s v="Personal"/>
    <n v="5292"/>
    <n v="21168"/>
    <n v="2175012000"/>
    <n v="8700048000"/>
    <n v="172"/>
    <n v="1759"/>
    <n v="5754"/>
    <n v="2439"/>
    <n v="610"/>
    <n v="2375556"/>
    <n v="3420324"/>
    <n v="4489461"/>
    <n v="4046032"/>
    <n v="2576326"/>
    <n v="13811.372093023256"/>
    <n v="1944.4707220011371"/>
    <n v="780.23305526590195"/>
    <n v="1658.8897088970889"/>
    <n v="4223.4852459016392"/>
  </r>
  <r>
    <x v="9"/>
    <x v="2"/>
    <n v="2"/>
    <x v="12"/>
    <x v="12"/>
    <s v="Personal"/>
    <n v="5682.75"/>
    <n v="22731"/>
    <n v="2335610250"/>
    <n v="9342441000"/>
    <n v="341"/>
    <n v="2366"/>
    <n v="3437"/>
    <n v="4944"/>
    <n v="859"/>
    <n v="6465782"/>
    <n v="7473280"/>
    <n v="3718662"/>
    <n v="15608079"/>
    <n v="3061499"/>
    <n v="18961.237536656892"/>
    <n v="3158.6136939983094"/>
    <n v="1081.9499563572883"/>
    <n v="3156.9739077669901"/>
    <n v="3564.0267753201397"/>
  </r>
  <r>
    <x v="9"/>
    <x v="2"/>
    <n v="2"/>
    <x v="13"/>
    <x v="13"/>
    <s v="Personal"/>
    <n v="1425.75"/>
    <n v="5703"/>
    <n v="585983250"/>
    <n v="2343933000"/>
    <n v="173"/>
    <n v="638"/>
    <n v="888"/>
    <n v="792"/>
    <n v="245"/>
    <n v="3397322"/>
    <n v="1936643"/>
    <n v="788881"/>
    <n v="2684511"/>
    <n v="1832161"/>
    <n v="19637.699421965317"/>
    <n v="3035.4905956112852"/>
    <n v="888.37950450450455"/>
    <n v="3389.534090909091"/>
    <n v="7478.2081632653062"/>
  </r>
  <r>
    <x v="9"/>
    <x v="2"/>
    <n v="2"/>
    <x v="14"/>
    <x v="14"/>
    <s v="Personal"/>
    <n v="9374"/>
    <n v="37496"/>
    <n v="3852714000"/>
    <n v="15410856000"/>
    <n v="1069"/>
    <n v="3915"/>
    <n v="7503"/>
    <n v="5636"/>
    <n v="1294"/>
    <n v="13569892"/>
    <n v="12444807"/>
    <n v="9282811"/>
    <n v="19136188"/>
    <n v="11903047"/>
    <n v="12694.005612722171"/>
    <n v="3178.7501915708813"/>
    <n v="1237.2132480341197"/>
    <n v="3395.3491838183108"/>
    <n v="9198.6452859350848"/>
  </r>
  <r>
    <x v="9"/>
    <x v="2"/>
    <n v="2"/>
    <x v="15"/>
    <x v="15"/>
    <s v="Personal"/>
    <n v="1016.25"/>
    <n v="4065"/>
    <n v="417678750"/>
    <n v="1670715000"/>
    <n v="139"/>
    <n v="476"/>
    <n v="556"/>
    <n v="674"/>
    <n v="170"/>
    <n v="2204758"/>
    <n v="1530397"/>
    <n v="544202"/>
    <n v="1838427"/>
    <n v="1153737"/>
    <n v="15861.568345323742"/>
    <n v="3215.1197478991598"/>
    <n v="978.7805755395683"/>
    <n v="2727.6364985163204"/>
    <n v="6786.6882352941175"/>
  </r>
  <r>
    <x v="9"/>
    <x v="2"/>
    <n v="2"/>
    <x v="16"/>
    <x v="16"/>
    <s v="Personal"/>
    <n v="1913.5"/>
    <n v="7654"/>
    <n v="786448500"/>
    <n v="3145794000"/>
    <n v="234"/>
    <n v="882"/>
    <n v="703"/>
    <n v="1904"/>
    <n v="912"/>
    <n v="4262202"/>
    <n v="1804793"/>
    <n v="539221"/>
    <n v="5668328"/>
    <n v="4695936"/>
    <n v="18214.538461538461"/>
    <n v="2046.2505668934241"/>
    <n v="767.02844950213375"/>
    <n v="2977.0630252100841"/>
    <n v="5149.0526315789475"/>
  </r>
  <r>
    <x v="9"/>
    <x v="2"/>
    <n v="2"/>
    <x v="17"/>
    <x v="17"/>
    <s v="Personal"/>
    <n v="6277"/>
    <n v="25108"/>
    <n v="2579847000"/>
    <n v="10319388000"/>
    <n v="618"/>
    <n v="2531"/>
    <n v="7193"/>
    <n v="3013"/>
    <n v="866"/>
    <n v="8629793"/>
    <n v="7924842"/>
    <n v="3463948"/>
    <n v="9499227"/>
    <n v="1438924"/>
    <n v="13964.066343042072"/>
    <n v="3131.1110233109443"/>
    <n v="481.57208397052688"/>
    <n v="3152.7470959176899"/>
    <n v="1661.5750577367205"/>
  </r>
  <r>
    <x v="9"/>
    <x v="2"/>
    <n v="2"/>
    <x v="18"/>
    <x v="18"/>
    <s v="Personal"/>
    <n v="4468"/>
    <n v="17872"/>
    <n v="1836348000"/>
    <n v="7345392000"/>
    <n v="290"/>
    <n v="2263"/>
    <n v="3785"/>
    <n v="3287"/>
    <n v="686"/>
    <n v="9609927"/>
    <n v="8013779"/>
    <n v="2665963"/>
    <n v="11697513"/>
    <n v="5530669"/>
    <n v="33137.679310344829"/>
    <n v="3541.2191780821918"/>
    <n v="704.34953764861291"/>
    <n v="3558.7201095223609"/>
    <n v="8062.1997084548102"/>
  </r>
  <r>
    <x v="9"/>
    <x v="2"/>
    <n v="2"/>
    <x v="19"/>
    <x v="19"/>
    <s v="Personal"/>
    <n v="3394.25"/>
    <n v="13577"/>
    <n v="1395036750"/>
    <n v="5580147000"/>
    <n v="497"/>
    <n v="1413"/>
    <n v="3690"/>
    <n v="1792"/>
    <n v="452"/>
    <n v="5509676"/>
    <n v="4308346"/>
    <n v="2918110"/>
    <n v="5798039"/>
    <n v="956369"/>
    <n v="11085.867203219315"/>
    <n v="3049.0771408351025"/>
    <n v="790.81571815718155"/>
    <n v="3235.5128348214284"/>
    <n v="2115.8606194690265"/>
  </r>
  <r>
    <x v="9"/>
    <x v="2"/>
    <n v="2"/>
    <x v="20"/>
    <x v="20"/>
    <s v="Personal"/>
    <n v="3090"/>
    <n v="12360"/>
    <n v="1269990000"/>
    <n v="5079960000"/>
    <n v="367"/>
    <n v="1669"/>
    <n v="3300"/>
    <n v="2099"/>
    <n v="341"/>
    <n v="4901791"/>
    <n v="6576176"/>
    <n v="5514008"/>
    <n v="8382208"/>
    <n v="1144997"/>
    <n v="13356.378746594006"/>
    <n v="3940.1893349310963"/>
    <n v="1670.9115151515152"/>
    <n v="3993.4292520247736"/>
    <n v="3357.7624633431087"/>
  </r>
  <r>
    <x v="9"/>
    <x v="2"/>
    <n v="2"/>
    <x v="21"/>
    <x v="21"/>
    <s v="Personal"/>
    <n v="5465"/>
    <n v="21860"/>
    <n v="2246115000"/>
    <n v="8984460000"/>
    <n v="918"/>
    <n v="3115"/>
    <n v="3633"/>
    <n v="4407"/>
    <n v="971"/>
    <n v="10230519"/>
    <n v="9270676"/>
    <n v="3541549"/>
    <n v="11239453"/>
    <n v="2308144"/>
    <n v="11144.356209150326"/>
    <n v="2976.1399678972712"/>
    <n v="974.82769061381782"/>
    <n v="2550.3637395053324"/>
    <n v="2377.07929969104"/>
  </r>
  <r>
    <x v="9"/>
    <x v="2"/>
    <n v="2"/>
    <x v="22"/>
    <x v="22"/>
    <s v="Personal"/>
    <n v="1522.75"/>
    <n v="6091"/>
    <n v="625850250"/>
    <n v="2503401000"/>
    <n v="256"/>
    <n v="859"/>
    <n v="1895"/>
    <n v="1590"/>
    <n v="289"/>
    <n v="3533757"/>
    <n v="3500666"/>
    <n v="1575095"/>
    <n v="4707657"/>
    <n v="1367382"/>
    <n v="13803.73828125"/>
    <n v="4075.2805587892899"/>
    <n v="831.18469656992079"/>
    <n v="2960.790566037736"/>
    <n v="4731.4256055363321"/>
  </r>
  <r>
    <x v="9"/>
    <x v="2"/>
    <n v="2"/>
    <x v="23"/>
    <x v="23"/>
    <s v="Personal"/>
    <n v="2833.25"/>
    <n v="11333"/>
    <n v="1164465750"/>
    <n v="4657863000"/>
    <n v="493"/>
    <n v="1958"/>
    <n v="2577"/>
    <n v="2581"/>
    <n v="670"/>
    <n v="7666203"/>
    <n v="6407858"/>
    <n v="2849676"/>
    <n v="8018193"/>
    <n v="3448226"/>
    <n v="15550.107505070993"/>
    <n v="3272.6547497446372"/>
    <n v="1105.8114086146682"/>
    <n v="3106.6226268888026"/>
    <n v="5146.6059701492541"/>
  </r>
  <r>
    <x v="9"/>
    <x v="2"/>
    <n v="2"/>
    <x v="24"/>
    <x v="24"/>
    <s v="Personal"/>
    <n v="1480"/>
    <n v="5920"/>
    <n v="608280000"/>
    <n v="2433120000"/>
    <n v="268"/>
    <n v="1053"/>
    <n v="783"/>
    <n v="1543"/>
    <n v="34"/>
    <n v="2921091"/>
    <n v="2622139"/>
    <n v="1062413"/>
    <n v="3614642"/>
    <n v="216313"/>
    <n v="10899.593283582089"/>
    <n v="2490.1604938271603"/>
    <n v="1356.8492975734355"/>
    <n v="2342.6066104990277"/>
    <n v="6362.1470588235297"/>
  </r>
  <r>
    <x v="9"/>
    <x v="2"/>
    <n v="2"/>
    <x v="25"/>
    <x v="25"/>
    <s v="Personal"/>
    <n v="4020.75"/>
    <n v="16083"/>
    <n v="1652528250"/>
    <n v="6610113000"/>
    <n v="815"/>
    <n v="2688"/>
    <n v="3344"/>
    <n v="3151"/>
    <n v="304"/>
    <n v="10373467"/>
    <n v="8046830"/>
    <n v="2853364"/>
    <n v="10345292"/>
    <n v="1413695"/>
    <n v="12728.180368098159"/>
    <n v="2993.6123511904761"/>
    <n v="853.27870813397124"/>
    <n v="3283.1774039987304"/>
    <n v="4650.3125"/>
  </r>
  <r>
    <x v="9"/>
    <x v="2"/>
    <n v="2"/>
    <x v="26"/>
    <x v="26"/>
    <s v="Personal"/>
    <n v="2621.75"/>
    <n v="10487"/>
    <n v="1077539250"/>
    <n v="4310157000"/>
    <n v="412"/>
    <n v="1683"/>
    <n v="3684"/>
    <n v="2501"/>
    <n v="396"/>
    <n v="4926413"/>
    <n v="5698128"/>
    <n v="2321057"/>
    <n v="7388620"/>
    <n v="928258"/>
    <n v="11957.313106796117"/>
    <n v="3385.6969696969695"/>
    <n v="630.03718783930515"/>
    <n v="2954.2662934826071"/>
    <n v="2344.0858585858587"/>
  </r>
  <r>
    <x v="10"/>
    <x v="2"/>
    <n v="3"/>
    <x v="0"/>
    <x v="0"/>
    <s v="Personal"/>
    <n v="4281.5"/>
    <n v="17126"/>
    <n v="1759696500"/>
    <n v="7038786000"/>
    <n v="108"/>
    <n v="2024"/>
    <n v="976"/>
    <n v="3026"/>
    <n v="437"/>
    <n v="1881570"/>
    <n v="3201934"/>
    <n v="1199247"/>
    <n v="4640754"/>
    <n v="1249779"/>
    <n v="17421.944444444445"/>
    <n v="1581.9832015810277"/>
    <n v="1228.736680327869"/>
    <n v="1533.6265697290153"/>
    <n v="2859.9061784897026"/>
  </r>
  <r>
    <x v="10"/>
    <x v="2"/>
    <n v="3"/>
    <x v="1"/>
    <x v="1"/>
    <s v="Personal"/>
    <n v="1206.75"/>
    <n v="4827"/>
    <n v="495974250"/>
    <n v="1983897000"/>
    <n v="22"/>
    <n v="376"/>
    <n v="1364"/>
    <n v="695"/>
    <n v="75"/>
    <n v="418342"/>
    <n v="1146810"/>
    <n v="1995752"/>
    <n v="1751457"/>
    <n v="447303"/>
    <n v="19015.545454545456"/>
    <n v="3050.0265957446809"/>
    <n v="1463.1612903225807"/>
    <n v="2520.0820143884894"/>
    <n v="5964.04"/>
  </r>
  <r>
    <x v="10"/>
    <x v="2"/>
    <n v="3"/>
    <x v="2"/>
    <x v="2"/>
    <s v="Personal"/>
    <n v="1164"/>
    <n v="4656"/>
    <n v="478404000"/>
    <n v="1913616000"/>
    <n v="87"/>
    <n v="564"/>
    <n v="645"/>
    <n v="1145"/>
    <n v="84"/>
    <n v="986745"/>
    <n v="1860369"/>
    <n v="554420"/>
    <n v="3149147"/>
    <n v="426517"/>
    <n v="11341.896551724138"/>
    <n v="3298.5265957446809"/>
    <n v="859.5658914728682"/>
    <n v="2750.3467248908296"/>
    <n v="5077.583333333333"/>
  </r>
  <r>
    <x v="10"/>
    <x v="2"/>
    <n v="3"/>
    <x v="3"/>
    <x v="3"/>
    <s v="Personal"/>
    <n v="4595"/>
    <n v="18380"/>
    <n v="1888545000"/>
    <n v="7554180000"/>
    <n v="105"/>
    <n v="1671"/>
    <n v="943"/>
    <n v="3171"/>
    <n v="232"/>
    <n v="2059260"/>
    <n v="6284463"/>
    <n v="710579"/>
    <n v="9803243"/>
    <n v="1228567"/>
    <n v="19612"/>
    <n v="3760.8994614003591"/>
    <n v="753.5302226935313"/>
    <n v="3091.5304320403657"/>
    <n v="5295.5474137931033"/>
  </r>
  <r>
    <x v="10"/>
    <x v="2"/>
    <n v="3"/>
    <x v="4"/>
    <x v="4"/>
    <s v="Personal"/>
    <n v="3809.75"/>
    <n v="15239"/>
    <n v="1565807250"/>
    <n v="6263229000"/>
    <n v="155"/>
    <n v="1289"/>
    <n v="3891"/>
    <n v="2236"/>
    <n v="370"/>
    <n v="3254814"/>
    <n v="3957809"/>
    <n v="7622036"/>
    <n v="6718047"/>
    <n v="1060972"/>
    <n v="20998.799999999999"/>
    <n v="3070.4491854150506"/>
    <n v="1958.8887175533282"/>
    <n v="3004.493291592129"/>
    <n v="2867.491891891892"/>
  </r>
  <r>
    <x v="10"/>
    <x v="2"/>
    <n v="3"/>
    <x v="5"/>
    <x v="5"/>
    <s v="Personal"/>
    <n v="885"/>
    <n v="3540"/>
    <n v="363735000"/>
    <n v="1454940000"/>
    <n v="72"/>
    <n v="316"/>
    <n v="530"/>
    <n v="503"/>
    <n v="115"/>
    <n v="1420662"/>
    <n v="996733"/>
    <n v="526848"/>
    <n v="1657085"/>
    <n v="574240"/>
    <n v="19731.416666666668"/>
    <n v="3154.2183544303798"/>
    <n v="994.0528301886792"/>
    <n v="3294.403578528827"/>
    <n v="4993.391304347826"/>
  </r>
  <r>
    <x v="10"/>
    <x v="2"/>
    <n v="3"/>
    <x v="6"/>
    <x v="6"/>
    <s v="Personal"/>
    <n v="5773.5"/>
    <n v="23094"/>
    <n v="2372908500"/>
    <n v="9491634000"/>
    <n v="340"/>
    <n v="2813"/>
    <n v="1926"/>
    <n v="4254"/>
    <n v="748"/>
    <n v="8914569"/>
    <n v="7443999"/>
    <n v="2655252"/>
    <n v="10126313"/>
    <n v="6172740"/>
    <n v="26219.320588235296"/>
    <n v="2646.2847493778886"/>
    <n v="1378.6355140186915"/>
    <n v="2380.4214856605549"/>
    <n v="8252.3262032085568"/>
  </r>
  <r>
    <x v="10"/>
    <x v="2"/>
    <n v="3"/>
    <x v="7"/>
    <x v="7"/>
    <s v="Personal"/>
    <n v="7016"/>
    <n v="28064"/>
    <n v="2883576000"/>
    <n v="11534304000"/>
    <n v="834"/>
    <n v="2526"/>
    <n v="3216"/>
    <n v="5043"/>
    <n v="505"/>
    <n v="14195018"/>
    <n v="6109209"/>
    <n v="2539527"/>
    <n v="14503191"/>
    <n v="2587876"/>
    <n v="17020.405275779376"/>
    <n v="2418.5308788598577"/>
    <n v="789.65391791044772"/>
    <n v="2875.9054134443782"/>
    <n v="5124.5069306930691"/>
  </r>
  <r>
    <x v="10"/>
    <x v="2"/>
    <n v="3"/>
    <x v="8"/>
    <x v="8"/>
    <s v="Personal"/>
    <n v="698.5"/>
    <n v="2794"/>
    <n v="287083500"/>
    <n v="1148334000"/>
    <n v="99"/>
    <n v="274"/>
    <n v="390"/>
    <n v="328"/>
    <n v="140"/>
    <n v="1217444"/>
    <n v="775499"/>
    <n v="300057"/>
    <n v="899217"/>
    <n v="516891"/>
    <n v="12297.414141414141"/>
    <n v="2830.2883211678832"/>
    <n v="769.37692307692305"/>
    <n v="2741.5152439024391"/>
    <n v="3692.0785714285716"/>
  </r>
  <r>
    <x v="10"/>
    <x v="2"/>
    <n v="3"/>
    <x v="9"/>
    <x v="9"/>
    <s v="Personal"/>
    <n v="706"/>
    <n v="2824"/>
    <n v="290166000"/>
    <n v="1160664000"/>
    <n v="92"/>
    <n v="291"/>
    <n v="589"/>
    <n v="396"/>
    <n v="75"/>
    <n v="1288299"/>
    <n v="868357"/>
    <n v="349971"/>
    <n v="1142243"/>
    <n v="312406"/>
    <n v="14003.25"/>
    <n v="2984.044673539519"/>
    <n v="594.17826825127338"/>
    <n v="2884.4520202020203"/>
    <n v="4165.413333333333"/>
  </r>
  <r>
    <x v="10"/>
    <x v="2"/>
    <n v="3"/>
    <x v="10"/>
    <x v="10"/>
    <s v="Personal"/>
    <n v="1934.25"/>
    <n v="7737"/>
    <n v="794976750"/>
    <n v="3179907000"/>
    <n v="234"/>
    <n v="852"/>
    <n v="1541"/>
    <n v="1722"/>
    <n v="490"/>
    <n v="5046760"/>
    <n v="3746287"/>
    <n v="1559228"/>
    <n v="4973678"/>
    <n v="2640889"/>
    <n v="21567.350427350426"/>
    <n v="4397.0504694835681"/>
    <n v="1011.8286826735886"/>
    <n v="2888.3147502903598"/>
    <n v="5389.5693877551021"/>
  </r>
  <r>
    <x v="10"/>
    <x v="2"/>
    <n v="3"/>
    <x v="11"/>
    <x v="11"/>
    <s v="Personal"/>
    <n v="5441"/>
    <n v="21764"/>
    <n v="2236251000"/>
    <n v="8945004000"/>
    <n v="163"/>
    <n v="1802"/>
    <n v="6634"/>
    <n v="3010"/>
    <n v="718"/>
    <n v="2401430"/>
    <n v="3486301"/>
    <n v="8195572"/>
    <n v="5245273"/>
    <n v="3382101"/>
    <n v="14732.699386503067"/>
    <n v="1934.6842397336293"/>
    <n v="1235.3892071148628"/>
    <n v="1742.6156146179403"/>
    <n v="4710.4470752089137"/>
  </r>
  <r>
    <x v="10"/>
    <x v="2"/>
    <n v="3"/>
    <x v="12"/>
    <x v="12"/>
    <s v="Personal"/>
    <n v="5728.25"/>
    <n v="22913"/>
    <n v="2354310750"/>
    <n v="9417243000"/>
    <n v="323"/>
    <n v="2482"/>
    <n v="3190"/>
    <n v="4523"/>
    <n v="784"/>
    <n v="6750264"/>
    <n v="7752156"/>
    <n v="3483767"/>
    <n v="12506020"/>
    <n v="2904794"/>
    <n v="20898.650154798761"/>
    <n v="3123.3505237711524"/>
    <n v="1092.0899686520377"/>
    <n v="2764.9834180853418"/>
    <n v="3705.0943877551022"/>
  </r>
  <r>
    <x v="10"/>
    <x v="2"/>
    <n v="3"/>
    <x v="13"/>
    <x v="13"/>
    <s v="Personal"/>
    <n v="1441.25"/>
    <n v="5765"/>
    <n v="592353750"/>
    <n v="2369415000"/>
    <n v="170"/>
    <n v="647"/>
    <n v="920"/>
    <n v="875"/>
    <n v="194"/>
    <n v="3382025"/>
    <n v="1937677"/>
    <n v="776354"/>
    <n v="2685157"/>
    <n v="1491687"/>
    <n v="19894.264705882353"/>
    <n v="2994.8639876352395"/>
    <n v="843.86304347826092"/>
    <n v="3068.7508571428571"/>
    <n v="7689.1082474226805"/>
  </r>
  <r>
    <x v="10"/>
    <x v="2"/>
    <n v="3"/>
    <x v="14"/>
    <x v="14"/>
    <s v="Personal"/>
    <n v="9597.25"/>
    <n v="38389"/>
    <n v="3944469750"/>
    <n v="15777879000"/>
    <n v="1048"/>
    <n v="3985"/>
    <n v="7624"/>
    <n v="6046"/>
    <n v="1324"/>
    <n v="14231136"/>
    <n v="12477547"/>
    <n v="7617258"/>
    <n v="18407719"/>
    <n v="12521924"/>
    <n v="13579.32824427481"/>
    <n v="3131.1284818067752"/>
    <n v="999.11568730325291"/>
    <n v="3044.6111478663579"/>
    <n v="9457.6465256797583"/>
  </r>
  <r>
    <x v="10"/>
    <x v="2"/>
    <n v="3"/>
    <x v="15"/>
    <x v="15"/>
    <s v="Personal"/>
    <n v="1029.75"/>
    <n v="4119"/>
    <n v="423227250"/>
    <n v="1692909000"/>
    <n v="132"/>
    <n v="462"/>
    <n v="403"/>
    <n v="709"/>
    <n v="208"/>
    <n v="2243900"/>
    <n v="1483572"/>
    <n v="420112"/>
    <n v="1879805"/>
    <n v="1601010"/>
    <n v="16999.242424242424"/>
    <n v="3211.1948051948052"/>
    <n v="1042.4615384615386"/>
    <n v="2651.3469675599436"/>
    <n v="7697.1634615384619"/>
  </r>
  <r>
    <x v="10"/>
    <x v="2"/>
    <n v="3"/>
    <x v="16"/>
    <x v="16"/>
    <s v="Personal"/>
    <n v="1966.75"/>
    <n v="7867"/>
    <n v="808334250"/>
    <n v="3233337000"/>
    <n v="238"/>
    <n v="871"/>
    <n v="1090"/>
    <n v="1114"/>
    <n v="706"/>
    <n v="5345348"/>
    <n v="1633899"/>
    <n v="776221"/>
    <n v="3440583"/>
    <n v="4121812"/>
    <n v="22459.44537815126"/>
    <n v="1875.8886337543054"/>
    <n v="712.12935779816519"/>
    <n v="3088.4946140035909"/>
    <n v="5838.260623229462"/>
  </r>
  <r>
    <x v="10"/>
    <x v="2"/>
    <n v="3"/>
    <x v="17"/>
    <x v="17"/>
    <s v="Personal"/>
    <n v="6423.5"/>
    <n v="25694"/>
    <n v="2640058500"/>
    <n v="10560234000"/>
    <n v="601"/>
    <n v="2436"/>
    <n v="8202"/>
    <n v="3854"/>
    <n v="732"/>
    <n v="8551472"/>
    <n v="7431565"/>
    <n v="4093100"/>
    <n v="11776119"/>
    <n v="1645114"/>
    <n v="14228.738768718802"/>
    <n v="3050.7245484400655"/>
    <n v="499.03682028773471"/>
    <n v="3055.5576024909187"/>
    <n v="2247.4234972677596"/>
  </r>
  <r>
    <x v="10"/>
    <x v="2"/>
    <n v="3"/>
    <x v="18"/>
    <x v="18"/>
    <s v="Personal"/>
    <n v="4536.25"/>
    <n v="18145"/>
    <n v="1864398750"/>
    <n v="7457595000"/>
    <n v="267"/>
    <n v="2373"/>
    <n v="6320"/>
    <n v="4115"/>
    <n v="860"/>
    <n v="9066149"/>
    <n v="8210704"/>
    <n v="5321971"/>
    <n v="13746830"/>
    <n v="7307633"/>
    <n v="33955.614232209737"/>
    <n v="3460.0522545301305"/>
    <n v="842.08401898734178"/>
    <n v="3340.6634264884569"/>
    <n v="8497.2476744186042"/>
  </r>
  <r>
    <x v="10"/>
    <x v="2"/>
    <n v="3"/>
    <x v="19"/>
    <x v="19"/>
    <s v="Personal"/>
    <n v="3490"/>
    <n v="13960"/>
    <n v="1434390000"/>
    <n v="5737560000"/>
    <n v="486"/>
    <n v="1487"/>
    <n v="2818"/>
    <n v="2383"/>
    <n v="415"/>
    <n v="5820380"/>
    <n v="4442066"/>
    <n v="2064001"/>
    <n v="6523703"/>
    <n v="967802"/>
    <n v="11976.090534979425"/>
    <n v="2987.2669804976463"/>
    <n v="732.43470546486867"/>
    <n v="2737.6009232060428"/>
    <n v="2332.0530120481926"/>
  </r>
  <r>
    <x v="10"/>
    <x v="2"/>
    <n v="3"/>
    <x v="20"/>
    <x v="20"/>
    <s v="Personal"/>
    <n v="3189"/>
    <n v="12756"/>
    <n v="1310679000"/>
    <n v="5242716000"/>
    <n v="360"/>
    <n v="1760"/>
    <n v="2755"/>
    <n v="2307"/>
    <n v="333"/>
    <n v="4862173"/>
    <n v="6896161"/>
    <n v="2680782"/>
    <n v="9257767"/>
    <n v="1144032"/>
    <n v="13506.036111111111"/>
    <n v="3918.2732954545454"/>
    <n v="973.06061705989111"/>
    <n v="4012.9029042045945"/>
    <n v="3435.5315315315315"/>
  </r>
  <r>
    <x v="10"/>
    <x v="2"/>
    <n v="3"/>
    <x v="21"/>
    <x v="21"/>
    <s v="Personal"/>
    <n v="5522.25"/>
    <n v="22089"/>
    <n v="2269644750"/>
    <n v="9078579000"/>
    <n v="921"/>
    <n v="3234"/>
    <n v="3936"/>
    <n v="4619"/>
    <n v="1100"/>
    <n v="10498288"/>
    <n v="9548974"/>
    <n v="3498930"/>
    <n v="12472824"/>
    <n v="3140546"/>
    <n v="11398.792616720955"/>
    <n v="2952.6821273964133"/>
    <n v="888.95579268292681"/>
    <n v="2700.3299415457891"/>
    <n v="2855.0418181818181"/>
  </r>
  <r>
    <x v="10"/>
    <x v="2"/>
    <n v="3"/>
    <x v="22"/>
    <x v="22"/>
    <s v="Personal"/>
    <n v="1558.75"/>
    <n v="6235"/>
    <n v="640646250"/>
    <n v="2562585000"/>
    <n v="256"/>
    <n v="911"/>
    <n v="1569"/>
    <n v="1541"/>
    <n v="112"/>
    <n v="4360862"/>
    <n v="3403554"/>
    <n v="1210151"/>
    <n v="4711771"/>
    <n v="603150"/>
    <n v="17034.6171875"/>
    <n v="3736.0636663007685"/>
    <n v="771.28808158062463"/>
    <n v="3057.6060999351071"/>
    <n v="5385.2678571428569"/>
  </r>
  <r>
    <x v="10"/>
    <x v="2"/>
    <n v="3"/>
    <x v="23"/>
    <x v="23"/>
    <s v="Personal"/>
    <n v="2886.75"/>
    <n v="11547"/>
    <n v="1186454250"/>
    <n v="4745817000"/>
    <n v="495"/>
    <n v="2078"/>
    <n v="3835"/>
    <n v="3423"/>
    <n v="866"/>
    <n v="9490633"/>
    <n v="6234198"/>
    <n v="3933753"/>
    <n v="10479153"/>
    <n v="5056678"/>
    <n v="19172.995959595959"/>
    <n v="3000.0952839268525"/>
    <n v="1025.7504563233376"/>
    <n v="3061.3943908851884"/>
    <n v="5839.1200923787528"/>
  </r>
  <r>
    <x v="10"/>
    <x v="2"/>
    <n v="3"/>
    <x v="24"/>
    <x v="24"/>
    <s v="Personal"/>
    <n v="1509.25"/>
    <n v="6037"/>
    <n v="620301750"/>
    <n v="2481207000"/>
    <n v="257"/>
    <n v="1110"/>
    <n v="904"/>
    <n v="2171"/>
    <n v="54"/>
    <n v="2620268"/>
    <n v="2809906"/>
    <n v="1127122"/>
    <n v="4996652"/>
    <n v="329746"/>
    <n v="10195.595330739299"/>
    <n v="2531.4468468468467"/>
    <n v="1246.8163716814158"/>
    <n v="2301.5439889451864"/>
    <n v="6106.4074074074078"/>
  </r>
  <r>
    <x v="10"/>
    <x v="2"/>
    <n v="3"/>
    <x v="25"/>
    <x v="25"/>
    <s v="Personal"/>
    <n v="4061.75"/>
    <n v="16247"/>
    <n v="1669379250"/>
    <n v="6677517000"/>
    <n v="785"/>
    <n v="2783"/>
    <n v="6736"/>
    <n v="5283"/>
    <n v="1565"/>
    <n v="12299898"/>
    <n v="7638331"/>
    <n v="5332388"/>
    <n v="14890692"/>
    <n v="8252628"/>
    <n v="15668.659872611464"/>
    <n v="2744.6392382321237"/>
    <n v="791.62529691211398"/>
    <n v="2818.6053378762067"/>
    <n v="5273.2447284345044"/>
  </r>
  <r>
    <x v="10"/>
    <x v="2"/>
    <n v="3"/>
    <x v="26"/>
    <x v="26"/>
    <s v="Personal"/>
    <n v="2669.25"/>
    <n v="10677"/>
    <n v="1097061750"/>
    <n v="4388247000"/>
    <n v="407"/>
    <n v="1742"/>
    <n v="3469"/>
    <n v="3168"/>
    <n v="394"/>
    <n v="4946514"/>
    <n v="5975308"/>
    <n v="2189478"/>
    <n v="10801724"/>
    <n v="1018927"/>
    <n v="12153.597051597051"/>
    <n v="3430.1423650975889"/>
    <n v="631.15537618910344"/>
    <n v="3409.6351010101012"/>
    <n v="2586.1091370558374"/>
  </r>
  <r>
    <x v="11"/>
    <x v="2"/>
    <n v="4"/>
    <x v="0"/>
    <x v="0"/>
    <s v="Personal"/>
    <n v="4347.75"/>
    <n v="17391"/>
    <n v="1786925250"/>
    <n v="7147701000"/>
    <n v="130"/>
    <n v="2024"/>
    <n v="1127"/>
    <n v="2916"/>
    <n v="501"/>
    <n v="2048502"/>
    <n v="3178845"/>
    <n v="1706842"/>
    <n v="4671886"/>
    <n v="1408504"/>
    <n v="15757.707692307693"/>
    <n v="1570.5755928853755"/>
    <n v="1514.5004436557231"/>
    <n v="1602.1556927297668"/>
    <n v="2811.3852295409183"/>
  </r>
  <r>
    <x v="11"/>
    <x v="2"/>
    <n v="4"/>
    <x v="1"/>
    <x v="1"/>
    <s v="Personal"/>
    <n v="1205"/>
    <n v="4820"/>
    <n v="495255000"/>
    <n v="1981020000"/>
    <n v="17"/>
    <n v="386"/>
    <n v="1034"/>
    <n v="541"/>
    <n v="93"/>
    <n v="457426"/>
    <n v="1108392"/>
    <n v="1520898"/>
    <n v="1652443"/>
    <n v="507802"/>
    <n v="26907.411764705881"/>
    <n v="2871.481865284974"/>
    <n v="1470.8878143133463"/>
    <n v="3054.4232902033273"/>
    <n v="5460.2365591397847"/>
  </r>
  <r>
    <x v="11"/>
    <x v="2"/>
    <n v="4"/>
    <x v="2"/>
    <x v="2"/>
    <s v="Personal"/>
    <n v="1179.5"/>
    <n v="4718"/>
    <n v="484774500"/>
    <n v="1939098000"/>
    <n v="88"/>
    <n v="600"/>
    <n v="270"/>
    <n v="1407"/>
    <n v="101"/>
    <n v="936110"/>
    <n v="1931367"/>
    <n v="264211"/>
    <n v="4128504"/>
    <n v="447111"/>
    <n v="10637.613636363636"/>
    <n v="3218.9450000000002"/>
    <n v="978.55925925925931"/>
    <n v="2934.2601279317696"/>
    <n v="4426.8415841584156"/>
  </r>
  <r>
    <x v="11"/>
    <x v="2"/>
    <n v="4"/>
    <x v="3"/>
    <x v="3"/>
    <s v="Personal"/>
    <n v="4669.75"/>
    <n v="18679"/>
    <n v="1919267250"/>
    <n v="7677069000"/>
    <n v="112"/>
    <n v="1748"/>
    <n v="2695"/>
    <n v="2174"/>
    <n v="319"/>
    <n v="2065316"/>
    <n v="6419481"/>
    <n v="2310541"/>
    <n v="6761023"/>
    <n v="1482374"/>
    <n v="18440.321428571428"/>
    <n v="3672.4719679633868"/>
    <n v="857.34359925788499"/>
    <n v="3109.9461821527138"/>
    <n v="4646.9404388714729"/>
  </r>
  <r>
    <x v="11"/>
    <x v="2"/>
    <n v="4"/>
    <x v="4"/>
    <x v="4"/>
    <s v="Personal"/>
    <n v="3869.25"/>
    <n v="15477"/>
    <n v="1590261750"/>
    <n v="6361047000"/>
    <n v="158"/>
    <n v="1416"/>
    <n v="2628"/>
    <n v="1806"/>
    <n v="423"/>
    <n v="3233584"/>
    <n v="4395372"/>
    <n v="4240092"/>
    <n v="5980485"/>
    <n v="1137567"/>
    <n v="20465.721518987342"/>
    <n v="3104.0762711864409"/>
    <n v="1613.4292237442921"/>
    <n v="3311.453488372093"/>
    <n v="2689.2836879432625"/>
  </r>
  <r>
    <x v="11"/>
    <x v="2"/>
    <n v="4"/>
    <x v="5"/>
    <x v="5"/>
    <s v="Personal"/>
    <n v="904.25"/>
    <n v="3617"/>
    <n v="371646750"/>
    <n v="1486587000"/>
    <n v="76"/>
    <n v="334"/>
    <n v="670"/>
    <n v="450"/>
    <n v="138"/>
    <n v="1530795"/>
    <n v="1007285"/>
    <n v="1033887"/>
    <n v="1545538"/>
    <n v="714403"/>
    <n v="20142.03947368421"/>
    <n v="3015.8233532934132"/>
    <n v="1543.1149253731344"/>
    <n v="3434.528888888889"/>
    <n v="5176.833333333333"/>
  </r>
  <r>
    <x v="11"/>
    <x v="2"/>
    <n v="4"/>
    <x v="6"/>
    <x v="6"/>
    <s v="Personal"/>
    <n v="5891.25"/>
    <n v="23565"/>
    <n v="2421303750"/>
    <n v="9685215000"/>
    <n v="346"/>
    <n v="2792"/>
    <n v="2347"/>
    <n v="4114"/>
    <n v="855"/>
    <n v="8703033"/>
    <n v="7128827"/>
    <n v="4127352"/>
    <n v="9992367"/>
    <n v="6951637"/>
    <n v="25153.274566473989"/>
    <n v="2553.3047994269341"/>
    <n v="1758.5649765658288"/>
    <n v="2428.8689839572194"/>
    <n v="8130.5695906432748"/>
  </r>
  <r>
    <x v="11"/>
    <x v="2"/>
    <n v="4"/>
    <x v="7"/>
    <x v="7"/>
    <s v="Personal"/>
    <n v="7147"/>
    <n v="28588"/>
    <n v="2937417000"/>
    <n v="11749668000"/>
    <n v="832"/>
    <n v="2770"/>
    <n v="8285"/>
    <n v="5669"/>
    <n v="600"/>
    <n v="13267962"/>
    <n v="6540755"/>
    <n v="7440935"/>
    <n v="16548108"/>
    <n v="2689752"/>
    <n v="15947.069711538461"/>
    <n v="2361.2833935018052"/>
    <n v="898.12130356065177"/>
    <n v="2919.0523901922738"/>
    <n v="4482.92"/>
  </r>
  <r>
    <x v="11"/>
    <x v="2"/>
    <n v="4"/>
    <x v="8"/>
    <x v="8"/>
    <s v="Personal"/>
    <n v="709.25"/>
    <n v="2837"/>
    <n v="291501750"/>
    <n v="1166007000"/>
    <n v="111"/>
    <n v="310"/>
    <n v="424"/>
    <n v="335"/>
    <n v="141"/>
    <n v="1288665"/>
    <n v="828936"/>
    <n v="401952"/>
    <n v="1018085"/>
    <n v="501343"/>
    <n v="11609.594594594595"/>
    <n v="2673.9870967741936"/>
    <n v="948"/>
    <n v="3039.0597014925374"/>
    <n v="3555.6241134751772"/>
  </r>
  <r>
    <x v="11"/>
    <x v="2"/>
    <n v="4"/>
    <x v="9"/>
    <x v="9"/>
    <s v="Personal"/>
    <n v="720.25"/>
    <n v="2881"/>
    <n v="296022750"/>
    <n v="1184091000"/>
    <n v="96"/>
    <n v="323"/>
    <n v="578"/>
    <n v="398"/>
    <n v="92"/>
    <n v="1390991"/>
    <n v="923896"/>
    <n v="421554"/>
    <n v="1251823"/>
    <n v="402107"/>
    <n v="14489.489583333334"/>
    <n v="2860.3591331269349"/>
    <n v="729.33217993079586"/>
    <n v="3145.28391959799"/>
    <n v="4370.728260869565"/>
  </r>
  <r>
    <x v="11"/>
    <x v="2"/>
    <n v="4"/>
    <x v="10"/>
    <x v="10"/>
    <s v="Personal"/>
    <n v="1982.75"/>
    <n v="7931"/>
    <n v="814910250"/>
    <n v="3259641000"/>
    <n v="240"/>
    <n v="871"/>
    <n v="454"/>
    <n v="1830"/>
    <n v="195"/>
    <n v="4845280"/>
    <n v="3738771"/>
    <n v="522979"/>
    <n v="5638800"/>
    <n v="920392"/>
    <n v="20188.666666666668"/>
    <n v="4292.5040183696901"/>
    <n v="1151.9361233480176"/>
    <n v="3081.311475409836"/>
    <n v="4719.958974358974"/>
  </r>
  <r>
    <x v="11"/>
    <x v="2"/>
    <n v="4"/>
    <x v="11"/>
    <x v="11"/>
    <s v="Personal"/>
    <n v="5450.25"/>
    <n v="21801"/>
    <n v="2240052750"/>
    <n v="8960211000"/>
    <n v="164"/>
    <n v="1923"/>
    <n v="6501"/>
    <n v="2505"/>
    <n v="732"/>
    <n v="2378539"/>
    <n v="3541242"/>
    <n v="7018242"/>
    <n v="4879653"/>
    <n v="3264050"/>
    <n v="14503.286585365853"/>
    <n v="1841.5195007800312"/>
    <n v="1079.5634517766498"/>
    <n v="1947.9652694610779"/>
    <n v="4459.0846994535523"/>
  </r>
  <r>
    <x v="11"/>
    <x v="2"/>
    <n v="4"/>
    <x v="12"/>
    <x v="12"/>
    <s v="Personal"/>
    <n v="5679.5"/>
    <n v="22718"/>
    <n v="2334274500"/>
    <n v="9337098000"/>
    <n v="341"/>
    <n v="2522"/>
    <n v="4335"/>
    <n v="4171"/>
    <n v="913"/>
    <n v="7040146"/>
    <n v="7600142"/>
    <n v="6999372"/>
    <n v="12367992"/>
    <n v="3467076"/>
    <n v="20645.58944281525"/>
    <n v="3013.53766851705"/>
    <n v="1614.6186851211073"/>
    <n v="2965.2342363941502"/>
    <n v="3797.4545454545455"/>
  </r>
  <r>
    <x v="11"/>
    <x v="2"/>
    <n v="4"/>
    <x v="13"/>
    <x v="13"/>
    <s v="Personal"/>
    <n v="1460"/>
    <n v="5840"/>
    <n v="600060000"/>
    <n v="2400240000"/>
    <n v="173"/>
    <n v="680"/>
    <n v="888"/>
    <n v="873"/>
    <n v="256"/>
    <n v="3302626"/>
    <n v="1935715"/>
    <n v="769730"/>
    <n v="2676713"/>
    <n v="1931193"/>
    <n v="19090.323699421966"/>
    <n v="2846.6397058823532"/>
    <n v="866.81306306306305"/>
    <n v="3066.1088201603666"/>
    <n v="7543.72265625"/>
  </r>
  <r>
    <x v="11"/>
    <x v="2"/>
    <n v="4"/>
    <x v="14"/>
    <x v="14"/>
    <s v="Personal"/>
    <n v="9775.5"/>
    <n v="39102"/>
    <n v="4017730500"/>
    <n v="16070922000"/>
    <n v="1079"/>
    <n v="4329"/>
    <n v="7437"/>
    <n v="6264"/>
    <n v="1548"/>
    <n v="14834623"/>
    <n v="13033639"/>
    <n v="8872380"/>
    <n v="20001150"/>
    <n v="14742936"/>
    <n v="13748.492122335496"/>
    <n v="3010.7736197736199"/>
    <n v="1193.0052440500201"/>
    <n v="3193.0316091954023"/>
    <n v="9523.8604651162786"/>
  </r>
  <r>
    <x v="11"/>
    <x v="2"/>
    <n v="4"/>
    <x v="15"/>
    <x v="15"/>
    <s v="Personal"/>
    <n v="1046.25"/>
    <n v="4185"/>
    <n v="430008750"/>
    <n v="1720035000"/>
    <n v="146"/>
    <n v="508"/>
    <n v="930"/>
    <n v="668"/>
    <n v="232"/>
    <n v="2495006"/>
    <n v="1516496"/>
    <n v="1280406"/>
    <n v="1848183"/>
    <n v="1617194"/>
    <n v="17089.082191780821"/>
    <n v="2985.2283464566931"/>
    <n v="1376.7806451612903"/>
    <n v="2766.7410179640719"/>
    <n v="6970.6637931034484"/>
  </r>
  <r>
    <x v="11"/>
    <x v="2"/>
    <n v="4"/>
    <x v="16"/>
    <x v="16"/>
    <s v="Personal"/>
    <n v="2009.25"/>
    <n v="8037"/>
    <n v="825801750"/>
    <n v="3303207000"/>
    <n v="243"/>
    <n v="943"/>
    <n v="2324"/>
    <n v="2184"/>
    <n v="142"/>
    <n v="5112173"/>
    <n v="1726769"/>
    <n v="1882155"/>
    <n v="7168982"/>
    <n v="726663"/>
    <n v="21037.748971193414"/>
    <n v="1831.1442205726405"/>
    <n v="809.87736660929431"/>
    <n v="3282.5009157509157"/>
    <n v="5117.3450704225352"/>
  </r>
  <r>
    <x v="11"/>
    <x v="2"/>
    <n v="4"/>
    <x v="17"/>
    <x v="17"/>
    <s v="Personal"/>
    <n v="6540.5"/>
    <n v="26162"/>
    <n v="2688145500"/>
    <n v="10752582000"/>
    <n v="636"/>
    <n v="2880"/>
    <n v="7841"/>
    <n v="3132"/>
    <n v="871"/>
    <n v="9272764"/>
    <n v="8628378"/>
    <n v="4794118"/>
    <n v="10177377"/>
    <n v="1758453"/>
    <n v="14579.817610062893"/>
    <n v="2995.9645833333334"/>
    <n v="611.41665603877061"/>
    <n v="3249.4818007662834"/>
    <n v="2018.8897818599312"/>
  </r>
  <r>
    <x v="11"/>
    <x v="2"/>
    <n v="4"/>
    <x v="18"/>
    <x v="18"/>
    <s v="Personal"/>
    <n v="4613.75"/>
    <n v="18455"/>
    <n v="1896251250"/>
    <n v="7585005000"/>
    <n v="277"/>
    <n v="2425"/>
    <n v="3981"/>
    <n v="3560"/>
    <n v="897"/>
    <n v="9618589"/>
    <n v="8211200"/>
    <n v="4081378"/>
    <n v="12062872"/>
    <n v="7621074"/>
    <n v="34724.148014440434"/>
    <n v="3386.0618556701029"/>
    <n v="1025.2142677719166"/>
    <n v="3388.4471910112361"/>
    <n v="8496.1806020066888"/>
  </r>
  <r>
    <x v="11"/>
    <x v="2"/>
    <n v="4"/>
    <x v="19"/>
    <x v="19"/>
    <s v="Personal"/>
    <n v="3566.75"/>
    <n v="14267"/>
    <n v="1465934250"/>
    <n v="5863737000"/>
    <n v="505"/>
    <n v="1524"/>
    <n v="4066"/>
    <n v="1939"/>
    <n v="514"/>
    <n v="6239785"/>
    <n v="4335095"/>
    <n v="3929320"/>
    <n v="5432744"/>
    <n v="1059136"/>
    <n v="12356.009900990099"/>
    <n v="2844.5505249343832"/>
    <n v="966.3846532218397"/>
    <n v="2801.8277462609594"/>
    <n v="2060.5758754863814"/>
  </r>
  <r>
    <x v="11"/>
    <x v="2"/>
    <n v="4"/>
    <x v="20"/>
    <x v="20"/>
    <s v="Personal"/>
    <n v="3268.5"/>
    <n v="13074"/>
    <n v="1343353500"/>
    <n v="5373414000"/>
    <n v="373"/>
    <n v="1840"/>
    <n v="2934"/>
    <n v="2118"/>
    <n v="388"/>
    <n v="5080553"/>
    <n v="6838941"/>
    <n v="3152792"/>
    <n v="8804352"/>
    <n v="1405613"/>
    <n v="13620.785522788205"/>
    <n v="3716.8157608695651"/>
    <n v="1074.5712338104977"/>
    <n v="4156.9178470254956"/>
    <n v="3622.713917525773"/>
  </r>
  <r>
    <x v="11"/>
    <x v="2"/>
    <n v="4"/>
    <x v="21"/>
    <x v="21"/>
    <s v="Personal"/>
    <n v="5680.5"/>
    <n v="22722"/>
    <n v="2334685500"/>
    <n v="9338742000"/>
    <n v="961"/>
    <n v="3361"/>
    <n v="4431"/>
    <n v="4792"/>
    <n v="1288"/>
    <n v="11211347"/>
    <n v="9708255"/>
    <n v="5901330"/>
    <n v="13186647"/>
    <n v="3376505"/>
    <n v="11666.334027055151"/>
    <n v="2888.5019339482296"/>
    <n v="1331.8280297901151"/>
    <n v="2751.8044657762939"/>
    <n v="2621.5100931677021"/>
  </r>
  <r>
    <x v="11"/>
    <x v="2"/>
    <n v="4"/>
    <x v="22"/>
    <x v="22"/>
    <s v="Personal"/>
    <n v="1580"/>
    <n v="6320"/>
    <n v="649380000"/>
    <n v="2597520000"/>
    <n v="258"/>
    <n v="946"/>
    <n v="918"/>
    <n v="1674"/>
    <n v="662"/>
    <n v="4111074"/>
    <n v="3451134"/>
    <n v="804979"/>
    <n v="5462223"/>
    <n v="3108983"/>
    <n v="15934.39534883721"/>
    <n v="3648.1331923890061"/>
    <n v="876.88344226579522"/>
    <n v="3262.9767025089604"/>
    <n v="4696.348942598187"/>
  </r>
  <r>
    <x v="11"/>
    <x v="2"/>
    <n v="4"/>
    <x v="23"/>
    <x v="23"/>
    <s v="Personal"/>
    <n v="2958"/>
    <n v="11832"/>
    <n v="1215738000"/>
    <n v="4862952000"/>
    <n v="522"/>
    <n v="2066"/>
    <n v="2857"/>
    <n v="2243"/>
    <n v="1590"/>
    <n v="8528713"/>
    <n v="6048738"/>
    <n v="3334100"/>
    <n v="7330111"/>
    <n v="8120361"/>
    <n v="16338.530651340996"/>
    <n v="2927.753146176186"/>
    <n v="1166.9933496674835"/>
    <n v="3267.9942041908157"/>
    <n v="5107.1452830188682"/>
  </r>
  <r>
    <x v="11"/>
    <x v="2"/>
    <n v="4"/>
    <x v="24"/>
    <x v="24"/>
    <s v="Personal"/>
    <n v="1547.75"/>
    <n v="6191"/>
    <n v="636125250"/>
    <n v="2544501000"/>
    <n v="288"/>
    <n v="1112"/>
    <n v="927"/>
    <n v="1605"/>
    <n v="52"/>
    <n v="3224867"/>
    <n v="2667475"/>
    <n v="1483675"/>
    <n v="3784484"/>
    <n v="286908"/>
    <n v="11197.454861111111"/>
    <n v="2398.80845323741"/>
    <n v="1600.512405609493"/>
    <n v="2357.9339563862927"/>
    <n v="5517.4615384615381"/>
  </r>
  <r>
    <x v="11"/>
    <x v="2"/>
    <n v="4"/>
    <x v="25"/>
    <x v="25"/>
    <s v="Personal"/>
    <n v="4131.5"/>
    <n v="16526"/>
    <n v="1698046500"/>
    <n v="6792186000"/>
    <n v="798"/>
    <n v="2925"/>
    <n v="6093"/>
    <n v="3064"/>
    <n v="397"/>
    <n v="10918986"/>
    <n v="7836714"/>
    <n v="5486514"/>
    <n v="9215323"/>
    <n v="1829668"/>
    <n v="13682.939849624061"/>
    <n v="2679.2184615384617"/>
    <n v="900.46184145741017"/>
    <n v="3007.6119451697127"/>
    <n v="4608.7355163727962"/>
  </r>
  <r>
    <x v="11"/>
    <x v="2"/>
    <n v="4"/>
    <x v="26"/>
    <x v="26"/>
    <s v="Personal"/>
    <n v="2707"/>
    <n v="10828"/>
    <n v="1112577000"/>
    <n v="4450308000"/>
    <n v="387"/>
    <n v="1800"/>
    <n v="3291"/>
    <n v="2420"/>
    <n v="413"/>
    <n v="4828686"/>
    <n v="5996919"/>
    <n v="2367657"/>
    <n v="8457260"/>
    <n v="978968"/>
    <n v="12477.22480620155"/>
    <n v="3331.6216666666664"/>
    <n v="719.43391066545121"/>
    <n v="3494.7355371900826"/>
    <n v="2370.3825665859563"/>
  </r>
  <r>
    <x v="12"/>
    <x v="3"/>
    <n v="1"/>
    <x v="0"/>
    <x v="0"/>
    <s v="Personal"/>
    <n v="4435"/>
    <n v="17740"/>
    <n v="1822785000"/>
    <n v="7291140000"/>
    <n v="112"/>
    <n v="2033"/>
    <n v="921"/>
    <n v="3198"/>
    <n v="447"/>
    <n v="1368338"/>
    <n v="3090382"/>
    <n v="1314619"/>
    <n v="4848784"/>
    <n v="1279787"/>
    <n v="12217.303571428571"/>
    <n v="1520.109198229218"/>
    <n v="1427.3821932681867"/>
    <n v="1516.1926203877424"/>
    <n v="2863.0581655480983"/>
  </r>
  <r>
    <x v="12"/>
    <x v="3"/>
    <n v="1"/>
    <x v="1"/>
    <x v="1"/>
    <s v="Personal"/>
    <n v="1211.75"/>
    <n v="4847"/>
    <n v="498029250"/>
    <n v="1992117000"/>
    <n v="22"/>
    <n v="464"/>
    <n v="538"/>
    <n v="788"/>
    <n v="95"/>
    <n v="409484"/>
    <n v="1293298"/>
    <n v="607355"/>
    <n v="2515966"/>
    <n v="479397"/>
    <n v="18612.909090909092"/>
    <n v="2787.280172413793"/>
    <n v="1128.9126394052046"/>
    <n v="3192.8502538071066"/>
    <n v="5046.2842105263162"/>
  </r>
  <r>
    <x v="12"/>
    <x v="3"/>
    <n v="1"/>
    <x v="2"/>
    <x v="2"/>
    <s v="Personal"/>
    <n v="1188.25"/>
    <n v="4753"/>
    <n v="488370750"/>
    <n v="1953483000"/>
    <n v="87"/>
    <n v="572"/>
    <n v="446"/>
    <n v="994"/>
    <n v="145"/>
    <n v="909124"/>
    <n v="1786401"/>
    <n v="428333"/>
    <n v="2562628"/>
    <n v="691726"/>
    <n v="10449.701149425287"/>
    <n v="3123.0786713286711"/>
    <n v="960.38789237668163"/>
    <n v="2578.0965794768613"/>
    <n v="4770.5241379310346"/>
  </r>
  <r>
    <x v="12"/>
    <x v="3"/>
    <n v="1"/>
    <x v="3"/>
    <x v="3"/>
    <s v="Personal"/>
    <n v="4751.25"/>
    <n v="19005"/>
    <n v="1952763750"/>
    <n v="7811055000"/>
    <n v="108"/>
    <n v="1619"/>
    <n v="1904"/>
    <n v="2777"/>
    <n v="1328"/>
    <n v="1956894"/>
    <n v="5772623"/>
    <n v="1602928"/>
    <n v="8051004"/>
    <n v="6590105"/>
    <n v="18119.388888888891"/>
    <n v="3565.5484867201976"/>
    <n v="841.8739495798319"/>
    <n v="2899.1732084983796"/>
    <n v="4962.4284638554218"/>
  </r>
  <r>
    <x v="12"/>
    <x v="3"/>
    <n v="1"/>
    <x v="4"/>
    <x v="4"/>
    <s v="Personal"/>
    <n v="3921.5"/>
    <n v="15686"/>
    <n v="1611736500"/>
    <n v="6446946000"/>
    <n v="165"/>
    <n v="1318"/>
    <n v="1534"/>
    <n v="2179"/>
    <n v="419"/>
    <n v="3318303"/>
    <n v="3735463"/>
    <n v="1919024"/>
    <n v="6317540"/>
    <n v="1031880"/>
    <n v="20110.927272727273"/>
    <n v="2834.1904400606982"/>
    <n v="1250.9934810951761"/>
    <n v="2899.2840752638826"/>
    <n v="2462.7207637231504"/>
  </r>
  <r>
    <x v="12"/>
    <x v="3"/>
    <n v="1"/>
    <x v="5"/>
    <x v="5"/>
    <s v="Personal"/>
    <n v="925.5"/>
    <n v="3702"/>
    <n v="380380500"/>
    <n v="1521522000"/>
    <n v="72"/>
    <n v="322"/>
    <n v="463"/>
    <n v="519"/>
    <n v="134"/>
    <n v="1319278"/>
    <n v="910751"/>
    <n v="524715"/>
    <n v="1831595"/>
    <n v="697985"/>
    <n v="18323.305555555555"/>
    <n v="2828.4192546583849"/>
    <n v="1133.2937365010798"/>
    <n v="3529.0847784200387"/>
    <n v="5208.8432835820895"/>
  </r>
  <r>
    <x v="12"/>
    <x v="3"/>
    <n v="1"/>
    <x v="6"/>
    <x v="6"/>
    <s v="Personal"/>
    <n v="5992.5"/>
    <n v="23970"/>
    <n v="2462917500"/>
    <n v="9851670000"/>
    <n v="324"/>
    <n v="2704"/>
    <n v="2035"/>
    <n v="4653"/>
    <n v="726"/>
    <n v="7832129"/>
    <n v="6658434"/>
    <n v="1584787"/>
    <n v="10804884"/>
    <n v="6193111"/>
    <n v="24173.237654320987"/>
    <n v="2462.4386094674555"/>
    <n v="778.7651105651106"/>
    <n v="2322.1328175370727"/>
    <n v="8530.4559228650141"/>
  </r>
  <r>
    <x v="12"/>
    <x v="3"/>
    <n v="1"/>
    <x v="7"/>
    <x v="7"/>
    <s v="Personal"/>
    <n v="7259.25"/>
    <n v="29037"/>
    <n v="2983551750"/>
    <n v="11934207000"/>
    <n v="802"/>
    <n v="2631"/>
    <n v="3101"/>
    <n v="4382"/>
    <n v="775"/>
    <n v="11733367"/>
    <n v="6030840"/>
    <n v="2735019"/>
    <n v="12999950"/>
    <n v="3713969"/>
    <n v="14630.133416458853"/>
    <n v="2292.2234891676167"/>
    <n v="881.97968397291197"/>
    <n v="2966.6704701049748"/>
    <n v="4792.2180645161288"/>
  </r>
  <r>
    <x v="12"/>
    <x v="3"/>
    <n v="1"/>
    <x v="8"/>
    <x v="8"/>
    <s v="Personal"/>
    <n v="715.25"/>
    <n v="2861"/>
    <n v="293967750"/>
    <n v="1175871000"/>
    <n v="100"/>
    <n v="274"/>
    <n v="321"/>
    <n v="374"/>
    <n v="118"/>
    <n v="1080037"/>
    <n v="737626"/>
    <n v="239147"/>
    <n v="1002345"/>
    <n v="423674"/>
    <n v="10800.37"/>
    <n v="2692.0656934306571"/>
    <n v="745.00623052959497"/>
    <n v="2680.066844919786"/>
    <n v="3590.4576271186443"/>
  </r>
  <r>
    <x v="12"/>
    <x v="3"/>
    <n v="1"/>
    <x v="9"/>
    <x v="9"/>
    <s v="Personal"/>
    <n v="730.25"/>
    <n v="2921"/>
    <n v="300132750"/>
    <n v="1200531000"/>
    <n v="92"/>
    <n v="303"/>
    <n v="499"/>
    <n v="433"/>
    <n v="107"/>
    <n v="1292306"/>
    <n v="883302"/>
    <n v="320272"/>
    <n v="1207325"/>
    <n v="450747"/>
    <n v="14046.804347826086"/>
    <n v="2915.1881188118814"/>
    <n v="641.82765531062125"/>
    <n v="2788.2794457274827"/>
    <n v="4212.5887850467288"/>
  </r>
  <r>
    <x v="12"/>
    <x v="3"/>
    <n v="1"/>
    <x v="10"/>
    <x v="10"/>
    <s v="Personal"/>
    <n v="2024.5"/>
    <n v="8098"/>
    <n v="832069500"/>
    <n v="3328278000"/>
    <n v="236"/>
    <n v="823"/>
    <n v="1176"/>
    <n v="1448"/>
    <n v="192"/>
    <n v="4659701"/>
    <n v="3432767"/>
    <n v="1328804"/>
    <n v="3921424"/>
    <n v="967779"/>
    <n v="19744.495762711864"/>
    <n v="4171.0413122721748"/>
    <n v="1129.9353741496598"/>
    <n v="2708.1657458563536"/>
    <n v="5040.515625"/>
  </r>
  <r>
    <x v="12"/>
    <x v="3"/>
    <n v="1"/>
    <x v="11"/>
    <x v="11"/>
    <s v="Personal"/>
    <n v="5606.75"/>
    <n v="22427"/>
    <n v="2304374250"/>
    <n v="9217497000"/>
    <n v="161"/>
    <n v="2059"/>
    <n v="3970"/>
    <n v="3519"/>
    <n v="659"/>
    <n v="2342610"/>
    <n v="3631179"/>
    <n v="3342408"/>
    <n v="6825010"/>
    <n v="2828117"/>
    <n v="14550.372670807454"/>
    <n v="1763.5643516270034"/>
    <n v="841.91637279596978"/>
    <n v="1939.4742824666098"/>
    <n v="4291.5280728376329"/>
  </r>
  <r>
    <x v="12"/>
    <x v="3"/>
    <n v="1"/>
    <x v="12"/>
    <x v="12"/>
    <s v="Personal"/>
    <n v="5851.5"/>
    <n v="23406"/>
    <n v="2404966500"/>
    <n v="9619866000"/>
    <n v="330"/>
    <n v="2479"/>
    <n v="2935"/>
    <n v="4859"/>
    <n v="983"/>
    <n v="5954958"/>
    <n v="7297491"/>
    <n v="3466441"/>
    <n v="14692813"/>
    <n v="3476682"/>
    <n v="18045.327272727274"/>
    <n v="2943.7236789027834"/>
    <n v="1181.0701873935263"/>
    <n v="3023.8347396583658"/>
    <n v="3536.8077314343846"/>
  </r>
  <r>
    <x v="12"/>
    <x v="3"/>
    <n v="1"/>
    <x v="13"/>
    <x v="13"/>
    <s v="Personal"/>
    <n v="1476.25"/>
    <n v="5905"/>
    <n v="606738750"/>
    <n v="2426955000"/>
    <n v="159"/>
    <n v="640"/>
    <n v="781"/>
    <n v="912"/>
    <n v="294"/>
    <n v="3009662"/>
    <n v="1760650"/>
    <n v="591751"/>
    <n v="2423293"/>
    <n v="2172704"/>
    <n v="18928.691823899371"/>
    <n v="2751.015625"/>
    <n v="757.6837387964149"/>
    <n v="2657.1195175438597"/>
    <n v="7390.149659863946"/>
  </r>
  <r>
    <x v="12"/>
    <x v="3"/>
    <n v="1"/>
    <x v="14"/>
    <x v="14"/>
    <s v="Personal"/>
    <n v="9928.25"/>
    <n v="39713"/>
    <n v="4080510750"/>
    <n v="16322043000"/>
    <n v="1037"/>
    <n v="4170"/>
    <n v="6219"/>
    <n v="7029"/>
    <n v="1525"/>
    <n v="13212398"/>
    <n v="12525546"/>
    <n v="6289480"/>
    <n v="22961394"/>
    <n v="13744746"/>
    <n v="12740.981677917069"/>
    <n v="3003.7280575539567"/>
    <n v="1011.3330117382216"/>
    <n v="3266.6658130601791"/>
    <n v="9012.9481967213123"/>
  </r>
  <r>
    <x v="12"/>
    <x v="3"/>
    <n v="1"/>
    <x v="15"/>
    <x v="15"/>
    <s v="Personal"/>
    <n v="1063.25"/>
    <n v="4253"/>
    <n v="436995750"/>
    <n v="1747983000"/>
    <n v="133"/>
    <n v="493"/>
    <n v="519"/>
    <n v="851"/>
    <n v="197"/>
    <n v="2113938"/>
    <n v="1438493"/>
    <n v="614160"/>
    <n v="2250245"/>
    <n v="1258916"/>
    <n v="15894.270676691729"/>
    <n v="2917.83569979716"/>
    <n v="1183.3526011560693"/>
    <n v="2644.2361927144534"/>
    <n v="6390.4365482233507"/>
  </r>
  <r>
    <x v="12"/>
    <x v="3"/>
    <n v="1"/>
    <x v="16"/>
    <x v="16"/>
    <s v="Personal"/>
    <n v="2045.75"/>
    <n v="8183"/>
    <n v="840803250"/>
    <n v="3363213000"/>
    <n v="241"/>
    <n v="894"/>
    <n v="1672"/>
    <n v="1731"/>
    <n v="724"/>
    <n v="4952237"/>
    <n v="1589160"/>
    <n v="1329317"/>
    <n v="5860844"/>
    <n v="3955581"/>
    <n v="20548.701244813277"/>
    <n v="1777.5838926174497"/>
    <n v="795.04605263157896"/>
    <n v="3385.8139803581744"/>
    <n v="5463.5096685082872"/>
  </r>
  <r>
    <x v="12"/>
    <x v="3"/>
    <n v="1"/>
    <x v="17"/>
    <x v="17"/>
    <s v="Personal"/>
    <n v="6687.25"/>
    <n v="26749"/>
    <n v="2748459750"/>
    <n v="10993839000"/>
    <n v="602"/>
    <n v="3057"/>
    <n v="6067"/>
    <n v="4446"/>
    <n v="995"/>
    <n v="8880119"/>
    <n v="8625828"/>
    <n v="3167516"/>
    <n v="13508526"/>
    <n v="1895704"/>
    <n v="14751.028239202658"/>
    <n v="2821.664376840039"/>
    <n v="522.08933575078288"/>
    <n v="3038.3549257759782"/>
    <n v="1905.2301507537688"/>
  </r>
  <r>
    <x v="12"/>
    <x v="3"/>
    <n v="1"/>
    <x v="18"/>
    <x v="18"/>
    <s v="Personal"/>
    <n v="4651"/>
    <n v="18604"/>
    <n v="1911561000"/>
    <n v="7646244000"/>
    <n v="279"/>
    <n v="2372"/>
    <n v="3723"/>
    <n v="4264"/>
    <n v="770"/>
    <n v="9174970"/>
    <n v="7605645"/>
    <n v="1423390"/>
    <n v="13418162"/>
    <n v="6327342"/>
    <n v="32885.197132616486"/>
    <n v="3206.4270657672851"/>
    <n v="382.32339511146927"/>
    <n v="3146.8484990619136"/>
    <n v="8217.3272727272724"/>
  </r>
  <r>
    <x v="12"/>
    <x v="3"/>
    <n v="1"/>
    <x v="19"/>
    <x v="19"/>
    <s v="Personal"/>
    <n v="3632.75"/>
    <n v="14531"/>
    <n v="1493060250"/>
    <n v="5972241000"/>
    <n v="480"/>
    <n v="1469"/>
    <n v="3152"/>
    <n v="2145"/>
    <n v="497"/>
    <n v="5515933"/>
    <n v="3943790"/>
    <n v="2529507"/>
    <n v="5593831"/>
    <n v="1135163"/>
    <n v="11491.527083333332"/>
    <n v="2684.6766507828456"/>
    <n v="802.50856598984774"/>
    <n v="2607.84662004662"/>
    <n v="2284.030181086519"/>
  </r>
  <r>
    <x v="12"/>
    <x v="3"/>
    <n v="1"/>
    <x v="20"/>
    <x v="20"/>
    <s v="Personal"/>
    <n v="3337.25"/>
    <n v="13349"/>
    <n v="1371609750"/>
    <n v="5486439000"/>
    <n v="344"/>
    <n v="1742"/>
    <n v="2211"/>
    <n v="2451"/>
    <n v="372"/>
    <n v="4613511"/>
    <n v="6329010"/>
    <n v="2074471"/>
    <n v="8990103"/>
    <n v="1299858"/>
    <n v="13411.369186046511"/>
    <n v="3633.1859931113663"/>
    <n v="938.25011307100863"/>
    <n v="3667.9326805385558"/>
    <n v="3494.2419354838707"/>
  </r>
  <r>
    <x v="12"/>
    <x v="3"/>
    <n v="1"/>
    <x v="21"/>
    <x v="21"/>
    <s v="Personal"/>
    <n v="5812.75"/>
    <n v="23251"/>
    <n v="2389040250"/>
    <n v="9556161000"/>
    <n v="893"/>
    <n v="3202"/>
    <n v="3111"/>
    <n v="5329"/>
    <n v="1151"/>
    <n v="9778244"/>
    <n v="8967465"/>
    <n v="3677940"/>
    <n v="13486780"/>
    <n v="2719878"/>
    <n v="10949.881298992161"/>
    <n v="2800.5824484697064"/>
    <n v="1182.2372227579556"/>
    <n v="2530.8275473822482"/>
    <n v="2363.0564726324933"/>
  </r>
  <r>
    <x v="12"/>
    <x v="3"/>
    <n v="1"/>
    <x v="22"/>
    <x v="22"/>
    <s v="Personal"/>
    <n v="1625.5"/>
    <n v="6502"/>
    <n v="668080500"/>
    <n v="2672322000"/>
    <n v="256"/>
    <n v="911"/>
    <n v="1114"/>
    <n v="1334"/>
    <n v="176"/>
    <n v="3993935"/>
    <n v="3226309"/>
    <n v="959428"/>
    <n v="4492105"/>
    <n v="881776"/>
    <n v="15601.30859375"/>
    <n v="3541.502744237102"/>
    <n v="861.24596050269304"/>
    <n v="3367.3950524737629"/>
    <n v="5010.090909090909"/>
  </r>
  <r>
    <x v="12"/>
    <x v="3"/>
    <n v="1"/>
    <x v="23"/>
    <x v="23"/>
    <s v="Personal"/>
    <n v="3019.25"/>
    <n v="12077"/>
    <n v="1240911750"/>
    <n v="4963647000"/>
    <n v="496"/>
    <n v="2150"/>
    <n v="1192"/>
    <n v="3728"/>
    <n v="1225"/>
    <n v="8537030"/>
    <n v="6110834"/>
    <n v="1365736"/>
    <n v="10704706"/>
    <n v="6685337"/>
    <n v="17211.754032258064"/>
    <n v="2842.2483720930231"/>
    <n v="1145.7516778523491"/>
    <n v="2871.4340128755366"/>
    <n v="5457.4179591836737"/>
  </r>
  <r>
    <x v="12"/>
    <x v="3"/>
    <n v="1"/>
    <x v="24"/>
    <x v="24"/>
    <s v="Personal"/>
    <n v="1589.25"/>
    <n v="6357"/>
    <n v="653181750"/>
    <n v="2612727000"/>
    <n v="267"/>
    <n v="1077"/>
    <n v="704"/>
    <n v="1821"/>
    <n v="44"/>
    <n v="2604208"/>
    <n v="2426438"/>
    <n v="1237639"/>
    <n v="4009285"/>
    <n v="249698"/>
    <n v="9753.5880149812729"/>
    <n v="2252.9600742804087"/>
    <n v="1758.0099431818182"/>
    <n v="2201.6941241076333"/>
    <n v="5674.954545454545"/>
  </r>
  <r>
    <x v="12"/>
    <x v="3"/>
    <n v="1"/>
    <x v="25"/>
    <x v="25"/>
    <s v="Personal"/>
    <n v="4228.5"/>
    <n v="16914"/>
    <n v="1737913500"/>
    <n v="6951654000"/>
    <n v="766"/>
    <n v="2811"/>
    <n v="2887"/>
    <n v="2654"/>
    <n v="446"/>
    <n v="11029814"/>
    <n v="7312326"/>
    <n v="2552938"/>
    <n v="7916431"/>
    <n v="2201959"/>
    <n v="14399.23498694517"/>
    <n v="2601.325506937033"/>
    <n v="884.2874956702459"/>
    <n v="2982.8300678221553"/>
    <n v="4937.1278026905829"/>
  </r>
  <r>
    <x v="12"/>
    <x v="3"/>
    <n v="1"/>
    <x v="26"/>
    <x v="26"/>
    <s v="Personal"/>
    <n v="2750.75"/>
    <n v="11003"/>
    <n v="1130558250"/>
    <n v="4522233000"/>
    <n v="389"/>
    <n v="1842"/>
    <n v="3647"/>
    <n v="3476"/>
    <n v="591"/>
    <n v="4507519"/>
    <n v="5902029"/>
    <n v="2341680"/>
    <n v="10744039"/>
    <n v="1398275"/>
    <n v="11587.452442159383"/>
    <n v="3204.1416938110751"/>
    <n v="642.08390457910616"/>
    <n v="3090.9203107019562"/>
    <n v="2365.947546531303"/>
  </r>
  <r>
    <x v="13"/>
    <x v="3"/>
    <n v="2"/>
    <x v="0"/>
    <x v="0"/>
    <s v="Personal"/>
    <n v="4556.25"/>
    <n v="18225"/>
    <n v="1872618750"/>
    <n v="7490475000"/>
    <n v="115"/>
    <n v="2182"/>
    <n v="1301"/>
    <n v="3182"/>
    <n v="405"/>
    <n v="1582684"/>
    <n v="3444560"/>
    <n v="1535157"/>
    <n v="5627129"/>
    <n v="1341936"/>
    <n v="13762.46956521739"/>
    <n v="1578.6251145737856"/>
    <n v="1179.9823212913143"/>
    <n v="1768.4252042740416"/>
    <n v="3313.4222222222224"/>
  </r>
  <r>
    <x v="13"/>
    <x v="3"/>
    <n v="2"/>
    <x v="1"/>
    <x v="1"/>
    <s v="Personal"/>
    <n v="1242.75"/>
    <n v="4971"/>
    <n v="510770250"/>
    <n v="2043081000"/>
    <n v="22"/>
    <n v="456"/>
    <n v="814"/>
    <n v="722"/>
    <n v="89"/>
    <n v="544942"/>
    <n v="1325988"/>
    <n v="959908"/>
    <n v="2170566"/>
    <n v="503335"/>
    <n v="24770.090909090908"/>
    <n v="2907.8684210526317"/>
    <n v="1179.2481572481572"/>
    <n v="3006.3240997229918"/>
    <n v="5655.4494382022476"/>
  </r>
  <r>
    <x v="13"/>
    <x v="3"/>
    <n v="2"/>
    <x v="2"/>
    <x v="2"/>
    <s v="Personal"/>
    <n v="1210.25"/>
    <n v="4841"/>
    <n v="497412750"/>
    <n v="1989651000"/>
    <n v="92"/>
    <n v="622"/>
    <n v="1550"/>
    <n v="1018"/>
    <n v="90"/>
    <n v="859688"/>
    <n v="2209222"/>
    <n v="1357146"/>
    <n v="3280722"/>
    <n v="452058"/>
    <n v="9344.434782608696"/>
    <n v="3551.8038585209001"/>
    <n v="875.57806451612907"/>
    <n v="3222.7131630648332"/>
    <n v="5022.8666666666668"/>
  </r>
  <r>
    <x v="13"/>
    <x v="3"/>
    <n v="2"/>
    <x v="3"/>
    <x v="3"/>
    <s v="Personal"/>
    <n v="4817"/>
    <n v="19268"/>
    <n v="1979787000"/>
    <n v="7919148000"/>
    <n v="104"/>
    <n v="1827"/>
    <n v="5913"/>
    <n v="2752"/>
    <n v="335"/>
    <n v="1686735"/>
    <n v="7407348"/>
    <n v="4542247"/>
    <n v="9420709"/>
    <n v="1756472"/>
    <n v="16218.60576923077"/>
    <n v="4054.3776683087026"/>
    <n v="768.17977338068658"/>
    <n v="3423.2227470930234"/>
    <n v="5243.2"/>
  </r>
  <r>
    <x v="13"/>
    <x v="3"/>
    <n v="2"/>
    <x v="4"/>
    <x v="4"/>
    <s v="Personal"/>
    <n v="3986.5"/>
    <n v="15946"/>
    <n v="1638451500"/>
    <n v="6553806000"/>
    <n v="167"/>
    <n v="1378"/>
    <n v="5731"/>
    <n v="1985"/>
    <n v="359"/>
    <n v="3281442"/>
    <n v="4225225"/>
    <n v="12489885"/>
    <n v="6980872"/>
    <n v="1030352"/>
    <n v="19649.353293413173"/>
    <n v="3066.2010159651668"/>
    <n v="2179.3552608619789"/>
    <n v="3516.8120906801009"/>
    <n v="2870.0612813370471"/>
  </r>
  <r>
    <x v="13"/>
    <x v="3"/>
    <n v="2"/>
    <x v="5"/>
    <x v="5"/>
    <s v="Personal"/>
    <n v="943"/>
    <n v="3772"/>
    <n v="387573000"/>
    <n v="1550292000"/>
    <n v="74"/>
    <n v="347"/>
    <n v="638"/>
    <n v="510"/>
    <n v="119"/>
    <n v="1412162"/>
    <n v="1081540"/>
    <n v="707658"/>
    <n v="1574934"/>
    <n v="634289"/>
    <n v="19083.27027027027"/>
    <n v="3116.8299711815562"/>
    <n v="1109.1818181818182"/>
    <n v="3088.1058823529411"/>
    <n v="5330.1596638655465"/>
  </r>
  <r>
    <x v="13"/>
    <x v="3"/>
    <n v="2"/>
    <x v="6"/>
    <x v="6"/>
    <s v="Personal"/>
    <n v="6125"/>
    <n v="24500"/>
    <n v="2517375000"/>
    <n v="10069500000"/>
    <n v="368"/>
    <n v="2955"/>
    <n v="2190"/>
    <n v="4234"/>
    <n v="742"/>
    <n v="9081356"/>
    <n v="7938067"/>
    <n v="1659481"/>
    <n v="11324319"/>
    <n v="6258946"/>
    <n v="24677.597826086956"/>
    <n v="2686.3170896785109"/>
    <n v="757.75388127853876"/>
    <n v="2674.6147850732168"/>
    <n v="8435.2371967654981"/>
  </r>
  <r>
    <x v="13"/>
    <x v="3"/>
    <n v="2"/>
    <x v="7"/>
    <x v="7"/>
    <s v="Personal"/>
    <n v="7464.25"/>
    <n v="29857"/>
    <n v="3067806750"/>
    <n v="12271227000"/>
    <n v="869"/>
    <n v="2911"/>
    <n v="4595"/>
    <n v="6154"/>
    <n v="1854"/>
    <n v="12200773"/>
    <n v="7591577"/>
    <n v="3698120"/>
    <n v="20740143"/>
    <n v="9379287"/>
    <n v="14040.01495972382"/>
    <n v="2607.8931638612162"/>
    <n v="804.81392818280744"/>
    <n v="3370.1889827754308"/>
    <n v="5058.9466019417478"/>
  </r>
  <r>
    <x v="13"/>
    <x v="3"/>
    <n v="2"/>
    <x v="8"/>
    <x v="8"/>
    <s v="Personal"/>
    <n v="725.25"/>
    <n v="2901"/>
    <n v="298077750"/>
    <n v="1192311000"/>
    <n v="107"/>
    <n v="280"/>
    <n v="421"/>
    <n v="338"/>
    <n v="110"/>
    <n v="1242027"/>
    <n v="813706"/>
    <n v="284222"/>
    <n v="1025375"/>
    <n v="377674"/>
    <n v="11607.728971962617"/>
    <n v="2906.0928571428572"/>
    <n v="675.11163895486936"/>
    <n v="3033.6538461538462"/>
    <n v="3433.4"/>
  </r>
  <r>
    <x v="13"/>
    <x v="3"/>
    <n v="2"/>
    <x v="9"/>
    <x v="9"/>
    <s v="Personal"/>
    <n v="741.25"/>
    <n v="2965"/>
    <n v="304653750"/>
    <n v="1218615000"/>
    <n v="98"/>
    <n v="317"/>
    <n v="539"/>
    <n v="387"/>
    <n v="87"/>
    <n v="1335108"/>
    <n v="975007"/>
    <n v="307246"/>
    <n v="1275888"/>
    <n v="378690"/>
    <n v="13623.551020408164"/>
    <n v="3075.731861198738"/>
    <n v="570.02968460111322"/>
    <n v="3296.8682170542634"/>
    <n v="4352.7586206896549"/>
  </r>
  <r>
    <x v="13"/>
    <x v="3"/>
    <n v="2"/>
    <x v="10"/>
    <x v="10"/>
    <s v="Personal"/>
    <n v="2079.25"/>
    <n v="8317"/>
    <n v="854571750"/>
    <n v="3418287000"/>
    <n v="247"/>
    <n v="878"/>
    <n v="519"/>
    <n v="991"/>
    <n v="152"/>
    <n v="4385350"/>
    <n v="4165122"/>
    <n v="535183"/>
    <n v="3353168"/>
    <n v="810276"/>
    <n v="17754.453441295547"/>
    <n v="4743.874715261959"/>
    <n v="1031.1811175337186"/>
    <n v="3383.6205852674066"/>
    <n v="5330.7631578947367"/>
  </r>
  <r>
    <x v="13"/>
    <x v="3"/>
    <n v="2"/>
    <x v="11"/>
    <x v="11"/>
    <s v="Personal"/>
    <n v="5797.25"/>
    <n v="23189"/>
    <n v="2382669750"/>
    <n v="9530679000"/>
    <n v="181"/>
    <n v="2011"/>
    <n v="6310"/>
    <n v="2964"/>
    <n v="654"/>
    <n v="2545443"/>
    <n v="3863427"/>
    <n v="4655434"/>
    <n v="5149566"/>
    <n v="3094183"/>
    <n v="14063.220994475138"/>
    <n v="1921.1471904525113"/>
    <n v="737.78668779714735"/>
    <n v="1737.3704453441296"/>
    <n v="4731.166666666667"/>
  </r>
  <r>
    <x v="13"/>
    <x v="3"/>
    <n v="2"/>
    <x v="12"/>
    <x v="12"/>
    <s v="Personal"/>
    <n v="5925"/>
    <n v="23700"/>
    <n v="2435175000"/>
    <n v="9740700000"/>
    <n v="341"/>
    <n v="2574"/>
    <n v="3889"/>
    <n v="3989"/>
    <n v="839"/>
    <n v="6576994"/>
    <n v="8033785"/>
    <n v="3978846"/>
    <n v="11171065"/>
    <n v="3347690"/>
    <n v="19287.372434017594"/>
    <n v="3121.1285936285935"/>
    <n v="1023.1025970686552"/>
    <n v="2800.4675357232391"/>
    <n v="3990.0953516090585"/>
  </r>
  <r>
    <x v="13"/>
    <x v="3"/>
    <n v="2"/>
    <x v="13"/>
    <x v="13"/>
    <s v="Personal"/>
    <n v="1497"/>
    <n v="5988"/>
    <n v="615267000"/>
    <n v="2461068000"/>
    <n v="174"/>
    <n v="699"/>
    <n v="952"/>
    <n v="902"/>
    <n v="232"/>
    <n v="3307972"/>
    <n v="2026312"/>
    <n v="799921"/>
    <n v="3074779"/>
    <n v="1943534"/>
    <n v="19011.333333333332"/>
    <n v="2898.8726752503576"/>
    <n v="840.25315126050418"/>
    <n v="3408.8458980044347"/>
    <n v="8377.3017241379312"/>
  </r>
  <r>
    <x v="13"/>
    <x v="3"/>
    <n v="2"/>
    <x v="14"/>
    <x v="14"/>
    <s v="Personal"/>
    <n v="10127.75"/>
    <n v="40511"/>
    <n v="4162505250"/>
    <n v="16650021000"/>
    <n v="1118"/>
    <n v="4400"/>
    <n v="8252"/>
    <n v="6320"/>
    <n v="1325"/>
    <n v="14423879"/>
    <n v="13822217"/>
    <n v="9653626"/>
    <n v="19691362"/>
    <n v="12588990"/>
    <n v="12901.501788908765"/>
    <n v="3141.4129545454543"/>
    <n v="1169.8528841492971"/>
    <n v="3115.7218354430379"/>
    <n v="9501.124528301887"/>
  </r>
  <r>
    <x v="13"/>
    <x v="3"/>
    <n v="2"/>
    <x v="15"/>
    <x v="15"/>
    <s v="Personal"/>
    <n v="1081.75"/>
    <n v="4327"/>
    <n v="444599250"/>
    <n v="1778397000"/>
    <n v="143"/>
    <n v="526"/>
    <n v="593"/>
    <n v="808"/>
    <n v="177"/>
    <n v="2155747"/>
    <n v="1671868"/>
    <n v="549035"/>
    <n v="2539489"/>
    <n v="1345244"/>
    <n v="15075.153846153846"/>
    <n v="3178.4562737642586"/>
    <n v="925.86003372681284"/>
    <n v="3142.9319306930693"/>
    <n v="7600.2485875706216"/>
  </r>
  <r>
    <x v="13"/>
    <x v="3"/>
    <n v="2"/>
    <x v="16"/>
    <x v="16"/>
    <s v="Personal"/>
    <n v="2093.75"/>
    <n v="8375"/>
    <n v="860531250"/>
    <n v="3442125000"/>
    <n v="249"/>
    <n v="1007"/>
    <n v="663"/>
    <n v="2211"/>
    <n v="824"/>
    <n v="4599358"/>
    <n v="2037971"/>
    <n v="481318"/>
    <n v="6429504"/>
    <n v="4752824"/>
    <n v="18471.317269076306"/>
    <n v="2023.8043694141013"/>
    <n v="725.9698340874811"/>
    <n v="2907.9620081411126"/>
    <n v="5767.9902912621355"/>
  </r>
  <r>
    <x v="13"/>
    <x v="3"/>
    <n v="2"/>
    <x v="17"/>
    <x v="17"/>
    <s v="Personal"/>
    <n v="6794.75"/>
    <n v="27179"/>
    <n v="2792642250"/>
    <n v="11170569000"/>
    <n v="636"/>
    <n v="2846"/>
    <n v="7966"/>
    <n v="3702"/>
    <n v="864"/>
    <n v="9027744"/>
    <n v="8805918"/>
    <n v="3627143"/>
    <n v="12113093"/>
    <n v="1607857"/>
    <n v="14194.566037735849"/>
    <n v="3094.1384399156709"/>
    <n v="455.32801908109468"/>
    <n v="3272.0402485143168"/>
    <n v="1860.945601851852"/>
  </r>
  <r>
    <x v="13"/>
    <x v="3"/>
    <n v="2"/>
    <x v="18"/>
    <x v="18"/>
    <s v="Personal"/>
    <n v="4767"/>
    <n v="19068"/>
    <n v="1959237000"/>
    <n v="7836948000"/>
    <n v="303"/>
    <n v="2517"/>
    <n v="4113"/>
    <n v="3672"/>
    <n v="715"/>
    <n v="10225859"/>
    <n v="8809799"/>
    <n v="2738999"/>
    <n v="13148446"/>
    <n v="6051684"/>
    <n v="33748.709570957093"/>
    <n v="3500.118792212952"/>
    <n v="665.93702893265254"/>
    <n v="3580.7314814814813"/>
    <n v="8463.8937062937057"/>
  </r>
  <r>
    <x v="13"/>
    <x v="3"/>
    <n v="2"/>
    <x v="19"/>
    <x v="19"/>
    <s v="Personal"/>
    <n v="3719"/>
    <n v="14876"/>
    <n v="1528509000"/>
    <n v="6114036000"/>
    <n v="522"/>
    <n v="1616"/>
    <n v="4392"/>
    <n v="2057"/>
    <n v="464"/>
    <n v="5883022"/>
    <n v="4867350"/>
    <n v="3283583"/>
    <n v="6696185"/>
    <n v="1099420"/>
    <n v="11270.157088122605"/>
    <n v="3011.97400990099"/>
    <n v="747.62818761384335"/>
    <n v="3255.3159941662616"/>
    <n v="2369.4396551724139"/>
  </r>
  <r>
    <x v="13"/>
    <x v="3"/>
    <n v="2"/>
    <x v="20"/>
    <x v="20"/>
    <s v="Personal"/>
    <n v="3427.25"/>
    <n v="13709"/>
    <n v="1408599750"/>
    <n v="5634399000"/>
    <n v="391"/>
    <n v="1929"/>
    <n v="3858"/>
    <n v="2427"/>
    <n v="354"/>
    <n v="5300948"/>
    <n v="7512812"/>
    <n v="6094770"/>
    <n v="10921479"/>
    <n v="1328942"/>
    <n v="13557.411764705883"/>
    <n v="3894.6666666666665"/>
    <n v="1579.7744945567651"/>
    <n v="4499.9913473423976"/>
    <n v="3754.0734463276835"/>
  </r>
  <r>
    <x v="13"/>
    <x v="3"/>
    <n v="2"/>
    <x v="21"/>
    <x v="21"/>
    <s v="Personal"/>
    <n v="5925.25"/>
    <n v="23701"/>
    <n v="2435277750"/>
    <n v="9741111000"/>
    <n v="967"/>
    <n v="3512"/>
    <n v="4088"/>
    <n v="4963"/>
    <n v="1010"/>
    <n v="10946803"/>
    <n v="10331128"/>
    <n v="3768378"/>
    <n v="14730482"/>
    <n v="2914684"/>
    <n v="11320.37538779731"/>
    <n v="2941.6651480637815"/>
    <n v="921.81457925636005"/>
    <n v="2968.0600443280273"/>
    <n v="2885.8257425742572"/>
  </r>
  <r>
    <x v="13"/>
    <x v="3"/>
    <n v="2"/>
    <x v="22"/>
    <x v="22"/>
    <s v="Personal"/>
    <n v="1666.25"/>
    <n v="6665"/>
    <n v="684828750"/>
    <n v="2739315000"/>
    <n v="270"/>
    <n v="978"/>
    <n v="2083"/>
    <n v="1796"/>
    <n v="292"/>
    <n v="3788584"/>
    <n v="3939072"/>
    <n v="1637568"/>
    <n v="5176283"/>
    <n v="1548214"/>
    <n v="14031.792592592592"/>
    <n v="4027.6809815950919"/>
    <n v="786.15842534805574"/>
    <n v="2882.1174832962138"/>
    <n v="5302.1027397260277"/>
  </r>
  <r>
    <x v="13"/>
    <x v="3"/>
    <n v="2"/>
    <x v="23"/>
    <x v="23"/>
    <s v="Personal"/>
    <n v="3100"/>
    <n v="12400"/>
    <n v="1274100000"/>
    <n v="5096400000"/>
    <n v="517"/>
    <n v="2239"/>
    <n v="2898"/>
    <n v="3151"/>
    <n v="670"/>
    <n v="8168932"/>
    <n v="7241426"/>
    <n v="3029740"/>
    <n v="11306035"/>
    <n v="3860366"/>
    <n v="15800.642166344294"/>
    <n v="3234.2233139794553"/>
    <n v="1045.4589371980676"/>
    <n v="3588.0783878133925"/>
    <n v="5761.7402985074623"/>
  </r>
  <r>
    <x v="13"/>
    <x v="3"/>
    <n v="2"/>
    <x v="24"/>
    <x v="24"/>
    <s v="Personal"/>
    <n v="1644"/>
    <n v="6576"/>
    <n v="675684000"/>
    <n v="2702736000"/>
    <n v="290"/>
    <n v="1219"/>
    <n v="919"/>
    <n v="1864"/>
    <n v="38"/>
    <n v="3010809"/>
    <n v="2999620"/>
    <n v="1178916"/>
    <n v="4582060"/>
    <n v="237384"/>
    <n v="10382.1"/>
    <n v="2460.7219031993436"/>
    <n v="1282.8248095756257"/>
    <n v="2458.1866952789701"/>
    <n v="6246.9473684210525"/>
  </r>
  <r>
    <x v="13"/>
    <x v="3"/>
    <n v="2"/>
    <x v="25"/>
    <x v="25"/>
    <s v="Personal"/>
    <n v="4269"/>
    <n v="17076"/>
    <n v="1754559000"/>
    <n v="7018236000"/>
    <n v="825"/>
    <n v="2966"/>
    <n v="3601"/>
    <n v="3945"/>
    <n v="312"/>
    <n v="10660152"/>
    <n v="8776956"/>
    <n v="2905865"/>
    <n v="12161877"/>
    <n v="1627471"/>
    <n v="12921.396363636364"/>
    <n v="2959.1894807821982"/>
    <n v="806.96056650930302"/>
    <n v="3082.8585551330798"/>
    <n v="5216.2532051282051"/>
  </r>
  <r>
    <x v="13"/>
    <x v="3"/>
    <n v="2"/>
    <x v="26"/>
    <x v="26"/>
    <s v="Personal"/>
    <n v="2781"/>
    <n v="11124"/>
    <n v="1142991000"/>
    <n v="4571964000"/>
    <n v="420"/>
    <n v="1862"/>
    <n v="4332"/>
    <n v="2893"/>
    <n v="387"/>
    <n v="5105288"/>
    <n v="6230490"/>
    <n v="2580421"/>
    <n v="10693797"/>
    <n v="1015190"/>
    <n v="12155.44761904762"/>
    <n v="3346.1278195488721"/>
    <n v="595.66505078485693"/>
    <n v="3696.4386450051848"/>
    <n v="2623.2299741602069"/>
  </r>
  <r>
    <x v="14"/>
    <x v="3"/>
    <n v="3"/>
    <x v="0"/>
    <x v="0"/>
    <s v="Personal"/>
    <n v="4684.5"/>
    <n v="18738"/>
    <n v="1925329500"/>
    <n v="7701318000"/>
    <n v="118"/>
    <n v="2209"/>
    <n v="1040"/>
    <n v="3727"/>
    <n v="512"/>
    <n v="2214798"/>
    <n v="3529740"/>
    <n v="1338980"/>
    <n v="6253779"/>
    <n v="1613566"/>
    <n v="18769.474576271186"/>
    <n v="1597.8904481665911"/>
    <n v="1287.4807692307693"/>
    <n v="1677.965924335927"/>
    <n v="3151.49609375"/>
  </r>
  <r>
    <x v="14"/>
    <x v="3"/>
    <n v="3"/>
    <x v="1"/>
    <x v="1"/>
    <s v="Personal"/>
    <n v="1257"/>
    <n v="5028"/>
    <n v="516627000"/>
    <n v="2066508000"/>
    <n v="23"/>
    <n v="391"/>
    <n v="1385"/>
    <n v="635"/>
    <n v="84"/>
    <n v="691678"/>
    <n v="1157973"/>
    <n v="2123367"/>
    <n v="1625537"/>
    <n v="549922"/>
    <n v="30072.956521739132"/>
    <n v="2961.5677749360616"/>
    <n v="1533.1169675090252"/>
    <n v="2559.9007874015747"/>
    <n v="6546.6904761904761"/>
  </r>
  <r>
    <x v="14"/>
    <x v="3"/>
    <n v="3"/>
    <x v="2"/>
    <x v="2"/>
    <s v="Personal"/>
    <n v="1228.5"/>
    <n v="4914"/>
    <n v="504913500"/>
    <n v="2019654000"/>
    <n v="93"/>
    <n v="603"/>
    <n v="662"/>
    <n v="1051"/>
    <n v="99"/>
    <n v="1064525"/>
    <n v="1934438"/>
    <n v="596105"/>
    <n v="2935988"/>
    <n v="554006"/>
    <n v="11446.505376344086"/>
    <n v="3208.0232172470978"/>
    <n v="900.46072507552867"/>
    <n v="2793.5185537583252"/>
    <n v="5596.0202020202023"/>
  </r>
  <r>
    <x v="14"/>
    <x v="3"/>
    <n v="3"/>
    <x v="3"/>
    <x v="3"/>
    <s v="Personal"/>
    <n v="4869.75"/>
    <n v="19479"/>
    <n v="2001467250"/>
    <n v="8005869000"/>
    <n v="111"/>
    <n v="1771"/>
    <n v="1514"/>
    <n v="3494"/>
    <n v="1496"/>
    <n v="2198925"/>
    <n v="6481314"/>
    <n v="1195515"/>
    <n v="10976085"/>
    <n v="8746587"/>
    <n v="19810.135135135137"/>
    <n v="3659.691699604743"/>
    <n v="789.64002642007927"/>
    <n v="3141.4095592444191"/>
    <n v="5846.6490641711234"/>
  </r>
  <r>
    <x v="14"/>
    <x v="3"/>
    <n v="3"/>
    <x v="4"/>
    <x v="4"/>
    <s v="Personal"/>
    <n v="4056.25"/>
    <n v="16225"/>
    <n v="1667118750"/>
    <n v="6668475000"/>
    <n v="165"/>
    <n v="1387"/>
    <n v="4021"/>
    <n v="2156"/>
    <n v="414"/>
    <n v="3326706"/>
    <n v="4144439"/>
    <n v="8255655"/>
    <n v="6582433"/>
    <n v="1306283"/>
    <n v="20161.854545454546"/>
    <n v="2988.0598413842827"/>
    <n v="2053.1347923402141"/>
    <n v="3053.0765306122448"/>
    <n v="3155.2729468599032"/>
  </r>
  <r>
    <x v="14"/>
    <x v="3"/>
    <n v="3"/>
    <x v="5"/>
    <x v="5"/>
    <s v="Personal"/>
    <n v="961"/>
    <n v="3844"/>
    <n v="394971000"/>
    <n v="1579884000"/>
    <n v="80"/>
    <n v="346"/>
    <n v="559"/>
    <n v="533"/>
    <n v="133"/>
    <n v="1575133"/>
    <n v="1060562"/>
    <n v="582841"/>
    <n v="1781738"/>
    <n v="733802"/>
    <n v="19689.162499999999"/>
    <n v="3065.2080924855491"/>
    <n v="1042.649373881932"/>
    <n v="3342.8480300187616"/>
    <n v="5517.3082706766918"/>
  </r>
  <r>
    <x v="14"/>
    <x v="3"/>
    <n v="3"/>
    <x v="6"/>
    <x v="6"/>
    <s v="Personal"/>
    <n v="6264.75"/>
    <n v="25059"/>
    <n v="2574812250"/>
    <n v="10299249000"/>
    <n v="368"/>
    <n v="3067"/>
    <n v="2030"/>
    <n v="4864"/>
    <n v="850"/>
    <n v="9328372"/>
    <n v="7899475"/>
    <n v="2932945"/>
    <n v="11762587"/>
    <n v="7411486"/>
    <n v="25348.83695652174"/>
    <n v="2575.6358004564722"/>
    <n v="1444.8004926108374"/>
    <n v="2418.2950246710525"/>
    <n v="8719.3952941176467"/>
  </r>
  <r>
    <x v="14"/>
    <x v="3"/>
    <n v="3"/>
    <x v="7"/>
    <x v="7"/>
    <s v="Personal"/>
    <n v="7560.5"/>
    <n v="30242"/>
    <n v="3107365500"/>
    <n v="12429462000"/>
    <n v="907"/>
    <n v="2749"/>
    <n v="3375"/>
    <n v="5262"/>
    <n v="608"/>
    <n v="15563131"/>
    <n v="6470993"/>
    <n v="2793133"/>
    <n v="15373196"/>
    <n v="3432157"/>
    <n v="17158.909592061744"/>
    <n v="2353.9443433975989"/>
    <n v="827.594962962963"/>
    <n v="2921.5499809958192"/>
    <n v="5644.9950657894733"/>
  </r>
  <r>
    <x v="14"/>
    <x v="3"/>
    <n v="3"/>
    <x v="8"/>
    <x v="8"/>
    <s v="Personal"/>
    <n v="735.5"/>
    <n v="2942"/>
    <n v="302290500"/>
    <n v="1209162000"/>
    <n v="105"/>
    <n v="292"/>
    <n v="399"/>
    <n v="389"/>
    <n v="146"/>
    <n v="1300824"/>
    <n v="804421"/>
    <n v="321953"/>
    <n v="1084805"/>
    <n v="592425"/>
    <n v="12388.8"/>
    <n v="2754.8664383561645"/>
    <n v="806.89974937343356"/>
    <n v="2788.7017994858611"/>
    <n v="4057.705479452055"/>
  </r>
  <r>
    <x v="14"/>
    <x v="3"/>
    <n v="3"/>
    <x v="9"/>
    <x v="9"/>
    <s v="Personal"/>
    <n v="755"/>
    <n v="3020"/>
    <n v="310305000"/>
    <n v="1241220000"/>
    <n v="99"/>
    <n v="315"/>
    <n v="613"/>
    <n v="440"/>
    <n v="92"/>
    <n v="1398800"/>
    <n v="914069"/>
    <n v="382161"/>
    <n v="1289045"/>
    <n v="426321"/>
    <n v="14129.292929292929"/>
    <n v="2901.8063492063493"/>
    <n v="623.42740619902122"/>
    <n v="2929.6477272727275"/>
    <n v="4633.923913043478"/>
  </r>
  <r>
    <x v="14"/>
    <x v="3"/>
    <n v="3"/>
    <x v="10"/>
    <x v="10"/>
    <s v="Personal"/>
    <n v="2137.75"/>
    <n v="8551"/>
    <n v="878615250"/>
    <n v="3514461000"/>
    <n v="262"/>
    <n v="941"/>
    <n v="1652"/>
    <n v="1803"/>
    <n v="195"/>
    <n v="5675371"/>
    <n v="4029331"/>
    <n v="1751847"/>
    <n v="5290909"/>
    <n v="1158996"/>
    <n v="21661.721374045803"/>
    <n v="4281.9670563230602"/>
    <n v="1060.4400726392253"/>
    <n v="2934.5030504714364"/>
    <n v="5943.5692307692307"/>
  </r>
  <r>
    <x v="14"/>
    <x v="3"/>
    <n v="3"/>
    <x v="11"/>
    <x v="11"/>
    <s v="Personal"/>
    <n v="5939.5"/>
    <n v="23758"/>
    <n v="2441134500"/>
    <n v="9764538000"/>
    <n v="178"/>
    <n v="1967"/>
    <n v="8902"/>
    <n v="2908"/>
    <n v="770"/>
    <n v="2881292"/>
    <n v="3703561"/>
    <n v="11527430"/>
    <n v="5148143"/>
    <n v="3994610"/>
    <n v="16187.033707865168"/>
    <n v="1882.8474834773767"/>
    <n v="1294.9258593574477"/>
    <n v="1770.3380330123796"/>
    <n v="5187.8051948051952"/>
  </r>
  <r>
    <x v="14"/>
    <x v="3"/>
    <n v="3"/>
    <x v="12"/>
    <x v="12"/>
    <s v="Personal"/>
    <n v="6002"/>
    <n v="24008"/>
    <n v="2466822000"/>
    <n v="9867288000"/>
    <n v="339"/>
    <n v="2600"/>
    <n v="3248"/>
    <n v="4631"/>
    <n v="886"/>
    <n v="7123101"/>
    <n v="7904737"/>
    <n v="3718598"/>
    <n v="13152396"/>
    <n v="3566891"/>
    <n v="21012.097345132745"/>
    <n v="3040.2834615384613"/>
    <n v="1144.8885467980297"/>
    <n v="2840.0768732455194"/>
    <n v="4025.8363431151242"/>
  </r>
  <r>
    <x v="14"/>
    <x v="3"/>
    <n v="3"/>
    <x v="13"/>
    <x v="13"/>
    <s v="Personal"/>
    <n v="1519"/>
    <n v="6076"/>
    <n v="624309000"/>
    <n v="2497236000"/>
    <n v="180"/>
    <n v="682"/>
    <n v="944"/>
    <n v="975"/>
    <n v="239"/>
    <n v="3392195"/>
    <n v="1987339"/>
    <n v="835015"/>
    <n v="3039813"/>
    <n v="1945469"/>
    <n v="18845.527777777777"/>
    <n v="2913.9868035190616"/>
    <n v="884.54978813559319"/>
    <n v="3117.7569230769232"/>
    <n v="8140.0376569037653"/>
  </r>
  <r>
    <x v="14"/>
    <x v="3"/>
    <n v="3"/>
    <x v="14"/>
    <x v="14"/>
    <s v="Personal"/>
    <n v="10338"/>
    <n v="41352"/>
    <n v="4248918000"/>
    <n v="16995672000"/>
    <n v="1141"/>
    <n v="4354"/>
    <n v="8002"/>
    <n v="6637"/>
    <n v="1501"/>
    <n v="15609241"/>
    <n v="13269181"/>
    <n v="8379074"/>
    <n v="20526852"/>
    <n v="16964110"/>
    <n v="13680.31638913234"/>
    <n v="3047.5840606338998"/>
    <n v="1047.1224693826543"/>
    <n v="3092.790718698207"/>
    <n v="11301.872085276482"/>
  </r>
  <r>
    <x v="14"/>
    <x v="3"/>
    <n v="3"/>
    <x v="15"/>
    <x v="15"/>
    <s v="Personal"/>
    <n v="1098.5"/>
    <n v="4394"/>
    <n v="451483500"/>
    <n v="1805934000"/>
    <n v="142"/>
    <n v="546"/>
    <n v="676"/>
    <n v="776"/>
    <n v="219"/>
    <n v="2434894"/>
    <n v="1704382"/>
    <n v="739242"/>
    <n v="2090596"/>
    <n v="1859570"/>
    <n v="17147.140845070422"/>
    <n v="3121.5787545787548"/>
    <n v="1093.5532544378698"/>
    <n v="2694.0670103092784"/>
    <n v="8491.1872146118712"/>
  </r>
  <r>
    <x v="14"/>
    <x v="3"/>
    <n v="3"/>
    <x v="16"/>
    <x v="16"/>
    <s v="Personal"/>
    <n v="2144.25"/>
    <n v="8577"/>
    <n v="881286750"/>
    <n v="3525147000"/>
    <n v="263"/>
    <n v="947"/>
    <n v="1158"/>
    <n v="1137"/>
    <n v="329"/>
    <n v="5927757"/>
    <n v="1729149"/>
    <n v="864032"/>
    <n v="3557890"/>
    <n v="2120704"/>
    <n v="22539"/>
    <n v="1825.922914466737"/>
    <n v="746.1416234887738"/>
    <n v="3129.1908531222516"/>
    <n v="6445.9088145896658"/>
  </r>
  <r>
    <x v="14"/>
    <x v="3"/>
    <n v="3"/>
    <x v="17"/>
    <x v="17"/>
    <s v="Personal"/>
    <n v="6909.25"/>
    <n v="27637"/>
    <n v="2839701750"/>
    <n v="11358807000"/>
    <n v="647"/>
    <n v="2653"/>
    <n v="8590"/>
    <n v="3574"/>
    <n v="871"/>
    <n v="9263036"/>
    <n v="7877358"/>
    <n v="4493027"/>
    <n v="11092287"/>
    <n v="2155077"/>
    <n v="14316.902627511592"/>
    <n v="2969.2265359969847"/>
    <n v="523.05320139697324"/>
    <n v="3103.6057638500279"/>
    <n v="2474.2560275545352"/>
  </r>
  <r>
    <x v="14"/>
    <x v="3"/>
    <n v="3"/>
    <x v="18"/>
    <x v="18"/>
    <s v="Personal"/>
    <n v="4829"/>
    <n v="19316"/>
    <n v="1984719000"/>
    <n v="7938876000"/>
    <n v="284"/>
    <n v="2544"/>
    <n v="4591"/>
    <n v="4178"/>
    <n v="898"/>
    <n v="9721285"/>
    <n v="8564110"/>
    <n v="4051801"/>
    <n v="14177986"/>
    <n v="8051967"/>
    <n v="34229.876760563384"/>
    <n v="3366.3954402515724"/>
    <n v="882.55303855369198"/>
    <n v="3393.4863571086644"/>
    <n v="8966.5556792873049"/>
  </r>
  <r>
    <x v="14"/>
    <x v="3"/>
    <n v="3"/>
    <x v="19"/>
    <x v="19"/>
    <s v="Personal"/>
    <n v="3810.5"/>
    <n v="15242"/>
    <n v="1566115500"/>
    <n v="6264462000"/>
    <n v="535"/>
    <n v="1628"/>
    <n v="3823"/>
    <n v="2478"/>
    <n v="489"/>
    <n v="6455453"/>
    <n v="4733682"/>
    <n v="2934152"/>
    <n v="6892858"/>
    <n v="1366757"/>
    <n v="12066.267289719626"/>
    <n v="2907.6670761670762"/>
    <n v="767.4998692126602"/>
    <n v="2781.6214689265535"/>
    <n v="2795.0040899795499"/>
  </r>
  <r>
    <x v="14"/>
    <x v="3"/>
    <n v="3"/>
    <x v="20"/>
    <x v="20"/>
    <s v="Personal"/>
    <n v="3505.5"/>
    <n v="14022"/>
    <n v="1440760500"/>
    <n v="5763042000"/>
    <n v="400"/>
    <n v="1943"/>
    <n v="2945"/>
    <n v="2646"/>
    <n v="395"/>
    <n v="5491335"/>
    <n v="7409323"/>
    <n v="3002982"/>
    <n v="10784535"/>
    <n v="1469164"/>
    <n v="13728.3375"/>
    <n v="3813.341739577972"/>
    <n v="1019.6882852292021"/>
    <n v="4075.7879818594106"/>
    <n v="3719.4025316455695"/>
  </r>
  <r>
    <x v="14"/>
    <x v="3"/>
    <n v="3"/>
    <x v="21"/>
    <x v="21"/>
    <s v="Personal"/>
    <n v="6063.25"/>
    <n v="24253"/>
    <n v="2491995750"/>
    <n v="9967983000"/>
    <n v="1019"/>
    <n v="3594"/>
    <n v="4205"/>
    <n v="5806"/>
    <n v="1244"/>
    <n v="11694435"/>
    <n v="10328387"/>
    <n v="3918017"/>
    <n v="15927761"/>
    <n v="3540998"/>
    <n v="11476.383709519136"/>
    <n v="2873.7860322760157"/>
    <n v="931.75196195005947"/>
    <n v="2743.3277643816741"/>
    <n v="2846.461414790997"/>
  </r>
  <r>
    <x v="14"/>
    <x v="3"/>
    <n v="3"/>
    <x v="22"/>
    <x v="22"/>
    <s v="Personal"/>
    <n v="1709"/>
    <n v="6836"/>
    <n v="702399000"/>
    <n v="2809596000"/>
    <n v="283"/>
    <n v="1007"/>
    <n v="1678"/>
    <n v="1645"/>
    <n v="137"/>
    <n v="4853223"/>
    <n v="3662028"/>
    <n v="1355987"/>
    <n v="5108343"/>
    <n v="813886"/>
    <n v="17149.197879858657"/>
    <n v="3636.5719960278052"/>
    <n v="808.09713945172825"/>
    <n v="3105.3756838905774"/>
    <n v="5940.7737226277368"/>
  </r>
  <r>
    <x v="14"/>
    <x v="3"/>
    <n v="3"/>
    <x v="23"/>
    <x v="23"/>
    <s v="Personal"/>
    <n v="3185.25"/>
    <n v="12741"/>
    <n v="1309137750"/>
    <n v="5236551000"/>
    <n v="550"/>
    <n v="2286"/>
    <n v="4121"/>
    <n v="3322"/>
    <n v="1468"/>
    <n v="10623769"/>
    <n v="6672215"/>
    <n v="4430449"/>
    <n v="10331629"/>
    <n v="9444581"/>
    <n v="19315.943636363638"/>
    <n v="2918.7292213473315"/>
    <n v="1075.0907546711962"/>
    <n v="3110.0629139072848"/>
    <n v="6433.6382833787466"/>
  </r>
  <r>
    <x v="14"/>
    <x v="3"/>
    <n v="3"/>
    <x v="24"/>
    <x v="24"/>
    <s v="Personal"/>
    <n v="1673"/>
    <n v="6692"/>
    <n v="687603000"/>
    <n v="2750412000"/>
    <n v="287"/>
    <n v="1241"/>
    <n v="974"/>
    <n v="2186"/>
    <n v="58"/>
    <n v="2946659"/>
    <n v="3056316"/>
    <n v="1272879"/>
    <n v="5111035"/>
    <n v="366324"/>
    <n v="10267.104529616725"/>
    <n v="2462.7848509266719"/>
    <n v="1306.8572895277207"/>
    <n v="2338.0763952424518"/>
    <n v="6315.9310344827591"/>
  </r>
  <r>
    <x v="14"/>
    <x v="3"/>
    <n v="3"/>
    <x v="25"/>
    <x v="25"/>
    <s v="Personal"/>
    <n v="4351"/>
    <n v="17404"/>
    <n v="1788261000"/>
    <n v="7153044000"/>
    <n v="846"/>
    <n v="3018"/>
    <n v="6213"/>
    <n v="3890"/>
    <n v="1676"/>
    <n v="13354711"/>
    <n v="8060560"/>
    <n v="5155278"/>
    <n v="11136850"/>
    <n v="9742625"/>
    <n v="15785.710401891252"/>
    <n v="2670.8283631544068"/>
    <n v="829.75663930468374"/>
    <n v="2862.9434447300773"/>
    <n v="5813.0220763723146"/>
  </r>
  <r>
    <x v="14"/>
    <x v="3"/>
    <n v="3"/>
    <x v="26"/>
    <x v="26"/>
    <s v="Personal"/>
    <n v="2824.75"/>
    <n v="11299"/>
    <n v="1160972250"/>
    <n v="4643889000"/>
    <n v="434"/>
    <n v="1847"/>
    <n v="3576"/>
    <n v="3034"/>
    <n v="464"/>
    <n v="5732679"/>
    <n v="6165454"/>
    <n v="2365809"/>
    <n v="10509168"/>
    <n v="1323628"/>
    <n v="13208.937788018433"/>
    <n v="3338.0909583107741"/>
    <n v="661.57969798657723"/>
    <n v="3463.7996044825313"/>
    <n v="2852.6465517241381"/>
  </r>
  <r>
    <x v="15"/>
    <x v="3"/>
    <n v="4"/>
    <x v="0"/>
    <x v="0"/>
    <s v="Personal"/>
    <n v="4735.5"/>
    <n v="18942"/>
    <n v="1946290500"/>
    <n v="7785162000"/>
    <n v="136"/>
    <n v="2137"/>
    <n v="1142"/>
    <n v="3324"/>
    <n v="506"/>
    <n v="2143497"/>
    <n v="3506728"/>
    <n v="1849102"/>
    <n v="4895364"/>
    <n v="1461933"/>
    <n v="15761.007352941177"/>
    <n v="1640.9583528310716"/>
    <n v="1619.1786339754817"/>
    <n v="1472.7328519855596"/>
    <n v="2889.195652173913"/>
  </r>
  <r>
    <x v="15"/>
    <x v="3"/>
    <n v="4"/>
    <x v="1"/>
    <x v="1"/>
    <s v="Personal"/>
    <n v="1252.25"/>
    <n v="5009"/>
    <n v="514674750"/>
    <n v="2058699000"/>
    <n v="18"/>
    <n v="388"/>
    <n v="1037"/>
    <n v="568"/>
    <n v="90"/>
    <n v="368287"/>
    <n v="1120610"/>
    <n v="1630496"/>
    <n v="1647906"/>
    <n v="508535"/>
    <n v="20460.388888888891"/>
    <n v="2888.1701030927834"/>
    <n v="1572.3201542912248"/>
    <n v="2901.2429577464791"/>
    <n v="5650.3888888888887"/>
  </r>
  <r>
    <x v="15"/>
    <x v="3"/>
    <n v="4"/>
    <x v="2"/>
    <x v="2"/>
    <s v="Personal"/>
    <n v="1234.25"/>
    <n v="4937"/>
    <n v="507276750"/>
    <n v="2029107000"/>
    <n v="89"/>
    <n v="604"/>
    <n v="264"/>
    <n v="1496"/>
    <n v="96"/>
    <n v="949241"/>
    <n v="1957798"/>
    <n v="275388"/>
    <n v="4034906"/>
    <n v="440373"/>
    <n v="10665.629213483146"/>
    <n v="3241.3874172185429"/>
    <n v="1043.1363636363637"/>
    <n v="2697.1296791443851"/>
    <n v="4587.21875"/>
  </r>
  <r>
    <x v="15"/>
    <x v="3"/>
    <n v="4"/>
    <x v="3"/>
    <x v="3"/>
    <s v="Personal"/>
    <n v="4919.75"/>
    <n v="19679"/>
    <n v="2022017250"/>
    <n v="8088069000"/>
    <n v="112"/>
    <n v="1783"/>
    <n v="2680"/>
    <n v="2391"/>
    <n v="295"/>
    <n v="2067903"/>
    <n v="6589937"/>
    <n v="2455825"/>
    <n v="7252587"/>
    <n v="1407522"/>
    <n v="18463.419642857141"/>
    <n v="3695.9826135726303"/>
    <n v="916.35261194029852"/>
    <n v="3033.2860727728985"/>
    <n v="4771.2610169491527"/>
  </r>
  <r>
    <x v="15"/>
    <x v="3"/>
    <n v="4"/>
    <x v="4"/>
    <x v="4"/>
    <s v="Personal"/>
    <n v="4070.75"/>
    <n v="16283"/>
    <n v="1673078250"/>
    <n v="6692313000"/>
    <n v="161"/>
    <n v="1431"/>
    <n v="2560"/>
    <n v="1944"/>
    <n v="415"/>
    <n v="3303650"/>
    <n v="4471360"/>
    <n v="4414065"/>
    <n v="5917267"/>
    <n v="1149135"/>
    <n v="20519.565217391304"/>
    <n v="3124.6401118099229"/>
    <n v="1724.244140625"/>
    <n v="3043.8616255144034"/>
    <n v="2769"/>
  </r>
  <r>
    <x v="15"/>
    <x v="3"/>
    <n v="4"/>
    <x v="5"/>
    <x v="5"/>
    <s v="Personal"/>
    <n v="976"/>
    <n v="3904"/>
    <n v="401136000"/>
    <n v="1604544000"/>
    <n v="80"/>
    <n v="348"/>
    <n v="677"/>
    <n v="598"/>
    <n v="138"/>
    <n v="1606102"/>
    <n v="1055605"/>
    <n v="1117339"/>
    <n v="1886655"/>
    <n v="736557"/>
    <n v="20076.275000000001"/>
    <n v="3033.3477011494251"/>
    <n v="1650.4268833087149"/>
    <n v="3154.9414715719063"/>
    <n v="5337.369565217391"/>
  </r>
  <r>
    <x v="15"/>
    <x v="3"/>
    <n v="4"/>
    <x v="6"/>
    <x v="6"/>
    <s v="Personal"/>
    <n v="6218.75"/>
    <n v="24875"/>
    <n v="2555906250"/>
    <n v="10223625000"/>
    <n v="351"/>
    <n v="2843"/>
    <n v="2321"/>
    <n v="4537"/>
    <n v="843"/>
    <n v="9086806"/>
    <n v="7306780"/>
    <n v="4362401"/>
    <n v="10129376"/>
    <n v="7043693"/>
    <n v="25888.336182336181"/>
    <n v="2570.0949701020049"/>
    <n v="1879.5351141749245"/>
    <n v="2232.6153846153848"/>
    <n v="8355.5077105575328"/>
  </r>
  <r>
    <x v="15"/>
    <x v="3"/>
    <n v="4"/>
    <x v="7"/>
    <x v="7"/>
    <s v="Personal"/>
    <n v="7580"/>
    <n v="30320"/>
    <n v="3115380000"/>
    <n v="12461520000"/>
    <n v="855"/>
    <n v="2829"/>
    <n v="8396"/>
    <n v="4439"/>
    <n v="582"/>
    <n v="13653475"/>
    <n v="6723615"/>
    <n v="8059615"/>
    <n v="13010906"/>
    <n v="2680919"/>
    <n v="15968.976608187135"/>
    <n v="2376.675503711559"/>
    <n v="959.93508813720814"/>
    <n v="2931.0443793647219"/>
    <n v="4606.3900343642608"/>
  </r>
  <r>
    <x v="15"/>
    <x v="3"/>
    <n v="4"/>
    <x v="8"/>
    <x v="8"/>
    <s v="Personal"/>
    <n v="732.25"/>
    <n v="2929"/>
    <n v="300954750"/>
    <n v="1203819000"/>
    <n v="110"/>
    <n v="307"/>
    <n v="410"/>
    <n v="356"/>
    <n v="140"/>
    <n v="1270828"/>
    <n v="828031"/>
    <n v="415875"/>
    <n v="993314"/>
    <n v="509701"/>
    <n v="11552.981818181817"/>
    <n v="2697.169381107492"/>
    <n v="1014.329268292683"/>
    <n v="2790.2078651685392"/>
    <n v="3640.7214285714285"/>
  </r>
  <r>
    <x v="15"/>
    <x v="3"/>
    <n v="4"/>
    <x v="9"/>
    <x v="9"/>
    <s v="Personal"/>
    <n v="754"/>
    <n v="3016"/>
    <n v="309894000"/>
    <n v="1239576000"/>
    <n v="98"/>
    <n v="326"/>
    <n v="585"/>
    <n v="427"/>
    <n v="87"/>
    <n v="1419165"/>
    <n v="937282"/>
    <n v="455501"/>
    <n v="1233623"/>
    <n v="391830"/>
    <n v="14481.275510204081"/>
    <n v="2875.0981595092026"/>
    <n v="778.63418803418801"/>
    <n v="2889.0468384074943"/>
    <n v="4503.7931034482763"/>
  </r>
  <r>
    <x v="15"/>
    <x v="3"/>
    <n v="4"/>
    <x v="10"/>
    <x v="10"/>
    <s v="Personal"/>
    <n v="2118.5"/>
    <n v="8474"/>
    <n v="870703500"/>
    <n v="3482814000"/>
    <n v="247"/>
    <n v="900"/>
    <n v="447"/>
    <n v="2034"/>
    <n v="201"/>
    <n v="4485490"/>
    <n v="3889463"/>
    <n v="550387"/>
    <n v="5761770"/>
    <n v="973198"/>
    <n v="18159.878542510123"/>
    <n v="4321.6255555555554"/>
    <n v="1231.2908277404922"/>
    <n v="2832.7286135693216"/>
    <n v="4841.7810945273632"/>
  </r>
  <r>
    <x v="15"/>
    <x v="3"/>
    <n v="4"/>
    <x v="11"/>
    <x v="11"/>
    <s v="Personal"/>
    <n v="5892.75"/>
    <n v="23571"/>
    <n v="2421920250"/>
    <n v="9687681000"/>
    <n v="170"/>
    <n v="2008"/>
    <n v="6781"/>
    <n v="2751"/>
    <n v="757"/>
    <n v="2698889"/>
    <n v="3723096"/>
    <n v="7825236"/>
    <n v="4925850"/>
    <n v="3465343"/>
    <n v="15875.817647058824"/>
    <n v="1854.1314741035856"/>
    <n v="1153.9943961067688"/>
    <n v="1790.5670665212649"/>
    <n v="4577.7318361955085"/>
  </r>
  <r>
    <x v="15"/>
    <x v="3"/>
    <n v="4"/>
    <x v="12"/>
    <x v="12"/>
    <s v="Personal"/>
    <n v="5900"/>
    <n v="23600"/>
    <n v="2424900000"/>
    <n v="9699600000"/>
    <n v="340"/>
    <n v="2535"/>
    <n v="4198"/>
    <n v="4552"/>
    <n v="878"/>
    <n v="7028692"/>
    <n v="7689703"/>
    <n v="7246584"/>
    <n v="12239756"/>
    <n v="3516299"/>
    <n v="20672.623529411765"/>
    <n v="3033.4134122287969"/>
    <n v="1726.1991424487851"/>
    <n v="2688.8743409490335"/>
    <n v="4004.8963553530753"/>
  </r>
  <r>
    <x v="15"/>
    <x v="3"/>
    <n v="4"/>
    <x v="13"/>
    <x v="13"/>
    <s v="Personal"/>
    <n v="1511.75"/>
    <n v="6047"/>
    <n v="621329250"/>
    <n v="2485317000"/>
    <n v="172"/>
    <n v="680"/>
    <n v="880"/>
    <n v="905"/>
    <n v="240"/>
    <n v="3630523"/>
    <n v="1950176"/>
    <n v="814963"/>
    <n v="2551727"/>
    <n v="1858998"/>
    <n v="21107.691860465115"/>
    <n v="2867.9058823529413"/>
    <n v="926.09431818181815"/>
    <n v="2819.5878453038672"/>
    <n v="7745.8249999999998"/>
  </r>
  <r>
    <x v="15"/>
    <x v="3"/>
    <n v="4"/>
    <x v="14"/>
    <x v="14"/>
    <s v="Personal"/>
    <n v="10269"/>
    <n v="41076"/>
    <n v="4220559000"/>
    <n v="16882236000"/>
    <n v="1097"/>
    <n v="4375"/>
    <n v="7480"/>
    <n v="6901"/>
    <n v="1516"/>
    <n v="15094050"/>
    <n v="13259396"/>
    <n v="9538124"/>
    <n v="20254842"/>
    <n v="14834696"/>
    <n v="13759.389243391066"/>
    <n v="3030.7190857142859"/>
    <n v="1275.1502673796792"/>
    <n v="2935.058976959861"/>
    <n v="9785.4195250659632"/>
  </r>
  <r>
    <x v="15"/>
    <x v="3"/>
    <n v="4"/>
    <x v="15"/>
    <x v="15"/>
    <s v="Personal"/>
    <n v="1092.25"/>
    <n v="4369"/>
    <n v="448914750"/>
    <n v="1795659000"/>
    <n v="147"/>
    <n v="510"/>
    <n v="684"/>
    <n v="704"/>
    <n v="232"/>
    <n v="2297267"/>
    <n v="1530352"/>
    <n v="1006161"/>
    <n v="1790100"/>
    <n v="1660274"/>
    <n v="15627.666666666666"/>
    <n v="3000.6901960784312"/>
    <n v="1470.9956140350878"/>
    <n v="2542.755681818182"/>
    <n v="7156.3534482758623"/>
  </r>
  <r>
    <x v="15"/>
    <x v="3"/>
    <n v="4"/>
    <x v="16"/>
    <x v="16"/>
    <s v="Personal"/>
    <n v="2127.75"/>
    <n v="8511"/>
    <n v="874505250"/>
    <n v="3498021000"/>
    <n v="250"/>
    <n v="968"/>
    <n v="2375"/>
    <n v="2398"/>
    <n v="133"/>
    <n v="5259859"/>
    <n v="1784189"/>
    <n v="2055283"/>
    <n v="7936205"/>
    <n v="696930"/>
    <n v="21039.436000000002"/>
    <n v="1843.1704545454545"/>
    <n v="865.38231578947364"/>
    <n v="3309.5100083402835"/>
    <n v="5240.0751879699246"/>
  </r>
  <r>
    <x v="15"/>
    <x v="3"/>
    <n v="4"/>
    <x v="17"/>
    <x v="17"/>
    <s v="Personal"/>
    <n v="6864"/>
    <n v="27456"/>
    <n v="2821104000"/>
    <n v="11284416000"/>
    <n v="642"/>
    <n v="2908"/>
    <n v="7866"/>
    <n v="3303"/>
    <n v="840"/>
    <n v="10090111"/>
    <n v="8768020"/>
    <n v="5140942"/>
    <n v="9867904"/>
    <n v="1742996"/>
    <n v="15716.683800623054"/>
    <n v="3015.1375515818431"/>
    <n v="653.56496313246885"/>
    <n v="2987.5579775961246"/>
    <n v="2074.9952380952382"/>
  </r>
  <r>
    <x v="15"/>
    <x v="3"/>
    <n v="4"/>
    <x v="18"/>
    <x v="18"/>
    <s v="Personal"/>
    <n v="4828.25"/>
    <n v="19313"/>
    <n v="1984410750"/>
    <n v="7937643000"/>
    <n v="284"/>
    <n v="2445"/>
    <n v="3992"/>
    <n v="3888"/>
    <n v="898"/>
    <n v="9879076"/>
    <n v="8333499"/>
    <n v="5099968"/>
    <n v="12109167"/>
    <n v="7843323"/>
    <n v="34785.478873239437"/>
    <n v="3408.3840490797547"/>
    <n v="1277.5470941883768"/>
    <n v="3114.4976851851852"/>
    <n v="8734.2126948775058"/>
  </r>
  <r>
    <x v="15"/>
    <x v="3"/>
    <n v="4"/>
    <x v="19"/>
    <x v="19"/>
    <s v="Personal"/>
    <n v="3780.5"/>
    <n v="15122"/>
    <n v="1553785500"/>
    <n v="6215142000"/>
    <n v="517"/>
    <n v="1561"/>
    <n v="4019"/>
    <n v="2141"/>
    <n v="504"/>
    <n v="6398293"/>
    <n v="4469751"/>
    <n v="4151799"/>
    <n v="5515475"/>
    <n v="1067298"/>
    <n v="12375.808510638299"/>
    <n v="2863.3894939141578"/>
    <n v="1033.0427967156008"/>
    <n v="2576.1209715086407"/>
    <n v="2117.6547619047619"/>
  </r>
  <r>
    <x v="15"/>
    <x v="3"/>
    <n v="4"/>
    <x v="20"/>
    <x v="20"/>
    <s v="Personal"/>
    <n v="3491.5"/>
    <n v="13966"/>
    <n v="1435006500"/>
    <n v="5740026000"/>
    <n v="385"/>
    <n v="1894"/>
    <n v="2958"/>
    <n v="2309"/>
    <n v="385"/>
    <n v="5492526"/>
    <n v="7087131"/>
    <n v="3397615"/>
    <n v="8821475"/>
    <n v="1433864"/>
    <n v="14266.301298701299"/>
    <n v="3741.8854276663146"/>
    <n v="1148.6189993238675"/>
    <n v="3820.4742312689477"/>
    <n v="3724.3220779220778"/>
  </r>
  <r>
    <x v="15"/>
    <x v="3"/>
    <n v="4"/>
    <x v="21"/>
    <x v="21"/>
    <s v="Personal"/>
    <n v="6050"/>
    <n v="24200"/>
    <n v="2486550000"/>
    <n v="9946200000"/>
    <n v="995"/>
    <n v="3441"/>
    <n v="4479"/>
    <n v="5343"/>
    <n v="1292"/>
    <n v="11616192"/>
    <n v="10007250"/>
    <n v="6376731"/>
    <n v="13516046"/>
    <n v="3481200"/>
    <n v="11674.564824120604"/>
    <n v="2908.2388840453355"/>
    <n v="1423.695244474213"/>
    <n v="2529.6735916151974"/>
    <n v="2694.4272445820434"/>
  </r>
  <r>
    <x v="15"/>
    <x v="3"/>
    <n v="4"/>
    <x v="22"/>
    <x v="22"/>
    <s v="Personal"/>
    <n v="1695"/>
    <n v="6780"/>
    <n v="696645000"/>
    <n v="2786580000"/>
    <n v="269"/>
    <n v="978"/>
    <n v="948"/>
    <n v="1343"/>
    <n v="653"/>
    <n v="4286057"/>
    <n v="3592293"/>
    <n v="888648"/>
    <n v="4430188"/>
    <n v="3153065"/>
    <n v="15933.297397769516"/>
    <n v="3673.1012269938651"/>
    <n v="937.39240506329111"/>
    <n v="3298.7252419955325"/>
    <n v="4828.5834609494641"/>
  </r>
  <r>
    <x v="15"/>
    <x v="3"/>
    <n v="4"/>
    <x v="23"/>
    <x v="23"/>
    <s v="Personal"/>
    <n v="3157.25"/>
    <n v="12629"/>
    <n v="1297629750"/>
    <n v="5190519000"/>
    <n v="538"/>
    <n v="2137"/>
    <n v="2910"/>
    <n v="2425"/>
    <n v="1553"/>
    <n v="9667090"/>
    <n v="6298127"/>
    <n v="3628849"/>
    <n v="7282757"/>
    <n v="8152759"/>
    <n v="17968.568773234201"/>
    <n v="2947.1815629386992"/>
    <n v="1247.027147766323"/>
    <n v="3003.1987628865982"/>
    <n v="5249.6838377334188"/>
  </r>
  <r>
    <x v="15"/>
    <x v="3"/>
    <n v="4"/>
    <x v="24"/>
    <x v="24"/>
    <s v="Personal"/>
    <n v="1658.75"/>
    <n v="6635"/>
    <n v="681746250"/>
    <n v="2726985000"/>
    <n v="301"/>
    <n v="1149"/>
    <n v="936"/>
    <n v="1764"/>
    <n v="54"/>
    <n v="3672778"/>
    <n v="2772383"/>
    <n v="1601192"/>
    <n v="3824010"/>
    <n v="338396"/>
    <n v="12201.920265780731"/>
    <n v="2412.8659704090514"/>
    <n v="1710.6752136752136"/>
    <n v="2167.8061224489797"/>
    <n v="6266.5925925925922"/>
  </r>
  <r>
    <x v="15"/>
    <x v="3"/>
    <n v="4"/>
    <x v="25"/>
    <x v="25"/>
    <s v="Personal"/>
    <n v="4370.75"/>
    <n v="17483"/>
    <n v="1796378250"/>
    <n v="7185513000"/>
    <n v="813"/>
    <n v="2974"/>
    <n v="6184"/>
    <n v="4825"/>
    <n v="399"/>
    <n v="11949936"/>
    <n v="8020525"/>
    <n v="5951722"/>
    <n v="13341355"/>
    <n v="1889971"/>
    <n v="14698.568265682658"/>
    <n v="2696.8813046402151"/>
    <n v="962.43887451487706"/>
    <n v="2765.0476683937823"/>
    <n v="4736.769423558897"/>
  </r>
  <r>
    <x v="15"/>
    <x v="3"/>
    <n v="4"/>
    <x v="26"/>
    <x v="26"/>
    <s v="Personal"/>
    <n v="2810.5"/>
    <n v="11242"/>
    <n v="1155115500"/>
    <n v="4620462000"/>
    <n v="388"/>
    <n v="1804"/>
    <n v="3285"/>
    <n v="2573"/>
    <n v="395"/>
    <n v="4851076"/>
    <n v="6052707"/>
    <n v="2526430"/>
    <n v="8267277"/>
    <n v="962557"/>
    <n v="12502.773195876289"/>
    <n v="3355.159090909091"/>
    <n v="769.08066971080666"/>
    <n v="3213.0886125145744"/>
    <n v="2436.8531645569619"/>
  </r>
  <r>
    <x v="16"/>
    <x v="4"/>
    <n v="1"/>
    <x v="0"/>
    <x v="0"/>
    <s v="Personal"/>
    <n v="4760.75"/>
    <n v="19043"/>
    <n v="1956668250"/>
    <n v="7826673000"/>
    <n v="126"/>
    <n v="2257"/>
    <n v="1000"/>
    <n v="3262"/>
    <n v="526"/>
    <n v="1568057"/>
    <n v="3563875"/>
    <n v="1398306"/>
    <n v="5461978"/>
    <n v="1669698"/>
    <n v="12444.896825396825"/>
    <n v="1579.0319007532123"/>
    <n v="1398.306"/>
    <n v="1674.4261189454323"/>
    <n v="3174.3307984790877"/>
  </r>
  <r>
    <x v="16"/>
    <x v="4"/>
    <n v="1"/>
    <x v="1"/>
    <x v="1"/>
    <s v="Personal"/>
    <n v="1263.25"/>
    <n v="5053"/>
    <n v="519195750"/>
    <n v="2076783000"/>
    <n v="24"/>
    <n v="500"/>
    <n v="561"/>
    <n v="847"/>
    <n v="108"/>
    <n v="462438"/>
    <n v="1448687"/>
    <n v="620292"/>
    <n v="2519710"/>
    <n v="618016"/>
    <n v="19268.25"/>
    <n v="2897.3739999999998"/>
    <n v="1105.6898395721926"/>
    <n v="2974.8642266824086"/>
    <n v="5722.3703703703704"/>
  </r>
  <r>
    <x v="16"/>
    <x v="4"/>
    <n v="1"/>
    <x v="2"/>
    <x v="2"/>
    <s v="Personal"/>
    <n v="1236.75"/>
    <n v="4947"/>
    <n v="508304250"/>
    <n v="2033217000"/>
    <n v="95"/>
    <n v="610"/>
    <n v="469"/>
    <n v="1180"/>
    <n v="165"/>
    <n v="1010778"/>
    <n v="1980050"/>
    <n v="440874"/>
    <n v="3360341"/>
    <n v="869561"/>
    <n v="10639.768421052631"/>
    <n v="3245.9836065573772"/>
    <n v="940.02985074626861"/>
    <n v="2847.7466101694913"/>
    <n v="5270.0666666666666"/>
  </r>
  <r>
    <x v="16"/>
    <x v="4"/>
    <n v="1"/>
    <x v="3"/>
    <x v="3"/>
    <s v="Personal"/>
    <n v="4944.25"/>
    <n v="19777"/>
    <n v="2032086750"/>
    <n v="8128347000"/>
    <n v="119"/>
    <n v="1738"/>
    <n v="1994"/>
    <n v="2937"/>
    <n v="706"/>
    <n v="2183319"/>
    <n v="6438751"/>
    <n v="1643703"/>
    <n v="9405809"/>
    <n v="3886562"/>
    <n v="18347.218487394959"/>
    <n v="3704.6898734177216"/>
    <n v="824.3244734202608"/>
    <n v="3202.5226421518555"/>
    <n v="5505.0453257790368"/>
  </r>
  <r>
    <x v="16"/>
    <x v="4"/>
    <n v="1"/>
    <x v="4"/>
    <x v="4"/>
    <s v="Personal"/>
    <n v="4087.75"/>
    <n v="16351"/>
    <n v="1680065250"/>
    <n v="6720261000"/>
    <n v="181"/>
    <n v="1408"/>
    <n v="1614"/>
    <n v="2330"/>
    <n v="476"/>
    <n v="3723991"/>
    <n v="4146962"/>
    <n v="1977461"/>
    <n v="7462518"/>
    <n v="1301272"/>
    <n v="20574.535911602208"/>
    <n v="2945.2855113636365"/>
    <n v="1225.1926889714994"/>
    <n v="3202.7974248927039"/>
    <n v="2733.7647058823532"/>
  </r>
  <r>
    <x v="16"/>
    <x v="4"/>
    <n v="1"/>
    <x v="5"/>
    <x v="5"/>
    <s v="Personal"/>
    <n v="994.25"/>
    <n v="3977"/>
    <n v="408636750"/>
    <n v="1634547000"/>
    <n v="81"/>
    <n v="355"/>
    <n v="501"/>
    <n v="564"/>
    <n v="158"/>
    <n v="1507509"/>
    <n v="1044551"/>
    <n v="556061"/>
    <n v="1889958"/>
    <n v="907679"/>
    <n v="18611.222222222223"/>
    <n v="2942.3971830985915"/>
    <n v="1109.9021956087824"/>
    <n v="3350.9893617021276"/>
    <n v="5744.8037974683548"/>
  </r>
  <r>
    <x v="16"/>
    <x v="4"/>
    <n v="1"/>
    <x v="6"/>
    <x v="6"/>
    <s v="Personal"/>
    <n v="6328.25"/>
    <n v="25313"/>
    <n v="2600910750"/>
    <n v="10403643000"/>
    <n v="357"/>
    <n v="2939"/>
    <n v="2164"/>
    <n v="4989"/>
    <n v="835"/>
    <n v="8797205"/>
    <n v="7519205"/>
    <n v="1650876"/>
    <n v="12797396"/>
    <n v="6989668"/>
    <n v="24642.030812324931"/>
    <n v="2558.4229329703981"/>
    <n v="762.88170055452861"/>
    <n v="2565.122469432752"/>
    <n v="8370.8598802395209"/>
  </r>
  <r>
    <x v="16"/>
    <x v="4"/>
    <n v="1"/>
    <x v="7"/>
    <x v="7"/>
    <s v="Personal"/>
    <n v="7630.75"/>
    <n v="30523"/>
    <n v="3136238250"/>
    <n v="12544953000"/>
    <n v="879"/>
    <n v="2839"/>
    <n v="3269"/>
    <n v="4670"/>
    <n v="888"/>
    <n v="14000050"/>
    <n v="6760931"/>
    <n v="2823958"/>
    <n v="13910516"/>
    <n v="4721210"/>
    <n v="15927.246871444824"/>
    <n v="2381.448045086298"/>
    <n v="863.85989599265827"/>
    <n v="2978.6972162740899"/>
    <n v="5316.6779279279281"/>
  </r>
  <r>
    <x v="16"/>
    <x v="4"/>
    <n v="1"/>
    <x v="8"/>
    <x v="8"/>
    <s v="Personal"/>
    <n v="740.25"/>
    <n v="2961"/>
    <n v="304242750"/>
    <n v="1216971000"/>
    <n v="110"/>
    <n v="291"/>
    <n v="335"/>
    <n v="396"/>
    <n v="134"/>
    <n v="1217415"/>
    <n v="812982"/>
    <n v="244359"/>
    <n v="1172126"/>
    <n v="532392"/>
    <n v="11067.40909090909"/>
    <n v="2793.7525773195875"/>
    <n v="729.4298507462687"/>
    <n v="2959.9141414141413"/>
    <n v="3973.0746268656717"/>
  </r>
  <r>
    <x v="16"/>
    <x v="4"/>
    <n v="1"/>
    <x v="9"/>
    <x v="9"/>
    <s v="Personal"/>
    <n v="761.5"/>
    <n v="3046"/>
    <n v="312976500"/>
    <n v="1251906000"/>
    <n v="100"/>
    <n v="324"/>
    <n v="519"/>
    <n v="459"/>
    <n v="122"/>
    <n v="1424179"/>
    <n v="981684"/>
    <n v="326475"/>
    <n v="1412405"/>
    <n v="568281"/>
    <n v="14241.79"/>
    <n v="3029.8888888888887"/>
    <n v="629.04624277456651"/>
    <n v="3077.1350762527231"/>
    <n v="4658.0409836065573"/>
  </r>
  <r>
    <x v="16"/>
    <x v="4"/>
    <n v="1"/>
    <x v="10"/>
    <x v="10"/>
    <s v="Personal"/>
    <n v="2164.25"/>
    <n v="8657"/>
    <n v="889506750"/>
    <n v="3558027000"/>
    <n v="265"/>
    <n v="909"/>
    <n v="1272"/>
    <n v="1574"/>
    <n v="226"/>
    <n v="4857671"/>
    <n v="3936350"/>
    <n v="1408486"/>
    <n v="4707765"/>
    <n v="1264291"/>
    <n v="18330.833962264151"/>
    <n v="4330.4180418041806"/>
    <n v="1107.3003144654087"/>
    <n v="2990.9561626429481"/>
    <n v="5594.2079646017701"/>
  </r>
  <r>
    <x v="16"/>
    <x v="4"/>
    <n v="1"/>
    <x v="11"/>
    <x v="11"/>
    <s v="Personal"/>
    <n v="6004"/>
    <n v="24016"/>
    <n v="2467644000"/>
    <n v="9870576000"/>
    <n v="180"/>
    <n v="2277"/>
    <n v="4244"/>
    <n v="3876"/>
    <n v="771"/>
    <n v="2460489"/>
    <n v="4171795"/>
    <n v="3499848"/>
    <n v="7443144"/>
    <n v="3669406"/>
    <n v="13669.383333333333"/>
    <n v="1832.1453667105841"/>
    <n v="824.65786993402446"/>
    <n v="1920.3157894736842"/>
    <n v="4759.2814526588845"/>
  </r>
  <r>
    <x v="16"/>
    <x v="4"/>
    <n v="1"/>
    <x v="12"/>
    <x v="12"/>
    <s v="Personal"/>
    <n v="6036.75"/>
    <n v="24147"/>
    <n v="2481104250"/>
    <n v="9924417000"/>
    <n v="362"/>
    <n v="2637"/>
    <n v="3050"/>
    <n v="5078"/>
    <n v="1108"/>
    <n v="6655956"/>
    <n v="8223858"/>
    <n v="3528023"/>
    <n v="14459528"/>
    <n v="4349804"/>
    <n v="18386.618784530387"/>
    <n v="3118.641638225256"/>
    <n v="1156.7288524590165"/>
    <n v="2847.4848365498228"/>
    <n v="3925.8158844765344"/>
  </r>
  <r>
    <x v="16"/>
    <x v="4"/>
    <n v="1"/>
    <x v="13"/>
    <x v="13"/>
    <s v="Personal"/>
    <n v="1529"/>
    <n v="6116"/>
    <n v="628419000"/>
    <n v="2513676000"/>
    <n v="174"/>
    <n v="683"/>
    <n v="811"/>
    <n v="967"/>
    <n v="332"/>
    <n v="3350104"/>
    <n v="1952168"/>
    <n v="601641"/>
    <n v="2836757"/>
    <n v="2723332"/>
    <n v="19253.471264367818"/>
    <n v="2858.225475841874"/>
    <n v="741.85080147965471"/>
    <n v="2933.5646328852122"/>
    <n v="8202.8072289156626"/>
  </r>
  <r>
    <x v="16"/>
    <x v="4"/>
    <n v="1"/>
    <x v="14"/>
    <x v="14"/>
    <s v="Personal"/>
    <n v="10433.5"/>
    <n v="41734"/>
    <n v="4288168500"/>
    <n v="17152674000"/>
    <n v="1139"/>
    <n v="4482"/>
    <n v="6535"/>
    <n v="7487"/>
    <n v="1753"/>
    <n v="14788624"/>
    <n v="13791449"/>
    <n v="6473981"/>
    <n v="23705604"/>
    <n v="17530647"/>
    <n v="12983.866549604916"/>
    <n v="3077.0747434181171"/>
    <n v="990.66273909716904"/>
    <n v="3166.2353412581811"/>
    <n v="10000.369081574443"/>
  </r>
  <r>
    <x v="16"/>
    <x v="4"/>
    <n v="1"/>
    <x v="15"/>
    <x v="15"/>
    <s v="Personal"/>
    <n v="1107.25"/>
    <n v="4429"/>
    <n v="455079750"/>
    <n v="1820319000"/>
    <n v="146"/>
    <n v="525"/>
    <n v="541"/>
    <n v="914"/>
    <n v="225"/>
    <n v="2460019"/>
    <n v="1592661"/>
    <n v="626545"/>
    <n v="2669821"/>
    <n v="1596020"/>
    <n v="16849.445205479453"/>
    <n v="3033.64"/>
    <n v="1158.1238447319779"/>
    <n v="2921.0295404814005"/>
    <n v="7093.4222222222224"/>
  </r>
  <r>
    <x v="16"/>
    <x v="4"/>
    <n v="1"/>
    <x v="16"/>
    <x v="16"/>
    <s v="Personal"/>
    <n v="2167.25"/>
    <n v="8669"/>
    <n v="890739750"/>
    <n v="3562959000"/>
    <n v="265"/>
    <n v="978"/>
    <n v="1768"/>
    <n v="1867"/>
    <n v="437"/>
    <n v="5562659"/>
    <n v="1806778"/>
    <n v="1377416"/>
    <n v="6299777"/>
    <n v="2648293"/>
    <n v="20991.166037735849"/>
    <n v="1847.4212678936606"/>
    <n v="779.08144796380088"/>
    <n v="3374.2779860739156"/>
    <n v="6060.1670480549201"/>
  </r>
  <r>
    <x v="16"/>
    <x v="4"/>
    <n v="1"/>
    <x v="17"/>
    <x v="17"/>
    <s v="Personal"/>
    <n v="6971.75"/>
    <n v="27887"/>
    <n v="2865389250"/>
    <n v="11461557000"/>
    <n v="669"/>
    <n v="3263"/>
    <n v="6333"/>
    <n v="4794"/>
    <n v="1129"/>
    <n v="10056921"/>
    <n v="9563808"/>
    <n v="3238852"/>
    <n v="15558898"/>
    <n v="2387475"/>
    <n v="15032.766816143498"/>
    <n v="2930.9862090101133"/>
    <n v="511.42460129480497"/>
    <n v="3245.4939507717982"/>
    <n v="2114.6811337466784"/>
  </r>
  <r>
    <x v="16"/>
    <x v="4"/>
    <n v="1"/>
    <x v="18"/>
    <x v="18"/>
    <s v="Personal"/>
    <n v="4899.5"/>
    <n v="19598"/>
    <n v="2013694500"/>
    <n v="8054778000"/>
    <n v="306"/>
    <n v="2563"/>
    <n v="3927"/>
    <n v="4562"/>
    <n v="888"/>
    <n v="9833923"/>
    <n v="8539454"/>
    <n v="2649084"/>
    <n v="15856982"/>
    <n v="7284564"/>
    <n v="32137.003267973858"/>
    <n v="3331.8197424892705"/>
    <n v="674.58212375859432"/>
    <n v="3475.8838228846998"/>
    <n v="8203.3378378378384"/>
  </r>
  <r>
    <x v="16"/>
    <x v="4"/>
    <n v="1"/>
    <x v="19"/>
    <x v="19"/>
    <s v="Personal"/>
    <n v="3852"/>
    <n v="15408"/>
    <n v="1583172000"/>
    <n v="6332688000"/>
    <n v="536"/>
    <n v="1604"/>
    <n v="3647"/>
    <n v="2311"/>
    <n v="578"/>
    <n v="6281336"/>
    <n v="4473837"/>
    <n v="2867163"/>
    <n v="6658416"/>
    <n v="1464430"/>
    <n v="11718.910447761195"/>
    <n v="2789.1751870324188"/>
    <n v="786.17027693995067"/>
    <n v="2881.1839030722631"/>
    <n v="2533.6159169550174"/>
  </r>
  <r>
    <x v="16"/>
    <x v="4"/>
    <n v="1"/>
    <x v="20"/>
    <x v="20"/>
    <s v="Personal"/>
    <n v="3566.5"/>
    <n v="14266"/>
    <n v="1465831500"/>
    <n v="5863326000"/>
    <n v="389"/>
    <n v="1917"/>
    <n v="2375"/>
    <n v="2688"/>
    <n v="437"/>
    <n v="5313107"/>
    <n v="7237156"/>
    <n v="2183273"/>
    <n v="10566868"/>
    <n v="1690810"/>
    <n v="13658.372750642673"/>
    <n v="3775.2509128847155"/>
    <n v="919.27284210526318"/>
    <n v="3931.1264880952381"/>
    <n v="3869.1304347826085"/>
  </r>
  <r>
    <x v="16"/>
    <x v="4"/>
    <n v="1"/>
    <x v="21"/>
    <x v="21"/>
    <s v="Personal"/>
    <n v="6182.5"/>
    <n v="24730"/>
    <n v="2541007500"/>
    <n v="10164030000"/>
    <n v="987"/>
    <n v="3487"/>
    <n v="3316"/>
    <n v="5750"/>
    <n v="1343"/>
    <n v="11005382"/>
    <n v="10146635"/>
    <n v="3840365"/>
    <n v="16071910"/>
    <n v="3819621"/>
    <n v="11150.33637284701"/>
    <n v="2909.8465729853742"/>
    <n v="1158.1317852834741"/>
    <n v="2795.1147826086958"/>
    <n v="2844.096053611318"/>
  </r>
  <r>
    <x v="16"/>
    <x v="4"/>
    <n v="1"/>
    <x v="22"/>
    <x v="22"/>
    <s v="Personal"/>
    <n v="1721"/>
    <n v="6884"/>
    <n v="707331000"/>
    <n v="2829324000"/>
    <n v="285"/>
    <n v="989"/>
    <n v="1179"/>
    <n v="1245"/>
    <n v="202"/>
    <n v="4537441"/>
    <n v="3639938"/>
    <n v="994920"/>
    <n v="4192786"/>
    <n v="1128324"/>
    <n v="15920.845614035088"/>
    <n v="3680.4226491405461"/>
    <n v="843.86768447837153"/>
    <n v="3367.6995983935744"/>
    <n v="5585.7623762376234"/>
  </r>
  <r>
    <x v="16"/>
    <x v="4"/>
    <n v="1"/>
    <x v="23"/>
    <x v="23"/>
    <s v="Personal"/>
    <n v="3224.25"/>
    <n v="12897"/>
    <n v="1325166750"/>
    <n v="5300667000"/>
    <n v="561"/>
    <n v="2213"/>
    <n v="2287"/>
    <n v="4101"/>
    <n v="836"/>
    <n v="10052375"/>
    <n v="6536583"/>
    <n v="2566274"/>
    <n v="13006255"/>
    <n v="5062562"/>
    <n v="17918.67201426025"/>
    <n v="2953.7202892001806"/>
    <n v="1122.113686051596"/>
    <n v="3171.4837844428189"/>
    <n v="6055.696172248804"/>
  </r>
  <r>
    <x v="16"/>
    <x v="4"/>
    <n v="1"/>
    <x v="24"/>
    <x v="24"/>
    <s v="Personal"/>
    <n v="1692.75"/>
    <n v="6771"/>
    <n v="695720250"/>
    <n v="2782881000"/>
    <n v="297"/>
    <n v="1148"/>
    <n v="754"/>
    <n v="1987"/>
    <n v="51"/>
    <n v="3241930"/>
    <n v="2685389"/>
    <n v="1298374"/>
    <n v="4830319"/>
    <n v="264958"/>
    <n v="10915.589225589225"/>
    <n v="2339.189024390244"/>
    <n v="1721.9814323607427"/>
    <n v="2430.9607448414695"/>
    <n v="5195.2549019607841"/>
  </r>
  <r>
    <x v="16"/>
    <x v="4"/>
    <n v="1"/>
    <x v="25"/>
    <x v="25"/>
    <s v="Personal"/>
    <n v="4388"/>
    <n v="17552"/>
    <n v="1803468000"/>
    <n v="7213872000"/>
    <n v="843"/>
    <n v="2986"/>
    <n v="2996"/>
    <n v="3723"/>
    <n v="506"/>
    <n v="12350652"/>
    <n v="8068961"/>
    <n v="2594927"/>
    <n v="10867980"/>
    <n v="2766856"/>
    <n v="14650.832740213524"/>
    <n v="2702.2642330877429"/>
    <n v="866.13050734312412"/>
    <n v="2919.1458501208704"/>
    <n v="5468.094861660079"/>
  </r>
  <r>
    <x v="16"/>
    <x v="4"/>
    <n v="1"/>
    <x v="26"/>
    <x v="26"/>
    <s v="Personal"/>
    <n v="2844.75"/>
    <n v="11379"/>
    <n v="1169192250"/>
    <n v="4676769000"/>
    <n v="427"/>
    <n v="1963"/>
    <n v="3772"/>
    <n v="3683"/>
    <n v="666"/>
    <n v="5146873"/>
    <n v="6534640"/>
    <n v="2372035"/>
    <n v="12575313"/>
    <n v="1748381"/>
    <n v="12053.566744730679"/>
    <n v="3328.9047376464596"/>
    <n v="628.85339342523855"/>
    <n v="3414.4211240836275"/>
    <n v="2625.1966966966966"/>
  </r>
  <r>
    <x v="17"/>
    <x v="4"/>
    <n v="2"/>
    <x v="0"/>
    <x v="0"/>
    <s v="Personal"/>
    <n v="4834"/>
    <n v="19336"/>
    <n v="1986774000"/>
    <n v="7947096000"/>
    <n v="116"/>
    <n v="2257"/>
    <n v="1160"/>
    <n v="3440"/>
    <n v="481"/>
    <n v="1458625"/>
    <n v="3582465"/>
    <n v="1501331"/>
    <n v="5734037"/>
    <n v="1776816"/>
    <n v="12574.353448275862"/>
    <n v="1587.2684980062029"/>
    <n v="1294.2508620689655"/>
    <n v="1666.8712209302325"/>
    <n v="3694.0041580041579"/>
  </r>
  <r>
    <x v="17"/>
    <x v="4"/>
    <n v="2"/>
    <x v="1"/>
    <x v="1"/>
    <s v="Personal"/>
    <n v="1279.5"/>
    <n v="5118"/>
    <n v="525874500"/>
    <n v="2103498000"/>
    <n v="22"/>
    <n v="458"/>
    <n v="828"/>
    <n v="716"/>
    <n v="103"/>
    <n v="523799"/>
    <n v="1312981"/>
    <n v="1070323"/>
    <n v="1960859"/>
    <n v="664779"/>
    <n v="23809.045454545456"/>
    <n v="2866.7707423580787"/>
    <n v="1292.6606280193237"/>
    <n v="2738.6298882681563"/>
    <n v="6454.1650485436894"/>
  </r>
  <r>
    <x v="17"/>
    <x v="4"/>
    <n v="2"/>
    <x v="2"/>
    <x v="2"/>
    <s v="Personal"/>
    <n v="1246.25"/>
    <n v="4985"/>
    <n v="512208750"/>
    <n v="2048835000"/>
    <n v="90"/>
    <n v="621"/>
    <n v="1356"/>
    <n v="1551"/>
    <n v="108"/>
    <n v="841463"/>
    <n v="2178091"/>
    <n v="1303083"/>
    <n v="4711354"/>
    <n v="601570"/>
    <n v="9349.5888888888894"/>
    <n v="3507.3929146537844"/>
    <n v="960.97566371681421"/>
    <n v="3037.6234687298515"/>
    <n v="5570.0925925925922"/>
  </r>
  <r>
    <x v="17"/>
    <x v="4"/>
    <n v="2"/>
    <x v="3"/>
    <x v="3"/>
    <s v="Personal"/>
    <n v="5046.75"/>
    <n v="20187"/>
    <n v="2074214250"/>
    <n v="8296857000"/>
    <n v="103"/>
    <n v="1865"/>
    <n v="5535"/>
    <n v="2919"/>
    <n v="521"/>
    <n v="1666323"/>
    <n v="7469236"/>
    <n v="4663777"/>
    <n v="9533717"/>
    <n v="3035675"/>
    <n v="16177.893203883496"/>
    <n v="4004.9522788203753"/>
    <n v="842.59747064137309"/>
    <n v="3266.0900993490923"/>
    <n v="5826.6314779270633"/>
  </r>
  <r>
    <x v="17"/>
    <x v="4"/>
    <n v="2"/>
    <x v="4"/>
    <x v="4"/>
    <s v="Personal"/>
    <n v="4134"/>
    <n v="16536"/>
    <n v="1699074000"/>
    <n v="6796296000"/>
    <n v="164"/>
    <n v="1389"/>
    <n v="4946"/>
    <n v="2019"/>
    <n v="407"/>
    <n v="3203037"/>
    <n v="4206607"/>
    <n v="6877648"/>
    <n v="6692624"/>
    <n v="1299899"/>
    <n v="19530.713414634145"/>
    <n v="3028.5147588192945"/>
    <n v="1390.5475131419328"/>
    <n v="3314.8211986131751"/>
    <n v="3193.8550368550368"/>
  </r>
  <r>
    <x v="17"/>
    <x v="4"/>
    <n v="2"/>
    <x v="5"/>
    <x v="5"/>
    <s v="Personal"/>
    <n v="1005.75"/>
    <n v="4023"/>
    <n v="413363250"/>
    <n v="1653453000"/>
    <n v="75"/>
    <n v="361"/>
    <n v="594"/>
    <n v="497"/>
    <n v="141"/>
    <n v="1434434"/>
    <n v="1109739"/>
    <n v="722101"/>
    <n v="1681184"/>
    <n v="824652"/>
    <n v="19125.786666666667"/>
    <n v="3074.0692520775624"/>
    <n v="1215.6582491582492"/>
    <n v="3382.6639839034206"/>
    <n v="5848.5957446808507"/>
  </r>
  <r>
    <x v="17"/>
    <x v="4"/>
    <n v="2"/>
    <x v="6"/>
    <x v="6"/>
    <s v="Personal"/>
    <n v="6443.5"/>
    <n v="25774"/>
    <n v="2648278500"/>
    <n v="10593114000"/>
    <n v="363"/>
    <n v="3023"/>
    <n v="1995"/>
    <n v="4523"/>
    <n v="851"/>
    <n v="9513342"/>
    <n v="8020558"/>
    <n v="1658005"/>
    <n v="11406058"/>
    <n v="7048359"/>
    <n v="26207.553719008265"/>
    <n v="2653.1782997022824"/>
    <n v="831.0802005012531"/>
    <n v="2521.7904045987175"/>
    <n v="8282.4430082256167"/>
  </r>
  <r>
    <x v="17"/>
    <x v="4"/>
    <n v="2"/>
    <x v="7"/>
    <x v="7"/>
    <s v="Personal"/>
    <n v="7718.5"/>
    <n v="30874"/>
    <n v="3172303500"/>
    <n v="12689214000"/>
    <n v="852"/>
    <n v="2927"/>
    <n v="4492"/>
    <n v="4928"/>
    <n v="1788"/>
    <n v="11950683"/>
    <n v="7536789"/>
    <n v="3965697"/>
    <n v="15656252"/>
    <n v="10061987"/>
    <n v="14026.62323943662"/>
    <n v="2574.9193713700033"/>
    <n v="882.83548530721282"/>
    <n v="3176.9991883116882"/>
    <n v="5627.5095078299773"/>
  </r>
  <r>
    <x v="17"/>
    <x v="4"/>
    <n v="2"/>
    <x v="8"/>
    <x v="8"/>
    <s v="Personal"/>
    <n v="752.5"/>
    <n v="3010"/>
    <n v="309277500"/>
    <n v="1237110000"/>
    <n v="104"/>
    <n v="283"/>
    <n v="381"/>
    <n v="347"/>
    <n v="115"/>
    <n v="1204635"/>
    <n v="810734"/>
    <n v="282021"/>
    <n v="992257"/>
    <n v="439557"/>
    <n v="11583.028846153846"/>
    <n v="2864.7844522968198"/>
    <n v="740.2125984251968"/>
    <n v="2859.5302593659944"/>
    <n v="3822.2347826086957"/>
  </r>
  <r>
    <x v="17"/>
    <x v="4"/>
    <n v="2"/>
    <x v="9"/>
    <x v="9"/>
    <s v="Personal"/>
    <n v="777.5"/>
    <n v="3110"/>
    <n v="319552500"/>
    <n v="1278210000"/>
    <n v="98"/>
    <n v="323"/>
    <n v="558"/>
    <n v="411"/>
    <n v="112"/>
    <n v="1335215"/>
    <n v="981514"/>
    <n v="348931"/>
    <n v="1278916"/>
    <n v="541081"/>
    <n v="13624.642857142857"/>
    <n v="3038.7430340557275"/>
    <n v="625.3243727598566"/>
    <n v="3111.7177615571777"/>
    <n v="4831.0803571428569"/>
  </r>
  <r>
    <x v="17"/>
    <x v="4"/>
    <n v="2"/>
    <x v="10"/>
    <x v="10"/>
    <s v="Personal"/>
    <n v="2218.5"/>
    <n v="8874"/>
    <n v="911803500"/>
    <n v="3647214000"/>
    <n v="248"/>
    <n v="913"/>
    <n v="620"/>
    <n v="1065"/>
    <n v="160"/>
    <n v="4391849"/>
    <n v="4276144"/>
    <n v="701710"/>
    <n v="3397755"/>
    <n v="946380"/>
    <n v="17709.068548387098"/>
    <n v="4683.6188389923327"/>
    <n v="1131.7903225806451"/>
    <n v="3190.3802816901407"/>
    <n v="5914.875"/>
  </r>
  <r>
    <x v="17"/>
    <x v="4"/>
    <n v="2"/>
    <x v="11"/>
    <x v="11"/>
    <s v="Personal"/>
    <n v="6171.5"/>
    <n v="24686"/>
    <n v="2536486500"/>
    <n v="10145946000"/>
    <n v="185"/>
    <n v="2089"/>
    <n v="6621"/>
    <n v="3059"/>
    <n v="704"/>
    <n v="2601035"/>
    <n v="3962967"/>
    <n v="5358411"/>
    <n v="5589694"/>
    <n v="3703810"/>
    <n v="14059.648648648648"/>
    <n v="1897.0641455241741"/>
    <n v="809.30539193475306"/>
    <n v="1827.294540699575"/>
    <n v="5261.09375"/>
  </r>
  <r>
    <x v="17"/>
    <x v="4"/>
    <n v="2"/>
    <x v="12"/>
    <x v="12"/>
    <s v="Personal"/>
    <n v="6126"/>
    <n v="24504"/>
    <n v="2517786000"/>
    <n v="10071144000"/>
    <n v="331"/>
    <n v="2595"/>
    <n v="3440"/>
    <n v="4381"/>
    <n v="978"/>
    <n v="6366069"/>
    <n v="7997819"/>
    <n v="3860806"/>
    <n v="12765575"/>
    <n v="3949808"/>
    <n v="19232.836858006041"/>
    <n v="3082.0111753371871"/>
    <n v="1122.3273255813954"/>
    <n v="2913.8495777219814"/>
    <n v="4038.6584867075667"/>
  </r>
  <r>
    <x v="17"/>
    <x v="4"/>
    <n v="2"/>
    <x v="13"/>
    <x v="13"/>
    <s v="Personal"/>
    <n v="1554.25"/>
    <n v="6217"/>
    <n v="638796750"/>
    <n v="2555187000"/>
    <n v="170"/>
    <n v="707"/>
    <n v="938"/>
    <n v="923"/>
    <n v="298"/>
    <n v="3385399"/>
    <n v="2093564"/>
    <n v="864552"/>
    <n v="2967403"/>
    <n v="2487371"/>
    <n v="19914.111764705882"/>
    <n v="2961.1937765205093"/>
    <n v="921.69722814498937"/>
    <n v="3214.9544962080172"/>
    <n v="8346.8825503355711"/>
  </r>
  <r>
    <x v="17"/>
    <x v="4"/>
    <n v="2"/>
    <x v="14"/>
    <x v="14"/>
    <s v="Personal"/>
    <n v="10609.75"/>
    <n v="42439"/>
    <n v="4360607250"/>
    <n v="17442429000"/>
    <n v="1108"/>
    <n v="4469"/>
    <n v="8263"/>
    <n v="6761"/>
    <n v="1528"/>
    <n v="14270950"/>
    <n v="13863960"/>
    <n v="10603252"/>
    <n v="21769673"/>
    <n v="14612941"/>
    <n v="12879.918772563176"/>
    <n v="3102.2510628776013"/>
    <n v="1283.220622050103"/>
    <n v="3219.889513385594"/>
    <n v="9563.4430628272257"/>
  </r>
  <r>
    <x v="17"/>
    <x v="4"/>
    <n v="2"/>
    <x v="15"/>
    <x v="15"/>
    <s v="Personal"/>
    <n v="1120.75"/>
    <n v="4483"/>
    <n v="460628250"/>
    <n v="1842513000"/>
    <n v="140"/>
    <n v="529"/>
    <n v="606"/>
    <n v="803"/>
    <n v="186"/>
    <n v="2108517"/>
    <n v="1659707"/>
    <n v="615608"/>
    <n v="2380253"/>
    <n v="1574003"/>
    <n v="15060.835714285715"/>
    <n v="3137.4423440453688"/>
    <n v="1015.8547854785479"/>
    <n v="2964.2004981320051"/>
    <n v="8462.3817204301067"/>
  </r>
  <r>
    <x v="17"/>
    <x v="4"/>
    <n v="2"/>
    <x v="16"/>
    <x v="16"/>
    <s v="Personal"/>
    <n v="2203.75"/>
    <n v="8815"/>
    <n v="905741250"/>
    <n v="3622965000"/>
    <n v="249"/>
    <n v="1034"/>
    <n v="1055"/>
    <n v="2332"/>
    <n v="849"/>
    <n v="4590571"/>
    <n v="2065277"/>
    <n v="839759"/>
    <n v="7440589"/>
    <n v="5447481"/>
    <n v="18436.0281124498"/>
    <n v="1997.3665377176017"/>
    <n v="795.98009478672986"/>
    <n v="3190.6470840480274"/>
    <n v="6416.349823321555"/>
  </r>
  <r>
    <x v="17"/>
    <x v="4"/>
    <n v="2"/>
    <x v="17"/>
    <x v="17"/>
    <s v="Personal"/>
    <n v="7133.25"/>
    <n v="28533"/>
    <n v="2931765750"/>
    <n v="11727063000"/>
    <n v="625"/>
    <n v="2902"/>
    <n v="7909"/>
    <n v="3698"/>
    <n v="1053"/>
    <n v="8856811"/>
    <n v="8867085"/>
    <n v="3950300"/>
    <n v="11406776"/>
    <n v="2179085"/>
    <n v="14170.8976"/>
    <n v="3055.5082701585116"/>
    <n v="499.46895941332662"/>
    <n v="3084.5797728501893"/>
    <n v="2069.4064577397912"/>
  </r>
  <r>
    <x v="17"/>
    <x v="4"/>
    <n v="2"/>
    <x v="18"/>
    <x v="18"/>
    <s v="Personal"/>
    <n v="5006"/>
    <n v="20024"/>
    <n v="2057466000"/>
    <n v="8229864000"/>
    <n v="300"/>
    <n v="2571"/>
    <n v="4127"/>
    <n v="3905"/>
    <n v="757"/>
    <n v="10113059"/>
    <n v="8886647"/>
    <n v="3014674"/>
    <n v="13179278"/>
    <n v="6371079"/>
    <n v="33710.196666666663"/>
    <n v="3456.4943601711398"/>
    <n v="730.47589047734436"/>
    <n v="3374.9751600512163"/>
    <n v="8416.2206076618222"/>
  </r>
  <r>
    <x v="17"/>
    <x v="4"/>
    <n v="2"/>
    <x v="19"/>
    <x v="19"/>
    <s v="Personal"/>
    <n v="3919"/>
    <n v="15676"/>
    <n v="1610709000"/>
    <n v="6442836000"/>
    <n v="517"/>
    <n v="1655"/>
    <n v="3950"/>
    <n v="2191"/>
    <n v="550"/>
    <n v="5819961"/>
    <n v="4924630"/>
    <n v="3240023"/>
    <n v="6723474"/>
    <n v="1450272"/>
    <n v="11257.177949709865"/>
    <n v="2975.6072507552872"/>
    <n v="820.25898734177213"/>
    <n v="3068.6782291191239"/>
    <n v="2636.8581818181819"/>
  </r>
  <r>
    <x v="17"/>
    <x v="4"/>
    <n v="2"/>
    <x v="20"/>
    <x v="20"/>
    <s v="Personal"/>
    <n v="3655.25"/>
    <n v="14621"/>
    <n v="1502307750"/>
    <n v="6009231000"/>
    <n v="395"/>
    <n v="2000"/>
    <n v="3689"/>
    <n v="2522"/>
    <n v="421"/>
    <n v="5348803"/>
    <n v="7692716"/>
    <n v="6392647"/>
    <n v="9762434"/>
    <n v="1760871"/>
    <n v="13541.273417721519"/>
    <n v="3846.3580000000002"/>
    <n v="1732.8942802927622"/>
    <n v="3870.9095955590801"/>
    <n v="4182.5914489311162"/>
  </r>
  <r>
    <x v="17"/>
    <x v="4"/>
    <n v="2"/>
    <x v="21"/>
    <x v="21"/>
    <s v="Personal"/>
    <n v="6294.25"/>
    <n v="25177"/>
    <n v="2586936750"/>
    <n v="10347747000"/>
    <n v="974"/>
    <n v="3625"/>
    <n v="4003"/>
    <n v="5378"/>
    <n v="1133"/>
    <n v="11015923"/>
    <n v="10529764"/>
    <n v="4047293"/>
    <n v="15046534"/>
    <n v="3638879"/>
    <n v="11309.982546201232"/>
    <n v="2904.7624827586205"/>
    <n v="1011.0649512865351"/>
    <n v="2797.7936035701005"/>
    <n v="3211.7202118270079"/>
  </r>
  <r>
    <x v="17"/>
    <x v="4"/>
    <n v="2"/>
    <x v="22"/>
    <x v="22"/>
    <s v="Personal"/>
    <n v="1779.5"/>
    <n v="7118"/>
    <n v="731374500"/>
    <n v="2925498000"/>
    <n v="273"/>
    <n v="1014"/>
    <n v="2180"/>
    <n v="1967"/>
    <n v="365"/>
    <n v="4103851"/>
    <n v="4035058"/>
    <n v="1879687"/>
    <n v="6248965"/>
    <n v="2154810"/>
    <n v="15032.421245421245"/>
    <n v="3979.3471400394478"/>
    <n v="862.24174311926606"/>
    <n v="3176.9013726487037"/>
    <n v="5903.58904109589"/>
  </r>
  <r>
    <x v="17"/>
    <x v="4"/>
    <n v="2"/>
    <x v="23"/>
    <x v="23"/>
    <s v="Personal"/>
    <n v="3290.5"/>
    <n v="13162"/>
    <n v="1352395500"/>
    <n v="5409582000"/>
    <n v="517"/>
    <n v="2318"/>
    <n v="2886"/>
    <n v="3226"/>
    <n v="655"/>
    <n v="8162332"/>
    <n v="7401019"/>
    <n v="3310389"/>
    <n v="10912378"/>
    <n v="4204708"/>
    <n v="15787.876208897485"/>
    <n v="3192.846850733391"/>
    <n v="1147.0509355509355"/>
    <n v="3382.6342219466833"/>
    <n v="6419.4015267175573"/>
  </r>
  <r>
    <x v="17"/>
    <x v="4"/>
    <n v="2"/>
    <x v="24"/>
    <x v="24"/>
    <s v="Personal"/>
    <n v="1743.75"/>
    <n v="6975"/>
    <n v="716681250"/>
    <n v="2866725000"/>
    <n v="293"/>
    <n v="1258"/>
    <n v="871"/>
    <n v="1944"/>
    <n v="38"/>
    <n v="3329328"/>
    <n v="3055564"/>
    <n v="1224639"/>
    <n v="4870519"/>
    <n v="263107"/>
    <n v="11362.894197952219"/>
    <n v="2428.9062003179652"/>
    <n v="1406.0149253731342"/>
    <n v="2505.4110082304528"/>
    <n v="6923.8684210526317"/>
  </r>
  <r>
    <x v="17"/>
    <x v="4"/>
    <n v="2"/>
    <x v="25"/>
    <x v="25"/>
    <s v="Personal"/>
    <n v="4484"/>
    <n v="17936"/>
    <n v="1842924000"/>
    <n v="7371696000"/>
    <n v="813"/>
    <n v="3024"/>
    <n v="3643"/>
    <n v="4288"/>
    <n v="339"/>
    <n v="10488557"/>
    <n v="8835886"/>
    <n v="3224169"/>
    <n v="12067054"/>
    <n v="1964222"/>
    <n v="12901.054120541205"/>
    <n v="2921.9199735449733"/>
    <n v="885.0312928904749"/>
    <n v="2814.1450559701493"/>
    <n v="5794.1651917404133"/>
  </r>
  <r>
    <x v="17"/>
    <x v="4"/>
    <n v="2"/>
    <x v="26"/>
    <x v="26"/>
    <s v="Personal"/>
    <n v="2895.75"/>
    <n v="11583"/>
    <n v="1190153250"/>
    <n v="4760613000"/>
    <n v="414"/>
    <n v="1887"/>
    <n v="3986"/>
    <n v="2957"/>
    <n v="473"/>
    <n v="5015211"/>
    <n v="6234263"/>
    <n v="2604561"/>
    <n v="10303865"/>
    <n v="1379211"/>
    <n v="12114.036231884058"/>
    <n v="3303.7959724430311"/>
    <n v="653.42724535875561"/>
    <n v="3484.5671288468043"/>
    <n v="2915.879492600423"/>
  </r>
  <r>
    <x v="18"/>
    <x v="4"/>
    <n v="3"/>
    <x v="0"/>
    <x v="0"/>
    <s v="Personal"/>
    <n v="4916.5"/>
    <n v="19666"/>
    <n v="2020681500"/>
    <n v="8082726000"/>
    <n v="124"/>
    <n v="2212"/>
    <n v="1186"/>
    <n v="3858"/>
    <n v="519"/>
    <n v="1989975"/>
    <n v="3573023"/>
    <n v="1618807"/>
    <n v="5627955"/>
    <n v="1653614"/>
    <n v="16048.185483870968"/>
    <n v="1615.2906871609403"/>
    <n v="1364.9300168634063"/>
    <n v="1458.7752721617419"/>
    <n v="3186.1541425818882"/>
  </r>
  <r>
    <x v="18"/>
    <x v="4"/>
    <n v="3"/>
    <x v="1"/>
    <x v="1"/>
    <s v="Personal"/>
    <n v="1281"/>
    <n v="5124"/>
    <n v="526491000"/>
    <n v="2105964000"/>
    <n v="23"/>
    <n v="380"/>
    <n v="1363"/>
    <n v="633"/>
    <n v="83"/>
    <n v="623731"/>
    <n v="1137741"/>
    <n v="2216931"/>
    <n v="1517892"/>
    <n v="498587"/>
    <n v="27118.739130434784"/>
    <n v="2994.0552631578948"/>
    <n v="1626.5084372707263"/>
    <n v="2397.9336492890993"/>
    <n v="6007.0722891566265"/>
  </r>
  <r>
    <x v="18"/>
    <x v="4"/>
    <n v="3"/>
    <x v="2"/>
    <x v="2"/>
    <s v="Personal"/>
    <n v="1259.75"/>
    <n v="5039"/>
    <n v="517757250"/>
    <n v="2071029000"/>
    <n v="94"/>
    <n v="606"/>
    <n v="730"/>
    <n v="1675"/>
    <n v="98"/>
    <n v="1058271"/>
    <n v="1965749"/>
    <n v="697255"/>
    <n v="4380638"/>
    <n v="556319"/>
    <n v="11258.202127659575"/>
    <n v="3243.8102310231025"/>
    <n v="955.14383561643831"/>
    <n v="2615.3062686567164"/>
    <n v="5676.7244897959181"/>
  </r>
  <r>
    <x v="18"/>
    <x v="4"/>
    <n v="3"/>
    <x v="3"/>
    <x v="3"/>
    <s v="Personal"/>
    <n v="5055.5"/>
    <n v="20222"/>
    <n v="2077810500"/>
    <n v="8311242000"/>
    <n v="115"/>
    <n v="1765"/>
    <n v="698"/>
    <n v="3276"/>
    <n v="346"/>
    <n v="2245004"/>
    <n v="6532068"/>
    <n v="584236"/>
    <n v="9634159"/>
    <n v="2041914"/>
    <n v="19521.773913043478"/>
    <n v="3700.888385269122"/>
    <n v="837.01432664756442"/>
    <n v="2940.8299755799758"/>
    <n v="5901.4855491329481"/>
  </r>
  <r>
    <x v="18"/>
    <x v="4"/>
    <n v="3"/>
    <x v="4"/>
    <x v="4"/>
    <s v="Personal"/>
    <n v="4176"/>
    <n v="16704"/>
    <n v="1716336000"/>
    <n v="6865344000"/>
    <n v="170"/>
    <n v="1398"/>
    <n v="4530"/>
    <n v="2180"/>
    <n v="411"/>
    <n v="3704734"/>
    <n v="4222126"/>
    <n v="8050431"/>
    <n v="6230065"/>
    <n v="1310282"/>
    <n v="21792.552941176469"/>
    <n v="3020.1187410586554"/>
    <n v="1777.1370860927152"/>
    <n v="2857.8279816513759"/>
    <n v="3188.0340632603406"/>
  </r>
  <r>
    <x v="18"/>
    <x v="4"/>
    <n v="3"/>
    <x v="5"/>
    <x v="5"/>
    <s v="Personal"/>
    <n v="1013.5"/>
    <n v="4054"/>
    <n v="416548500"/>
    <n v="1666194000"/>
    <n v="83"/>
    <n v="354"/>
    <n v="621"/>
    <n v="555"/>
    <n v="135"/>
    <n v="1612264"/>
    <n v="1096731"/>
    <n v="686633"/>
    <n v="1736559"/>
    <n v="809420"/>
    <n v="19424.867469879518"/>
    <n v="3098.1101694915255"/>
    <n v="1105.6892109500805"/>
    <n v="3128.9351351351352"/>
    <n v="5995.7037037037035"/>
  </r>
  <r>
    <x v="18"/>
    <x v="4"/>
    <n v="3"/>
    <x v="6"/>
    <x v="6"/>
    <s v="Personal"/>
    <n v="6590.75"/>
    <n v="26363"/>
    <n v="2708798250"/>
    <n v="10835193000"/>
    <n v="380"/>
    <n v="3132"/>
    <n v="2262"/>
    <n v="5046"/>
    <n v="862"/>
    <n v="10019463"/>
    <n v="8153082"/>
    <n v="3465489"/>
    <n v="11424883"/>
    <n v="7222908"/>
    <n v="26367.007894736842"/>
    <n v="2603.155172413793"/>
    <n v="1532.0464190981431"/>
    <n v="2264.1464526357513"/>
    <n v="8379.2436194895599"/>
  </r>
  <r>
    <x v="18"/>
    <x v="4"/>
    <n v="3"/>
    <x v="7"/>
    <x v="7"/>
    <s v="Personal"/>
    <n v="7827.75"/>
    <n v="31311"/>
    <n v="3217205250"/>
    <n v="12868821000"/>
    <n v="921"/>
    <n v="2790"/>
    <n v="3476"/>
    <n v="5382"/>
    <n v="611"/>
    <n v="15532121"/>
    <n v="6637724"/>
    <n v="3049612"/>
    <n v="14721828"/>
    <n v="3481287"/>
    <n v="16864.409337676439"/>
    <n v="2379.1125448028674"/>
    <n v="877.33371691599541"/>
    <n v="2735.3823857302118"/>
    <n v="5697.6873977086743"/>
  </r>
  <r>
    <x v="18"/>
    <x v="4"/>
    <n v="3"/>
    <x v="8"/>
    <x v="8"/>
    <s v="Personal"/>
    <n v="760.5"/>
    <n v="3042"/>
    <n v="312565500"/>
    <n v="1250262000"/>
    <n v="108"/>
    <n v="297"/>
    <n v="434"/>
    <n v="395"/>
    <n v="142"/>
    <n v="1312090"/>
    <n v="825177"/>
    <n v="371655"/>
    <n v="1031001"/>
    <n v="585057"/>
    <n v="12148.981481481482"/>
    <n v="2778.3737373737372"/>
    <n v="856.34792626728108"/>
    <n v="2610.1291139240507"/>
    <n v="4120.1197183098593"/>
  </r>
  <r>
    <x v="18"/>
    <x v="4"/>
    <n v="3"/>
    <x v="9"/>
    <x v="9"/>
    <s v="Personal"/>
    <n v="784"/>
    <n v="3136"/>
    <n v="322224000"/>
    <n v="1288896000"/>
    <n v="101"/>
    <n v="321"/>
    <n v="615"/>
    <n v="451"/>
    <n v="94"/>
    <n v="1403381"/>
    <n v="939932"/>
    <n v="406295"/>
    <n v="1234497"/>
    <n v="438368"/>
    <n v="13894.861386138615"/>
    <n v="2928.1370716510905"/>
    <n v="660.64227642276421"/>
    <n v="2737.2439024390242"/>
    <n v="4663.489361702128"/>
  </r>
  <r>
    <x v="18"/>
    <x v="4"/>
    <n v="3"/>
    <x v="10"/>
    <x v="10"/>
    <s v="Personal"/>
    <n v="2239.25"/>
    <n v="8957"/>
    <n v="920331750"/>
    <n v="3681327000"/>
    <n v="269"/>
    <n v="946"/>
    <n v="1935"/>
    <n v="1862"/>
    <n v="193"/>
    <n v="5732444"/>
    <n v="4092186"/>
    <n v="2175196"/>
    <n v="5115168"/>
    <n v="1161222"/>
    <n v="21310.200743494424"/>
    <n v="4325.7780126849893"/>
    <n v="1124.1322997416021"/>
    <n v="2747.1364124597208"/>
    <n v="6016.6943005181347"/>
  </r>
  <r>
    <x v="18"/>
    <x v="4"/>
    <n v="3"/>
    <x v="11"/>
    <x v="11"/>
    <s v="Personal"/>
    <n v="6251.5"/>
    <n v="25006"/>
    <n v="2569366500"/>
    <n v="10277466000"/>
    <n v="188"/>
    <n v="1980"/>
    <n v="9040"/>
    <n v="3001"/>
    <n v="765"/>
    <n v="2983621"/>
    <n v="3768832"/>
    <n v="12410911"/>
    <n v="4973839"/>
    <n v="4010660"/>
    <n v="15870.324468085106"/>
    <n v="1903.4505050505049"/>
    <n v="1372.8883849557521"/>
    <n v="1657.3938687104298"/>
    <n v="5242.6928104575163"/>
  </r>
  <r>
    <x v="18"/>
    <x v="4"/>
    <n v="3"/>
    <x v="12"/>
    <x v="12"/>
    <s v="Personal"/>
    <n v="6133.5"/>
    <n v="24534"/>
    <n v="2520868500"/>
    <n v="10083474000"/>
    <n v="339"/>
    <n v="2554"/>
    <n v="3555"/>
    <n v="4674"/>
    <n v="876"/>
    <n v="7007273"/>
    <n v="7848478"/>
    <n v="4314941"/>
    <n v="12172294"/>
    <n v="3653120"/>
    <n v="20670.421828908555"/>
    <n v="3073.0140955364136"/>
    <n v="1213.7668073136429"/>
    <n v="2604.2563115104836"/>
    <n v="4170.2283105022834"/>
  </r>
  <r>
    <x v="18"/>
    <x v="4"/>
    <n v="3"/>
    <x v="13"/>
    <x v="13"/>
    <s v="Personal"/>
    <n v="1564.75"/>
    <n v="6259"/>
    <n v="643112250"/>
    <n v="2572449000"/>
    <n v="184"/>
    <n v="674"/>
    <n v="963"/>
    <n v="988"/>
    <n v="242"/>
    <n v="3763693"/>
    <n v="1986499"/>
    <n v="903173"/>
    <n v="2882405"/>
    <n v="1994757"/>
    <n v="20454.853260869564"/>
    <n v="2947.3278931750742"/>
    <n v="937.87435098650053"/>
    <n v="2917.4139676113359"/>
    <n v="8242.7975206611573"/>
  </r>
  <r>
    <x v="18"/>
    <x v="4"/>
    <n v="3"/>
    <x v="14"/>
    <x v="14"/>
    <s v="Personal"/>
    <n v="10729.25"/>
    <n v="42917"/>
    <n v="4409721750"/>
    <n v="17638887000"/>
    <n v="1159"/>
    <n v="4455"/>
    <n v="8201"/>
    <n v="7442"/>
    <n v="1506"/>
    <n v="15590875"/>
    <n v="13721541"/>
    <n v="9105702"/>
    <n v="21548633"/>
    <n v="14179909"/>
    <n v="13452.006039689388"/>
    <n v="3080.0316498316497"/>
    <n v="1110.3160590171931"/>
    <n v="2895.5432679387263"/>
    <n v="9415.6102257636121"/>
  </r>
  <r>
    <x v="18"/>
    <x v="4"/>
    <n v="3"/>
    <x v="15"/>
    <x v="15"/>
    <s v="Personal"/>
    <n v="1132"/>
    <n v="4528"/>
    <n v="465252000"/>
    <n v="1861008000"/>
    <n v="144"/>
    <n v="554"/>
    <n v="674"/>
    <n v="863"/>
    <n v="213"/>
    <n v="2423565"/>
    <n v="1749727"/>
    <n v="781025"/>
    <n v="2174386"/>
    <n v="1829912"/>
    <n v="16830.3125"/>
    <n v="3158.3519855595669"/>
    <n v="1158.7908011869436"/>
    <n v="2519.5666280417149"/>
    <n v="8591.1361502347427"/>
  </r>
  <r>
    <x v="18"/>
    <x v="4"/>
    <n v="3"/>
    <x v="16"/>
    <x v="16"/>
    <s v="Personal"/>
    <n v="2232.25"/>
    <n v="8929"/>
    <n v="917454750"/>
    <n v="3669819000"/>
    <n v="268"/>
    <n v="940"/>
    <n v="1165"/>
    <n v="1165"/>
    <n v="346"/>
    <n v="5949549"/>
    <n v="1735401"/>
    <n v="921852"/>
    <n v="3420981"/>
    <n v="2246364"/>
    <n v="22199.809701492537"/>
    <n v="1846.1712765957448"/>
    <n v="791.28927038626614"/>
    <n v="2936.4643776824032"/>
    <n v="6492.3815028901736"/>
  </r>
  <r>
    <x v="18"/>
    <x v="4"/>
    <n v="3"/>
    <x v="17"/>
    <x v="17"/>
    <s v="Personal"/>
    <n v="7240.5"/>
    <n v="28962"/>
    <n v="2975845500"/>
    <n v="11903382000"/>
    <n v="669"/>
    <n v="2737"/>
    <n v="11148"/>
    <n v="3658"/>
    <n v="886"/>
    <n v="9428059"/>
    <n v="8213591"/>
    <n v="6182292"/>
    <n v="10630574"/>
    <n v="2215606"/>
    <n v="14092.763826606875"/>
    <n v="3000.9466569236392"/>
    <n v="554.5651237890205"/>
    <n v="2906.1164570803717"/>
    <n v="2500.6839729119638"/>
  </r>
  <r>
    <x v="18"/>
    <x v="4"/>
    <n v="3"/>
    <x v="18"/>
    <x v="18"/>
    <s v="Personal"/>
    <n v="5056"/>
    <n v="20224"/>
    <n v="2078016000"/>
    <n v="8312064000"/>
    <n v="291"/>
    <n v="2591"/>
    <n v="4265"/>
    <n v="4314"/>
    <n v="892"/>
    <n v="9808417"/>
    <n v="8816100"/>
    <n v="3991454"/>
    <n v="13705696"/>
    <n v="7542985"/>
    <n v="33705.900343642614"/>
    <n v="3402.5858741798534"/>
    <n v="935.8626025791325"/>
    <n v="3177.0273528048215"/>
    <n v="8456.2612107623318"/>
  </r>
  <r>
    <x v="18"/>
    <x v="4"/>
    <n v="3"/>
    <x v="19"/>
    <x v="19"/>
    <s v="Personal"/>
    <n v="3998.25"/>
    <n v="15993"/>
    <n v="1643280750"/>
    <n v="6573123000"/>
    <n v="552"/>
    <n v="1650"/>
    <n v="4304"/>
    <n v="2562"/>
    <n v="499"/>
    <n v="6549921"/>
    <n v="4850999"/>
    <n v="3502541"/>
    <n v="6671479"/>
    <n v="1407531"/>
    <n v="11865.798913043478"/>
    <n v="2939.9993939393939"/>
    <n v="813.78740706319707"/>
    <n v="2604.0120999219362"/>
    <n v="2820.7034068136272"/>
  </r>
  <r>
    <x v="18"/>
    <x v="4"/>
    <n v="3"/>
    <x v="20"/>
    <x v="20"/>
    <s v="Personal"/>
    <n v="3689.75"/>
    <n v="14759"/>
    <n v="1516487250"/>
    <n v="6065949000"/>
    <n v="412"/>
    <n v="1979"/>
    <n v="3201"/>
    <n v="2732"/>
    <n v="403"/>
    <n v="5906951"/>
    <n v="7626818"/>
    <n v="3461221"/>
    <n v="10424592"/>
    <n v="1756217"/>
    <n v="14337.259708737864"/>
    <n v="3853.8746841839311"/>
    <n v="1081.2936582318025"/>
    <n v="3815.7364568081989"/>
    <n v="4357.8585607940449"/>
  </r>
  <r>
    <x v="18"/>
    <x v="4"/>
    <n v="3"/>
    <x v="21"/>
    <x v="21"/>
    <s v="Personal"/>
    <n v="6378.25"/>
    <n v="25513"/>
    <n v="2621460750"/>
    <n v="10485843000"/>
    <n v="1049"/>
    <n v="3705"/>
    <n v="4478"/>
    <n v="6031"/>
    <n v="1255"/>
    <n v="11842637"/>
    <n v="10760244"/>
    <n v="4422903"/>
    <n v="15491014"/>
    <n v="3988123"/>
    <n v="11289.453765490944"/>
    <n v="2904.2493927125506"/>
    <n v="987.69606967396157"/>
    <n v="2568.5647487978777"/>
    <n v="3177.7872509960162"/>
  </r>
  <r>
    <x v="18"/>
    <x v="4"/>
    <n v="3"/>
    <x v="22"/>
    <x v="22"/>
    <s v="Personal"/>
    <n v="1813"/>
    <n v="7252"/>
    <n v="745143000"/>
    <n v="2980572000"/>
    <n v="296"/>
    <n v="1042"/>
    <n v="1727"/>
    <n v="1723"/>
    <n v="141"/>
    <n v="4989173"/>
    <n v="3830699"/>
    <n v="1480399"/>
    <n v="5010282"/>
    <n v="845377"/>
    <n v="16855.31418918919"/>
    <n v="3676.2946257197696"/>
    <n v="857.20845396641573"/>
    <n v="2907.8827626233315"/>
    <n v="5995.5815602836883"/>
  </r>
  <r>
    <x v="18"/>
    <x v="4"/>
    <n v="3"/>
    <x v="23"/>
    <x v="23"/>
    <s v="Personal"/>
    <n v="3383.25"/>
    <n v="13533"/>
    <n v="1390515750"/>
    <n v="5562063000"/>
    <n v="577"/>
    <n v="2314"/>
    <n v="4372"/>
    <n v="3455"/>
    <n v="1129"/>
    <n v="10945394"/>
    <n v="6827634"/>
    <n v="4984496"/>
    <n v="10061176"/>
    <n v="7334580"/>
    <n v="18969.487001733101"/>
    <n v="2950.5764909248055"/>
    <n v="1140.0951509606587"/>
    <n v="2912.062518089725"/>
    <n v="6496.5279007971658"/>
  </r>
  <r>
    <x v="18"/>
    <x v="4"/>
    <n v="3"/>
    <x v="24"/>
    <x v="24"/>
    <s v="Personal"/>
    <n v="1783.25"/>
    <n v="7133"/>
    <n v="732915750"/>
    <n v="2931663000"/>
    <n v="300"/>
    <n v="1286"/>
    <n v="1074"/>
    <n v="2287"/>
    <n v="58"/>
    <n v="3024531"/>
    <n v="3202240"/>
    <n v="1488890"/>
    <n v="5006472"/>
    <n v="390638"/>
    <n v="10081.77"/>
    <n v="2490.077760497667"/>
    <n v="1386.3035381750465"/>
    <n v="2189.1001311762134"/>
    <n v="6735.1379310344828"/>
  </r>
  <r>
    <x v="18"/>
    <x v="4"/>
    <n v="3"/>
    <x v="25"/>
    <x v="25"/>
    <s v="Personal"/>
    <n v="4525"/>
    <n v="18100"/>
    <n v="1859775000"/>
    <n v="7439100000"/>
    <n v="869"/>
    <n v="3079"/>
    <n v="6348"/>
    <n v="4930"/>
    <n v="1656"/>
    <n v="13494145"/>
    <n v="8311951"/>
    <n v="5584111"/>
    <n v="13216475"/>
    <n v="9722331"/>
    <n v="15528.360184119678"/>
    <n v="2699.5618707372523"/>
    <n v="879.66461877756774"/>
    <n v="2680.8265720081135"/>
    <n v="5870.972826086957"/>
  </r>
  <r>
    <x v="18"/>
    <x v="4"/>
    <n v="3"/>
    <x v="26"/>
    <x v="26"/>
    <s v="Personal"/>
    <n v="2900.25"/>
    <n v="11601"/>
    <n v="1192002750"/>
    <n v="4768011000"/>
    <n v="438"/>
    <n v="1827"/>
    <n v="3588"/>
    <n v="3056"/>
    <n v="466"/>
    <n v="5699512"/>
    <n v="6163484"/>
    <n v="2516701"/>
    <n v="9910101"/>
    <n v="1342371"/>
    <n v="13012.584474885845"/>
    <n v="3373.5544608648056"/>
    <n v="701.4216833890747"/>
    <n v="3242.8340968586385"/>
    <n v="2880.6244635193134"/>
  </r>
  <r>
    <x v="19"/>
    <x v="4"/>
    <n v="4"/>
    <x v="0"/>
    <x v="0"/>
    <s v="Personal"/>
    <n v="5037"/>
    <n v="20148"/>
    <n v="2070207000"/>
    <n v="8280828000"/>
    <n v="157"/>
    <n v="2382"/>
    <n v="1124"/>
    <n v="3645"/>
    <n v="586"/>
    <n v="2541474"/>
    <n v="4077720"/>
    <n v="1721735"/>
    <n v="5723614"/>
    <n v="1766467"/>
    <n v="16187.732484076432"/>
    <n v="1711.8891687657431"/>
    <n v="1531.7927046263346"/>
    <n v="1570.2644718792867"/>
    <n v="3014.4488054607509"/>
  </r>
  <r>
    <x v="19"/>
    <x v="4"/>
    <n v="4"/>
    <x v="1"/>
    <x v="1"/>
    <s v="Personal"/>
    <n v="1298.5"/>
    <n v="5194"/>
    <n v="533683500"/>
    <n v="2134734000"/>
    <n v="20"/>
    <n v="380"/>
    <n v="1052"/>
    <n v="684"/>
    <n v="103"/>
    <n v="535261"/>
    <n v="1145043"/>
    <n v="1564448"/>
    <n v="2115968"/>
    <n v="605009"/>
    <n v="26763.05"/>
    <n v="3013.2710526315791"/>
    <n v="1487.1178707224335"/>
    <n v="3093.5204678362575"/>
    <n v="5873.8737864077666"/>
  </r>
  <r>
    <x v="19"/>
    <x v="4"/>
    <n v="4"/>
    <x v="2"/>
    <x v="2"/>
    <s v="Personal"/>
    <n v="1275.5"/>
    <n v="5102"/>
    <n v="524230500"/>
    <n v="2096922000"/>
    <n v="98"/>
    <n v="640"/>
    <n v="253"/>
    <n v="1768"/>
    <n v="110"/>
    <n v="1076075"/>
    <n v="2162217"/>
    <n v="249608"/>
    <n v="5085440"/>
    <n v="525106"/>
    <n v="10980.357142857143"/>
    <n v="3378.4640625000002"/>
    <n v="986.59288537549412"/>
    <n v="2876.3800904977375"/>
    <n v="4773.6909090909094"/>
  </r>
  <r>
    <x v="19"/>
    <x v="4"/>
    <n v="4"/>
    <x v="3"/>
    <x v="3"/>
    <s v="Personal"/>
    <n v="5165.5"/>
    <n v="20662"/>
    <n v="2123020500"/>
    <n v="8492082000"/>
    <n v="124"/>
    <n v="1953"/>
    <n v="880"/>
    <n v="2616"/>
    <n v="378"/>
    <n v="2352194"/>
    <n v="7529402"/>
    <n v="762975"/>
    <n v="8461730"/>
    <n v="1879961"/>
    <n v="18969.306451612902"/>
    <n v="3855.3005632360473"/>
    <n v="867.0170454545455"/>
    <n v="3234.6062691131497"/>
    <n v="4973.4417989417989"/>
  </r>
  <r>
    <x v="19"/>
    <x v="4"/>
    <n v="4"/>
    <x v="4"/>
    <x v="4"/>
    <s v="Personal"/>
    <n v="4263.25"/>
    <n v="17053"/>
    <n v="1752195750"/>
    <n v="7008783000"/>
    <n v="184"/>
    <n v="1535"/>
    <n v="2471"/>
    <n v="2266"/>
    <n v="471"/>
    <n v="3884334"/>
    <n v="5002516"/>
    <n v="4031461"/>
    <n v="7355999"/>
    <n v="1357804"/>
    <n v="21110.510869565216"/>
    <n v="3258.9680781758957"/>
    <n v="1631.5099150141643"/>
    <n v="3246.2484554280672"/>
    <n v="2882.8110403397027"/>
  </r>
  <r>
    <x v="19"/>
    <x v="4"/>
    <n v="4"/>
    <x v="5"/>
    <x v="5"/>
    <s v="Personal"/>
    <n v="1027.5"/>
    <n v="4110"/>
    <n v="422302500"/>
    <n v="1689210000"/>
    <n v="89"/>
    <n v="379"/>
    <n v="668"/>
    <n v="547"/>
    <n v="159"/>
    <n v="1840313"/>
    <n v="1198335"/>
    <n v="1043319"/>
    <n v="1841503"/>
    <n v="883706"/>
    <n v="20677.674157303372"/>
    <n v="3161.8337730870712"/>
    <n v="1561.8547904191616"/>
    <n v="3366.5502742230346"/>
    <n v="5557.8993710691821"/>
  </r>
  <r>
    <x v="19"/>
    <x v="4"/>
    <n v="4"/>
    <x v="6"/>
    <x v="6"/>
    <s v="Personal"/>
    <n v="6656.75"/>
    <n v="26627"/>
    <n v="2735924250"/>
    <n v="10943697000"/>
    <n v="399"/>
    <n v="3147"/>
    <n v="2325"/>
    <n v="5024"/>
    <n v="975"/>
    <n v="10950644"/>
    <n v="8438215"/>
    <n v="4133649"/>
    <n v="11962272"/>
    <n v="8485917"/>
    <n v="27445.223057644111"/>
    <n v="2681.3520813473151"/>
    <n v="1777.9135483870969"/>
    <n v="2381.0254777070063"/>
    <n v="8703.504615384616"/>
  </r>
  <r>
    <x v="19"/>
    <x v="4"/>
    <n v="4"/>
    <x v="7"/>
    <x v="7"/>
    <s v="Personal"/>
    <n v="7976.5"/>
    <n v="31906"/>
    <n v="3278341500"/>
    <n v="13113366000"/>
    <n v="948"/>
    <n v="3053"/>
    <n v="8519"/>
    <n v="7916"/>
    <n v="689"/>
    <n v="15562577"/>
    <n v="7571394"/>
    <n v="7737084"/>
    <n v="23815558"/>
    <n v="3308787"/>
    <n v="16416.220464135022"/>
    <n v="2479.9849328529317"/>
    <n v="908.21504871463787"/>
    <n v="3008.5343607882769"/>
    <n v="4802.303338171263"/>
  </r>
  <r>
    <x v="19"/>
    <x v="4"/>
    <n v="4"/>
    <x v="8"/>
    <x v="8"/>
    <s v="Personal"/>
    <n v="766.5"/>
    <n v="3066"/>
    <n v="315031500"/>
    <n v="1260126000"/>
    <n v="125"/>
    <n v="329"/>
    <n v="403"/>
    <n v="407"/>
    <n v="153"/>
    <n v="1488552"/>
    <n v="925227"/>
    <n v="386202"/>
    <n v="1212659"/>
    <n v="580298"/>
    <n v="11908.415999999999"/>
    <n v="2812.2401215805471"/>
    <n v="958.31761786600498"/>
    <n v="2979.5061425061426"/>
    <n v="3792.7973856209151"/>
  </r>
  <r>
    <x v="19"/>
    <x v="4"/>
    <n v="4"/>
    <x v="9"/>
    <x v="9"/>
    <s v="Personal"/>
    <n v="793.5"/>
    <n v="3174"/>
    <n v="326128500"/>
    <n v="1304514000"/>
    <n v="109"/>
    <n v="351"/>
    <n v="602"/>
    <n v="467"/>
    <n v="104"/>
    <n v="1620395"/>
    <n v="1054738"/>
    <n v="443636"/>
    <n v="1439763"/>
    <n v="488162"/>
    <n v="14866.009174311926"/>
    <n v="3004.9515669515667"/>
    <n v="736.93687707641197"/>
    <n v="3083.0042826552462"/>
    <n v="4693.8653846153848"/>
  </r>
  <r>
    <x v="19"/>
    <x v="4"/>
    <n v="4"/>
    <x v="10"/>
    <x v="10"/>
    <s v="Personal"/>
    <n v="2305.5"/>
    <n v="9222"/>
    <n v="947560500"/>
    <n v="3790242000"/>
    <n v="288"/>
    <n v="1021"/>
    <n v="445"/>
    <n v="2327"/>
    <n v="227"/>
    <n v="5974462"/>
    <n v="4603179"/>
    <n v="518427"/>
    <n v="7030333"/>
    <n v="1146059"/>
    <n v="20744.659722222223"/>
    <n v="4508.5004897159652"/>
    <n v="1165.0044943820226"/>
    <n v="3021.2002578427159"/>
    <n v="5048.7180616740088"/>
  </r>
  <r>
    <x v="19"/>
    <x v="4"/>
    <n v="4"/>
    <x v="11"/>
    <x v="11"/>
    <s v="Personal"/>
    <n v="6237.25"/>
    <n v="24949"/>
    <n v="2563509750"/>
    <n v="10254039000"/>
    <n v="195"/>
    <n v="2223"/>
    <n v="7013"/>
    <n v="3331"/>
    <n v="838"/>
    <n v="3183018"/>
    <n v="4299593"/>
    <n v="7656254"/>
    <n v="6360517"/>
    <n v="4002694"/>
    <n v="16323.16923076923"/>
    <n v="1934.1399010346379"/>
    <n v="1091.7230856979895"/>
    <n v="1909.4917442209546"/>
    <n v="4776.4844868735081"/>
  </r>
  <r>
    <x v="19"/>
    <x v="4"/>
    <n v="4"/>
    <x v="12"/>
    <x v="12"/>
    <s v="Personal"/>
    <n v="6001.75"/>
    <n v="24007"/>
    <n v="2466719250"/>
    <n v="9866877000"/>
    <n v="375"/>
    <n v="2686"/>
    <n v="3976"/>
    <n v="4696"/>
    <n v="979"/>
    <n v="7966551"/>
    <n v="8503237"/>
    <n v="6491884"/>
    <n v="13212779"/>
    <n v="4089201"/>
    <n v="21244.135999999999"/>
    <n v="3165.7620997766194"/>
    <n v="1632.7676056338028"/>
    <n v="2813.6241482112437"/>
    <n v="4176.9162410623085"/>
  </r>
  <r>
    <x v="19"/>
    <x v="4"/>
    <n v="4"/>
    <x v="13"/>
    <x v="13"/>
    <s v="Personal"/>
    <n v="1583.75"/>
    <n v="6335"/>
    <n v="650921250"/>
    <n v="2603685000"/>
    <n v="194"/>
    <n v="743"/>
    <n v="889"/>
    <n v="992"/>
    <n v="287"/>
    <n v="4200518"/>
    <n v="2222107"/>
    <n v="779363"/>
    <n v="2982181"/>
    <n v="2321787"/>
    <n v="21652.154639175256"/>
    <n v="2990.7227456258411"/>
    <n v="876.67379077615294"/>
    <n v="3006.2308467741937"/>
    <n v="8089.8501742160279"/>
  </r>
  <r>
    <x v="19"/>
    <x v="4"/>
    <n v="4"/>
    <x v="14"/>
    <x v="14"/>
    <s v="Personal"/>
    <n v="10897.25"/>
    <n v="43589"/>
    <n v="4478769750"/>
    <n v="17915079000"/>
    <n v="1229"/>
    <n v="4734"/>
    <n v="7676"/>
    <n v="7506"/>
    <n v="1752"/>
    <n v="17396364"/>
    <n v="14968701"/>
    <n v="9260076"/>
    <n v="23494480"/>
    <n v="17876212"/>
    <n v="14154.893409275834"/>
    <n v="3161.9562737642586"/>
    <n v="1206.3673788431474"/>
    <n v="3130.0932587263524"/>
    <n v="10203.317351598174"/>
  </r>
  <r>
    <x v="19"/>
    <x v="4"/>
    <n v="4"/>
    <x v="15"/>
    <x v="15"/>
    <s v="Personal"/>
    <n v="1147"/>
    <n v="4588"/>
    <n v="471417000"/>
    <n v="1885668000"/>
    <n v="165"/>
    <n v="545"/>
    <n v="702"/>
    <n v="865"/>
    <n v="256"/>
    <n v="2749579"/>
    <n v="1707512"/>
    <n v="977042"/>
    <n v="2344982"/>
    <n v="1910338"/>
    <n v="16664.115151515151"/>
    <n v="3133.0495412844039"/>
    <n v="1391.7977207977208"/>
    <n v="2710.9618497109827"/>
    <n v="7462.2578125"/>
  </r>
  <r>
    <x v="19"/>
    <x v="4"/>
    <n v="4"/>
    <x v="16"/>
    <x v="16"/>
    <s v="Personal"/>
    <n v="2250.25"/>
    <n v="9001"/>
    <n v="924852750"/>
    <n v="3699411000"/>
    <n v="281"/>
    <n v="1075"/>
    <n v="2454"/>
    <n v="2700"/>
    <n v="170"/>
    <n v="6071868"/>
    <n v="2067135"/>
    <n v="2009925"/>
    <n v="8714912"/>
    <n v="931100"/>
    <n v="21608.071174377223"/>
    <n v="1922.9162790697674"/>
    <n v="819.04034229828846"/>
    <n v="3227.7451851851852"/>
    <n v="5477.0588235294117"/>
  </r>
  <r>
    <x v="19"/>
    <x v="4"/>
    <n v="4"/>
    <x v="17"/>
    <x v="17"/>
    <s v="Personal"/>
    <n v="7321.25"/>
    <n v="29285"/>
    <n v="3009033750"/>
    <n v="12036135000"/>
    <n v="738"/>
    <n v="3163"/>
    <n v="8091"/>
    <n v="4199"/>
    <n v="1002"/>
    <n v="11918255"/>
    <n v="9949885"/>
    <n v="5003018"/>
    <n v="13379500"/>
    <n v="2166014"/>
    <n v="16149.39701897019"/>
    <n v="3145.7113499841921"/>
    <n v="618.34359164503769"/>
    <n v="3186.3538937842345"/>
    <n v="2161.690618762475"/>
  </r>
  <r>
    <x v="19"/>
    <x v="4"/>
    <n v="4"/>
    <x v="18"/>
    <x v="18"/>
    <s v="Personal"/>
    <n v="5130"/>
    <n v="20520"/>
    <n v="2108430000"/>
    <n v="8433720000"/>
    <n v="320"/>
    <n v="2678"/>
    <n v="4100"/>
    <n v="4303"/>
    <n v="997"/>
    <n v="11456617"/>
    <n v="9522496"/>
    <n v="4955426"/>
    <n v="14293408"/>
    <n v="8081112"/>
    <n v="35801.928124999999"/>
    <n v="3555.8237490664674"/>
    <n v="1208.6404878048781"/>
    <n v="3321.7308854287708"/>
    <n v="8105.4282848545636"/>
  </r>
  <r>
    <x v="19"/>
    <x v="4"/>
    <n v="4"/>
    <x v="19"/>
    <x v="19"/>
    <s v="Personal"/>
    <n v="4045.25"/>
    <n v="16181"/>
    <n v="1662597750"/>
    <n v="6650391000"/>
    <n v="592"/>
    <n v="1733"/>
    <n v="4000"/>
    <n v="2393"/>
    <n v="592"/>
    <n v="7534413"/>
    <n v="5178121"/>
    <n v="3908901"/>
    <n v="6573723"/>
    <n v="1308353"/>
    <n v="12727.048986486487"/>
    <n v="2987.9521061742644"/>
    <n v="977.22524999999996"/>
    <n v="2747.0635185959045"/>
    <n v="2210.0557432432433"/>
  </r>
  <r>
    <x v="19"/>
    <x v="4"/>
    <n v="4"/>
    <x v="20"/>
    <x v="20"/>
    <s v="Personal"/>
    <n v="3760.5"/>
    <n v="15042"/>
    <n v="1545565500"/>
    <n v="6182262000"/>
    <n v="442"/>
    <n v="2112"/>
    <n v="3014"/>
    <n v="2807"/>
    <n v="456"/>
    <n v="6830704"/>
    <n v="8245407"/>
    <n v="3275713"/>
    <n v="11437943"/>
    <n v="1767228"/>
    <n v="15454.081447963801"/>
    <n v="3904.075284090909"/>
    <n v="1086.8324485733244"/>
    <n v="4074.7926612041324"/>
    <n v="3875.5"/>
  </r>
  <r>
    <x v="19"/>
    <x v="4"/>
    <n v="4"/>
    <x v="21"/>
    <x v="21"/>
    <s v="Personal"/>
    <n v="6479.25"/>
    <n v="25917"/>
    <n v="2662971750"/>
    <n v="10651887000"/>
    <n v="1127"/>
    <n v="3771"/>
    <n v="4587"/>
    <n v="5886"/>
    <n v="1485"/>
    <n v="13541295"/>
    <n v="11440534"/>
    <n v="6178467"/>
    <n v="15877431"/>
    <n v="4170618"/>
    <n v="12015.346051464065"/>
    <n v="3033.8196764783879"/>
    <n v="1346.95160235448"/>
    <n v="2697.4908256880735"/>
    <n v="2808.4969696969697"/>
  </r>
  <r>
    <x v="19"/>
    <x v="4"/>
    <n v="4"/>
    <x v="22"/>
    <x v="22"/>
    <s v="Personal"/>
    <n v="1839"/>
    <n v="7356"/>
    <n v="755829000"/>
    <n v="3023316000"/>
    <n v="309"/>
    <n v="1092"/>
    <n v="1004"/>
    <n v="1538"/>
    <n v="790"/>
    <n v="5071700"/>
    <n v="4184295"/>
    <n v="890649"/>
    <n v="4919052"/>
    <n v="3976708"/>
    <n v="16413.268608414241"/>
    <n v="3831.7719780219782"/>
    <n v="887.10059760956176"/>
    <n v="3198.3433029908974"/>
    <n v="5033.8075949367085"/>
  </r>
  <r>
    <x v="19"/>
    <x v="4"/>
    <n v="4"/>
    <x v="23"/>
    <x v="23"/>
    <s v="Personal"/>
    <n v="3409.25"/>
    <n v="13637"/>
    <n v="1401201750"/>
    <n v="5604807000"/>
    <n v="622"/>
    <n v="2422"/>
    <n v="3023"/>
    <n v="3023"/>
    <n v="1890"/>
    <n v="11490682"/>
    <n v="7447577"/>
    <n v="3567313"/>
    <n v="9684144"/>
    <n v="10341485"/>
    <n v="18473.765273311896"/>
    <n v="3074.9698596201488"/>
    <n v="1180.0572279192854"/>
    <n v="3203.4879259014224"/>
    <n v="5471.6851851851852"/>
  </r>
  <r>
    <x v="19"/>
    <x v="4"/>
    <n v="4"/>
    <x v="24"/>
    <x v="24"/>
    <s v="Personal"/>
    <n v="1789.5"/>
    <n v="7158"/>
    <n v="735484500"/>
    <n v="2941938000"/>
    <n v="341"/>
    <n v="1278"/>
    <n v="954"/>
    <n v="2107"/>
    <n v="60"/>
    <n v="4290581"/>
    <n v="3217757"/>
    <n v="1543867"/>
    <n v="4871137"/>
    <n v="394085"/>
    <n v="12582.348973607039"/>
    <n v="2517.806729264476"/>
    <n v="1618.3092243186584"/>
    <n v="2311.8827717133363"/>
    <n v="6568.083333333333"/>
  </r>
  <r>
    <x v="19"/>
    <x v="4"/>
    <n v="4"/>
    <x v="25"/>
    <x v="25"/>
    <s v="Personal"/>
    <n v="4595.5"/>
    <n v="18382"/>
    <n v="1888750500"/>
    <n v="7555002000"/>
    <n v="921"/>
    <n v="3198"/>
    <n v="6303"/>
    <n v="3441"/>
    <n v="381"/>
    <n v="13920332"/>
    <n v="8999419"/>
    <n v="5739523"/>
    <n v="10146447"/>
    <n v="1880861"/>
    <n v="15114.366992399566"/>
    <n v="2814.0772357723577"/>
    <n v="910.60177693161984"/>
    <n v="2948.6913687881429"/>
    <n v="4936.6430446194227"/>
  </r>
  <r>
    <x v="19"/>
    <x v="4"/>
    <n v="4"/>
    <x v="26"/>
    <x v="26"/>
    <s v="Personal"/>
    <n v="2955"/>
    <n v="11820"/>
    <n v="1214505000"/>
    <n v="4858020000"/>
    <n v="436"/>
    <n v="1972"/>
    <n v="3358"/>
    <n v="3011"/>
    <n v="465"/>
    <n v="6148094"/>
    <n v="6900110"/>
    <n v="2443377"/>
    <n v="10314468"/>
    <n v="1180992"/>
    <n v="14101.133027522936"/>
    <n v="3499.0415821501015"/>
    <n v="727.62864800476473"/>
    <n v="3425.5954832281632"/>
    <n v="2539.7677419354841"/>
  </r>
  <r>
    <x v="20"/>
    <x v="5"/>
    <n v="1"/>
    <x v="0"/>
    <x v="0"/>
    <s v="Personal"/>
    <n v="5083"/>
    <n v="20332"/>
    <n v="2089113000"/>
    <n v="8356452000"/>
    <n v="130"/>
    <n v="2339"/>
    <n v="1247"/>
    <n v="4023"/>
    <n v="527"/>
    <n v="1651476"/>
    <n v="3723890"/>
    <n v="1853166"/>
    <n v="7118869"/>
    <n v="1681551"/>
    <n v="12703.661538461538"/>
    <n v="1592.0863616930312"/>
    <n v="1486.0994386527666"/>
    <n v="1769.5423813074819"/>
    <n v="3190.7988614800761"/>
  </r>
  <r>
    <x v="20"/>
    <x v="5"/>
    <n v="1"/>
    <x v="1"/>
    <x v="1"/>
    <s v="Personal"/>
    <n v="1299.75"/>
    <n v="5199"/>
    <n v="534197250"/>
    <n v="2136789000"/>
    <n v="24"/>
    <n v="500"/>
    <n v="592"/>
    <n v="820"/>
    <n v="105"/>
    <n v="466349"/>
    <n v="1459954"/>
    <n v="694782"/>
    <n v="2576328"/>
    <n v="606866"/>
    <n v="19431.208333333332"/>
    <n v="2919.9079999999999"/>
    <n v="1173.6182432432433"/>
    <n v="3141.8634146341465"/>
    <n v="5779.6761904761906"/>
  </r>
  <r>
    <x v="20"/>
    <x v="5"/>
    <n v="1"/>
    <x v="2"/>
    <x v="2"/>
    <s v="Personal"/>
    <n v="1284.25"/>
    <n v="5137"/>
    <n v="527826750"/>
    <n v="2111307000"/>
    <n v="95"/>
    <n v="615"/>
    <n v="562"/>
    <n v="1388"/>
    <n v="156"/>
    <n v="1037332"/>
    <n v="2012041"/>
    <n v="561587"/>
    <n v="4178163"/>
    <n v="824955"/>
    <n v="10919.284210526315"/>
    <n v="3271.611382113821"/>
    <n v="999.26512455516013"/>
    <n v="3010.2038904899136"/>
    <n v="5288.1730769230771"/>
  </r>
  <r>
    <x v="20"/>
    <x v="5"/>
    <n v="1"/>
    <x v="3"/>
    <x v="3"/>
    <s v="Personal"/>
    <n v="5173.25"/>
    <n v="20693"/>
    <n v="2126205750"/>
    <n v="8504823000"/>
    <n v="118"/>
    <n v="1763"/>
    <n v="2309"/>
    <n v="3011"/>
    <n v="577"/>
    <n v="2214400"/>
    <n v="6582641"/>
    <n v="2022723"/>
    <n v="10189134"/>
    <n v="3191513"/>
    <n v="18766.101694915254"/>
    <n v="3733.7725467952355"/>
    <n v="876.01689042875705"/>
    <n v="3383.97010959814"/>
    <n v="5531.218370883882"/>
  </r>
  <r>
    <x v="20"/>
    <x v="5"/>
    <n v="1"/>
    <x v="4"/>
    <x v="4"/>
    <s v="Personal"/>
    <n v="4269.5"/>
    <n v="17078"/>
    <n v="1754764500"/>
    <n v="7019058000"/>
    <n v="183"/>
    <n v="1430"/>
    <n v="1988"/>
    <n v="2323"/>
    <n v="480"/>
    <n v="3828721"/>
    <n v="4244819"/>
    <n v="2587760"/>
    <n v="7860895"/>
    <n v="1316678"/>
    <n v="20921.97267759563"/>
    <n v="2968.4048951048953"/>
    <n v="1301.6901408450703"/>
    <n v="3383.9410245372364"/>
    <n v="2743.0791666666669"/>
  </r>
  <r>
    <x v="20"/>
    <x v="5"/>
    <n v="1"/>
    <x v="5"/>
    <x v="5"/>
    <s v="Personal"/>
    <n v="1038"/>
    <n v="4152"/>
    <n v="426618000"/>
    <n v="1706472000"/>
    <n v="82"/>
    <n v="361"/>
    <n v="591"/>
    <n v="583"/>
    <n v="156"/>
    <n v="1561945"/>
    <n v="1068728"/>
    <n v="696329"/>
    <n v="2062985"/>
    <n v="904161"/>
    <n v="19048.109756097561"/>
    <n v="2960.465373961219"/>
    <n v="1178.2216582064298"/>
    <n v="3538.5677530017151"/>
    <n v="5795.9038461538457"/>
  </r>
  <r>
    <x v="20"/>
    <x v="5"/>
    <n v="1"/>
    <x v="6"/>
    <x v="6"/>
    <s v="Personal"/>
    <n v="6697.25"/>
    <n v="26789"/>
    <n v="2752569750"/>
    <n v="11010279000"/>
    <n v="369"/>
    <n v="3022"/>
    <n v="2596"/>
    <n v="5187"/>
    <n v="856"/>
    <n v="9292259"/>
    <n v="7794640"/>
    <n v="2103668"/>
    <n v="14058634"/>
    <n v="8134134"/>
    <n v="25182.273712737126"/>
    <n v="2579.2984778292521"/>
    <n v="810.34976887519258"/>
    <n v="2710.3593599383071"/>
    <n v="9502.4929906542056"/>
  </r>
  <r>
    <x v="20"/>
    <x v="5"/>
    <n v="1"/>
    <x v="7"/>
    <x v="7"/>
    <s v="Personal"/>
    <n v="8037"/>
    <n v="32148"/>
    <n v="3303207000"/>
    <n v="13212828000"/>
    <n v="907"/>
    <n v="2903"/>
    <n v="3636"/>
    <n v="4851"/>
    <n v="849"/>
    <n v="14729428"/>
    <n v="6969718"/>
    <n v="3336593"/>
    <n v="15269254"/>
    <n v="4530101"/>
    <n v="16239.722160970232"/>
    <n v="2400.8673785738893"/>
    <n v="917.65484048404835"/>
    <n v="3147.6507936507937"/>
    <n v="5335.8080094228508"/>
  </r>
  <r>
    <x v="20"/>
    <x v="5"/>
    <n v="1"/>
    <x v="8"/>
    <x v="8"/>
    <s v="Personal"/>
    <n v="767.25"/>
    <n v="3069"/>
    <n v="315339750"/>
    <n v="1261359000"/>
    <n v="110"/>
    <n v="293"/>
    <n v="392"/>
    <n v="395"/>
    <n v="144"/>
    <n v="1243647"/>
    <n v="825460"/>
    <n v="304180"/>
    <n v="1233755"/>
    <n v="572552"/>
    <n v="11305.881818181819"/>
    <n v="2817.2696245733787"/>
    <n v="775.96938775510205"/>
    <n v="3123.4303797468356"/>
    <n v="3976.0555555555557"/>
  </r>
  <r>
    <x v="20"/>
    <x v="5"/>
    <n v="1"/>
    <x v="9"/>
    <x v="9"/>
    <s v="Personal"/>
    <n v="797.75"/>
    <n v="3191"/>
    <n v="327875250"/>
    <n v="1311501000"/>
    <n v="102"/>
    <n v="330"/>
    <n v="557"/>
    <n v="472"/>
    <n v="112"/>
    <n v="1483674"/>
    <n v="1005399"/>
    <n v="372442"/>
    <n v="1534378"/>
    <n v="525939"/>
    <n v="14545.823529411764"/>
    <n v="3046.6636363636362"/>
    <n v="668.65709156193896"/>
    <n v="3250.8008474576272"/>
    <n v="4695.8839285714284"/>
  </r>
  <r>
    <x v="20"/>
    <x v="5"/>
    <n v="1"/>
    <x v="10"/>
    <x v="10"/>
    <s v="Personal"/>
    <n v="2319.75"/>
    <n v="9279"/>
    <n v="953417250"/>
    <n v="3813669000"/>
    <n v="276"/>
    <n v="946"/>
    <n v="1645"/>
    <n v="1645"/>
    <n v="256"/>
    <n v="5661104"/>
    <n v="4131888"/>
    <n v="1934438"/>
    <n v="5200320"/>
    <n v="1438663"/>
    <n v="20511.246376811596"/>
    <n v="4367.7463002114164"/>
    <n v="1175.9501519756839"/>
    <n v="3161.288753799392"/>
    <n v="5619.77734375"/>
  </r>
  <r>
    <x v="20"/>
    <x v="5"/>
    <n v="1"/>
    <x v="11"/>
    <x v="11"/>
    <s v="Personal"/>
    <n v="6380.75"/>
    <n v="25523"/>
    <n v="2622488250"/>
    <n v="10489953000"/>
    <n v="184"/>
    <n v="2346"/>
    <n v="4627"/>
    <n v="3892"/>
    <n v="850"/>
    <n v="2942465"/>
    <n v="4333165"/>
    <n v="4053668"/>
    <n v="7897160"/>
    <n v="4064032"/>
    <n v="15991.657608695652"/>
    <n v="1847.0439045183291"/>
    <n v="876.0899070672142"/>
    <n v="2029.0750256937308"/>
    <n v="4781.2141176470586"/>
  </r>
  <r>
    <x v="20"/>
    <x v="5"/>
    <n v="1"/>
    <x v="12"/>
    <x v="12"/>
    <s v="Personal"/>
    <n v="6235.5"/>
    <n v="24942"/>
    <n v="2562790500"/>
    <n v="10251162000"/>
    <n v="366"/>
    <n v="2645"/>
    <n v="3614"/>
    <n v="5196"/>
    <n v="1072"/>
    <n v="6858993"/>
    <n v="8155681"/>
    <n v="4441123"/>
    <n v="16106382"/>
    <n v="4224437"/>
    <n v="18740.418032786885"/>
    <n v="3083.4332703213609"/>
    <n v="1228.8663530713891"/>
    <n v="3099.7655889145499"/>
    <n v="3940.7061567164178"/>
  </r>
  <r>
    <x v="20"/>
    <x v="5"/>
    <n v="1"/>
    <x v="13"/>
    <x v="13"/>
    <s v="Personal"/>
    <n v="1585.75"/>
    <n v="6343"/>
    <n v="651743250"/>
    <n v="2606973000"/>
    <n v="176"/>
    <n v="687"/>
    <n v="886"/>
    <n v="962"/>
    <n v="300"/>
    <n v="3456381"/>
    <n v="1981625"/>
    <n v="698154"/>
    <n v="2982804"/>
    <n v="2467182"/>
    <n v="19638.528409090908"/>
    <n v="2884.4614264919942"/>
    <n v="787.98419864559821"/>
    <n v="3100.6278586278586"/>
    <n v="8223.94"/>
  </r>
  <r>
    <x v="20"/>
    <x v="5"/>
    <n v="1"/>
    <x v="14"/>
    <x v="14"/>
    <s v="Personal"/>
    <n v="10986"/>
    <n v="43944"/>
    <n v="4515246000"/>
    <n v="18060984000"/>
    <n v="1164"/>
    <n v="4588"/>
    <n v="7220"/>
    <n v="7770"/>
    <n v="1769"/>
    <n v="15416269"/>
    <n v="13951703"/>
    <n v="7597765"/>
    <n v="25996480"/>
    <n v="17769422"/>
    <n v="13244.21735395189"/>
    <n v="3040.9117262423715"/>
    <n v="1052.3220221606648"/>
    <n v="3345.7503217503217"/>
    <n v="10044.896551724138"/>
  </r>
  <r>
    <x v="20"/>
    <x v="5"/>
    <n v="1"/>
    <x v="15"/>
    <x v="15"/>
    <s v="Personal"/>
    <n v="1158.25"/>
    <n v="4633"/>
    <n v="476040750"/>
    <n v="1904163000"/>
    <n v="149"/>
    <n v="533"/>
    <n v="580"/>
    <n v="896"/>
    <n v="242"/>
    <n v="2553109"/>
    <n v="1629910"/>
    <n v="714330"/>
    <n v="2765857"/>
    <n v="1727548"/>
    <n v="17134.959731543626"/>
    <n v="3057.9924953095683"/>
    <n v="1231.6034482758621"/>
    <n v="3086.8939732142858"/>
    <n v="7138.6280991735539"/>
  </r>
  <r>
    <x v="20"/>
    <x v="5"/>
    <n v="1"/>
    <x v="16"/>
    <x v="16"/>
    <s v="Personal"/>
    <n v="2301.5"/>
    <n v="9206"/>
    <n v="945916500"/>
    <n v="3783666000"/>
    <n v="273"/>
    <n v="1008"/>
    <n v="1925"/>
    <n v="1925"/>
    <n v="373"/>
    <n v="5849012"/>
    <n v="1877400"/>
    <n v="1592610"/>
    <n v="6484391"/>
    <n v="2269053"/>
    <n v="21424.952380952382"/>
    <n v="1862.5"/>
    <n v="827.32987012987007"/>
    <n v="3368.5148051948054"/>
    <n v="6083.2520107238606"/>
  </r>
  <r>
    <x v="20"/>
    <x v="5"/>
    <n v="1"/>
    <x v="17"/>
    <x v="17"/>
    <s v="Personal"/>
    <n v="7333.5"/>
    <n v="29334"/>
    <n v="3014068500"/>
    <n v="12056274000"/>
    <n v="681"/>
    <n v="3337"/>
    <n v="7045"/>
    <n v="4700"/>
    <n v="1084"/>
    <n v="10438708"/>
    <n v="9859292"/>
    <n v="3827457"/>
    <n v="16119149"/>
    <n v="2301411"/>
    <n v="15328.499265785609"/>
    <n v="2954.5376086305064"/>
    <n v="543.28701206529456"/>
    <n v="3429.6061702127658"/>
    <n v="2123.0728782287824"/>
  </r>
  <r>
    <x v="20"/>
    <x v="5"/>
    <n v="1"/>
    <x v="18"/>
    <x v="18"/>
    <s v="Personal"/>
    <n v="5138.25"/>
    <n v="20553"/>
    <n v="2111820750"/>
    <n v="8447283000"/>
    <n v="310"/>
    <n v="2611"/>
    <n v="4320"/>
    <n v="4687"/>
    <n v="970"/>
    <n v="10184670"/>
    <n v="8768600"/>
    <n v="1718772"/>
    <n v="17214492"/>
    <n v="7799457"/>
    <n v="32853.774193548386"/>
    <n v="3358.330141708158"/>
    <n v="397.86388888888888"/>
    <n v="3672.8167271175594"/>
    <n v="8040.6773195876285"/>
  </r>
  <r>
    <x v="20"/>
    <x v="5"/>
    <n v="1"/>
    <x v="19"/>
    <x v="19"/>
    <s v="Personal"/>
    <n v="4094.25"/>
    <n v="16377"/>
    <n v="1682736750"/>
    <n v="6730947000"/>
    <n v="556"/>
    <n v="1655"/>
    <n v="4123"/>
    <n v="2402"/>
    <n v="572"/>
    <n v="6639447"/>
    <n v="4653966"/>
    <n v="3442925"/>
    <n v="7312864"/>
    <n v="1455554"/>
    <n v="11941.451438848921"/>
    <n v="2812.0640483383686"/>
    <n v="835.05335920446282"/>
    <n v="3044.489592006661"/>
    <n v="2544.6748251748254"/>
  </r>
  <r>
    <x v="20"/>
    <x v="5"/>
    <n v="1"/>
    <x v="20"/>
    <x v="20"/>
    <s v="Personal"/>
    <n v="3821.75"/>
    <n v="15287"/>
    <n v="1570739250"/>
    <n v="6282957000"/>
    <n v="405"/>
    <n v="1995"/>
    <n v="2808"/>
    <n v="2737"/>
    <n v="441"/>
    <n v="5635036"/>
    <n v="7591135"/>
    <n v="2742234"/>
    <n v="11716424"/>
    <n v="1716353"/>
    <n v="13913.669135802469"/>
    <n v="3805.0802005012533"/>
    <n v="976.57905982905982"/>
    <n v="4280.754110339788"/>
    <n v="3891.956916099773"/>
  </r>
  <r>
    <x v="20"/>
    <x v="5"/>
    <n v="1"/>
    <x v="21"/>
    <x v="21"/>
    <s v="Personal"/>
    <n v="6554"/>
    <n v="26216"/>
    <n v="2693694000"/>
    <n v="10774776000"/>
    <n v="1021"/>
    <n v="3588"/>
    <n v="3786"/>
    <n v="6002"/>
    <n v="1408"/>
    <n v="11616971"/>
    <n v="10523680"/>
    <n v="4657028"/>
    <n v="17728524"/>
    <n v="4021430"/>
    <n v="11378.032321253673"/>
    <n v="2933.0211817168338"/>
    <n v="1230.0655044902271"/>
    <n v="2953.7694101966013"/>
    <n v="2856.1292613636365"/>
  </r>
  <r>
    <x v="20"/>
    <x v="5"/>
    <n v="1"/>
    <x v="22"/>
    <x v="22"/>
    <s v="Personal"/>
    <n v="1842.75"/>
    <n v="7371"/>
    <n v="757370250"/>
    <n v="3029481000"/>
    <n v="296"/>
    <n v="1028"/>
    <n v="1300"/>
    <n v="1515"/>
    <n v="197"/>
    <n v="4813502"/>
    <n v="3814160"/>
    <n v="1165425"/>
    <n v="5068521"/>
    <n v="1101672"/>
    <n v="16261.831081081082"/>
    <n v="3710.2723735408558"/>
    <n v="896.48076923076928"/>
    <n v="3345.5584158415841"/>
    <n v="5592.243654822335"/>
  </r>
  <r>
    <x v="20"/>
    <x v="5"/>
    <n v="1"/>
    <x v="23"/>
    <x v="23"/>
    <s v="Personal"/>
    <n v="3452"/>
    <n v="13808"/>
    <n v="1418772000"/>
    <n v="5675088000"/>
    <n v="584"/>
    <n v="2299"/>
    <n v="2601"/>
    <n v="4134"/>
    <n v="800"/>
    <n v="10678262"/>
    <n v="6845189"/>
    <n v="3101510"/>
    <n v="13854242"/>
    <n v="4863874"/>
    <n v="18284.695205479453"/>
    <n v="2977.463679860809"/>
    <n v="1192.4298346789697"/>
    <n v="3351.2922109337205"/>
    <n v="6079.8424999999997"/>
  </r>
  <r>
    <x v="20"/>
    <x v="5"/>
    <n v="1"/>
    <x v="24"/>
    <x v="24"/>
    <s v="Personal"/>
    <n v="1807.5"/>
    <n v="7230"/>
    <n v="742882500"/>
    <n v="2971530000"/>
    <n v="308"/>
    <n v="1190"/>
    <n v="891"/>
    <n v="2029"/>
    <n v="59"/>
    <n v="3124239"/>
    <n v="2806428"/>
    <n v="1631377"/>
    <n v="5213480"/>
    <n v="307837"/>
    <n v="10143.633116883117"/>
    <n v="2358.3428571428572"/>
    <n v="1830.9506172839506"/>
    <n v="2569.4825036964021"/>
    <n v="5217.5762711864409"/>
  </r>
  <r>
    <x v="20"/>
    <x v="5"/>
    <n v="1"/>
    <x v="25"/>
    <x v="25"/>
    <s v="Personal"/>
    <n v="4602.75"/>
    <n v="18411"/>
    <n v="1891730250"/>
    <n v="7566921000"/>
    <n v="856"/>
    <n v="3043"/>
    <n v="3281"/>
    <n v="4093"/>
    <n v="541"/>
    <n v="12803866"/>
    <n v="8291130"/>
    <n v="3018559"/>
    <n v="12625450"/>
    <n v="2974558"/>
    <n v="14957.787383177571"/>
    <n v="2724.6565888925402"/>
    <n v="920.01188661993297"/>
    <n v="3084.6445150256536"/>
    <n v="5498.2587800369683"/>
  </r>
  <r>
    <x v="20"/>
    <x v="5"/>
    <n v="1"/>
    <x v="26"/>
    <x v="26"/>
    <s v="Personal"/>
    <n v="2958.75"/>
    <n v="11835"/>
    <n v="1216046250"/>
    <n v="4864185000"/>
    <n v="430"/>
    <n v="1981"/>
    <n v="4071"/>
    <n v="3658"/>
    <n v="629"/>
    <n v="5174711"/>
    <n v="6649796"/>
    <n v="2719269"/>
    <n v="13198757"/>
    <n v="1658545"/>
    <n v="12034.211627906976"/>
    <n v="3356.7874810701665"/>
    <n v="667.96094325718502"/>
    <n v="3608.1894477856754"/>
    <n v="2636.7965023847378"/>
  </r>
  <r>
    <x v="21"/>
    <x v="5"/>
    <n v="2"/>
    <x v="0"/>
    <x v="0"/>
    <s v="Personal"/>
    <n v="5130.25"/>
    <n v="20521"/>
    <n v="2108532750"/>
    <n v="8434131000"/>
    <n v="131"/>
    <n v="2291"/>
    <n v="1317"/>
    <n v="3815"/>
    <n v="536"/>
    <n v="1893470"/>
    <n v="3737811"/>
    <n v="1660899"/>
    <n v="6032774"/>
    <n v="1791274"/>
    <n v="14453.969465648855"/>
    <n v="1631.5194238323877"/>
    <n v="1261.1230068337129"/>
    <n v="1581.3300131061599"/>
    <n v="3341.9291044776119"/>
  </r>
  <r>
    <x v="21"/>
    <x v="5"/>
    <n v="2"/>
    <x v="1"/>
    <x v="1"/>
    <s v="Personal"/>
    <n v="1327.75"/>
    <n v="5311"/>
    <n v="545705250"/>
    <n v="2182821000"/>
    <n v="23"/>
    <n v="455"/>
    <n v="878"/>
    <n v="762"/>
    <n v="113"/>
    <n v="590895"/>
    <n v="1269041"/>
    <n v="1106443"/>
    <n v="1979642"/>
    <n v="637719"/>
    <n v="25691.08695652174"/>
    <n v="2789.1010989010988"/>
    <n v="1260.1856492027334"/>
    <n v="2597.9553805774276"/>
    <n v="5643.5309734513276"/>
  </r>
  <r>
    <x v="21"/>
    <x v="5"/>
    <n v="2"/>
    <x v="2"/>
    <x v="2"/>
    <s v="Personal"/>
    <n v="1302.25"/>
    <n v="5209"/>
    <n v="535224750"/>
    <n v="2140899000"/>
    <n v="98"/>
    <n v="633"/>
    <n v="1508"/>
    <n v="1665"/>
    <n v="113"/>
    <n v="966133"/>
    <n v="2159734"/>
    <n v="1411311"/>
    <n v="4797589"/>
    <n v="569896"/>
    <n v="9858.5"/>
    <n v="3411.9020537124802"/>
    <n v="935.88262599469499"/>
    <n v="2881.4348348348349"/>
    <n v="5043.3274336283184"/>
  </r>
  <r>
    <x v="21"/>
    <x v="5"/>
    <n v="2"/>
    <x v="3"/>
    <x v="3"/>
    <s v="Personal"/>
    <n v="5246.75"/>
    <n v="20987"/>
    <n v="2156414250"/>
    <n v="8625657000"/>
    <n v="115"/>
    <n v="1863"/>
    <n v="6043"/>
    <n v="3165"/>
    <n v="453"/>
    <n v="1957349"/>
    <n v="7256093"/>
    <n v="4960775"/>
    <n v="10254388"/>
    <n v="2388318"/>
    <n v="17020.426086956522"/>
    <n v="3894.8432635534086"/>
    <n v="820.91262617905011"/>
    <n v="3239.933017377567"/>
    <n v="5272.2251655629143"/>
  </r>
  <r>
    <x v="21"/>
    <x v="5"/>
    <n v="2"/>
    <x v="4"/>
    <x v="4"/>
    <s v="Personal"/>
    <n v="4273.5"/>
    <n v="17094"/>
    <n v="1756408500"/>
    <n v="7025634000"/>
    <n v="179"/>
    <n v="1398"/>
    <n v="5478"/>
    <n v="2152"/>
    <n v="449"/>
    <n v="3698437"/>
    <n v="4118493"/>
    <n v="12758566"/>
    <n v="6766269"/>
    <n v="1298639"/>
    <n v="20661.659217877095"/>
    <n v="2945.9892703862661"/>
    <n v="2329.0554947060973"/>
    <n v="3144.1770446096652"/>
    <n v="2892.2917594654787"/>
  </r>
  <r>
    <x v="21"/>
    <x v="5"/>
    <n v="2"/>
    <x v="5"/>
    <x v="5"/>
    <s v="Personal"/>
    <n v="1054"/>
    <n v="4216"/>
    <n v="433194000"/>
    <n v="1732776000"/>
    <n v="81"/>
    <n v="366"/>
    <n v="657"/>
    <n v="546"/>
    <n v="155"/>
    <n v="1626259"/>
    <n v="1094694"/>
    <n v="778988"/>
    <n v="1750869"/>
    <n v="835062"/>
    <n v="20077.271604938273"/>
    <n v="2990.967213114754"/>
    <n v="1185.6742770167427"/>
    <n v="3206.7197802197802"/>
    <n v="5387.4967741935479"/>
  </r>
  <r>
    <x v="21"/>
    <x v="5"/>
    <n v="2"/>
    <x v="6"/>
    <x v="6"/>
    <s v="Personal"/>
    <n v="6745.25"/>
    <n v="26981"/>
    <n v="2772297750"/>
    <n v="11089191000"/>
    <n v="390"/>
    <n v="3064"/>
    <n v="2210"/>
    <n v="4941"/>
    <n v="952"/>
    <n v="10761169"/>
    <n v="7904271"/>
    <n v="1789561"/>
    <n v="11816754"/>
    <n v="8083265"/>
    <n v="27592.741025641026"/>
    <n v="2579.7229112271539"/>
    <n v="809.75610859728511"/>
    <n v="2391.5713418336368"/>
    <n v="8490.8245798319331"/>
  </r>
  <r>
    <x v="21"/>
    <x v="5"/>
    <n v="2"/>
    <x v="7"/>
    <x v="7"/>
    <s v="Personal"/>
    <n v="8145.5"/>
    <n v="32582"/>
    <n v="3347800500"/>
    <n v="13391202000"/>
    <n v="926"/>
    <n v="3011"/>
    <n v="4903"/>
    <n v="7171"/>
    <n v="2359"/>
    <n v="13676267"/>
    <n v="7540126"/>
    <n v="4216872"/>
    <n v="21609868"/>
    <n v="12018319"/>
    <n v="14769.186825053996"/>
    <n v="2504.1932912653601"/>
    <n v="860.05955537426064"/>
    <n v="3013.5082973086041"/>
    <n v="5094.6668079694782"/>
  </r>
  <r>
    <x v="21"/>
    <x v="5"/>
    <n v="2"/>
    <x v="8"/>
    <x v="8"/>
    <s v="Personal"/>
    <n v="776.25"/>
    <n v="3105"/>
    <n v="319038750"/>
    <n v="1276155000"/>
    <n v="113"/>
    <n v="285"/>
    <n v="415"/>
    <n v="371"/>
    <n v="138"/>
    <n v="1379455"/>
    <n v="794674"/>
    <n v="299601"/>
    <n v="1006177"/>
    <n v="480361"/>
    <n v="12207.566371681416"/>
    <n v="2788.3298245614037"/>
    <n v="721.9301204819277"/>
    <n v="2712.0673854447441"/>
    <n v="3480.876811594203"/>
  </r>
  <r>
    <x v="21"/>
    <x v="5"/>
    <n v="2"/>
    <x v="9"/>
    <x v="9"/>
    <s v="Personal"/>
    <n v="808.25"/>
    <n v="3233"/>
    <n v="332190750"/>
    <n v="1328763000"/>
    <n v="105"/>
    <n v="327"/>
    <n v="593"/>
    <n v="446"/>
    <n v="112"/>
    <n v="1506249"/>
    <n v="966099"/>
    <n v="361439"/>
    <n v="1314616"/>
    <n v="488444"/>
    <n v="14345.228571428572"/>
    <n v="2954.4311926605506"/>
    <n v="609.50927487352442"/>
    <n v="2947.5695067264573"/>
    <n v="4361.1071428571431"/>
  </r>
  <r>
    <x v="21"/>
    <x v="5"/>
    <n v="2"/>
    <x v="10"/>
    <x v="10"/>
    <s v="Personal"/>
    <n v="2351.25"/>
    <n v="9405"/>
    <n v="966363750"/>
    <n v="3865455000"/>
    <n v="274"/>
    <n v="930"/>
    <n v="466"/>
    <n v="1174"/>
    <n v="203"/>
    <n v="5110329"/>
    <n v="4235632"/>
    <n v="513621"/>
    <n v="3554197"/>
    <n v="1087648"/>
    <n v="18650.835766423359"/>
    <n v="4554.4430107526878"/>
    <n v="1102.1909871244636"/>
    <n v="3027.4250425894379"/>
    <n v="5357.8719211822663"/>
  </r>
  <r>
    <x v="21"/>
    <x v="5"/>
    <n v="2"/>
    <x v="11"/>
    <x v="11"/>
    <s v="Personal"/>
    <n v="6507.5"/>
    <n v="26030"/>
    <n v="2674582500"/>
    <n v="10698330000"/>
    <n v="199"/>
    <n v="2113"/>
    <n v="7150"/>
    <n v="3312"/>
    <n v="864"/>
    <n v="2945757"/>
    <n v="3898368"/>
    <n v="5637435"/>
    <n v="5741684"/>
    <n v="4117643"/>
    <n v="14802.798994974873"/>
    <n v="1844.9446284902981"/>
    <n v="788.45244755244755"/>
    <n v="1733.6002415458938"/>
    <n v="4765.7905092592591"/>
  </r>
  <r>
    <x v="21"/>
    <x v="5"/>
    <n v="2"/>
    <x v="12"/>
    <x v="12"/>
    <s v="Personal"/>
    <n v="6399.25"/>
    <n v="25597"/>
    <n v="2630091750"/>
    <n v="10520367000"/>
    <n v="360"/>
    <n v="2608"/>
    <n v="3815"/>
    <n v="4632"/>
    <n v="1059"/>
    <n v="7298439"/>
    <n v="7817636"/>
    <n v="4171475"/>
    <n v="12533159"/>
    <n v="4255252"/>
    <n v="20273.441666666666"/>
    <n v="2997.5598159509204"/>
    <n v="1093.440366972477"/>
    <n v="2705.7769861830743"/>
    <n v="4018.1794145420208"/>
  </r>
  <r>
    <x v="21"/>
    <x v="5"/>
    <n v="2"/>
    <x v="13"/>
    <x v="13"/>
    <s v="Personal"/>
    <n v="1595.5"/>
    <n v="6382"/>
    <n v="655750500"/>
    <n v="2623002000"/>
    <n v="182"/>
    <n v="697"/>
    <n v="995"/>
    <n v="979"/>
    <n v="291"/>
    <n v="3826195"/>
    <n v="2008541"/>
    <n v="892956"/>
    <n v="2984930"/>
    <n v="2458470"/>
    <n v="21023.04945054945"/>
    <n v="2881.6944045911046"/>
    <n v="897.44321608040207"/>
    <n v="3048.9581205311542"/>
    <n v="8448.350515463917"/>
  </r>
  <r>
    <x v="21"/>
    <x v="5"/>
    <n v="2"/>
    <x v="14"/>
    <x v="14"/>
    <s v="Personal"/>
    <n v="11108.25"/>
    <n v="44433"/>
    <n v="4565490750"/>
    <n v="18261963000"/>
    <n v="1204"/>
    <n v="4581"/>
    <n v="8929"/>
    <n v="7395"/>
    <n v="1704"/>
    <n v="16332308"/>
    <n v="13819989"/>
    <n v="11162761"/>
    <n v="22586941"/>
    <n v="17681674"/>
    <n v="13565.039867109635"/>
    <n v="3016.8061558611657"/>
    <n v="1250.1692238772539"/>
    <n v="3054.3530764029751"/>
    <n v="10376.56924882629"/>
  </r>
  <r>
    <x v="21"/>
    <x v="5"/>
    <n v="2"/>
    <x v="15"/>
    <x v="15"/>
    <s v="Personal"/>
    <n v="1172.75"/>
    <n v="4691"/>
    <n v="482000250"/>
    <n v="1928001000"/>
    <n v="152"/>
    <n v="542"/>
    <n v="650"/>
    <n v="861"/>
    <n v="227"/>
    <n v="2411148"/>
    <n v="1653802"/>
    <n v="643095"/>
    <n v="2421885"/>
    <n v="1739196"/>
    <n v="15862.815789473685"/>
    <n v="3051.2952029520297"/>
    <n v="989.37692307692305"/>
    <n v="2812.8745644599303"/>
    <n v="7661.6563876651981"/>
  </r>
  <r>
    <x v="21"/>
    <x v="5"/>
    <n v="2"/>
    <x v="16"/>
    <x v="16"/>
    <s v="Personal"/>
    <n v="2333.25"/>
    <n v="9333"/>
    <n v="958965750"/>
    <n v="3835863000"/>
    <n v="272"/>
    <n v="1048"/>
    <n v="744"/>
    <n v="2565"/>
    <n v="1114"/>
    <n v="5279684"/>
    <n v="2036194"/>
    <n v="576694"/>
    <n v="8271859"/>
    <n v="6472335"/>
    <n v="19410.602941176472"/>
    <n v="1942.9332061068703"/>
    <n v="775.1263440860215"/>
    <n v="3224.8962962962964"/>
    <n v="5809.9955116696592"/>
  </r>
  <r>
    <x v="21"/>
    <x v="5"/>
    <n v="2"/>
    <x v="17"/>
    <x v="17"/>
    <s v="Personal"/>
    <n v="7426"/>
    <n v="29704"/>
    <n v="3052086000"/>
    <n v="12208344000"/>
    <n v="685"/>
    <n v="2951"/>
    <n v="8519"/>
    <n v="3937"/>
    <n v="1101"/>
    <n v="10229973"/>
    <n v="8768299"/>
    <n v="4145192"/>
    <n v="11517982"/>
    <n v="2062766"/>
    <n v="14934.267153284671"/>
    <n v="2971.297526262284"/>
    <n v="486.58199319168915"/>
    <n v="2925.5732791465584"/>
    <n v="1873.5386012715712"/>
  </r>
  <r>
    <x v="21"/>
    <x v="5"/>
    <n v="2"/>
    <x v="18"/>
    <x v="18"/>
    <s v="Personal"/>
    <n v="5179"/>
    <n v="20716"/>
    <n v="2128569000"/>
    <n v="8514276000"/>
    <n v="320"/>
    <n v="2579"/>
    <n v="4402"/>
    <n v="4213"/>
    <n v="921"/>
    <n v="11342899"/>
    <n v="8668958"/>
    <n v="3132575"/>
    <n v="13487773"/>
    <n v="7853885"/>
    <n v="35446.559374999997"/>
    <n v="3361.3640946103142"/>
    <n v="711.62539754656973"/>
    <n v="3201.465226679326"/>
    <n v="8527.5624321389787"/>
  </r>
  <r>
    <x v="21"/>
    <x v="5"/>
    <n v="2"/>
    <x v="19"/>
    <x v="19"/>
    <s v="Personal"/>
    <n v="4141"/>
    <n v="16564"/>
    <n v="1701951000"/>
    <n v="6807804000"/>
    <n v="572"/>
    <n v="1688"/>
    <n v="4439"/>
    <n v="2415"/>
    <n v="601"/>
    <n v="6777867"/>
    <n v="4882297"/>
    <n v="3547279"/>
    <n v="7029235"/>
    <n v="1434031"/>
    <n v="11849.417832167832"/>
    <n v="2892.3560426540284"/>
    <n v="799.11669294886235"/>
    <n v="2910.6563146997928"/>
    <n v="2386.0748752079867"/>
  </r>
  <r>
    <x v="21"/>
    <x v="5"/>
    <n v="2"/>
    <x v="20"/>
    <x v="20"/>
    <s v="Personal"/>
    <n v="3894.75"/>
    <n v="15579"/>
    <n v="1600742250"/>
    <n v="6402969000"/>
    <n v="437"/>
    <n v="2060"/>
    <n v="4123"/>
    <n v="2769"/>
    <n v="465"/>
    <n v="6236802"/>
    <n v="7705178"/>
    <n v="6960358"/>
    <n v="11143087"/>
    <n v="1759376"/>
    <n v="14271.858123569795"/>
    <n v="3740.3776699029127"/>
    <n v="1688.1780257094349"/>
    <n v="4024.2278801011194"/>
    <n v="3783.6043010752687"/>
  </r>
  <r>
    <x v="21"/>
    <x v="5"/>
    <n v="2"/>
    <x v="21"/>
    <x v="21"/>
    <s v="Personal"/>
    <n v="6601.5"/>
    <n v="26406"/>
    <n v="2713216500"/>
    <n v="10852866000"/>
    <n v="1056"/>
    <n v="3707"/>
    <n v="4369"/>
    <n v="5897"/>
    <n v="1312"/>
    <n v="12565092"/>
    <n v="10470986"/>
    <n v="4303852"/>
    <n v="15650066"/>
    <n v="3814440"/>
    <n v="11898.761363636364"/>
    <n v="2824.6522794712705"/>
    <n v="985.08857862211028"/>
    <n v="2653.9030015261997"/>
    <n v="2907.3475609756097"/>
  </r>
  <r>
    <x v="21"/>
    <x v="5"/>
    <n v="2"/>
    <x v="22"/>
    <x v="22"/>
    <s v="Personal"/>
    <n v="1868.75"/>
    <n v="7475"/>
    <n v="768056250"/>
    <n v="3072225000"/>
    <n v="298"/>
    <n v="1035"/>
    <n v="2347"/>
    <n v="2162"/>
    <n v="382"/>
    <n v="4400946"/>
    <n v="4004734"/>
    <n v="1971587"/>
    <n v="6927382"/>
    <n v="2040540"/>
    <n v="14768.275167785236"/>
    <n v="3869.3082125603864"/>
    <n v="840.04559011504045"/>
    <n v="3204.1544865864939"/>
    <n v="5341.7277486910998"/>
  </r>
  <r>
    <x v="21"/>
    <x v="5"/>
    <n v="2"/>
    <x v="23"/>
    <x v="23"/>
    <s v="Personal"/>
    <n v="3500"/>
    <n v="14000"/>
    <n v="1438500000"/>
    <n v="5754000000"/>
    <n v="576"/>
    <n v="2356"/>
    <n v="3181"/>
    <n v="3522"/>
    <n v="882"/>
    <n v="9573213"/>
    <n v="7316943"/>
    <n v="3554788"/>
    <n v="11299348"/>
    <n v="5120178"/>
    <n v="16620.161458333332"/>
    <n v="3105.6634125636674"/>
    <n v="1117.5064445143037"/>
    <n v="3208.2191936399772"/>
    <n v="5805.1904761904761"/>
  </r>
  <r>
    <x v="21"/>
    <x v="5"/>
    <n v="2"/>
    <x v="24"/>
    <x v="24"/>
    <s v="Personal"/>
    <n v="1825.75"/>
    <n v="7303"/>
    <n v="750383250"/>
    <n v="3001533000"/>
    <n v="316"/>
    <n v="1277"/>
    <n v="957"/>
    <n v="2103"/>
    <n v="48"/>
    <n v="4118230"/>
    <n v="3016810"/>
    <n v="1311316"/>
    <n v="4996765"/>
    <n v="367719"/>
    <n v="13032.373417721519"/>
    <n v="2362.419733750979"/>
    <n v="1370.2361546499478"/>
    <n v="2376.0175939134569"/>
    <n v="7660.8125"/>
  </r>
  <r>
    <x v="21"/>
    <x v="5"/>
    <n v="2"/>
    <x v="25"/>
    <x v="25"/>
    <s v="Personal"/>
    <n v="4665.5"/>
    <n v="18662"/>
    <n v="1917520500"/>
    <n v="7670082000"/>
    <n v="888"/>
    <n v="3074"/>
    <n v="3900"/>
    <n v="4043"/>
    <n v="403"/>
    <n v="12068840"/>
    <n v="8734011"/>
    <n v="3363194"/>
    <n v="11941339"/>
    <n v="2111662"/>
    <n v="13591.036036036036"/>
    <n v="2841.2527651268706"/>
    <n v="862.35743589743595"/>
    <n v="2953.5837249567153"/>
    <n v="5239.8560794044661"/>
  </r>
  <r>
    <x v="21"/>
    <x v="5"/>
    <n v="2"/>
    <x v="26"/>
    <x v="26"/>
    <s v="Personal"/>
    <n v="3073"/>
    <n v="12292"/>
    <n v="1263003000"/>
    <n v="5052012000"/>
    <n v="459"/>
    <n v="1929"/>
    <n v="4347"/>
    <n v="3241"/>
    <n v="502"/>
    <n v="5859628"/>
    <n v="6197240"/>
    <n v="2767563"/>
    <n v="10710398"/>
    <n v="1325801"/>
    <n v="12766.074074074075"/>
    <n v="3212.6697770865735"/>
    <n v="636.66045548654245"/>
    <n v="3304.6584387534713"/>
    <n v="2641.0378486055779"/>
  </r>
  <r>
    <x v="22"/>
    <x v="5"/>
    <n v="3"/>
    <x v="0"/>
    <x v="0"/>
    <s v="Personal"/>
    <n v="5160"/>
    <n v="20640"/>
    <n v="2120760000"/>
    <n v="8483040000"/>
    <n v="126"/>
    <n v="2311"/>
    <n v="1239"/>
    <n v="3941"/>
    <n v="587"/>
    <n v="2380805"/>
    <n v="3697757"/>
    <n v="1765033"/>
    <n v="6196347"/>
    <n v="1712043"/>
    <n v="18895.277777777777"/>
    <n v="1600.0679359584594"/>
    <n v="1424.5625504439063"/>
    <n v="1572.2778482618626"/>
    <n v="2916.5979557069845"/>
  </r>
  <r>
    <x v="22"/>
    <x v="5"/>
    <n v="3"/>
    <x v="1"/>
    <x v="1"/>
    <s v="Personal"/>
    <n v="1349"/>
    <n v="5396"/>
    <n v="554439000"/>
    <n v="2217756000"/>
    <n v="24"/>
    <n v="398"/>
    <n v="1442"/>
    <n v="656"/>
    <n v="93"/>
    <n v="722226"/>
    <n v="1181966"/>
    <n v="2445345"/>
    <n v="1693604"/>
    <n v="535996"/>
    <n v="30092.75"/>
    <n v="2969.7638190954772"/>
    <n v="1695.8009708737864"/>
    <n v="2581.7134146341464"/>
    <n v="5763.3978494623652"/>
  </r>
  <r>
    <x v="22"/>
    <x v="5"/>
    <n v="3"/>
    <x v="2"/>
    <x v="2"/>
    <s v="Personal"/>
    <n v="1312"/>
    <n v="5248"/>
    <n v="539232000"/>
    <n v="2156928000"/>
    <n v="97"/>
    <n v="631"/>
    <n v="758"/>
    <n v="1715"/>
    <n v="113"/>
    <n v="1115490"/>
    <n v="2027879"/>
    <n v="754540"/>
    <n v="4833092"/>
    <n v="587270"/>
    <n v="11499.896907216495"/>
    <n v="3213.7543581616483"/>
    <n v="995.43535620052774"/>
    <n v="2818.1294460641398"/>
    <n v="5197.0796460176989"/>
  </r>
  <r>
    <x v="22"/>
    <x v="5"/>
    <n v="3"/>
    <x v="3"/>
    <x v="3"/>
    <s v="Personal"/>
    <n v="5286.75"/>
    <n v="21147"/>
    <n v="2172854250"/>
    <n v="8691417000"/>
    <n v="121"/>
    <n v="1840"/>
    <n v="1048"/>
    <n v="3339"/>
    <n v="457"/>
    <n v="2403893"/>
    <n v="6745564"/>
    <n v="915334"/>
    <n v="10584606"/>
    <n v="2473197"/>
    <n v="19866.884297520661"/>
    <n v="3666.0673913043479"/>
    <n v="873.41030534351148"/>
    <n v="3169.9928122192273"/>
    <n v="5411.809628008753"/>
  </r>
  <r>
    <x v="22"/>
    <x v="5"/>
    <n v="3"/>
    <x v="4"/>
    <x v="4"/>
    <s v="Personal"/>
    <n v="4265.75"/>
    <n v="17063"/>
    <n v="1753223250"/>
    <n v="7012893000"/>
    <n v="172"/>
    <n v="1428"/>
    <n v="4607"/>
    <n v="2180"/>
    <n v="442"/>
    <n v="3819896"/>
    <n v="4272295"/>
    <n v="10462046"/>
    <n v="6716991"/>
    <n v="1291433"/>
    <n v="22208.697674418603"/>
    <n v="2991.8032212885155"/>
    <n v="2270.9021054916429"/>
    <n v="3081.1885321100917"/>
    <n v="2921.794117647059"/>
  </r>
  <r>
    <x v="22"/>
    <x v="5"/>
    <n v="3"/>
    <x v="5"/>
    <x v="5"/>
    <s v="Personal"/>
    <n v="1063"/>
    <n v="4252"/>
    <n v="436893000"/>
    <n v="1747572000"/>
    <n v="85"/>
    <n v="370"/>
    <n v="651"/>
    <n v="565"/>
    <n v="152"/>
    <n v="1694853"/>
    <n v="1135906"/>
    <n v="749826"/>
    <n v="1908187"/>
    <n v="888520"/>
    <n v="19939.447058823531"/>
    <n v="3070.0162162162164"/>
    <n v="1151.8064516129032"/>
    <n v="3377.3221238938054"/>
    <n v="5845.5263157894733"/>
  </r>
  <r>
    <x v="22"/>
    <x v="5"/>
    <n v="3"/>
    <x v="6"/>
    <x v="6"/>
    <s v="Personal"/>
    <n v="6783.5"/>
    <n v="27134"/>
    <n v="2788018500"/>
    <n v="11152074000"/>
    <n v="380"/>
    <n v="3217"/>
    <n v="2324"/>
    <n v="5061"/>
    <n v="941"/>
    <n v="10266426"/>
    <n v="8295674"/>
    <n v="3714842"/>
    <n v="12350877"/>
    <n v="8073006"/>
    <n v="27016.910526315791"/>
    <n v="2578.698787690395"/>
    <n v="1598.4690189328744"/>
    <n v="2440.402489626556"/>
    <n v="8579.1774707757704"/>
  </r>
  <r>
    <x v="22"/>
    <x v="5"/>
    <n v="3"/>
    <x v="7"/>
    <x v="7"/>
    <s v="Personal"/>
    <n v="8204.5"/>
    <n v="32818"/>
    <n v="3372049500"/>
    <n v="13488198000"/>
    <n v="953"/>
    <n v="2923"/>
    <n v="3647"/>
    <n v="5489"/>
    <n v="708"/>
    <n v="16463153"/>
    <n v="6890818"/>
    <n v="3338337"/>
    <n v="16183298"/>
    <n v="3699313"/>
    <n v="17275.081846799581"/>
    <n v="2357.4471433458775"/>
    <n v="915.36523169728548"/>
    <n v="2948.3144470759703"/>
    <n v="5225.0183615819205"/>
  </r>
  <r>
    <x v="22"/>
    <x v="5"/>
    <n v="3"/>
    <x v="8"/>
    <x v="8"/>
    <s v="Personal"/>
    <n v="782.5"/>
    <n v="3130"/>
    <n v="321607500"/>
    <n v="1286430000"/>
    <n v="108"/>
    <n v="305"/>
    <n v="446"/>
    <n v="398"/>
    <n v="148"/>
    <n v="1351677"/>
    <n v="839464"/>
    <n v="397939"/>
    <n v="1120350"/>
    <n v="556998"/>
    <n v="12515.527777777777"/>
    <n v="2752.3409836065575"/>
    <n v="892.23991031390131"/>
    <n v="2814.9497487437184"/>
    <n v="3763.5"/>
  </r>
  <r>
    <x v="22"/>
    <x v="5"/>
    <n v="3"/>
    <x v="9"/>
    <x v="9"/>
    <s v="Personal"/>
    <n v="814.75"/>
    <n v="3259"/>
    <n v="334862250"/>
    <n v="1339449000"/>
    <n v="103"/>
    <n v="333"/>
    <n v="642"/>
    <n v="457"/>
    <n v="111"/>
    <n v="1470345"/>
    <n v="965287"/>
    <n v="442256"/>
    <n v="1348418"/>
    <n v="472659"/>
    <n v="14275.194174757282"/>
    <n v="2898.7597597597596"/>
    <n v="688.87227414330221"/>
    <n v="2950.5864332603937"/>
    <n v="4258.1891891891892"/>
  </r>
  <r>
    <x v="22"/>
    <x v="5"/>
    <n v="3"/>
    <x v="10"/>
    <x v="10"/>
    <s v="Personal"/>
    <n v="2368.25"/>
    <n v="9473"/>
    <n v="973350750"/>
    <n v="3893403000"/>
    <n v="279"/>
    <n v="997"/>
    <n v="2033"/>
    <n v="1920"/>
    <n v="205"/>
    <n v="6084329"/>
    <n v="4274165"/>
    <n v="2384498"/>
    <n v="5685562"/>
    <n v="1125271"/>
    <n v="21807.630824372758"/>
    <n v="4287.0260782347041"/>
    <n v="1172.8962124938514"/>
    <n v="2961.2302083333334"/>
    <n v="5489.1268292682926"/>
  </r>
  <r>
    <x v="22"/>
    <x v="5"/>
    <n v="3"/>
    <x v="11"/>
    <x v="11"/>
    <s v="Personal"/>
    <n v="6579"/>
    <n v="26316"/>
    <n v="2703969000"/>
    <n v="10815876000"/>
    <n v="194"/>
    <n v="2076"/>
    <n v="10343"/>
    <n v="3099"/>
    <n v="808"/>
    <n v="3158617"/>
    <n v="3913078"/>
    <n v="14813829"/>
    <n v="5537042"/>
    <n v="3880838"/>
    <n v="16281.530927835052"/>
    <n v="1884.9123314065509"/>
    <n v="1432.2565019820167"/>
    <n v="1786.7189415940627"/>
    <n v="4803.0173267326736"/>
  </r>
  <r>
    <x v="22"/>
    <x v="5"/>
    <n v="3"/>
    <x v="12"/>
    <x v="12"/>
    <s v="Personal"/>
    <n v="6385.5"/>
    <n v="25542"/>
    <n v="2624440500"/>
    <n v="10497762000"/>
    <n v="347"/>
    <n v="2648"/>
    <n v="3689"/>
    <n v="4728"/>
    <n v="987"/>
    <n v="7344092"/>
    <n v="8062384"/>
    <n v="4670613"/>
    <n v="12946135"/>
    <n v="4133244"/>
    <n v="21164.530259365994"/>
    <n v="3044.7069486404835"/>
    <n v="1266.0918948224451"/>
    <n v="2738.1842216582063"/>
    <n v="4187.6838905775076"/>
  </r>
  <r>
    <x v="22"/>
    <x v="5"/>
    <n v="3"/>
    <x v="13"/>
    <x v="13"/>
    <s v="Personal"/>
    <n v="1603.5"/>
    <n v="6414"/>
    <n v="659038500"/>
    <n v="2636154000"/>
    <n v="185"/>
    <n v="688"/>
    <n v="991"/>
    <n v="991"/>
    <n v="285"/>
    <n v="3881516"/>
    <n v="2008805"/>
    <n v="968858"/>
    <n v="3117899"/>
    <n v="2412708"/>
    <n v="20981.167567567569"/>
    <n v="2919.7747093023254"/>
    <n v="977.65691220988901"/>
    <n v="3146.214934409687"/>
    <n v="8465.6421052631576"/>
  </r>
  <r>
    <x v="22"/>
    <x v="5"/>
    <n v="3"/>
    <x v="14"/>
    <x v="14"/>
    <s v="Personal"/>
    <n v="11168.5"/>
    <n v="44674"/>
    <n v="4590253500"/>
    <n v="18361014000"/>
    <n v="1189"/>
    <n v="4627"/>
    <n v="8561"/>
    <n v="7544"/>
    <n v="1673"/>
    <n v="16368163"/>
    <n v="14119162"/>
    <n v="9914778"/>
    <n v="23546231"/>
    <n v="17486105"/>
    <n v="13766.32716568545"/>
    <n v="3051.4722282256321"/>
    <n v="1158.1331620137835"/>
    <n v="3121.1865058324497"/>
    <n v="10451.94560669456"/>
  </r>
  <r>
    <x v="22"/>
    <x v="5"/>
    <n v="3"/>
    <x v="15"/>
    <x v="15"/>
    <s v="Personal"/>
    <n v="1180.75"/>
    <n v="4723"/>
    <n v="485288250"/>
    <n v="1941153000"/>
    <n v="148"/>
    <n v="578"/>
    <n v="706"/>
    <n v="885"/>
    <n v="224"/>
    <n v="2540824"/>
    <n v="1806494"/>
    <n v="853670"/>
    <n v="2404594"/>
    <n v="1760972"/>
    <n v="17167.72972972973"/>
    <n v="3125.4221453287196"/>
    <n v="1209.1643059490084"/>
    <n v="2717.0553672316382"/>
    <n v="7861.4821428571431"/>
  </r>
  <r>
    <x v="22"/>
    <x v="5"/>
    <n v="3"/>
    <x v="16"/>
    <x v="16"/>
    <s v="Personal"/>
    <n v="2350.5"/>
    <n v="9402"/>
    <n v="966055500"/>
    <n v="3864222000"/>
    <n v="277"/>
    <n v="987"/>
    <n v="1234"/>
    <n v="1200"/>
    <n v="452"/>
    <n v="6286816"/>
    <n v="1804424"/>
    <n v="1018016"/>
    <n v="3785013"/>
    <n v="2689688"/>
    <n v="22696.086642599279"/>
    <n v="1828.1904761904761"/>
    <n v="824.97244732576985"/>
    <n v="3154.1774999999998"/>
    <n v="5950.6371681415931"/>
  </r>
  <r>
    <x v="22"/>
    <x v="5"/>
    <n v="3"/>
    <x v="17"/>
    <x v="17"/>
    <s v="Personal"/>
    <n v="7479.5"/>
    <n v="29918"/>
    <n v="3074074500"/>
    <n v="12296298000"/>
    <n v="675"/>
    <n v="2824"/>
    <n v="9263"/>
    <n v="3724"/>
    <n v="1012"/>
    <n v="9728521"/>
    <n v="8395299"/>
    <n v="5358657"/>
    <n v="11664590"/>
    <n v="2318731"/>
    <n v="14412.623703703704"/>
    <n v="2972.8395892351273"/>
    <n v="578.50124149843464"/>
    <n v="3132.2744360902257"/>
    <n v="2291.236166007905"/>
  </r>
  <r>
    <x v="22"/>
    <x v="5"/>
    <n v="3"/>
    <x v="18"/>
    <x v="18"/>
    <s v="Personal"/>
    <n v="5211.75"/>
    <n v="20847"/>
    <n v="2142029250"/>
    <n v="8568117000"/>
    <n v="293"/>
    <n v="2667"/>
    <n v="4407"/>
    <n v="4336"/>
    <n v="923"/>
    <n v="10087338"/>
    <n v="8990465"/>
    <n v="4302582"/>
    <n v="14850298"/>
    <n v="7992106"/>
    <n v="34427.774744027301"/>
    <n v="3371.0029996250469"/>
    <n v="976.30633083730424"/>
    <n v="3424.8842250922507"/>
    <n v="8658.836403033587"/>
  </r>
  <r>
    <x v="22"/>
    <x v="5"/>
    <n v="3"/>
    <x v="19"/>
    <x v="19"/>
    <s v="Personal"/>
    <n v="4158"/>
    <n v="16632"/>
    <n v="1708938000"/>
    <n v="6835752000"/>
    <n v="563"/>
    <n v="1712"/>
    <n v="4464"/>
    <n v="2597"/>
    <n v="560"/>
    <n v="6845139"/>
    <n v="4984207"/>
    <n v="3789420"/>
    <n v="7288503"/>
    <n v="1448131"/>
    <n v="12158.328596802841"/>
    <n v="2911.3358644859813"/>
    <n v="848.88440860215053"/>
    <n v="2806.5086638428957"/>
    <n v="2585.9482142857141"/>
  </r>
  <r>
    <x v="22"/>
    <x v="5"/>
    <n v="3"/>
    <x v="20"/>
    <x v="20"/>
    <s v="Personal"/>
    <n v="3931.25"/>
    <n v="15725"/>
    <n v="1615743750"/>
    <n v="6462975000"/>
    <n v="433"/>
    <n v="2104"/>
    <n v="3410"/>
    <n v="2855"/>
    <n v="462"/>
    <n v="6360383"/>
    <n v="8033878"/>
    <n v="3846061"/>
    <n v="11741484"/>
    <n v="1844605"/>
    <n v="14689.10623556582"/>
    <n v="3818.3830798479089"/>
    <n v="1127.8771260997069"/>
    <n v="4112.603852889667"/>
    <n v="3992.651515151515"/>
  </r>
  <r>
    <x v="22"/>
    <x v="5"/>
    <n v="3"/>
    <x v="21"/>
    <x v="21"/>
    <s v="Personal"/>
    <n v="6612"/>
    <n v="26448"/>
    <n v="2717532000"/>
    <n v="10870128000"/>
    <n v="1073"/>
    <n v="3839"/>
    <n v="4643"/>
    <n v="6085"/>
    <n v="1354"/>
    <n v="12397865"/>
    <n v="11045993"/>
    <n v="4783864"/>
    <n v="16845908"/>
    <n v="3941648"/>
    <n v="11554.394221808016"/>
    <n v="2877.3099765563948"/>
    <n v="1030.3390049536938"/>
    <n v="2768.4318816762529"/>
    <n v="2911.1137370753322"/>
  </r>
  <r>
    <x v="22"/>
    <x v="5"/>
    <n v="3"/>
    <x v="22"/>
    <x v="22"/>
    <s v="Personal"/>
    <n v="1883"/>
    <n v="7532"/>
    <n v="773913000"/>
    <n v="3095652000"/>
    <n v="303"/>
    <n v="1079"/>
    <n v="1800"/>
    <n v="1741"/>
    <n v="163"/>
    <n v="5227333"/>
    <n v="3930506"/>
    <n v="1609378"/>
    <n v="5455768"/>
    <n v="892450"/>
    <n v="17251.924092409241"/>
    <n v="3642.7303058387397"/>
    <n v="894.09888888888884"/>
    <n v="3133.6978747846065"/>
    <n v="5475.1533742331285"/>
  </r>
  <r>
    <x v="22"/>
    <x v="5"/>
    <n v="3"/>
    <x v="23"/>
    <x v="23"/>
    <s v="Personal"/>
    <n v="3526.25"/>
    <n v="14105"/>
    <n v="1449288750"/>
    <n v="5797155000"/>
    <n v="591"/>
    <n v="2402"/>
    <n v="4567"/>
    <n v="3542"/>
    <n v="1323"/>
    <n v="11477552"/>
    <n v="7020410"/>
    <n v="5431367"/>
    <n v="11118530"/>
    <n v="7874456"/>
    <n v="19420.561759729273"/>
    <n v="2922.7352206494588"/>
    <n v="1189.2636303919421"/>
    <n v="3139.0542066629023"/>
    <n v="5951.9697656840517"/>
  </r>
  <r>
    <x v="22"/>
    <x v="5"/>
    <n v="3"/>
    <x v="24"/>
    <x v="24"/>
    <s v="Personal"/>
    <n v="1825"/>
    <n v="7300"/>
    <n v="750075000"/>
    <n v="3000300000"/>
    <n v="301"/>
    <n v="1313"/>
    <n v="1098"/>
    <n v="2294"/>
    <n v="58"/>
    <n v="3107228"/>
    <n v="3237583"/>
    <n v="1587359"/>
    <n v="5412884"/>
    <n v="358696"/>
    <n v="10323.016611295681"/>
    <n v="2465.790555978675"/>
    <n v="1445.6821493624773"/>
    <n v="2359.583260680035"/>
    <n v="6184.4137931034484"/>
  </r>
  <r>
    <x v="22"/>
    <x v="5"/>
    <n v="3"/>
    <x v="25"/>
    <x v="25"/>
    <s v="Personal"/>
    <n v="4699.5"/>
    <n v="18798"/>
    <n v="1931494500"/>
    <n v="7725978000"/>
    <n v="883"/>
    <n v="3195"/>
    <n v="6615"/>
    <n v="5047"/>
    <n v="1754"/>
    <n v="14034022"/>
    <n v="8546182"/>
    <n v="6070648"/>
    <n v="14583156"/>
    <n v="9432056"/>
    <n v="15893.569648924122"/>
    <n v="2674.8613458528953"/>
    <n v="917.70944822373394"/>
    <n v="2889.4701803051316"/>
    <n v="5377.4549600912196"/>
  </r>
  <r>
    <x v="22"/>
    <x v="5"/>
    <n v="3"/>
    <x v="26"/>
    <x v="26"/>
    <s v="Personal"/>
    <n v="3186"/>
    <n v="12744"/>
    <n v="1309446000"/>
    <n v="5237784000"/>
    <n v="473"/>
    <n v="2001"/>
    <n v="3954"/>
    <n v="3290"/>
    <n v="569"/>
    <n v="6288010"/>
    <n v="6687420"/>
    <n v="2893385"/>
    <n v="11500666"/>
    <n v="1499110"/>
    <n v="13293.890063424948"/>
    <n v="3342.0389805097452"/>
    <n v="731.76150733434497"/>
    <n v="3495.643161094225"/>
    <n v="2634.6397188049209"/>
  </r>
  <r>
    <x v="23"/>
    <x v="5"/>
    <n v="4"/>
    <x v="0"/>
    <x v="0"/>
    <s v="Personal"/>
    <n v="5199.5"/>
    <n v="20798"/>
    <n v="2136994500"/>
    <n v="8547978000"/>
    <n v="153"/>
    <n v="2268"/>
    <n v="1168"/>
    <n v="3715"/>
    <n v="585"/>
    <n v="2430298"/>
    <n v="3830679"/>
    <n v="1878974"/>
    <n v="6122654"/>
    <n v="1792927"/>
    <n v="15884.300653594772"/>
    <n v="1689.0119047619048"/>
    <n v="1608.7106164383561"/>
    <n v="1648.0899057873487"/>
    <n v="3064.8324786324788"/>
  </r>
  <r>
    <x v="23"/>
    <x v="5"/>
    <n v="4"/>
    <x v="1"/>
    <x v="1"/>
    <s v="Personal"/>
    <n v="1347.25"/>
    <n v="5389"/>
    <n v="553719750"/>
    <n v="2214879000"/>
    <n v="21"/>
    <n v="402"/>
    <n v="1022"/>
    <n v="690"/>
    <n v="102"/>
    <n v="715782"/>
    <n v="1196554"/>
    <n v="1596701"/>
    <n v="2239584"/>
    <n v="612882"/>
    <n v="34084.857142857145"/>
    <n v="2976.5024875621889"/>
    <n v="1562.3297455968689"/>
    <n v="3245.7739130434784"/>
    <n v="6008.6470588235297"/>
  </r>
  <r>
    <x v="23"/>
    <x v="5"/>
    <n v="4"/>
    <x v="2"/>
    <x v="2"/>
    <s v="Personal"/>
    <n v="1315.5"/>
    <n v="5262"/>
    <n v="540670500"/>
    <n v="2162682000"/>
    <n v="97"/>
    <n v="628"/>
    <n v="261"/>
    <n v="1776"/>
    <n v="114"/>
    <n v="1046120"/>
    <n v="2093710"/>
    <n v="270581"/>
    <n v="5361172"/>
    <n v="551085"/>
    <n v="10784.742268041236"/>
    <n v="3333.9331210191081"/>
    <n v="1036.7088122605364"/>
    <n v="3018.6779279279281"/>
    <n v="4834.0789473684208"/>
  </r>
  <r>
    <x v="23"/>
    <x v="5"/>
    <n v="4"/>
    <x v="3"/>
    <x v="3"/>
    <s v="Personal"/>
    <n v="5300.5"/>
    <n v="21202"/>
    <n v="2178505500"/>
    <n v="8714022000"/>
    <n v="122"/>
    <n v="1862"/>
    <n v="2666"/>
    <n v="2646"/>
    <n v="458"/>
    <n v="2276600"/>
    <n v="7082806"/>
    <n v="2427145"/>
    <n v="8980501"/>
    <n v="2316483"/>
    <n v="18660.655737704918"/>
    <n v="3803.8700322234158"/>
    <n v="910.40697674418607"/>
    <n v="3393.991307634165"/>
    <n v="5057.8231441048038"/>
  </r>
  <r>
    <x v="23"/>
    <x v="5"/>
    <n v="4"/>
    <x v="4"/>
    <x v="4"/>
    <s v="Personal"/>
    <n v="4271.25"/>
    <n v="17085"/>
    <n v="1755483750"/>
    <n v="7021935000"/>
    <n v="173"/>
    <n v="1462"/>
    <n v="2505"/>
    <n v="2218"/>
    <n v="446"/>
    <n v="3587649"/>
    <n v="4701993"/>
    <n v="4291872"/>
    <n v="7553434"/>
    <n v="1309222"/>
    <n v="20737.855491329479"/>
    <n v="3216.137482900137"/>
    <n v="1713.3221556886228"/>
    <n v="3405.5157799819658"/>
    <n v="2935.4753363228701"/>
  </r>
  <r>
    <x v="23"/>
    <x v="5"/>
    <n v="4"/>
    <x v="5"/>
    <x v="5"/>
    <s v="Personal"/>
    <n v="1065.5"/>
    <n v="4262"/>
    <n v="437920500"/>
    <n v="1751682000"/>
    <n v="89"/>
    <n v="369"/>
    <n v="684"/>
    <n v="562"/>
    <n v="158"/>
    <n v="1806912"/>
    <n v="1151056"/>
    <n v="1121925"/>
    <n v="1982888"/>
    <n v="891752"/>
    <n v="20302.382022471909"/>
    <n v="3119.3929539295391"/>
    <n v="1640.2412280701753"/>
    <n v="3528.2704626334521"/>
    <n v="5644"/>
  </r>
  <r>
    <x v="23"/>
    <x v="5"/>
    <n v="4"/>
    <x v="6"/>
    <x v="6"/>
    <s v="Personal"/>
    <n v="6792.25"/>
    <n v="27169"/>
    <n v="2791614750"/>
    <n v="11166459000"/>
    <n v="389"/>
    <n v="3020"/>
    <n v="2351"/>
    <n v="5055"/>
    <n v="935"/>
    <n v="10493335"/>
    <n v="7985800"/>
    <n v="4391073"/>
    <n v="12630525"/>
    <n v="8285614"/>
    <n v="26975.154241645243"/>
    <n v="2644.3046357615895"/>
    <n v="1867.7469162058699"/>
    <n v="2498.6201780415431"/>
    <n v="8861.6192513368987"/>
  </r>
  <r>
    <x v="23"/>
    <x v="5"/>
    <n v="4"/>
    <x v="7"/>
    <x v="7"/>
    <s v="Personal"/>
    <n v="8225"/>
    <n v="32900"/>
    <n v="3380475000"/>
    <n v="13521900000"/>
    <n v="937"/>
    <n v="2990"/>
    <n v="8376"/>
    <n v="8064"/>
    <n v="711"/>
    <n v="15132433"/>
    <n v="7313641"/>
    <n v="7989539"/>
    <n v="25458857"/>
    <n v="3472911"/>
    <n v="16149.875133404483"/>
    <n v="2446.033779264214"/>
    <n v="953.86091212989493"/>
    <n v="3157.1003224206347"/>
    <n v="4884.5443037974683"/>
  </r>
  <r>
    <x v="23"/>
    <x v="5"/>
    <n v="4"/>
    <x v="8"/>
    <x v="8"/>
    <s v="Personal"/>
    <n v="783.25"/>
    <n v="3133"/>
    <n v="321915750"/>
    <n v="1287663000"/>
    <n v="120"/>
    <n v="321"/>
    <n v="407"/>
    <n v="408"/>
    <n v="139"/>
    <n v="1406471"/>
    <n v="890182"/>
    <n v="409418"/>
    <n v="1273437"/>
    <n v="537731"/>
    <n v="11720.591666666667"/>
    <n v="2773.1526479750778"/>
    <n v="1005.941031941032"/>
    <n v="3121.169117647059"/>
    <n v="3868.5683453237411"/>
  </r>
  <r>
    <x v="23"/>
    <x v="5"/>
    <n v="4"/>
    <x v="9"/>
    <x v="9"/>
    <s v="Personal"/>
    <n v="816.75"/>
    <n v="3267"/>
    <n v="335684250"/>
    <n v="1342737000"/>
    <n v="108"/>
    <n v="343"/>
    <n v="579"/>
    <n v="475"/>
    <n v="110"/>
    <n v="1581163"/>
    <n v="1016815"/>
    <n v="448693"/>
    <n v="1533964"/>
    <n v="526025"/>
    <n v="14640.398148148148"/>
    <n v="2964.4752186588921"/>
    <n v="774.94473229706387"/>
    <n v="3229.3978947368423"/>
    <n v="4782.045454545455"/>
  </r>
  <r>
    <x v="23"/>
    <x v="5"/>
    <n v="4"/>
    <x v="10"/>
    <x v="10"/>
    <s v="Personal"/>
    <n v="2374.25"/>
    <n v="9497"/>
    <n v="975816750"/>
    <n v="3903267000"/>
    <n v="282"/>
    <n v="974"/>
    <n v="469"/>
    <n v="2358"/>
    <n v="205"/>
    <n v="5760933"/>
    <n v="4334053"/>
    <n v="573739"/>
    <n v="7476621"/>
    <n v="1053476"/>
    <n v="20428.840425531915"/>
    <n v="4449.7464065708418"/>
    <n v="1223.3240938166311"/>
    <n v="3170.7468193384225"/>
    <n v="5138.9073170731708"/>
  </r>
  <r>
    <x v="23"/>
    <x v="5"/>
    <n v="4"/>
    <x v="11"/>
    <x v="11"/>
    <s v="Personal"/>
    <n v="6496"/>
    <n v="25984"/>
    <n v="2669856000"/>
    <n v="10679424000"/>
    <n v="195"/>
    <n v="2147"/>
    <n v="6843"/>
    <n v="3380"/>
    <n v="781"/>
    <n v="3139193"/>
    <n v="4096536"/>
    <n v="7846116"/>
    <n v="6772934"/>
    <n v="3791948"/>
    <n v="16098.42564102564"/>
    <n v="1908.0279459711226"/>
    <n v="1146.5900920648837"/>
    <n v="2003.8266272189348"/>
    <n v="4855.2471190781052"/>
  </r>
  <r>
    <x v="23"/>
    <x v="5"/>
    <n v="4"/>
    <x v="12"/>
    <x v="12"/>
    <s v="Personal"/>
    <n v="6229.5"/>
    <n v="24918"/>
    <n v="2560324500"/>
    <n v="10241298000"/>
    <n v="369"/>
    <n v="2592"/>
    <n v="4111"/>
    <n v="4819"/>
    <n v="989"/>
    <n v="7723028"/>
    <n v="8092491"/>
    <n v="7050537"/>
    <n v="14040727"/>
    <n v="4201600"/>
    <n v="20929.615176151761"/>
    <n v="3122.1030092592591"/>
    <n v="1715.0418389686208"/>
    <n v="2913.6183855571694"/>
    <n v="4248.3316481294232"/>
  </r>
  <r>
    <x v="23"/>
    <x v="5"/>
    <n v="4"/>
    <x v="13"/>
    <x v="13"/>
    <s v="Personal"/>
    <n v="1614"/>
    <n v="6456"/>
    <n v="663354000"/>
    <n v="2653416000"/>
    <n v="188"/>
    <n v="704"/>
    <n v="862"/>
    <n v="990"/>
    <n v="305"/>
    <n v="4005529"/>
    <n v="2075534"/>
    <n v="793409"/>
    <n v="3123758"/>
    <n v="2512554"/>
    <n v="21306.005319148935"/>
    <n v="2948.2017045454545"/>
    <n v="920.42807424593968"/>
    <n v="3155.3111111111111"/>
    <n v="8237.881967213114"/>
  </r>
  <r>
    <x v="23"/>
    <x v="5"/>
    <n v="4"/>
    <x v="14"/>
    <x v="14"/>
    <s v="Personal"/>
    <n v="11198.25"/>
    <n v="44793"/>
    <n v="4602480750"/>
    <n v="18409923000"/>
    <n v="1213"/>
    <n v="4651"/>
    <n v="7488"/>
    <n v="7618"/>
    <n v="1713"/>
    <n v="16879641"/>
    <n v="14506414"/>
    <n v="9487776"/>
    <n v="25023018"/>
    <n v="17779173"/>
    <n v="13915.615004122012"/>
    <n v="3118.9881745861103"/>
    <n v="1267.0641025641025"/>
    <n v="3284.7227618797583"/>
    <n v="10378.968476357268"/>
  </r>
  <r>
    <x v="23"/>
    <x v="5"/>
    <n v="4"/>
    <x v="15"/>
    <x v="15"/>
    <s v="Personal"/>
    <n v="1191.25"/>
    <n v="4765"/>
    <n v="489603750"/>
    <n v="1958415000"/>
    <n v="163"/>
    <n v="543"/>
    <n v="683"/>
    <n v="873"/>
    <n v="238"/>
    <n v="2827532"/>
    <n v="1677449"/>
    <n v="997706"/>
    <n v="2484338"/>
    <n v="1803955"/>
    <n v="17346.822085889569"/>
    <n v="3089.2246777163905"/>
    <n v="1460.770131771596"/>
    <n v="2845.7479954180985"/>
    <n v="7579.6428571428569"/>
  </r>
  <r>
    <x v="23"/>
    <x v="5"/>
    <n v="4"/>
    <x v="16"/>
    <x v="16"/>
    <s v="Personal"/>
    <n v="2356.5"/>
    <n v="9426"/>
    <n v="968521500"/>
    <n v="3874086000"/>
    <n v="283"/>
    <n v="1037"/>
    <n v="2408"/>
    <n v="2779"/>
    <n v="203"/>
    <n v="6012755"/>
    <n v="1967128"/>
    <n v="2070711"/>
    <n v="9389545"/>
    <n v="1131822"/>
    <n v="21246.484098939931"/>
    <n v="1896.9411764705883"/>
    <n v="859.9298172757475"/>
    <n v="3378.7495501979129"/>
    <n v="5575.4778325123152"/>
  </r>
  <r>
    <x v="23"/>
    <x v="5"/>
    <n v="4"/>
    <x v="17"/>
    <x v="17"/>
    <s v="Personal"/>
    <n v="7509.25"/>
    <n v="30037"/>
    <n v="3086301750"/>
    <n v="12345207000"/>
    <n v="713"/>
    <n v="3100"/>
    <n v="7908"/>
    <n v="4180"/>
    <n v="1025"/>
    <n v="11326856"/>
    <n v="9621688"/>
    <n v="5135414"/>
    <n v="13973983"/>
    <n v="2254930"/>
    <n v="15886.193548387097"/>
    <n v="3103.7703225806454"/>
    <n v="649.39479008598892"/>
    <n v="3343.0581339712917"/>
    <n v="2199.9317073170732"/>
  </r>
  <r>
    <x v="23"/>
    <x v="5"/>
    <n v="4"/>
    <x v="18"/>
    <x v="18"/>
    <s v="Personal"/>
    <n v="5215.5"/>
    <n v="20862"/>
    <n v="2143570500"/>
    <n v="8574282000"/>
    <n v="315"/>
    <n v="2569"/>
    <n v="3954"/>
    <n v="4312"/>
    <n v="902"/>
    <n v="11084182"/>
    <n v="9011849"/>
    <n v="5019628"/>
    <n v="15029750"/>
    <n v="8356504"/>
    <n v="35187.879365079367"/>
    <n v="3507.9209809264307"/>
    <n v="1269.5063227111787"/>
    <n v="3485.5635435992581"/>
    <n v="9264.4168514412413"/>
  </r>
  <r>
    <x v="23"/>
    <x v="5"/>
    <n v="4"/>
    <x v="19"/>
    <x v="19"/>
    <s v="Personal"/>
    <n v="4189.75"/>
    <n v="16759"/>
    <n v="1721987250"/>
    <n v="6887949000"/>
    <n v="579"/>
    <n v="1682"/>
    <n v="4137"/>
    <n v="2441"/>
    <n v="595"/>
    <n v="7246451"/>
    <n v="4958966"/>
    <n v="4246154"/>
    <n v="7037704"/>
    <n v="1336473"/>
    <n v="12515.459412780656"/>
    <n v="2948.2556480380499"/>
    <n v="1026.3848199178149"/>
    <n v="2883.1233101188036"/>
    <n v="2246.1731092436976"/>
  </r>
  <r>
    <x v="23"/>
    <x v="5"/>
    <n v="4"/>
    <x v="20"/>
    <x v="20"/>
    <s v="Personal"/>
    <n v="3969.25"/>
    <n v="15877"/>
    <n v="1631361750"/>
    <n v="6525447000"/>
    <n v="444"/>
    <n v="2089"/>
    <n v="3105"/>
    <n v="2890"/>
    <n v="464"/>
    <n v="6561548"/>
    <n v="8045218"/>
    <n v="3543388"/>
    <n v="12358616"/>
    <n v="1829592"/>
    <n v="14778.261261261261"/>
    <n v="3851.2292963140258"/>
    <n v="1141.1877616747181"/>
    <n v="4276.3377162629758"/>
    <n v="3943.0862068965516"/>
  </r>
  <r>
    <x v="23"/>
    <x v="5"/>
    <n v="4"/>
    <x v="21"/>
    <x v="21"/>
    <s v="Personal"/>
    <n v="6633"/>
    <n v="26532"/>
    <n v="2726163000"/>
    <n v="10904652000"/>
    <n v="1106"/>
    <n v="3674"/>
    <n v="4524"/>
    <n v="5953"/>
    <n v="1411"/>
    <n v="13060223"/>
    <n v="10995953"/>
    <n v="6399673"/>
    <n v="16851207"/>
    <n v="4030651"/>
    <n v="11808.519891500904"/>
    <n v="2992.9104518236254"/>
    <n v="1414.6049955791334"/>
    <n v="2830.7083823282378"/>
    <n v="2856.5917788802267"/>
  </r>
  <r>
    <x v="23"/>
    <x v="5"/>
    <n v="4"/>
    <x v="22"/>
    <x v="22"/>
    <s v="Personal"/>
    <n v="1887.75"/>
    <n v="7551"/>
    <n v="775865250"/>
    <n v="3103461000"/>
    <n v="304"/>
    <n v="1061"/>
    <n v="968"/>
    <n v="2112"/>
    <n v="808"/>
    <n v="4899383"/>
    <n v="4008550"/>
    <n v="901761"/>
    <n v="7089025"/>
    <n v="4135284"/>
    <n v="16116.391447368422"/>
    <n v="3778.0867106503297"/>
    <n v="931.57128099173553"/>
    <n v="3356.545928030303"/>
    <n v="5117.9257425742571"/>
  </r>
  <r>
    <x v="23"/>
    <x v="5"/>
    <n v="4"/>
    <x v="23"/>
    <x v="23"/>
    <s v="Personal"/>
    <n v="3535.25"/>
    <n v="14141"/>
    <n v="1452987750"/>
    <n v="5811951000"/>
    <n v="610"/>
    <n v="2314"/>
    <n v="2997"/>
    <n v="3049"/>
    <n v="1987"/>
    <n v="11086265"/>
    <n v="7019215"/>
    <n v="3714498"/>
    <n v="10247729"/>
    <n v="11058923"/>
    <n v="18174.204918032789"/>
    <n v="3033.3686257562663"/>
    <n v="1239.4054054054054"/>
    <n v="3361.013119055428"/>
    <n v="5565.6381479617512"/>
  </r>
  <r>
    <x v="23"/>
    <x v="5"/>
    <n v="4"/>
    <x v="24"/>
    <x v="24"/>
    <s v="Personal"/>
    <n v="1826"/>
    <n v="7304"/>
    <n v="750486000"/>
    <n v="3001944000"/>
    <n v="334"/>
    <n v="1230"/>
    <n v="952"/>
    <n v="2102"/>
    <n v="53"/>
    <n v="4131135"/>
    <n v="3054859"/>
    <n v="1618124"/>
    <n v="5100896"/>
    <n v="353197"/>
    <n v="12368.667664670658"/>
    <n v="2483.6252032520324"/>
    <n v="1699.7100840336134"/>
    <n v="2426.6869647954331"/>
    <n v="6664.0943396226412"/>
  </r>
  <r>
    <x v="23"/>
    <x v="5"/>
    <n v="4"/>
    <x v="25"/>
    <x v="25"/>
    <s v="Personal"/>
    <n v="4711.25"/>
    <n v="18845"/>
    <n v="1936323750"/>
    <n v="7745295000"/>
    <n v="894"/>
    <n v="3123"/>
    <n v="6112"/>
    <n v="3415"/>
    <n v="408"/>
    <n v="13287627"/>
    <n v="8668376"/>
    <n v="5844668"/>
    <n v="10565387"/>
    <n v="2049697"/>
    <n v="14863.117449664429"/>
    <n v="2775.656740313801"/>
    <n v="956.26112565445021"/>
    <n v="3093.81756954612"/>
    <n v="5023.7671568627447"/>
  </r>
  <r>
    <x v="23"/>
    <x v="5"/>
    <n v="4"/>
    <x v="26"/>
    <x v="26"/>
    <s v="Personal"/>
    <n v="3271"/>
    <n v="13084"/>
    <n v="1344381000"/>
    <n v="5377524000"/>
    <n v="457"/>
    <n v="2035"/>
    <n v="3504"/>
    <n v="3258"/>
    <n v="511"/>
    <n v="6333307"/>
    <n v="7025045"/>
    <n v="2677661"/>
    <n v="11713415"/>
    <n v="1321464"/>
    <n v="13858.439824945295"/>
    <n v="3452.1105651105649"/>
    <n v="764.17265981735159"/>
    <n v="3595.2777777777778"/>
    <n v="2586.0352250489236"/>
  </r>
  <r>
    <x v="24"/>
    <x v="6"/>
    <n v="1"/>
    <x v="0"/>
    <x v="0"/>
    <s v="Personal"/>
    <n v="5236.5"/>
    <n v="20946"/>
    <n v="2152201500"/>
    <n v="8608806000"/>
    <n v="112"/>
    <n v="2339"/>
    <n v="1212"/>
    <n v="3899"/>
    <n v="529"/>
    <n v="1616202"/>
    <n v="3840046"/>
    <n v="1761074"/>
    <n v="6549596"/>
    <n v="1720085"/>
    <n v="14430.375"/>
    <n v="1641.7469003847798"/>
    <n v="1453.0313531353136"/>
    <n v="1679.8143113618876"/>
    <n v="3251.5784499054821"/>
  </r>
  <r>
    <x v="24"/>
    <x v="6"/>
    <n v="1"/>
    <x v="1"/>
    <x v="1"/>
    <s v="Personal"/>
    <n v="1343.25"/>
    <n v="5373"/>
    <n v="552075750"/>
    <n v="2208303000"/>
    <n v="24"/>
    <n v="538"/>
    <n v="645"/>
    <n v="934"/>
    <n v="110"/>
    <n v="695441"/>
    <n v="1543977"/>
    <n v="816780"/>
    <n v="2867755"/>
    <n v="661027"/>
    <n v="28976.708333333332"/>
    <n v="2869.8457249070634"/>
    <n v="1266.3255813953488"/>
    <n v="3070.4014989293364"/>
    <n v="6009.3363636363638"/>
  </r>
  <r>
    <x v="24"/>
    <x v="6"/>
    <n v="1"/>
    <x v="2"/>
    <x v="2"/>
    <s v="Personal"/>
    <n v="1316"/>
    <n v="5264"/>
    <n v="540876000"/>
    <n v="2163504000"/>
    <n v="99"/>
    <n v="630"/>
    <n v="260"/>
    <n v="1259"/>
    <n v="114"/>
    <n v="1068269"/>
    <n v="2041199"/>
    <n v="263490"/>
    <n v="3623459"/>
    <n v="623746"/>
    <n v="10790.595959595959"/>
    <n v="3239.9984126984127"/>
    <n v="1013.4230769230769"/>
    <n v="2878.0452740270057"/>
    <n v="5471.4561403508769"/>
  </r>
  <r>
    <x v="24"/>
    <x v="6"/>
    <n v="1"/>
    <x v="3"/>
    <x v="3"/>
    <s v="Personal"/>
    <n v="5303.5"/>
    <n v="21214"/>
    <n v="2179738500"/>
    <n v="8718954000"/>
    <n v="115"/>
    <n v="1877"/>
    <n v="1052"/>
    <n v="3606"/>
    <n v="2058"/>
    <n v="2143661"/>
    <n v="6940090"/>
    <n v="933739"/>
    <n v="11673018"/>
    <n v="11766469"/>
    <n v="18640.53043478261"/>
    <n v="3697.437400106553"/>
    <n v="887.58460076045628"/>
    <n v="3237.1098169717138"/>
    <n v="5717.4290573372209"/>
  </r>
  <r>
    <x v="24"/>
    <x v="6"/>
    <n v="1"/>
    <x v="4"/>
    <x v="4"/>
    <s v="Personal"/>
    <n v="4256.75"/>
    <n v="17027"/>
    <n v="1749524250"/>
    <n v="6998097000"/>
    <n v="167"/>
    <n v="1499"/>
    <n v="2191"/>
    <n v="2486"/>
    <n v="443"/>
    <n v="3491140"/>
    <n v="4597952"/>
    <n v="2788166"/>
    <n v="8720663"/>
    <n v="1300917"/>
    <n v="20905.029940119759"/>
    <n v="3067.3462308205471"/>
    <n v="1272.554084892743"/>
    <n v="3507.9094931617055"/>
    <n v="2936.6072234762978"/>
  </r>
  <r>
    <x v="24"/>
    <x v="6"/>
    <n v="1"/>
    <x v="5"/>
    <x v="5"/>
    <s v="Personal"/>
    <n v="1066.75"/>
    <n v="4267"/>
    <n v="438434250"/>
    <n v="1753737000"/>
    <n v="87"/>
    <n v="369"/>
    <n v="702"/>
    <n v="641"/>
    <n v="154"/>
    <n v="1781072"/>
    <n v="1143033"/>
    <n v="839152"/>
    <n v="2396864"/>
    <n v="881360"/>
    <n v="20472.091954022988"/>
    <n v="3097.6504065040649"/>
    <n v="1195.3732193732194"/>
    <n v="3739.2574102964118"/>
    <n v="5723.1168831168834"/>
  </r>
  <r>
    <x v="24"/>
    <x v="6"/>
    <n v="1"/>
    <x v="6"/>
    <x v="6"/>
    <s v="Personal"/>
    <n v="6764.25"/>
    <n v="27057"/>
    <n v="2780106750"/>
    <n v="11120427000"/>
    <n v="354"/>
    <n v="3087"/>
    <n v="2158"/>
    <n v="5968"/>
    <n v="950"/>
    <n v="9251457"/>
    <n v="8072614"/>
    <n v="3451598"/>
    <n v="14751901"/>
    <n v="8526905"/>
    <n v="26134.0593220339"/>
    <n v="2615.0353093618401"/>
    <n v="1599.4430027803521"/>
    <n v="2471.8332774798928"/>
    <n v="8975.6894736842114"/>
  </r>
  <r>
    <x v="24"/>
    <x v="6"/>
    <n v="1"/>
    <x v="7"/>
    <x v="7"/>
    <s v="Personal"/>
    <n v="8229"/>
    <n v="32916"/>
    <n v="3382119000"/>
    <n v="13528476000"/>
    <n v="918"/>
    <n v="2962"/>
    <n v="5015"/>
    <n v="4299"/>
    <n v="4152"/>
    <n v="14873972"/>
    <n v="7043373"/>
    <n v="4666018"/>
    <n v="12942596"/>
    <n v="22917487"/>
    <n v="16202.583877995643"/>
    <n v="2377.911208642809"/>
    <n v="930.4123629112662"/>
    <n v="3010.6061874854618"/>
    <n v="5519.6259633911368"/>
  </r>
  <r>
    <x v="24"/>
    <x v="6"/>
    <n v="1"/>
    <x v="8"/>
    <x v="8"/>
    <s v="Personal"/>
    <n v="782.25"/>
    <n v="3129"/>
    <n v="321504750"/>
    <n v="1286019000"/>
    <n v="113"/>
    <n v="306"/>
    <n v="388"/>
    <n v="428"/>
    <n v="145"/>
    <n v="1317902"/>
    <n v="880405"/>
    <n v="341535"/>
    <n v="1365982"/>
    <n v="557026"/>
    <n v="11662.849557522124"/>
    <n v="2877.1405228758172"/>
    <n v="880.2448453608248"/>
    <n v="3191.5467289719627"/>
    <n v="3841.5586206896551"/>
  </r>
  <r>
    <x v="24"/>
    <x v="6"/>
    <n v="1"/>
    <x v="9"/>
    <x v="9"/>
    <s v="Personal"/>
    <n v="816"/>
    <n v="3264"/>
    <n v="335376000"/>
    <n v="1341504000"/>
    <n v="104"/>
    <n v="342"/>
    <n v="519"/>
    <n v="506"/>
    <n v="109"/>
    <n v="1479578"/>
    <n v="1052261"/>
    <n v="366176"/>
    <n v="1703477"/>
    <n v="512999"/>
    <n v="14226.711538461539"/>
    <n v="3076.7865497076023"/>
    <n v="705.54142581888243"/>
    <n v="3366.5553359683795"/>
    <n v="4706.4128440366976"/>
  </r>
  <r>
    <x v="24"/>
    <x v="6"/>
    <n v="1"/>
    <x v="10"/>
    <x v="10"/>
    <s v="Personal"/>
    <n v="2375.5"/>
    <n v="9502"/>
    <n v="976330500"/>
    <n v="3905322000"/>
    <n v="279"/>
    <n v="1031"/>
    <n v="2964"/>
    <n v="1187"/>
    <n v="671"/>
    <n v="5725235"/>
    <n v="4455881"/>
    <n v="3533220"/>
    <n v="3589727"/>
    <n v="3897295"/>
    <n v="20520.555555555555"/>
    <n v="4321.9020368574202"/>
    <n v="1192.0445344129555"/>
    <n v="3024.201347935973"/>
    <n v="5808.1892697466465"/>
  </r>
  <r>
    <x v="24"/>
    <x v="6"/>
    <n v="1"/>
    <x v="11"/>
    <x v="11"/>
    <s v="Personal"/>
    <n v="6417"/>
    <n v="25668"/>
    <n v="2637387000"/>
    <n v="10549548000"/>
    <n v="181"/>
    <n v="2887"/>
    <n v="4629"/>
    <n v="4815"/>
    <n v="907"/>
    <n v="2866027"/>
    <n v="5446597"/>
    <n v="3854213"/>
    <n v="10105482"/>
    <n v="4407951"/>
    <n v="15834.403314917126"/>
    <n v="1886.5940422583997"/>
    <n v="832.62324476128754"/>
    <n v="2098.7501557632399"/>
    <n v="4859.9239250275632"/>
  </r>
  <r>
    <x v="24"/>
    <x v="6"/>
    <n v="1"/>
    <x v="12"/>
    <x v="12"/>
    <s v="Personal"/>
    <n v="6301"/>
    <n v="25204"/>
    <n v="2589711000"/>
    <n v="10358844000"/>
    <n v="340"/>
    <n v="2769"/>
    <n v="4090"/>
    <n v="5967"/>
    <n v="1010"/>
    <n v="7071437"/>
    <n v="8588111"/>
    <n v="5207995"/>
    <n v="18357986"/>
    <n v="4304602"/>
    <n v="20798.344117647059"/>
    <n v="3101.520765619357"/>
    <n v="1273.3484107579461"/>
    <n v="3076.5855538796714"/>
    <n v="4261.9821782178215"/>
  </r>
  <r>
    <x v="24"/>
    <x v="6"/>
    <n v="1"/>
    <x v="13"/>
    <x v="13"/>
    <s v="Personal"/>
    <n v="1620.5"/>
    <n v="6482"/>
    <n v="666025500"/>
    <n v="2664102000"/>
    <n v="182"/>
    <n v="718"/>
    <n v="971"/>
    <n v="1023"/>
    <n v="306"/>
    <n v="3808478"/>
    <n v="2135503"/>
    <n v="884081"/>
    <n v="3265816"/>
    <n v="2433504"/>
    <n v="20925.703296703297"/>
    <n v="2974.2381615598888"/>
    <n v="910.48506694129765"/>
    <n v="3192.3910068426198"/>
    <n v="7952.6274509803925"/>
  </r>
  <r>
    <x v="24"/>
    <x v="6"/>
    <n v="1"/>
    <x v="14"/>
    <x v="14"/>
    <s v="Personal"/>
    <n v="11193.75"/>
    <n v="44775"/>
    <n v="4600631250"/>
    <n v="18402525000"/>
    <n v="1168"/>
    <n v="4800"/>
    <n v="7217"/>
    <n v="8591"/>
    <n v="1768"/>
    <n v="15585451"/>
    <n v="14898316"/>
    <n v="7532960"/>
    <n v="28735980"/>
    <n v="18159756"/>
    <n v="13343.708047945205"/>
    <n v="3103.8158333333336"/>
    <n v="1043.7799639739503"/>
    <n v="3344.8934931905483"/>
    <n v="10271.355203619909"/>
  </r>
  <r>
    <x v="24"/>
    <x v="6"/>
    <n v="1"/>
    <x v="15"/>
    <x v="15"/>
    <s v="Personal"/>
    <n v="1192.25"/>
    <n v="4769"/>
    <n v="490014750"/>
    <n v="1960059000"/>
    <n v="155"/>
    <n v="526"/>
    <n v="689"/>
    <n v="1013"/>
    <n v="242"/>
    <n v="2538755"/>
    <n v="1598150"/>
    <n v="716042"/>
    <n v="3102030"/>
    <n v="1869672"/>
    <n v="16379.064516129032"/>
    <n v="3038.3079847908743"/>
    <n v="1039.2481857764876"/>
    <n v="3062.2211253701876"/>
    <n v="7725.9173553719011"/>
  </r>
  <r>
    <x v="24"/>
    <x v="6"/>
    <n v="1"/>
    <x v="16"/>
    <x v="16"/>
    <s v="Personal"/>
    <n v="2357.75"/>
    <n v="9431"/>
    <n v="969035250"/>
    <n v="3876141000"/>
    <n v="286"/>
    <n v="1020"/>
    <n v="467"/>
    <n v="2162"/>
    <n v="1274"/>
    <n v="6098144"/>
    <n v="1880743"/>
    <n v="391890"/>
    <n v="6967809"/>
    <n v="8017869"/>
    <n v="21322.18181818182"/>
    <n v="1843.8656862745097"/>
    <n v="839.16488222698069"/>
    <n v="3222.8533765032375"/>
    <n v="6293.460753532182"/>
  </r>
  <r>
    <x v="24"/>
    <x v="6"/>
    <n v="1"/>
    <x v="17"/>
    <x v="17"/>
    <s v="Personal"/>
    <n v="7506"/>
    <n v="30024"/>
    <n v="3084966000"/>
    <n v="12339864000"/>
    <n v="687"/>
    <n v="3226"/>
    <n v="6799"/>
    <n v="4356"/>
    <n v="1084"/>
    <n v="9345956"/>
    <n v="9786481"/>
    <n v="4173560"/>
    <n v="14455311"/>
    <n v="2415676"/>
    <n v="13604.011644832606"/>
    <n v="3033.6270923744573"/>
    <n v="613.84909545521396"/>
    <n v="3318.4827823691462"/>
    <n v="2228.4833948339483"/>
  </r>
  <r>
    <x v="24"/>
    <x v="6"/>
    <n v="1"/>
    <x v="18"/>
    <x v="18"/>
    <s v="Personal"/>
    <n v="5184"/>
    <n v="20736"/>
    <n v="2130624000"/>
    <n v="8522496000"/>
    <n v="289"/>
    <n v="2639"/>
    <n v="4541"/>
    <n v="5200"/>
    <n v="920"/>
    <n v="10284467"/>
    <n v="9016487"/>
    <n v="4227345"/>
    <n v="18571599"/>
    <n v="8474491"/>
    <n v="35586.391003460209"/>
    <n v="3416.6301629405079"/>
    <n v="930.92820964545251"/>
    <n v="3571.4613461538461"/>
    <n v="9211.4032608695652"/>
  </r>
  <r>
    <x v="24"/>
    <x v="6"/>
    <n v="1"/>
    <x v="19"/>
    <x v="19"/>
    <s v="Personal"/>
    <n v="4192.75"/>
    <n v="16771"/>
    <n v="1723220250"/>
    <n v="6892881000"/>
    <n v="544"/>
    <n v="1644"/>
    <n v="4995"/>
    <n v="2582"/>
    <n v="531"/>
    <n v="6492092"/>
    <n v="4942315"/>
    <n v="4306320"/>
    <n v="7915731"/>
    <n v="1387555"/>
    <n v="11933.992647058823"/>
    <n v="3006.2743309002435"/>
    <n v="862.12612612612611"/>
    <n v="3065.7362509682416"/>
    <n v="2613.0979284369114"/>
  </r>
  <r>
    <x v="24"/>
    <x v="6"/>
    <n v="1"/>
    <x v="20"/>
    <x v="20"/>
    <s v="Personal"/>
    <n v="3990.5"/>
    <n v="15962"/>
    <n v="1640095500"/>
    <n v="6560382000"/>
    <n v="423"/>
    <n v="2112"/>
    <n v="2989"/>
    <n v="2981"/>
    <n v="473"/>
    <n v="6168965"/>
    <n v="8184964"/>
    <n v="2767695"/>
    <n v="13146388"/>
    <n v="1800395"/>
    <n v="14583.841607565011"/>
    <n v="3875.4564393939395"/>
    <n v="925.96018735362998"/>
    <n v="4410.0597115062055"/>
    <n v="3806.3319238900635"/>
  </r>
  <r>
    <x v="24"/>
    <x v="6"/>
    <n v="1"/>
    <x v="21"/>
    <x v="21"/>
    <s v="Personal"/>
    <n v="6631.25"/>
    <n v="26525"/>
    <n v="2725443750"/>
    <n v="10901775000"/>
    <n v="1018"/>
    <n v="3599"/>
    <n v="4354"/>
    <n v="6659"/>
    <n v="1299"/>
    <n v="11582541"/>
    <n v="10691414"/>
    <n v="5078266"/>
    <n v="19294869"/>
    <n v="3759534"/>
    <n v="11377.741650294696"/>
    <n v="2970.6624062239512"/>
    <n v="1166.3449701423979"/>
    <n v="2897.5625469289685"/>
    <n v="2894.1755196304848"/>
  </r>
  <r>
    <x v="24"/>
    <x v="6"/>
    <n v="1"/>
    <x v="22"/>
    <x v="22"/>
    <s v="Personal"/>
    <n v="1888.75"/>
    <n v="7555"/>
    <n v="776276250"/>
    <n v="3105105000"/>
    <n v="301"/>
    <n v="996"/>
    <n v="493"/>
    <n v="1641"/>
    <n v="163"/>
    <n v="4872467"/>
    <n v="3658608"/>
    <n v="447536"/>
    <n v="5252947"/>
    <n v="943217"/>
    <n v="16187.598006644519"/>
    <n v="3673.3012048192772"/>
    <n v="907.78093306288031"/>
    <n v="3201.064594759293"/>
    <n v="5786.6073619631898"/>
  </r>
  <r>
    <x v="24"/>
    <x v="6"/>
    <n v="1"/>
    <x v="23"/>
    <x v="23"/>
    <s v="Personal"/>
    <n v="3537"/>
    <n v="14148"/>
    <n v="1453707000"/>
    <n v="5814828000"/>
    <n v="594"/>
    <n v="2347"/>
    <n v="699"/>
    <n v="4185"/>
    <n v="2173"/>
    <n v="10836924"/>
    <n v="6921238"/>
    <n v="845421"/>
    <n v="13414361"/>
    <n v="13673053"/>
    <n v="18243.979797979799"/>
    <n v="2948.9723050703024"/>
    <n v="1209.4721030042917"/>
    <n v="3205.343130227001"/>
    <n v="6292.2471237919926"/>
  </r>
  <r>
    <x v="24"/>
    <x v="6"/>
    <n v="1"/>
    <x v="24"/>
    <x v="24"/>
    <s v="Personal"/>
    <n v="1830"/>
    <n v="7320"/>
    <n v="752130000"/>
    <n v="3008520000"/>
    <n v="307"/>
    <n v="1140"/>
    <n v="925"/>
    <n v="2195"/>
    <n v="53"/>
    <n v="3709554"/>
    <n v="2807088"/>
    <n v="1535306"/>
    <n v="5584157"/>
    <n v="320025"/>
    <n v="12083.237785016287"/>
    <n v="2462.3578947368419"/>
    <n v="1659.7902702702702"/>
    <n v="2544.0350797266515"/>
    <n v="6038.2075471698117"/>
  </r>
  <r>
    <x v="24"/>
    <x v="6"/>
    <n v="1"/>
    <x v="25"/>
    <x v="25"/>
    <s v="Personal"/>
    <n v="4713.75"/>
    <n v="18855"/>
    <n v="1937351250"/>
    <n v="7749405000"/>
    <n v="862"/>
    <n v="3058"/>
    <n v="4950"/>
    <n v="3196"/>
    <n v="407"/>
    <n v="12867666"/>
    <n v="8249767"/>
    <n v="4617606"/>
    <n v="9430222"/>
    <n v="2313911"/>
    <n v="14927.686774941996"/>
    <n v="2697.7655330281232"/>
    <n v="932.84969696969699"/>
    <n v="2950.6326658322905"/>
    <n v="5685.2850122850123"/>
  </r>
  <r>
    <x v="24"/>
    <x v="6"/>
    <n v="1"/>
    <x v="26"/>
    <x v="26"/>
    <s v="Personal"/>
    <n v="3299.75"/>
    <n v="13199"/>
    <n v="1356197250"/>
    <n v="5424789000"/>
    <n v="467"/>
    <n v="2138"/>
    <n v="4793"/>
    <n v="4388"/>
    <n v="582"/>
    <n v="6036143"/>
    <n v="7408704"/>
    <n v="3022547"/>
    <n v="16699202"/>
    <n v="1662035"/>
    <n v="12925.359743040684"/>
    <n v="3465.2497661365765"/>
    <n v="630.61694137283541"/>
    <n v="3805.6522333637195"/>
    <n v="2855.7302405498281"/>
  </r>
  <r>
    <x v="25"/>
    <x v="6"/>
    <n v="2"/>
    <x v="0"/>
    <x v="0"/>
    <s v="Personal"/>
    <n v="5292.75"/>
    <n v="21171"/>
    <n v="2175320250"/>
    <n v="8701281000"/>
    <n v="132"/>
    <n v="2364"/>
    <n v="1296"/>
    <n v="4013"/>
    <n v="556"/>
    <n v="1693992"/>
    <n v="3875229"/>
    <n v="1752422"/>
    <n v="6587268"/>
    <n v="1740852"/>
    <n v="12833.272727272728"/>
    <n v="1639.2677664974619"/>
    <n v="1352.1774691358025"/>
    <n v="1641.482182905557"/>
    <n v="3131.0287769784172"/>
  </r>
  <r>
    <x v="25"/>
    <x v="6"/>
    <n v="2"/>
    <x v="1"/>
    <x v="1"/>
    <s v="Personal"/>
    <n v="1373.25"/>
    <n v="5493"/>
    <n v="564405750"/>
    <n v="2257623000"/>
    <n v="26"/>
    <n v="415"/>
    <n v="968"/>
    <n v="721"/>
    <n v="111"/>
    <n v="490218"/>
    <n v="1290870"/>
    <n v="1253258"/>
    <n v="1937913"/>
    <n v="562510"/>
    <n v="18854.538461538461"/>
    <n v="3110.5301204819275"/>
    <n v="1294.6880165289256"/>
    <n v="2687.8127600554785"/>
    <n v="5067.6576576576581"/>
  </r>
  <r>
    <x v="25"/>
    <x v="6"/>
    <n v="2"/>
    <x v="2"/>
    <x v="2"/>
    <s v="Personal"/>
    <n v="1334.75"/>
    <n v="5339"/>
    <n v="548582250"/>
    <n v="2194329000"/>
    <n v="100"/>
    <n v="654"/>
    <n v="1229"/>
    <n v="1809"/>
    <n v="170"/>
    <n v="989909"/>
    <n v="2272963"/>
    <n v="1138159"/>
    <n v="4961847"/>
    <n v="860366"/>
    <n v="9899.09"/>
    <n v="3475.4785932721711"/>
    <n v="926.08543531326279"/>
    <n v="2742.8673300165838"/>
    <n v="5060.9764705882353"/>
  </r>
  <r>
    <x v="25"/>
    <x v="6"/>
    <n v="2"/>
    <x v="3"/>
    <x v="3"/>
    <s v="Personal"/>
    <n v="5379.5"/>
    <n v="21518"/>
    <n v="2210974500"/>
    <n v="8843898000"/>
    <n v="121"/>
    <n v="1752"/>
    <n v="1064"/>
    <n v="2684"/>
    <n v="742"/>
    <n v="2070124"/>
    <n v="6954363"/>
    <n v="864424"/>
    <n v="8279394"/>
    <n v="3923708"/>
    <n v="17108.462809917357"/>
    <n v="3969.3852739726026"/>
    <n v="812.42857142857144"/>
    <n v="3084.7220566318929"/>
    <n v="5288.0161725067383"/>
  </r>
  <r>
    <x v="25"/>
    <x v="6"/>
    <n v="2"/>
    <x v="4"/>
    <x v="4"/>
    <s v="Personal"/>
    <n v="4274.5"/>
    <n v="17098"/>
    <n v="1756819500"/>
    <n v="7027278000"/>
    <n v="182"/>
    <n v="1385"/>
    <n v="4173"/>
    <n v="2133"/>
    <n v="419"/>
    <n v="3790494"/>
    <n v="4239782"/>
    <n v="7793613"/>
    <n v="6322350"/>
    <n v="1247100"/>
    <n v="20826.890109890111"/>
    <n v="3061.214440433213"/>
    <n v="1867.6283249460819"/>
    <n v="2964.0646976090015"/>
    <n v="2976.3723150357996"/>
  </r>
  <r>
    <x v="25"/>
    <x v="6"/>
    <n v="2"/>
    <x v="5"/>
    <x v="5"/>
    <s v="Personal"/>
    <n v="1076.5"/>
    <n v="4306"/>
    <n v="442441500"/>
    <n v="1769766000"/>
    <n v="85"/>
    <n v="377"/>
    <n v="755"/>
    <n v="566"/>
    <n v="145"/>
    <n v="1765656"/>
    <n v="1140812"/>
    <n v="824238"/>
    <n v="1826987"/>
    <n v="795592"/>
    <n v="20772.423529411764"/>
    <n v="3026.026525198939"/>
    <n v="1091.7059602649006"/>
    <n v="3227.8922261484099"/>
    <n v="5486.8413793103446"/>
  </r>
  <r>
    <x v="25"/>
    <x v="6"/>
    <n v="2"/>
    <x v="6"/>
    <x v="6"/>
    <s v="Personal"/>
    <n v="6816.25"/>
    <n v="27265"/>
    <n v="2801478750"/>
    <n v="11205915000"/>
    <n v="384"/>
    <n v="3119"/>
    <n v="2512"/>
    <n v="5350"/>
    <n v="944"/>
    <n v="10749295"/>
    <n v="8162541"/>
    <n v="3953284"/>
    <n v="11786029"/>
    <n v="8730302"/>
    <n v="27992.955729166668"/>
    <n v="2617.0378326386663"/>
    <n v="1573.7595541401274"/>
    <n v="2202.9960747663549"/>
    <n v="9248.2012711864409"/>
  </r>
  <r>
    <x v="25"/>
    <x v="6"/>
    <n v="2"/>
    <x v="7"/>
    <x v="7"/>
    <s v="Personal"/>
    <n v="8341.25"/>
    <n v="33365"/>
    <n v="3428253750"/>
    <n v="13713015000"/>
    <n v="913"/>
    <n v="2855"/>
    <n v="4802"/>
    <n v="4161"/>
    <n v="720"/>
    <n v="13479564"/>
    <n v="7284767"/>
    <n v="4086577"/>
    <n v="11940542"/>
    <n v="3673136"/>
    <n v="14764.035049288061"/>
    <n v="2551.582136602452"/>
    <n v="851.01561849229483"/>
    <n v="2869.6327805815909"/>
    <n v="5101.5777777777776"/>
  </r>
  <r>
    <x v="25"/>
    <x v="6"/>
    <n v="2"/>
    <x v="8"/>
    <x v="8"/>
    <s v="Personal"/>
    <n v="793.25"/>
    <n v="3173"/>
    <n v="326025750"/>
    <n v="1304103000"/>
    <n v="108"/>
    <n v="314"/>
    <n v="431"/>
    <n v="413"/>
    <n v="142"/>
    <n v="1339553"/>
    <n v="876927"/>
    <n v="339303"/>
    <n v="1162040"/>
    <n v="553321"/>
    <n v="12403.268518518518"/>
    <n v="2792.7611464968154"/>
    <n v="787.24593967517399"/>
    <n v="2813.6561743341404"/>
    <n v="3896.6267605633802"/>
  </r>
  <r>
    <x v="25"/>
    <x v="6"/>
    <n v="2"/>
    <x v="9"/>
    <x v="9"/>
    <s v="Personal"/>
    <n v="827.5"/>
    <n v="3310"/>
    <n v="340102500"/>
    <n v="1360410000"/>
    <n v="104"/>
    <n v="345"/>
    <n v="590"/>
    <n v="490"/>
    <n v="110"/>
    <n v="1377042"/>
    <n v="1032686"/>
    <n v="397480"/>
    <n v="1469528"/>
    <n v="513258"/>
    <n v="13240.788461538461"/>
    <n v="2993.2927536231882"/>
    <n v="673.69491525423734"/>
    <n v="2999.0367346938774"/>
    <n v="4665.9818181818182"/>
  </r>
  <r>
    <x v="25"/>
    <x v="6"/>
    <n v="2"/>
    <x v="10"/>
    <x v="10"/>
    <s v="Personal"/>
    <n v="2408"/>
    <n v="9632"/>
    <n v="989688000"/>
    <n v="3958752000"/>
    <n v="277"/>
    <n v="953"/>
    <n v="1833"/>
    <n v="2579"/>
    <n v="208"/>
    <n v="5182372"/>
    <n v="4422258"/>
    <n v="1998450"/>
    <n v="7431314"/>
    <n v="1116033"/>
    <n v="18708.924187725632"/>
    <n v="4640.3546694648476"/>
    <n v="1090.2618657937808"/>
    <n v="2881.471112834432"/>
    <n v="5365.5432692307695"/>
  </r>
  <r>
    <x v="25"/>
    <x v="6"/>
    <n v="2"/>
    <x v="11"/>
    <x v="11"/>
    <s v="Personal"/>
    <n v="6572.5"/>
    <n v="26290"/>
    <n v="2701297500"/>
    <n v="10805190000"/>
    <n v="192"/>
    <n v="2400"/>
    <n v="7324"/>
    <n v="3711"/>
    <n v="902"/>
    <n v="3087105"/>
    <n v="4543024"/>
    <n v="6087180"/>
    <n v="5956365"/>
    <n v="4118555"/>
    <n v="16078.671875"/>
    <n v="1892.9266666666667"/>
    <n v="831.12779901693068"/>
    <n v="1605.0565885206145"/>
    <n v="4566.025498891353"/>
  </r>
  <r>
    <x v="25"/>
    <x v="6"/>
    <n v="2"/>
    <x v="12"/>
    <x v="12"/>
    <s v="Personal"/>
    <n v="6473.5"/>
    <n v="25894"/>
    <n v="2660608500"/>
    <n v="10642434000"/>
    <n v="347"/>
    <n v="2637"/>
    <n v="6209"/>
    <n v="4837"/>
    <n v="989"/>
    <n v="7374539"/>
    <n v="8196474"/>
    <n v="14859119"/>
    <n v="12648063"/>
    <n v="4196808"/>
    <n v="21252.273775216137"/>
    <n v="3108.2571103526734"/>
    <n v="2393.1581575132873"/>
    <n v="2614.8569361174282"/>
    <n v="4243.4863498483319"/>
  </r>
  <r>
    <x v="25"/>
    <x v="6"/>
    <n v="2"/>
    <x v="13"/>
    <x v="13"/>
    <s v="Personal"/>
    <n v="1630.75"/>
    <n v="6523"/>
    <n v="670238250"/>
    <n v="2680953000"/>
    <n v="193"/>
    <n v="738"/>
    <n v="1051"/>
    <n v="1047"/>
    <n v="307"/>
    <n v="4058564"/>
    <n v="2264502"/>
    <n v="1128827"/>
    <n v="3302816"/>
    <n v="2623047"/>
    <n v="21028.829015544041"/>
    <n v="3068.4308943089432"/>
    <n v="1074.0504281636536"/>
    <n v="3154.5520534861507"/>
    <n v="8544.1270358306192"/>
  </r>
  <r>
    <x v="25"/>
    <x v="6"/>
    <n v="2"/>
    <x v="14"/>
    <x v="14"/>
    <s v="Personal"/>
    <n v="11328"/>
    <n v="45312"/>
    <n v="4655808000"/>
    <n v="18623232000"/>
    <n v="1201"/>
    <n v="4731"/>
    <n v="9657"/>
    <n v="7820"/>
    <n v="1754"/>
    <n v="16571162"/>
    <n v="14836479"/>
    <n v="12759512"/>
    <n v="23914832"/>
    <n v="18478710"/>
    <n v="13797.803497085763"/>
    <n v="3136.013316423589"/>
    <n v="1321.2707880294088"/>
    <n v="3058.1626598465473"/>
    <n v="10535.18244013683"/>
  </r>
  <r>
    <x v="25"/>
    <x v="6"/>
    <n v="2"/>
    <x v="15"/>
    <x v="15"/>
    <s v="Personal"/>
    <n v="1207.5"/>
    <n v="4830"/>
    <n v="496282500"/>
    <n v="1985130000"/>
    <n v="161"/>
    <n v="552"/>
    <n v="1128"/>
    <n v="914"/>
    <n v="231"/>
    <n v="2689425"/>
    <n v="1727119"/>
    <n v="2165883"/>
    <n v="2547850"/>
    <n v="1679098"/>
    <n v="16704.503105590062"/>
    <n v="3128.838768115942"/>
    <n v="1920.1090425531916"/>
    <n v="2787.5820568927788"/>
    <n v="7268.8225108225106"/>
  </r>
  <r>
    <x v="25"/>
    <x v="6"/>
    <n v="2"/>
    <x v="16"/>
    <x v="16"/>
    <s v="Personal"/>
    <n v="2390.75"/>
    <n v="9563"/>
    <n v="982598250"/>
    <n v="3930393000"/>
    <n v="284"/>
    <n v="1014"/>
    <n v="1596"/>
    <n v="1610"/>
    <n v="600"/>
    <n v="5523458"/>
    <n v="2007103"/>
    <n v="1224677"/>
    <n v="4945554"/>
    <n v="3489144"/>
    <n v="19448.795774647886"/>
    <n v="1979.3915187376726"/>
    <n v="767.34147869674189"/>
    <n v="3071.7726708074533"/>
    <n v="5815.24"/>
  </r>
  <r>
    <x v="25"/>
    <x v="6"/>
    <n v="2"/>
    <x v="17"/>
    <x v="17"/>
    <s v="Personal"/>
    <n v="7588.25"/>
    <n v="30353"/>
    <n v="3118770750"/>
    <n v="12475083000"/>
    <n v="684"/>
    <n v="2837"/>
    <n v="8113"/>
    <n v="3807"/>
    <n v="1052"/>
    <n v="9942376"/>
    <n v="8743839"/>
    <n v="4418325"/>
    <n v="11707828"/>
    <n v="2322052"/>
    <n v="14535.637426900585"/>
    <n v="3082.0722594289741"/>
    <n v="544.5981757672871"/>
    <n v="3075.3422642500655"/>
    <n v="2207.2737642585553"/>
  </r>
  <r>
    <x v="25"/>
    <x v="6"/>
    <n v="2"/>
    <x v="18"/>
    <x v="18"/>
    <s v="Personal"/>
    <n v="5221"/>
    <n v="20884"/>
    <n v="2145831000"/>
    <n v="8583324000"/>
    <n v="291"/>
    <n v="2579"/>
    <n v="5389"/>
    <n v="4376"/>
    <n v="928"/>
    <n v="10478563"/>
    <n v="9010328"/>
    <n v="5098527"/>
    <n v="14023944"/>
    <n v="8594863"/>
    <n v="36008.807560137458"/>
    <n v="3493.7293524621946"/>
    <n v="946.09890517721283"/>
    <n v="3204.7404021937841"/>
    <n v="9261.7058189655181"/>
  </r>
  <r>
    <x v="25"/>
    <x v="6"/>
    <n v="2"/>
    <x v="19"/>
    <x v="19"/>
    <s v="Personal"/>
    <n v="4245.5"/>
    <n v="16982"/>
    <n v="1744900500"/>
    <n v="6979602000"/>
    <n v="563"/>
    <n v="1750"/>
    <n v="7600"/>
    <n v="2609"/>
    <n v="582"/>
    <n v="6974173"/>
    <n v="5221967"/>
    <n v="9450118"/>
    <n v="7443991"/>
    <n v="1570625"/>
    <n v="12387.51865008881"/>
    <n v="2983.9811428571429"/>
    <n v="1243.4365789473684"/>
    <n v="2853.1970103487924"/>
    <n v="2698.6683848797252"/>
  </r>
  <r>
    <x v="25"/>
    <x v="6"/>
    <n v="2"/>
    <x v="20"/>
    <x v="20"/>
    <s v="Personal"/>
    <n v="4048.75"/>
    <n v="16195"/>
    <n v="1664036250"/>
    <n v="6656145000"/>
    <n v="454"/>
    <n v="2165"/>
    <n v="4618"/>
    <n v="2985"/>
    <n v="484"/>
    <n v="6721737"/>
    <n v="8464228"/>
    <n v="8102599"/>
    <n v="12569760"/>
    <n v="1890693"/>
    <n v="14805.588105726873"/>
    <n v="3909.5741339491915"/>
    <n v="1754.5688609787787"/>
    <n v="4210.9748743718592"/>
    <n v="3906.3904958677685"/>
  </r>
  <r>
    <x v="25"/>
    <x v="6"/>
    <n v="2"/>
    <x v="21"/>
    <x v="21"/>
    <s v="Personal"/>
    <n v="6673"/>
    <n v="26692"/>
    <n v="2742603000"/>
    <n v="10970412000"/>
    <n v="1064"/>
    <n v="3847"/>
    <n v="4953"/>
    <n v="6423"/>
    <n v="1343"/>
    <n v="12749365"/>
    <n v="11117063"/>
    <n v="5044864"/>
    <n v="17084697"/>
    <n v="3947620"/>
    <n v="11982.485902255639"/>
    <n v="2889.8006238627504"/>
    <n v="1018.5471431455684"/>
    <n v="2659.9248014946288"/>
    <n v="2939.404318689501"/>
  </r>
  <r>
    <x v="25"/>
    <x v="6"/>
    <n v="2"/>
    <x v="22"/>
    <x v="22"/>
    <s v="Personal"/>
    <n v="1915.75"/>
    <n v="7663"/>
    <n v="787373250"/>
    <n v="3149493000"/>
    <n v="308"/>
    <n v="1079"/>
    <n v="380"/>
    <n v="1962"/>
    <n v="990"/>
    <n v="4546863"/>
    <n v="4252165"/>
    <n v="315685"/>
    <n v="5984941"/>
    <n v="5297189"/>
    <n v="14762.542207792209"/>
    <n v="3940.8387395736795"/>
    <n v="830.75"/>
    <n v="3050.428644240571"/>
    <n v="5350.6959595959597"/>
  </r>
  <r>
    <x v="25"/>
    <x v="6"/>
    <n v="2"/>
    <x v="23"/>
    <x v="23"/>
    <s v="Personal"/>
    <n v="3586.75"/>
    <n v="14347"/>
    <n v="1474154250"/>
    <n v="5896617000"/>
    <n v="625"/>
    <n v="2421"/>
    <n v="2773"/>
    <n v="4393"/>
    <n v="310"/>
    <n v="10387873"/>
    <n v="7662418"/>
    <n v="3066228"/>
    <n v="13421527"/>
    <n v="1805232"/>
    <n v="16620.596799999999"/>
    <n v="3164.9805865344897"/>
    <n v="1105.7439596105301"/>
    <n v="3055.2076030047801"/>
    <n v="5823.3290322580642"/>
  </r>
  <r>
    <x v="25"/>
    <x v="6"/>
    <n v="2"/>
    <x v="24"/>
    <x v="24"/>
    <s v="Personal"/>
    <n v="1853.5"/>
    <n v="7414"/>
    <n v="761788500"/>
    <n v="3047154000"/>
    <n v="301"/>
    <n v="1348"/>
    <n v="1054"/>
    <n v="2458"/>
    <n v="54"/>
    <n v="3369014"/>
    <n v="3302546"/>
    <n v="1399624"/>
    <n v="5752108"/>
    <n v="284254"/>
    <n v="11192.737541528239"/>
    <n v="2449.9599406528191"/>
    <n v="1327.9165085388995"/>
    <n v="2340.1578519121235"/>
    <n v="5263.9629629629626"/>
  </r>
  <r>
    <x v="25"/>
    <x v="6"/>
    <n v="2"/>
    <x v="25"/>
    <x v="25"/>
    <s v="Personal"/>
    <n v="4778.5"/>
    <n v="19114"/>
    <n v="1963963500"/>
    <n v="7855854000"/>
    <n v="907"/>
    <n v="3188"/>
    <n v="5047"/>
    <n v="6176"/>
    <n v="443"/>
    <n v="12325384"/>
    <n v="9232094"/>
    <n v="4305967"/>
    <n v="17368168"/>
    <n v="2326792"/>
    <n v="13589.177508269018"/>
    <n v="2895.8889585947304"/>
    <n v="853.17356845650886"/>
    <n v="2812.2033678756475"/>
    <n v="5252.3521444695261"/>
  </r>
  <r>
    <x v="25"/>
    <x v="6"/>
    <n v="2"/>
    <x v="26"/>
    <x v="26"/>
    <s v="Personal"/>
    <n v="3417.25"/>
    <n v="13669"/>
    <n v="1404489750"/>
    <n v="5617959000"/>
    <n v="468"/>
    <n v="2173"/>
    <n v="5385"/>
    <n v="3672"/>
    <n v="578"/>
    <n v="6232308"/>
    <n v="7676773"/>
    <n v="3334140"/>
    <n v="12093480"/>
    <n v="1678860"/>
    <n v="13316.897435897436"/>
    <n v="3532.7993557294062"/>
    <n v="619.15320334261844"/>
    <n v="3293.4313725490197"/>
    <n v="2904.6020761245672"/>
  </r>
  <r>
    <x v="26"/>
    <x v="6"/>
    <n v="3"/>
    <x v="0"/>
    <x v="0"/>
    <s v="Personal"/>
    <n v="5335.5"/>
    <n v="21342"/>
    <n v="2192890500"/>
    <n v="8771562000"/>
    <n v="141"/>
    <n v="2378"/>
    <n v="1347"/>
    <n v="4261"/>
    <n v="566"/>
    <n v="2491288"/>
    <n v="4133179"/>
    <n v="2030454"/>
    <n v="6869482"/>
    <n v="1884770"/>
    <n v="17668.709219858156"/>
    <n v="1738.0904121110177"/>
    <n v="1507.3897550111358"/>
    <n v="1612.1760150199484"/>
    <n v="3329.9823321554773"/>
  </r>
  <r>
    <x v="26"/>
    <x v="6"/>
    <n v="3"/>
    <x v="1"/>
    <x v="1"/>
    <s v="Personal"/>
    <n v="1390.25"/>
    <n v="5561"/>
    <n v="571392750"/>
    <n v="2285571000"/>
    <n v="22"/>
    <n v="382"/>
    <n v="1333"/>
    <n v="687"/>
    <n v="96"/>
    <n v="470356"/>
    <n v="1218313"/>
    <n v="2608515"/>
    <n v="2091833"/>
    <n v="533258"/>
    <n v="21379.81818181818"/>
    <n v="3189.3010471204188"/>
    <n v="1956.8754688672168"/>
    <n v="3044.8806404657935"/>
    <n v="5554.770833333333"/>
  </r>
  <r>
    <x v="26"/>
    <x v="6"/>
    <n v="3"/>
    <x v="2"/>
    <x v="2"/>
    <s v="Personal"/>
    <n v="1345.75"/>
    <n v="5383"/>
    <n v="553103250"/>
    <n v="2212413000"/>
    <n v="94"/>
    <n v="630"/>
    <n v="502"/>
    <n v="1205"/>
    <n v="116"/>
    <n v="1153433"/>
    <n v="2133871"/>
    <n v="482894"/>
    <n v="3468446"/>
    <n v="612169"/>
    <n v="12270.563829787234"/>
    <n v="3387.0968253968254"/>
    <n v="961.9402390438247"/>
    <n v="2878.3784232365147"/>
    <n v="5277.3189655172409"/>
  </r>
  <r>
    <x v="26"/>
    <x v="6"/>
    <n v="3"/>
    <x v="3"/>
    <x v="3"/>
    <s v="Personal"/>
    <n v="5424.5"/>
    <n v="21698"/>
    <n v="2229469500"/>
    <n v="8917878000"/>
    <n v="153"/>
    <n v="1872"/>
    <n v="1334"/>
    <n v="5227"/>
    <n v="2810"/>
    <n v="3248524"/>
    <n v="7237848"/>
    <n v="1124400"/>
    <n v="16920865"/>
    <n v="15422307"/>
    <n v="21232.183006535946"/>
    <n v="3866.3717948717949"/>
    <n v="842.87856071964018"/>
    <n v="3237.2039410751863"/>
    <n v="5488.3654804270464"/>
  </r>
  <r>
    <x v="26"/>
    <x v="6"/>
    <n v="3"/>
    <x v="4"/>
    <x v="4"/>
    <s v="Personal"/>
    <n v="4282"/>
    <n v="17128"/>
    <n v="1759902000"/>
    <n v="7039608000"/>
    <n v="164"/>
    <n v="1429"/>
    <n v="3386"/>
    <n v="2243"/>
    <n v="384"/>
    <n v="3314051"/>
    <n v="4365876"/>
    <n v="6295328"/>
    <n v="7019603"/>
    <n v="1280244"/>
    <n v="20207.628048780487"/>
    <n v="3055.1966410076975"/>
    <n v="1859.2226816302423"/>
    <n v="3129.5599643334817"/>
    <n v="3333.96875"/>
  </r>
  <r>
    <x v="26"/>
    <x v="6"/>
    <n v="3"/>
    <x v="5"/>
    <x v="5"/>
    <s v="Personal"/>
    <n v="1083.5"/>
    <n v="4334"/>
    <n v="445318500"/>
    <n v="1781274000"/>
    <n v="88"/>
    <n v="373"/>
    <n v="710"/>
    <n v="571"/>
    <n v="143"/>
    <n v="1730218"/>
    <n v="1183271"/>
    <n v="804102"/>
    <n v="2011246"/>
    <n v="870499"/>
    <n v="19661.56818181818"/>
    <n v="3172.3083109919571"/>
    <n v="1132.5380281690141"/>
    <n v="3522.3222416812609"/>
    <n v="6087.4055944055945"/>
  </r>
  <r>
    <x v="26"/>
    <x v="6"/>
    <n v="3"/>
    <x v="6"/>
    <x v="6"/>
    <s v="Personal"/>
    <n v="6856.25"/>
    <n v="27425"/>
    <n v="2817918750"/>
    <n v="11271675000"/>
    <n v="351"/>
    <n v="3169"/>
    <n v="2448"/>
    <n v="5224"/>
    <n v="903"/>
    <n v="10062771"/>
    <n v="8538663"/>
    <n v="4518459"/>
    <n v="12755567"/>
    <n v="8631721"/>
    <n v="28668.863247863246"/>
    <n v="2694.4345219312086"/>
    <n v="1845.7757352941176"/>
    <n v="2441.7241577335376"/>
    <n v="9558.937984496124"/>
  </r>
  <r>
    <x v="26"/>
    <x v="6"/>
    <n v="3"/>
    <x v="7"/>
    <x v="7"/>
    <s v="Personal"/>
    <n v="8407.5"/>
    <n v="33630"/>
    <n v="3455482500"/>
    <n v="13821930000"/>
    <n v="916"/>
    <n v="2956"/>
    <n v="1663"/>
    <n v="4217"/>
    <n v="1261"/>
    <n v="16869010"/>
    <n v="7348535"/>
    <n v="1468417"/>
    <n v="12697810"/>
    <n v="6684451"/>
    <n v="18415.94978165939"/>
    <n v="2485.9725981055481"/>
    <n v="882.99278412507522"/>
    <n v="3011.1003082760258"/>
    <n v="5300.912767644726"/>
  </r>
  <r>
    <x v="26"/>
    <x v="6"/>
    <n v="3"/>
    <x v="8"/>
    <x v="8"/>
    <s v="Personal"/>
    <n v="803.5"/>
    <n v="3214"/>
    <n v="330238500"/>
    <n v="1320954000"/>
    <n v="109"/>
    <n v="322"/>
    <n v="454"/>
    <n v="423"/>
    <n v="134"/>
    <n v="1319537"/>
    <n v="921092"/>
    <n v="433579"/>
    <n v="1200917"/>
    <n v="525903"/>
    <n v="12105.844036697248"/>
    <n v="2860.5341614906833"/>
    <n v="955.0198237885462"/>
    <n v="2839.0472813238771"/>
    <n v="3924.6492537313434"/>
  </r>
  <r>
    <x v="26"/>
    <x v="6"/>
    <n v="3"/>
    <x v="9"/>
    <x v="9"/>
    <s v="Personal"/>
    <n v="837"/>
    <n v="3348"/>
    <n v="344007000"/>
    <n v="1376028000"/>
    <n v="99"/>
    <n v="350"/>
    <n v="643"/>
    <n v="506"/>
    <n v="105"/>
    <n v="1422626"/>
    <n v="1078400"/>
    <n v="516644"/>
    <n v="1518867"/>
    <n v="441574"/>
    <n v="14369.959595959595"/>
    <n v="3081.1428571428573"/>
    <n v="803.48989113530331"/>
    <n v="3001.713438735178"/>
    <n v="4205.4666666666662"/>
  </r>
  <r>
    <x v="26"/>
    <x v="6"/>
    <n v="3"/>
    <x v="10"/>
    <x v="10"/>
    <s v="Personal"/>
    <n v="2427.25"/>
    <n v="9709"/>
    <n v="997599750"/>
    <n v="3990399000"/>
    <n v="303"/>
    <n v="968"/>
    <n v="480"/>
    <n v="1211"/>
    <n v="680"/>
    <n v="7056125"/>
    <n v="4374670"/>
    <n v="543423"/>
    <n v="3660578"/>
    <n v="3791322"/>
    <n v="23287.541254125412"/>
    <n v="4519.2871900826449"/>
    <n v="1132.1312499999999"/>
    <n v="3022.7729149463253"/>
    <n v="5575.4735294117645"/>
  </r>
  <r>
    <x v="26"/>
    <x v="6"/>
    <n v="3"/>
    <x v="11"/>
    <x v="11"/>
    <s v="Personal"/>
    <n v="6654.25"/>
    <n v="26617"/>
    <n v="2734896750"/>
    <n v="10939587000"/>
    <n v="199"/>
    <n v="2131"/>
    <n v="8191"/>
    <n v="3224"/>
    <n v="786"/>
    <n v="3307129"/>
    <n v="4223877"/>
    <n v="7663432"/>
    <n v="5715603"/>
    <n v="3679478"/>
    <n v="16618.738693467338"/>
    <n v="1982.1102768653213"/>
    <n v="935.59174703943347"/>
    <n v="1772.8297146401985"/>
    <n v="4681.2697201017809"/>
  </r>
  <r>
    <x v="26"/>
    <x v="6"/>
    <n v="3"/>
    <x v="12"/>
    <x v="12"/>
    <s v="Personal"/>
    <n v="6476.25"/>
    <n v="25905"/>
    <n v="2661738750"/>
    <n v="10646955000"/>
    <n v="335"/>
    <n v="2621"/>
    <n v="4578"/>
    <n v="4815"/>
    <n v="928"/>
    <n v="7476787"/>
    <n v="8304452"/>
    <n v="6689462"/>
    <n v="13901685"/>
    <n v="3844896"/>
    <n v="22318.767164179106"/>
    <n v="3168.4288439526899"/>
    <n v="1461.2193097422455"/>
    <n v="2887.1619937694704"/>
    <n v="4143.2068965517237"/>
  </r>
  <r>
    <x v="26"/>
    <x v="6"/>
    <n v="3"/>
    <x v="13"/>
    <x v="13"/>
    <s v="Personal"/>
    <n v="1640.25"/>
    <n v="6561"/>
    <n v="674142750"/>
    <n v="2696571000"/>
    <n v="196"/>
    <n v="717"/>
    <n v="1015"/>
    <n v="1063"/>
    <n v="344"/>
    <n v="4176827"/>
    <n v="2201085"/>
    <n v="928362"/>
    <n v="3351548"/>
    <n v="2611381"/>
    <n v="21310.341836734693"/>
    <n v="3069.8535564853555"/>
    <n v="914.64236453201966"/>
    <n v="3152.914393226717"/>
    <n v="7591.2238372093025"/>
  </r>
  <r>
    <x v="26"/>
    <x v="6"/>
    <n v="3"/>
    <x v="14"/>
    <x v="14"/>
    <s v="Personal"/>
    <n v="11401.75"/>
    <n v="45607"/>
    <n v="4686119250"/>
    <n v="18744477000"/>
    <n v="1197"/>
    <n v="4740"/>
    <n v="8937"/>
    <n v="7877"/>
    <n v="1750"/>
    <n v="16807454"/>
    <n v="15099491"/>
    <n v="11566146"/>
    <n v="25225964"/>
    <n v="18362905"/>
    <n v="14041.314954051797"/>
    <n v="3185.546624472574"/>
    <n v="1294.1866398120173"/>
    <n v="3202.4836866827472"/>
    <n v="10493.088571428572"/>
  </r>
  <r>
    <x v="26"/>
    <x v="6"/>
    <n v="3"/>
    <x v="15"/>
    <x v="15"/>
    <s v="Personal"/>
    <n v="1217.25"/>
    <n v="4869"/>
    <n v="500289750"/>
    <n v="2001159000"/>
    <n v="155"/>
    <n v="570"/>
    <n v="795"/>
    <n v="933"/>
    <n v="236"/>
    <n v="2822156"/>
    <n v="1807334"/>
    <n v="1303182"/>
    <n v="2601560"/>
    <n v="1845571"/>
    <n v="18207.45806451613"/>
    <n v="3170.7614035087718"/>
    <n v="1639.222641509434"/>
    <n v="2788.3815648445875"/>
    <n v="7820.2161016949149"/>
  </r>
  <r>
    <x v="26"/>
    <x v="6"/>
    <n v="3"/>
    <x v="16"/>
    <x v="16"/>
    <s v="Personal"/>
    <n v="2410"/>
    <n v="9640"/>
    <n v="990510000"/>
    <n v="3962040000"/>
    <n v="281"/>
    <n v="1051"/>
    <n v="1735"/>
    <n v="1460"/>
    <n v="208"/>
    <n v="6803162"/>
    <n v="2026330"/>
    <n v="1381702"/>
    <n v="4706454"/>
    <n v="1257295"/>
    <n v="24210.540925266905"/>
    <n v="1928.0019029495718"/>
    <n v="796.37002881844376"/>
    <n v="3223.5986301369862"/>
    <n v="6044.6875"/>
  </r>
  <r>
    <x v="26"/>
    <x v="6"/>
    <n v="3"/>
    <x v="17"/>
    <x v="17"/>
    <s v="Personal"/>
    <n v="7645.25"/>
    <n v="30581"/>
    <n v="3142197750"/>
    <n v="12568791000"/>
    <n v="663"/>
    <n v="2930"/>
    <n v="9174"/>
    <n v="4083"/>
    <n v="1003"/>
    <n v="9903082"/>
    <n v="9308758"/>
    <n v="5248927"/>
    <n v="12584290"/>
    <n v="2213533"/>
    <n v="14936.775263951735"/>
    <n v="3177.0505119453924"/>
    <n v="572.1524961848703"/>
    <n v="3082.1185402890032"/>
    <n v="2206.912263210369"/>
  </r>
  <r>
    <x v="26"/>
    <x v="6"/>
    <n v="3"/>
    <x v="18"/>
    <x v="18"/>
    <s v="Personal"/>
    <n v="5256.5"/>
    <n v="21026"/>
    <n v="2160421500"/>
    <n v="8641686000"/>
    <n v="272"/>
    <n v="2611"/>
    <n v="4899"/>
    <n v="4374"/>
    <n v="853"/>
    <n v="10005116"/>
    <n v="9255342"/>
    <n v="6212251"/>
    <n v="15229382"/>
    <n v="8293487"/>
    <n v="36783.51470588235"/>
    <n v="3544.7499042512445"/>
    <n v="1268.0651153296592"/>
    <n v="3481.7974394147232"/>
    <n v="9722.7280187573269"/>
  </r>
  <r>
    <x v="26"/>
    <x v="6"/>
    <n v="3"/>
    <x v="19"/>
    <x v="19"/>
    <s v="Personal"/>
    <n v="4276.5"/>
    <n v="17106"/>
    <n v="1757641500"/>
    <n v="7030566000"/>
    <n v="575"/>
    <n v="1747"/>
    <n v="5367"/>
    <n v="2788"/>
    <n v="505"/>
    <n v="7360311"/>
    <n v="5255807"/>
    <n v="5740253"/>
    <n v="7619148"/>
    <n v="1415677"/>
    <n v="12800.540869565217"/>
    <n v="3008.4756725815682"/>
    <n v="1069.5459288242967"/>
    <n v="2732.8364418938309"/>
    <n v="2803.3207920792079"/>
  </r>
  <r>
    <x v="26"/>
    <x v="6"/>
    <n v="3"/>
    <x v="20"/>
    <x v="20"/>
    <s v="Personal"/>
    <n v="4091.25"/>
    <n v="16365"/>
    <n v="1681503750"/>
    <n v="6726015000"/>
    <n v="465"/>
    <n v="2205"/>
    <n v="3483"/>
    <n v="3094"/>
    <n v="461"/>
    <n v="6914849"/>
    <n v="8652216"/>
    <n v="4564455"/>
    <n v="12892687"/>
    <n v="1805731"/>
    <n v="14870.643010752688"/>
    <n v="3923.9074829931974"/>
    <n v="1310.495262704565"/>
    <n v="4166.9964447317388"/>
    <n v="3916.9869848156181"/>
  </r>
  <r>
    <x v="26"/>
    <x v="6"/>
    <n v="3"/>
    <x v="21"/>
    <x v="21"/>
    <s v="Personal"/>
    <n v="6684.25"/>
    <n v="26737"/>
    <n v="2747226750"/>
    <n v="10988907000"/>
    <n v="1087"/>
    <n v="3948"/>
    <n v="4682"/>
    <n v="6428"/>
    <n v="1384"/>
    <n v="13079454"/>
    <n v="11787773"/>
    <n v="5366351"/>
    <n v="17937737"/>
    <n v="4017443"/>
    <n v="12032.616375344985"/>
    <n v="2985.7581053698077"/>
    <n v="1146.166381888082"/>
    <n v="2790.5626944617297"/>
    <n v="2902.7767341040462"/>
  </r>
  <r>
    <x v="26"/>
    <x v="6"/>
    <n v="3"/>
    <x v="22"/>
    <x v="22"/>
    <s v="Personal"/>
    <n v="1931.5"/>
    <n v="7726"/>
    <n v="793846500"/>
    <n v="3175386000"/>
    <n v="305"/>
    <n v="1124"/>
    <n v="2645"/>
    <n v="1540"/>
    <n v="167"/>
    <n v="5613464"/>
    <n v="4318254"/>
    <n v="2281647"/>
    <n v="4928747"/>
    <n v="928224"/>
    <n v="18404.8"/>
    <n v="3841.8629893238435"/>
    <n v="862.62646502835537"/>
    <n v="3200.4850649350651"/>
    <n v="5558.2275449101799"/>
  </r>
  <r>
    <x v="26"/>
    <x v="6"/>
    <n v="3"/>
    <x v="23"/>
    <x v="23"/>
    <s v="Personal"/>
    <n v="3616"/>
    <n v="14464"/>
    <n v="1486176000"/>
    <n v="5944704000"/>
    <n v="610"/>
    <n v="2397"/>
    <n v="4831"/>
    <n v="4386"/>
    <n v="2213"/>
    <n v="12646664"/>
    <n v="7389097"/>
    <n v="5543581"/>
    <n v="14059399"/>
    <n v="13367962"/>
    <n v="20732.236065573772"/>
    <n v="3082.6437213183144"/>
    <n v="1147.5017594700889"/>
    <n v="3205.517327861377"/>
    <n v="6040.6516041572522"/>
  </r>
  <r>
    <x v="26"/>
    <x v="6"/>
    <n v="3"/>
    <x v="24"/>
    <x v="24"/>
    <s v="Personal"/>
    <n v="1855.5"/>
    <n v="7422"/>
    <n v="762610500"/>
    <n v="3050442000"/>
    <n v="331"/>
    <n v="1364"/>
    <n v="1195"/>
    <n v="2392"/>
    <n v="43"/>
    <n v="4015030"/>
    <n v="3479201"/>
    <n v="1854551"/>
    <n v="5380443"/>
    <n v="240377"/>
    <n v="12130"/>
    <n v="2550.733870967742"/>
    <n v="1551.9255230125523"/>
    <n v="2249.3490802675587"/>
    <n v="5590.1627906976746"/>
  </r>
  <r>
    <x v="26"/>
    <x v="6"/>
    <n v="3"/>
    <x v="25"/>
    <x v="25"/>
    <s v="Personal"/>
    <n v="4816.75"/>
    <n v="19267"/>
    <n v="1979684250"/>
    <n v="7918737000"/>
    <n v="899"/>
    <n v="3176"/>
    <n v="2305"/>
    <n v="5653"/>
    <n v="486"/>
    <n v="15239834"/>
    <n v="8957970"/>
    <n v="2041200"/>
    <n v="16681229"/>
    <n v="2654211"/>
    <n v="16951.984427141269"/>
    <n v="2820.5195214105793"/>
    <n v="885.55314533622561"/>
    <n v="2950.8630815496199"/>
    <n v="5461.3395061728397"/>
  </r>
  <r>
    <x v="26"/>
    <x v="6"/>
    <n v="3"/>
    <x v="26"/>
    <x v="26"/>
    <s v="Personal"/>
    <n v="3511"/>
    <n v="14044"/>
    <n v="1443021000"/>
    <n v="5772084000"/>
    <n v="457"/>
    <n v="2208"/>
    <n v="4860"/>
    <n v="3755"/>
    <n v="599"/>
    <n v="6074502"/>
    <n v="7833700"/>
    <n v="3805324"/>
    <n v="13361015"/>
    <n v="1616531"/>
    <n v="13292.126914660832"/>
    <n v="3547.871376811594"/>
    <n v="782.9884773662551"/>
    <n v="3558.1930758988015"/>
    <n v="2698.7161936560933"/>
  </r>
  <r>
    <x v="27"/>
    <x v="6"/>
    <n v="4"/>
    <x v="0"/>
    <x v="0"/>
    <s v="Personal"/>
    <n v="5396.5"/>
    <n v="21586"/>
    <n v="2217961500"/>
    <n v="8871846000"/>
    <n v="131"/>
    <n v="2472"/>
    <n v="1252"/>
    <n v="4281"/>
    <n v="566"/>
    <n v="2036914"/>
    <n v="4309914"/>
    <n v="1971626"/>
    <n v="6804727"/>
    <n v="1854617"/>
    <n v="15548.961832061068"/>
    <n v="1743.4927184466019"/>
    <n v="1574.7811501597444"/>
    <n v="1589.518103246905"/>
    <n v="3276.7084805653712"/>
  </r>
  <r>
    <x v="27"/>
    <x v="6"/>
    <n v="4"/>
    <x v="1"/>
    <x v="1"/>
    <s v="Personal"/>
    <n v="1385.25"/>
    <n v="5541"/>
    <n v="569337750"/>
    <n v="2277351000"/>
    <n v="24"/>
    <n v="408"/>
    <n v="983"/>
    <n v="706"/>
    <n v="94"/>
    <n v="697044"/>
    <n v="1316100"/>
    <n v="1656106"/>
    <n v="2304068"/>
    <n v="559514"/>
    <n v="29043.5"/>
    <n v="3225.7352941176468"/>
    <n v="1684.7466937945067"/>
    <n v="3263.5524079320112"/>
    <n v="5952.2765957446809"/>
  </r>
  <r>
    <x v="27"/>
    <x v="6"/>
    <n v="4"/>
    <x v="2"/>
    <x v="2"/>
    <s v="Personal"/>
    <n v="1349.25"/>
    <n v="5397"/>
    <n v="554541750"/>
    <n v="2218167000"/>
    <n v="105"/>
    <n v="664"/>
    <n v="933"/>
    <n v="1856"/>
    <n v="431"/>
    <n v="1051769"/>
    <n v="2444564"/>
    <n v="988189"/>
    <n v="5302600"/>
    <n v="2290485"/>
    <n v="10016.847619047619"/>
    <n v="3681.5722891566265"/>
    <n v="1059.1521972132905"/>
    <n v="2857.0043103448274"/>
    <n v="5314.3503480278423"/>
  </r>
  <r>
    <x v="27"/>
    <x v="6"/>
    <n v="4"/>
    <x v="3"/>
    <x v="3"/>
    <s v="Personal"/>
    <n v="5438.5"/>
    <n v="21754"/>
    <n v="2235223500"/>
    <n v="8940894000"/>
    <n v="134"/>
    <n v="1904"/>
    <n v="3269"/>
    <n v="2714"/>
    <n v="470"/>
    <n v="2331228"/>
    <n v="7999142"/>
    <n v="3037194"/>
    <n v="8719134"/>
    <n v="2609180"/>
    <n v="17397.223880597016"/>
    <n v="4201.2300420168067"/>
    <n v="929.0896298562252"/>
    <n v="3212.650700073692"/>
    <n v="5551.4468085106382"/>
  </r>
  <r>
    <x v="27"/>
    <x v="6"/>
    <n v="4"/>
    <x v="4"/>
    <x v="4"/>
    <s v="Personal"/>
    <n v="4285"/>
    <n v="17140"/>
    <n v="1761135000"/>
    <n v="7044540000"/>
    <n v="172"/>
    <n v="1419"/>
    <n v="2937"/>
    <n v="2194"/>
    <n v="407"/>
    <n v="4274701"/>
    <n v="4656851"/>
    <n v="6114164"/>
    <n v="7675052"/>
    <n v="1359041"/>
    <n v="24852.912790697676"/>
    <n v="3281.7836504580691"/>
    <n v="2081.7718760640109"/>
    <n v="3498.2005469462169"/>
    <n v="3339.1670761670762"/>
  </r>
  <r>
    <x v="27"/>
    <x v="6"/>
    <n v="4"/>
    <x v="5"/>
    <x v="5"/>
    <s v="Personal"/>
    <n v="1084.5"/>
    <n v="4338"/>
    <n v="445729500"/>
    <n v="1782918000"/>
    <n v="91"/>
    <n v="388"/>
    <n v="801"/>
    <n v="588"/>
    <n v="154"/>
    <n v="1708543"/>
    <n v="1267893"/>
    <n v="1383052"/>
    <n v="2193500"/>
    <n v="878733"/>
    <n v="18775.197802197803"/>
    <n v="3267.7654639175257"/>
    <n v="1726.6566791510611"/>
    <n v="3730.4421768707484"/>
    <n v="5706.0584415584417"/>
  </r>
  <r>
    <x v="27"/>
    <x v="6"/>
    <n v="4"/>
    <x v="6"/>
    <x v="6"/>
    <s v="Personal"/>
    <n v="6878.75"/>
    <n v="27515"/>
    <n v="2827166250"/>
    <n v="11308665000"/>
    <n v="372"/>
    <n v="3100"/>
    <n v="2359"/>
    <n v="5188"/>
    <n v="922"/>
    <n v="11208157"/>
    <n v="8352952"/>
    <n v="4445092"/>
    <n v="13144033"/>
    <n v="8602108"/>
    <n v="30129.454301075268"/>
    <n v="2694.5006451612903"/>
    <n v="1884.3119966087324"/>
    <n v="2533.545296838859"/>
    <n v="9329.8351409978313"/>
  </r>
  <r>
    <x v="27"/>
    <x v="6"/>
    <n v="4"/>
    <x v="7"/>
    <x v="7"/>
    <s v="Personal"/>
    <n v="8428.5"/>
    <n v="33714"/>
    <n v="3464113500"/>
    <n v="13856454000"/>
    <n v="902"/>
    <n v="2953"/>
    <n v="1670"/>
    <n v="5197"/>
    <n v="1315"/>
    <n v="13549377"/>
    <n v="7978375"/>
    <n v="1625448"/>
    <n v="15525648"/>
    <n v="7044759"/>
    <n v="15021.482261640798"/>
    <n v="2701.7863189976297"/>
    <n v="973.32215568862273"/>
    <n v="2987.4250529151432"/>
    <n v="5357.231178707224"/>
  </r>
  <r>
    <x v="27"/>
    <x v="6"/>
    <n v="4"/>
    <x v="8"/>
    <x v="8"/>
    <s v="Personal"/>
    <n v="806.5"/>
    <n v="3226"/>
    <n v="331471500"/>
    <n v="1325886000"/>
    <n v="110"/>
    <n v="328"/>
    <n v="428"/>
    <n v="445"/>
    <n v="141"/>
    <n v="1298354"/>
    <n v="970502"/>
    <n v="485227"/>
    <n v="1389152"/>
    <n v="567219"/>
    <n v="11803.218181818182"/>
    <n v="2958.8475609756097"/>
    <n v="1133.7079439252336"/>
    <n v="3121.6898876404493"/>
    <n v="4022.8297872340427"/>
  </r>
  <r>
    <x v="27"/>
    <x v="6"/>
    <n v="4"/>
    <x v="9"/>
    <x v="9"/>
    <s v="Personal"/>
    <n v="841.5"/>
    <n v="3366"/>
    <n v="345856500"/>
    <n v="1383426000"/>
    <n v="109"/>
    <n v="368"/>
    <n v="555"/>
    <n v="527"/>
    <n v="109"/>
    <n v="1546225"/>
    <n v="1115868"/>
    <n v="491439"/>
    <n v="1693877"/>
    <n v="445087"/>
    <n v="14185.550458715596"/>
    <n v="3032.25"/>
    <n v="885.47567567567569"/>
    <n v="3214.1878557874761"/>
    <n v="4083.3669724770643"/>
  </r>
  <r>
    <x v="27"/>
    <x v="6"/>
    <n v="4"/>
    <x v="10"/>
    <x v="10"/>
    <s v="Personal"/>
    <n v="2433.25"/>
    <n v="9733"/>
    <n v="1000065750"/>
    <n v="4000263000"/>
    <n v="278"/>
    <n v="1027"/>
    <n v="1176"/>
    <n v="1905"/>
    <n v="210"/>
    <n v="5273316"/>
    <n v="5047829"/>
    <n v="1467248"/>
    <n v="5715977"/>
    <n v="1184276"/>
    <n v="18968.762589928057"/>
    <n v="4915.1207400194744"/>
    <n v="1247.6598639455783"/>
    <n v="3000.5128608923883"/>
    <n v="5639.4095238095242"/>
  </r>
  <r>
    <x v="27"/>
    <x v="6"/>
    <n v="4"/>
    <x v="11"/>
    <x v="11"/>
    <s v="Personal"/>
    <n v="6562"/>
    <n v="26248"/>
    <n v="2696982000"/>
    <n v="10787928000"/>
    <n v="209"/>
    <n v="2148"/>
    <n v="6576"/>
    <n v="3394"/>
    <n v="759"/>
    <n v="3135110"/>
    <n v="4372764"/>
    <n v="7020539"/>
    <n v="6945635"/>
    <n v="3752901"/>
    <n v="15000.526315789473"/>
    <n v="2035.7374301675977"/>
    <n v="1067.6002128953771"/>
    <n v="2046.4451974071892"/>
    <n v="4944.533596837945"/>
  </r>
  <r>
    <x v="27"/>
    <x v="6"/>
    <n v="4"/>
    <x v="12"/>
    <x v="12"/>
    <s v="Personal"/>
    <n v="6299"/>
    <n v="25196"/>
    <n v="2588889000"/>
    <n v="10355556000"/>
    <n v="367"/>
    <n v="2594"/>
    <n v="4328"/>
    <n v="4848"/>
    <n v="951"/>
    <n v="9131141"/>
    <n v="8324175"/>
    <n v="7828524"/>
    <n v="14760307"/>
    <n v="3954332"/>
    <n v="24880.4931880109"/>
    <n v="3209.0111796453352"/>
    <n v="1808.8086876155269"/>
    <n v="3044.6177805280527"/>
    <n v="4158.0778128286011"/>
  </r>
  <r>
    <x v="27"/>
    <x v="6"/>
    <n v="4"/>
    <x v="13"/>
    <x v="13"/>
    <s v="Personal"/>
    <n v="1655.75"/>
    <n v="6623"/>
    <n v="680513250"/>
    <n v="2722053000"/>
    <n v="192"/>
    <n v="745"/>
    <n v="924"/>
    <n v="1076"/>
    <n v="317"/>
    <n v="4071950"/>
    <n v="2312921"/>
    <n v="892113"/>
    <n v="3554471"/>
    <n v="2648095"/>
    <n v="21208.072916666668"/>
    <n v="3104.5919463087248"/>
    <n v="965.49025974025972"/>
    <n v="3303.4117100371745"/>
    <n v="8353.6119873817042"/>
  </r>
  <r>
    <x v="27"/>
    <x v="6"/>
    <n v="4"/>
    <x v="14"/>
    <x v="14"/>
    <s v="Personal"/>
    <n v="11436.25"/>
    <n v="45745"/>
    <n v="4700298750"/>
    <n v="18801195000"/>
    <n v="1251"/>
    <n v="4825"/>
    <n v="7846"/>
    <n v="7985"/>
    <n v="1696"/>
    <n v="17811229"/>
    <n v="15582902"/>
    <n v="10895024"/>
    <n v="26985425"/>
    <n v="18961099"/>
    <n v="14237.593125499601"/>
    <n v="3229.616994818653"/>
    <n v="1388.6087178179964"/>
    <n v="3379.5147150907951"/>
    <n v="11179.893278301886"/>
  </r>
  <r>
    <x v="27"/>
    <x v="6"/>
    <n v="4"/>
    <x v="15"/>
    <x v="15"/>
    <s v="Personal"/>
    <n v="1223.75"/>
    <n v="4895"/>
    <n v="502961250"/>
    <n v="2011845000"/>
    <n v="156"/>
    <n v="564"/>
    <n v="741"/>
    <n v="896"/>
    <n v="230"/>
    <n v="2854258"/>
    <n v="1784990"/>
    <n v="1187379"/>
    <n v="2654759"/>
    <n v="1497905"/>
    <n v="18296.525641025641"/>
    <n v="3164.8758865248228"/>
    <n v="1602.4008097165993"/>
    <n v="2962.9006696428573"/>
    <n v="6512.630434782609"/>
  </r>
  <r>
    <x v="27"/>
    <x v="6"/>
    <n v="4"/>
    <x v="16"/>
    <x v="16"/>
    <s v="Personal"/>
    <n v="2416.25"/>
    <n v="9665"/>
    <n v="993078750"/>
    <n v="3972315000"/>
    <n v="278"/>
    <n v="1059"/>
    <n v="832"/>
    <n v="3043"/>
    <n v="1218"/>
    <n v="5504043"/>
    <n v="2220018"/>
    <n v="729944"/>
    <n v="9731004"/>
    <n v="7442330"/>
    <n v="19798.715827338128"/>
    <n v="2096.3342776203967"/>
    <n v="877.33653846153845"/>
    <n v="3197.8324022346369"/>
    <n v="6110.2873563218391"/>
  </r>
  <r>
    <x v="27"/>
    <x v="6"/>
    <n v="4"/>
    <x v="17"/>
    <x v="17"/>
    <s v="Personal"/>
    <n v="7672.25"/>
    <n v="30689"/>
    <n v="3153294750"/>
    <n v="12613179000"/>
    <n v="641"/>
    <n v="3042"/>
    <n v="7538"/>
    <n v="4048"/>
    <n v="980"/>
    <n v="9972025"/>
    <n v="9728530"/>
    <n v="5150613"/>
    <n v="13740123"/>
    <n v="2228403"/>
    <n v="15556.981279251169"/>
    <n v="3198.070348454964"/>
    <n v="683.2864154948262"/>
    <n v="3394.2991600790515"/>
    <n v="2273.8806122448977"/>
  </r>
  <r>
    <x v="27"/>
    <x v="6"/>
    <n v="4"/>
    <x v="18"/>
    <x v="18"/>
    <s v="Personal"/>
    <n v="5262.5"/>
    <n v="21050"/>
    <n v="2162887500"/>
    <n v="8651550000"/>
    <n v="310"/>
    <n v="2558"/>
    <n v="4102"/>
    <n v="4353"/>
    <n v="843"/>
    <n v="11579703"/>
    <n v="9254821"/>
    <n v="5299284"/>
    <n v="16292133"/>
    <n v="8675302"/>
    <n v="37353.880645161291"/>
    <n v="3617.9910086004693"/>
    <n v="1291.878108239883"/>
    <n v="3742.7367332873882"/>
    <n v="10290.986951364175"/>
  </r>
  <r>
    <x v="27"/>
    <x v="6"/>
    <n v="4"/>
    <x v="19"/>
    <x v="19"/>
    <s v="Personal"/>
    <n v="4299.25"/>
    <n v="17197"/>
    <n v="1766991750"/>
    <n v="7067967000"/>
    <n v="614"/>
    <n v="1828"/>
    <n v="4625"/>
    <n v="2747"/>
    <n v="516"/>
    <n v="7683978"/>
    <n v="5680963"/>
    <n v="4697848"/>
    <n v="8227265"/>
    <n v="1552582"/>
    <n v="12514.622149837134"/>
    <n v="3107.7478118161926"/>
    <n v="1015.750918918919"/>
    <n v="2995"/>
    <n v="3008.8798449612405"/>
  </r>
  <r>
    <x v="27"/>
    <x v="6"/>
    <n v="4"/>
    <x v="20"/>
    <x v="20"/>
    <s v="Personal"/>
    <n v="4143.25"/>
    <n v="16573"/>
    <n v="1702875750"/>
    <n v="6811503000"/>
    <n v="477"/>
    <n v="2234"/>
    <n v="3092"/>
    <n v="3118"/>
    <n v="439"/>
    <n v="7173835"/>
    <n v="8906257"/>
    <n v="3802865"/>
    <n v="13630785"/>
    <n v="1811595"/>
    <n v="15039.486373165619"/>
    <n v="3986.686213070725"/>
    <n v="1229.9045924967659"/>
    <n v="4371.6436818473385"/>
    <n v="4126.6400911161727"/>
  </r>
  <r>
    <x v="27"/>
    <x v="6"/>
    <n v="4"/>
    <x v="21"/>
    <x v="21"/>
    <s v="Personal"/>
    <n v="6694"/>
    <n v="26776"/>
    <n v="2751234000"/>
    <n v="11004936000"/>
    <n v="1143"/>
    <n v="3952"/>
    <n v="4257"/>
    <n v="6364"/>
    <n v="1331"/>
    <n v="14553056"/>
    <n v="11967757"/>
    <n v="6513048"/>
    <n v="18082183"/>
    <n v="4018591"/>
    <n v="12732.332458442695"/>
    <n v="3028.2785931174089"/>
    <n v="1529.9619450317125"/>
    <n v="2841.3235386549341"/>
    <n v="3019.2268970698724"/>
  </r>
  <r>
    <x v="27"/>
    <x v="6"/>
    <n v="4"/>
    <x v="22"/>
    <x v="22"/>
    <s v="Personal"/>
    <n v="1936.5"/>
    <n v="7746"/>
    <n v="795901500"/>
    <n v="3183606000"/>
    <n v="311"/>
    <n v="1057"/>
    <n v="1718"/>
    <n v="1286"/>
    <n v="183"/>
    <n v="4674769"/>
    <n v="4412423"/>
    <n v="1633299"/>
    <n v="4083881"/>
    <n v="1028705"/>
    <n v="15031.411575562701"/>
    <n v="4174.4777672658465"/>
    <n v="950.69790454016299"/>
    <n v="3175.6461897356144"/>
    <n v="5621.3387978142073"/>
  </r>
  <r>
    <x v="27"/>
    <x v="6"/>
    <n v="4"/>
    <x v="23"/>
    <x v="23"/>
    <s v="Personal"/>
    <n v="3625.25"/>
    <n v="14501"/>
    <n v="1489977750"/>
    <n v="5959911000"/>
    <n v="582"/>
    <n v="2439"/>
    <n v="2467"/>
    <n v="5586"/>
    <n v="1770"/>
    <n v="9843162"/>
    <n v="8170017"/>
    <n v="3119269"/>
    <n v="17769096"/>
    <n v="10810341"/>
    <n v="16912.649484536083"/>
    <n v="3349.7404674046738"/>
    <n v="1264.397648966356"/>
    <n v="3181.0053705692803"/>
    <n v="6107.5372881355934"/>
  </r>
  <r>
    <x v="27"/>
    <x v="6"/>
    <n v="4"/>
    <x v="24"/>
    <x v="24"/>
    <s v="Personal"/>
    <n v="1866.25"/>
    <n v="7465"/>
    <n v="767028750"/>
    <n v="3068115000"/>
    <n v="344"/>
    <n v="1357"/>
    <n v="1174"/>
    <n v="2415"/>
    <n v="55"/>
    <n v="3972017"/>
    <n v="3436531"/>
    <n v="2101844"/>
    <n v="5654088"/>
    <n v="231665"/>
    <n v="11546.561046511628"/>
    <n v="2532.4473102431834"/>
    <n v="1790.3270868824532"/>
    <n v="2341.2372670807454"/>
    <n v="4212.090909090909"/>
  </r>
  <r>
    <x v="27"/>
    <x v="6"/>
    <n v="4"/>
    <x v="25"/>
    <x v="25"/>
    <s v="Personal"/>
    <n v="4829"/>
    <n v="19316"/>
    <n v="1984719000"/>
    <n v="7938876000"/>
    <n v="895"/>
    <n v="3266"/>
    <n v="2844"/>
    <n v="5308"/>
    <n v="417"/>
    <n v="12380501"/>
    <n v="10011951"/>
    <n v="2775771"/>
    <n v="15541162"/>
    <n v="2299086"/>
    <n v="13832.962011173184"/>
    <n v="3065.5085731781996"/>
    <n v="976.00949367088606"/>
    <n v="2927.8752825923134"/>
    <n v="5513.3956834532373"/>
  </r>
  <r>
    <x v="27"/>
    <x v="6"/>
    <n v="4"/>
    <x v="26"/>
    <x v="26"/>
    <s v="Personal"/>
    <n v="3580.5"/>
    <n v="14322"/>
    <n v="1471585500"/>
    <n v="5886342000"/>
    <n v="489"/>
    <n v="2265"/>
    <n v="3986"/>
    <n v="3871"/>
    <n v="567"/>
    <n v="6707744"/>
    <n v="8088189"/>
    <n v="3263623"/>
    <n v="14414907"/>
    <n v="1708000"/>
    <n v="13717.267893660532"/>
    <n v="3570.9443708609269"/>
    <n v="818.77145007526337"/>
    <n v="3723.8199431671401"/>
    <n v="3012.3456790123455"/>
  </r>
  <r>
    <x v="28"/>
    <x v="7"/>
    <n v="1"/>
    <x v="0"/>
    <x v="0"/>
    <s v="Personal"/>
    <n v="5480.25"/>
    <n v="21921"/>
    <n v="2252382750"/>
    <n v="9009531000"/>
    <n v="120"/>
    <n v="2418"/>
    <n v="1371"/>
    <n v="4242"/>
    <n v="560"/>
    <n v="1661978"/>
    <n v="4217523"/>
    <n v="2363096"/>
    <n v="6875472"/>
    <n v="1803808"/>
    <n v="13849.816666666668"/>
    <n v="1744.2196029776676"/>
    <n v="1723.6294675419401"/>
    <n v="1620.8090523338049"/>
    <n v="3221.0857142857144"/>
  </r>
  <r>
    <x v="28"/>
    <x v="7"/>
    <n v="1"/>
    <x v="1"/>
    <x v="1"/>
    <s v="Personal"/>
    <n v="1398.75"/>
    <n v="5595"/>
    <n v="574886250"/>
    <n v="2299545000"/>
    <n v="23"/>
    <n v="498"/>
    <n v="667"/>
    <n v="815"/>
    <n v="110"/>
    <n v="388160"/>
    <n v="1596143"/>
    <n v="1019676"/>
    <n v="2937167"/>
    <n v="624297"/>
    <n v="16876.521739130436"/>
    <n v="3205.1064257028111"/>
    <n v="1528.7496251874063"/>
    <n v="3603.8858895705521"/>
    <n v="5675.4272727272728"/>
  </r>
  <r>
    <x v="28"/>
    <x v="7"/>
    <n v="1"/>
    <x v="2"/>
    <x v="2"/>
    <s v="Personal"/>
    <n v="1358.25"/>
    <n v="5433"/>
    <n v="558240750"/>
    <n v="2232963000"/>
    <n v="100"/>
    <n v="650"/>
    <n v="494"/>
    <n v="1180"/>
    <n v="319"/>
    <n v="1009788"/>
    <n v="2154294"/>
    <n v="543228"/>
    <n v="3351848"/>
    <n v="1781021"/>
    <n v="10097.879999999999"/>
    <n v="3314.2984615384617"/>
    <n v="1099.6518218623482"/>
    <n v="2840.5491525423727"/>
    <n v="5583.1379310344828"/>
  </r>
  <r>
    <x v="28"/>
    <x v="7"/>
    <n v="1"/>
    <x v="3"/>
    <x v="3"/>
    <s v="Personal"/>
    <n v="5474.75"/>
    <n v="21899"/>
    <n v="2250122250"/>
    <n v="9000489000"/>
    <n v="124"/>
    <n v="1886"/>
    <n v="5541"/>
    <n v="3296"/>
    <n v="2466"/>
    <n v="2153673"/>
    <n v="7129845"/>
    <n v="5346137"/>
    <n v="10531763"/>
    <n v="14346779"/>
    <n v="17368.330645161292"/>
    <n v="3780.4056203605514"/>
    <n v="964.83252120555858"/>
    <n v="3195.3164441747572"/>
    <n v="5817.8341443633417"/>
  </r>
  <r>
    <x v="28"/>
    <x v="7"/>
    <n v="1"/>
    <x v="4"/>
    <x v="4"/>
    <s v="Personal"/>
    <n v="4299.25"/>
    <n v="17197"/>
    <n v="1766991750"/>
    <n v="7067967000"/>
    <n v="177"/>
    <n v="1444"/>
    <n v="2076"/>
    <n v="2387"/>
    <n v="413"/>
    <n v="3564475"/>
    <n v="4757084"/>
    <n v="3038293"/>
    <n v="8480140"/>
    <n v="1296612"/>
    <n v="20138.276836158191"/>
    <n v="3294.3795013850417"/>
    <n v="1463.5322736030828"/>
    <n v="3552.6351068286554"/>
    <n v="3139.4963680387409"/>
  </r>
  <r>
    <x v="28"/>
    <x v="7"/>
    <n v="1"/>
    <x v="5"/>
    <x v="5"/>
    <s v="Personal"/>
    <n v="1088.25"/>
    <n v="4353"/>
    <n v="447270750"/>
    <n v="1789083000"/>
    <n v="83"/>
    <n v="380"/>
    <n v="626"/>
    <n v="631"/>
    <n v="163"/>
    <n v="1634943"/>
    <n v="1243714"/>
    <n v="797560"/>
    <n v="2315933"/>
    <n v="902562"/>
    <n v="19698.108433734938"/>
    <n v="3272.9315789473685"/>
    <n v="1274.0575079872206"/>
    <n v="3670.258320126783"/>
    <n v="5537.19018404908"/>
  </r>
  <r>
    <x v="28"/>
    <x v="7"/>
    <n v="1"/>
    <x v="6"/>
    <x v="6"/>
    <s v="Personal"/>
    <n v="6884.25"/>
    <n v="27537"/>
    <n v="2829426750"/>
    <n v="11317707000"/>
    <n v="359"/>
    <n v="3084"/>
    <n v="2098"/>
    <n v="5877"/>
    <n v="913"/>
    <n v="10206949"/>
    <n v="8452774"/>
    <n v="3085851"/>
    <n v="15792821"/>
    <n v="8494128"/>
    <n v="28431.612813370473"/>
    <n v="2740.8476005188068"/>
    <n v="1470.8536701620592"/>
    <n v="2687.2249446996766"/>
    <n v="9303.5355969331868"/>
  </r>
  <r>
    <x v="28"/>
    <x v="7"/>
    <n v="1"/>
    <x v="7"/>
    <x v="7"/>
    <s v="Personal"/>
    <n v="8482"/>
    <n v="33928"/>
    <n v="3486102000"/>
    <n v="13944408000"/>
    <n v="976"/>
    <n v="2992"/>
    <n v="2439"/>
    <n v="6148"/>
    <n v="1309"/>
    <n v="14724204"/>
    <n v="7271430"/>
    <n v="2465325"/>
    <n v="18268024"/>
    <n v="7355545"/>
    <n v="15086.274590163934"/>
    <n v="2430.2907754010694"/>
    <n v="1010.7933579335794"/>
    <n v="2971.3767078724791"/>
    <n v="5619.2093200916734"/>
  </r>
  <r>
    <x v="28"/>
    <x v="7"/>
    <n v="1"/>
    <x v="8"/>
    <x v="8"/>
    <s v="Personal"/>
    <n v="811.25"/>
    <n v="3245"/>
    <n v="333423750"/>
    <n v="1333695000"/>
    <n v="113"/>
    <n v="331"/>
    <n v="390"/>
    <n v="444"/>
    <n v="143"/>
    <n v="1242954"/>
    <n v="993292"/>
    <n v="373902"/>
    <n v="1418958"/>
    <n v="617655"/>
    <n v="10999.592920353982"/>
    <n v="3000.8821752265862"/>
    <n v="958.72307692307697"/>
    <n v="3195.8513513513512"/>
    <n v="4319.265734265734"/>
  </r>
  <r>
    <x v="28"/>
    <x v="7"/>
    <n v="1"/>
    <x v="9"/>
    <x v="9"/>
    <s v="Personal"/>
    <n v="847.5"/>
    <n v="3390"/>
    <n v="348322500"/>
    <n v="1393290000"/>
    <n v="111"/>
    <n v="369"/>
    <n v="514"/>
    <n v="527"/>
    <n v="114"/>
    <n v="1561816"/>
    <n v="1169231"/>
    <n v="428919"/>
    <n v="1770458"/>
    <n v="525818"/>
    <n v="14070.414414414414"/>
    <n v="3168.6476964769649"/>
    <n v="834.47276264591437"/>
    <n v="3359.5028462998102"/>
    <n v="4612.4385964912281"/>
  </r>
  <r>
    <x v="28"/>
    <x v="7"/>
    <n v="1"/>
    <x v="10"/>
    <x v="10"/>
    <s v="Personal"/>
    <n v="2448.75"/>
    <n v="9795"/>
    <n v="1006436250"/>
    <n v="4025745000"/>
    <n v="282"/>
    <n v="976"/>
    <n v="1989"/>
    <n v="2251"/>
    <n v="211"/>
    <n v="5384646"/>
    <n v="4314856"/>
    <n v="2577125"/>
    <n v="6717282"/>
    <n v="1250088"/>
    <n v="19094.489361702126"/>
    <n v="4420.9590163934427"/>
    <n v="1295.6887883358472"/>
    <n v="2984.1323856063973"/>
    <n v="5924.5876777251187"/>
  </r>
  <r>
    <x v="28"/>
    <x v="7"/>
    <n v="1"/>
    <x v="11"/>
    <x v="11"/>
    <s v="Personal"/>
    <n v="6550.25"/>
    <n v="26201"/>
    <n v="2692152750"/>
    <n v="10768611000"/>
    <n v="193"/>
    <n v="2375"/>
    <n v="4940"/>
    <n v="3843"/>
    <n v="842"/>
    <n v="2899118"/>
    <n v="4962305"/>
    <n v="4734584"/>
    <n v="8681987"/>
    <n v="4055263"/>
    <n v="15021.336787564767"/>
    <n v="2089.3915789473685"/>
    <n v="958.41781376518213"/>
    <n v="2259.1691386937287"/>
    <n v="4816.2268408551072"/>
  </r>
  <r>
    <x v="28"/>
    <x v="7"/>
    <n v="1"/>
    <x v="12"/>
    <x v="12"/>
    <s v="Personal"/>
    <n v="6377.25"/>
    <n v="25509"/>
    <n v="2621049750"/>
    <n v="10484199000"/>
    <n v="340"/>
    <n v="2750"/>
    <n v="3877"/>
    <n v="5864"/>
    <n v="1005"/>
    <n v="7430233"/>
    <n v="9068456"/>
    <n v="5281345"/>
    <n v="19524497"/>
    <n v="4374974"/>
    <n v="21853.626470588235"/>
    <n v="3297.6203636363634"/>
    <n v="1362.224658240908"/>
    <n v="3329.5526944065487"/>
    <n v="4353.2079601990054"/>
  </r>
  <r>
    <x v="28"/>
    <x v="7"/>
    <n v="1"/>
    <x v="13"/>
    <x v="13"/>
    <s v="Personal"/>
    <n v="1676.75"/>
    <n v="6707"/>
    <n v="689144250"/>
    <n v="2756577000"/>
    <n v="189"/>
    <n v="764"/>
    <n v="1042"/>
    <n v="1118"/>
    <n v="386"/>
    <n v="4135084"/>
    <n v="2423822"/>
    <n v="904199"/>
    <n v="3850735"/>
    <n v="2742960"/>
    <n v="21878.751322751323"/>
    <n v="3172.5418848167537"/>
    <n v="867.75335892514397"/>
    <n v="3444.3067978533095"/>
    <n v="7106.1139896373061"/>
  </r>
  <r>
    <x v="28"/>
    <x v="7"/>
    <n v="1"/>
    <x v="14"/>
    <x v="14"/>
    <s v="Personal"/>
    <n v="11496.25"/>
    <n v="45985"/>
    <n v="4724958750"/>
    <n v="18899835000"/>
    <n v="1230"/>
    <n v="4921"/>
    <n v="7282"/>
    <n v="8727"/>
    <n v="1899"/>
    <n v="17051374"/>
    <n v="16212616"/>
    <n v="8009565"/>
    <n v="30675340"/>
    <n v="19820885"/>
    <n v="13862.905691056911"/>
    <n v="3294.5775248933141"/>
    <n v="1099.9127986816809"/>
    <n v="3514.9925518505788"/>
    <n v="10437.538177988416"/>
  </r>
  <r>
    <x v="28"/>
    <x v="7"/>
    <n v="1"/>
    <x v="15"/>
    <x v="15"/>
    <s v="Personal"/>
    <n v="1229.25"/>
    <n v="4917"/>
    <n v="505221750"/>
    <n v="2020887000"/>
    <n v="157"/>
    <n v="565"/>
    <n v="636"/>
    <n v="1079"/>
    <n v="223"/>
    <n v="2595296"/>
    <n v="1793265"/>
    <n v="809927"/>
    <n v="3358299"/>
    <n v="1666932"/>
    <n v="16530.547770700636"/>
    <n v="3173.9203539823011"/>
    <n v="1273.4701257861636"/>
    <n v="3112.4179796107505"/>
    <n v="7475.0313901345289"/>
  </r>
  <r>
    <x v="28"/>
    <x v="7"/>
    <n v="1"/>
    <x v="16"/>
    <x v="16"/>
    <s v="Personal"/>
    <n v="2432"/>
    <n v="9728"/>
    <n v="999552000"/>
    <n v="3998208000"/>
    <n v="289"/>
    <n v="1046"/>
    <n v="3642"/>
    <n v="2793"/>
    <n v="210"/>
    <n v="5739586"/>
    <n v="1972186"/>
    <n v="3319889"/>
    <n v="8883192"/>
    <n v="1347879"/>
    <n v="19860.159169550174"/>
    <n v="1885.4550669216062"/>
    <n v="911.55656232839101"/>
    <n v="3180.5198711063372"/>
    <n v="6418.471428571429"/>
  </r>
  <r>
    <x v="28"/>
    <x v="7"/>
    <n v="1"/>
    <x v="17"/>
    <x v="17"/>
    <s v="Personal"/>
    <n v="7719.25"/>
    <n v="30877"/>
    <n v="3172611750"/>
    <n v="12690447000"/>
    <n v="661"/>
    <n v="3207"/>
    <n v="6715"/>
    <n v="4447"/>
    <n v="1112"/>
    <n v="10110144"/>
    <n v="10496725"/>
    <n v="4499628"/>
    <n v="15384841"/>
    <n v="2610394"/>
    <n v="15295.225416036308"/>
    <n v="3273.0667290302463"/>
    <n v="670.08607594936711"/>
    <n v="3459.5999550258603"/>
    <n v="2347.4766187050359"/>
  </r>
  <r>
    <x v="28"/>
    <x v="7"/>
    <n v="1"/>
    <x v="18"/>
    <x v="18"/>
    <s v="Personal"/>
    <n v="5257.5"/>
    <n v="21030"/>
    <n v="2160832500"/>
    <n v="8643330000"/>
    <n v="286"/>
    <n v="2702"/>
    <n v="4317"/>
    <n v="5348"/>
    <n v="848"/>
    <n v="10970005"/>
    <n v="9656354"/>
    <n v="4001076"/>
    <n v="20619914"/>
    <n v="8987009"/>
    <n v="38356.660839160839"/>
    <n v="3573.780162842339"/>
    <n v="926.81862404447531"/>
    <n v="3855.6308900523559"/>
    <n v="10597.887971698114"/>
  </r>
  <r>
    <x v="28"/>
    <x v="7"/>
    <n v="1"/>
    <x v="19"/>
    <x v="19"/>
    <s v="Personal"/>
    <n v="4310.5"/>
    <n v="17242"/>
    <n v="1771615500"/>
    <n v="7086462000"/>
    <n v="587"/>
    <n v="1780"/>
    <n v="4617"/>
    <n v="2758"/>
    <n v="645"/>
    <n v="7513939"/>
    <n v="5616833"/>
    <n v="4043190"/>
    <n v="8338482"/>
    <n v="1676516"/>
    <n v="12800.577512776832"/>
    <n v="3155.5241573033709"/>
    <n v="875.71799870045481"/>
    <n v="3023.3799854967369"/>
    <n v="2599.2496124031009"/>
  </r>
  <r>
    <x v="28"/>
    <x v="7"/>
    <n v="1"/>
    <x v="20"/>
    <x v="20"/>
    <s v="Personal"/>
    <n v="4188.25"/>
    <n v="16753"/>
    <n v="1721370750"/>
    <n v="6885483000"/>
    <n v="475"/>
    <n v="2175"/>
    <n v="2864"/>
    <n v="3182"/>
    <n v="456"/>
    <n v="6761186"/>
    <n v="9046356"/>
    <n v="2861485"/>
    <n v="15046651"/>
    <n v="1839367"/>
    <n v="14234.075789473683"/>
    <n v="4159.2441379310349"/>
    <n v="999.12185754189943"/>
    <n v="4728.677247014456"/>
    <n v="4033.6995614035086"/>
  </r>
  <r>
    <x v="28"/>
    <x v="7"/>
    <n v="1"/>
    <x v="21"/>
    <x v="21"/>
    <s v="Personal"/>
    <n v="6708"/>
    <n v="26832"/>
    <n v="2756988000"/>
    <n v="11027952000"/>
    <n v="1102"/>
    <n v="3871"/>
    <n v="3911"/>
    <n v="7100"/>
    <n v="1373"/>
    <n v="13115334"/>
    <n v="11911459"/>
    <n v="4882485"/>
    <n v="21055183"/>
    <n v="3991993"/>
    <n v="11901.392014519057"/>
    <n v="3077.1012658227846"/>
    <n v="1248.3981079007926"/>
    <n v="2965.518732394366"/>
    <n v="2907.4967225054625"/>
  </r>
  <r>
    <x v="28"/>
    <x v="7"/>
    <n v="1"/>
    <x v="22"/>
    <x v="22"/>
    <s v="Personal"/>
    <n v="1949.25"/>
    <n v="7797"/>
    <n v="801141750"/>
    <n v="3204567000"/>
    <n v="320"/>
    <n v="1114"/>
    <n v="386"/>
    <n v="1162"/>
    <n v="169"/>
    <n v="4821998"/>
    <n v="4184181"/>
    <n v="381119"/>
    <n v="3670611"/>
    <n v="992915"/>
    <n v="15068.74375"/>
    <n v="3755.9973070017954"/>
    <n v="987.35492227979273"/>
    <n v="3158.8734939759038"/>
    <n v="5875.2366863905327"/>
  </r>
  <r>
    <x v="28"/>
    <x v="7"/>
    <n v="1"/>
    <x v="23"/>
    <x v="23"/>
    <s v="Personal"/>
    <n v="3648.75"/>
    <n v="14595"/>
    <n v="1499636250"/>
    <n v="5998545000"/>
    <n v="617"/>
    <n v="2446"/>
    <n v="3739"/>
    <n v="3049"/>
    <n v="315"/>
    <n v="10480584"/>
    <n v="7371778"/>
    <n v="4911522"/>
    <n v="9645476"/>
    <n v="2017735"/>
    <n v="16986.359805510536"/>
    <n v="3013.8094848732626"/>
    <n v="1313.5924043861994"/>
    <n v="3163.4883568383075"/>
    <n v="6405.5079365079364"/>
  </r>
  <r>
    <x v="28"/>
    <x v="7"/>
    <n v="1"/>
    <x v="24"/>
    <x v="24"/>
    <s v="Personal"/>
    <n v="1896.75"/>
    <n v="7587"/>
    <n v="779564250"/>
    <n v="3118257000"/>
    <n v="334"/>
    <n v="1368"/>
    <n v="997"/>
    <n v="2499"/>
    <n v="42"/>
    <n v="4334252"/>
    <n v="3557000"/>
    <n v="1534292"/>
    <n v="6670459"/>
    <n v="183881"/>
    <n v="12976.802395209581"/>
    <n v="2600.1461988304095"/>
    <n v="1538.9087261785355"/>
    <n v="2669.2513005202081"/>
    <n v="4378.1190476190477"/>
  </r>
  <r>
    <x v="28"/>
    <x v="7"/>
    <n v="1"/>
    <x v="25"/>
    <x v="25"/>
    <s v="Personal"/>
    <n v="4859.75"/>
    <n v="19439"/>
    <n v="1997357250"/>
    <n v="7989429000"/>
    <n v="922"/>
    <n v="3164"/>
    <n v="6622"/>
    <n v="2430"/>
    <n v="1166"/>
    <n v="12804334"/>
    <n v="8726260"/>
    <n v="6712082"/>
    <n v="7075378"/>
    <n v="6745652"/>
    <n v="13887.56399132321"/>
    <n v="2757.9835651074591"/>
    <n v="1013.6034430685594"/>
    <n v="2911.6781893004113"/>
    <n v="5785.293310463122"/>
  </r>
  <r>
    <x v="28"/>
    <x v="7"/>
    <n v="1"/>
    <x v="26"/>
    <x v="26"/>
    <s v="Personal"/>
    <n v="3606"/>
    <n v="14424"/>
    <n v="1482066000"/>
    <n v="5928264000"/>
    <n v="468"/>
    <n v="2353"/>
    <n v="4916"/>
    <n v="5550"/>
    <n v="698"/>
    <n v="6283014"/>
    <n v="8593657"/>
    <n v="3406366"/>
    <n v="21259396"/>
    <n v="2141260"/>
    <n v="13425.24358974359"/>
    <n v="3652.2129196770079"/>
    <n v="692.91415785191214"/>
    <n v="3830.5218018018018"/>
    <n v="3067.7077363896847"/>
  </r>
  <r>
    <x v="29"/>
    <x v="7"/>
    <n v="2"/>
    <x v="0"/>
    <x v="0"/>
    <s v="Personal"/>
    <n v="5549"/>
    <n v="22196"/>
    <n v="2280639000"/>
    <n v="9122556000"/>
    <n v="141"/>
    <n v="2454"/>
    <n v="1279"/>
    <n v="4235"/>
    <n v="588"/>
    <n v="2216549"/>
    <n v="4389744"/>
    <n v="1775891"/>
    <n v="7021288"/>
    <n v="1977445"/>
    <n v="15720.205673758865"/>
    <n v="1788.8117359413202"/>
    <n v="1388.4996090695856"/>
    <n v="1657.9192443919717"/>
    <n v="3363.0017006802723"/>
  </r>
  <r>
    <x v="29"/>
    <x v="7"/>
    <n v="2"/>
    <x v="1"/>
    <x v="1"/>
    <s v="Personal"/>
    <n v="1422"/>
    <n v="5688"/>
    <n v="584442000"/>
    <n v="2337768000"/>
    <n v="25"/>
    <n v="409"/>
    <n v="931"/>
    <n v="693"/>
    <n v="101"/>
    <n v="613766"/>
    <n v="1298323"/>
    <n v="1419404"/>
    <n v="1994734"/>
    <n v="650514"/>
    <n v="24550.639999999999"/>
    <n v="3174.3838630806845"/>
    <n v="1524.6015037593984"/>
    <n v="2878.4040404040402"/>
    <n v="6440.7326732673264"/>
  </r>
  <r>
    <x v="29"/>
    <x v="7"/>
    <n v="2"/>
    <x v="2"/>
    <x v="2"/>
    <s v="Personal"/>
    <n v="1378.25"/>
    <n v="5513"/>
    <n v="566460750"/>
    <n v="2265843000"/>
    <n v="107"/>
    <n v="635"/>
    <n v="352"/>
    <n v="1814"/>
    <n v="673"/>
    <n v="1076951"/>
    <n v="1998650"/>
    <n v="290370"/>
    <n v="5311059"/>
    <n v="3374221"/>
    <n v="10064.962616822429"/>
    <n v="3147.48031496063"/>
    <n v="824.91477272727275"/>
    <n v="2927.8164277839028"/>
    <n v="5013.7013372956908"/>
  </r>
  <r>
    <x v="29"/>
    <x v="7"/>
    <n v="2"/>
    <x v="3"/>
    <x v="3"/>
    <s v="Personal"/>
    <n v="5556.75"/>
    <n v="22227"/>
    <n v="2283824250"/>
    <n v="9135297000"/>
    <n v="144"/>
    <n v="1925"/>
    <n v="1099"/>
    <n v="2775"/>
    <n v="480"/>
    <n v="2500160"/>
    <n v="6907857"/>
    <n v="794923"/>
    <n v="9135466"/>
    <n v="2508646"/>
    <n v="17362.222222222223"/>
    <n v="3588.497142857143"/>
    <n v="723.31483166515011"/>
    <n v="3292.0598198198199"/>
    <n v="5226.3458333333338"/>
  </r>
  <r>
    <x v="29"/>
    <x v="7"/>
    <n v="2"/>
    <x v="4"/>
    <x v="4"/>
    <s v="Personal"/>
    <n v="4332"/>
    <n v="17328"/>
    <n v="1780452000"/>
    <n v="7121808000"/>
    <n v="183"/>
    <n v="1415"/>
    <n v="3620"/>
    <n v="2164"/>
    <n v="382"/>
    <n v="4142564"/>
    <n v="4623093"/>
    <n v="7161480"/>
    <n v="6983504"/>
    <n v="1174238"/>
    <n v="22636.961748633879"/>
    <n v="3267.2035335689047"/>
    <n v="1978.3093922651933"/>
    <n v="3227.1275415896489"/>
    <n v="3073.9214659685863"/>
  </r>
  <r>
    <x v="29"/>
    <x v="7"/>
    <n v="2"/>
    <x v="5"/>
    <x v="5"/>
    <s v="Personal"/>
    <n v="1099.75"/>
    <n v="4399"/>
    <n v="451997250"/>
    <n v="1807989000"/>
    <n v="85"/>
    <n v="396"/>
    <n v="931"/>
    <n v="601"/>
    <n v="162"/>
    <n v="1689419"/>
    <n v="1275757"/>
    <n v="1412480"/>
    <n v="2061115"/>
    <n v="925374"/>
    <n v="19875.517647058823"/>
    <n v="3221.6085858585857"/>
    <n v="1517.1643394199784"/>
    <n v="3429.4758735440932"/>
    <n v="5712.1851851851852"/>
  </r>
  <r>
    <x v="29"/>
    <x v="7"/>
    <n v="2"/>
    <x v="6"/>
    <x v="6"/>
    <s v="Personal"/>
    <n v="6949.75"/>
    <n v="27799"/>
    <n v="2856347250"/>
    <n v="11425389000"/>
    <n v="392"/>
    <n v="3069"/>
    <n v="2535"/>
    <n v="5378"/>
    <n v="880"/>
    <n v="11994644"/>
    <n v="8408435"/>
    <n v="3488964"/>
    <n v="13281324"/>
    <n v="8391891"/>
    <n v="30598.581632653062"/>
    <n v="2739.7963506028022"/>
    <n v="1376.3171597633136"/>
    <n v="2469.5656377835626"/>
    <n v="9536.2397727272728"/>
  </r>
  <r>
    <x v="29"/>
    <x v="7"/>
    <n v="2"/>
    <x v="7"/>
    <x v="7"/>
    <s v="Personal"/>
    <n v="8602.75"/>
    <n v="34411"/>
    <n v="3535730250"/>
    <n v="14142921000"/>
    <n v="921"/>
    <n v="3013"/>
    <n v="1703"/>
    <n v="5089"/>
    <n v="744"/>
    <n v="13872058"/>
    <n v="6953706"/>
    <n v="1290477"/>
    <n v="15582454"/>
    <n v="3758819"/>
    <n v="15061.952225841476"/>
    <n v="2307.9010952538997"/>
    <n v="757.76688197298881"/>
    <n v="3061.9874238553743"/>
    <n v="5052.1760752688169"/>
  </r>
  <r>
    <x v="29"/>
    <x v="7"/>
    <n v="2"/>
    <x v="8"/>
    <x v="8"/>
    <s v="Personal"/>
    <n v="824.25"/>
    <n v="3297"/>
    <n v="338766750"/>
    <n v="1355067000"/>
    <n v="117"/>
    <n v="327"/>
    <n v="389"/>
    <n v="427"/>
    <n v="146"/>
    <n v="1395272"/>
    <n v="985874"/>
    <n v="352308"/>
    <n v="1281447"/>
    <n v="595824"/>
    <n v="11925.401709401709"/>
    <n v="3014.9051987767584"/>
    <n v="905.67609254498711"/>
    <n v="3001.0468384074943"/>
    <n v="4080.9863013698632"/>
  </r>
  <r>
    <x v="29"/>
    <x v="7"/>
    <n v="2"/>
    <x v="9"/>
    <x v="9"/>
    <s v="Personal"/>
    <n v="863.75"/>
    <n v="3455"/>
    <n v="355001250"/>
    <n v="1420005000"/>
    <n v="117"/>
    <n v="358"/>
    <n v="569"/>
    <n v="501"/>
    <n v="107"/>
    <n v="1643537"/>
    <n v="1139196"/>
    <n v="406532"/>
    <n v="1568992"/>
    <n v="489368"/>
    <n v="14047.324786324787"/>
    <n v="3182.1117318435754"/>
    <n v="714.46748681898066"/>
    <n v="3131.7205588822353"/>
    <n v="4573.532710280374"/>
  </r>
  <r>
    <x v="29"/>
    <x v="7"/>
    <n v="2"/>
    <x v="10"/>
    <x v="10"/>
    <s v="Personal"/>
    <n v="2483.75"/>
    <n v="9935"/>
    <n v="1020821250"/>
    <n v="4083285000"/>
    <n v="304"/>
    <n v="1051"/>
    <n v="3295"/>
    <n v="2287"/>
    <n v="831"/>
    <n v="5787685"/>
    <n v="4408555"/>
    <n v="3200111"/>
    <n v="7032453"/>
    <n v="4417134"/>
    <n v="19038.4375"/>
    <n v="4194.6289248334915"/>
    <n v="971.20212443095602"/>
    <n v="3074.968517708789"/>
    <n v="5315.4440433212994"/>
  </r>
  <r>
    <x v="29"/>
    <x v="7"/>
    <n v="2"/>
    <x v="11"/>
    <x v="11"/>
    <s v="Personal"/>
    <n v="6717"/>
    <n v="26868"/>
    <n v="2760687000"/>
    <n v="11042748000"/>
    <n v="195"/>
    <n v="2114"/>
    <n v="6802"/>
    <n v="3112"/>
    <n v="816"/>
    <n v="3215462"/>
    <n v="4339191"/>
    <n v="6212295"/>
    <n v="5586829"/>
    <n v="4035833"/>
    <n v="16489.548717948717"/>
    <n v="2052.5974456007571"/>
    <n v="913.30417524257575"/>
    <n v="1795.2535347043702"/>
    <n v="4945.8737745098042"/>
  </r>
  <r>
    <x v="29"/>
    <x v="7"/>
    <n v="2"/>
    <x v="12"/>
    <x v="12"/>
    <s v="Personal"/>
    <n v="6568"/>
    <n v="26272"/>
    <n v="2699448000"/>
    <n v="10797792000"/>
    <n v="359"/>
    <n v="2741"/>
    <n v="4466"/>
    <n v="5191"/>
    <n v="1022"/>
    <n v="7762980"/>
    <n v="9007434"/>
    <n v="5348950"/>
    <n v="14681298"/>
    <n v="4272228"/>
    <n v="21623.899721448466"/>
    <n v="3286.1853338197739"/>
    <n v="1197.704881325571"/>
    <n v="2828.2215372760547"/>
    <n v="4180.262230919765"/>
  </r>
  <r>
    <x v="29"/>
    <x v="7"/>
    <n v="2"/>
    <x v="13"/>
    <x v="13"/>
    <s v="Personal"/>
    <n v="1691"/>
    <n v="6764"/>
    <n v="695001000"/>
    <n v="2780004000"/>
    <n v="210"/>
    <n v="806"/>
    <n v="1146"/>
    <n v="1152"/>
    <n v="334"/>
    <n v="4398437"/>
    <n v="2603089"/>
    <n v="1015838"/>
    <n v="3870284"/>
    <n v="3053027"/>
    <n v="20944.938095238096"/>
    <n v="3229.6389578163771"/>
    <n v="886.42059336823729"/>
    <n v="3359.6215277777778"/>
    <n v="9140.7994011976043"/>
  </r>
  <r>
    <x v="29"/>
    <x v="7"/>
    <n v="2"/>
    <x v="14"/>
    <x v="14"/>
    <s v="Personal"/>
    <n v="11646.25"/>
    <n v="46585"/>
    <n v="4786608750"/>
    <n v="19146435000"/>
    <n v="1292"/>
    <n v="4963"/>
    <n v="9229"/>
    <n v="8214"/>
    <n v="1794"/>
    <n v="18698953"/>
    <n v="16389017"/>
    <n v="11358739"/>
    <n v="26619772"/>
    <n v="20412767"/>
    <n v="14472.873839009288"/>
    <n v="3302.2399758210759"/>
    <n v="1230.7659551414022"/>
    <n v="3240.7806184562942"/>
    <n v="11378.353957636566"/>
  </r>
  <r>
    <x v="29"/>
    <x v="7"/>
    <n v="2"/>
    <x v="15"/>
    <x v="15"/>
    <s v="Personal"/>
    <n v="1245.25"/>
    <n v="4981"/>
    <n v="511797750"/>
    <n v="2047191000"/>
    <n v="161"/>
    <n v="582"/>
    <n v="784"/>
    <n v="953"/>
    <n v="219"/>
    <n v="2725712"/>
    <n v="1796819"/>
    <n v="824301"/>
    <n v="2795574"/>
    <n v="1881649"/>
    <n v="16929.888198757762"/>
    <n v="3087.3178694158078"/>
    <n v="1051.404336734694"/>
    <n v="2933.4459601259182"/>
    <n v="8592.0045662100456"/>
  </r>
  <r>
    <x v="29"/>
    <x v="7"/>
    <n v="2"/>
    <x v="16"/>
    <x v="16"/>
    <s v="Personal"/>
    <n v="2467.5"/>
    <n v="9870"/>
    <n v="1014142500"/>
    <n v="4056570000"/>
    <n v="296"/>
    <n v="1070"/>
    <n v="3221"/>
    <n v="1233"/>
    <n v="1312"/>
    <n v="5870289"/>
    <n v="1915284"/>
    <n v="2201161"/>
    <n v="4040004"/>
    <n v="7553375"/>
    <n v="19832.057432432433"/>
    <n v="1789.9850467289721"/>
    <n v="683.37814343371622"/>
    <n v="3276.5644768856446"/>
    <n v="5757.1455792682927"/>
  </r>
  <r>
    <x v="29"/>
    <x v="7"/>
    <n v="2"/>
    <x v="17"/>
    <x v="17"/>
    <s v="Personal"/>
    <n v="7803"/>
    <n v="31212"/>
    <n v="3207033000"/>
    <n v="12828132000"/>
    <n v="710"/>
    <n v="3102"/>
    <n v="7671"/>
    <n v="4128"/>
    <n v="1126"/>
    <n v="11026459"/>
    <n v="10063122"/>
    <n v="4574863"/>
    <n v="12647200"/>
    <n v="2213366"/>
    <n v="15530.223943661971"/>
    <n v="3244.0754352030949"/>
    <n v="596.38417416242999"/>
    <n v="3063.7596899224804"/>
    <n v="1965.689165186501"/>
  </r>
  <r>
    <x v="29"/>
    <x v="7"/>
    <n v="2"/>
    <x v="18"/>
    <x v="18"/>
    <s v="Personal"/>
    <n v="5312.25"/>
    <n v="21249"/>
    <n v="2183334750"/>
    <n v="8733339000"/>
    <n v="312"/>
    <n v="2678"/>
    <n v="5462"/>
    <n v="4488"/>
    <n v="873"/>
    <n v="12619149"/>
    <n v="9904055"/>
    <n v="4871218"/>
    <n v="15656778"/>
    <n v="9497244"/>
    <n v="40445.990384615383"/>
    <n v="3698.3028379387601"/>
    <n v="891.83778835591363"/>
    <n v="3488.5868983957221"/>
    <n v="10878.859106529209"/>
  </r>
  <r>
    <x v="29"/>
    <x v="7"/>
    <n v="2"/>
    <x v="19"/>
    <x v="19"/>
    <s v="Personal"/>
    <n v="4351.25"/>
    <n v="17405"/>
    <n v="1788363750"/>
    <n v="7153455000"/>
    <n v="608"/>
    <n v="1870"/>
    <n v="5249"/>
    <n v="2837"/>
    <n v="676"/>
    <n v="8377556"/>
    <n v="5822395"/>
    <n v="4237623"/>
    <n v="8456828"/>
    <n v="1587567"/>
    <n v="13778.875"/>
    <n v="3113.5802139037432"/>
    <n v="807.32006096399311"/>
    <n v="2980.9051815297848"/>
    <n v="2348.4718934911243"/>
  </r>
  <r>
    <x v="29"/>
    <x v="7"/>
    <n v="2"/>
    <x v="20"/>
    <x v="20"/>
    <s v="Personal"/>
    <n v="4257"/>
    <n v="17028"/>
    <n v="1749627000"/>
    <n v="6998508000"/>
    <n v="501"/>
    <n v="2311"/>
    <n v="4833"/>
    <n v="3322"/>
    <n v="505"/>
    <n v="7690175"/>
    <n v="9572234"/>
    <n v="10741988"/>
    <n v="14791246"/>
    <n v="1985863"/>
    <n v="15349.650698602794"/>
    <n v="4142.0311553440069"/>
    <n v="2222.6335609352368"/>
    <n v="4452.5123419626734"/>
    <n v="3932.4019801980198"/>
  </r>
  <r>
    <x v="29"/>
    <x v="7"/>
    <n v="2"/>
    <x v="21"/>
    <x v="21"/>
    <s v="Personal"/>
    <n v="6763.5"/>
    <n v="27054"/>
    <n v="2779798500"/>
    <n v="11119194000"/>
    <n v="1189"/>
    <n v="3939"/>
    <n v="4937"/>
    <n v="6458"/>
    <n v="1430"/>
    <n v="14807832"/>
    <n v="11891174"/>
    <n v="5505722"/>
    <n v="17839936"/>
    <n v="3938826"/>
    <n v="12454.021867115223"/>
    <n v="3018.830667682153"/>
    <n v="1115.1958679359934"/>
    <n v="2762.4552493031897"/>
    <n v="2754.4237762237763"/>
  </r>
  <r>
    <x v="29"/>
    <x v="7"/>
    <n v="2"/>
    <x v="22"/>
    <x v="22"/>
    <s v="Personal"/>
    <n v="1978.25"/>
    <n v="7913"/>
    <n v="813060750"/>
    <n v="3252243000"/>
    <n v="322"/>
    <n v="1127"/>
    <n v="392"/>
    <n v="1731"/>
    <n v="625"/>
    <n v="4846600"/>
    <n v="4018951"/>
    <n v="289836"/>
    <n v="5634474"/>
    <n v="3308043"/>
    <n v="15051.552795031055"/>
    <n v="3566.0612244897961"/>
    <n v="739.37755102040819"/>
    <n v="3255.0398613518196"/>
    <n v="5292.8688000000002"/>
  </r>
  <r>
    <x v="29"/>
    <x v="7"/>
    <n v="2"/>
    <x v="23"/>
    <x v="23"/>
    <s v="Personal"/>
    <n v="3702.25"/>
    <n v="14809"/>
    <n v="1521624750"/>
    <n v="6086499000"/>
    <n v="630"/>
    <n v="2419"/>
    <n v="1876"/>
    <n v="5041"/>
    <n v="1517"/>
    <n v="10671889"/>
    <n v="6922755"/>
    <n v="1846924"/>
    <n v="16432790"/>
    <n v="8734410"/>
    <n v="16939.506349206349"/>
    <n v="2861.8251343530383"/>
    <n v="984.50106609808097"/>
    <n v="3259.8274151953979"/>
    <n v="5757.6862228081736"/>
  </r>
  <r>
    <x v="29"/>
    <x v="7"/>
    <n v="2"/>
    <x v="24"/>
    <x v="24"/>
    <s v="Personal"/>
    <n v="1926.75"/>
    <n v="7707"/>
    <n v="791894250"/>
    <n v="3167577000"/>
    <n v="365"/>
    <n v="1414"/>
    <n v="1221"/>
    <n v="2677"/>
    <n v="50"/>
    <n v="4046468"/>
    <n v="3689435"/>
    <n v="1947045"/>
    <n v="6815133"/>
    <n v="296356"/>
    <n v="11086.213698630138"/>
    <n v="2609.2185289957565"/>
    <n v="1594.6314496314496"/>
    <n v="2545.8098617855808"/>
    <n v="5927.12"/>
  </r>
  <r>
    <x v="29"/>
    <x v="7"/>
    <n v="2"/>
    <x v="25"/>
    <x v="25"/>
    <s v="Personal"/>
    <n v="4929.5"/>
    <n v="19718"/>
    <n v="2026024500"/>
    <n v="8104098000"/>
    <n v="920"/>
    <n v="3297"/>
    <n v="6166"/>
    <n v="3532"/>
    <n v="427"/>
    <n v="12752969"/>
    <n v="8633481"/>
    <n v="4685334"/>
    <n v="10596931"/>
    <n v="2218236"/>
    <n v="13861.922826086957"/>
    <n v="2618.5868971792538"/>
    <n v="759.86603957184559"/>
    <n v="3000.2635900339751"/>
    <n v="5194.9320843091336"/>
  </r>
  <r>
    <x v="29"/>
    <x v="7"/>
    <n v="2"/>
    <x v="26"/>
    <x v="26"/>
    <s v="Personal"/>
    <n v="3690.25"/>
    <n v="14761"/>
    <n v="1516692750"/>
    <n v="6066771000"/>
    <n v="528"/>
    <n v="2378"/>
    <n v="5804"/>
    <n v="4308"/>
    <n v="630"/>
    <n v="7074391"/>
    <n v="8727255"/>
    <n v="3897569"/>
    <n v="14829620"/>
    <n v="2109777"/>
    <n v="13398.467803030304"/>
    <n v="3669.9978973927668"/>
    <n v="671.53152997932466"/>
    <n v="3442.3444753946146"/>
    <n v="3348.8523809523808"/>
  </r>
  <r>
    <x v="30"/>
    <x v="7"/>
    <n v="3"/>
    <x v="0"/>
    <x v="0"/>
    <s v="Personal"/>
    <n v="5590.25"/>
    <n v="22361"/>
    <n v="2297592750"/>
    <n v="9190371000"/>
    <n v="144"/>
    <n v="2528"/>
    <n v="1462"/>
    <n v="4420"/>
    <n v="610"/>
    <n v="2720552"/>
    <n v="4653824"/>
    <n v="2880708"/>
    <n v="7806551"/>
    <n v="2033568"/>
    <n v="18892.722222222223"/>
    <n v="1840.9113924050632"/>
    <n v="1970.388508891929"/>
    <n v="1766.1880090497737"/>
    <n v="3333.718032786885"/>
  </r>
  <r>
    <x v="30"/>
    <x v="7"/>
    <n v="3"/>
    <x v="1"/>
    <x v="1"/>
    <s v="Personal"/>
    <n v="1434.25"/>
    <n v="5737"/>
    <n v="589476750"/>
    <n v="2357907000"/>
    <n v="28"/>
    <n v="399"/>
    <n v="1402"/>
    <n v="698"/>
    <n v="103"/>
    <n v="623169"/>
    <n v="1283770"/>
    <n v="2854806"/>
    <n v="2178252"/>
    <n v="552782"/>
    <n v="22256.035714285714"/>
    <n v="3217.468671679198"/>
    <n v="2036.2382310984308"/>
    <n v="3120.7048710601721"/>
    <n v="5366.8155339805826"/>
  </r>
  <r>
    <x v="30"/>
    <x v="7"/>
    <n v="3"/>
    <x v="2"/>
    <x v="2"/>
    <s v="Personal"/>
    <n v="1390"/>
    <n v="5560"/>
    <n v="571290000"/>
    <n v="2285160000"/>
    <n v="103"/>
    <n v="672"/>
    <n v="577"/>
    <n v="968"/>
    <n v="499"/>
    <n v="1265814"/>
    <n v="2162936"/>
    <n v="578846"/>
    <n v="2964349"/>
    <n v="2536883"/>
    <n v="12289.456310679612"/>
    <n v="3218.6547619047619"/>
    <n v="1003.1993067590988"/>
    <n v="3062.3440082644629"/>
    <n v="5083.9338677354708"/>
  </r>
  <r>
    <x v="30"/>
    <x v="7"/>
    <n v="3"/>
    <x v="3"/>
    <x v="3"/>
    <s v="Personal"/>
    <n v="5604.5"/>
    <n v="22418"/>
    <n v="2303449500"/>
    <n v="9213798000"/>
    <n v="127"/>
    <n v="1923"/>
    <n v="4630"/>
    <n v="3854"/>
    <n v="485"/>
    <n v="2674171"/>
    <n v="7062577"/>
    <n v="4073636"/>
    <n v="13272336"/>
    <n v="2572094"/>
    <n v="21056.464566929135"/>
    <n v="3672.6869474778991"/>
    <n v="879.8349892008639"/>
    <n v="3443.782044628957"/>
    <n v="5303.286597938144"/>
  </r>
  <r>
    <x v="30"/>
    <x v="7"/>
    <n v="3"/>
    <x v="4"/>
    <x v="4"/>
    <s v="Personal"/>
    <n v="4347.5"/>
    <n v="17390"/>
    <n v="1786822500"/>
    <n v="7147290000"/>
    <n v="177"/>
    <n v="1457"/>
    <n v="3443"/>
    <n v="2303"/>
    <n v="400"/>
    <n v="3908759"/>
    <n v="4997194"/>
    <n v="6489381"/>
    <n v="8045478"/>
    <n v="1356791"/>
    <n v="22083.384180790959"/>
    <n v="3429.7831159917637"/>
    <n v="1884.8042404879466"/>
    <n v="3493.4772036474164"/>
    <n v="3391.9775"/>
  </r>
  <r>
    <x v="30"/>
    <x v="7"/>
    <n v="3"/>
    <x v="5"/>
    <x v="5"/>
    <s v="Personal"/>
    <n v="1106.5"/>
    <n v="4426"/>
    <n v="454771500"/>
    <n v="1819086000"/>
    <n v="83"/>
    <n v="395"/>
    <n v="813"/>
    <n v="612"/>
    <n v="147"/>
    <n v="1766499"/>
    <n v="1338183"/>
    <n v="1176424"/>
    <n v="2264327"/>
    <n v="927551"/>
    <n v="21283.120481927712"/>
    <n v="3387.805063291139"/>
    <n v="1447.0159901599015"/>
    <n v="3699.8807189542486"/>
    <n v="6309.8707482993195"/>
  </r>
  <r>
    <x v="30"/>
    <x v="7"/>
    <n v="3"/>
    <x v="6"/>
    <x v="6"/>
    <s v="Personal"/>
    <n v="7012.25"/>
    <n v="28049"/>
    <n v="2882034750"/>
    <n v="11528139000"/>
    <n v="347"/>
    <n v="3238"/>
    <n v="2563"/>
    <n v="5451"/>
    <n v="879"/>
    <n v="10970321"/>
    <n v="8921366"/>
    <n v="3855901"/>
    <n v="14165939"/>
    <n v="7810894"/>
    <n v="31614.757925072045"/>
    <n v="2755.2087708462013"/>
    <n v="1504.4483027701913"/>
    <n v="2598.7780223812147"/>
    <n v="8886.1137656427763"/>
  </r>
  <r>
    <x v="30"/>
    <x v="7"/>
    <n v="3"/>
    <x v="7"/>
    <x v="7"/>
    <s v="Personal"/>
    <n v="8673"/>
    <n v="34692"/>
    <n v="3564603000"/>
    <n v="14258412000"/>
    <n v="949"/>
    <n v="3323"/>
    <n v="5943"/>
    <n v="7598"/>
    <n v="1115"/>
    <n v="17363606"/>
    <n v="7846480"/>
    <n v="5477885"/>
    <n v="24335526"/>
    <n v="5712098"/>
    <n v="18296.739726027397"/>
    <n v="2361.2639181462532"/>
    <n v="921.73733804475853"/>
    <n v="3202.8857594103711"/>
    <n v="5122.957847533632"/>
  </r>
  <r>
    <x v="30"/>
    <x v="7"/>
    <n v="3"/>
    <x v="8"/>
    <x v="8"/>
    <s v="Personal"/>
    <n v="834"/>
    <n v="3336"/>
    <n v="342774000"/>
    <n v="1371096000"/>
    <n v="114"/>
    <n v="333"/>
    <n v="461"/>
    <n v="451"/>
    <n v="154"/>
    <n v="1417227"/>
    <n v="1028885"/>
    <n v="469890"/>
    <n v="1383812"/>
    <n v="601211"/>
    <n v="12431.815789473685"/>
    <n v="3089.7447447447448"/>
    <n v="1019.2841648590022"/>
    <n v="3068.3192904656321"/>
    <n v="3903.9675324675327"/>
  </r>
  <r>
    <x v="30"/>
    <x v="7"/>
    <n v="3"/>
    <x v="9"/>
    <x v="9"/>
    <s v="Personal"/>
    <n v="876"/>
    <n v="3504"/>
    <n v="360036000"/>
    <n v="1440144000"/>
    <n v="111"/>
    <n v="372"/>
    <n v="657"/>
    <n v="531"/>
    <n v="115"/>
    <n v="1631117"/>
    <n v="1221653"/>
    <n v="549842"/>
    <n v="1705154"/>
    <n v="503126"/>
    <n v="14694.747747747748"/>
    <n v="3284.0134408602153"/>
    <n v="836.89802130898022"/>
    <n v="3211.2128060263653"/>
    <n v="4375.0086956521736"/>
  </r>
  <r>
    <x v="30"/>
    <x v="7"/>
    <n v="3"/>
    <x v="10"/>
    <x v="10"/>
    <s v="Personal"/>
    <n v="2504.25"/>
    <n v="10017"/>
    <n v="1029246750"/>
    <n v="4116987000"/>
    <n v="303"/>
    <n v="988"/>
    <n v="496"/>
    <n v="2271"/>
    <n v="333"/>
    <n v="7019840"/>
    <n v="4242485"/>
    <n v="585526"/>
    <n v="7304232"/>
    <n v="1797231"/>
    <n v="23167.788778877886"/>
    <n v="4294.0131578947367"/>
    <n v="1180.4959677419354"/>
    <n v="3216.3064729194189"/>
    <n v="5397.0900900900897"/>
  </r>
  <r>
    <x v="30"/>
    <x v="7"/>
    <n v="3"/>
    <x v="11"/>
    <x v="11"/>
    <s v="Personal"/>
    <n v="6805.75"/>
    <n v="27223"/>
    <n v="2797163250"/>
    <n v="11188653000"/>
    <n v="206"/>
    <n v="2198"/>
    <n v="8733"/>
    <n v="3295"/>
    <n v="718"/>
    <n v="3330349"/>
    <n v="4695503"/>
    <n v="10725246"/>
    <n v="6509235"/>
    <n v="3860463"/>
    <n v="16166.742718446601"/>
    <n v="2136.2616014558689"/>
    <n v="1228.1284781861903"/>
    <n v="1975.4886191198786"/>
    <n v="5376.6894150417829"/>
  </r>
  <r>
    <x v="30"/>
    <x v="7"/>
    <n v="3"/>
    <x v="12"/>
    <x v="12"/>
    <s v="Personal"/>
    <n v="6576.5"/>
    <n v="26306"/>
    <n v="2702941500"/>
    <n v="10811766000"/>
    <n v="348"/>
    <n v="2740"/>
    <n v="4067"/>
    <n v="5096"/>
    <n v="964"/>
    <n v="7878227"/>
    <n v="9200782"/>
    <n v="5510189"/>
    <n v="14940818"/>
    <n v="4203189"/>
    <n v="22638.583333333332"/>
    <n v="3357.9496350364961"/>
    <n v="1354.853454634866"/>
    <n v="2931.8716640502353"/>
    <n v="4360.1545643153531"/>
  </r>
  <r>
    <x v="30"/>
    <x v="7"/>
    <n v="3"/>
    <x v="13"/>
    <x v="13"/>
    <s v="Personal"/>
    <n v="1705"/>
    <n v="6820"/>
    <n v="700755000"/>
    <n v="2803020000"/>
    <n v="213"/>
    <n v="781"/>
    <n v="1196"/>
    <n v="1146"/>
    <n v="490"/>
    <n v="4310853"/>
    <n v="2619903"/>
    <n v="1231399"/>
    <n v="3842992"/>
    <n v="4606549"/>
    <n v="20238.74647887324"/>
    <n v="3354.5492957746478"/>
    <n v="1029.5978260869565"/>
    <n v="3353.3961605584641"/>
    <n v="9401.1204081632659"/>
  </r>
  <r>
    <x v="30"/>
    <x v="7"/>
    <n v="3"/>
    <x v="14"/>
    <x v="14"/>
    <s v="Personal"/>
    <n v="11733.25"/>
    <n v="46933"/>
    <n v="4822365750"/>
    <n v="19289463000"/>
    <n v="1286"/>
    <n v="4992"/>
    <n v="9194"/>
    <n v="8264"/>
    <n v="2092"/>
    <n v="18767715"/>
    <n v="17021382"/>
    <n v="11235388"/>
    <n v="27728009"/>
    <n v="23942571"/>
    <n v="14593.868584758942"/>
    <n v="3409.7319711538462"/>
    <n v="1222.0348053078094"/>
    <n v="3355.2769845111325"/>
    <n v="11444.82361376673"/>
  </r>
  <r>
    <x v="30"/>
    <x v="7"/>
    <n v="3"/>
    <x v="15"/>
    <x v="15"/>
    <s v="Personal"/>
    <n v="1258.75"/>
    <n v="5035"/>
    <n v="517346250"/>
    <n v="2069385000"/>
    <n v="152"/>
    <n v="601"/>
    <n v="742"/>
    <n v="944"/>
    <n v="238"/>
    <n v="2664715"/>
    <n v="1870152"/>
    <n v="815491"/>
    <n v="2872341"/>
    <n v="2297806"/>
    <n v="17531.019736842107"/>
    <n v="3111.7337770382696"/>
    <n v="1099.0444743935309"/>
    <n v="3042.7341101694915"/>
    <n v="9654.6470588235297"/>
  </r>
  <r>
    <x v="30"/>
    <x v="7"/>
    <n v="3"/>
    <x v="16"/>
    <x v="16"/>
    <s v="Personal"/>
    <n v="2488"/>
    <n v="9952"/>
    <n v="1022568000"/>
    <n v="4090272000"/>
    <n v="296"/>
    <n v="1071"/>
    <n v="757"/>
    <n v="1908"/>
    <n v="1291"/>
    <n v="7119682"/>
    <n v="1961400"/>
    <n v="629007"/>
    <n v="6539747"/>
    <n v="7540347"/>
    <n v="24052.97972972973"/>
    <n v="1831.3725490196077"/>
    <n v="830.92073976221934"/>
    <n v="3427.54035639413"/>
    <n v="5840.7025561580167"/>
  </r>
  <r>
    <x v="30"/>
    <x v="7"/>
    <n v="3"/>
    <x v="17"/>
    <x v="17"/>
    <s v="Personal"/>
    <n v="7863.75"/>
    <n v="31455"/>
    <n v="3232001250"/>
    <n v="12928005000"/>
    <n v="696"/>
    <n v="3150"/>
    <n v="9037"/>
    <n v="4391"/>
    <n v="1059"/>
    <n v="11607600"/>
    <n v="10570271"/>
    <n v="6063559"/>
    <n v="14553235"/>
    <n v="2373270"/>
    <n v="16677.586206896551"/>
    <n v="3355.6415873015872"/>
    <n v="670.97034414075472"/>
    <n v="3314.3327260305168"/>
    <n v="2241.0481586402266"/>
  </r>
  <r>
    <x v="30"/>
    <x v="7"/>
    <n v="3"/>
    <x v="18"/>
    <x v="18"/>
    <s v="Personal"/>
    <n v="5350.25"/>
    <n v="21401"/>
    <n v="2198952750"/>
    <n v="8795811000"/>
    <n v="283"/>
    <n v="2744"/>
    <n v="4793"/>
    <n v="4499"/>
    <n v="932"/>
    <n v="10578434"/>
    <n v="10407634"/>
    <n v="4748694"/>
    <n v="16449812"/>
    <n v="9734839"/>
    <n v="37379.625441696116"/>
    <n v="3792.8695335276966"/>
    <n v="990.75610264969748"/>
    <n v="3656.3262947321628"/>
    <n v="10445.106223175966"/>
  </r>
  <r>
    <x v="30"/>
    <x v="7"/>
    <n v="3"/>
    <x v="19"/>
    <x v="19"/>
    <s v="Personal"/>
    <n v="4369.75"/>
    <n v="17479"/>
    <n v="1795967250"/>
    <n v="7183869000"/>
    <n v="597"/>
    <n v="1869"/>
    <n v="5259"/>
    <n v="2797"/>
    <n v="557"/>
    <n v="8314435"/>
    <n v="5922154"/>
    <n v="4482594"/>
    <n v="8582738"/>
    <n v="1534700"/>
    <n v="13927.026800670017"/>
    <n v="3168.621722846442"/>
    <n v="852.3662293211637"/>
    <n v="3068.5513049696101"/>
    <n v="2755.2962298025136"/>
  </r>
  <r>
    <x v="30"/>
    <x v="7"/>
    <n v="3"/>
    <x v="20"/>
    <x v="20"/>
    <s v="Personal"/>
    <n v="4302"/>
    <n v="17208"/>
    <n v="1768122000"/>
    <n v="7072488000"/>
    <n v="524"/>
    <n v="2385"/>
    <n v="3914"/>
    <n v="3328"/>
    <n v="593"/>
    <n v="8022726"/>
    <n v="10301516"/>
    <n v="4960302"/>
    <n v="15365858"/>
    <n v="2270446"/>
    <n v="15310.545801526718"/>
    <n v="4319.2939203354299"/>
    <n v="1267.3229432805315"/>
    <n v="4617.1448317307695"/>
    <n v="3828.7453625632379"/>
  </r>
  <r>
    <x v="30"/>
    <x v="7"/>
    <n v="3"/>
    <x v="21"/>
    <x v="21"/>
    <s v="Personal"/>
    <n v="6791.5"/>
    <n v="27166"/>
    <n v="2791306500"/>
    <n v="11165226000"/>
    <n v="1198"/>
    <n v="4122"/>
    <n v="5005"/>
    <n v="6573"/>
    <n v="1355"/>
    <n v="14897275"/>
    <n v="12961018"/>
    <n v="6632620"/>
    <n v="18906668"/>
    <n v="4140546"/>
    <n v="12435.121035058432"/>
    <n v="3144.3517709849589"/>
    <n v="1325.1988011988012"/>
    <n v="2876.4138140879354"/>
    <n v="3055.7535055350554"/>
  </r>
  <r>
    <x v="30"/>
    <x v="7"/>
    <n v="3"/>
    <x v="22"/>
    <x v="22"/>
    <s v="Personal"/>
    <n v="1995.25"/>
    <n v="7981"/>
    <n v="820047750"/>
    <n v="3280191000"/>
    <n v="327"/>
    <n v="1086"/>
    <n v="1192"/>
    <n v="2385"/>
    <n v="172"/>
    <n v="5983993"/>
    <n v="3962836"/>
    <n v="1073338"/>
    <n v="8119715"/>
    <n v="925990"/>
    <n v="18299.672782874619"/>
    <n v="3649.0202578268877"/>
    <n v="900.45134228187919"/>
    <n v="3404.4926624737946"/>
    <n v="5383.6627906976746"/>
  </r>
  <r>
    <x v="30"/>
    <x v="7"/>
    <n v="3"/>
    <x v="23"/>
    <x v="23"/>
    <s v="Personal"/>
    <n v="3733.5"/>
    <n v="14934"/>
    <n v="1534468500"/>
    <n v="6137874000"/>
    <n v="644"/>
    <n v="2491"/>
    <n v="4697"/>
    <n v="2869"/>
    <n v="1299"/>
    <n v="13264627"/>
    <n v="7293258"/>
    <n v="5624392"/>
    <n v="9783121"/>
    <n v="7587519"/>
    <n v="20597.246894409938"/>
    <n v="2927.8434363709353"/>
    <n v="1197.4434745582287"/>
    <n v="3409.9410944579995"/>
    <n v="5841.0461893764432"/>
  </r>
  <r>
    <x v="30"/>
    <x v="7"/>
    <n v="3"/>
    <x v="24"/>
    <x v="24"/>
    <s v="Personal"/>
    <n v="1939.5"/>
    <n v="7758"/>
    <n v="797134500"/>
    <n v="3188538000"/>
    <n v="369"/>
    <n v="1492"/>
    <n v="1299"/>
    <n v="2696"/>
    <n v="39"/>
    <n v="4933722"/>
    <n v="4156616"/>
    <n v="2213546"/>
    <n v="6370730"/>
    <n v="273345"/>
    <n v="13370.520325203252"/>
    <n v="2785.935656836461"/>
    <n v="1704.0384911470362"/>
    <n v="2363.0304154302671"/>
    <n v="7008.8461538461543"/>
  </r>
  <r>
    <x v="30"/>
    <x v="7"/>
    <n v="3"/>
    <x v="25"/>
    <x v="25"/>
    <s v="Personal"/>
    <n v="4970"/>
    <n v="19880"/>
    <n v="2042670000"/>
    <n v="8170680000"/>
    <n v="952"/>
    <n v="3277"/>
    <n v="2747"/>
    <n v="5141"/>
    <n v="429"/>
    <n v="16036502"/>
    <n v="8779635"/>
    <n v="2538734"/>
    <n v="16138572"/>
    <n v="2265455"/>
    <n v="16845.06512605042"/>
    <n v="2679.1684467500763"/>
    <n v="924.18420094648707"/>
    <n v="3139.1892627893408"/>
    <n v="5280.7808857808859"/>
  </r>
  <r>
    <x v="30"/>
    <x v="7"/>
    <n v="3"/>
    <x v="26"/>
    <x v="26"/>
    <s v="Personal"/>
    <n v="3751"/>
    <n v="15004"/>
    <n v="1541661000"/>
    <n v="6166644000"/>
    <n v="507"/>
    <n v="2297"/>
    <n v="5775"/>
    <n v="4133"/>
    <n v="671"/>
    <n v="6863752"/>
    <n v="8779009"/>
    <n v="5689001"/>
    <n v="15096006"/>
    <n v="1952448"/>
    <n v="13537.972386587771"/>
    <n v="3821.9455811928601"/>
    <n v="985.10839826839822"/>
    <n v="3652.5540769416889"/>
    <n v="2909.7585692995531"/>
  </r>
  <r>
    <x v="31"/>
    <x v="7"/>
    <n v="4"/>
    <x v="0"/>
    <x v="0"/>
    <s v="Personal"/>
    <n v="5639.5"/>
    <n v="22558"/>
    <n v="2317834500"/>
    <n v="9271338000"/>
    <n v="157"/>
    <n v="2481"/>
    <n v="1454"/>
    <n v="4410"/>
    <n v="540"/>
    <n v="2590160"/>
    <n v="4479267"/>
    <n v="2508094"/>
    <n v="8013411"/>
    <n v="1783099"/>
    <n v="16497.834394904457"/>
    <n v="1805.4280532043531"/>
    <n v="1724.961485557084"/>
    <n v="1817.1"/>
    <n v="3302.0351851851851"/>
  </r>
  <r>
    <x v="31"/>
    <x v="7"/>
    <n v="4"/>
    <x v="1"/>
    <x v="1"/>
    <s v="Personal"/>
    <n v="1415.75"/>
    <n v="5663"/>
    <n v="581873250"/>
    <n v="2327493000"/>
    <n v="30"/>
    <n v="418"/>
    <n v="986"/>
    <n v="703"/>
    <n v="95"/>
    <n v="731759"/>
    <n v="1320406"/>
    <n v="1809355"/>
    <n v="2406863"/>
    <n v="625158"/>
    <n v="24391.966666666667"/>
    <n v="3158.8660287081339"/>
    <n v="1835.0456389452333"/>
    <n v="3423.7027027027025"/>
    <n v="6580.6105263157897"/>
  </r>
  <r>
    <x v="31"/>
    <x v="7"/>
    <n v="4"/>
    <x v="2"/>
    <x v="2"/>
    <s v="Personal"/>
    <n v="1391"/>
    <n v="5564"/>
    <n v="571701000"/>
    <n v="2286804000"/>
    <n v="103"/>
    <n v="671"/>
    <n v="276"/>
    <n v="2135"/>
    <n v="162"/>
    <n v="1034175"/>
    <n v="2365688"/>
    <n v="294797"/>
    <n v="6157433"/>
    <n v="833206"/>
    <n v="10040.533980582524"/>
    <n v="3525.6154992548436"/>
    <n v="1068.105072463768"/>
    <n v="2884.0435597189694"/>
    <n v="5143.2469135802467"/>
  </r>
  <r>
    <x v="31"/>
    <x v="7"/>
    <n v="4"/>
    <x v="3"/>
    <x v="3"/>
    <s v="Personal"/>
    <n v="5608.25"/>
    <n v="22433"/>
    <n v="2304990750"/>
    <n v="9219963000"/>
    <n v="130"/>
    <n v="1801"/>
    <n v="6586"/>
    <n v="3062"/>
    <n v="780"/>
    <n v="2252478"/>
    <n v="7244560"/>
    <n v="6177808"/>
    <n v="9927836"/>
    <n v="4186459"/>
    <n v="17326.753846153846"/>
    <n v="4022.5208217656859"/>
    <n v="938.02125721226844"/>
    <n v="3242.2717178314829"/>
    <n v="5367.2551282051281"/>
  </r>
  <r>
    <x v="31"/>
    <x v="7"/>
    <n v="4"/>
    <x v="4"/>
    <x v="4"/>
    <s v="Personal"/>
    <n v="4355.25"/>
    <n v="17421"/>
    <n v="1790007750"/>
    <n v="7160031000"/>
    <n v="170"/>
    <n v="1449"/>
    <n v="2743"/>
    <n v="2199"/>
    <n v="354"/>
    <n v="3702072"/>
    <n v="4991863"/>
    <n v="5262204"/>
    <n v="8153105"/>
    <n v="1322879"/>
    <n v="21776.894117647058"/>
    <n v="3445.0400276052451"/>
    <n v="1918.4119577105359"/>
    <n v="3707.6421100500229"/>
    <n v="3736.9463276836159"/>
  </r>
  <r>
    <x v="31"/>
    <x v="7"/>
    <n v="4"/>
    <x v="5"/>
    <x v="5"/>
    <s v="Personal"/>
    <n v="1107.75"/>
    <n v="4431"/>
    <n v="455285250"/>
    <n v="1821141000"/>
    <n v="84"/>
    <n v="410"/>
    <n v="734"/>
    <n v="615"/>
    <n v="160"/>
    <n v="1829836"/>
    <n v="1431766"/>
    <n v="1260916"/>
    <n v="2413914"/>
    <n v="956786"/>
    <n v="21783.761904761905"/>
    <n v="3492.1121951219511"/>
    <n v="1717.8692098092642"/>
    <n v="3925.0634146341463"/>
    <n v="5979.9125000000004"/>
  </r>
  <r>
    <x v="31"/>
    <x v="7"/>
    <n v="4"/>
    <x v="6"/>
    <x v="6"/>
    <s v="Personal"/>
    <n v="7049.5"/>
    <n v="28198"/>
    <n v="2897344500"/>
    <n v="11589378000"/>
    <n v="358"/>
    <n v="3259"/>
    <n v="2437"/>
    <n v="5374"/>
    <n v="959"/>
    <n v="11159018"/>
    <n v="9212543"/>
    <n v="4620102"/>
    <n v="14361095"/>
    <n v="8669178"/>
    <n v="31170.441340782123"/>
    <n v="2826.8005523166617"/>
    <n v="1895.8153467377924"/>
    <n v="2672.3288053591364"/>
    <n v="9039.8102189781021"/>
  </r>
  <r>
    <x v="31"/>
    <x v="7"/>
    <n v="4"/>
    <x v="7"/>
    <x v="7"/>
    <s v="Personal"/>
    <n v="8678.5"/>
    <n v="34714"/>
    <n v="3566863500"/>
    <n v="14267454000"/>
    <n v="979"/>
    <n v="3062"/>
    <n v="3089"/>
    <n v="4449"/>
    <n v="751"/>
    <n v="14634021"/>
    <n v="7921833"/>
    <n v="3035998"/>
    <n v="13419096"/>
    <n v="3894488"/>
    <n v="14947.927477017365"/>
    <n v="2587.1433703461789"/>
    <n v="982.84169634185821"/>
    <n v="3016.2049898853675"/>
    <n v="5185.7363515312918"/>
  </r>
  <r>
    <x v="31"/>
    <x v="7"/>
    <n v="4"/>
    <x v="8"/>
    <x v="8"/>
    <s v="Personal"/>
    <n v="835.75"/>
    <n v="3343"/>
    <n v="343493250"/>
    <n v="1373973000"/>
    <n v="113"/>
    <n v="335"/>
    <n v="411"/>
    <n v="460"/>
    <n v="140"/>
    <n v="1462492"/>
    <n v="1062571"/>
    <n v="524537"/>
    <n v="1558413"/>
    <n v="602667"/>
    <n v="12942.407079646018"/>
    <n v="3171.8537313432835"/>
    <n v="1276.2457420924575"/>
    <n v="3387.8543478260872"/>
    <n v="4304.7642857142855"/>
  </r>
  <r>
    <x v="31"/>
    <x v="7"/>
    <n v="4"/>
    <x v="9"/>
    <x v="9"/>
    <s v="Personal"/>
    <n v="877.75"/>
    <n v="3511"/>
    <n v="360755250"/>
    <n v="1443021000"/>
    <n v="110"/>
    <n v="372"/>
    <n v="578"/>
    <n v="552"/>
    <n v="123"/>
    <n v="1650152"/>
    <n v="1250215"/>
    <n v="603609"/>
    <n v="2026355"/>
    <n v="522540"/>
    <n v="15001.381818181819"/>
    <n v="3360.7930107526881"/>
    <n v="1044.3062283737024"/>
    <n v="3670.932971014493"/>
    <n v="4248.292682926829"/>
  </r>
  <r>
    <x v="31"/>
    <x v="7"/>
    <n v="4"/>
    <x v="10"/>
    <x v="10"/>
    <s v="Personal"/>
    <n v="2505.75"/>
    <n v="10023"/>
    <n v="1029863250"/>
    <n v="4119453000"/>
    <n v="292"/>
    <n v="980"/>
    <n v="1138"/>
    <n v="1252"/>
    <n v="960"/>
    <n v="5515563"/>
    <n v="4610697"/>
    <n v="1432931"/>
    <n v="3793610"/>
    <n v="5238691"/>
    <n v="18888.914383561645"/>
    <n v="4704.7928571428574"/>
    <n v="1259.1660808435852"/>
    <n v="3030.0399361022364"/>
    <n v="5456.9697916666664"/>
  </r>
  <r>
    <x v="31"/>
    <x v="7"/>
    <n v="4"/>
    <x v="11"/>
    <x v="11"/>
    <s v="Personal"/>
    <n v="6720.5"/>
    <n v="26882"/>
    <n v="2762125500"/>
    <n v="11048502000"/>
    <n v="202"/>
    <n v="2092"/>
    <n v="6699"/>
    <n v="3310"/>
    <n v="743"/>
    <n v="3344766"/>
    <n v="4480598"/>
    <n v="7671159"/>
    <n v="7138584"/>
    <n v="4072739"/>
    <n v="16558.247524752474"/>
    <n v="2141.7772466539195"/>
    <n v="1145.1200179131213"/>
    <n v="2156.671903323263"/>
    <n v="5481.4791386271872"/>
  </r>
  <r>
    <x v="31"/>
    <x v="7"/>
    <n v="4"/>
    <x v="12"/>
    <x v="12"/>
    <s v="Personal"/>
    <n v="6390.5"/>
    <n v="25562"/>
    <n v="2626495500"/>
    <n v="10505982000"/>
    <n v="381"/>
    <n v="2705"/>
    <n v="4193"/>
    <n v="4915"/>
    <n v="990"/>
    <n v="8541989"/>
    <n v="9459289"/>
    <n v="8183333"/>
    <n v="15707205"/>
    <n v="4336601"/>
    <n v="22419.918635170605"/>
    <n v="3496.9645101663587"/>
    <n v="1951.6653947054615"/>
    <n v="3195.7690742624618"/>
    <n v="4380.4050505050509"/>
  </r>
  <r>
    <x v="31"/>
    <x v="7"/>
    <n v="4"/>
    <x v="13"/>
    <x v="13"/>
    <s v="Personal"/>
    <n v="1721.75"/>
    <n v="6887"/>
    <n v="707639250"/>
    <n v="2830557000"/>
    <n v="217"/>
    <n v="789"/>
    <n v="1065"/>
    <n v="1166"/>
    <n v="478"/>
    <n v="4499146"/>
    <n v="2647389"/>
    <n v="1021047"/>
    <n v="4161291"/>
    <n v="3576503"/>
    <n v="20733.391705069123"/>
    <n v="3355.3726235741447"/>
    <n v="958.72957746478869"/>
    <n v="3568.8602058319038"/>
    <n v="7482.2238493723853"/>
  </r>
  <r>
    <x v="31"/>
    <x v="7"/>
    <n v="4"/>
    <x v="14"/>
    <x v="14"/>
    <s v="Personal"/>
    <n v="11763.5"/>
    <n v="47054"/>
    <n v="4834798500"/>
    <n v="19339194000"/>
    <n v="1320"/>
    <n v="5050"/>
    <n v="8104"/>
    <n v="8359"/>
    <n v="2086"/>
    <n v="19661302"/>
    <n v="17417682"/>
    <n v="11705354"/>
    <n v="30236260"/>
    <n v="22213418"/>
    <n v="14894.925757575758"/>
    <n v="3449.0459405940596"/>
    <n v="1444.392152023692"/>
    <n v="3617.2101926067712"/>
    <n v="10648.810162991371"/>
  </r>
  <r>
    <x v="31"/>
    <x v="7"/>
    <n v="4"/>
    <x v="15"/>
    <x v="15"/>
    <s v="Personal"/>
    <n v="1263.75"/>
    <n v="5055"/>
    <n v="519401250"/>
    <n v="2077605000"/>
    <n v="164"/>
    <n v="596"/>
    <n v="734"/>
    <n v="913"/>
    <n v="269"/>
    <n v="2873123"/>
    <n v="2030169"/>
    <n v="1226880"/>
    <n v="2938486"/>
    <n v="2252216"/>
    <n v="17519.042682926829"/>
    <n v="3406.3238255033557"/>
    <n v="1671.4986376021798"/>
    <n v="3218.4950711938664"/>
    <n v="8372.5501858736061"/>
  </r>
  <r>
    <x v="31"/>
    <x v="7"/>
    <n v="4"/>
    <x v="16"/>
    <x v="16"/>
    <s v="Personal"/>
    <n v="2489.75"/>
    <n v="9959"/>
    <n v="1023287250"/>
    <n v="4093149000"/>
    <n v="299"/>
    <n v="1062"/>
    <n v="3070"/>
    <n v="2901"/>
    <n v="726"/>
    <n v="5880184"/>
    <n v="2131029"/>
    <n v="2720327"/>
    <n v="9364774"/>
    <n v="4290665"/>
    <n v="19666.167224080269"/>
    <n v="2006.6186440677966"/>
    <n v="886.1"/>
    <n v="3228.1192692175114"/>
    <n v="5910.0068870523419"/>
  </r>
  <r>
    <x v="31"/>
    <x v="7"/>
    <n v="4"/>
    <x v="17"/>
    <x v="17"/>
    <s v="Personal"/>
    <n v="7874.75"/>
    <n v="31499"/>
    <n v="3236522250"/>
    <n v="12946089000"/>
    <n v="666"/>
    <n v="3211"/>
    <n v="7483"/>
    <n v="4495"/>
    <n v="1103"/>
    <n v="12304111"/>
    <n v="11017434"/>
    <n v="5520676"/>
    <n v="15600303"/>
    <n v="2564146"/>
    <n v="18474.641141141143"/>
    <n v="3431.1535347243848"/>
    <n v="737.76239476145929"/>
    <n v="3470.5902113459401"/>
    <n v="2324.7017225747959"/>
  </r>
  <r>
    <x v="31"/>
    <x v="7"/>
    <n v="4"/>
    <x v="18"/>
    <x v="18"/>
    <s v="Personal"/>
    <n v="5344.5"/>
    <n v="21378"/>
    <n v="2196589500"/>
    <n v="8786358000"/>
    <n v="312"/>
    <n v="2655"/>
    <n v="3993"/>
    <n v="4363"/>
    <n v="919"/>
    <n v="12264243"/>
    <n v="10301004"/>
    <n v="5594777"/>
    <n v="17176073"/>
    <n v="9389890"/>
    <n v="39308.471153846156"/>
    <n v="3879.850847457627"/>
    <n v="1401.1462559479089"/>
    <n v="3936.7575063030026"/>
    <n v="10217.508161044614"/>
  </r>
  <r>
    <x v="31"/>
    <x v="7"/>
    <n v="4"/>
    <x v="19"/>
    <x v="19"/>
    <s v="Personal"/>
    <n v="4401"/>
    <n v="17604"/>
    <n v="1808811000"/>
    <n v="7235244000"/>
    <n v="625"/>
    <n v="1922"/>
    <n v="5601"/>
    <n v="2947"/>
    <n v="670"/>
    <n v="8291786"/>
    <n v="6312051"/>
    <n v="9921392"/>
    <n v="9496893"/>
    <n v="1637544"/>
    <n v="13266.857599999999"/>
    <n v="3284.1056191467223"/>
    <n v="1771.3608284234958"/>
    <n v="3222.5629453681709"/>
    <n v="2444.0955223880596"/>
  </r>
  <r>
    <x v="31"/>
    <x v="7"/>
    <n v="4"/>
    <x v="20"/>
    <x v="20"/>
    <s v="Personal"/>
    <n v="4346.75"/>
    <n v="17387"/>
    <n v="1786514250"/>
    <n v="7146057000"/>
    <n v="541"/>
    <n v="2377"/>
    <n v="3597"/>
    <n v="3283"/>
    <n v="586"/>
    <n v="8581593"/>
    <n v="10265317"/>
    <n v="5897970"/>
    <n v="15855760"/>
    <n v="2177059"/>
    <n v="15862.463955637708"/>
    <n v="4318.6020193521244"/>
    <n v="1639.6914095079233"/>
    <n v="4829.6558026195553"/>
    <n v="3715.117747440273"/>
  </r>
  <r>
    <x v="31"/>
    <x v="7"/>
    <n v="4"/>
    <x v="21"/>
    <x v="21"/>
    <s v="Personal"/>
    <n v="6811.5"/>
    <n v="27246"/>
    <n v="2799526500"/>
    <n v="11198106000"/>
    <n v="1187"/>
    <n v="4120"/>
    <n v="4525"/>
    <n v="6554"/>
    <n v="1691"/>
    <n v="14818167"/>
    <n v="13188642"/>
    <n v="7233479"/>
    <n v="20397080"/>
    <n v="4369462"/>
    <n v="12483.712721145746"/>
    <n v="3201.126699029126"/>
    <n v="1598.5588950276242"/>
    <n v="3112.1574610924627"/>
    <n v="2583.9515079834418"/>
  </r>
  <r>
    <x v="31"/>
    <x v="7"/>
    <n v="4"/>
    <x v="22"/>
    <x v="22"/>
    <s v="Personal"/>
    <n v="1996.5"/>
    <n v="7986"/>
    <n v="820561500"/>
    <n v="3282246000"/>
    <n v="324"/>
    <n v="1057"/>
    <n v="2648"/>
    <n v="2039"/>
    <n v="173"/>
    <n v="4845014"/>
    <n v="4226618"/>
    <n v="2541460"/>
    <n v="6536907"/>
    <n v="939402"/>
    <n v="14953.746913580248"/>
    <n v="3998.6925260170292"/>
    <n v="959.76586102719034"/>
    <n v="3205.9377145659637"/>
    <n v="5430.06936416185"/>
  </r>
  <r>
    <x v="31"/>
    <x v="7"/>
    <n v="4"/>
    <x v="23"/>
    <x v="23"/>
    <s v="Personal"/>
    <n v="3735.75"/>
    <n v="14943"/>
    <n v="1535393250"/>
    <n v="6141573000"/>
    <n v="638"/>
    <n v="2506"/>
    <n v="2780"/>
    <n v="4879"/>
    <n v="323"/>
    <n v="10738341"/>
    <n v="8040417"/>
    <n v="3549602"/>
    <n v="15667156"/>
    <n v="1909746"/>
    <n v="16831.255485893416"/>
    <n v="3208.4664804469276"/>
    <n v="1276.8352517985611"/>
    <n v="3211.1408075425293"/>
    <n v="5912.5263157894733"/>
  </r>
  <r>
    <x v="31"/>
    <x v="7"/>
    <n v="4"/>
    <x v="24"/>
    <x v="24"/>
    <s v="Personal"/>
    <n v="1944.75"/>
    <n v="7779"/>
    <n v="799292250"/>
    <n v="3197169000"/>
    <n v="388"/>
    <n v="1402"/>
    <n v="1157"/>
    <n v="2577"/>
    <n v="46"/>
    <n v="4656932"/>
    <n v="3808654"/>
    <n v="1942196"/>
    <n v="7244272"/>
    <n v="311622"/>
    <n v="12002.40206185567"/>
    <n v="2716.5863052781742"/>
    <n v="1678.6482281763181"/>
    <n v="2811.1261156383393"/>
    <n v="6774.391304347826"/>
  </r>
  <r>
    <x v="31"/>
    <x v="7"/>
    <n v="4"/>
    <x v="25"/>
    <x v="25"/>
    <s v="Personal"/>
    <n v="4973.25"/>
    <n v="19893"/>
    <n v="2044005750"/>
    <n v="8176023000"/>
    <n v="897"/>
    <n v="3267"/>
    <n v="6006"/>
    <n v="4569"/>
    <n v="2248"/>
    <n v="12346707"/>
    <n v="9591101"/>
    <n v="5918125"/>
    <n v="13505015"/>
    <n v="12004622"/>
    <n v="13764.444816053512"/>
    <n v="2935.7517600244873"/>
    <n v="985.36879786879786"/>
    <n v="2955.7922959072007"/>
    <n v="5340.1343416370109"/>
  </r>
  <r>
    <x v="31"/>
    <x v="7"/>
    <n v="4"/>
    <x v="26"/>
    <x v="26"/>
    <s v="Personal"/>
    <n v="3768.25"/>
    <n v="15073"/>
    <n v="1548750750"/>
    <n v="6195003000"/>
    <n v="509"/>
    <n v="2449"/>
    <n v="4268"/>
    <n v="4206"/>
    <n v="680"/>
    <n v="7325100"/>
    <n v="9471406"/>
    <n v="4387999"/>
    <n v="16794296"/>
    <n v="1876543"/>
    <n v="14391.159135559921"/>
    <n v="3867.4585545120458"/>
    <n v="1028.1159793814434"/>
    <n v="3992.9377080361387"/>
    <n v="2759.6220588235292"/>
  </r>
  <r>
    <x v="32"/>
    <x v="8"/>
    <n v="1"/>
    <x v="0"/>
    <x v="0"/>
    <s v="Personal"/>
    <n v="5692"/>
    <n v="22768"/>
    <n v="2339412000"/>
    <n v="9357648000"/>
    <n v="126"/>
    <n v="2586"/>
    <n v="1544"/>
    <n v="4607"/>
    <n v="566"/>
    <n v="2163360"/>
    <n v="4912382"/>
    <n v="2719428"/>
    <n v="8270528"/>
    <n v="1921497"/>
    <n v="17169.523809523809"/>
    <n v="1899.6063418406807"/>
    <n v="1761.2875647668393"/>
    <n v="1795.2090297373561"/>
    <n v="3394.8710247349823"/>
  </r>
  <r>
    <x v="32"/>
    <x v="8"/>
    <n v="1"/>
    <x v="1"/>
    <x v="1"/>
    <s v="Personal"/>
    <n v="1406.5"/>
    <n v="5626"/>
    <n v="578071500"/>
    <n v="2312286000"/>
    <n v="23"/>
    <n v="476"/>
    <n v="690"/>
    <n v="807"/>
    <n v="108"/>
    <n v="518680"/>
    <n v="1563308"/>
    <n v="1133731"/>
    <n v="2814127"/>
    <n v="545607"/>
    <n v="22551.304347826088"/>
    <n v="3284.2605042016808"/>
    <n v="1643.0884057971014"/>
    <n v="3487.1462205700122"/>
    <n v="5051.916666666667"/>
  </r>
  <r>
    <x v="32"/>
    <x v="8"/>
    <n v="1"/>
    <x v="2"/>
    <x v="2"/>
    <s v="Personal"/>
    <n v="1391.25"/>
    <n v="5565"/>
    <n v="571803750"/>
    <n v="2287215000"/>
    <n v="105"/>
    <n v="673"/>
    <n v="340"/>
    <n v="1744"/>
    <n v="472"/>
    <n v="1058320"/>
    <n v="2378411"/>
    <n v="393218"/>
    <n v="5077615"/>
    <n v="2719295"/>
    <n v="10079.238095238095"/>
    <n v="3534.0430906389302"/>
    <n v="1156.5235294117647"/>
    <n v="2911.476490825688"/>
    <n v="5761.218220338983"/>
  </r>
  <r>
    <x v="32"/>
    <x v="8"/>
    <n v="1"/>
    <x v="3"/>
    <x v="3"/>
    <s v="Personal"/>
    <n v="5609.75"/>
    <n v="22439"/>
    <n v="2305607250"/>
    <n v="9222429000"/>
    <n v="135"/>
    <n v="1912"/>
    <n v="4921"/>
    <n v="4925"/>
    <n v="484"/>
    <n v="2341247"/>
    <n v="7711220"/>
    <n v="4986595"/>
    <n v="16122052"/>
    <n v="2908156"/>
    <n v="17342.570370370369"/>
    <n v="4033.0648535564856"/>
    <n v="1013.329607803292"/>
    <n v="3273.5130964467007"/>
    <n v="6008.5867768595044"/>
  </r>
  <r>
    <x v="32"/>
    <x v="8"/>
    <n v="1"/>
    <x v="4"/>
    <x v="4"/>
    <s v="Personal"/>
    <n v="4345.75"/>
    <n v="17383"/>
    <n v="1786103250"/>
    <n v="7144413000"/>
    <n v="172"/>
    <n v="1480"/>
    <n v="2367"/>
    <n v="2365"/>
    <n v="384"/>
    <n v="3781700"/>
    <n v="5068573"/>
    <n v="3337757"/>
    <n v="8494092"/>
    <n v="1549317"/>
    <n v="21986.627906976744"/>
    <n v="3424.7114864864866"/>
    <n v="1410.1212505280946"/>
    <n v="3591.5822410147994"/>
    <n v="4034.6796875"/>
  </r>
  <r>
    <x v="32"/>
    <x v="8"/>
    <n v="1"/>
    <x v="5"/>
    <x v="5"/>
    <s v="Personal"/>
    <n v="1108"/>
    <n v="4432"/>
    <n v="455388000"/>
    <n v="1821552000"/>
    <n v="94"/>
    <n v="381"/>
    <n v="663"/>
    <n v="605"/>
    <n v="167"/>
    <n v="1814253"/>
    <n v="1441191"/>
    <n v="981518"/>
    <n v="2559178"/>
    <n v="980890"/>
    <n v="19300.563829787236"/>
    <n v="3782.6535433070867"/>
    <n v="1480.4193061840122"/>
    <n v="4230.0462809917353"/>
    <n v="5873.5928143712572"/>
  </r>
  <r>
    <x v="32"/>
    <x v="8"/>
    <n v="1"/>
    <x v="6"/>
    <x v="6"/>
    <s v="Personal"/>
    <n v="7062.75"/>
    <n v="28251"/>
    <n v="2902790250"/>
    <n v="11611161000"/>
    <n v="348"/>
    <n v="3267"/>
    <n v="2434"/>
    <n v="5588"/>
    <n v="923"/>
    <n v="10370533"/>
    <n v="9507200"/>
    <n v="4132751"/>
    <n v="14838915"/>
    <n v="8960029"/>
    <n v="29800.382183908045"/>
    <n v="2910.0704009794918"/>
    <n v="1697.9256368118324"/>
    <n v="2655.4965998568359"/>
    <n v="9707.5070422535209"/>
  </r>
  <r>
    <x v="32"/>
    <x v="8"/>
    <n v="1"/>
    <x v="7"/>
    <x v="7"/>
    <s v="Personal"/>
    <n v="8680.75"/>
    <n v="34723"/>
    <n v="3567788250"/>
    <n v="14271153000"/>
    <n v="950"/>
    <n v="3001"/>
    <n v="3110"/>
    <n v="4735"/>
    <n v="750"/>
    <n v="14298013"/>
    <n v="7784381"/>
    <n v="3302131"/>
    <n v="14415228"/>
    <n v="4352828"/>
    <n v="15050.54"/>
    <n v="2593.9290236587804"/>
    <n v="1061.77845659164"/>
    <n v="3044.3987328405492"/>
    <n v="5803.7706666666663"/>
  </r>
  <r>
    <x v="32"/>
    <x v="8"/>
    <n v="1"/>
    <x v="8"/>
    <x v="8"/>
    <s v="Personal"/>
    <n v="832.25"/>
    <n v="3329"/>
    <n v="342054750"/>
    <n v="1368219000"/>
    <n v="114"/>
    <n v="352"/>
    <n v="409"/>
    <n v="507"/>
    <n v="151"/>
    <n v="1424313"/>
    <n v="1155777"/>
    <n v="433754"/>
    <n v="1774532"/>
    <n v="688802"/>
    <n v="12493.973684210527"/>
    <n v="3283.4573863636365"/>
    <n v="1060.5232273838631"/>
    <n v="3500.0631163708085"/>
    <n v="4561.6026490066224"/>
  </r>
  <r>
    <x v="32"/>
    <x v="8"/>
    <n v="1"/>
    <x v="9"/>
    <x v="9"/>
    <s v="Personal"/>
    <n v="876.25"/>
    <n v="3505"/>
    <n v="360138750"/>
    <n v="1440555000"/>
    <n v="112"/>
    <n v="399"/>
    <n v="561"/>
    <n v="600"/>
    <n v="119"/>
    <n v="1661940"/>
    <n v="1389274"/>
    <n v="542786"/>
    <n v="2172784"/>
    <n v="579192"/>
    <n v="14838.75"/>
    <n v="3481.8897243107767"/>
    <n v="967.53297682709444"/>
    <n v="3621.3066666666668"/>
    <n v="4867.1596638655465"/>
  </r>
  <r>
    <x v="32"/>
    <x v="8"/>
    <n v="1"/>
    <x v="10"/>
    <x v="10"/>
    <s v="Personal"/>
    <n v="2506.5"/>
    <n v="10026"/>
    <n v="1030171500"/>
    <n v="4120686000"/>
    <n v="289"/>
    <n v="1015"/>
    <n v="1406"/>
    <n v="2329"/>
    <n v="240"/>
    <n v="5498180"/>
    <n v="4788376"/>
    <n v="1913403"/>
    <n v="7120286"/>
    <n v="1465112"/>
    <n v="19024.844290657438"/>
    <n v="4717.6118226600984"/>
    <n v="1360.8840682788052"/>
    <n v="3057.2288535852299"/>
    <n v="6104.6333333333332"/>
  </r>
  <r>
    <x v="32"/>
    <x v="8"/>
    <n v="1"/>
    <x v="11"/>
    <x v="11"/>
    <s v="Personal"/>
    <n v="6691.25"/>
    <n v="26765"/>
    <n v="2750103750"/>
    <n v="11000415000"/>
    <n v="172"/>
    <n v="2259"/>
    <n v="5307"/>
    <n v="3717"/>
    <n v="801"/>
    <n v="3121467"/>
    <n v="4970444"/>
    <n v="5171371"/>
    <n v="8480364"/>
    <n v="4475368"/>
    <n v="18148.06395348837"/>
    <n v="2200.2850818946436"/>
    <n v="974.44337667231957"/>
    <n v="2281.5076674737693"/>
    <n v="5587.2259675405739"/>
  </r>
  <r>
    <x v="32"/>
    <x v="8"/>
    <n v="1"/>
    <x v="12"/>
    <x v="12"/>
    <s v="Personal"/>
    <n v="6469.25"/>
    <n v="25877"/>
    <n v="2658861750"/>
    <n v="10635447000"/>
    <n v="354"/>
    <n v="2819"/>
    <n v="3834"/>
    <n v="5445"/>
    <n v="1069"/>
    <n v="7392159"/>
    <n v="9945613"/>
    <n v="5983150"/>
    <n v="17726031"/>
    <n v="4471425"/>
    <n v="20881.805084745763"/>
    <n v="3528.0642071656616"/>
    <n v="1560.5503390714659"/>
    <n v="3255.4694214876031"/>
    <n v="4182.8110383536014"/>
  </r>
  <r>
    <x v="32"/>
    <x v="8"/>
    <n v="1"/>
    <x v="13"/>
    <x v="13"/>
    <s v="Personal"/>
    <n v="1719.75"/>
    <n v="6879"/>
    <n v="706817250"/>
    <n v="2827269000"/>
    <n v="210"/>
    <n v="831"/>
    <n v="1220"/>
    <n v="1213"/>
    <n v="393"/>
    <n v="4350161"/>
    <n v="2844217"/>
    <n v="1115928"/>
    <n v="4261382"/>
    <n v="3186058"/>
    <n v="20715.05238095238"/>
    <n v="3422.6438026474129"/>
    <n v="914.69508196721313"/>
    <n v="3513.0931574608408"/>
    <n v="8107.0178117048345"/>
  </r>
  <r>
    <x v="32"/>
    <x v="8"/>
    <n v="1"/>
    <x v="14"/>
    <x v="14"/>
    <s v="Personal"/>
    <n v="11768"/>
    <n v="47072"/>
    <n v="4836648000"/>
    <n v="19346592000"/>
    <n v="1300"/>
    <n v="5189"/>
    <n v="8128"/>
    <n v="8853"/>
    <n v="1954"/>
    <n v="18928257"/>
    <n v="18390303"/>
    <n v="10234604"/>
    <n v="32387904"/>
    <n v="21445791"/>
    <n v="14560.197692307693"/>
    <n v="3544.0938523800346"/>
    <n v="1259.1786417322835"/>
    <n v="3658.4100304981362"/>
    <n v="10975.328045035823"/>
  </r>
  <r>
    <x v="32"/>
    <x v="8"/>
    <n v="1"/>
    <x v="15"/>
    <x v="15"/>
    <s v="Personal"/>
    <n v="1269.25"/>
    <n v="5077"/>
    <n v="521661750"/>
    <n v="2086647000"/>
    <n v="144"/>
    <n v="604"/>
    <n v="690"/>
    <n v="1043"/>
    <n v="262"/>
    <n v="2719512"/>
    <n v="2027177"/>
    <n v="992406"/>
    <n v="3396262"/>
    <n v="2338887"/>
    <n v="18885.5"/>
    <n v="3356.2533112582782"/>
    <n v="1438.2695652173913"/>
    <n v="3256.2435282837969"/>
    <n v="8927.0496183206105"/>
  </r>
  <r>
    <x v="32"/>
    <x v="8"/>
    <n v="1"/>
    <x v="16"/>
    <x v="16"/>
    <s v="Personal"/>
    <n v="2490.25"/>
    <n v="9961"/>
    <n v="1023492750"/>
    <n v="4093971000"/>
    <n v="302"/>
    <n v="1048"/>
    <n v="3284"/>
    <n v="3180"/>
    <n v="215"/>
    <n v="5982362"/>
    <n v="2109487"/>
    <n v="3143990"/>
    <n v="10361557"/>
    <n v="1424114"/>
    <n v="19809.145695364237"/>
    <n v="2012.8692748091603"/>
    <n v="957.36601705237513"/>
    <n v="3258.3512578616351"/>
    <n v="6623.7860465116282"/>
  </r>
  <r>
    <x v="32"/>
    <x v="8"/>
    <n v="1"/>
    <x v="17"/>
    <x v="17"/>
    <s v="Personal"/>
    <n v="7832.5"/>
    <n v="31330"/>
    <n v="3219157500"/>
    <n v="12876630000"/>
    <n v="684"/>
    <n v="3531"/>
    <n v="7538"/>
    <n v="5161"/>
    <n v="1287"/>
    <n v="10886526"/>
    <n v="12046173"/>
    <n v="5393906"/>
    <n v="18532709"/>
    <n v="2759182"/>
    <n v="15915.973684210527"/>
    <n v="3411.5471537807985"/>
    <n v="715.56195277261872"/>
    <n v="3590.9143576826195"/>
    <n v="2143.886557886558"/>
  </r>
  <r>
    <x v="32"/>
    <x v="8"/>
    <n v="1"/>
    <x v="18"/>
    <x v="18"/>
    <s v="Personal"/>
    <n v="5330.75"/>
    <n v="21323"/>
    <n v="2190938250"/>
    <n v="8763753000"/>
    <n v="280"/>
    <n v="2651"/>
    <n v="4213"/>
    <n v="4576"/>
    <n v="919"/>
    <n v="10943440"/>
    <n v="10433136"/>
    <n v="4611530"/>
    <n v="18140017"/>
    <n v="9581180"/>
    <n v="39083.714285714283"/>
    <n v="3935.547340626179"/>
    <n v="1094.5953002610966"/>
    <n v="3964.1645541958042"/>
    <n v="10425.658324265505"/>
  </r>
  <r>
    <x v="32"/>
    <x v="8"/>
    <n v="1"/>
    <x v="19"/>
    <x v="19"/>
    <s v="Personal"/>
    <n v="4392.25"/>
    <n v="17569"/>
    <n v="1805214750"/>
    <n v="7220859000"/>
    <n v="632"/>
    <n v="1980"/>
    <n v="5697"/>
    <n v="2983"/>
    <n v="640"/>
    <n v="8158121"/>
    <n v="6687872"/>
    <n v="5315172"/>
    <n v="9735244"/>
    <n v="1686901"/>
    <n v="12908.419303797469"/>
    <n v="3377.7131313131313"/>
    <n v="932.97735650342281"/>
    <n v="3263.5749245725779"/>
    <n v="2635.7828125000001"/>
  </r>
  <r>
    <x v="32"/>
    <x v="8"/>
    <n v="1"/>
    <x v="20"/>
    <x v="20"/>
    <s v="Personal"/>
    <n v="4373.75"/>
    <n v="17495"/>
    <n v="1797611250"/>
    <n v="7190445000"/>
    <n v="525"/>
    <n v="2474"/>
    <n v="3945"/>
    <n v="3523"/>
    <n v="556"/>
    <n v="8011562"/>
    <n v="11001393"/>
    <n v="6597174"/>
    <n v="16766145"/>
    <n v="2261181"/>
    <n v="15260.118095238095"/>
    <n v="4446.8039611964432"/>
    <n v="1672.287452471483"/>
    <n v="4759.0533636105592"/>
    <n v="4066.8723021582732"/>
  </r>
  <r>
    <x v="32"/>
    <x v="8"/>
    <n v="1"/>
    <x v="21"/>
    <x v="21"/>
    <s v="Personal"/>
    <n v="6814.5"/>
    <n v="27258"/>
    <n v="2800759500"/>
    <n v="11203038000"/>
    <n v="1113"/>
    <n v="4058"/>
    <n v="4242"/>
    <n v="7073"/>
    <n v="1513"/>
    <n v="13917876"/>
    <n v="13107968"/>
    <n v="5584425"/>
    <n v="21799954"/>
    <n v="4208842"/>
    <n v="12504.830188679245"/>
    <n v="3230.154756037457"/>
    <n v="1316.4603960396039"/>
    <n v="3082.1368584758943"/>
    <n v="2781.7858559153997"/>
  </r>
  <r>
    <x v="32"/>
    <x v="8"/>
    <n v="1"/>
    <x v="22"/>
    <x v="22"/>
    <s v="Personal"/>
    <n v="1997"/>
    <n v="7988"/>
    <n v="820767000"/>
    <n v="3283068000"/>
    <n v="320"/>
    <n v="1115"/>
    <n v="644"/>
    <n v="2410"/>
    <n v="172"/>
    <n v="4819922"/>
    <n v="4466403"/>
    <n v="667956"/>
    <n v="7800681"/>
    <n v="1048190"/>
    <n v="15062.25625"/>
    <n v="4005.7426008968609"/>
    <n v="1037.1987577639752"/>
    <n v="3236.7970954356847"/>
    <n v="6094.1279069767443"/>
  </r>
  <r>
    <x v="32"/>
    <x v="8"/>
    <n v="1"/>
    <x v="23"/>
    <x v="23"/>
    <s v="Personal"/>
    <n v="3736.75"/>
    <n v="14947"/>
    <n v="1535804250"/>
    <n v="6143217000"/>
    <n v="651"/>
    <n v="2493"/>
    <n v="2266"/>
    <n v="3645"/>
    <n v="1652"/>
    <n v="11031630"/>
    <n v="8019136"/>
    <n v="3125939"/>
    <n v="11815854"/>
    <n v="10922963"/>
    <n v="16945.668202764977"/>
    <n v="3216.6610509426396"/>
    <n v="1379.4964695498677"/>
    <n v="3241.6609053497941"/>
    <n v="6611.9630750605329"/>
  </r>
  <r>
    <x v="32"/>
    <x v="8"/>
    <n v="1"/>
    <x v="24"/>
    <x v="24"/>
    <s v="Personal"/>
    <n v="1956.75"/>
    <n v="7827"/>
    <n v="804224250"/>
    <n v="3216897000"/>
    <n v="358"/>
    <n v="1475"/>
    <n v="1127"/>
    <n v="2860"/>
    <n v="41"/>
    <n v="4026799"/>
    <n v="4132926"/>
    <n v="1742155"/>
    <n v="7617050"/>
    <n v="234674"/>
    <n v="11248.041899441341"/>
    <n v="2801.9837288135595"/>
    <n v="1545.8340727595387"/>
    <n v="2663.3041958041958"/>
    <n v="5723.7560975609758"/>
  </r>
  <r>
    <x v="32"/>
    <x v="8"/>
    <n v="1"/>
    <x v="25"/>
    <x v="25"/>
    <s v="Personal"/>
    <n v="4974.5"/>
    <n v="19898"/>
    <n v="2044519500"/>
    <n v="8178078000"/>
    <n v="898"/>
    <n v="3337"/>
    <n v="985"/>
    <n v="2484"/>
    <n v="1483"/>
    <n v="12436958"/>
    <n v="9820598"/>
    <n v="1048115"/>
    <n v="7410866"/>
    <n v="8858827"/>
    <n v="13849.619153674834"/>
    <n v="2942.9421636200182"/>
    <n v="1064.0761421319796"/>
    <n v="2983.4404186795491"/>
    <n v="5973.5853000674306"/>
  </r>
  <r>
    <x v="32"/>
    <x v="8"/>
    <n v="1"/>
    <x v="26"/>
    <x v="26"/>
    <s v="Personal"/>
    <n v="3745.25"/>
    <n v="14981"/>
    <n v="1539297750"/>
    <n v="6157191000"/>
    <n v="567"/>
    <n v="2472"/>
    <n v="4771"/>
    <n v="4307"/>
    <n v="707"/>
    <n v="7662780"/>
    <n v="9730603"/>
    <n v="3422281"/>
    <n v="17008426"/>
    <n v="2065127"/>
    <n v="13514.603174603175"/>
    <n v="3936.3280744336571"/>
    <n v="717.30894990568015"/>
    <n v="3949.0192709542607"/>
    <n v="2920.9717114568598"/>
  </r>
  <r>
    <x v="33"/>
    <x v="8"/>
    <n v="2"/>
    <x v="0"/>
    <x v="0"/>
    <s v="Personal"/>
    <n v="5737"/>
    <n v="22948"/>
    <n v="2357907000"/>
    <n v="9431628000"/>
    <n v="137"/>
    <n v="2601"/>
    <n v="1497"/>
    <n v="4522"/>
    <n v="579"/>
    <n v="2116288"/>
    <n v="4804792"/>
    <n v="2248882"/>
    <n v="8698467"/>
    <n v="2029336"/>
    <n v="15447.357664233577"/>
    <n v="1847.2864282968089"/>
    <n v="1502.2591850367401"/>
    <n v="1923.5884564352057"/>
    <n v="3504.8981001727116"/>
  </r>
  <r>
    <x v="33"/>
    <x v="8"/>
    <n v="2"/>
    <x v="1"/>
    <x v="1"/>
    <s v="Personal"/>
    <n v="1421"/>
    <n v="5684"/>
    <n v="584031000"/>
    <n v="2336124000"/>
    <n v="25"/>
    <n v="383"/>
    <n v="1175"/>
    <n v="700"/>
    <n v="87"/>
    <n v="594162"/>
    <n v="1265296"/>
    <n v="2157513"/>
    <n v="2129773"/>
    <n v="533580"/>
    <n v="23766.48"/>
    <n v="3303.6449086161879"/>
    <n v="1836.1812765957447"/>
    <n v="3042.5328571428572"/>
    <n v="6133.1034482758623"/>
  </r>
  <r>
    <x v="33"/>
    <x v="8"/>
    <n v="2"/>
    <x v="2"/>
    <x v="2"/>
    <s v="Personal"/>
    <n v="1404.5"/>
    <n v="5618"/>
    <n v="577249500"/>
    <n v="2308998000"/>
    <n v="103"/>
    <n v="683"/>
    <n v="968"/>
    <n v="1418"/>
    <n v="121"/>
    <n v="995053"/>
    <n v="2113705"/>
    <n v="840774"/>
    <n v="4178052"/>
    <n v="581968"/>
    <n v="9660.7087378640772"/>
    <n v="3094.7364568081989"/>
    <n v="868.56818181818187"/>
    <n v="2946.4400564174894"/>
    <n v="4809.6528925619832"/>
  </r>
  <r>
    <x v="33"/>
    <x v="8"/>
    <n v="2"/>
    <x v="3"/>
    <x v="3"/>
    <s v="Personal"/>
    <n v="5663.5"/>
    <n v="22654"/>
    <n v="2327698500"/>
    <n v="9310794000"/>
    <n v="128"/>
    <n v="1978"/>
    <n v="5926"/>
    <n v="4359"/>
    <n v="489"/>
    <n v="2123085"/>
    <n v="6987076"/>
    <n v="4514914"/>
    <n v="14447321"/>
    <n v="2449384"/>
    <n v="16586.6015625"/>
    <n v="3532.3943377148635"/>
    <n v="761.8822139723253"/>
    <n v="3314.3659096122965"/>
    <n v="5008.9652351738241"/>
  </r>
  <r>
    <x v="33"/>
    <x v="8"/>
    <n v="2"/>
    <x v="4"/>
    <x v="4"/>
    <s v="Personal"/>
    <n v="4364.25"/>
    <n v="17457"/>
    <n v="1793706750"/>
    <n v="7174827000"/>
    <n v="171"/>
    <n v="1386"/>
    <n v="4911"/>
    <n v="2212"/>
    <n v="502"/>
    <n v="4192129"/>
    <n v="4760631"/>
    <n v="11482566"/>
    <n v="7710394"/>
    <n v="1476856"/>
    <n v="24515.374269005846"/>
    <n v="3434.7987012987014"/>
    <n v="2338.1319486866219"/>
    <n v="3485.7115732368898"/>
    <n v="2941.9442231075695"/>
  </r>
  <r>
    <x v="33"/>
    <x v="8"/>
    <n v="2"/>
    <x v="5"/>
    <x v="5"/>
    <s v="Personal"/>
    <n v="1113"/>
    <n v="4452"/>
    <n v="457443000"/>
    <n v="1829772000"/>
    <n v="92"/>
    <n v="363"/>
    <n v="828"/>
    <n v="568"/>
    <n v="163"/>
    <n v="1854472"/>
    <n v="1390505"/>
    <n v="1380138"/>
    <n v="2253522"/>
    <n v="904332"/>
    <n v="20157.304347826088"/>
    <n v="3830.5922865013772"/>
    <n v="1666.8333333333333"/>
    <n v="3967.4683098591549"/>
    <n v="5548.0490797546008"/>
  </r>
  <r>
    <x v="33"/>
    <x v="8"/>
    <n v="2"/>
    <x v="6"/>
    <x v="6"/>
    <s v="Personal"/>
    <n v="7107"/>
    <n v="28428"/>
    <n v="2920977000"/>
    <n v="11683908000"/>
    <n v="352"/>
    <n v="3145"/>
    <n v="2478"/>
    <n v="5419"/>
    <n v="949"/>
    <n v="11899511"/>
    <n v="9163573"/>
    <n v="3238414"/>
    <n v="13739504"/>
    <n v="9117132"/>
    <n v="33805.428977272728"/>
    <n v="2913.6957074721781"/>
    <n v="1306.8660209846651"/>
    <n v="2535.4316294519285"/>
    <n v="9607.0937829293998"/>
  </r>
  <r>
    <x v="33"/>
    <x v="8"/>
    <n v="2"/>
    <x v="7"/>
    <x v="7"/>
    <s v="Personal"/>
    <n v="8760"/>
    <n v="35040"/>
    <n v="3600360000"/>
    <n v="14401440000"/>
    <n v="958"/>
    <n v="2998"/>
    <n v="8684"/>
    <n v="4370"/>
    <n v="756"/>
    <n v="13786405"/>
    <n v="6810753"/>
    <n v="6931366"/>
    <n v="13470520"/>
    <n v="3656137"/>
    <n v="14390.819415448852"/>
    <n v="2271.7655103402267"/>
    <n v="798.17664670658678"/>
    <n v="3082.4988558352402"/>
    <n v="4836.1600529100533"/>
  </r>
  <r>
    <x v="33"/>
    <x v="8"/>
    <n v="2"/>
    <x v="8"/>
    <x v="8"/>
    <s v="Personal"/>
    <n v="840.25"/>
    <n v="3361"/>
    <n v="345342750"/>
    <n v="1381371000"/>
    <n v="115"/>
    <n v="346"/>
    <n v="439"/>
    <n v="468"/>
    <n v="168"/>
    <n v="1422498"/>
    <n v="1140874"/>
    <n v="396058"/>
    <n v="1503833"/>
    <n v="688257"/>
    <n v="12369.547826086957"/>
    <n v="3297.3236994219651"/>
    <n v="902.18223234624145"/>
    <n v="3213.318376068376"/>
    <n v="4096.7678571428569"/>
  </r>
  <r>
    <x v="33"/>
    <x v="8"/>
    <n v="2"/>
    <x v="9"/>
    <x v="9"/>
    <s v="Personal"/>
    <n v="886.75"/>
    <n v="3547"/>
    <n v="364454250"/>
    <n v="1457817000"/>
    <n v="113"/>
    <n v="383"/>
    <n v="622"/>
    <n v="559"/>
    <n v="116"/>
    <n v="1745754"/>
    <n v="1326008"/>
    <n v="496136"/>
    <n v="1838581"/>
    <n v="565527"/>
    <n v="15449.150442477876"/>
    <n v="3462.1618798955615"/>
    <n v="797.64630225080384"/>
    <n v="3289.0536672629696"/>
    <n v="4875.2327586206893"/>
  </r>
  <r>
    <x v="33"/>
    <x v="8"/>
    <n v="2"/>
    <x v="10"/>
    <x v="10"/>
    <s v="Personal"/>
    <n v="2529.5"/>
    <n v="10118"/>
    <n v="1039624500"/>
    <n v="4158498000"/>
    <n v="294"/>
    <n v="1017"/>
    <n v="501"/>
    <n v="2504"/>
    <n v="438"/>
    <n v="5355296"/>
    <n v="4202453"/>
    <n v="512763"/>
    <n v="7752964"/>
    <n v="2230925"/>
    <n v="18215.292517006801"/>
    <n v="4132.2055063913467"/>
    <n v="1023.4790419161677"/>
    <n v="3096.2316293929712"/>
    <n v="5093.4360730593608"/>
  </r>
  <r>
    <x v="33"/>
    <x v="8"/>
    <n v="2"/>
    <x v="11"/>
    <x v="11"/>
    <s v="Personal"/>
    <n v="6834.25"/>
    <n v="27337"/>
    <n v="2808876750"/>
    <n v="11235507000"/>
    <n v="183"/>
    <n v="2047"/>
    <n v="6689"/>
    <n v="3212"/>
    <n v="755"/>
    <n v="3467044"/>
    <n v="4565686"/>
    <n v="6005839"/>
    <n v="6275831"/>
    <n v="4088419"/>
    <n v="18945.5956284153"/>
    <n v="2230.4279433317051"/>
    <n v="897.8679922260427"/>
    <n v="1953.8701743462018"/>
    <n v="5415.1245033112582"/>
  </r>
  <r>
    <x v="33"/>
    <x v="8"/>
    <n v="2"/>
    <x v="12"/>
    <x v="12"/>
    <s v="Personal"/>
    <n v="6639"/>
    <n v="26556"/>
    <n v="2728629000"/>
    <n v="10914516000"/>
    <n v="357"/>
    <n v="2624"/>
    <n v="3802"/>
    <n v="4930"/>
    <n v="1002"/>
    <n v="7764861"/>
    <n v="9183947"/>
    <n v="5367369"/>
    <n v="15101557"/>
    <n v="4382733"/>
    <n v="21750.310924369747"/>
    <n v="3499.9798018292681"/>
    <n v="1411.7225144660704"/>
    <n v="3063.1961460446246"/>
    <n v="4373.9850299401196"/>
  </r>
  <r>
    <x v="33"/>
    <x v="8"/>
    <n v="2"/>
    <x v="13"/>
    <x v="13"/>
    <s v="Personal"/>
    <n v="1722"/>
    <n v="6888"/>
    <n v="707742000"/>
    <n v="2830968000"/>
    <n v="219"/>
    <n v="826"/>
    <n v="1266"/>
    <n v="1197"/>
    <n v="418"/>
    <n v="4513847"/>
    <n v="2862168"/>
    <n v="1159081"/>
    <n v="4145336"/>
    <n v="3273208"/>
    <n v="20611.173515981736"/>
    <n v="3465.0944309927359"/>
    <n v="915.54581358609789"/>
    <n v="3463.1044277360065"/>
    <n v="7830.6411483253587"/>
  </r>
  <r>
    <x v="33"/>
    <x v="8"/>
    <n v="2"/>
    <x v="14"/>
    <x v="14"/>
    <s v="Personal"/>
    <n v="11871"/>
    <n v="47484"/>
    <n v="4878981000"/>
    <n v="19515924000"/>
    <n v="1332"/>
    <n v="5027"/>
    <n v="9967"/>
    <n v="8421"/>
    <n v="1964"/>
    <n v="19949199"/>
    <n v="17778561"/>
    <n v="15702285"/>
    <n v="29298204"/>
    <n v="21821699"/>
    <n v="14976.876126126126"/>
    <n v="3536.614481798289"/>
    <n v="1575.4274104544997"/>
    <n v="3479.1834698966868"/>
    <n v="11110.844704684318"/>
  </r>
  <r>
    <x v="33"/>
    <x v="8"/>
    <n v="2"/>
    <x v="15"/>
    <x v="15"/>
    <s v="Personal"/>
    <n v="1280.5"/>
    <n v="5122"/>
    <n v="526285500"/>
    <n v="2105142000"/>
    <n v="152"/>
    <n v="588"/>
    <n v="743"/>
    <n v="941"/>
    <n v="251"/>
    <n v="3012619"/>
    <n v="2030419"/>
    <n v="895481"/>
    <n v="2769118"/>
    <n v="2371475"/>
    <n v="19819.861842105263"/>
    <n v="3453.0935374149658"/>
    <n v="1205.2234185733512"/>
    <n v="2942.7396386822529"/>
    <n v="9448.1075697211163"/>
  </r>
  <r>
    <x v="33"/>
    <x v="8"/>
    <n v="2"/>
    <x v="16"/>
    <x v="16"/>
    <s v="Personal"/>
    <n v="2513.5"/>
    <n v="10054"/>
    <n v="1033048500"/>
    <n v="4132194000"/>
    <n v="299"/>
    <n v="1098"/>
    <n v="3445"/>
    <n v="2762"/>
    <n v="217"/>
    <n v="5655085"/>
    <n v="1934894"/>
    <n v="2478999"/>
    <n v="9112873"/>
    <n v="1197902"/>
    <n v="18913.327759197324"/>
    <n v="1762.1985428051003"/>
    <n v="719.59332365747457"/>
    <n v="3299.3747284576393"/>
    <n v="5520.2857142857147"/>
  </r>
  <r>
    <x v="33"/>
    <x v="8"/>
    <n v="2"/>
    <x v="17"/>
    <x v="17"/>
    <s v="Personal"/>
    <n v="7898"/>
    <n v="31592"/>
    <n v="3246078000"/>
    <n v="12984312000"/>
    <n v="726"/>
    <n v="3219"/>
    <n v="8873"/>
    <n v="4463"/>
    <n v="990"/>
    <n v="11809034"/>
    <n v="10983034"/>
    <n v="5567138"/>
    <n v="14269383"/>
    <n v="2142563"/>
    <n v="16265.887052341597"/>
    <n v="3411.9397328362847"/>
    <n v="627.42454637664821"/>
    <n v="3197.2626036298452"/>
    <n v="2164.2050505050506"/>
  </r>
  <r>
    <x v="33"/>
    <x v="8"/>
    <n v="2"/>
    <x v="18"/>
    <x v="18"/>
    <s v="Personal"/>
    <n v="5365.75"/>
    <n v="21463"/>
    <n v="2205323250"/>
    <n v="8821293000"/>
    <n v="295"/>
    <n v="2604"/>
    <n v="4446"/>
    <n v="4380"/>
    <n v="869"/>
    <n v="12317223"/>
    <n v="10248627"/>
    <n v="4457963"/>
    <n v="16312574"/>
    <n v="9580336"/>
    <n v="41753.298305084747"/>
    <n v="3935.7246543778801"/>
    <n v="1002.6907332433648"/>
    <n v="3724.3319634703198"/>
    <n v="11024.552359033372"/>
  </r>
  <r>
    <x v="33"/>
    <x v="8"/>
    <n v="2"/>
    <x v="19"/>
    <x v="19"/>
    <s v="Personal"/>
    <n v="4428.5"/>
    <n v="17714"/>
    <n v="1820113500"/>
    <n v="7280454000"/>
    <n v="682"/>
    <n v="1954"/>
    <n v="5762"/>
    <n v="2905"/>
    <n v="637"/>
    <n v="9419119"/>
    <n v="6792683"/>
    <n v="5431086"/>
    <n v="9130311"/>
    <n v="1623496"/>
    <n v="13811.024926686217"/>
    <n v="3476.2963152507677"/>
    <n v="942.56959389101007"/>
    <n v="3142.9641996557657"/>
    <n v="2548.6593406593406"/>
  </r>
  <r>
    <x v="33"/>
    <x v="8"/>
    <n v="2"/>
    <x v="20"/>
    <x v="20"/>
    <s v="Personal"/>
    <n v="4420.75"/>
    <n v="17683"/>
    <n v="1816928250"/>
    <n v="7267713000"/>
    <n v="526"/>
    <n v="2361"/>
    <n v="8928"/>
    <n v="3388"/>
    <n v="529"/>
    <n v="8628484"/>
    <n v="10415069"/>
    <n v="29539735"/>
    <n v="15794199"/>
    <n v="2224113"/>
    <n v="16403.961977186311"/>
    <n v="4411.2956374417618"/>
    <n v="3308.6620743727599"/>
    <n v="4661.8060802833534"/>
    <n v="4204.3724007561441"/>
  </r>
  <r>
    <x v="33"/>
    <x v="8"/>
    <n v="2"/>
    <x v="21"/>
    <x v="21"/>
    <s v="Personal"/>
    <n v="6853.5"/>
    <n v="27414"/>
    <n v="2816788500"/>
    <n v="11267154000"/>
    <n v="1194"/>
    <n v="4055"/>
    <n v="4588"/>
    <n v="6747"/>
    <n v="1390"/>
    <n v="14276065"/>
    <n v="12724208"/>
    <n v="5969276"/>
    <n v="20179797"/>
    <n v="4222699"/>
    <n v="11956.503350083753"/>
    <n v="3137.9057953144265"/>
    <n v="1301.0627724498693"/>
    <n v="2990.9288572698979"/>
    <n v="3037.9129496402879"/>
  </r>
  <r>
    <x v="33"/>
    <x v="8"/>
    <n v="2"/>
    <x v="22"/>
    <x v="22"/>
    <s v="Personal"/>
    <n v="2016"/>
    <n v="8064"/>
    <n v="828576000"/>
    <n v="3314304000"/>
    <n v="321"/>
    <n v="1139"/>
    <n v="1194"/>
    <n v="1735"/>
    <n v="174"/>
    <n v="4613421"/>
    <n v="3996353"/>
    <n v="930771"/>
    <n v="5686433"/>
    <n v="883675"/>
    <n v="14372.028037383177"/>
    <n v="3508.6505706760317"/>
    <n v="779.5402010050251"/>
    <n v="3277.4829971181557"/>
    <n v="5078.5919540229888"/>
  </r>
  <r>
    <x v="33"/>
    <x v="8"/>
    <n v="2"/>
    <x v="23"/>
    <x v="23"/>
    <s v="Personal"/>
    <n v="3772"/>
    <n v="15088"/>
    <n v="1550292000"/>
    <n v="6201168000"/>
    <n v="651"/>
    <n v="2528"/>
    <n v="989"/>
    <n v="5779"/>
    <n v="326"/>
    <n v="10536039"/>
    <n v="7122526"/>
    <n v="1025855"/>
    <n v="18968510"/>
    <n v="1796784"/>
    <n v="16184.391705069125"/>
    <n v="2817.4549050632913"/>
    <n v="1037.2649140546007"/>
    <n v="3282.3170098632982"/>
    <n v="5511.6073619631898"/>
  </r>
  <r>
    <x v="33"/>
    <x v="8"/>
    <n v="2"/>
    <x v="24"/>
    <x v="24"/>
    <s v="Personal"/>
    <n v="1974.5"/>
    <n v="7898"/>
    <n v="811519500"/>
    <n v="3246078000"/>
    <n v="359"/>
    <n v="1462"/>
    <n v="1170"/>
    <n v="2824"/>
    <n v="39"/>
    <n v="4340702"/>
    <n v="4016754"/>
    <n v="1891073"/>
    <n v="7318401"/>
    <n v="341277"/>
    <n v="12091.091922005571"/>
    <n v="2747.4377564979482"/>
    <n v="1616.3017094017093"/>
    <n v="2591.5017705382438"/>
    <n v="8750.6923076923085"/>
  </r>
  <r>
    <x v="33"/>
    <x v="8"/>
    <n v="2"/>
    <x v="25"/>
    <x v="25"/>
    <s v="Personal"/>
    <n v="5020.25"/>
    <n v="20081"/>
    <n v="2063322750"/>
    <n v="8253291000"/>
    <n v="924"/>
    <n v="3359"/>
    <n v="2154"/>
    <n v="5105"/>
    <n v="433"/>
    <n v="12239232"/>
    <n v="8658596"/>
    <n v="1723722"/>
    <n v="15424327"/>
    <n v="2156441"/>
    <n v="13245.922077922078"/>
    <n v="2577.7302768681157"/>
    <n v="800.24233983286911"/>
    <n v="3021.4156709108715"/>
    <n v="4980.233256351039"/>
  </r>
  <r>
    <x v="33"/>
    <x v="8"/>
    <n v="2"/>
    <x v="26"/>
    <x v="26"/>
    <s v="Personal"/>
    <n v="3772.25"/>
    <n v="15089"/>
    <n v="1550394750"/>
    <n v="6201579000"/>
    <n v="529"/>
    <n v="2369"/>
    <n v="5092"/>
    <n v="4250"/>
    <n v="731"/>
    <n v="7720034"/>
    <n v="9377946"/>
    <n v="3506559"/>
    <n v="15062463"/>
    <n v="2045620"/>
    <n v="14593.637051039697"/>
    <n v="3958.6095398902489"/>
    <n v="688.64080911233305"/>
    <n v="3544.1089411764706"/>
    <n v="2798.3857729138167"/>
  </r>
  <r>
    <x v="34"/>
    <x v="8"/>
    <n v="3"/>
    <x v="0"/>
    <x v="0"/>
    <s v="Personal"/>
    <n v="5765.5"/>
    <n v="23062"/>
    <n v="2369620500"/>
    <n v="9478482000"/>
    <n v="120"/>
    <n v="2557"/>
    <n v="1616"/>
    <n v="4666"/>
    <n v="614"/>
    <n v="2067599"/>
    <n v="4847553"/>
    <n v="3261572"/>
    <n v="8903586"/>
    <n v="2013351"/>
    <n v="17229.991666666665"/>
    <n v="1895.7970277669144"/>
    <n v="2018.299504950495"/>
    <n v="1908.183883411916"/>
    <n v="3279.0732899022801"/>
  </r>
  <r>
    <x v="34"/>
    <x v="8"/>
    <n v="3"/>
    <x v="1"/>
    <x v="1"/>
    <s v="Personal"/>
    <n v="1422.5"/>
    <n v="5690"/>
    <n v="584647500"/>
    <n v="2338590000"/>
    <n v="20"/>
    <n v="383"/>
    <n v="2159"/>
    <n v="682"/>
    <n v="100"/>
    <n v="849722"/>
    <n v="1340069"/>
    <n v="5955844"/>
    <n v="2340701"/>
    <n v="557711"/>
    <n v="42486.1"/>
    <n v="3498.8746736292428"/>
    <n v="2758.6123205187587"/>
    <n v="3432.1129032258063"/>
    <n v="5577.11"/>
  </r>
  <r>
    <x v="34"/>
    <x v="8"/>
    <n v="3"/>
    <x v="2"/>
    <x v="2"/>
    <s v="Personal"/>
    <n v="1412"/>
    <n v="5648"/>
    <n v="580332000"/>
    <n v="2321328000"/>
    <n v="102"/>
    <n v="683"/>
    <n v="939"/>
    <n v="1737"/>
    <n v="268"/>
    <n v="1207668"/>
    <n v="2143209"/>
    <n v="934274"/>
    <n v="4863126"/>
    <n v="1328699"/>
    <n v="11839.882352941177"/>
    <n v="3137.9341142020498"/>
    <n v="994.96698615548451"/>
    <n v="2799.7271157167529"/>
    <n v="4957.8320895522384"/>
  </r>
  <r>
    <x v="34"/>
    <x v="8"/>
    <n v="3"/>
    <x v="3"/>
    <x v="3"/>
    <s v="Personal"/>
    <n v="5694.25"/>
    <n v="22777"/>
    <n v="2340336750"/>
    <n v="9361347000"/>
    <n v="127"/>
    <n v="1939"/>
    <n v="1126"/>
    <n v="3437"/>
    <n v="492"/>
    <n v="2582105"/>
    <n v="6944343"/>
    <n v="982565"/>
    <n v="10818965"/>
    <n v="2539289"/>
    <n v="20331.535433070865"/>
    <n v="3581.4043321299637"/>
    <n v="872.61545293072822"/>
    <n v="3147.7931335466978"/>
    <n v="5161.1565040650403"/>
  </r>
  <r>
    <x v="34"/>
    <x v="8"/>
    <n v="3"/>
    <x v="4"/>
    <x v="4"/>
    <s v="Personal"/>
    <n v="4370.5"/>
    <n v="17482"/>
    <n v="1796275500"/>
    <n v="7185102000"/>
    <n v="179"/>
    <n v="1468"/>
    <n v="3836"/>
    <n v="2346"/>
    <n v="533"/>
    <n v="4492849"/>
    <n v="5087961"/>
    <n v="8110592"/>
    <n v="8374201"/>
    <n v="1487348"/>
    <n v="25099.715083798881"/>
    <n v="3465.9134877384195"/>
    <n v="2114.3357664233577"/>
    <n v="3569.5656436487639"/>
    <n v="2790.5215759849907"/>
  </r>
  <r>
    <x v="34"/>
    <x v="8"/>
    <n v="3"/>
    <x v="5"/>
    <x v="5"/>
    <s v="Personal"/>
    <n v="1114.5"/>
    <n v="4458"/>
    <n v="458059500"/>
    <n v="1832238000"/>
    <n v="96"/>
    <n v="380"/>
    <n v="676"/>
    <n v="595"/>
    <n v="161"/>
    <n v="2038604"/>
    <n v="1466956"/>
    <n v="1088948"/>
    <n v="2442386"/>
    <n v="925796"/>
    <n v="21235.458333333332"/>
    <n v="3860.4105263157894"/>
    <n v="1610.8698224852071"/>
    <n v="4104.8504201680671"/>
    <n v="5750.2857142857147"/>
  </r>
  <r>
    <x v="34"/>
    <x v="8"/>
    <n v="3"/>
    <x v="6"/>
    <x v="6"/>
    <s v="Personal"/>
    <n v="7139.5"/>
    <n v="28558"/>
    <n v="2934334500"/>
    <n v="11737338000"/>
    <n v="315"/>
    <n v="3270"/>
    <n v="2557"/>
    <n v="5635"/>
    <n v="968"/>
    <n v="9486602"/>
    <n v="9325146"/>
    <n v="4085977"/>
    <n v="15180186"/>
    <n v="8986346"/>
    <n v="30116.196825396826"/>
    <n v="2851.726605504587"/>
    <n v="1597.957371920219"/>
    <n v="2693.9105590062113"/>
    <n v="9283.4152892561979"/>
  </r>
  <r>
    <x v="34"/>
    <x v="8"/>
    <n v="3"/>
    <x v="7"/>
    <x v="7"/>
    <s v="Personal"/>
    <n v="8805.25"/>
    <n v="35221"/>
    <n v="3618957750"/>
    <n v="14475831000"/>
    <n v="973"/>
    <n v="3211"/>
    <n v="7804"/>
    <n v="8044"/>
    <n v="761"/>
    <n v="17179684"/>
    <n v="7394931"/>
    <n v="7136515"/>
    <n v="23550428"/>
    <n v="3793945"/>
    <n v="17656.406988694758"/>
    <n v="2302.9993771410777"/>
    <n v="914.46886212198876"/>
    <n v="2927.7011437095971"/>
    <n v="4985.4730617608411"/>
  </r>
  <r>
    <x v="34"/>
    <x v="8"/>
    <n v="3"/>
    <x v="8"/>
    <x v="8"/>
    <s v="Personal"/>
    <n v="845.5"/>
    <n v="3382"/>
    <n v="347500500"/>
    <n v="1390002000"/>
    <n v="110"/>
    <n v="352"/>
    <n v="477"/>
    <n v="474"/>
    <n v="145"/>
    <n v="1455809"/>
    <n v="1141310"/>
    <n v="482174"/>
    <n v="1568036"/>
    <n v="651770"/>
    <n v="13234.627272727274"/>
    <n v="3242.3579545454545"/>
    <n v="1010.8469601677149"/>
    <n v="3308.0928270042195"/>
    <n v="4494.9655172413795"/>
  </r>
  <r>
    <x v="34"/>
    <x v="8"/>
    <n v="3"/>
    <x v="9"/>
    <x v="9"/>
    <s v="Personal"/>
    <n v="895.25"/>
    <n v="3581"/>
    <n v="367947750"/>
    <n v="1471791000"/>
    <n v="109"/>
    <n v="388"/>
    <n v="637"/>
    <n v="569"/>
    <n v="113"/>
    <n v="1594719"/>
    <n v="1343432"/>
    <n v="545706"/>
    <n v="1944124"/>
    <n v="535112"/>
    <n v="14630.449541284404"/>
    <n v="3462.4536082474228"/>
    <n v="856.68131868131866"/>
    <n v="3416.738137082601"/>
    <n v="4735.5044247787609"/>
  </r>
  <r>
    <x v="34"/>
    <x v="8"/>
    <n v="3"/>
    <x v="10"/>
    <x v="10"/>
    <s v="Personal"/>
    <n v="2542.5"/>
    <n v="10170"/>
    <n v="1044967500"/>
    <n v="4179870000"/>
    <n v="305"/>
    <n v="1032"/>
    <n v="3088"/>
    <n v="2139"/>
    <n v="220"/>
    <n v="6808165"/>
    <n v="4322674"/>
    <n v="3618122"/>
    <n v="6287876"/>
    <n v="1152314"/>
    <n v="22321.852459016394"/>
    <n v="4188.6375968992252"/>
    <n v="1171.6716321243523"/>
    <n v="2939.6334735857877"/>
    <n v="5237.7909090909088"/>
  </r>
  <r>
    <x v="34"/>
    <x v="8"/>
    <n v="3"/>
    <x v="11"/>
    <x v="11"/>
    <s v="Personal"/>
    <n v="6893.5"/>
    <n v="27574"/>
    <n v="2833228500"/>
    <n v="11332914000"/>
    <n v="171"/>
    <n v="2158"/>
    <n v="8105"/>
    <n v="3309"/>
    <n v="673"/>
    <n v="3330249"/>
    <n v="4877130"/>
    <n v="9497542"/>
    <n v="6982302"/>
    <n v="4037642"/>
    <n v="19475.140350877195"/>
    <n v="2260.023169601483"/>
    <n v="1171.8127082048118"/>
    <n v="2110.0942883046237"/>
    <n v="5999.468053491828"/>
  </r>
  <r>
    <x v="34"/>
    <x v="8"/>
    <n v="3"/>
    <x v="12"/>
    <x v="12"/>
    <s v="Personal"/>
    <n v="6633.25"/>
    <n v="26533"/>
    <n v="2726265750"/>
    <n v="10905063000"/>
    <n v="358"/>
    <n v="2719"/>
    <n v="3722"/>
    <n v="5195"/>
    <n v="1000"/>
    <n v="7542161"/>
    <n v="9325202"/>
    <n v="5454556"/>
    <n v="16498795"/>
    <n v="4347001"/>
    <n v="21067.488826815643"/>
    <n v="3429.6439867598383"/>
    <n v="1465.4905964535196"/>
    <n v="3175.8989412897017"/>
    <n v="4347.0010000000002"/>
  </r>
  <r>
    <x v="34"/>
    <x v="8"/>
    <n v="3"/>
    <x v="13"/>
    <x v="13"/>
    <s v="Personal"/>
    <n v="1728.5"/>
    <n v="6914"/>
    <n v="710413500"/>
    <n v="2841654000"/>
    <n v="217"/>
    <n v="811"/>
    <n v="1262"/>
    <n v="1207"/>
    <n v="430"/>
    <n v="4473214"/>
    <n v="2843886"/>
    <n v="1330237"/>
    <n v="4322620"/>
    <n v="3374145"/>
    <n v="20613.88940092166"/>
    <n v="3506.6411837237979"/>
    <n v="1054.0705229793978"/>
    <n v="3581.2924606462302"/>
    <n v="7846.8488372093025"/>
  </r>
  <r>
    <x v="34"/>
    <x v="8"/>
    <n v="3"/>
    <x v="14"/>
    <x v="14"/>
    <s v="Personal"/>
    <n v="11933"/>
    <n v="47732"/>
    <n v="4904463000"/>
    <n v="19617852000"/>
    <n v="1286"/>
    <n v="5129"/>
    <n v="9356"/>
    <n v="8670"/>
    <n v="2008"/>
    <n v="20119842"/>
    <n v="18200687"/>
    <n v="14884485"/>
    <n v="31073204"/>
    <n v="22104364"/>
    <n v="15645.289269051322"/>
    <n v="3548.5839344901542"/>
    <n v="1590.9026293287729"/>
    <n v="3583.9912341407153"/>
    <n v="11008.149402390438"/>
  </r>
  <r>
    <x v="34"/>
    <x v="8"/>
    <n v="3"/>
    <x v="15"/>
    <x v="15"/>
    <s v="Personal"/>
    <n v="1293.25"/>
    <n v="5173"/>
    <n v="531525750"/>
    <n v="2126103000"/>
    <n v="156"/>
    <n v="632"/>
    <n v="744"/>
    <n v="1009"/>
    <n v="269"/>
    <n v="2875993"/>
    <n v="2119403"/>
    <n v="939073"/>
    <n v="3311516"/>
    <n v="2193889"/>
    <n v="18435.852564102563"/>
    <n v="3353.4857594936707"/>
    <n v="1262.1948924731182"/>
    <n v="3281.9781962338948"/>
    <n v="8155.7211895910777"/>
  </r>
  <r>
    <x v="34"/>
    <x v="8"/>
    <n v="3"/>
    <x v="16"/>
    <x v="16"/>
    <s v="Personal"/>
    <n v="2527"/>
    <n v="10108"/>
    <n v="1038597000"/>
    <n v="4154388000"/>
    <n v="300"/>
    <n v="1082"/>
    <n v="518"/>
    <n v="2773"/>
    <n v="218"/>
    <n v="6974318"/>
    <n v="1932088"/>
    <n v="426761"/>
    <n v="8689144"/>
    <n v="1241077"/>
    <n v="23247.726666666666"/>
    <n v="1785.6635859519408"/>
    <n v="823.86293436293431"/>
    <n v="3133.4814280562568"/>
    <n v="5693.0137614678897"/>
  </r>
  <r>
    <x v="34"/>
    <x v="8"/>
    <n v="3"/>
    <x v="17"/>
    <x v="17"/>
    <s v="Personal"/>
    <n v="7970.5"/>
    <n v="31882"/>
    <n v="3275875500"/>
    <n v="13103502000"/>
    <n v="664"/>
    <n v="3214"/>
    <n v="10098"/>
    <n v="4559"/>
    <n v="1145"/>
    <n v="11739685"/>
    <n v="11713515"/>
    <n v="7210419"/>
    <n v="15341280"/>
    <n v="2779206"/>
    <n v="17680.248493975905"/>
    <n v="3644.5286247666459"/>
    <n v="714.04426619132505"/>
    <n v="3365.0537398552315"/>
    <n v="2427.2541484716157"/>
  </r>
  <r>
    <x v="34"/>
    <x v="8"/>
    <n v="3"/>
    <x v="18"/>
    <x v="18"/>
    <s v="Personal"/>
    <n v="5398"/>
    <n v="21592"/>
    <n v="2218578000"/>
    <n v="8874312000"/>
    <n v="294"/>
    <n v="2747"/>
    <n v="4337"/>
    <n v="4618"/>
    <n v="886"/>
    <n v="11648700"/>
    <n v="10801187"/>
    <n v="4553773"/>
    <n v="18447028"/>
    <n v="9583315"/>
    <n v="39621.428571428572"/>
    <n v="3931.9938114306515"/>
    <n v="1049.9822457920222"/>
    <n v="3994.5924642702466"/>
    <n v="10816.382618510159"/>
  </r>
  <r>
    <x v="34"/>
    <x v="8"/>
    <n v="3"/>
    <x v="19"/>
    <x v="19"/>
    <s v="Personal"/>
    <n v="4447.75"/>
    <n v="17791"/>
    <n v="1828025250"/>
    <n v="7312101000"/>
    <n v="647"/>
    <n v="1934"/>
    <n v="5559"/>
    <n v="2965"/>
    <n v="622"/>
    <n v="9060310"/>
    <n v="6726360"/>
    <n v="4785967"/>
    <n v="9518445"/>
    <n v="1676642"/>
    <n v="14003.570324574961"/>
    <n v="3477.9524301964839"/>
    <n v="860.94027702824246"/>
    <n v="3210.2681281618889"/>
    <n v="2695.5659163987139"/>
  </r>
  <r>
    <x v="34"/>
    <x v="8"/>
    <n v="3"/>
    <x v="20"/>
    <x v="20"/>
    <s v="Personal"/>
    <n v="4447.75"/>
    <n v="17791"/>
    <n v="1828025250"/>
    <n v="7312101000"/>
    <n v="513"/>
    <n v="2443"/>
    <n v="4045"/>
    <n v="3518"/>
    <n v="550"/>
    <n v="8911456"/>
    <n v="10746366"/>
    <n v="6225259"/>
    <n v="16903752"/>
    <n v="2285670"/>
    <n v="17371.259259259259"/>
    <n v="4398.8399508800658"/>
    <n v="1539.0009888751545"/>
    <n v="4804.932347924957"/>
    <n v="4155.7636363636366"/>
  </r>
  <r>
    <x v="34"/>
    <x v="8"/>
    <n v="3"/>
    <x v="21"/>
    <x v="21"/>
    <s v="Personal"/>
    <n v="6873.75"/>
    <n v="27495"/>
    <n v="2825111250"/>
    <n v="11300445000"/>
    <n v="1222"/>
    <n v="4271"/>
    <n v="4774"/>
    <n v="7038"/>
    <n v="1597"/>
    <n v="15637961"/>
    <n v="13982280"/>
    <n v="6769205"/>
    <n v="21524202"/>
    <n v="4472321"/>
    <n v="12797.022094926349"/>
    <n v="3273.7719503629128"/>
    <n v="1417.931503979891"/>
    <n v="3058.2838874680306"/>
    <n v="2800.4514715090795"/>
  </r>
  <r>
    <x v="34"/>
    <x v="8"/>
    <n v="3"/>
    <x v="22"/>
    <x v="22"/>
    <s v="Personal"/>
    <n v="2027"/>
    <n v="8108"/>
    <n v="833097000"/>
    <n v="3332388000"/>
    <n v="329"/>
    <n v="1099"/>
    <n v="1519"/>
    <n v="1839"/>
    <n v="824"/>
    <n v="5806168"/>
    <n v="3911025"/>
    <n v="1357083"/>
    <n v="5724304"/>
    <n v="4306704"/>
    <n v="17647.927051671733"/>
    <n v="3558.7124658780708"/>
    <n v="893.40552995391704"/>
    <n v="3112.726481783578"/>
    <n v="5226.5825242718447"/>
  </r>
  <r>
    <x v="34"/>
    <x v="8"/>
    <n v="3"/>
    <x v="23"/>
    <x v="23"/>
    <s v="Personal"/>
    <n v="3792"/>
    <n v="15168"/>
    <n v="1558512000"/>
    <n v="6234048000"/>
    <n v="640"/>
    <n v="2498"/>
    <n v="1922"/>
    <n v="4483"/>
    <n v="1889"/>
    <n v="12702060"/>
    <n v="7133451"/>
    <n v="2283083"/>
    <n v="13972670"/>
    <n v="10736390"/>
    <n v="19846.96875"/>
    <n v="2855.6649319455564"/>
    <n v="1187.8683662851197"/>
    <n v="3116.8124024091012"/>
    <n v="5683.6368448914773"/>
  </r>
  <r>
    <x v="34"/>
    <x v="8"/>
    <n v="3"/>
    <x v="24"/>
    <x v="24"/>
    <s v="Personal"/>
    <n v="1979"/>
    <n v="7916"/>
    <n v="813369000"/>
    <n v="3253476000"/>
    <n v="391"/>
    <n v="1561"/>
    <n v="1316"/>
    <n v="2879"/>
    <n v="39"/>
    <n v="5017132"/>
    <n v="4510087"/>
    <n v="2623351"/>
    <n v="7619233"/>
    <n v="267824"/>
    <n v="12831.539641943735"/>
    <n v="2889.2293401665597"/>
    <n v="1993.427811550152"/>
    <n v="2646.4859326154915"/>
    <n v="6867.2820512820517"/>
  </r>
  <r>
    <x v="34"/>
    <x v="8"/>
    <n v="3"/>
    <x v="25"/>
    <x v="25"/>
    <s v="Personal"/>
    <n v="5046.5"/>
    <n v="20186"/>
    <n v="2074111500"/>
    <n v="8296446000"/>
    <n v="948"/>
    <n v="3345"/>
    <n v="1613"/>
    <n v="6097"/>
    <n v="1647"/>
    <n v="15401336"/>
    <n v="8740744"/>
    <n v="1478579"/>
    <n v="17493662"/>
    <n v="8458016"/>
    <n v="16246.135021097047"/>
    <n v="2613.0774289985052"/>
    <n v="916.66398016119035"/>
    <n v="2869.2245366573725"/>
    <n v="5135.4074074074078"/>
  </r>
  <r>
    <x v="34"/>
    <x v="8"/>
    <n v="3"/>
    <x v="26"/>
    <x v="26"/>
    <s v="Personal"/>
    <n v="3823"/>
    <n v="15292"/>
    <n v="1571253000"/>
    <n v="6285012000"/>
    <n v="507"/>
    <n v="2371"/>
    <n v="4457"/>
    <n v="4333"/>
    <n v="700"/>
    <n v="7500820"/>
    <n v="9252792"/>
    <n v="3370419"/>
    <n v="16563118"/>
    <n v="1928163"/>
    <n v="14794.516765285996"/>
    <n v="3902.4850274145929"/>
    <n v="756.20798743549472"/>
    <n v="3822.5520424648048"/>
    <n v="2754.5185714285712"/>
  </r>
  <r>
    <x v="35"/>
    <x v="8"/>
    <n v="4"/>
    <x v="0"/>
    <x v="0"/>
    <s v="Personal"/>
    <n v="5811.5"/>
    <n v="23246"/>
    <n v="2388526500"/>
    <n v="9554106000"/>
    <n v="147"/>
    <n v="2554"/>
    <n v="1380"/>
    <n v="4456"/>
    <n v="596"/>
    <n v="2475972"/>
    <n v="4939899"/>
    <n v="2494737"/>
    <n v="8973942"/>
    <n v="1985400"/>
    <n v="16843.34693877551"/>
    <n v="1934.1812842599843"/>
    <n v="1807.7804347826086"/>
    <n v="2013.9008078994614"/>
    <n v="3331.2080536912754"/>
  </r>
  <r>
    <x v="35"/>
    <x v="8"/>
    <n v="4"/>
    <x v="1"/>
    <x v="1"/>
    <s v="Personal"/>
    <n v="1394.5"/>
    <n v="5578"/>
    <n v="573139500"/>
    <n v="2292558000"/>
    <n v="25"/>
    <n v="390"/>
    <n v="1100"/>
    <n v="708"/>
    <n v="88"/>
    <n v="542942"/>
    <n v="1365815"/>
    <n v="2585161"/>
    <n v="2462145"/>
    <n v="597125"/>
    <n v="21717.68"/>
    <n v="3502.0897435897436"/>
    <n v="2350.1463636363637"/>
    <n v="3477.6059322033898"/>
    <n v="6785.511363636364"/>
  </r>
  <r>
    <x v="35"/>
    <x v="8"/>
    <n v="4"/>
    <x v="2"/>
    <x v="2"/>
    <s v="Personal"/>
    <n v="1411"/>
    <n v="5644"/>
    <n v="579921000"/>
    <n v="2319684000"/>
    <n v="108"/>
    <n v="703"/>
    <n v="448"/>
    <n v="1432"/>
    <n v="158"/>
    <n v="1031893"/>
    <n v="2493952"/>
    <n v="464185"/>
    <n v="4185552"/>
    <n v="783744"/>
    <n v="9554.5648148148157"/>
    <n v="3547.5846372688479"/>
    <n v="1036.1272321428571"/>
    <n v="2922.8715083798884"/>
    <n v="4960.4050632911394"/>
  </r>
  <r>
    <x v="35"/>
    <x v="8"/>
    <n v="4"/>
    <x v="3"/>
    <x v="3"/>
    <s v="Personal"/>
    <n v="5690"/>
    <n v="22760"/>
    <n v="2338590000"/>
    <n v="9354360000"/>
    <n v="139"/>
    <n v="1887"/>
    <n v="1878"/>
    <n v="2840"/>
    <n v="492"/>
    <n v="2290930"/>
    <n v="7639274"/>
    <n v="1707991"/>
    <n v="9335827"/>
    <n v="2551469"/>
    <n v="16481.510791366905"/>
    <n v="4048.3698993110756"/>
    <n v="909.47337593184238"/>
    <n v="3287.263028169014"/>
    <n v="5185.9126016260161"/>
  </r>
  <r>
    <x v="35"/>
    <x v="8"/>
    <n v="4"/>
    <x v="4"/>
    <x v="4"/>
    <s v="Personal"/>
    <n v="4360.5"/>
    <n v="17442"/>
    <n v="1792165500"/>
    <n v="7168662000"/>
    <n v="200"/>
    <n v="1463"/>
    <n v="2906"/>
    <n v="2282"/>
    <n v="444"/>
    <n v="4720484"/>
    <n v="5294154"/>
    <n v="6154953"/>
    <n v="8588469"/>
    <n v="1431350"/>
    <n v="23602.42"/>
    <n v="3618.6971975393026"/>
    <n v="2118.0154852030282"/>
    <n v="3763.5709903593338"/>
    <n v="3223.7612612612611"/>
  </r>
  <r>
    <x v="35"/>
    <x v="8"/>
    <n v="4"/>
    <x v="5"/>
    <x v="5"/>
    <s v="Personal"/>
    <n v="1111.25"/>
    <n v="4445"/>
    <n v="456723750"/>
    <n v="1826895000"/>
    <n v="103"/>
    <n v="403"/>
    <n v="692"/>
    <n v="619"/>
    <n v="180"/>
    <n v="2020229"/>
    <n v="1444875"/>
    <n v="1316509"/>
    <n v="2407681"/>
    <n v="915999"/>
    <n v="19613.873786407767"/>
    <n v="3585.2977667493797"/>
    <n v="1902.4696531791908"/>
    <n v="3889.6300484652666"/>
    <n v="5088.8833333333332"/>
  </r>
  <r>
    <x v="35"/>
    <x v="8"/>
    <n v="4"/>
    <x v="6"/>
    <x v="6"/>
    <s v="Personal"/>
    <n v="7177.75"/>
    <n v="28711"/>
    <n v="2950055250"/>
    <n v="11800221000"/>
    <n v="315"/>
    <n v="3259"/>
    <n v="2549"/>
    <n v="5541"/>
    <n v="996"/>
    <n v="10111933"/>
    <n v="9534223"/>
    <n v="5144611"/>
    <n v="15020991"/>
    <n v="8646891"/>
    <n v="32101.374603174601"/>
    <n v="2925.5056765879103"/>
    <n v="2018.28599450765"/>
    <n v="2710.880887926367"/>
    <n v="8681.6174698795185"/>
  </r>
  <r>
    <x v="35"/>
    <x v="8"/>
    <n v="4"/>
    <x v="7"/>
    <x v="7"/>
    <s v="Personal"/>
    <n v="8799"/>
    <n v="35196"/>
    <n v="3616389000"/>
    <n v="14465556000"/>
    <n v="1012"/>
    <n v="3103"/>
    <n v="8838"/>
    <n v="4399"/>
    <n v="3271"/>
    <n v="14406025"/>
    <n v="8078691"/>
    <n v="8422946"/>
    <n v="13446472"/>
    <n v="16379952"/>
    <n v="14235.20256916996"/>
    <n v="2603.509829197551"/>
    <n v="953.0375650599683"/>
    <n v="3056.711070697886"/>
    <n v="5007.6282482421275"/>
  </r>
  <r>
    <x v="35"/>
    <x v="8"/>
    <n v="4"/>
    <x v="8"/>
    <x v="8"/>
    <s v="Personal"/>
    <n v="843.25"/>
    <n v="3373"/>
    <n v="346575750"/>
    <n v="1386303000"/>
    <n v="110"/>
    <n v="339"/>
    <n v="429"/>
    <n v="489"/>
    <n v="147"/>
    <n v="1329133"/>
    <n v="1180525"/>
    <n v="527274"/>
    <n v="1677216"/>
    <n v="678711"/>
    <n v="12083.027272727273"/>
    <n v="3482.3746312684366"/>
    <n v="1229.0769230769231"/>
    <n v="3429.8895705521472"/>
    <n v="4617.0816326530612"/>
  </r>
  <r>
    <x v="35"/>
    <x v="8"/>
    <n v="4"/>
    <x v="9"/>
    <x v="9"/>
    <s v="Personal"/>
    <n v="897.5"/>
    <n v="3590"/>
    <n v="368872500"/>
    <n v="1475490000"/>
    <n v="110"/>
    <n v="394"/>
    <n v="546"/>
    <n v="589"/>
    <n v="111"/>
    <n v="1674128"/>
    <n v="1402942"/>
    <n v="561352"/>
    <n v="2116097"/>
    <n v="548443"/>
    <n v="15219.345454545455"/>
    <n v="3560.7664974619288"/>
    <n v="1028.1172161172162"/>
    <n v="3592.6943972835315"/>
    <n v="4940.9279279279281"/>
  </r>
  <r>
    <x v="35"/>
    <x v="8"/>
    <n v="4"/>
    <x v="10"/>
    <x v="10"/>
    <s v="Personal"/>
    <n v="2540.75"/>
    <n v="10163"/>
    <n v="1044248250"/>
    <n v="4176993000"/>
    <n v="323"/>
    <n v="1032"/>
    <n v="1282"/>
    <n v="1386"/>
    <n v="936"/>
    <n v="5824359"/>
    <n v="4885523"/>
    <n v="1565375"/>
    <n v="4256349"/>
    <n v="4934267"/>
    <n v="18032.071207430341"/>
    <n v="4734.0339147286822"/>
    <n v="1221.0413416536662"/>
    <n v="3070.9588744588746"/>
    <n v="5271.6527777777774"/>
  </r>
  <r>
    <x v="35"/>
    <x v="8"/>
    <n v="4"/>
    <x v="11"/>
    <x v="11"/>
    <s v="Personal"/>
    <n v="6775"/>
    <n v="27100"/>
    <n v="2784525000"/>
    <n v="11138100000"/>
    <n v="182"/>
    <n v="2201"/>
    <n v="6857"/>
    <n v="3461"/>
    <n v="855"/>
    <n v="3367951"/>
    <n v="5014551"/>
    <n v="9161288"/>
    <n v="7940127"/>
    <n v="4186233"/>
    <n v="18505.225274725275"/>
    <n v="2278.3057701044982"/>
    <n v="1336.0490010208546"/>
    <n v="2294.171337763652"/>
    <n v="4896.1789473684212"/>
  </r>
  <r>
    <x v="35"/>
    <x v="8"/>
    <n v="4"/>
    <x v="12"/>
    <x v="12"/>
    <s v="Personal"/>
    <n v="6445.5"/>
    <n v="25782"/>
    <n v="2649100500"/>
    <n v="10596402000"/>
    <n v="358"/>
    <n v="2680"/>
    <n v="3949"/>
    <n v="5042"/>
    <n v="1022"/>
    <n v="8333898"/>
    <n v="9516125"/>
    <n v="8497716"/>
    <n v="16873409"/>
    <n v="4309015"/>
    <n v="23279.044692737429"/>
    <n v="3550.7929104477612"/>
    <n v="2151.8652823499619"/>
    <n v="3346.570606902023"/>
    <n v="4216.257338551859"/>
  </r>
  <r>
    <x v="35"/>
    <x v="8"/>
    <n v="4"/>
    <x v="13"/>
    <x v="13"/>
    <s v="Personal"/>
    <n v="1743.75"/>
    <n v="6975"/>
    <n v="716681250"/>
    <n v="2866725000"/>
    <n v="223"/>
    <n v="805"/>
    <n v="1133"/>
    <n v="1196"/>
    <n v="399"/>
    <n v="5004908"/>
    <n v="2875792"/>
    <n v="1335415"/>
    <n v="4219601"/>
    <n v="3141480"/>
    <n v="22443.533632286995"/>
    <n v="3572.4124223602485"/>
    <n v="1178.6540158870257"/>
    <n v="3528.0944816053511"/>
    <n v="7873.3834586466164"/>
  </r>
  <r>
    <x v="35"/>
    <x v="8"/>
    <n v="4"/>
    <x v="14"/>
    <x v="14"/>
    <s v="Personal"/>
    <n v="11941"/>
    <n v="47764"/>
    <n v="4907751000"/>
    <n v="19631004000"/>
    <n v="1316"/>
    <n v="5137"/>
    <n v="8162"/>
    <n v="8638"/>
    <n v="1990"/>
    <n v="20890647"/>
    <n v="18658581"/>
    <n v="13176570"/>
    <n v="32148485"/>
    <n v="22798589"/>
    <n v="15874.351823708206"/>
    <n v="3632.1940821491144"/>
    <n v="1614.3800539083559"/>
    <n v="3721.7509840240796"/>
    <n v="11456.577386934674"/>
  </r>
  <r>
    <x v="35"/>
    <x v="8"/>
    <n v="4"/>
    <x v="15"/>
    <x v="15"/>
    <s v="Personal"/>
    <n v="1301"/>
    <n v="5204"/>
    <n v="534711000"/>
    <n v="2138844000"/>
    <n v="158"/>
    <n v="617"/>
    <n v="725"/>
    <n v="974"/>
    <n v="280"/>
    <n v="3179680"/>
    <n v="2096900"/>
    <n v="1357025"/>
    <n v="3230140"/>
    <n v="2237698"/>
    <n v="20124.556962025315"/>
    <n v="3398.5413290113452"/>
    <n v="1871.7586206896551"/>
    <n v="3316.3655030800824"/>
    <n v="7991.778571428571"/>
  </r>
  <r>
    <x v="35"/>
    <x v="8"/>
    <n v="4"/>
    <x v="16"/>
    <x v="16"/>
    <s v="Personal"/>
    <n v="2525"/>
    <n v="10100"/>
    <n v="1037775000"/>
    <n v="4151100000"/>
    <n v="297"/>
    <n v="1089"/>
    <n v="2014"/>
    <n v="1302"/>
    <n v="218"/>
    <n v="5567769"/>
    <n v="2198954"/>
    <n v="1730426"/>
    <n v="4259401"/>
    <n v="1246323"/>
    <n v="18746.696969696968"/>
    <n v="2019.2415059687787"/>
    <n v="859.1986097318769"/>
    <n v="3271.4293394777264"/>
    <n v="5717.0779816513759"/>
  </r>
  <r>
    <x v="35"/>
    <x v="8"/>
    <n v="4"/>
    <x v="17"/>
    <x v="17"/>
    <s v="Personal"/>
    <n v="7992.5"/>
    <n v="31970"/>
    <n v="3284917500"/>
    <n v="13139670000"/>
    <n v="662"/>
    <n v="3317"/>
    <n v="8240"/>
    <n v="4666"/>
    <n v="1123"/>
    <n v="11562068"/>
    <n v="12364563"/>
    <n v="6499616"/>
    <n v="17223070"/>
    <n v="2656140"/>
    <n v="17465.359516616314"/>
    <n v="3727.6343081097375"/>
    <n v="788.78834951456315"/>
    <n v="3691.1851693099015"/>
    <n v="2365.2181656277826"/>
  </r>
  <r>
    <x v="35"/>
    <x v="8"/>
    <n v="4"/>
    <x v="18"/>
    <x v="18"/>
    <s v="Personal"/>
    <n v="5398.25"/>
    <n v="21593"/>
    <n v="2218680750"/>
    <n v="8874723000"/>
    <n v="299"/>
    <n v="2668"/>
    <n v="3863"/>
    <n v="4557"/>
    <n v="908"/>
    <n v="12480662"/>
    <n v="10754615"/>
    <n v="5492614"/>
    <n v="18128931"/>
    <n v="10217646"/>
    <n v="41741.344481605352"/>
    <n v="4030.9651424287854"/>
    <n v="1421.851928552938"/>
    <n v="3978.2600394996707"/>
    <n v="11252.9140969163"/>
  </r>
  <r>
    <x v="35"/>
    <x v="8"/>
    <n v="4"/>
    <x v="19"/>
    <x v="19"/>
    <s v="Personal"/>
    <n v="4474.75"/>
    <n v="17899"/>
    <n v="1839122250"/>
    <n v="7356489000"/>
    <n v="681"/>
    <n v="1922"/>
    <n v="5637"/>
    <n v="2864"/>
    <n v="647"/>
    <n v="9923264"/>
    <n v="6870999"/>
    <n v="8939193"/>
    <n v="9765799"/>
    <n v="1731345"/>
    <n v="14571.606461086638"/>
    <n v="3574.9214360041624"/>
    <n v="1585.8068121341139"/>
    <n v="3409.8460195530724"/>
    <n v="2675.9582689335393"/>
  </r>
  <r>
    <x v="35"/>
    <x v="8"/>
    <n v="4"/>
    <x v="20"/>
    <x v="20"/>
    <s v="Personal"/>
    <n v="4476.5"/>
    <n v="17906"/>
    <n v="1839841500"/>
    <n v="7359366000"/>
    <n v="534"/>
    <n v="2452"/>
    <n v="3576"/>
    <n v="3537"/>
    <n v="536"/>
    <n v="9918830"/>
    <n v="11029089"/>
    <n v="6825907"/>
    <n v="17329499"/>
    <n v="2211591"/>
    <n v="18574.588014981273"/>
    <n v="4497.9971451876017"/>
    <n v="1908.8106823266219"/>
    <n v="4899.4908114221089"/>
    <n v="4126.1026119402986"/>
  </r>
  <r>
    <x v="35"/>
    <x v="8"/>
    <n v="4"/>
    <x v="21"/>
    <x v="21"/>
    <s v="Personal"/>
    <n v="6893.75"/>
    <n v="27575"/>
    <n v="2833331250"/>
    <n v="11333325000"/>
    <n v="1236"/>
    <n v="4254"/>
    <n v="4346"/>
    <n v="6936"/>
    <n v="1715"/>
    <n v="16404510"/>
    <n v="14030790"/>
    <n v="7996202"/>
    <n v="22278496"/>
    <n v="4447853"/>
    <n v="13272.257281553399"/>
    <n v="3298.2581100141042"/>
    <n v="1839.8992176714221"/>
    <n v="3212.0092272203001"/>
    <n v="2593.5002915451896"/>
  </r>
  <r>
    <x v="35"/>
    <x v="8"/>
    <n v="4"/>
    <x v="22"/>
    <x v="22"/>
    <s v="Personal"/>
    <n v="2025.5"/>
    <n v="8102"/>
    <n v="832480500"/>
    <n v="3329922000"/>
    <n v="325"/>
    <n v="1111"/>
    <n v="2393"/>
    <n v="1385"/>
    <n v="175"/>
    <n v="4623688"/>
    <n v="4467072"/>
    <n v="2227732"/>
    <n v="4502231"/>
    <n v="917470"/>
    <n v="14226.732307692308"/>
    <n v="4020.7668766876686"/>
    <n v="930.93689928959463"/>
    <n v="3250.7083032490973"/>
    <n v="5242.6857142857143"/>
  </r>
  <r>
    <x v="35"/>
    <x v="8"/>
    <n v="4"/>
    <x v="23"/>
    <x v="23"/>
    <s v="Personal"/>
    <n v="3789.25"/>
    <n v="15157"/>
    <n v="1557381750"/>
    <n v="6229527000"/>
    <n v="635"/>
    <n v="2483"/>
    <n v="1159"/>
    <n v="5035"/>
    <n v="730"/>
    <n v="10171802"/>
    <n v="8014739"/>
    <n v="1434616"/>
    <n v="16388463"/>
    <n v="4167910"/>
    <n v="16018.585826771654"/>
    <n v="3227.844945630286"/>
    <n v="1237.8050043140638"/>
    <n v="3254.9082423038731"/>
    <n v="5709.4657534246571"/>
  </r>
  <r>
    <x v="35"/>
    <x v="8"/>
    <n v="4"/>
    <x v="24"/>
    <x v="24"/>
    <s v="Personal"/>
    <n v="1984.5"/>
    <n v="7938"/>
    <n v="815629500"/>
    <n v="3262518000"/>
    <n v="366"/>
    <n v="1544"/>
    <n v="1082"/>
    <n v="2828"/>
    <n v="83"/>
    <n v="4521592"/>
    <n v="4275279"/>
    <n v="2049708"/>
    <n v="7319278"/>
    <n v="364841"/>
    <n v="12354.07650273224"/>
    <n v="2768.9630829015546"/>
    <n v="1894.369685767098"/>
    <n v="2588.1463932107495"/>
    <n v="4395.674698795181"/>
  </r>
  <r>
    <x v="35"/>
    <x v="8"/>
    <n v="4"/>
    <x v="25"/>
    <x v="25"/>
    <s v="Personal"/>
    <n v="5043"/>
    <n v="20172"/>
    <n v="2072673000"/>
    <n v="8290692000"/>
    <n v="904"/>
    <n v="3340"/>
    <n v="5605"/>
    <n v="5067"/>
    <n v="436"/>
    <n v="11850473"/>
    <n v="9867071"/>
    <n v="5355456"/>
    <n v="15179961"/>
    <n v="2246521"/>
    <n v="13108.930309734513"/>
    <n v="2954.2128742514969"/>
    <n v="955.47832292595899"/>
    <n v="2995.8478389579632"/>
    <n v="5152.5711009174311"/>
  </r>
  <r>
    <x v="35"/>
    <x v="8"/>
    <n v="4"/>
    <x v="26"/>
    <x v="26"/>
    <s v="Personal"/>
    <n v="3849.75"/>
    <n v="15399"/>
    <n v="1582247250"/>
    <n v="6328989000"/>
    <n v="536"/>
    <n v="2390"/>
    <n v="3723"/>
    <n v="4266"/>
    <n v="632"/>
    <n v="7765002"/>
    <n v="9513786"/>
    <n v="3621159"/>
    <n v="16905791"/>
    <n v="1760745"/>
    <n v="14486.944029850747"/>
    <n v="3980.66359832636"/>
    <n v="972.64544721998391"/>
    <n v="3962.9139709329584"/>
    <n v="2785.9889240506327"/>
  </r>
  <r>
    <x v="36"/>
    <x v="9"/>
    <n v="1"/>
    <x v="0"/>
    <x v="0"/>
    <s v="Personal"/>
    <n v="5846"/>
    <n v="23384"/>
    <n v="2402706000"/>
    <n v="9610824000"/>
    <n v="139"/>
    <n v="2545"/>
    <n v="1559"/>
    <n v="4652"/>
    <n v="624"/>
    <n v="2369022"/>
    <n v="4965894"/>
    <n v="2763598"/>
    <n v="8725605"/>
    <n v="2025130"/>
    <n v="17043.323741007192"/>
    <n v="1951.2353634577603"/>
    <n v="1772.6735086593972"/>
    <n v="1875.6674548581254"/>
    <n v="3245.4006410256411"/>
  </r>
  <r>
    <x v="36"/>
    <x v="9"/>
    <n v="1"/>
    <x v="1"/>
    <x v="1"/>
    <s v="Personal"/>
    <n v="1372.5"/>
    <n v="5490"/>
    <n v="564097500"/>
    <n v="2256390000"/>
    <n v="27"/>
    <n v="541"/>
    <n v="700"/>
    <n v="994"/>
    <n v="121"/>
    <n v="770060"/>
    <n v="1883966"/>
    <n v="1340682"/>
    <n v="3439500"/>
    <n v="670559"/>
    <n v="28520.740740740741"/>
    <n v="3482.37707948244"/>
    <n v="1915.26"/>
    <n v="3460.2615694164988"/>
    <n v="5541.8099173553719"/>
  </r>
  <r>
    <x v="36"/>
    <x v="9"/>
    <n v="1"/>
    <x v="2"/>
    <x v="2"/>
    <s v="Personal"/>
    <n v="1408.25"/>
    <n v="5633"/>
    <n v="578790750"/>
    <n v="2315163000"/>
    <n v="105"/>
    <n v="681"/>
    <n v="426"/>
    <n v="1712"/>
    <n v="417"/>
    <n v="1094813"/>
    <n v="2503797"/>
    <n v="484402"/>
    <n v="4913836"/>
    <n v="2553574"/>
    <n v="10426.790476190476"/>
    <n v="3676.6475770925108"/>
    <n v="1137.0938967136151"/>
    <n v="2870.2313084112147"/>
    <n v="6123.6786570743407"/>
  </r>
  <r>
    <x v="36"/>
    <x v="9"/>
    <n v="1"/>
    <x v="3"/>
    <x v="3"/>
    <s v="Personal"/>
    <n v="5679"/>
    <n v="22716"/>
    <n v="2334069000"/>
    <n v="9336276000"/>
    <n v="135"/>
    <n v="1920"/>
    <n v="1123"/>
    <n v="4474"/>
    <n v="2571"/>
    <n v="2431692"/>
    <n v="8056772"/>
    <n v="1121133"/>
    <n v="14441218"/>
    <n v="16439282"/>
    <n v="18012.533333333333"/>
    <n v="4196.2354166666664"/>
    <n v="998.33748886910064"/>
    <n v="3227.8091193562809"/>
    <n v="6394.1197977440688"/>
  </r>
  <r>
    <x v="36"/>
    <x v="9"/>
    <n v="1"/>
    <x v="4"/>
    <x v="4"/>
    <s v="Personal"/>
    <n v="4331"/>
    <n v="17324"/>
    <n v="1780041000"/>
    <n v="7120164000"/>
    <n v="182"/>
    <n v="1429"/>
    <n v="2846"/>
    <n v="2302"/>
    <n v="463"/>
    <n v="3940864"/>
    <n v="5219658"/>
    <n v="4998470"/>
    <n v="8329974"/>
    <n v="1530288"/>
    <n v="21653.0989010989"/>
    <n v="3652.6648005598322"/>
    <n v="1756.3141250878425"/>
    <n v="3618.5812337098178"/>
    <n v="3305.1576673866089"/>
  </r>
  <r>
    <x v="36"/>
    <x v="9"/>
    <n v="1"/>
    <x v="5"/>
    <x v="5"/>
    <s v="Personal"/>
    <n v="1110.75"/>
    <n v="4443"/>
    <n v="456518250"/>
    <n v="1826073000"/>
    <n v="94"/>
    <n v="359"/>
    <n v="578"/>
    <n v="575"/>
    <n v="169"/>
    <n v="1885883"/>
    <n v="1448138"/>
    <n v="1000559"/>
    <n v="2407200"/>
    <n v="933753"/>
    <n v="20062.58510638298"/>
    <n v="4033.8105849582171"/>
    <n v="1731.0709342560554"/>
    <n v="4186.434782608696"/>
    <n v="5525.165680473373"/>
  </r>
  <r>
    <x v="36"/>
    <x v="9"/>
    <n v="1"/>
    <x v="6"/>
    <x v="6"/>
    <s v="Personal"/>
    <n v="7180.25"/>
    <n v="28721"/>
    <n v="2951082750"/>
    <n v="11804331000"/>
    <n v="321"/>
    <n v="3270"/>
    <n v="2400"/>
    <n v="5662"/>
    <n v="971"/>
    <n v="10500802"/>
    <n v="9853879"/>
    <n v="3887467"/>
    <n v="15454129"/>
    <n v="9065622"/>
    <n v="32712.778816199378"/>
    <n v="3013.4186544342506"/>
    <n v="1619.7779166666667"/>
    <n v="2729.4470151889791"/>
    <n v="9336.3769309989693"/>
  </r>
  <r>
    <x v="36"/>
    <x v="9"/>
    <n v="1"/>
    <x v="7"/>
    <x v="7"/>
    <s v="Personal"/>
    <n v="8782.75"/>
    <n v="35131"/>
    <n v="3609710250"/>
    <n v="14438841000"/>
    <n v="981"/>
    <n v="3150"/>
    <n v="1991"/>
    <n v="4380"/>
    <n v="758"/>
    <n v="15336323"/>
    <n v="8498533"/>
    <n v="2081947"/>
    <n v="13149592"/>
    <n v="4677782"/>
    <n v="15633.356778797146"/>
    <n v="2697.9469841269843"/>
    <n v="1045.6790557508789"/>
    <n v="3002.1899543378995"/>
    <n v="6171.2163588390504"/>
  </r>
  <r>
    <x v="36"/>
    <x v="9"/>
    <n v="1"/>
    <x v="8"/>
    <x v="8"/>
    <s v="Personal"/>
    <n v="835"/>
    <n v="3340"/>
    <n v="343185000"/>
    <n v="1372740000"/>
    <n v="112"/>
    <n v="356"/>
    <n v="502"/>
    <n v="553"/>
    <n v="153"/>
    <n v="1421959"/>
    <n v="1227632"/>
    <n v="540316"/>
    <n v="2005152"/>
    <n v="670335"/>
    <n v="12696.0625"/>
    <n v="3448.4044943820227"/>
    <n v="1076.3266932270917"/>
    <n v="3625.9529837251357"/>
    <n v="4381.2745098039213"/>
  </r>
  <r>
    <x v="36"/>
    <x v="9"/>
    <n v="1"/>
    <x v="9"/>
    <x v="9"/>
    <s v="Personal"/>
    <n v="894.5"/>
    <n v="3578"/>
    <n v="367639500"/>
    <n v="1470558000"/>
    <n v="113"/>
    <n v="410"/>
    <n v="575"/>
    <n v="643"/>
    <n v="123"/>
    <n v="1751413"/>
    <n v="1450912"/>
    <n v="498774"/>
    <n v="2348794"/>
    <n v="572803"/>
    <n v="15499.230088495575"/>
    <n v="3538.8097560975611"/>
    <n v="867.43304347826086"/>
    <n v="3652.8678071539657"/>
    <n v="4656.9349593495936"/>
  </r>
  <r>
    <x v="36"/>
    <x v="9"/>
    <n v="1"/>
    <x v="10"/>
    <x v="10"/>
    <s v="Personal"/>
    <n v="2536"/>
    <n v="10144"/>
    <n v="1042296000"/>
    <n v="4169184000"/>
    <n v="307"/>
    <n v="1024"/>
    <n v="2663"/>
    <n v="2322"/>
    <n v="219"/>
    <n v="6075969"/>
    <n v="5025345"/>
    <n v="3568676"/>
    <n v="7000530"/>
    <n v="1422893"/>
    <n v="19791.429967426709"/>
    <n v="4907.5634765625"/>
    <n v="1340.0961321817499"/>
    <n v="3014.8708010335918"/>
    <n v="6497.2283105022834"/>
  </r>
  <r>
    <x v="36"/>
    <x v="9"/>
    <n v="1"/>
    <x v="11"/>
    <x v="11"/>
    <s v="Personal"/>
    <n v="6687.25"/>
    <n v="26749"/>
    <n v="2748459750"/>
    <n v="10993839000"/>
    <n v="179"/>
    <n v="2458"/>
    <n v="5850"/>
    <n v="4021"/>
    <n v="851"/>
    <n v="3631823"/>
    <n v="5828813"/>
    <n v="6251353"/>
    <n v="9216381"/>
    <n v="4324806"/>
    <n v="20289.513966480448"/>
    <n v="2371.3641171684294"/>
    <n v="1068.6073504273504"/>
    <n v="2292.0619248943049"/>
    <n v="5082.0282021151588"/>
  </r>
  <r>
    <x v="36"/>
    <x v="9"/>
    <n v="1"/>
    <x v="12"/>
    <x v="12"/>
    <s v="Personal"/>
    <n v="6535"/>
    <n v="26140"/>
    <n v="2685885000"/>
    <n v="10743540000"/>
    <n v="349"/>
    <n v="2645"/>
    <n v="4016"/>
    <n v="5465"/>
    <n v="1052"/>
    <n v="7918246"/>
    <n v="10031739"/>
    <n v="6278056"/>
    <n v="18142786"/>
    <n v="4425006"/>
    <n v="22688.383954154728"/>
    <n v="3792.7179584120981"/>
    <n v="1563.2609561752988"/>
    <n v="3319.8144556267152"/>
    <n v="4206.2794676806079"/>
  </r>
  <r>
    <x v="36"/>
    <x v="9"/>
    <n v="1"/>
    <x v="13"/>
    <x v="13"/>
    <s v="Personal"/>
    <n v="1748.5"/>
    <n v="6994"/>
    <n v="718633500"/>
    <n v="2874534000"/>
    <n v="220"/>
    <n v="846"/>
    <n v="1194"/>
    <n v="1254"/>
    <n v="420"/>
    <n v="4720219"/>
    <n v="3075430"/>
    <n v="1099572"/>
    <n v="4562644"/>
    <n v="3286394"/>
    <n v="21455.540909090909"/>
    <n v="3635.2600472813238"/>
    <n v="920.9145728643216"/>
    <n v="3638.4720893141944"/>
    <n v="7824.7476190476191"/>
  </r>
  <r>
    <x v="36"/>
    <x v="9"/>
    <n v="1"/>
    <x v="14"/>
    <x v="14"/>
    <s v="Personal"/>
    <n v="11914.25"/>
    <n v="47657"/>
    <n v="4896756750"/>
    <n v="19587027000"/>
    <n v="1331"/>
    <n v="5256"/>
    <n v="8122"/>
    <n v="9077"/>
    <n v="2056"/>
    <n v="21035308"/>
    <n v="19460278"/>
    <n v="10978101"/>
    <n v="33754129"/>
    <n v="23041136"/>
    <n v="15804.138241923365"/>
    <n v="3702.4882039573822"/>
    <n v="1351.649963063285"/>
    <n v="3718.6437148837722"/>
    <n v="11206.778210116732"/>
  </r>
  <r>
    <x v="36"/>
    <x v="9"/>
    <n v="1"/>
    <x v="15"/>
    <x v="15"/>
    <s v="Personal"/>
    <n v="1305.5"/>
    <n v="5222"/>
    <n v="536560500"/>
    <n v="2146242000"/>
    <n v="171"/>
    <n v="624"/>
    <n v="679"/>
    <n v="1054"/>
    <n v="285"/>
    <n v="3053223"/>
    <n v="2199255"/>
    <n v="1035182"/>
    <n v="3270603"/>
    <n v="1990424"/>
    <n v="17855.105263157893"/>
    <n v="3524.4471153846152"/>
    <n v="1524.5684830633284"/>
    <n v="3103.03889943074"/>
    <n v="6983.9438596491227"/>
  </r>
  <r>
    <x v="36"/>
    <x v="9"/>
    <n v="1"/>
    <x v="16"/>
    <x v="16"/>
    <s v="Personal"/>
    <n v="2520.25"/>
    <n v="10081"/>
    <n v="1035822750"/>
    <n v="4143291000"/>
    <n v="296"/>
    <n v="1093"/>
    <n v="1282"/>
    <n v="2618"/>
    <n v="977"/>
    <n v="6101071"/>
    <n v="2287093"/>
    <n v="1209214"/>
    <n v="8411113"/>
    <n v="6876933"/>
    <n v="20611.72635135135"/>
    <n v="2092.4913083257093"/>
    <n v="943.22464898595945"/>
    <n v="3212.8009931245224"/>
    <n v="7038.8259979529175"/>
  </r>
  <r>
    <x v="36"/>
    <x v="9"/>
    <n v="1"/>
    <x v="17"/>
    <x v="17"/>
    <s v="Personal"/>
    <n v="7960.75"/>
    <n v="31843"/>
    <n v="3271868250"/>
    <n v="13087473000"/>
    <n v="668"/>
    <n v="3771"/>
    <n v="7981"/>
    <n v="5708"/>
    <n v="1189"/>
    <n v="11886709"/>
    <n v="13344401"/>
    <n v="5376989"/>
    <n v="20547167"/>
    <n v="2863565"/>
    <n v="17794.474550898205"/>
    <n v="3538.6902678334659"/>
    <n v="673.7237188322265"/>
    <n v="3599.7139103013315"/>
    <n v="2408.3809924306138"/>
  </r>
  <r>
    <x v="36"/>
    <x v="9"/>
    <n v="1"/>
    <x v="18"/>
    <x v="18"/>
    <s v="Personal"/>
    <n v="5375"/>
    <n v="21500"/>
    <n v="2209125000"/>
    <n v="8836500000"/>
    <n v="297"/>
    <n v="2698"/>
    <n v="4237"/>
    <n v="4711"/>
    <n v="917"/>
    <n v="12639376"/>
    <n v="10975361"/>
    <n v="4666391"/>
    <n v="18406497"/>
    <n v="10311772"/>
    <n v="42556.82154882155"/>
    <n v="4067.9618235730172"/>
    <n v="1101.3431673353789"/>
    <n v="3907.1316068775209"/>
    <n v="11245.116684841876"/>
  </r>
  <r>
    <x v="36"/>
    <x v="9"/>
    <n v="1"/>
    <x v="19"/>
    <x v="19"/>
    <s v="Personal"/>
    <n v="4453.75"/>
    <n v="17815"/>
    <n v="1830491250"/>
    <n v="7321965000"/>
    <n v="673"/>
    <n v="1955"/>
    <n v="5569"/>
    <n v="3001"/>
    <n v="697"/>
    <n v="9565283"/>
    <n v="7131227"/>
    <n v="6258732"/>
    <n v="10248284"/>
    <n v="1784457"/>
    <n v="14212.901931649332"/>
    <n v="3647.6864450127878"/>
    <n v="1123.8520380678758"/>
    <n v="3414.9563478840387"/>
    <n v="2560.1965566714489"/>
  </r>
  <r>
    <x v="36"/>
    <x v="9"/>
    <n v="1"/>
    <x v="20"/>
    <x v="20"/>
    <s v="Personal"/>
    <n v="4492.75"/>
    <n v="17971"/>
    <n v="1846520250"/>
    <n v="7386081000"/>
    <n v="541"/>
    <n v="2511"/>
    <n v="3236"/>
    <n v="3679"/>
    <n v="558"/>
    <n v="9656239"/>
    <n v="11562007"/>
    <n v="5445737"/>
    <n v="17442896"/>
    <n v="2252086"/>
    <n v="17848.870609981517"/>
    <n v="4604.5428116288331"/>
    <n v="1682.860630407911"/>
    <n v="4741.2057624354447"/>
    <n v="4035.9964157706095"/>
  </r>
  <r>
    <x v="36"/>
    <x v="9"/>
    <n v="1"/>
    <x v="21"/>
    <x v="21"/>
    <s v="Personal"/>
    <n v="6897.5"/>
    <n v="27590"/>
    <n v="2834872500"/>
    <n v="11339490000"/>
    <n v="1200"/>
    <n v="4171"/>
    <n v="4047"/>
    <n v="6836"/>
    <n v="1697"/>
    <n v="16010053"/>
    <n v="14212811"/>
    <n v="6251681"/>
    <n v="21420469"/>
    <n v="4563249"/>
    <n v="13341.710833333333"/>
    <n v="3407.5308079597221"/>
    <n v="1544.7692117617989"/>
    <n v="3133.4799590403745"/>
    <n v="2689.0094284030642"/>
  </r>
  <r>
    <x v="36"/>
    <x v="9"/>
    <n v="1"/>
    <x v="22"/>
    <x v="22"/>
    <s v="Personal"/>
    <n v="2021.5"/>
    <n v="8086"/>
    <n v="830836500"/>
    <n v="3323346000"/>
    <n v="328"/>
    <n v="1166"/>
    <n v="1171"/>
    <n v="1223"/>
    <n v="385"/>
    <n v="5130836"/>
    <n v="4860524"/>
    <n v="1196313"/>
    <n v="3901913"/>
    <n v="2493147"/>
    <n v="15642.792682926829"/>
    <n v="4168.545454545455"/>
    <n v="1021.6165670367208"/>
    <n v="3190.4439901880623"/>
    <n v="6475.7064935064936"/>
  </r>
  <r>
    <x v="36"/>
    <x v="9"/>
    <n v="1"/>
    <x v="23"/>
    <x v="23"/>
    <s v="Personal"/>
    <n v="3782"/>
    <n v="15128"/>
    <n v="1554402000"/>
    <n v="6217608000"/>
    <n v="640"/>
    <n v="2528"/>
    <n v="3866"/>
    <n v="4314"/>
    <n v="2246"/>
    <n v="11258291"/>
    <n v="8456914"/>
    <n v="5252854"/>
    <n v="13790178"/>
    <n v="15806189"/>
    <n v="17591.079687500001"/>
    <n v="3345.2982594936707"/>
    <n v="1358.7309881013969"/>
    <n v="3196.6105702364393"/>
    <n v="7037.4839715048975"/>
  </r>
  <r>
    <x v="36"/>
    <x v="9"/>
    <n v="1"/>
    <x v="24"/>
    <x v="24"/>
    <s v="Personal"/>
    <n v="1989.5"/>
    <n v="7958"/>
    <n v="817684500"/>
    <n v="3270738000"/>
    <n v="386"/>
    <n v="1505"/>
    <n v="1025"/>
    <n v="2792"/>
    <n v="75"/>
    <n v="4971009"/>
    <n v="4517300"/>
    <n v="1737061"/>
    <n v="7764721"/>
    <n v="429040"/>
    <n v="12878.261658031088"/>
    <n v="3001.5282392026579"/>
    <n v="1694.6936585365854"/>
    <n v="2781.0605300859597"/>
    <n v="5720.5333333333338"/>
  </r>
  <r>
    <x v="36"/>
    <x v="9"/>
    <n v="1"/>
    <x v="25"/>
    <x v="25"/>
    <s v="Personal"/>
    <n v="5033.5"/>
    <n v="20134"/>
    <n v="2068768500"/>
    <n v="8275074000"/>
    <n v="927"/>
    <n v="3283"/>
    <n v="2416"/>
    <n v="4758"/>
    <n v="465"/>
    <n v="13338520"/>
    <n v="10049615"/>
    <n v="2533329"/>
    <n v="14000462"/>
    <n v="2956313"/>
    <n v="14388.910463861921"/>
    <n v="3061.1072190070058"/>
    <n v="1048.5633278145694"/>
    <n v="2942.509878100042"/>
    <n v="6357.6623655913982"/>
  </r>
  <r>
    <x v="36"/>
    <x v="9"/>
    <n v="1"/>
    <x v="26"/>
    <x v="26"/>
    <s v="Personal"/>
    <n v="3831.5"/>
    <n v="15326"/>
    <n v="1574746500"/>
    <n v="6298986000"/>
    <n v="523"/>
    <n v="2597"/>
    <n v="4663"/>
    <n v="4810"/>
    <n v="715"/>
    <n v="7564790"/>
    <n v="10281115"/>
    <n v="3184673"/>
    <n v="19809595"/>
    <n v="1953123"/>
    <n v="14464.225621414915"/>
    <n v="3958.8428956488256"/>
    <n v="682.96654514261206"/>
    <n v="4118.4189189189192"/>
    <n v="2731.6405594405596"/>
  </r>
  <r>
    <x v="37"/>
    <x v="9"/>
    <n v="2"/>
    <x v="0"/>
    <x v="0"/>
    <s v="Personal"/>
    <n v="5891.75"/>
    <n v="23567"/>
    <n v="2421509250"/>
    <n v="9686037000"/>
    <n v="141"/>
    <n v="2615"/>
    <n v="1506"/>
    <n v="4612"/>
    <n v="613"/>
    <n v="2472472"/>
    <n v="5274142"/>
    <n v="2594788"/>
    <n v="8698963"/>
    <n v="1897018"/>
    <n v="17535.262411347518"/>
    <n v="2016.8803059273423"/>
    <n v="1722.9667994687916"/>
    <n v="1886.1584995663486"/>
    <n v="3094.6460032626428"/>
  </r>
  <r>
    <x v="37"/>
    <x v="9"/>
    <n v="2"/>
    <x v="1"/>
    <x v="1"/>
    <s v="Personal"/>
    <n v="1380"/>
    <n v="5520"/>
    <n v="567180000"/>
    <n v="2268720000"/>
    <n v="26"/>
    <n v="386"/>
    <n v="890"/>
    <n v="755"/>
    <n v="106"/>
    <n v="741231"/>
    <n v="1375289"/>
    <n v="1461942"/>
    <n v="2016020"/>
    <n v="615752"/>
    <n v="28508.884615384617"/>
    <n v="3562.9248704663214"/>
    <n v="1642.6314606741573"/>
    <n v="2670.2251655629138"/>
    <n v="5808.9811320754716"/>
  </r>
  <r>
    <x v="37"/>
    <x v="9"/>
    <n v="2"/>
    <x v="2"/>
    <x v="2"/>
    <s v="Personal"/>
    <n v="1422"/>
    <n v="5688"/>
    <n v="584442000"/>
    <n v="2337768000"/>
    <n v="102"/>
    <n v="676"/>
    <n v="724"/>
    <n v="1406"/>
    <n v="123"/>
    <n v="981116"/>
    <n v="2008750"/>
    <n v="640628"/>
    <n v="3977491"/>
    <n v="579596"/>
    <n v="9618.7843137254895"/>
    <n v="2971.5236686390531"/>
    <n v="884.84530386740335"/>
    <n v="2828.9409672830725"/>
    <n v="4712.1626016260161"/>
  </r>
  <r>
    <x v="37"/>
    <x v="9"/>
    <n v="2"/>
    <x v="3"/>
    <x v="3"/>
    <s v="Personal"/>
    <n v="5735"/>
    <n v="22940"/>
    <n v="2357085000"/>
    <n v="9428340000"/>
    <n v="144"/>
    <n v="1861"/>
    <n v="1136"/>
    <n v="4313"/>
    <n v="496"/>
    <n v="2392091"/>
    <n v="6314737"/>
    <n v="881999"/>
    <n v="13718207"/>
    <n v="2440491"/>
    <n v="16611.743055555555"/>
    <n v="3393.1955937667922"/>
    <n v="776.40757042253517"/>
    <n v="3180.6647345235333"/>
    <n v="4920.3447580645161"/>
  </r>
  <r>
    <x v="37"/>
    <x v="9"/>
    <n v="2"/>
    <x v="4"/>
    <x v="4"/>
    <s v="Personal"/>
    <n v="4343.75"/>
    <n v="17375"/>
    <n v="1785281250"/>
    <n v="7141125000"/>
    <n v="178"/>
    <n v="1380"/>
    <n v="3927"/>
    <n v="2127"/>
    <n v="383"/>
    <n v="4823907"/>
    <n v="5092775"/>
    <n v="9164909"/>
    <n v="7687365"/>
    <n v="1311521"/>
    <n v="27100.601123595505"/>
    <n v="3690.4166666666665"/>
    <n v="2333.8194550547491"/>
    <n v="3614.1819464033852"/>
    <n v="3424.3368146214098"/>
  </r>
  <r>
    <x v="37"/>
    <x v="9"/>
    <n v="2"/>
    <x v="5"/>
    <x v="5"/>
    <s v="Personal"/>
    <n v="1120.25"/>
    <n v="4481"/>
    <n v="460422750"/>
    <n v="1841691000"/>
    <n v="89"/>
    <n v="360"/>
    <n v="720"/>
    <n v="561"/>
    <n v="160"/>
    <n v="2066167"/>
    <n v="1442640"/>
    <n v="1233840"/>
    <n v="2155665"/>
    <n v="934096"/>
    <n v="23215.3595505618"/>
    <n v="4007.3333333333335"/>
    <n v="1713.6666666666667"/>
    <n v="3842.5401069518716"/>
    <n v="5838.1"/>
  </r>
  <r>
    <x v="37"/>
    <x v="9"/>
    <n v="2"/>
    <x v="6"/>
    <x v="6"/>
    <s v="Personal"/>
    <n v="7228.75"/>
    <n v="28915"/>
    <n v="2971016250"/>
    <n v="11884065000"/>
    <n v="337"/>
    <n v="3183"/>
    <n v="2523"/>
    <n v="5557"/>
    <n v="945"/>
    <n v="10630492"/>
    <n v="9599660"/>
    <n v="3948317"/>
    <n v="13773073"/>
    <n v="9119914"/>
    <n v="31544.486646884274"/>
    <n v="3015.9158027018534"/>
    <n v="1564.9294490685691"/>
    <n v="2478.5087277307898"/>
    <n v="9650.7026455026462"/>
  </r>
  <r>
    <x v="37"/>
    <x v="9"/>
    <n v="2"/>
    <x v="7"/>
    <x v="7"/>
    <s v="Personal"/>
    <n v="8865.25"/>
    <n v="35461"/>
    <n v="3643617750"/>
    <n v="14574471000"/>
    <n v="959"/>
    <n v="3117"/>
    <n v="8623"/>
    <n v="4421"/>
    <n v="3274"/>
    <n v="13752120"/>
    <n v="6800445"/>
    <n v="7012598"/>
    <n v="13080973"/>
    <n v="15548844"/>
    <n v="14340.062565172055"/>
    <n v="2181.7276227141483"/>
    <n v="813.24341876377127"/>
    <n v="2958.8267360325717"/>
    <n v="4749.1887599266947"/>
  </r>
  <r>
    <x v="37"/>
    <x v="9"/>
    <n v="2"/>
    <x v="8"/>
    <x v="8"/>
    <s v="Personal"/>
    <n v="841.25"/>
    <n v="3365"/>
    <n v="345753750"/>
    <n v="1383015000"/>
    <n v="111"/>
    <n v="337"/>
    <n v="541"/>
    <n v="482"/>
    <n v="149"/>
    <n v="1466207"/>
    <n v="1153112"/>
    <n v="539306"/>
    <n v="1529412"/>
    <n v="606883"/>
    <n v="13209.072072072073"/>
    <n v="3421.6973293768547"/>
    <n v="996.86876155268021"/>
    <n v="3173.0539419087136"/>
    <n v="4073.040268456376"/>
  </r>
  <r>
    <x v="37"/>
    <x v="9"/>
    <n v="2"/>
    <x v="9"/>
    <x v="9"/>
    <s v="Personal"/>
    <n v="904"/>
    <n v="3616"/>
    <n v="371544000"/>
    <n v="1486176000"/>
    <n v="111"/>
    <n v="391"/>
    <n v="649"/>
    <n v="583"/>
    <n v="115"/>
    <n v="1725202"/>
    <n v="1401334"/>
    <n v="522113"/>
    <n v="1966638"/>
    <n v="556670"/>
    <n v="15542.360360360361"/>
    <n v="3583.9744245524298"/>
    <n v="804.48844375963017"/>
    <n v="3373.3070325900517"/>
    <n v="4840.608695652174"/>
  </r>
  <r>
    <x v="37"/>
    <x v="9"/>
    <n v="2"/>
    <x v="10"/>
    <x v="10"/>
    <s v="Personal"/>
    <n v="2560"/>
    <n v="10240"/>
    <n v="1052160000"/>
    <n v="4208640000"/>
    <n v="304"/>
    <n v="1039"/>
    <n v="833"/>
    <n v="1437"/>
    <n v="493"/>
    <n v="5513223"/>
    <n v="4120129"/>
    <n v="868420"/>
    <n v="4268189"/>
    <n v="2466535"/>
    <n v="18135.60197368421"/>
    <n v="3965.4754571703561"/>
    <n v="1042.5210084033613"/>
    <n v="2970.2080723729991"/>
    <n v="5003.1135902636915"/>
  </r>
  <r>
    <x v="37"/>
    <x v="9"/>
    <n v="2"/>
    <x v="11"/>
    <x v="11"/>
    <s v="Personal"/>
    <n v="6830"/>
    <n v="27320"/>
    <n v="2807130000"/>
    <n v="11228520000"/>
    <n v="183"/>
    <n v="2064"/>
    <n v="8085"/>
    <n v="3285"/>
    <n v="820"/>
    <n v="3831802"/>
    <n v="4777417"/>
    <n v="11076905"/>
    <n v="5890027"/>
    <n v="4043308"/>
    <n v="20938.8087431694"/>
    <n v="2314.6400193798449"/>
    <n v="1370.0562770562772"/>
    <n v="1793.0066971080669"/>
    <n v="4930.8634146341465"/>
  </r>
  <r>
    <x v="37"/>
    <x v="9"/>
    <n v="2"/>
    <x v="12"/>
    <x v="12"/>
    <s v="Personal"/>
    <n v="6697.75"/>
    <n v="26791"/>
    <n v="2752775250"/>
    <n v="11011101000"/>
    <n v="346"/>
    <n v="2667"/>
    <n v="4246"/>
    <n v="5602"/>
    <n v="1007"/>
    <n v="8159846"/>
    <n v="9699775"/>
    <n v="5955757"/>
    <n v="15358975"/>
    <n v="4298260"/>
    <n v="23583.369942196532"/>
    <n v="3636.9610048743907"/>
    <n v="1402.6747527084315"/>
    <n v="2741.6949303820065"/>
    <n v="4268.3813306852035"/>
  </r>
  <r>
    <x v="37"/>
    <x v="9"/>
    <n v="2"/>
    <x v="13"/>
    <x v="13"/>
    <s v="Personal"/>
    <n v="1757.75"/>
    <n v="7031"/>
    <n v="722435250"/>
    <n v="2889741000"/>
    <n v="228"/>
    <n v="840"/>
    <n v="1279"/>
    <n v="1230"/>
    <n v="385"/>
    <n v="5036387"/>
    <n v="3024621"/>
    <n v="1142679"/>
    <n v="4142266"/>
    <n v="3423227"/>
    <n v="22089.416666666668"/>
    <n v="3600.7392857142859"/>
    <n v="893.41594996090691"/>
    <n v="3367.6959349593494"/>
    <n v="8891.4987012987021"/>
  </r>
  <r>
    <x v="37"/>
    <x v="9"/>
    <n v="2"/>
    <x v="14"/>
    <x v="14"/>
    <s v="Personal"/>
    <n v="12020.75"/>
    <n v="48083"/>
    <n v="4940528250"/>
    <n v="19762113000"/>
    <n v="1309"/>
    <n v="5123"/>
    <n v="9824"/>
    <n v="8695"/>
    <n v="1902"/>
    <n v="21446326"/>
    <n v="18794974"/>
    <n v="15430439"/>
    <n v="29617405"/>
    <n v="23058188"/>
    <n v="16383.747899159664"/>
    <n v="3668.7437048604334"/>
    <n v="1570.6880089576548"/>
    <n v="3406.2570442783208"/>
    <n v="12123.12723449001"/>
  </r>
  <r>
    <x v="37"/>
    <x v="9"/>
    <n v="2"/>
    <x v="15"/>
    <x v="15"/>
    <s v="Personal"/>
    <n v="1310.75"/>
    <n v="5243"/>
    <n v="538718250"/>
    <n v="2154873000"/>
    <n v="169"/>
    <n v="625"/>
    <n v="712"/>
    <n v="1059"/>
    <n v="254"/>
    <n v="3103745"/>
    <n v="2246369"/>
    <n v="976478"/>
    <n v="3159194"/>
    <n v="2154157"/>
    <n v="18365.3550295858"/>
    <n v="3594.1904"/>
    <n v="1371.4578651685392"/>
    <n v="2983.1860245514636"/>
    <n v="8480.9330708661419"/>
  </r>
  <r>
    <x v="37"/>
    <x v="9"/>
    <n v="2"/>
    <x v="16"/>
    <x v="16"/>
    <s v="Personal"/>
    <n v="2544.5"/>
    <n v="10178"/>
    <n v="1045789500"/>
    <n v="4183158000"/>
    <n v="296"/>
    <n v="1122"/>
    <n v="3494"/>
    <n v="2245"/>
    <n v="1057"/>
    <n v="5591978"/>
    <n v="1897907"/>
    <n v="2561898"/>
    <n v="7108730"/>
    <n v="5722834"/>
    <n v="18891.817567567567"/>
    <n v="1691.5392156862745"/>
    <n v="733.22781911848881"/>
    <n v="3166.4721603563476"/>
    <n v="5414.2232734153267"/>
  </r>
  <r>
    <x v="37"/>
    <x v="9"/>
    <n v="2"/>
    <x v="17"/>
    <x v="17"/>
    <s v="Personal"/>
    <n v="8082"/>
    <n v="32328"/>
    <n v="3321702000"/>
    <n v="13286808000"/>
    <n v="685"/>
    <n v="3300"/>
    <n v="9391"/>
    <n v="4582"/>
    <n v="1131"/>
    <n v="11912310"/>
    <n v="12069351"/>
    <n v="5868937"/>
    <n v="14264205"/>
    <n v="2271819"/>
    <n v="17390.233576642335"/>
    <n v="3657.3790909090908"/>
    <n v="624.95335959961665"/>
    <n v="3113.0958096900918"/>
    <n v="2008.681697612732"/>
  </r>
  <r>
    <x v="37"/>
    <x v="9"/>
    <n v="2"/>
    <x v="18"/>
    <x v="18"/>
    <s v="Personal"/>
    <n v="5407.25"/>
    <n v="21629"/>
    <n v="2222379750"/>
    <n v="8889519000"/>
    <n v="309"/>
    <n v="2644"/>
    <n v="4676"/>
    <n v="4460"/>
    <n v="857"/>
    <n v="13014447"/>
    <n v="10632346"/>
    <n v="5134789"/>
    <n v="16296478"/>
    <n v="10950298"/>
    <n v="42117.951456310679"/>
    <n v="4021.3108925869892"/>
    <n v="1098.1156971770745"/>
    <n v="3653.9188340807177"/>
    <n v="12777.477246207702"/>
  </r>
  <r>
    <x v="37"/>
    <x v="9"/>
    <n v="2"/>
    <x v="19"/>
    <x v="19"/>
    <s v="Personal"/>
    <n v="4499"/>
    <n v="17996"/>
    <n v="1849089000"/>
    <n v="7396356000"/>
    <n v="676"/>
    <n v="1979"/>
    <n v="6510"/>
    <n v="3095"/>
    <n v="648"/>
    <n v="9885782"/>
    <n v="7043037"/>
    <n v="8912841"/>
    <n v="9142737"/>
    <n v="1804356"/>
    <n v="14623.937869822485"/>
    <n v="3558.8868115209702"/>
    <n v="1369.1"/>
    <n v="2954.0345718901453"/>
    <n v="2784.5"/>
  </r>
  <r>
    <x v="37"/>
    <x v="9"/>
    <n v="2"/>
    <x v="20"/>
    <x v="20"/>
    <s v="Personal"/>
    <n v="4527.5"/>
    <n v="18110"/>
    <n v="1860802500"/>
    <n v="7443210000"/>
    <n v="550"/>
    <n v="2453"/>
    <n v="5255"/>
    <n v="3585"/>
    <n v="576"/>
    <n v="9853507"/>
    <n v="11072579"/>
    <n v="13808406"/>
    <n v="16336223"/>
    <n v="2330749"/>
    <n v="17915.467272727274"/>
    <n v="4513.8927843456995"/>
    <n v="2627.6700285442435"/>
    <n v="4556.8264993026496"/>
    <n v="4046.4392361111113"/>
  </r>
  <r>
    <x v="37"/>
    <x v="9"/>
    <n v="2"/>
    <x v="21"/>
    <x v="21"/>
    <s v="Personal"/>
    <n v="6932.75"/>
    <n v="27731"/>
    <n v="2849360250"/>
    <n v="11397441000"/>
    <n v="1155"/>
    <n v="4207"/>
    <n v="4283"/>
    <n v="6871"/>
    <n v="1507"/>
    <n v="15860192"/>
    <n v="14104864"/>
    <n v="5535151"/>
    <n v="19981788"/>
    <n v="4392862"/>
    <n v="13731.767965367966"/>
    <n v="3352.7130972189207"/>
    <n v="1292.353724025216"/>
    <n v="2908.1338960849948"/>
    <n v="2914.9714664897147"/>
  </r>
  <r>
    <x v="37"/>
    <x v="9"/>
    <n v="2"/>
    <x v="22"/>
    <x v="22"/>
    <s v="Personal"/>
    <n v="2041.25"/>
    <n v="8165"/>
    <n v="838953750"/>
    <n v="3355815000"/>
    <n v="329"/>
    <n v="1159"/>
    <n v="645"/>
    <n v="1154"/>
    <n v="176"/>
    <n v="4714959"/>
    <n v="3904735"/>
    <n v="511932"/>
    <n v="3629422"/>
    <n v="878504"/>
    <n v="14331.182370820668"/>
    <n v="3369.055220017256"/>
    <n v="793.69302325581396"/>
    <n v="3145.0797227036396"/>
    <n v="4991.5"/>
  </r>
  <r>
    <x v="37"/>
    <x v="9"/>
    <n v="2"/>
    <x v="23"/>
    <x v="23"/>
    <s v="Personal"/>
    <n v="3818.5"/>
    <n v="15274"/>
    <n v="1569403500"/>
    <n v="6277614000"/>
    <n v="649"/>
    <n v="2559"/>
    <n v="3743"/>
    <n v="4593"/>
    <n v="916"/>
    <n v="10466031"/>
    <n v="6921174"/>
    <n v="3954633"/>
    <n v="14465853"/>
    <n v="4960044"/>
    <n v="16126.395993836672"/>
    <n v="2704.6400937866356"/>
    <n v="1056.5410098851189"/>
    <n v="3149.5434356629653"/>
    <n v="5414.8951965065498"/>
  </r>
  <r>
    <x v="37"/>
    <x v="9"/>
    <n v="2"/>
    <x v="24"/>
    <x v="24"/>
    <s v="Personal"/>
    <n v="2004"/>
    <n v="8016"/>
    <n v="823644000"/>
    <n v="3294576000"/>
    <n v="379"/>
    <n v="1601"/>
    <n v="1121"/>
    <n v="2941"/>
    <n v="45"/>
    <n v="5280748"/>
    <n v="4598923"/>
    <n v="1927110"/>
    <n v="7370741"/>
    <n v="371531"/>
    <n v="13933.372031662269"/>
    <n v="2872.531542785759"/>
    <n v="1719.0990187332739"/>
    <n v="2506.2023121387283"/>
    <n v="8256.2444444444445"/>
  </r>
  <r>
    <x v="37"/>
    <x v="9"/>
    <n v="2"/>
    <x v="25"/>
    <x v="25"/>
    <s v="Personal"/>
    <n v="5081"/>
    <n v="20324"/>
    <n v="2088291000"/>
    <n v="8353164000"/>
    <n v="905"/>
    <n v="3442"/>
    <n v="1005"/>
    <n v="3486"/>
    <n v="2264"/>
    <n v="11943064"/>
    <n v="8521145"/>
    <n v="819093"/>
    <n v="10106222"/>
    <n v="11070060"/>
    <n v="13196.755801104973"/>
    <n v="2475.6377106333525"/>
    <n v="815.01791044776121"/>
    <n v="2899.0883534136547"/>
    <n v="4889.6024734982329"/>
  </r>
  <r>
    <x v="37"/>
    <x v="9"/>
    <n v="2"/>
    <x v="26"/>
    <x v="26"/>
    <s v="Personal"/>
    <n v="3895.75"/>
    <n v="15583"/>
    <n v="1601153250"/>
    <n v="6404613000"/>
    <n v="558"/>
    <n v="2502"/>
    <n v="5268"/>
    <n v="4351"/>
    <n v="631"/>
    <n v="8246274"/>
    <n v="10367639"/>
    <n v="3606801"/>
    <n v="15405337"/>
    <n v="1796112"/>
    <n v="14778.268817204302"/>
    <n v="4143.7406075139888"/>
    <n v="684.66230068337131"/>
    <n v="3540.6428407262697"/>
    <n v="2846.4532488114105"/>
  </r>
  <r>
    <x v="38"/>
    <x v="9"/>
    <n v="3"/>
    <x v="0"/>
    <x v="0"/>
    <s v="Personal"/>
    <n v="5917"/>
    <n v="23668"/>
    <n v="2431887000"/>
    <n v="9727548000"/>
    <n v="135"/>
    <n v="2566"/>
    <n v="1453"/>
    <n v="4712"/>
    <n v="569"/>
    <n v="2564741"/>
    <n v="5213070"/>
    <n v="2455098"/>
    <n v="8631292"/>
    <n v="1795873"/>
    <n v="18998.08148148148"/>
    <n v="2031.5939204988308"/>
    <n v="1689.6751548520303"/>
    <n v="1831.7682512733447"/>
    <n v="3156.1915641476276"/>
  </r>
  <r>
    <x v="38"/>
    <x v="9"/>
    <n v="3"/>
    <x v="1"/>
    <x v="1"/>
    <s v="Personal"/>
    <n v="1385.5"/>
    <n v="5542"/>
    <n v="569440500"/>
    <n v="2277762000"/>
    <n v="27"/>
    <n v="350"/>
    <n v="1111"/>
    <n v="653"/>
    <n v="77"/>
    <n v="773588"/>
    <n v="1167563"/>
    <n v="2128895"/>
    <n v="2033278"/>
    <n v="602782"/>
    <n v="28651.407407407409"/>
    <n v="3335.8942857142856"/>
    <n v="1916.1971197119713"/>
    <n v="3113.748851454824"/>
    <n v="7828.3376623376626"/>
  </r>
  <r>
    <x v="38"/>
    <x v="9"/>
    <n v="3"/>
    <x v="2"/>
    <x v="2"/>
    <s v="Personal"/>
    <n v="1425"/>
    <n v="5700"/>
    <n v="585675000"/>
    <n v="2342700000"/>
    <n v="108"/>
    <n v="701"/>
    <n v="282"/>
    <n v="1911"/>
    <n v="123"/>
    <n v="1162552"/>
    <n v="2134143"/>
    <n v="278154"/>
    <n v="5169184"/>
    <n v="631122"/>
    <n v="10764.37037037037"/>
    <n v="3044.4265335235377"/>
    <n v="986.36170212765956"/>
    <n v="2704.9628466771323"/>
    <n v="5131.0731707317073"/>
  </r>
  <r>
    <x v="38"/>
    <x v="9"/>
    <n v="3"/>
    <x v="3"/>
    <x v="3"/>
    <s v="Personal"/>
    <n v="5747"/>
    <n v="22988"/>
    <n v="2362017000"/>
    <n v="9448068000"/>
    <n v="122"/>
    <n v="1950"/>
    <n v="2870"/>
    <n v="4823"/>
    <n v="2528"/>
    <n v="2254169"/>
    <n v="6773395"/>
    <n v="2482021"/>
    <n v="14668567"/>
    <n v="13542220"/>
    <n v="18476.795081967211"/>
    <n v="3473.5358974358974"/>
    <n v="864.81567944250867"/>
    <n v="3041.3781878498858"/>
    <n v="5356.8908227848106"/>
  </r>
  <r>
    <x v="38"/>
    <x v="9"/>
    <n v="3"/>
    <x v="4"/>
    <x v="4"/>
    <s v="Personal"/>
    <n v="4326"/>
    <n v="17304"/>
    <n v="1777986000"/>
    <n v="7111944000"/>
    <n v="174"/>
    <n v="1335"/>
    <n v="3708"/>
    <n v="2171"/>
    <n v="399"/>
    <n v="4308034"/>
    <n v="4872618"/>
    <n v="8764985"/>
    <n v="7682295"/>
    <n v="1416248"/>
    <n v="24758.816091954024"/>
    <n v="3649.9011235955054"/>
    <n v="2363.8039374325781"/>
    <n v="3538.5974205435282"/>
    <n v="3549.4937343358397"/>
  </r>
  <r>
    <x v="38"/>
    <x v="9"/>
    <n v="3"/>
    <x v="5"/>
    <x v="5"/>
    <s v="Personal"/>
    <n v="1119.25"/>
    <n v="4477"/>
    <n v="460011750"/>
    <n v="1840047000"/>
    <n v="97"/>
    <n v="390"/>
    <n v="694"/>
    <n v="594"/>
    <n v="167"/>
    <n v="2000630"/>
    <n v="1420007"/>
    <n v="977020"/>
    <n v="2223134"/>
    <n v="887274"/>
    <n v="20625.051546391751"/>
    <n v="3641.0435897435896"/>
    <n v="1407.8097982708935"/>
    <n v="3742.6498316498319"/>
    <n v="5313.0179640718561"/>
  </r>
  <r>
    <x v="38"/>
    <x v="9"/>
    <n v="3"/>
    <x v="6"/>
    <x v="6"/>
    <s v="Personal"/>
    <n v="7240.5"/>
    <n v="28962"/>
    <n v="2975845500"/>
    <n v="11903382000"/>
    <n v="305"/>
    <n v="3303"/>
    <n v="2509"/>
    <n v="5557"/>
    <n v="929"/>
    <n v="9921597"/>
    <n v="9760714"/>
    <n v="3982777"/>
    <n v="14433720"/>
    <n v="8285758"/>
    <n v="32529.826229508195"/>
    <n v="2955.1056615198304"/>
    <n v="1587.3961737744121"/>
    <n v="2597.3942774878533"/>
    <n v="8919.0075349838535"/>
  </r>
  <r>
    <x v="38"/>
    <x v="9"/>
    <n v="3"/>
    <x v="7"/>
    <x v="7"/>
    <s v="Personal"/>
    <n v="8882.75"/>
    <n v="35531"/>
    <n v="3650810250"/>
    <n v="14603241000"/>
    <n v="1001"/>
    <n v="3283"/>
    <n v="1760"/>
    <n v="5095"/>
    <n v="768"/>
    <n v="16066149"/>
    <n v="7331655"/>
    <n v="1594709"/>
    <n v="14412540"/>
    <n v="3974469"/>
    <n v="16050.098901098901"/>
    <n v="2233.218093207432"/>
    <n v="906.0846590909091"/>
    <n v="2828.7615309126595"/>
    <n v="5175.08984375"/>
  </r>
  <r>
    <x v="38"/>
    <x v="9"/>
    <n v="3"/>
    <x v="8"/>
    <x v="8"/>
    <s v="Personal"/>
    <n v="844.25"/>
    <n v="3377"/>
    <n v="346986750"/>
    <n v="1387947000"/>
    <n v="104"/>
    <n v="333"/>
    <n v="546"/>
    <n v="473"/>
    <n v="143"/>
    <n v="1397079"/>
    <n v="1135212"/>
    <n v="569038"/>
    <n v="1565937"/>
    <n v="601765"/>
    <n v="13433.451923076924"/>
    <n v="3409.0450450450448"/>
    <n v="1042.1941391941391"/>
    <n v="3310.6490486257926"/>
    <n v="4208.1468531468536"/>
  </r>
  <r>
    <x v="38"/>
    <x v="9"/>
    <n v="3"/>
    <x v="9"/>
    <x v="9"/>
    <s v="Personal"/>
    <n v="908.25"/>
    <n v="3633"/>
    <n v="373290750"/>
    <n v="1493163000"/>
    <n v="106"/>
    <n v="381"/>
    <n v="695"/>
    <n v="562"/>
    <n v="116"/>
    <n v="1757738"/>
    <n v="1367053"/>
    <n v="594266"/>
    <n v="1914149"/>
    <n v="527858"/>
    <n v="16582.433962264149"/>
    <n v="3588.0656167979005"/>
    <n v="855.05899280575545"/>
    <n v="3405.9590747330963"/>
    <n v="4550.5"/>
  </r>
  <r>
    <x v="38"/>
    <x v="9"/>
    <n v="3"/>
    <x v="10"/>
    <x v="10"/>
    <s v="Personal"/>
    <n v="2565"/>
    <n v="10260"/>
    <n v="1054215000"/>
    <n v="4216860000"/>
    <n v="308"/>
    <n v="1094"/>
    <n v="2476"/>
    <n v="2919"/>
    <n v="222"/>
    <n v="6240857"/>
    <n v="4442257"/>
    <n v="2875277"/>
    <n v="8292837"/>
    <n v="1208005"/>
    <n v="20262.522727272728"/>
    <n v="4060.5639853747716"/>
    <n v="1161.2588852988692"/>
    <n v="2840.9856115107914"/>
    <n v="5441.4639639639636"/>
  </r>
  <r>
    <x v="38"/>
    <x v="9"/>
    <n v="3"/>
    <x v="11"/>
    <x v="11"/>
    <s v="Personal"/>
    <n v="6872.5"/>
    <n v="27490"/>
    <n v="2824597500"/>
    <n v="11298390000"/>
    <n v="163"/>
    <n v="2106"/>
    <n v="8675"/>
    <n v="3226"/>
    <n v="731"/>
    <n v="3314445"/>
    <n v="4966417"/>
    <n v="13032976"/>
    <n v="6648590"/>
    <n v="3977068"/>
    <n v="20334.018404907976"/>
    <n v="2358.2226970560305"/>
    <n v="1502.3603458213256"/>
    <n v="2060.9392436453813"/>
    <n v="5440.5854993160056"/>
  </r>
  <r>
    <x v="38"/>
    <x v="9"/>
    <n v="3"/>
    <x v="12"/>
    <x v="12"/>
    <s v="Personal"/>
    <n v="6668.75"/>
    <n v="26675"/>
    <n v="2740856250"/>
    <n v="10963425000"/>
    <n v="328"/>
    <n v="2681"/>
    <n v="4129"/>
    <n v="5717"/>
    <n v="989"/>
    <n v="8128227"/>
    <n v="9574567"/>
    <n v="5951501"/>
    <n v="15577332"/>
    <n v="4145588"/>
    <n v="24781.179878048781"/>
    <n v="3571.267064528161"/>
    <n v="1441.3904093000726"/>
    <n v="2724.7388490467029"/>
    <n v="4191.6966632962585"/>
  </r>
  <r>
    <x v="38"/>
    <x v="9"/>
    <n v="3"/>
    <x v="13"/>
    <x v="13"/>
    <s v="Personal"/>
    <n v="1765"/>
    <n v="7060"/>
    <n v="725415000"/>
    <n v="2901660000"/>
    <n v="213"/>
    <n v="756"/>
    <n v="1550"/>
    <n v="1142"/>
    <n v="404"/>
    <n v="4703490"/>
    <n v="2718796"/>
    <n v="2656829"/>
    <n v="3841167"/>
    <n v="3258229"/>
    <n v="22082.112676056338"/>
    <n v="3596.2910052910051"/>
    <n v="1714.0832258064515"/>
    <n v="3363.5437828371278"/>
    <n v="8064.9232673267325"/>
  </r>
  <r>
    <x v="38"/>
    <x v="9"/>
    <n v="3"/>
    <x v="14"/>
    <x v="14"/>
    <s v="Personal"/>
    <n v="12038.25"/>
    <n v="48153"/>
    <n v="4947720750"/>
    <n v="19790883000"/>
    <n v="1246"/>
    <n v="4969"/>
    <n v="9521"/>
    <n v="8480"/>
    <n v="1941"/>
    <n v="20805430"/>
    <n v="18324763"/>
    <n v="18795557"/>
    <n v="29597579"/>
    <n v="22526515"/>
    <n v="16697.776886035314"/>
    <n v="3687.8170658080098"/>
    <n v="1974.1158491755068"/>
    <n v="3490.2805424528301"/>
    <n v="11605.623390005152"/>
  </r>
  <r>
    <x v="38"/>
    <x v="9"/>
    <n v="3"/>
    <x v="15"/>
    <x v="15"/>
    <s v="Personal"/>
    <n v="1308.5"/>
    <n v="5234"/>
    <n v="537793500"/>
    <n v="2151174000"/>
    <n v="167"/>
    <n v="637"/>
    <n v="692"/>
    <n v="1019"/>
    <n v="282"/>
    <n v="2759992"/>
    <n v="2275052"/>
    <n v="898502"/>
    <n v="3101409"/>
    <n v="2122044"/>
    <n v="16526.898203592813"/>
    <n v="3571.5102040816328"/>
    <n v="1298.413294797688"/>
    <n v="3043.5809617271834"/>
    <n v="7524.9787234042551"/>
  </r>
  <r>
    <x v="38"/>
    <x v="9"/>
    <n v="3"/>
    <x v="16"/>
    <x v="16"/>
    <s v="Personal"/>
    <n v="2549.5"/>
    <n v="10198"/>
    <n v="1047844500"/>
    <n v="4191378000"/>
    <n v="306"/>
    <n v="1088"/>
    <n v="2141"/>
    <n v="1557"/>
    <n v="220"/>
    <n v="6462041"/>
    <n v="1885616"/>
    <n v="1749497"/>
    <n v="4714550"/>
    <n v="1299486"/>
    <n v="21117.781045751635"/>
    <n v="1733.1029411764705"/>
    <n v="817.14012143858008"/>
    <n v="3027.9704560051382"/>
    <n v="5906.7545454545452"/>
  </r>
  <r>
    <x v="38"/>
    <x v="9"/>
    <n v="3"/>
    <x v="17"/>
    <x v="17"/>
    <s v="Personal"/>
    <n v="8144.25"/>
    <n v="32577"/>
    <n v="3347286750"/>
    <n v="13389147000"/>
    <n v="677"/>
    <n v="3162"/>
    <n v="9904"/>
    <n v="4512"/>
    <n v="1037"/>
    <n v="12353049"/>
    <n v="11755735"/>
    <n v="6561828"/>
    <n v="15746570"/>
    <n v="2235583"/>
    <n v="18246.748892171345"/>
    <n v="3717.816255534472"/>
    <n v="662.54321486268179"/>
    <n v="3489.9312943262412"/>
    <n v="2155.8177434908389"/>
  </r>
  <r>
    <x v="38"/>
    <x v="9"/>
    <n v="3"/>
    <x v="18"/>
    <x v="18"/>
    <s v="Personal"/>
    <n v="5425.75"/>
    <n v="21703"/>
    <n v="2229983250"/>
    <n v="8919933000"/>
    <n v="289"/>
    <n v="2694"/>
    <n v="4317"/>
    <n v="4404"/>
    <n v="885"/>
    <n v="12068468"/>
    <n v="11051695"/>
    <n v="4845748"/>
    <n v="17186506"/>
    <n v="10717638"/>
    <n v="41759.404844290657"/>
    <n v="4102.3366740905713"/>
    <n v="1122.4804262219134"/>
    <n v="3902.4763851044504"/>
    <n v="12110.325423728813"/>
  </r>
  <r>
    <x v="38"/>
    <x v="9"/>
    <n v="3"/>
    <x v="19"/>
    <x v="19"/>
    <s v="Personal"/>
    <n v="4508"/>
    <n v="18032"/>
    <n v="1852788000"/>
    <n v="7411152000"/>
    <n v="626"/>
    <n v="1880"/>
    <n v="5296"/>
    <n v="2979"/>
    <n v="657"/>
    <n v="8856797"/>
    <n v="6727482"/>
    <n v="5339452"/>
    <n v="8878700"/>
    <n v="1926349"/>
    <n v="14148.238019169328"/>
    <n v="3578.4478723404254"/>
    <n v="1008.2046827794562"/>
    <n v="2980.4296743873783"/>
    <n v="2932.0380517503804"/>
  </r>
  <r>
    <x v="38"/>
    <x v="9"/>
    <n v="3"/>
    <x v="20"/>
    <x v="20"/>
    <s v="Personal"/>
    <n v="4507.75"/>
    <n v="18031"/>
    <n v="1852685250"/>
    <n v="7410741000"/>
    <n v="500"/>
    <n v="2245"/>
    <n v="5170"/>
    <n v="3357"/>
    <n v="569"/>
    <n v="9096345"/>
    <n v="10218576"/>
    <n v="34158115"/>
    <n v="15088828"/>
    <n v="2348978"/>
    <n v="18192.689999999999"/>
    <n v="4551.7042316258348"/>
    <n v="6606.9854932301741"/>
    <n v="4494.735775990468"/>
    <n v="4128.2565905096662"/>
  </r>
  <r>
    <x v="38"/>
    <x v="9"/>
    <n v="3"/>
    <x v="21"/>
    <x v="21"/>
    <s v="Personal"/>
    <n v="6942.75"/>
    <n v="27771"/>
    <n v="2853470250"/>
    <n v="11413881000"/>
    <n v="1123"/>
    <n v="4204"/>
    <n v="4221"/>
    <n v="6734"/>
    <n v="1571"/>
    <n v="15756724"/>
    <n v="14079119"/>
    <n v="6071983"/>
    <n v="20085892"/>
    <n v="4422774"/>
    <n v="14030.920747996439"/>
    <n v="3348.9816841103711"/>
    <n v="1438.517649846008"/>
    <n v="2982.7579447579446"/>
    <n v="2815.2603437301082"/>
  </r>
  <r>
    <x v="38"/>
    <x v="9"/>
    <n v="3"/>
    <x v="22"/>
    <x v="22"/>
    <s v="Personal"/>
    <n v="2045.5"/>
    <n v="8182"/>
    <n v="840700500"/>
    <n v="3362802000"/>
    <n v="333"/>
    <n v="1163"/>
    <n v="1718"/>
    <n v="2062"/>
    <n v="746"/>
    <n v="5339372"/>
    <n v="4011726"/>
    <n v="1520450"/>
    <n v="6200392"/>
    <n v="4043540"/>
    <n v="16034.15015015015"/>
    <n v="3449.463456577816"/>
    <n v="885.01164144353902"/>
    <n v="3006.9796314258001"/>
    <n v="5420.2949061662202"/>
  </r>
  <r>
    <x v="38"/>
    <x v="9"/>
    <n v="3"/>
    <x v="23"/>
    <x v="23"/>
    <s v="Personal"/>
    <n v="3826.25"/>
    <n v="15305"/>
    <n v="1572588750"/>
    <n v="6290355000"/>
    <n v="672"/>
    <n v="2544"/>
    <n v="831"/>
    <n v="5240"/>
    <n v="2386"/>
    <n v="12124506"/>
    <n v="7044903"/>
    <n v="978299"/>
    <n v="15781076"/>
    <n v="14066522"/>
    <n v="18042.419642857141"/>
    <n v="2769.2228773584907"/>
    <n v="1177.2551143200963"/>
    <n v="3011.6557251908398"/>
    <n v="5895.4409052808051"/>
  </r>
  <r>
    <x v="38"/>
    <x v="9"/>
    <n v="3"/>
    <x v="24"/>
    <x v="24"/>
    <s v="Personal"/>
    <n v="1992.5"/>
    <n v="7970"/>
    <n v="818917500"/>
    <n v="3275670000"/>
    <n v="401"/>
    <n v="1493"/>
    <n v="1148"/>
    <n v="2843"/>
    <n v="56"/>
    <n v="5182794"/>
    <n v="4277812"/>
    <n v="2281802"/>
    <n v="7222036"/>
    <n v="316071"/>
    <n v="12924.673316708229"/>
    <n v="2865.2458137977228"/>
    <n v="1987.6324041811847"/>
    <n v="2540.2870207527258"/>
    <n v="5644.125"/>
  </r>
  <r>
    <x v="38"/>
    <x v="9"/>
    <n v="3"/>
    <x v="25"/>
    <x v="25"/>
    <s v="Personal"/>
    <n v="5091.25"/>
    <n v="20365"/>
    <n v="2092503750"/>
    <n v="8370015000"/>
    <n v="956"/>
    <n v="3381"/>
    <n v="1009"/>
    <n v="2721"/>
    <n v="439"/>
    <n v="14113967"/>
    <n v="8569373"/>
    <n v="916355"/>
    <n v="7543863"/>
    <n v="2339414"/>
    <n v="14763.56380753138"/>
    <n v="2534.567583555161"/>
    <n v="908.18136769078296"/>
    <n v="2772.4597574421168"/>
    <n v="5328.9612756264241"/>
  </r>
  <r>
    <x v="38"/>
    <x v="9"/>
    <n v="3"/>
    <x v="26"/>
    <x v="26"/>
    <s v="Personal"/>
    <n v="3954.25"/>
    <n v="15817"/>
    <n v="1625196750"/>
    <n v="6500787000"/>
    <n v="520"/>
    <n v="2441"/>
    <n v="4544"/>
    <n v="4252"/>
    <n v="734"/>
    <n v="7760439"/>
    <n v="9849475"/>
    <n v="3582591"/>
    <n v="16277701"/>
    <n v="2287072"/>
    <n v="14923.921153846153"/>
    <n v="4035.0163867267515"/>
    <n v="788.42231514084506"/>
    <n v="3828.2457666980245"/>
    <n v="3115.9019073569484"/>
  </r>
  <r>
    <x v="39"/>
    <x v="9"/>
    <n v="4"/>
    <x v="0"/>
    <x v="0"/>
    <s v="Personal"/>
    <n v="5947.25"/>
    <n v="23789"/>
    <n v="2444319750"/>
    <n v="9777279000"/>
    <n v="142"/>
    <n v="2495"/>
    <n v="1372"/>
    <n v="4524"/>
    <n v="601"/>
    <n v="2398982"/>
    <n v="5093557"/>
    <n v="2472849"/>
    <n v="9534300"/>
    <n v="1760612"/>
    <n v="16894.239436619719"/>
    <n v="2041.5058116232465"/>
    <n v="1802.3680758017492"/>
    <n v="2107.4933687002654"/>
    <n v="2929.4708818635609"/>
  </r>
  <r>
    <x v="39"/>
    <x v="9"/>
    <n v="4"/>
    <x v="1"/>
    <x v="1"/>
    <s v="Personal"/>
    <n v="1354.75"/>
    <n v="5419"/>
    <n v="556802250"/>
    <n v="2227209000"/>
    <n v="16"/>
    <n v="365"/>
    <n v="929"/>
    <n v="663"/>
    <n v="95"/>
    <n v="527703"/>
    <n v="1331564"/>
    <n v="1722776"/>
    <n v="2344110"/>
    <n v="535407"/>
    <n v="32981.4375"/>
    <n v="3648.1205479452055"/>
    <n v="1854.4413347685684"/>
    <n v="3535.610859728507"/>
    <n v="5635.863157894737"/>
  </r>
  <r>
    <x v="39"/>
    <x v="9"/>
    <n v="4"/>
    <x v="2"/>
    <x v="2"/>
    <s v="Personal"/>
    <n v="1417"/>
    <n v="5668"/>
    <n v="582387000"/>
    <n v="2329548000"/>
    <n v="105"/>
    <n v="699"/>
    <n v="571"/>
    <n v="1682"/>
    <n v="122"/>
    <n v="964028"/>
    <n v="2689782"/>
    <n v="563576"/>
    <n v="5058409"/>
    <n v="581510"/>
    <n v="9181.2190476190481"/>
    <n v="3848.0429184549357"/>
    <n v="986.9982486865149"/>
    <n v="3007.3775267538645"/>
    <n v="4766.4754098360654"/>
  </r>
  <r>
    <x v="39"/>
    <x v="9"/>
    <n v="4"/>
    <x v="3"/>
    <x v="3"/>
    <s v="Personal"/>
    <n v="5714.5"/>
    <n v="22858"/>
    <n v="2348659500"/>
    <n v="9394638000"/>
    <n v="130"/>
    <n v="1912"/>
    <n v="5941"/>
    <n v="2850"/>
    <n v="1936"/>
    <n v="2058445"/>
    <n v="8392900"/>
    <n v="5139760"/>
    <n v="9640795"/>
    <n v="9607103"/>
    <n v="15834.192307692309"/>
    <n v="4389.5920502092049"/>
    <n v="865.13381585591651"/>
    <n v="3382.7350877192985"/>
    <n v="4962.346590909091"/>
  </r>
  <r>
    <x v="39"/>
    <x v="9"/>
    <n v="4"/>
    <x v="4"/>
    <x v="4"/>
    <s v="Personal"/>
    <n v="4300"/>
    <n v="17200"/>
    <n v="1767300000"/>
    <n v="7069200000"/>
    <n v="177"/>
    <n v="1349"/>
    <n v="2926"/>
    <n v="2173"/>
    <n v="416"/>
    <n v="4575628"/>
    <n v="5128239"/>
    <n v="6382923"/>
    <n v="8429442"/>
    <n v="1416615"/>
    <n v="25851.005649717514"/>
    <n v="3801.511489992587"/>
    <n v="2181.4501025290497"/>
    <n v="3879.1725724804419"/>
    <n v="3405.3245192307691"/>
  </r>
  <r>
    <x v="39"/>
    <x v="9"/>
    <n v="4"/>
    <x v="5"/>
    <x v="5"/>
    <s v="Personal"/>
    <n v="1114.5"/>
    <n v="4458"/>
    <n v="458059500"/>
    <n v="1832238000"/>
    <n v="99"/>
    <n v="389"/>
    <n v="677"/>
    <n v="599"/>
    <n v="168"/>
    <n v="2026533"/>
    <n v="1471382"/>
    <n v="1257977"/>
    <n v="2327845"/>
    <n v="847864"/>
    <n v="20470.030303030304"/>
    <n v="3782.4730077120821"/>
    <n v="1858.1639586410636"/>
    <n v="3886.2186978297163"/>
    <n v="5046.8095238095239"/>
  </r>
  <r>
    <x v="39"/>
    <x v="9"/>
    <n v="4"/>
    <x v="6"/>
    <x v="6"/>
    <s v="Personal"/>
    <n v="7247"/>
    <n v="28988"/>
    <n v="2978517000"/>
    <n v="11914068000"/>
    <n v="333"/>
    <n v="3247"/>
    <n v="2725"/>
    <n v="5604"/>
    <n v="902"/>
    <n v="11290585"/>
    <n v="9765896"/>
    <n v="5846485"/>
    <n v="15435928"/>
    <n v="8172497"/>
    <n v="33905.660660660658"/>
    <n v="3007.6673852787189"/>
    <n v="2145.4990825688074"/>
    <n v="2754.4482512491077"/>
    <n v="9060.417960088691"/>
  </r>
  <r>
    <x v="39"/>
    <x v="9"/>
    <n v="4"/>
    <x v="7"/>
    <x v="7"/>
    <s v="Personal"/>
    <n v="8835.25"/>
    <n v="35341"/>
    <n v="3631287750"/>
    <n v="14525151000"/>
    <n v="967"/>
    <n v="3320"/>
    <n v="4215"/>
    <n v="6950"/>
    <n v="3440"/>
    <n v="13221202"/>
    <n v="9372203"/>
    <n v="3821045"/>
    <n v="21862040"/>
    <n v="16486664"/>
    <n v="13672.390899689763"/>
    <n v="2822.9527108433736"/>
    <n v="906.53499406880189"/>
    <n v="3145.6172661870505"/>
    <n v="4792.6348837209298"/>
  </r>
  <r>
    <x v="39"/>
    <x v="9"/>
    <n v="4"/>
    <x v="8"/>
    <x v="8"/>
    <s v="Personal"/>
    <n v="839"/>
    <n v="3356"/>
    <n v="344829000"/>
    <n v="1379316000"/>
    <n v="109"/>
    <n v="330"/>
    <n v="467"/>
    <n v="467"/>
    <n v="146"/>
    <n v="1436124"/>
    <n v="1158804"/>
    <n v="549745"/>
    <n v="1667963"/>
    <n v="581769"/>
    <n v="13175.449541284404"/>
    <n v="3511.5272727272727"/>
    <n v="1177.1841541755889"/>
    <n v="3571.6552462526765"/>
    <n v="3984.7191780821918"/>
  </r>
  <r>
    <x v="39"/>
    <x v="9"/>
    <n v="4"/>
    <x v="9"/>
    <x v="9"/>
    <s v="Personal"/>
    <n v="904"/>
    <n v="3616"/>
    <n v="371544000"/>
    <n v="1486176000"/>
    <n v="109"/>
    <n v="379"/>
    <n v="586"/>
    <n v="587"/>
    <n v="115"/>
    <n v="1818363"/>
    <n v="1407845"/>
    <n v="592601"/>
    <n v="2279334"/>
    <n v="498394"/>
    <n v="16682.229357798165"/>
    <n v="3714.6306068601584"/>
    <n v="1011.2645051194539"/>
    <n v="3883.0221465076661"/>
    <n v="4333.8608695652174"/>
  </r>
  <r>
    <x v="39"/>
    <x v="9"/>
    <n v="4"/>
    <x v="10"/>
    <x v="10"/>
    <s v="Personal"/>
    <n v="2551.25"/>
    <n v="10205"/>
    <n v="1048563750"/>
    <n v="4194255000"/>
    <n v="294"/>
    <n v="1070"/>
    <n v="506"/>
    <n v="1275"/>
    <n v="221"/>
    <n v="5084596"/>
    <n v="5492758"/>
    <n v="587188"/>
    <n v="4028435"/>
    <n v="1113063"/>
    <n v="17294.544217687075"/>
    <n v="5133.4186915887849"/>
    <n v="1160.4505928853755"/>
    <n v="3159.556862745098"/>
    <n v="5036.4841628959275"/>
  </r>
  <r>
    <x v="39"/>
    <x v="9"/>
    <n v="4"/>
    <x v="11"/>
    <x v="11"/>
    <s v="Personal"/>
    <n v="6731.5"/>
    <n v="26926"/>
    <n v="2766646500"/>
    <n v="11066586000"/>
    <n v="166"/>
    <n v="2062"/>
    <n v="6665"/>
    <n v="3329"/>
    <n v="729"/>
    <n v="3455303"/>
    <n v="4829448"/>
    <n v="8986759"/>
    <n v="8047696"/>
    <n v="4059141"/>
    <n v="20815.078313253012"/>
    <n v="2342.1183317167797"/>
    <n v="1348.3509377344335"/>
    <n v="2417.4514869330128"/>
    <n v="5568.0946502057614"/>
  </r>
  <r>
    <x v="39"/>
    <x v="9"/>
    <n v="4"/>
    <x v="12"/>
    <x v="12"/>
    <s v="Personal"/>
    <n v="6452.5"/>
    <n v="25810"/>
    <n v="2651977500"/>
    <n v="10607910000"/>
    <n v="343"/>
    <n v="2635"/>
    <n v="4536"/>
    <n v="5434"/>
    <n v="987"/>
    <n v="8488717"/>
    <n v="9665658"/>
    <n v="8813584"/>
    <n v="16306350"/>
    <n v="4061464"/>
    <n v="24748.446064139942"/>
    <n v="3668.1814041745729"/>
    <n v="1943.0299823633156"/>
    <n v="3000.8005152741994"/>
    <n v="4114.9584599797363"/>
  </r>
  <r>
    <x v="39"/>
    <x v="9"/>
    <n v="4"/>
    <x v="13"/>
    <x v="13"/>
    <s v="Personal"/>
    <n v="1767"/>
    <n v="7068"/>
    <n v="726237000"/>
    <n v="2904948000"/>
    <n v="235"/>
    <n v="828"/>
    <n v="1454"/>
    <n v="1280"/>
    <n v="388"/>
    <n v="5411576"/>
    <n v="3043992"/>
    <n v="2467840"/>
    <n v="4925301"/>
    <n v="3259045"/>
    <n v="23027.982978723405"/>
    <n v="3676.31884057971"/>
    <n v="1697.2764786795049"/>
    <n v="3847.8914062499998"/>
    <n v="8399.600515463917"/>
  </r>
  <r>
    <x v="39"/>
    <x v="9"/>
    <n v="4"/>
    <x v="14"/>
    <x v="14"/>
    <s v="Personal"/>
    <n v="11988.5"/>
    <n v="47954"/>
    <n v="4927273500"/>
    <n v="19709094000"/>
    <n v="1281"/>
    <n v="5014"/>
    <n v="8264"/>
    <n v="8603"/>
    <n v="1944"/>
    <n v="21660742"/>
    <n v="18860687"/>
    <n v="13685235"/>
    <n v="32776759"/>
    <n v="22881500"/>
    <n v="16909.244340359095"/>
    <n v="3761.6049062624652"/>
    <n v="1656.0061713455952"/>
    <n v="3809.9220039521097"/>
    <n v="11770.318930041152"/>
  </r>
  <r>
    <x v="39"/>
    <x v="9"/>
    <n v="4"/>
    <x v="15"/>
    <x v="15"/>
    <s v="Personal"/>
    <n v="1308.25"/>
    <n v="5233"/>
    <n v="537690750"/>
    <n v="2150763000"/>
    <n v="159"/>
    <n v="618"/>
    <n v="707"/>
    <n v="1033"/>
    <n v="269"/>
    <n v="3048171"/>
    <n v="2279955"/>
    <n v="1278467"/>
    <n v="3397364"/>
    <n v="2105370"/>
    <n v="19170.886792452831"/>
    <n v="3689.2475728155341"/>
    <n v="1808.2984441301273"/>
    <n v="3288.8325266214906"/>
    <n v="7826.6542750929366"/>
  </r>
  <r>
    <x v="39"/>
    <x v="9"/>
    <n v="4"/>
    <x v="16"/>
    <x v="16"/>
    <s v="Personal"/>
    <n v="2535.75"/>
    <n v="10143"/>
    <n v="1042193250"/>
    <n v="4168773000"/>
    <n v="304"/>
    <n v="1122"/>
    <n v="2814"/>
    <n v="1989"/>
    <n v="219"/>
    <n v="5477737"/>
    <n v="2456670"/>
    <n v="2299543"/>
    <n v="6698064"/>
    <n v="1198839"/>
    <n v="18018.871710526317"/>
    <n v="2189.5454545454545"/>
    <n v="817.17945984363894"/>
    <n v="3367.5535444947209"/>
    <n v="5474.1506849315065"/>
  </r>
  <r>
    <x v="39"/>
    <x v="9"/>
    <n v="4"/>
    <x v="17"/>
    <x v="17"/>
    <s v="Personal"/>
    <n v="8155.75"/>
    <n v="32623"/>
    <n v="3352013250"/>
    <n v="13408053000"/>
    <n v="685"/>
    <n v="3262"/>
    <n v="7964"/>
    <n v="4679"/>
    <n v="1154"/>
    <n v="14483645"/>
    <n v="12324861"/>
    <n v="6086463"/>
    <n v="17425462"/>
    <n v="2484243"/>
    <n v="21144.007299270073"/>
    <n v="3778.3142244022074"/>
    <n v="764.24698643897534"/>
    <n v="3724.185082282539"/>
    <n v="2152.7235701906411"/>
  </r>
  <r>
    <x v="39"/>
    <x v="9"/>
    <n v="4"/>
    <x v="18"/>
    <x v="18"/>
    <s v="Personal"/>
    <n v="5404.5"/>
    <n v="21618"/>
    <n v="2221249500"/>
    <n v="8884998000"/>
    <n v="312"/>
    <n v="2614"/>
    <n v="4010"/>
    <n v="4441"/>
    <n v="912"/>
    <n v="13613412"/>
    <n v="10864383"/>
    <n v="5997564"/>
    <n v="18325449"/>
    <n v="11153934"/>
    <n v="43632.730769230766"/>
    <n v="4156.2291507268556"/>
    <n v="1495.6518703241895"/>
    <n v="4126.4240036027923"/>
    <n v="12230.190789473685"/>
  </r>
  <r>
    <x v="39"/>
    <x v="9"/>
    <n v="4"/>
    <x v="19"/>
    <x v="19"/>
    <s v="Personal"/>
    <n v="4503.5"/>
    <n v="18014"/>
    <n v="1850938500"/>
    <n v="7403754000"/>
    <n v="648"/>
    <n v="1912"/>
    <n v="5220"/>
    <n v="2965"/>
    <n v="635"/>
    <n v="9948274"/>
    <n v="7146510"/>
    <n v="6349945"/>
    <n v="10539799"/>
    <n v="1719819"/>
    <n v="15352.274691358025"/>
    <n v="3737.7144351464435"/>
    <n v="1216.4645593869732"/>
    <n v="3554.7382799325464"/>
    <n v="2708.3763779527558"/>
  </r>
  <r>
    <x v="39"/>
    <x v="9"/>
    <n v="4"/>
    <x v="20"/>
    <x v="20"/>
    <s v="Personal"/>
    <n v="4490.5"/>
    <n v="17962"/>
    <n v="1845595500"/>
    <n v="7382382000"/>
    <n v="498"/>
    <n v="2348"/>
    <n v="3557"/>
    <n v="3430"/>
    <n v="524"/>
    <n v="9417977"/>
    <n v="10914343"/>
    <n v="6922429"/>
    <n v="17132356"/>
    <n v="2205080"/>
    <n v="18911.600401606425"/>
    <n v="4648.3573253833047"/>
    <n v="1946.142535844813"/>
    <n v="4994.8559766763847"/>
    <n v="4208.1679389312976"/>
  </r>
  <r>
    <x v="39"/>
    <x v="9"/>
    <n v="4"/>
    <x v="21"/>
    <x v="21"/>
    <s v="Personal"/>
    <n v="6933.75"/>
    <n v="27735"/>
    <n v="2849771250"/>
    <n v="11399085000"/>
    <n v="1154"/>
    <n v="4138"/>
    <n v="4314"/>
    <n v="6686"/>
    <n v="1570"/>
    <n v="16169320"/>
    <n v="14340945"/>
    <n v="7594542"/>
    <n v="21571696"/>
    <n v="4509255"/>
    <n v="14011.5424610052"/>
    <n v="3465.6706138231029"/>
    <n v="1760.4408901251738"/>
    <n v="3226.3978462458867"/>
    <n v="2872.1369426751594"/>
  </r>
  <r>
    <x v="39"/>
    <x v="9"/>
    <n v="4"/>
    <x v="22"/>
    <x v="22"/>
    <s v="Personal"/>
    <n v="2034"/>
    <n v="8136"/>
    <n v="835974000"/>
    <n v="3343896000"/>
    <n v="324"/>
    <n v="1122"/>
    <n v="826"/>
    <n v="2328"/>
    <n v="383"/>
    <n v="4426670"/>
    <n v="4893094"/>
    <n v="731155"/>
    <n v="7783460"/>
    <n v="1926979"/>
    <n v="13662.561728395061"/>
    <n v="4361.0463458110517"/>
    <n v="885.17554479418891"/>
    <n v="3343.4106529209621"/>
    <n v="5031.2767624020889"/>
  </r>
  <r>
    <x v="39"/>
    <x v="9"/>
    <n v="4"/>
    <x v="23"/>
    <x v="23"/>
    <s v="Personal"/>
    <n v="3805.25"/>
    <n v="15221"/>
    <n v="1563957750"/>
    <n v="6255831000"/>
    <n v="663"/>
    <n v="2562"/>
    <n v="3381"/>
    <n v="4143"/>
    <n v="1891"/>
    <n v="10205182"/>
    <n v="8968510"/>
    <n v="3981871"/>
    <n v="13877459"/>
    <n v="10327967"/>
    <n v="15392.431372549019"/>
    <n v="3500.5893832943011"/>
    <n v="1177.7199053534457"/>
    <n v="3349.6159787593533"/>
    <n v="5461.6430460074034"/>
  </r>
  <r>
    <x v="39"/>
    <x v="9"/>
    <n v="4"/>
    <x v="24"/>
    <x v="24"/>
    <s v="Personal"/>
    <n v="1980.75"/>
    <n v="7923"/>
    <n v="814088250"/>
    <n v="3256353000"/>
    <n v="367"/>
    <n v="1462"/>
    <n v="1000"/>
    <n v="2672"/>
    <n v="63"/>
    <n v="5445986"/>
    <n v="4362385"/>
    <n v="1886449"/>
    <n v="7254402"/>
    <n v="343333"/>
    <n v="14839.198910081745"/>
    <n v="2983.8474692202462"/>
    <n v="1886.4490000000001"/>
    <n v="2714.9708083832334"/>
    <n v="5449.730158730159"/>
  </r>
  <r>
    <x v="39"/>
    <x v="9"/>
    <n v="4"/>
    <x v="25"/>
    <x v="25"/>
    <s v="Personal"/>
    <n v="5063.75"/>
    <n v="20255"/>
    <n v="2081201250"/>
    <n v="8324805000"/>
    <n v="914"/>
    <n v="3375"/>
    <n v="6027"/>
    <n v="2911"/>
    <n v="438"/>
    <n v="11501459"/>
    <n v="10813661"/>
    <n v="5477185"/>
    <n v="8973369"/>
    <n v="2160952"/>
    <n v="12583.653172866521"/>
    <n v="3204.0477037037035"/>
    <n v="908.77468060394892"/>
    <n v="3082.5726554448643"/>
    <n v="4933.6803652968038"/>
  </r>
  <r>
    <x v="39"/>
    <x v="9"/>
    <n v="4"/>
    <x v="26"/>
    <x v="26"/>
    <s v="Personal"/>
    <n v="3970.25"/>
    <n v="15881"/>
    <n v="1631772750"/>
    <n v="6527091000"/>
    <n v="512"/>
    <n v="2487"/>
    <n v="3999"/>
    <n v="4403"/>
    <n v="726"/>
    <n v="7666953"/>
    <n v="10273027"/>
    <n v="4100870"/>
    <n v="17381914"/>
    <n v="2144355"/>
    <n v="14974.517578125"/>
    <n v="4130.6903900281468"/>
    <n v="1025.4738684671167"/>
    <n v="3947.7433568021802"/>
    <n v="2953.6570247933882"/>
  </r>
  <r>
    <x v="0"/>
    <x v="0"/>
    <n v="1"/>
    <x v="27"/>
    <x v="0"/>
    <s v="Commercial"/>
    <n v="1144.75"/>
    <n v="4579"/>
    <n v="470492250"/>
    <n v="1881969000"/>
    <n v="31"/>
    <n v="517"/>
    <n v="223"/>
    <n v="841"/>
    <n v="125"/>
    <n v="369203"/>
    <n v="799321"/>
    <n v="345737"/>
    <n v="1216119"/>
    <n v="323410"/>
    <n v="11909.774193548386"/>
    <n v="1546.0754352030947"/>
    <n v="1550.3901345291479"/>
    <n v="1446.0392390011891"/>
    <n v="2587.2800000000002"/>
  </r>
  <r>
    <x v="0"/>
    <x v="0"/>
    <n v="1"/>
    <x v="28"/>
    <x v="1"/>
    <s v="Commercial"/>
    <n v="172.25"/>
    <n v="689"/>
    <n v="70794750"/>
    <n v="283179000"/>
    <n v="4"/>
    <n v="68"/>
    <n v="89"/>
    <n v="131"/>
    <n v="15"/>
    <n v="63373"/>
    <n v="191998"/>
    <n v="108698"/>
    <n v="351644"/>
    <n v="70645"/>
    <n v="15843.25"/>
    <n v="2823.5"/>
    <n v="1221.3258426966293"/>
    <n v="2684.3053435114502"/>
    <n v="4709.666666666667"/>
  </r>
  <r>
    <x v="0"/>
    <x v="0"/>
    <n v="1"/>
    <x v="29"/>
    <x v="2"/>
    <s v="Commercial"/>
    <n v="185.5"/>
    <n v="742"/>
    <n v="76240500"/>
    <n v="304962000"/>
    <n v="17"/>
    <n v="99"/>
    <n v="73"/>
    <n v="254"/>
    <n v="26"/>
    <n v="167130"/>
    <n v="316332"/>
    <n v="75729"/>
    <n v="625161"/>
    <n v="111075"/>
    <n v="9831.176470588236"/>
    <n v="3195.2727272727275"/>
    <n v="1037.3835616438357"/>
    <n v="2461.2637795275591"/>
    <n v="4272.1153846153848"/>
  </r>
  <r>
    <x v="0"/>
    <x v="0"/>
    <n v="1"/>
    <x v="30"/>
    <x v="3"/>
    <s v="Commercial"/>
    <n v="1249.75"/>
    <n v="4999"/>
    <n v="513647250"/>
    <n v="2054589000"/>
    <n v="32"/>
    <n v="445"/>
    <n v="537"/>
    <n v="906"/>
    <n v="135"/>
    <n v="566587"/>
    <n v="1613459"/>
    <n v="490186"/>
    <n v="2784521"/>
    <n v="606207"/>
    <n v="17705.84375"/>
    <n v="3625.7505617977527"/>
    <n v="912.82309124767221"/>
    <n v="3073.4227373068434"/>
    <n v="4490.4222222222224"/>
  </r>
  <r>
    <x v="0"/>
    <x v="0"/>
    <n v="1"/>
    <x v="31"/>
    <x v="4"/>
    <s v="Commercial"/>
    <n v="553"/>
    <n v="2212"/>
    <n v="227283000"/>
    <n v="909132000"/>
    <n v="25"/>
    <n v="184"/>
    <n v="196"/>
    <n v="342"/>
    <n v="64"/>
    <n v="488587"/>
    <n v="531635"/>
    <n v="265810"/>
    <n v="945199"/>
    <n v="143324"/>
    <n v="19543.48"/>
    <n v="2889.320652173913"/>
    <n v="1356.1734693877552"/>
    <n v="2763.7397660818715"/>
    <n v="2239.4375"/>
  </r>
  <r>
    <x v="0"/>
    <x v="0"/>
    <n v="1"/>
    <x v="32"/>
    <x v="5"/>
    <s v="Commercial"/>
    <n v="199"/>
    <n v="796"/>
    <n v="81789000"/>
    <n v="327156000"/>
    <n v="19"/>
    <n v="75"/>
    <n v="107"/>
    <n v="143"/>
    <n v="34"/>
    <n v="330922"/>
    <n v="217167"/>
    <n v="130948"/>
    <n v="473819"/>
    <n v="161310"/>
    <n v="17416.947368421053"/>
    <n v="2895.56"/>
    <n v="1223.8130841121495"/>
    <n v="3313.4195804195806"/>
    <n v="4744.411764705882"/>
  </r>
  <r>
    <x v="0"/>
    <x v="0"/>
    <n v="1"/>
    <x v="33"/>
    <x v="6"/>
    <s v="Commercial"/>
    <n v="1381.5"/>
    <n v="5526"/>
    <n v="567796500"/>
    <n v="2271186000"/>
    <n v="81"/>
    <n v="616"/>
    <n v="454"/>
    <n v="1027"/>
    <n v="183"/>
    <n v="1900442"/>
    <n v="1544989"/>
    <n v="383669"/>
    <n v="2274429"/>
    <n v="1408242"/>
    <n v="23462.246913580246"/>
    <n v="2508.0990259740261"/>
    <n v="845.08590308370049"/>
    <n v="2214.6338851022397"/>
    <n v="7695.311475409836"/>
  </r>
  <r>
    <x v="0"/>
    <x v="0"/>
    <n v="1"/>
    <x v="34"/>
    <x v="7"/>
    <s v="Commercial"/>
    <n v="1290.25"/>
    <n v="5161"/>
    <n v="530292750"/>
    <n v="2121171000"/>
    <n v="165"/>
    <n v="490"/>
    <n v="607"/>
    <n v="880"/>
    <n v="145"/>
    <n v="2498221"/>
    <n v="1143994"/>
    <n v="580772"/>
    <n v="2263746"/>
    <n v="627727"/>
    <n v="15140.733333333334"/>
    <n v="2334.6816326530611"/>
    <n v="956.79077429983522"/>
    <n v="2572.4386363636363"/>
    <n v="4329.1517241379306"/>
  </r>
  <r>
    <x v="0"/>
    <x v="0"/>
    <n v="1"/>
    <x v="35"/>
    <x v="8"/>
    <s v="Commercial"/>
    <n v="180.5"/>
    <n v="722"/>
    <n v="74185500"/>
    <n v="296742000"/>
    <n v="27"/>
    <n v="69"/>
    <n v="78"/>
    <n v="95"/>
    <n v="35"/>
    <n v="281781"/>
    <n v="187972"/>
    <n v="62797"/>
    <n v="243164"/>
    <n v="113590"/>
    <n v="10436.333333333334"/>
    <n v="2724.231884057971"/>
    <n v="805.08974358974353"/>
    <n v="2559.621052631579"/>
    <n v="3245.4285714285716"/>
  </r>
  <r>
    <x v="0"/>
    <x v="0"/>
    <n v="1"/>
    <x v="36"/>
    <x v="9"/>
    <s v="Commercial"/>
    <n v="122"/>
    <n v="488"/>
    <n v="50142000"/>
    <n v="200568000"/>
    <n v="18"/>
    <n v="55"/>
    <n v="99"/>
    <n v="90"/>
    <n v="19"/>
    <n v="248980"/>
    <n v="162479"/>
    <n v="68725"/>
    <n v="240378"/>
    <n v="70855"/>
    <n v="13832.222222222223"/>
    <n v="2954.1636363636362"/>
    <n v="694.19191919191917"/>
    <n v="2670.8666666666668"/>
    <n v="3729.2105263157896"/>
  </r>
  <r>
    <x v="0"/>
    <x v="0"/>
    <n v="1"/>
    <x v="37"/>
    <x v="10"/>
    <s v="Commercial"/>
    <n v="308.5"/>
    <n v="1234"/>
    <n v="126793500"/>
    <n v="507174000"/>
    <n v="40"/>
    <n v="124"/>
    <n v="162"/>
    <n v="259"/>
    <n v="36"/>
    <n v="766034"/>
    <n v="527754"/>
    <n v="198747"/>
    <n v="668881"/>
    <n v="166081"/>
    <n v="19150.849999999999"/>
    <n v="4256.0806451612907"/>
    <n v="1226.8333333333333"/>
    <n v="2582.5521235521237"/>
    <n v="4613.3611111111113"/>
  </r>
  <r>
    <x v="0"/>
    <x v="0"/>
    <n v="1"/>
    <x v="38"/>
    <x v="11"/>
    <s v="Commercial"/>
    <n v="1272"/>
    <n v="5088"/>
    <n v="522792000"/>
    <n v="2091168000"/>
    <n v="42"/>
    <n v="472"/>
    <n v="1026"/>
    <n v="921"/>
    <n v="185"/>
    <n v="627297"/>
    <n v="847391"/>
    <n v="936909"/>
    <n v="1527794"/>
    <n v="717064"/>
    <n v="14935.642857142857"/>
    <n v="1795.3199152542372"/>
    <n v="913.16666666666663"/>
    <n v="1658.8425624321389"/>
    <n v="3876.0216216216218"/>
  </r>
  <r>
    <x v="0"/>
    <x v="0"/>
    <n v="1"/>
    <x v="39"/>
    <x v="12"/>
    <s v="Commercial"/>
    <n v="1035.75"/>
    <n v="4143"/>
    <n v="425693250"/>
    <n v="1702773000"/>
    <n v="67"/>
    <n v="455"/>
    <n v="524"/>
    <n v="1067"/>
    <n v="196"/>
    <n v="1174495"/>
    <n v="1364453"/>
    <n v="670972"/>
    <n v="2637160"/>
    <n v="627855"/>
    <n v="17529.776119402984"/>
    <n v="2998.7978021978024"/>
    <n v="1280.4809160305344"/>
    <n v="2471.5651358950327"/>
    <n v="3203.341836734694"/>
  </r>
  <r>
    <x v="0"/>
    <x v="0"/>
    <n v="1"/>
    <x v="40"/>
    <x v="13"/>
    <s v="Commercial"/>
    <n v="295.25"/>
    <n v="1181"/>
    <n v="121347750"/>
    <n v="485391000"/>
    <n v="35"/>
    <n v="126"/>
    <n v="166"/>
    <n v="208"/>
    <n v="57"/>
    <n v="644214"/>
    <n v="352889"/>
    <n v="136837"/>
    <n v="525923"/>
    <n v="378126"/>
    <n v="18406.114285714284"/>
    <n v="2800.7063492063494"/>
    <n v="824.31927710843377"/>
    <n v="2528.4759615384614"/>
    <n v="6633.7894736842109"/>
  </r>
  <r>
    <x v="0"/>
    <x v="0"/>
    <n v="1"/>
    <x v="41"/>
    <x v="14"/>
    <s v="Commercial"/>
    <n v="1387.5"/>
    <n v="5550"/>
    <n v="570262500"/>
    <n v="2281050000"/>
    <n v="168"/>
    <n v="625"/>
    <n v="984"/>
    <n v="1214"/>
    <n v="246"/>
    <n v="2084187"/>
    <n v="1848531"/>
    <n v="1079936"/>
    <n v="3319349"/>
    <n v="2004135"/>
    <n v="12405.875"/>
    <n v="2957.6496000000002"/>
    <n v="1097.4959349593496"/>
    <n v="2734.2248764415158"/>
    <n v="8146.8902439024387"/>
  </r>
  <r>
    <x v="0"/>
    <x v="0"/>
    <n v="1"/>
    <x v="42"/>
    <x v="15"/>
    <s v="Commercial"/>
    <n v="195"/>
    <n v="780"/>
    <n v="80145000"/>
    <n v="320580000"/>
    <n v="27"/>
    <n v="92"/>
    <n v="105"/>
    <n v="173"/>
    <n v="43"/>
    <n v="428687"/>
    <n v="273863"/>
    <n v="135138"/>
    <n v="435998"/>
    <n v="247367"/>
    <n v="15877.296296296296"/>
    <n v="2976.771739130435"/>
    <n v="1287.0285714285715"/>
    <n v="2520.2196531791906"/>
    <n v="5752.7209302325582"/>
  </r>
  <r>
    <x v="0"/>
    <x v="0"/>
    <n v="1"/>
    <x v="43"/>
    <x v="16"/>
    <s v="Commercial"/>
    <n v="316"/>
    <n v="1264"/>
    <n v="129876000"/>
    <n v="519504000"/>
    <n v="43"/>
    <n v="140"/>
    <n v="297"/>
    <n v="322"/>
    <n v="51"/>
    <n v="860924"/>
    <n v="253910"/>
    <n v="256511"/>
    <n v="1080903"/>
    <n v="250760"/>
    <n v="20021.488372093023"/>
    <n v="1813.6428571428571"/>
    <n v="863.67340067340069"/>
    <n v="3356.8416149068321"/>
    <n v="4916.8627450980393"/>
  </r>
  <r>
    <x v="0"/>
    <x v="0"/>
    <n v="1"/>
    <x v="44"/>
    <x v="17"/>
    <s v="Commercial"/>
    <n v="1132.75"/>
    <n v="4531"/>
    <n v="465560250"/>
    <n v="1862241000"/>
    <n v="115"/>
    <n v="541"/>
    <n v="1122"/>
    <n v="850"/>
    <n v="179"/>
    <n v="1643397"/>
    <n v="1552934"/>
    <n v="635624"/>
    <n v="2381269"/>
    <n v="308540"/>
    <n v="14290.408695652173"/>
    <n v="2870.4879852125691"/>
    <n v="566.50980392156862"/>
    <n v="2801.4929411764706"/>
    <n v="1723.6871508379888"/>
  </r>
  <r>
    <x v="0"/>
    <x v="0"/>
    <n v="1"/>
    <x v="45"/>
    <x v="18"/>
    <s v="Commercial"/>
    <n v="1158.25"/>
    <n v="4633"/>
    <n v="476040750"/>
    <n v="1904163000"/>
    <n v="79"/>
    <n v="604"/>
    <n v="1015"/>
    <n v="1264"/>
    <n v="233"/>
    <n v="2413676"/>
    <n v="1969928"/>
    <n v="421119"/>
    <n v="3792369"/>
    <n v="1761256"/>
    <n v="30552.860759493669"/>
    <n v="3261.4701986754967"/>
    <n v="414.89556650246305"/>
    <n v="3000.2919303797466"/>
    <n v="7559.038626609442"/>
  </r>
  <r>
    <x v="0"/>
    <x v="0"/>
    <n v="1"/>
    <x v="46"/>
    <x v="19"/>
    <s v="Commercial"/>
    <n v="576.5"/>
    <n v="2306"/>
    <n v="236941500"/>
    <n v="947766000"/>
    <n v="82"/>
    <n v="227"/>
    <n v="618"/>
    <n v="388"/>
    <n v="82"/>
    <n v="912690"/>
    <n v="619932"/>
    <n v="538430"/>
    <n v="964877"/>
    <n v="168891"/>
    <n v="11130.365853658537"/>
    <n v="2730.9779735682819"/>
    <n v="871.24595469255667"/>
    <n v="2486.7963917525772"/>
    <n v="2059.6463414634145"/>
  </r>
  <r>
    <x v="0"/>
    <x v="0"/>
    <n v="1"/>
    <x v="47"/>
    <x v="20"/>
    <s v="Commercial"/>
    <n v="478.75"/>
    <n v="1915"/>
    <n v="196766250"/>
    <n v="787065000"/>
    <n v="57"/>
    <n v="262"/>
    <n v="336"/>
    <n v="390"/>
    <n v="60"/>
    <n v="731963"/>
    <n v="967206"/>
    <n v="342261"/>
    <n v="1365837"/>
    <n v="190546"/>
    <n v="12841.456140350878"/>
    <n v="3691.6259541984732"/>
    <n v="1018.6339285714286"/>
    <n v="3502.146153846154"/>
    <n v="3175.7666666666669"/>
  </r>
  <r>
    <x v="0"/>
    <x v="0"/>
    <n v="1"/>
    <x v="48"/>
    <x v="21"/>
    <s v="Commercial"/>
    <n v="968"/>
    <n v="3872"/>
    <n v="397848000"/>
    <n v="1591392000"/>
    <n v="163"/>
    <n v="529"/>
    <n v="530"/>
    <n v="1024"/>
    <n v="214"/>
    <n v="1755220"/>
    <n v="1508610"/>
    <n v="679799"/>
    <n v="2470735"/>
    <n v="495515"/>
    <n v="10768.220858895706"/>
    <n v="2851.8147448015125"/>
    <n v="1282.6396226415095"/>
    <n v="2412.8271484375"/>
    <n v="2315.4906542056074"/>
  </r>
  <r>
    <x v="0"/>
    <x v="0"/>
    <n v="1"/>
    <x v="49"/>
    <x v="22"/>
    <s v="Commercial"/>
    <n v="286.75"/>
    <n v="1147"/>
    <n v="117854250"/>
    <n v="471417000"/>
    <n v="51"/>
    <n v="165"/>
    <n v="221"/>
    <n v="284"/>
    <n v="32"/>
    <n v="776514"/>
    <n v="596593"/>
    <n v="206212"/>
    <n v="950604"/>
    <n v="146176"/>
    <n v="15225.764705882353"/>
    <n v="3615.7151515151513"/>
    <n v="933.08597285067879"/>
    <n v="3347.1971830985917"/>
    <n v="4568"/>
  </r>
  <r>
    <x v="0"/>
    <x v="0"/>
    <n v="1"/>
    <x v="50"/>
    <x v="23"/>
    <s v="Commercial"/>
    <n v="434.75"/>
    <n v="1739"/>
    <n v="178682250"/>
    <n v="714729000"/>
    <n v="82"/>
    <n v="294"/>
    <n v="340"/>
    <n v="625"/>
    <n v="108"/>
    <n v="1401154"/>
    <n v="850852"/>
    <n v="422565"/>
    <n v="1712133"/>
    <n v="532411"/>
    <n v="17087.243902439026"/>
    <n v="2894.0544217687075"/>
    <n v="1242.8382352941176"/>
    <n v="2739.4128000000001"/>
    <n v="4929.7314814814818"/>
  </r>
  <r>
    <x v="0"/>
    <x v="0"/>
    <n v="1"/>
    <x v="51"/>
    <x v="24"/>
    <s v="Commercial"/>
    <n v="229.75"/>
    <n v="919"/>
    <n v="94427250"/>
    <n v="377709000"/>
    <n v="44"/>
    <n v="155"/>
    <n v="104"/>
    <n v="305"/>
    <n v="8"/>
    <n v="414552"/>
    <n v="354468"/>
    <n v="198486"/>
    <n v="733978"/>
    <n v="33730"/>
    <n v="9421.636363636364"/>
    <n v="2286.8903225806453"/>
    <n v="1908.5192307692307"/>
    <n v="2406.4852459016392"/>
    <n v="4216.25"/>
  </r>
  <r>
    <x v="0"/>
    <x v="0"/>
    <n v="1"/>
    <x v="52"/>
    <x v="25"/>
    <s v="Commercial"/>
    <n v="1133"/>
    <n v="4532"/>
    <n v="465663000"/>
    <n v="1862652000"/>
    <n v="229"/>
    <n v="776"/>
    <n v="853"/>
    <n v="686"/>
    <n v="143"/>
    <n v="3202073"/>
    <n v="2054487"/>
    <n v="818276"/>
    <n v="1728035"/>
    <n v="637947"/>
    <n v="13982.851528384279"/>
    <n v="2647.5347938144332"/>
    <n v="959.29191090269637"/>
    <n v="2519.0014577259476"/>
    <n v="4461.1678321678319"/>
  </r>
  <r>
    <x v="0"/>
    <x v="0"/>
    <n v="1"/>
    <x v="53"/>
    <x v="26"/>
    <s v="Commercial"/>
    <n v="508"/>
    <n v="2032"/>
    <n v="208788000"/>
    <n v="835152000"/>
    <n v="81"/>
    <n v="348"/>
    <n v="760"/>
    <n v="755"/>
    <n v="115"/>
    <n v="916485"/>
    <n v="1136280"/>
    <n v="529225"/>
    <n v="2599008"/>
    <n v="246941"/>
    <n v="11314.62962962963"/>
    <n v="3265.1724137931033"/>
    <n v="696.34868421052636"/>
    <n v="3442.3947019867551"/>
    <n v="2147.3130434782611"/>
  </r>
  <r>
    <x v="1"/>
    <x v="0"/>
    <n v="2"/>
    <x v="27"/>
    <x v="0"/>
    <s v="Commercial"/>
    <n v="1142"/>
    <n v="4568"/>
    <n v="469362000"/>
    <n v="1877448000"/>
    <n v="32"/>
    <n v="550"/>
    <n v="306"/>
    <n v="803"/>
    <n v="126"/>
    <n v="450087"/>
    <n v="886367"/>
    <n v="408630"/>
    <n v="1360038"/>
    <n v="367980"/>
    <n v="14065.21875"/>
    <n v="1611.5763636363636"/>
    <n v="1335.3921568627452"/>
    <n v="1693.6961394769614"/>
    <n v="2920.4761904761904"/>
  </r>
  <r>
    <x v="1"/>
    <x v="0"/>
    <n v="2"/>
    <x v="28"/>
    <x v="1"/>
    <s v="Commercial"/>
    <n v="170.75"/>
    <n v="683"/>
    <n v="70178250"/>
    <n v="280713000"/>
    <n v="3"/>
    <n v="55"/>
    <n v="144"/>
    <n v="75"/>
    <n v="16"/>
    <n v="84191"/>
    <n v="156961"/>
    <n v="189639"/>
    <n v="203330"/>
    <n v="80474"/>
    <n v="28063.666666666668"/>
    <n v="2853.8363636363638"/>
    <n v="1316.9375"/>
    <n v="2711.0666666666666"/>
    <n v="5029.625"/>
  </r>
  <r>
    <x v="1"/>
    <x v="0"/>
    <n v="2"/>
    <x v="29"/>
    <x v="2"/>
    <s v="Commercial"/>
    <n v="184.75"/>
    <n v="739"/>
    <n v="75932250"/>
    <n v="303729000"/>
    <n v="17"/>
    <n v="103"/>
    <n v="249"/>
    <n v="310"/>
    <n v="19"/>
    <n v="162772"/>
    <n v="374633"/>
    <n v="248841"/>
    <n v="952580"/>
    <n v="84106"/>
    <n v="9574.823529411764"/>
    <n v="3637.2135922330099"/>
    <n v="999.36144578313258"/>
    <n v="3072.8387096774195"/>
    <n v="4426.6315789473683"/>
  </r>
  <r>
    <x v="1"/>
    <x v="0"/>
    <n v="2"/>
    <x v="30"/>
    <x v="3"/>
    <s v="Commercial"/>
    <n v="1248.5"/>
    <n v="4994"/>
    <n v="513133500"/>
    <n v="2052534000"/>
    <n v="32"/>
    <n v="500"/>
    <n v="1681"/>
    <n v="666"/>
    <n v="116"/>
    <n v="527479"/>
    <n v="1975155"/>
    <n v="1475256"/>
    <n v="2201783"/>
    <n v="551544"/>
    <n v="16483.71875"/>
    <n v="3950.31"/>
    <n v="877.60618679357526"/>
    <n v="3305.9804804804803"/>
    <n v="4754.6896551724139"/>
  </r>
  <r>
    <x v="1"/>
    <x v="0"/>
    <n v="2"/>
    <x v="31"/>
    <x v="4"/>
    <s v="Commercial"/>
    <n v="550.25"/>
    <n v="2201"/>
    <n v="226152750"/>
    <n v="904611000"/>
    <n v="26"/>
    <n v="190"/>
    <n v="706"/>
    <n v="260"/>
    <n v="57"/>
    <n v="499263"/>
    <n v="552861"/>
    <n v="1331398"/>
    <n v="871138"/>
    <n v="150332"/>
    <n v="19202.423076923078"/>
    <n v="2909.7947368421051"/>
    <n v="1885.8328611898016"/>
    <n v="3350.5307692307692"/>
    <n v="2637.4035087719299"/>
  </r>
  <r>
    <x v="1"/>
    <x v="0"/>
    <n v="2"/>
    <x v="32"/>
    <x v="5"/>
    <s v="Commercial"/>
    <n v="196.5"/>
    <n v="786"/>
    <n v="80761500"/>
    <n v="323046000"/>
    <n v="18"/>
    <n v="80"/>
    <n v="143"/>
    <n v="103"/>
    <n v="32"/>
    <n v="351510"/>
    <n v="243877"/>
    <n v="183938"/>
    <n v="306481"/>
    <n v="155289"/>
    <n v="19528.333333333332"/>
    <n v="3048.4625000000001"/>
    <n v="1286.2797202797203"/>
    <n v="2975.5436893203882"/>
    <n v="4852.78125"/>
  </r>
  <r>
    <x v="1"/>
    <x v="0"/>
    <n v="2"/>
    <x v="33"/>
    <x v="6"/>
    <s v="Commercial"/>
    <n v="1386.25"/>
    <n v="5545"/>
    <n v="569748750"/>
    <n v="2278995000"/>
    <n v="93"/>
    <n v="666"/>
    <n v="480"/>
    <n v="943"/>
    <n v="199"/>
    <n v="2281233"/>
    <n v="1738310"/>
    <n v="424989"/>
    <n v="2448235"/>
    <n v="1567890"/>
    <n v="24529.387096774193"/>
    <n v="2610.0750750750749"/>
    <n v="885.39374999999995"/>
    <n v="2596.2195121951218"/>
    <n v="7878.844221105528"/>
  </r>
  <r>
    <x v="1"/>
    <x v="0"/>
    <n v="2"/>
    <x v="34"/>
    <x v="7"/>
    <s v="Commercial"/>
    <n v="1285"/>
    <n v="5140"/>
    <n v="528135000"/>
    <n v="2112540000"/>
    <n v="175"/>
    <n v="519"/>
    <n v="946"/>
    <n v="827"/>
    <n v="309"/>
    <n v="2423737"/>
    <n v="1301302"/>
    <n v="848917"/>
    <n v="2521028"/>
    <n v="1464624"/>
    <n v="13849.925714285715"/>
    <n v="2507.3256262042391"/>
    <n v="897.37526427061312"/>
    <n v="3048.4014510278112"/>
    <n v="4739.8834951456311"/>
  </r>
  <r>
    <x v="1"/>
    <x v="0"/>
    <n v="2"/>
    <x v="35"/>
    <x v="8"/>
    <s v="Commercial"/>
    <n v="179.5"/>
    <n v="718"/>
    <n v="73774500"/>
    <n v="295098000"/>
    <n v="30"/>
    <n v="69"/>
    <n v="101"/>
    <n v="67"/>
    <n v="32"/>
    <n v="357473"/>
    <n v="198157"/>
    <n v="78290"/>
    <n v="191317"/>
    <n v="99217"/>
    <n v="11915.766666666666"/>
    <n v="2871.840579710145"/>
    <n v="775.14851485148517"/>
    <n v="2855.4776119402986"/>
    <n v="3100.53125"/>
  </r>
  <r>
    <x v="1"/>
    <x v="0"/>
    <n v="2"/>
    <x v="36"/>
    <x v="9"/>
    <s v="Commercial"/>
    <n v="121.75"/>
    <n v="487"/>
    <n v="50039250"/>
    <n v="200157000"/>
    <n v="18"/>
    <n v="57"/>
    <n v="113"/>
    <n v="61"/>
    <n v="19"/>
    <n v="252108"/>
    <n v="174953"/>
    <n v="74439"/>
    <n v="193324"/>
    <n v="76029"/>
    <n v="14006"/>
    <n v="3069.3508771929824"/>
    <n v="658.75221238938047"/>
    <n v="3169.2459016393441"/>
    <n v="4001.5263157894738"/>
  </r>
  <r>
    <x v="1"/>
    <x v="0"/>
    <n v="2"/>
    <x v="37"/>
    <x v="10"/>
    <s v="Commercial"/>
    <n v="305.75"/>
    <n v="1223"/>
    <n v="125663250"/>
    <n v="502653000"/>
    <n v="40"/>
    <n v="132"/>
    <n v="63"/>
    <n v="132"/>
    <n v="27"/>
    <n v="746521"/>
    <n v="625143"/>
    <n v="72524"/>
    <n v="399669"/>
    <n v="127581"/>
    <n v="18663.025000000001"/>
    <n v="4735.931818181818"/>
    <n v="1151.1746031746031"/>
    <n v="3027.7954545454545"/>
    <n v="4725.2222222222226"/>
  </r>
  <r>
    <x v="1"/>
    <x v="0"/>
    <n v="2"/>
    <x v="38"/>
    <x v="11"/>
    <s v="Commercial"/>
    <n v="1273.5"/>
    <n v="5094"/>
    <n v="523408500"/>
    <n v="2093634000"/>
    <n v="45"/>
    <n v="463"/>
    <n v="1739"/>
    <n v="478"/>
    <n v="177"/>
    <n v="630782"/>
    <n v="845128"/>
    <n v="1445267"/>
    <n v="895668"/>
    <n v="763612"/>
    <n v="14017.377777777778"/>
    <n v="1825.3304535637149"/>
    <n v="831.09085681426109"/>
    <n v="1873.7824267782428"/>
    <n v="4314.1920903954806"/>
  </r>
  <r>
    <x v="1"/>
    <x v="0"/>
    <n v="2"/>
    <x v="39"/>
    <x v="12"/>
    <s v="Commercial"/>
    <n v="1029.5"/>
    <n v="4118"/>
    <n v="423124500"/>
    <n v="1692498000"/>
    <n v="70"/>
    <n v="463"/>
    <n v="698"/>
    <n v="858"/>
    <n v="181"/>
    <n v="1323358"/>
    <n v="1442872"/>
    <n v="800851"/>
    <n v="2525884"/>
    <n v="647049"/>
    <n v="18905.114285714284"/>
    <n v="3116.354211663067"/>
    <n v="1147.3510028653295"/>
    <n v="2943.920745920746"/>
    <n v="3574.8563535911603"/>
  </r>
  <r>
    <x v="1"/>
    <x v="0"/>
    <n v="2"/>
    <x v="40"/>
    <x v="13"/>
    <s v="Commercial"/>
    <n v="290.5"/>
    <n v="1162"/>
    <n v="119395500"/>
    <n v="477582000"/>
    <n v="39"/>
    <n v="137"/>
    <n v="206"/>
    <n v="181"/>
    <n v="57"/>
    <n v="761747"/>
    <n v="406697"/>
    <n v="201821"/>
    <n v="571774"/>
    <n v="418902"/>
    <n v="19531.974358974359"/>
    <n v="2968.5912408759123"/>
    <n v="979.71359223300976"/>
    <n v="3158.9723756906078"/>
    <n v="7349.1578947368425"/>
  </r>
  <r>
    <x v="1"/>
    <x v="0"/>
    <n v="2"/>
    <x v="41"/>
    <x v="14"/>
    <s v="Commercial"/>
    <n v="1381.75"/>
    <n v="5527"/>
    <n v="567899250"/>
    <n v="2271597000"/>
    <n v="177"/>
    <n v="629"/>
    <n v="1367"/>
    <n v="858"/>
    <n v="235"/>
    <n v="2367730"/>
    <n v="1947621"/>
    <n v="1810451"/>
    <n v="2728725"/>
    <n v="2086805"/>
    <n v="13377.005649717514"/>
    <n v="3096.3767885532593"/>
    <n v="1324.3972201901975"/>
    <n v="3180.3321678321677"/>
    <n v="8880.021276595744"/>
  </r>
  <r>
    <x v="1"/>
    <x v="0"/>
    <n v="2"/>
    <x v="42"/>
    <x v="15"/>
    <s v="Commercial"/>
    <n v="194.75"/>
    <n v="779"/>
    <n v="80042250"/>
    <n v="320169000"/>
    <n v="28"/>
    <n v="96"/>
    <n v="131"/>
    <n v="99"/>
    <n v="38"/>
    <n v="434424"/>
    <n v="293982"/>
    <n v="136629"/>
    <n v="291966"/>
    <n v="252593"/>
    <n v="15515.142857142857"/>
    <n v="3062.3125"/>
    <n v="1042.969465648855"/>
    <n v="2949.151515151515"/>
    <n v="6647.1842105263158"/>
  </r>
  <r>
    <x v="1"/>
    <x v="0"/>
    <n v="2"/>
    <x v="43"/>
    <x v="16"/>
    <s v="Commercial"/>
    <n v="317.5"/>
    <n v="1270"/>
    <n v="130492500"/>
    <n v="521970000"/>
    <n v="43"/>
    <n v="158"/>
    <n v="128"/>
    <n v="293"/>
    <n v="167"/>
    <n v="796814"/>
    <n v="317381"/>
    <n v="103747"/>
    <n v="805353"/>
    <n v="869723"/>
    <n v="18530.558139534885"/>
    <n v="2008.7405063291139"/>
    <n v="810.5234375"/>
    <n v="2748.6450511945391"/>
    <n v="5207.9221556886232"/>
  </r>
  <r>
    <x v="1"/>
    <x v="0"/>
    <n v="2"/>
    <x v="44"/>
    <x v="17"/>
    <s v="Commercial"/>
    <n v="1124.75"/>
    <n v="4499"/>
    <n v="462272250"/>
    <n v="1849089000"/>
    <n v="124"/>
    <n v="495"/>
    <n v="1826"/>
    <n v="421"/>
    <n v="183"/>
    <n v="1797933"/>
    <n v="1454131"/>
    <n v="951853"/>
    <n v="1276752"/>
    <n v="303721"/>
    <n v="14499.459677419354"/>
    <n v="2937.638383838384"/>
    <n v="521.2776560788609"/>
    <n v="3032.6650831353918"/>
    <n v="1659.6775956284152"/>
  </r>
  <r>
    <x v="1"/>
    <x v="0"/>
    <n v="2"/>
    <x v="45"/>
    <x v="18"/>
    <s v="Commercial"/>
    <n v="1154"/>
    <n v="4616"/>
    <n v="474294000"/>
    <n v="1897176000"/>
    <n v="84"/>
    <n v="615"/>
    <n v="1174"/>
    <n v="826"/>
    <n v="210"/>
    <n v="2631616"/>
    <n v="2150654"/>
    <n v="892285"/>
    <n v="2398149"/>
    <n v="1606974"/>
    <n v="31328.761904761905"/>
    <n v="3496.9983739837398"/>
    <n v="760.0383304940375"/>
    <n v="2903.3280871670704"/>
    <n v="7652.2571428571428"/>
  </r>
  <r>
    <x v="1"/>
    <x v="0"/>
    <n v="2"/>
    <x v="46"/>
    <x v="19"/>
    <s v="Commercial"/>
    <n v="579.5"/>
    <n v="2318"/>
    <n v="238174500"/>
    <n v="952698000"/>
    <n v="89"/>
    <n v="247"/>
    <n v="800"/>
    <n v="273"/>
    <n v="88"/>
    <n v="1001956"/>
    <n v="724056"/>
    <n v="673339"/>
    <n v="866637"/>
    <n v="197308"/>
    <n v="11257.932584269663"/>
    <n v="2931.4008097165993"/>
    <n v="841.67375000000004"/>
    <n v="3174.4945054945056"/>
    <n v="2242.1363636363635"/>
  </r>
  <r>
    <x v="1"/>
    <x v="0"/>
    <n v="2"/>
    <x v="47"/>
    <x v="20"/>
    <s v="Commercial"/>
    <n v="479.5"/>
    <n v="1918"/>
    <n v="197074500"/>
    <n v="788298000"/>
    <n v="63"/>
    <n v="292"/>
    <n v="592"/>
    <n v="368"/>
    <n v="62"/>
    <n v="864205"/>
    <n v="1112093"/>
    <n v="1063325"/>
    <n v="1274865"/>
    <n v="217702"/>
    <n v="13717.539682539682"/>
    <n v="3808.5376712328766"/>
    <n v="1796.1570945945946"/>
    <n v="3464.3070652173915"/>
    <n v="3511.3225806451615"/>
  </r>
  <r>
    <x v="1"/>
    <x v="0"/>
    <n v="2"/>
    <x v="48"/>
    <x v="21"/>
    <s v="Commercial"/>
    <n v="973"/>
    <n v="3892"/>
    <n v="399903000"/>
    <n v="1599612000"/>
    <n v="173"/>
    <n v="563"/>
    <n v="714"/>
    <n v="806"/>
    <n v="194"/>
    <n v="1936274"/>
    <n v="1609272"/>
    <n v="761601"/>
    <n v="2323639"/>
    <n v="498135"/>
    <n v="11192.335260115608"/>
    <n v="2858.387211367673"/>
    <n v="1066.6680672268908"/>
    <n v="2882.9267990074441"/>
    <n v="2567.7061855670104"/>
  </r>
  <r>
    <x v="1"/>
    <x v="0"/>
    <n v="2"/>
    <x v="49"/>
    <x v="22"/>
    <s v="Commercial"/>
    <n v="290.25"/>
    <n v="1161"/>
    <n v="119292750"/>
    <n v="477171000"/>
    <n v="53"/>
    <n v="178"/>
    <n v="451"/>
    <n v="301"/>
    <n v="65"/>
    <n v="762439"/>
    <n v="700390"/>
    <n v="398042"/>
    <n v="807469"/>
    <n v="313538"/>
    <n v="14385.641509433963"/>
    <n v="3934.7752808988762"/>
    <n v="882.57649667405769"/>
    <n v="2682.6212624584718"/>
    <n v="4823.6615384615388"/>
  </r>
  <r>
    <x v="1"/>
    <x v="0"/>
    <n v="2"/>
    <x v="50"/>
    <x v="23"/>
    <s v="Commercial"/>
    <n v="434.5"/>
    <n v="1738"/>
    <n v="178579500"/>
    <n v="714318000"/>
    <n v="86"/>
    <n v="332"/>
    <n v="470"/>
    <n v="327"/>
    <n v="120"/>
    <n v="1338243"/>
    <n v="1066079"/>
    <n v="564848"/>
    <n v="1013681"/>
    <n v="607697"/>
    <n v="15560.965116279071"/>
    <n v="3211.0813253012047"/>
    <n v="1201.804255319149"/>
    <n v="3099.9418960244648"/>
    <n v="5064.1416666666664"/>
  </r>
  <r>
    <x v="1"/>
    <x v="0"/>
    <n v="2"/>
    <x v="51"/>
    <x v="24"/>
    <s v="Commercial"/>
    <n v="229"/>
    <n v="916"/>
    <n v="94119000"/>
    <n v="376476000"/>
    <n v="45"/>
    <n v="171"/>
    <n v="133"/>
    <n v="272"/>
    <n v="7"/>
    <n v="488878"/>
    <n v="411713"/>
    <n v="196108"/>
    <n v="677578"/>
    <n v="44553"/>
    <n v="10863.955555555556"/>
    <n v="2407.6783625730995"/>
    <n v="1474.4962406015038"/>
    <n v="2491.0955882352941"/>
    <n v="6364.7142857142853"/>
  </r>
  <r>
    <x v="1"/>
    <x v="0"/>
    <n v="2"/>
    <x v="52"/>
    <x v="25"/>
    <s v="Commercial"/>
    <n v="1132.75"/>
    <n v="4531"/>
    <n v="465560250"/>
    <n v="1862241000"/>
    <n v="256"/>
    <n v="810"/>
    <n v="1125"/>
    <n v="843"/>
    <n v="101"/>
    <n v="3354427"/>
    <n v="2304197"/>
    <n v="1048674"/>
    <n v="2259988"/>
    <n v="463681"/>
    <n v="13103.23046875"/>
    <n v="2844.6876543209878"/>
    <n v="932.15466666666669"/>
    <n v="2680.8873072360616"/>
    <n v="4590.9009900990095"/>
  </r>
  <r>
    <x v="1"/>
    <x v="0"/>
    <n v="2"/>
    <x v="53"/>
    <x v="26"/>
    <s v="Commercial"/>
    <n v="506.25"/>
    <n v="2025"/>
    <n v="208068750"/>
    <n v="832275000"/>
    <n v="91"/>
    <n v="345"/>
    <n v="894"/>
    <n v="552"/>
    <n v="88"/>
    <n v="1074725"/>
    <n v="1150858"/>
    <n v="595265"/>
    <n v="1630840"/>
    <n v="205675"/>
    <n v="11810.164835164835"/>
    <n v="3335.8202898550726"/>
    <n v="665.84451901566001"/>
    <n v="2954.4202898550725"/>
    <n v="2337.215909090909"/>
  </r>
  <r>
    <x v="2"/>
    <x v="0"/>
    <n v="3"/>
    <x v="27"/>
    <x v="0"/>
    <s v="Commercial"/>
    <n v="1196.5"/>
    <n v="4786"/>
    <n v="491761500"/>
    <n v="1967046000"/>
    <n v="32"/>
    <n v="609"/>
    <n v="253"/>
    <n v="900"/>
    <n v="123"/>
    <n v="601400"/>
    <n v="933686"/>
    <n v="343938"/>
    <n v="1390251"/>
    <n v="432378"/>
    <n v="18793.75"/>
    <n v="1533.1461412151068"/>
    <n v="1359.4387351778655"/>
    <n v="1544.7233333333334"/>
    <n v="3515.268292682927"/>
  </r>
  <r>
    <x v="2"/>
    <x v="0"/>
    <n v="3"/>
    <x v="28"/>
    <x v="1"/>
    <s v="Commercial"/>
    <n v="175.75"/>
    <n v="703"/>
    <n v="72233250"/>
    <n v="288933000"/>
    <n v="4"/>
    <n v="54"/>
    <n v="218"/>
    <n v="105"/>
    <n v="12"/>
    <n v="112523"/>
    <n v="153682"/>
    <n v="355941"/>
    <n v="262612"/>
    <n v="78330"/>
    <n v="28130.75"/>
    <n v="2845.962962962963"/>
    <n v="1632.7568807339449"/>
    <n v="2501.0666666666666"/>
    <n v="6527.5"/>
  </r>
  <r>
    <x v="2"/>
    <x v="0"/>
    <n v="3"/>
    <x v="29"/>
    <x v="2"/>
    <s v="Commercial"/>
    <n v="191"/>
    <n v="764"/>
    <n v="78501000"/>
    <n v="314004000"/>
    <n v="17"/>
    <n v="106"/>
    <n v="108"/>
    <n v="187"/>
    <n v="16"/>
    <n v="176962"/>
    <n v="340542"/>
    <n v="102705"/>
    <n v="522638"/>
    <n v="96035"/>
    <n v="10409.529411764706"/>
    <n v="3212.6603773584907"/>
    <n v="950.97222222222217"/>
    <n v="2794.8556149732622"/>
    <n v="6002.1875"/>
  </r>
  <r>
    <x v="2"/>
    <x v="0"/>
    <n v="3"/>
    <x v="30"/>
    <x v="3"/>
    <s v="Commercial"/>
    <n v="1295"/>
    <n v="5180"/>
    <n v="532245000"/>
    <n v="2128980000"/>
    <n v="33"/>
    <n v="532"/>
    <n v="444"/>
    <n v="979"/>
    <n v="622"/>
    <n v="574548"/>
    <n v="1945181"/>
    <n v="370598"/>
    <n v="2921038"/>
    <n v="3762612"/>
    <n v="17410.545454545456"/>
    <n v="3656.3552631578946"/>
    <n v="834.68018018018017"/>
    <n v="2983.6956077630234"/>
    <n v="6049.2154340836014"/>
  </r>
  <r>
    <x v="2"/>
    <x v="0"/>
    <n v="3"/>
    <x v="31"/>
    <x v="4"/>
    <s v="Commercial"/>
    <n v="571"/>
    <n v="2284"/>
    <n v="234681000"/>
    <n v="938724000"/>
    <n v="24"/>
    <n v="198"/>
    <n v="521"/>
    <n v="302"/>
    <n v="56"/>
    <n v="489160"/>
    <n v="583289"/>
    <n v="1126886"/>
    <n v="881597"/>
    <n v="135017"/>
    <n v="20381.666666666668"/>
    <n v="2945.9040404040402"/>
    <n v="2162.9289827255279"/>
    <n v="2919.1953642384105"/>
    <n v="2411.0178571428573"/>
  </r>
  <r>
    <x v="2"/>
    <x v="0"/>
    <n v="3"/>
    <x v="32"/>
    <x v="5"/>
    <s v="Commercial"/>
    <n v="206.75"/>
    <n v="827"/>
    <n v="84974250"/>
    <n v="339897000"/>
    <n v="20"/>
    <n v="85"/>
    <n v="128"/>
    <n v="137"/>
    <n v="30"/>
    <n v="403404"/>
    <n v="253836"/>
    <n v="142670"/>
    <n v="421172"/>
    <n v="171559"/>
    <n v="20170.2"/>
    <n v="2986.3058823529414"/>
    <n v="1114.609375"/>
    <n v="3074.2481751824816"/>
    <n v="5718.6333333333332"/>
  </r>
  <r>
    <x v="2"/>
    <x v="0"/>
    <n v="3"/>
    <x v="33"/>
    <x v="6"/>
    <s v="Commercial"/>
    <n v="1437"/>
    <n v="5748"/>
    <n v="590607000"/>
    <n v="2362428000"/>
    <n v="91"/>
    <n v="733"/>
    <n v="451"/>
    <n v="1173"/>
    <n v="190"/>
    <n v="2283336"/>
    <n v="1833417"/>
    <n v="697939"/>
    <n v="2794563"/>
    <n v="1702177"/>
    <n v="25091.604395604394"/>
    <n v="2501.2510231923602"/>
    <n v="1547.5365853658536"/>
    <n v="2382.4066496163682"/>
    <n v="8958.8263157894744"/>
  </r>
  <r>
    <x v="2"/>
    <x v="0"/>
    <n v="3"/>
    <x v="34"/>
    <x v="7"/>
    <s v="Commercial"/>
    <n v="1338.5"/>
    <n v="5354"/>
    <n v="550123500"/>
    <n v="2200494000"/>
    <n v="177"/>
    <n v="522"/>
    <n v="643"/>
    <n v="963"/>
    <n v="103"/>
    <n v="3150866"/>
    <n v="1215818"/>
    <n v="560959"/>
    <n v="2634882"/>
    <n v="614255"/>
    <n v="17801.502824858759"/>
    <n v="2329.1532567049808"/>
    <n v="872.40902021772945"/>
    <n v="2736.1183800623053"/>
    <n v="5963.6407766990287"/>
  </r>
  <r>
    <x v="2"/>
    <x v="0"/>
    <n v="3"/>
    <x v="35"/>
    <x v="8"/>
    <s v="Commercial"/>
    <n v="185.5"/>
    <n v="742"/>
    <n v="76240500"/>
    <n v="304962000"/>
    <n v="27"/>
    <n v="74"/>
    <n v="96"/>
    <n v="92"/>
    <n v="35"/>
    <n v="342111"/>
    <n v="199152"/>
    <n v="81791"/>
    <n v="254736"/>
    <n v="152220"/>
    <n v="12670.777777777777"/>
    <n v="2691.2432432432433"/>
    <n v="851.98958333333337"/>
    <n v="2768.8695652173915"/>
    <n v="4349.1428571428569"/>
  </r>
  <r>
    <x v="2"/>
    <x v="0"/>
    <n v="3"/>
    <x v="36"/>
    <x v="9"/>
    <s v="Commercial"/>
    <n v="126.5"/>
    <n v="506"/>
    <n v="51991500"/>
    <n v="207966000"/>
    <n v="19"/>
    <n v="59"/>
    <n v="118"/>
    <n v="71"/>
    <n v="16"/>
    <n v="268747"/>
    <n v="164053"/>
    <n v="77404"/>
    <n v="199610"/>
    <n v="76874"/>
    <n v="14144.578947368422"/>
    <n v="2780.5593220338983"/>
    <n v="655.96610169491521"/>
    <n v="2811.4084507042253"/>
    <n v="4804.625"/>
  </r>
  <r>
    <x v="2"/>
    <x v="0"/>
    <n v="3"/>
    <x v="37"/>
    <x v="10"/>
    <s v="Commercial"/>
    <n v="323.25"/>
    <n v="1293"/>
    <n v="132855750"/>
    <n v="531423000"/>
    <n v="42"/>
    <n v="153"/>
    <n v="232"/>
    <n v="299"/>
    <n v="30"/>
    <n v="791111"/>
    <n v="645473"/>
    <n v="263210"/>
    <n v="865313"/>
    <n v="181290"/>
    <n v="18835.976190476191"/>
    <n v="4218.7777777777774"/>
    <n v="1134.5258620689656"/>
    <n v="2894.0234113712377"/>
    <n v="6043"/>
  </r>
  <r>
    <x v="2"/>
    <x v="0"/>
    <n v="3"/>
    <x v="38"/>
    <x v="11"/>
    <s v="Commercial"/>
    <n v="1326.25"/>
    <n v="5305"/>
    <n v="545088750"/>
    <n v="2180355000"/>
    <n v="44"/>
    <n v="482"/>
    <n v="2085"/>
    <n v="755"/>
    <n v="174"/>
    <n v="624675"/>
    <n v="894725"/>
    <n v="2887374"/>
    <n v="1266766"/>
    <n v="968255"/>
    <n v="14197.15909090909"/>
    <n v="1856.2759336099584"/>
    <n v="1384.8316546762589"/>
    <n v="1677.835761589404"/>
    <n v="5564.6839080459768"/>
  </r>
  <r>
    <x v="2"/>
    <x v="0"/>
    <n v="3"/>
    <x v="39"/>
    <x v="12"/>
    <s v="Commercial"/>
    <n v="1069.75"/>
    <n v="4279"/>
    <n v="439667250"/>
    <n v="1758669000"/>
    <n v="67"/>
    <n v="518"/>
    <n v="585"/>
    <n v="935"/>
    <n v="157"/>
    <n v="1462099"/>
    <n v="1532118"/>
    <n v="716255"/>
    <n v="2594668"/>
    <n v="774524"/>
    <n v="21822.373134328358"/>
    <n v="2957.7567567567567"/>
    <n v="1224.3675213675215"/>
    <n v="2775.0459893048128"/>
    <n v="4933.2738853503188"/>
  </r>
  <r>
    <x v="2"/>
    <x v="0"/>
    <n v="3"/>
    <x v="40"/>
    <x v="13"/>
    <s v="Commercial"/>
    <n v="303"/>
    <n v="1212"/>
    <n v="124533000"/>
    <n v="498132000"/>
    <n v="37"/>
    <n v="144"/>
    <n v="196"/>
    <n v="194"/>
    <n v="44"/>
    <n v="721236"/>
    <n v="415772"/>
    <n v="183722"/>
    <n v="604312"/>
    <n v="336766"/>
    <n v="19492.864864864863"/>
    <n v="2887.3055555555557"/>
    <n v="937.35714285714289"/>
    <n v="3115.0103092783506"/>
    <n v="7653.772727272727"/>
  </r>
  <r>
    <x v="2"/>
    <x v="0"/>
    <n v="3"/>
    <x v="41"/>
    <x v="14"/>
    <s v="Commercial"/>
    <n v="1439.25"/>
    <n v="5757"/>
    <n v="591531750"/>
    <n v="2366127000"/>
    <n v="176"/>
    <n v="655"/>
    <n v="1226"/>
    <n v="930"/>
    <n v="213"/>
    <n v="2498383"/>
    <n v="1980584"/>
    <n v="1377438"/>
    <n v="2818053"/>
    <n v="2079740"/>
    <n v="14195.357954545454"/>
    <n v="3023.7923664122136"/>
    <n v="1123.5220228384992"/>
    <n v="3030.1645161290321"/>
    <n v="9764.0375586854461"/>
  </r>
  <r>
    <x v="2"/>
    <x v="0"/>
    <n v="3"/>
    <x v="42"/>
    <x v="15"/>
    <s v="Commercial"/>
    <n v="201.5"/>
    <n v="806"/>
    <n v="82816500"/>
    <n v="331266000"/>
    <n v="27"/>
    <n v="103"/>
    <n v="132"/>
    <n v="130"/>
    <n v="38"/>
    <n v="419925"/>
    <n v="321689"/>
    <n v="153875"/>
    <n v="340876"/>
    <n v="346799"/>
    <n v="15552.777777777777"/>
    <n v="3123.1941747572814"/>
    <n v="1165.719696969697"/>
    <n v="2622.123076923077"/>
    <n v="9126.28947368421"/>
  </r>
  <r>
    <x v="2"/>
    <x v="0"/>
    <n v="3"/>
    <x v="43"/>
    <x v="16"/>
    <s v="Commercial"/>
    <n v="329.5"/>
    <n v="1318"/>
    <n v="135424500"/>
    <n v="541698000"/>
    <n v="45"/>
    <n v="162"/>
    <n v="152"/>
    <n v="199"/>
    <n v="45"/>
    <n v="1029927"/>
    <n v="286105"/>
    <n v="119432"/>
    <n v="597224"/>
    <n v="307816"/>
    <n v="22887.266666666666"/>
    <n v="1766.0802469135801"/>
    <n v="785.73684210526312"/>
    <n v="3001.1256281407036"/>
    <n v="6840.3555555555558"/>
  </r>
  <r>
    <x v="2"/>
    <x v="0"/>
    <n v="3"/>
    <x v="44"/>
    <x v="17"/>
    <s v="Commercial"/>
    <n v="1174.25"/>
    <n v="4697"/>
    <n v="482616750"/>
    <n v="1930467000"/>
    <n v="118"/>
    <n v="476"/>
    <n v="1557"/>
    <n v="706"/>
    <n v="148"/>
    <n v="1694416"/>
    <n v="1385937"/>
    <n v="864792"/>
    <n v="2194860"/>
    <n v="383741"/>
    <n v="14359.457627118643"/>
    <n v="2911.6323529411766"/>
    <n v="555.4219653179191"/>
    <n v="3108.8668555240793"/>
    <n v="2592.8445945945946"/>
  </r>
  <r>
    <x v="2"/>
    <x v="0"/>
    <n v="3"/>
    <x v="45"/>
    <x v="18"/>
    <s v="Commercial"/>
    <n v="1198.75"/>
    <n v="4795"/>
    <n v="492686250"/>
    <n v="1970745000"/>
    <n v="76"/>
    <n v="672"/>
    <n v="1093"/>
    <n v="1138"/>
    <n v="222"/>
    <n v="2501029"/>
    <n v="2210406"/>
    <n v="1027036"/>
    <n v="3730134"/>
    <n v="1893389"/>
    <n v="32908.276315789473"/>
    <n v="3289.2946428571427"/>
    <n v="939.64867337602925"/>
    <n v="3277.797891036907"/>
    <n v="8528.7792792792789"/>
  </r>
  <r>
    <x v="2"/>
    <x v="0"/>
    <n v="3"/>
    <x v="46"/>
    <x v="19"/>
    <s v="Commercial"/>
    <n v="601.25"/>
    <n v="2405"/>
    <n v="247113750"/>
    <n v="988455000"/>
    <n v="87"/>
    <n v="265"/>
    <n v="722"/>
    <n v="406"/>
    <n v="72"/>
    <n v="1054070"/>
    <n v="740193"/>
    <n v="592947"/>
    <n v="1121468"/>
    <n v="172706"/>
    <n v="12115.747126436781"/>
    <n v="2793.1811320754719"/>
    <n v="821.25623268698064"/>
    <n v="2762.2364532019706"/>
    <n v="2398.6944444444443"/>
  </r>
  <r>
    <x v="2"/>
    <x v="0"/>
    <n v="3"/>
    <x v="47"/>
    <x v="20"/>
    <s v="Commercial"/>
    <n v="501.25"/>
    <n v="2005"/>
    <n v="206013750"/>
    <n v="824055000"/>
    <n v="63"/>
    <n v="307"/>
    <n v="442"/>
    <n v="462"/>
    <n v="55"/>
    <n v="927364"/>
    <n v="1161857"/>
    <n v="481702"/>
    <n v="1745630"/>
    <n v="215616"/>
    <n v="14720.063492063493"/>
    <n v="3784.5504885993487"/>
    <n v="1089.8235294117646"/>
    <n v="3778.4199134199134"/>
    <n v="3920.2909090909093"/>
  </r>
  <r>
    <x v="2"/>
    <x v="0"/>
    <n v="3"/>
    <x v="48"/>
    <x v="21"/>
    <s v="Commercial"/>
    <n v="1016.25"/>
    <n v="4065"/>
    <n v="417678750"/>
    <n v="1670715000"/>
    <n v="178"/>
    <n v="613"/>
    <n v="707"/>
    <n v="850"/>
    <n v="198"/>
    <n v="2100075"/>
    <n v="1694751"/>
    <n v="699776"/>
    <n v="2193335"/>
    <n v="673317"/>
    <n v="11798.174157303371"/>
    <n v="2764.6835236541597"/>
    <n v="989.78217821782175"/>
    <n v="2580.3941176470589"/>
    <n v="3400.590909090909"/>
  </r>
  <r>
    <x v="2"/>
    <x v="0"/>
    <n v="3"/>
    <x v="49"/>
    <x v="22"/>
    <s v="Commercial"/>
    <n v="300"/>
    <n v="1200"/>
    <n v="123300000"/>
    <n v="493200000"/>
    <n v="54"/>
    <n v="188"/>
    <n v="321"/>
    <n v="325"/>
    <n v="23"/>
    <n v="922009"/>
    <n v="680786"/>
    <n v="275342"/>
    <n v="956477"/>
    <n v="148034"/>
    <n v="17074.240740740741"/>
    <n v="3621.2021276595747"/>
    <n v="857.76323987538944"/>
    <n v="2943.0061538461537"/>
    <n v="6436.260869565217"/>
  </r>
  <r>
    <x v="2"/>
    <x v="0"/>
    <n v="3"/>
    <x v="50"/>
    <x v="23"/>
    <s v="Commercial"/>
    <n v="455"/>
    <n v="1820"/>
    <n v="187005000"/>
    <n v="748020000"/>
    <n v="86"/>
    <n v="366"/>
    <n v="635"/>
    <n v="555"/>
    <n v="147"/>
    <n v="1690354"/>
    <n v="1040439"/>
    <n v="731150"/>
    <n v="1662741"/>
    <n v="1059691"/>
    <n v="19655.279069767443"/>
    <n v="2842.7295081967213"/>
    <n v="1151.4173228346456"/>
    <n v="2995.9297297297298"/>
    <n v="7208.7823129251701"/>
  </r>
  <r>
    <x v="2"/>
    <x v="0"/>
    <n v="3"/>
    <x v="51"/>
    <x v="24"/>
    <s v="Commercial"/>
    <n v="238.5"/>
    <n v="954"/>
    <n v="98023500"/>
    <n v="392094000"/>
    <n v="44"/>
    <n v="194"/>
    <n v="141"/>
    <n v="359"/>
    <n v="8"/>
    <n v="471937"/>
    <n v="476092"/>
    <n v="194474"/>
    <n v="872752"/>
    <n v="59113"/>
    <n v="10725.84090909091"/>
    <n v="2454.0824742268042"/>
    <n v="1379.2482269503546"/>
    <n v="2431.0640668523679"/>
    <n v="7389.125"/>
  </r>
  <r>
    <x v="2"/>
    <x v="0"/>
    <n v="3"/>
    <x v="52"/>
    <x v="25"/>
    <s v="Commercial"/>
    <n v="1172.75"/>
    <n v="4691"/>
    <n v="482000250"/>
    <n v="1928001000"/>
    <n v="243"/>
    <n v="853"/>
    <n v="1795"/>
    <n v="1574"/>
    <n v="456"/>
    <n v="3879118"/>
    <n v="2187564"/>
    <n v="1575813"/>
    <n v="4193517"/>
    <n v="2861246"/>
    <n v="15963.448559670782"/>
    <n v="2564.5533411488864"/>
    <n v="877.89025069637887"/>
    <n v="2664.2420584498095"/>
    <n v="6274.6622807017548"/>
  </r>
  <r>
    <x v="2"/>
    <x v="0"/>
    <n v="3"/>
    <x v="53"/>
    <x v="26"/>
    <s v="Commercial"/>
    <n v="523.25"/>
    <n v="2093"/>
    <n v="215055750"/>
    <n v="860223000"/>
    <n v="87"/>
    <n v="375"/>
    <n v="726"/>
    <n v="640"/>
    <n v="83"/>
    <n v="1054934"/>
    <n v="1213536"/>
    <n v="512045"/>
    <n v="2191134"/>
    <n v="250811"/>
    <n v="12125.67816091954"/>
    <n v="3236.096"/>
    <n v="705.29614325068871"/>
    <n v="3423.6468749999999"/>
    <n v="3021.8192771084337"/>
  </r>
  <r>
    <x v="3"/>
    <x v="0"/>
    <n v="4"/>
    <x v="27"/>
    <x v="0"/>
    <s v="Commercial"/>
    <n v="1203"/>
    <n v="4812"/>
    <n v="494433000"/>
    <n v="1977732000"/>
    <n v="37"/>
    <n v="609"/>
    <n v="338"/>
    <n v="803"/>
    <n v="165"/>
    <n v="446526"/>
    <n v="951703"/>
    <n v="520424"/>
    <n v="1363043"/>
    <n v="454604"/>
    <n v="12068.27027027027"/>
    <n v="1562.7307060755336"/>
    <n v="1539.7159763313609"/>
    <n v="1697.4383561643835"/>
    <n v="2755.1757575757574"/>
  </r>
  <r>
    <x v="3"/>
    <x v="0"/>
    <n v="4"/>
    <x v="28"/>
    <x v="1"/>
    <s v="Commercial"/>
    <n v="175.75"/>
    <n v="703"/>
    <n v="72233250"/>
    <n v="288933000"/>
    <n v="3"/>
    <n v="62"/>
    <n v="176"/>
    <n v="81"/>
    <n v="17"/>
    <n v="63699"/>
    <n v="172618"/>
    <n v="261203"/>
    <n v="262578"/>
    <n v="92673"/>
    <n v="21233"/>
    <n v="2784.1612903225805"/>
    <n v="1484.1079545454545"/>
    <n v="3241.7037037037039"/>
    <n v="5451.3529411764703"/>
  </r>
  <r>
    <x v="3"/>
    <x v="0"/>
    <n v="4"/>
    <x v="29"/>
    <x v="2"/>
    <s v="Commercial"/>
    <n v="190.75"/>
    <n v="763"/>
    <n v="78398250"/>
    <n v="313593000"/>
    <n v="16"/>
    <n v="111"/>
    <n v="53"/>
    <n v="243"/>
    <n v="21"/>
    <n v="172719"/>
    <n v="360458"/>
    <n v="51146"/>
    <n v="774741"/>
    <n v="90003"/>
    <n v="10794.9375"/>
    <n v="3247.3693693693695"/>
    <n v="965.01886792452831"/>
    <n v="3188.2345679012346"/>
    <n v="4285.8571428571431"/>
  </r>
  <r>
    <x v="3"/>
    <x v="0"/>
    <n v="4"/>
    <x v="30"/>
    <x v="3"/>
    <s v="Commercial"/>
    <n v="1292.25"/>
    <n v="5169"/>
    <n v="531114750"/>
    <n v="2124459000"/>
    <n v="32"/>
    <n v="545"/>
    <n v="877"/>
    <n v="654"/>
    <n v="87"/>
    <n v="567591"/>
    <n v="1991035"/>
    <n v="750513"/>
    <n v="1966570"/>
    <n v="403547"/>
    <n v="17737.21875"/>
    <n v="3653.2752293577983"/>
    <n v="855.77309007981751"/>
    <n v="3006.987767584098"/>
    <n v="4638.4712643678158"/>
  </r>
  <r>
    <x v="3"/>
    <x v="0"/>
    <n v="4"/>
    <x v="31"/>
    <x v="4"/>
    <s v="Commercial"/>
    <n v="569"/>
    <n v="2276"/>
    <n v="233859000"/>
    <n v="935436000"/>
    <n v="22"/>
    <n v="217"/>
    <n v="413"/>
    <n v="284"/>
    <n v="75"/>
    <n v="461959"/>
    <n v="660573"/>
    <n v="668784"/>
    <n v="990216"/>
    <n v="196298"/>
    <n v="20998.136363636364"/>
    <n v="3044.1152073732719"/>
    <n v="1619.3317191283293"/>
    <n v="3486.676056338028"/>
    <n v="2617.3066666666668"/>
  </r>
  <r>
    <x v="3"/>
    <x v="0"/>
    <n v="4"/>
    <x v="32"/>
    <x v="5"/>
    <s v="Commercial"/>
    <n v="208.5"/>
    <n v="834"/>
    <n v="85693500"/>
    <n v="342774000"/>
    <n v="19"/>
    <n v="87"/>
    <n v="182"/>
    <n v="112"/>
    <n v="41"/>
    <n v="396131"/>
    <n v="255531"/>
    <n v="284928"/>
    <n v="411814"/>
    <n v="210894"/>
    <n v="20849"/>
    <n v="2937.1379310344828"/>
    <n v="1565.5384615384614"/>
    <n v="3676.9107142857142"/>
    <n v="5143.7560975609758"/>
  </r>
  <r>
    <x v="3"/>
    <x v="0"/>
    <n v="4"/>
    <x v="33"/>
    <x v="6"/>
    <s v="Commercial"/>
    <n v="1441.5"/>
    <n v="5766"/>
    <n v="592456500"/>
    <n v="2369826000"/>
    <n v="86"/>
    <n v="721"/>
    <n v="628"/>
    <n v="1087"/>
    <n v="253"/>
    <n v="2238655"/>
    <n v="1810326"/>
    <n v="1098137"/>
    <n v="2866183"/>
    <n v="2048613"/>
    <n v="26030.872093023256"/>
    <n v="2510.8543689320391"/>
    <n v="1748.625796178344"/>
    <n v="2636.7828886844527"/>
    <n v="8097.284584980237"/>
  </r>
  <r>
    <x v="3"/>
    <x v="0"/>
    <n v="4"/>
    <x v="34"/>
    <x v="7"/>
    <s v="Commercial"/>
    <n v="1341"/>
    <n v="5364"/>
    <n v="551151000"/>
    <n v="2204604000"/>
    <n v="171"/>
    <n v="574"/>
    <n v="1808"/>
    <n v="1043"/>
    <n v="130"/>
    <n v="2598812"/>
    <n v="1294460"/>
    <n v="1600891"/>
    <n v="3231998"/>
    <n v="592124"/>
    <n v="15197.730994152047"/>
    <n v="2255.1567944250869"/>
    <n v="885.4485619469026"/>
    <n v="3098.7516778523491"/>
    <n v="4554.8"/>
  </r>
  <r>
    <x v="3"/>
    <x v="0"/>
    <n v="4"/>
    <x v="35"/>
    <x v="8"/>
    <s v="Commercial"/>
    <n v="184.75"/>
    <n v="739"/>
    <n v="75932250"/>
    <n v="303729000"/>
    <n v="29"/>
    <n v="85"/>
    <n v="119"/>
    <n v="87"/>
    <n v="45"/>
    <n v="318523"/>
    <n v="225810"/>
    <n v="113457"/>
    <n v="271622"/>
    <n v="159691"/>
    <n v="10983.551724137931"/>
    <n v="2656.5882352941176"/>
    <n v="953.42016806722688"/>
    <n v="3122.0919540229884"/>
    <n v="3548.6888888888889"/>
  </r>
  <r>
    <x v="3"/>
    <x v="0"/>
    <n v="4"/>
    <x v="36"/>
    <x v="9"/>
    <s v="Commercial"/>
    <n v="126.25"/>
    <n v="505"/>
    <n v="51888750"/>
    <n v="207555000"/>
    <n v="19"/>
    <n v="66"/>
    <n v="122"/>
    <n v="74"/>
    <n v="19"/>
    <n v="269954"/>
    <n v="184464"/>
    <n v="89723"/>
    <n v="238392"/>
    <n v="84082"/>
    <n v="14208.105263157895"/>
    <n v="2794.909090909091"/>
    <n v="735.43442622950818"/>
    <n v="3221.5135135135133"/>
    <n v="4425.3684210526317"/>
  </r>
  <r>
    <x v="3"/>
    <x v="0"/>
    <n v="4"/>
    <x v="37"/>
    <x v="10"/>
    <s v="Commercial"/>
    <n v="325.25"/>
    <n v="1301"/>
    <n v="133677750"/>
    <n v="534711000"/>
    <n v="40"/>
    <n v="153"/>
    <n v="81"/>
    <n v="294"/>
    <n v="42"/>
    <n v="790235"/>
    <n v="643045"/>
    <n v="93070"/>
    <n v="949679"/>
    <n v="195453"/>
    <n v="19755.875"/>
    <n v="4202.9084967320259"/>
    <n v="1149.0123456790122"/>
    <n v="3230.2006802721089"/>
    <n v="4653.6428571428569"/>
  </r>
  <r>
    <x v="3"/>
    <x v="0"/>
    <n v="4"/>
    <x v="38"/>
    <x v="11"/>
    <s v="Commercial"/>
    <n v="1313"/>
    <n v="5252"/>
    <n v="539643000"/>
    <n v="2158572000"/>
    <n v="41"/>
    <n v="503"/>
    <n v="1829"/>
    <n v="604"/>
    <n v="227"/>
    <n v="642848"/>
    <n v="929994"/>
    <n v="1944184"/>
    <n v="1274370"/>
    <n v="995252"/>
    <n v="15679.219512195123"/>
    <n v="1848.8946322067595"/>
    <n v="1062.9764898851831"/>
    <n v="2109.8841059602651"/>
    <n v="4384.3700440528637"/>
  </r>
  <r>
    <x v="3"/>
    <x v="0"/>
    <n v="4"/>
    <x v="39"/>
    <x v="12"/>
    <s v="Commercial"/>
    <n v="1056.25"/>
    <n v="4225"/>
    <n v="434118750"/>
    <n v="1736475000"/>
    <n v="66"/>
    <n v="513"/>
    <n v="934"/>
    <n v="797"/>
    <n v="209"/>
    <n v="1361476"/>
    <n v="1584146"/>
    <n v="1494498"/>
    <n v="2137475"/>
    <n v="841185"/>
    <n v="20628.424242424244"/>
    <n v="3088.0038986354775"/>
    <n v="1600.1049250535332"/>
    <n v="2681.9008782936012"/>
    <n v="4024.8086124401916"/>
  </r>
  <r>
    <x v="3"/>
    <x v="0"/>
    <n v="4"/>
    <x v="40"/>
    <x v="13"/>
    <s v="Commercial"/>
    <n v="303.25"/>
    <n v="1213"/>
    <n v="124635750"/>
    <n v="498543000"/>
    <n v="37"/>
    <n v="150"/>
    <n v="205"/>
    <n v="182"/>
    <n v="58"/>
    <n v="732672"/>
    <n v="415883"/>
    <n v="177393"/>
    <n v="585181"/>
    <n v="439437"/>
    <n v="19801.945945945947"/>
    <n v="2772.5533333333333"/>
    <n v="865.33170731707321"/>
    <n v="3215.2802197802198"/>
    <n v="7576.5"/>
  </r>
  <r>
    <x v="3"/>
    <x v="0"/>
    <n v="4"/>
    <x v="41"/>
    <x v="14"/>
    <s v="Commercial"/>
    <n v="1442"/>
    <n v="5768"/>
    <n v="592662000"/>
    <n v="2370648000"/>
    <n v="168"/>
    <n v="715"/>
    <n v="1299"/>
    <n v="979"/>
    <n v="294"/>
    <n v="2363045"/>
    <n v="2099396"/>
    <n v="1547222"/>
    <n v="2890461"/>
    <n v="2815339"/>
    <n v="14065.744047619048"/>
    <n v="2936.2181818181816"/>
    <n v="1191.0869899923018"/>
    <n v="2952.4627170582226"/>
    <n v="9575.9829931972781"/>
  </r>
  <r>
    <x v="3"/>
    <x v="0"/>
    <n v="4"/>
    <x v="42"/>
    <x v="15"/>
    <s v="Commercial"/>
    <n v="201.75"/>
    <n v="807"/>
    <n v="82919250"/>
    <n v="331677000"/>
    <n v="28"/>
    <n v="104"/>
    <n v="146"/>
    <n v="127"/>
    <n v="58"/>
    <n v="475827"/>
    <n v="307647"/>
    <n v="203625"/>
    <n v="368796"/>
    <n v="407181"/>
    <n v="16993.821428571428"/>
    <n v="2958.1442307692309"/>
    <n v="1394.6917808219177"/>
    <n v="2903.9055118110236"/>
    <n v="7020.3620689655172"/>
  </r>
  <r>
    <x v="3"/>
    <x v="0"/>
    <n v="4"/>
    <x v="43"/>
    <x v="16"/>
    <s v="Commercial"/>
    <n v="330.75"/>
    <n v="1323"/>
    <n v="135938250"/>
    <n v="543753000"/>
    <n v="42"/>
    <n v="169"/>
    <n v="441"/>
    <n v="370"/>
    <n v="25"/>
    <n v="887864"/>
    <n v="303984"/>
    <n v="364602"/>
    <n v="1268440"/>
    <n v="122311"/>
    <n v="21139.619047619046"/>
    <n v="1798.7218934911243"/>
    <n v="826.76190476190482"/>
    <n v="3428.2162162162163"/>
    <n v="4892.4399999999996"/>
  </r>
  <r>
    <x v="3"/>
    <x v="0"/>
    <n v="4"/>
    <x v="44"/>
    <x v="17"/>
    <s v="Commercial"/>
    <n v="1176.25"/>
    <n v="4705"/>
    <n v="483438750"/>
    <n v="1933755000"/>
    <n v="114"/>
    <n v="565"/>
    <n v="1617"/>
    <n v="575"/>
    <n v="192"/>
    <n v="1760828"/>
    <n v="1622460"/>
    <n v="995161"/>
    <n v="1957497"/>
    <n v="369841"/>
    <n v="15445.859649122807"/>
    <n v="2871.6106194690265"/>
    <n v="615.43661100803956"/>
    <n v="3404.342608695652"/>
    <n v="1926.2552083333333"/>
  </r>
  <r>
    <x v="3"/>
    <x v="0"/>
    <n v="4"/>
    <x v="45"/>
    <x v="18"/>
    <s v="Commercial"/>
    <n v="1197.5"/>
    <n v="4790"/>
    <n v="492172500"/>
    <n v="1968690000"/>
    <n v="75"/>
    <n v="685"/>
    <n v="1080"/>
    <n v="914"/>
    <n v="297"/>
    <n v="2689237"/>
    <n v="2192824"/>
    <n v="1283771"/>
    <n v="3017905"/>
    <n v="2502590"/>
    <n v="35856.493333333332"/>
    <n v="3201.2029197080292"/>
    <n v="1188.6768518518518"/>
    <n v="3301.8654266958424"/>
    <n v="8426.228956228957"/>
  </r>
  <r>
    <x v="3"/>
    <x v="0"/>
    <n v="4"/>
    <x v="46"/>
    <x v="19"/>
    <s v="Commercial"/>
    <n v="597.25"/>
    <n v="2389"/>
    <n v="245469750"/>
    <n v="981879000"/>
    <n v="83"/>
    <n v="260"/>
    <n v="873"/>
    <n v="315"/>
    <n v="99"/>
    <n v="994079"/>
    <n v="745523"/>
    <n v="865237"/>
    <n v="945423"/>
    <n v="205087"/>
    <n v="11976.855421686747"/>
    <n v="2867.396153846154"/>
    <n v="991.10767468499432"/>
    <n v="3001.3428571428572"/>
    <n v="2071.5858585858587"/>
  </r>
  <r>
    <x v="3"/>
    <x v="0"/>
    <n v="4"/>
    <x v="47"/>
    <x v="20"/>
    <s v="Commercial"/>
    <n v="504.5"/>
    <n v="2018"/>
    <n v="207349500"/>
    <n v="829398000"/>
    <n v="62"/>
    <n v="317"/>
    <n v="527"/>
    <n v="413"/>
    <n v="74"/>
    <n v="861781"/>
    <n v="1117647"/>
    <n v="561280"/>
    <n v="1733705"/>
    <n v="266524"/>
    <n v="13899.693548387097"/>
    <n v="3525.7003154574131"/>
    <n v="1065.0474383301707"/>
    <n v="4197.8329297820819"/>
    <n v="3601.6756756756758"/>
  </r>
  <r>
    <x v="3"/>
    <x v="0"/>
    <n v="4"/>
    <x v="48"/>
    <x v="21"/>
    <s v="Commercial"/>
    <n v="1017.25"/>
    <n v="4069"/>
    <n v="418089750"/>
    <n v="1672359000"/>
    <n v="177"/>
    <n v="624"/>
    <n v="871"/>
    <n v="849"/>
    <n v="275"/>
    <n v="2050852"/>
    <n v="1797979"/>
    <n v="1143249"/>
    <n v="2395359"/>
    <n v="720271"/>
    <n v="11586.734463276836"/>
    <n v="2881.3766025641025"/>
    <n v="1312.5706084959816"/>
    <n v="2821.3886925795055"/>
    <n v="2619.1672727272726"/>
  </r>
  <r>
    <x v="3"/>
    <x v="0"/>
    <n v="4"/>
    <x v="49"/>
    <x v="22"/>
    <s v="Commercial"/>
    <n v="299.25"/>
    <n v="1197"/>
    <n v="122991750"/>
    <n v="491967000"/>
    <n v="50"/>
    <n v="194"/>
    <n v="200"/>
    <n v="322"/>
    <n v="150"/>
    <n v="811753"/>
    <n v="708006"/>
    <n v="176335"/>
    <n v="1117351"/>
    <n v="702280"/>
    <n v="16235.06"/>
    <n v="3649.5154639175257"/>
    <n v="881.67499999999995"/>
    <n v="3470.0341614906833"/>
    <n v="4681.8666666666668"/>
  </r>
  <r>
    <x v="3"/>
    <x v="0"/>
    <n v="4"/>
    <x v="50"/>
    <x v="23"/>
    <s v="Commercial"/>
    <n v="458"/>
    <n v="1832"/>
    <n v="188238000"/>
    <n v="752952000"/>
    <n v="84"/>
    <n v="355"/>
    <n v="521"/>
    <n v="363"/>
    <n v="290"/>
    <n v="1446146"/>
    <n v="1025628"/>
    <n v="596900"/>
    <n v="1130993"/>
    <n v="1498919"/>
    <n v="17216.023809523809"/>
    <n v="2889.092957746479"/>
    <n v="1145.6813819577735"/>
    <n v="3115.6831955922867"/>
    <n v="5168.686206896552"/>
  </r>
  <r>
    <x v="3"/>
    <x v="0"/>
    <n v="4"/>
    <x v="51"/>
    <x v="24"/>
    <s v="Commercial"/>
    <n v="239"/>
    <n v="956"/>
    <n v="98229000"/>
    <n v="392916000"/>
    <n v="47"/>
    <n v="182"/>
    <n v="160"/>
    <n v="257"/>
    <n v="10"/>
    <n v="528927"/>
    <n v="440451"/>
    <n v="259465"/>
    <n v="647427"/>
    <n v="63197"/>
    <n v="11253.765957446809"/>
    <n v="2420.0604395604396"/>
    <n v="1621.65625"/>
    <n v="2519.1712062256811"/>
    <n v="6319.7"/>
  </r>
  <r>
    <x v="3"/>
    <x v="0"/>
    <n v="4"/>
    <x v="52"/>
    <x v="25"/>
    <s v="Commercial"/>
    <n v="1173.75"/>
    <n v="4695"/>
    <n v="482411250"/>
    <n v="1929645000"/>
    <n v="239"/>
    <n v="904"/>
    <n v="1992"/>
    <n v="1018"/>
    <n v="144"/>
    <n v="3126652"/>
    <n v="2357687"/>
    <n v="1787250"/>
    <n v="2866748"/>
    <n v="644494"/>
    <n v="13082.225941422594"/>
    <n v="2608.0608407079644"/>
    <n v="897.21385542168673"/>
    <n v="2816.0589390962673"/>
    <n v="4475.6527777777774"/>
  </r>
  <r>
    <x v="3"/>
    <x v="0"/>
    <n v="4"/>
    <x v="53"/>
    <x v="26"/>
    <s v="Commercial"/>
    <n v="522.75"/>
    <n v="2091"/>
    <n v="214850250"/>
    <n v="859401000"/>
    <n v="79"/>
    <n v="382"/>
    <n v="745"/>
    <n v="471"/>
    <n v="98"/>
    <n v="1062184"/>
    <n v="1245159"/>
    <n v="527278"/>
    <n v="1558014"/>
    <n v="223385"/>
    <n v="13445.367088607594"/>
    <n v="3259.5785340314137"/>
    <n v="707.75570469798663"/>
    <n v="3307.8853503184714"/>
    <n v="2279.4387755102039"/>
  </r>
  <r>
    <x v="4"/>
    <x v="1"/>
    <n v="1"/>
    <x v="27"/>
    <x v="0"/>
    <s v="Commercial"/>
    <n v="1214"/>
    <n v="4856"/>
    <n v="498954000"/>
    <n v="1995816000"/>
    <n v="35"/>
    <n v="557"/>
    <n v="224"/>
    <n v="947"/>
    <n v="133"/>
    <n v="419868"/>
    <n v="916067"/>
    <n v="346251"/>
    <n v="1494622"/>
    <n v="333028"/>
    <n v="11996.228571428572"/>
    <n v="1644.6445242369839"/>
    <n v="1545.7633928571429"/>
    <n v="1578.2703273495249"/>
    <n v="2503.9699248120301"/>
  </r>
  <r>
    <x v="4"/>
    <x v="1"/>
    <n v="1"/>
    <x v="28"/>
    <x v="1"/>
    <s v="Commercial"/>
    <n v="177.25"/>
    <n v="709"/>
    <n v="72849750"/>
    <n v="291399000"/>
    <n v="4"/>
    <n v="71"/>
    <n v="95"/>
    <n v="128"/>
    <n v="15"/>
    <n v="61683"/>
    <n v="203158"/>
    <n v="115283"/>
    <n v="351130"/>
    <n v="86560"/>
    <n v="15420.75"/>
    <n v="2861.3802816901407"/>
    <n v="1213.5052631578947"/>
    <n v="2743.203125"/>
    <n v="5770.666666666667"/>
  </r>
  <r>
    <x v="4"/>
    <x v="1"/>
    <n v="1"/>
    <x v="29"/>
    <x v="2"/>
    <s v="Commercial"/>
    <n v="192.5"/>
    <n v="770"/>
    <n v="79117500"/>
    <n v="316470000"/>
    <n v="17"/>
    <n v="103"/>
    <n v="72"/>
    <n v="244"/>
    <n v="28"/>
    <n v="180936"/>
    <n v="338389"/>
    <n v="75539"/>
    <n v="653386"/>
    <n v="118280"/>
    <n v="10643.294117647059"/>
    <n v="3285.3300970873788"/>
    <n v="1049.1527777777778"/>
    <n v="2677.811475409836"/>
    <n v="4224.2857142857147"/>
  </r>
  <r>
    <x v="4"/>
    <x v="1"/>
    <n v="1"/>
    <x v="30"/>
    <x v="3"/>
    <s v="Commercial"/>
    <n v="1305.75"/>
    <n v="5223"/>
    <n v="536663250"/>
    <n v="2146653000"/>
    <n v="35"/>
    <n v="471"/>
    <n v="544"/>
    <n v="885"/>
    <n v="187"/>
    <n v="639008"/>
    <n v="1684892"/>
    <n v="500851"/>
    <n v="2710139"/>
    <n v="838457"/>
    <n v="18257.371428571427"/>
    <n v="3577.2653927813162"/>
    <n v="920.68198529411768"/>
    <n v="3062.3039548022598"/>
    <n v="4483.727272727273"/>
  </r>
  <r>
    <x v="4"/>
    <x v="1"/>
    <n v="1"/>
    <x v="31"/>
    <x v="4"/>
    <s v="Commercial"/>
    <n v="576.75"/>
    <n v="2307"/>
    <n v="237044250"/>
    <n v="948177000"/>
    <n v="27"/>
    <n v="197"/>
    <n v="443"/>
    <n v="332"/>
    <n v="62"/>
    <n v="517856"/>
    <n v="548007"/>
    <n v="611175"/>
    <n v="996024"/>
    <n v="141610"/>
    <n v="19179.85185185185"/>
    <n v="2781.7614213197971"/>
    <n v="1379.6275395033861"/>
    <n v="3000.0722891566265"/>
    <n v="2284.0322580645161"/>
  </r>
  <r>
    <x v="4"/>
    <x v="1"/>
    <n v="1"/>
    <x v="32"/>
    <x v="5"/>
    <s v="Commercial"/>
    <n v="211"/>
    <n v="844"/>
    <n v="86721000"/>
    <n v="346884000"/>
    <n v="20"/>
    <n v="82"/>
    <n v="107"/>
    <n v="131"/>
    <n v="35"/>
    <n v="354148"/>
    <n v="233792"/>
    <n v="134971"/>
    <n v="473616"/>
    <n v="164669"/>
    <n v="17707.400000000001"/>
    <n v="2851.1219512195121"/>
    <n v="1261.4112149532709"/>
    <n v="3615.3893129770991"/>
    <n v="4704.8285714285712"/>
  </r>
  <r>
    <x v="4"/>
    <x v="1"/>
    <n v="1"/>
    <x v="33"/>
    <x v="6"/>
    <s v="Commercial"/>
    <n v="1458.5"/>
    <n v="5834"/>
    <n v="599443500"/>
    <n v="2397774000"/>
    <n v="87"/>
    <n v="662"/>
    <n v="454"/>
    <n v="1227"/>
    <n v="182"/>
    <n v="2062137"/>
    <n v="1630222"/>
    <n v="395567"/>
    <n v="3009476"/>
    <n v="1382628"/>
    <n v="23702.724137931036"/>
    <n v="2462.5709969788518"/>
    <n v="871.29295154185024"/>
    <n v="2452.710676446618"/>
    <n v="7596.8571428571431"/>
  </r>
  <r>
    <x v="4"/>
    <x v="1"/>
    <n v="1"/>
    <x v="34"/>
    <x v="7"/>
    <s v="Commercial"/>
    <n v="1356"/>
    <n v="5424"/>
    <n v="557316000"/>
    <n v="2229264000"/>
    <n v="177"/>
    <n v="521"/>
    <n v="578"/>
    <n v="957"/>
    <n v="332"/>
    <n v="2703744"/>
    <n v="1229617"/>
    <n v="544484"/>
    <n v="2541352"/>
    <n v="1485388"/>
    <n v="15275.389830508475"/>
    <n v="2360.1094049904032"/>
    <n v="942.01384083044979"/>
    <n v="2655.5402298850577"/>
    <n v="4474.060240963855"/>
  </r>
  <r>
    <x v="4"/>
    <x v="1"/>
    <n v="1"/>
    <x v="35"/>
    <x v="8"/>
    <s v="Commercial"/>
    <n v="187"/>
    <n v="748"/>
    <n v="76857000"/>
    <n v="307428000"/>
    <n v="29"/>
    <n v="73"/>
    <n v="77"/>
    <n v="105"/>
    <n v="33"/>
    <n v="312709"/>
    <n v="199032"/>
    <n v="62928"/>
    <n v="287239"/>
    <n v="105474"/>
    <n v="10783.068965517241"/>
    <n v="2726.4657534246576"/>
    <n v="817.2467532467532"/>
    <n v="2735.609523809524"/>
    <n v="3196.181818181818"/>
  </r>
  <r>
    <x v="4"/>
    <x v="1"/>
    <n v="1"/>
    <x v="36"/>
    <x v="9"/>
    <s v="Commercial"/>
    <n v="127.5"/>
    <n v="510"/>
    <n v="52402500"/>
    <n v="209610000"/>
    <n v="19"/>
    <n v="59"/>
    <n v="105"/>
    <n v="90"/>
    <n v="22"/>
    <n v="258807"/>
    <n v="176389"/>
    <n v="74390"/>
    <n v="259612"/>
    <n v="81901"/>
    <n v="13621.421052631578"/>
    <n v="2989.6440677966102"/>
    <n v="708.47619047619048"/>
    <n v="2884.5777777777776"/>
    <n v="3722.7727272727275"/>
  </r>
  <r>
    <x v="4"/>
    <x v="1"/>
    <n v="1"/>
    <x v="37"/>
    <x v="10"/>
    <s v="Commercial"/>
    <n v="329.5"/>
    <n v="1318"/>
    <n v="135424500"/>
    <n v="541698000"/>
    <n v="42"/>
    <n v="137"/>
    <n v="164"/>
    <n v="267"/>
    <n v="34"/>
    <n v="860063"/>
    <n v="587609"/>
    <n v="198650"/>
    <n v="706460"/>
    <n v="151632"/>
    <n v="20477.690476190477"/>
    <n v="4289.1167883211683"/>
    <n v="1211.280487804878"/>
    <n v="2645.9176029962546"/>
    <n v="4459.7647058823532"/>
  </r>
  <r>
    <x v="4"/>
    <x v="1"/>
    <n v="1"/>
    <x v="38"/>
    <x v="11"/>
    <s v="Commercial"/>
    <n v="1348"/>
    <n v="5392"/>
    <n v="554028000"/>
    <n v="2216112000"/>
    <n v="44"/>
    <n v="518"/>
    <n v="1131"/>
    <n v="894"/>
    <n v="176"/>
    <n v="667919"/>
    <n v="893659"/>
    <n v="1026098"/>
    <n v="1828528"/>
    <n v="688578"/>
    <n v="15179.977272727272"/>
    <n v="1725.2104247104246"/>
    <n v="907.24845269672858"/>
    <n v="2045.3333333333333"/>
    <n v="3912.375"/>
  </r>
  <r>
    <x v="4"/>
    <x v="1"/>
    <n v="1"/>
    <x v="39"/>
    <x v="12"/>
    <s v="Commercial"/>
    <n v="1069.5"/>
    <n v="4278"/>
    <n v="439564500"/>
    <n v="1758258000"/>
    <n v="70"/>
    <n v="471"/>
    <n v="526"/>
    <n v="1034"/>
    <n v="197"/>
    <n v="1222667"/>
    <n v="1426475"/>
    <n v="666395"/>
    <n v="3234869"/>
    <n v="744440"/>
    <n v="17466.67142857143"/>
    <n v="3028.6093418259024"/>
    <n v="1266.9106463878327"/>
    <n v="3128.5"/>
    <n v="3778.8832487309646"/>
  </r>
  <r>
    <x v="4"/>
    <x v="1"/>
    <n v="1"/>
    <x v="40"/>
    <x v="13"/>
    <s v="Commercial"/>
    <n v="306"/>
    <n v="1224"/>
    <n v="125766000"/>
    <n v="503064000"/>
    <n v="38"/>
    <n v="134"/>
    <n v="171"/>
    <n v="209"/>
    <n v="66"/>
    <n v="691527"/>
    <n v="381187"/>
    <n v="144060"/>
    <n v="561210"/>
    <n v="436678"/>
    <n v="18198.07894736842"/>
    <n v="2844.6791044776119"/>
    <n v="842.45614035087715"/>
    <n v="2685.2153110047848"/>
    <n v="6616.333333333333"/>
  </r>
  <r>
    <x v="4"/>
    <x v="1"/>
    <n v="1"/>
    <x v="41"/>
    <x v="14"/>
    <s v="Commercial"/>
    <n v="1458"/>
    <n v="5832"/>
    <n v="599238000"/>
    <n v="2396952000"/>
    <n v="177"/>
    <n v="658"/>
    <n v="1050"/>
    <n v="1239"/>
    <n v="257"/>
    <n v="2312471"/>
    <n v="1940064"/>
    <n v="1150321"/>
    <n v="4106592"/>
    <n v="2242324"/>
    <n v="13064.80790960452"/>
    <n v="2948.4255319148938"/>
    <n v="1095.5438095238096"/>
    <n v="3314.4406779661017"/>
    <n v="8724.9961089494172"/>
  </r>
  <r>
    <x v="4"/>
    <x v="1"/>
    <n v="1"/>
    <x v="42"/>
    <x v="15"/>
    <s v="Commercial"/>
    <n v="203.75"/>
    <n v="815"/>
    <n v="83741250"/>
    <n v="334965000"/>
    <n v="27"/>
    <n v="98"/>
    <n v="115"/>
    <n v="166"/>
    <n v="40"/>
    <n v="461969"/>
    <n v="284735"/>
    <n v="147098"/>
    <n v="446790"/>
    <n v="224733"/>
    <n v="17109.962962962964"/>
    <n v="2905.4591836734694"/>
    <n v="1279.1130434782608"/>
    <n v="2691.5060240963853"/>
    <n v="5618.3249999999998"/>
  </r>
  <r>
    <x v="4"/>
    <x v="1"/>
    <n v="1"/>
    <x v="43"/>
    <x v="16"/>
    <s v="Commercial"/>
    <n v="334.75"/>
    <n v="1339"/>
    <n v="137582250"/>
    <n v="550329000"/>
    <n v="46"/>
    <n v="151"/>
    <n v="328"/>
    <n v="317"/>
    <n v="68"/>
    <n v="924195"/>
    <n v="274306"/>
    <n v="279572"/>
    <n v="1086252"/>
    <n v="333667"/>
    <n v="20091.195652173912"/>
    <n v="1816.5960264900662"/>
    <n v="852.35365853658539"/>
    <n v="3426.6624605678235"/>
    <n v="4906.8676470588234"/>
  </r>
  <r>
    <x v="4"/>
    <x v="1"/>
    <n v="1"/>
    <x v="44"/>
    <x v="17"/>
    <s v="Commercial"/>
    <n v="1189.25"/>
    <n v="4757"/>
    <n v="488781750"/>
    <n v="1955127000"/>
    <n v="124"/>
    <n v="583"/>
    <n v="1177"/>
    <n v="833"/>
    <n v="195"/>
    <n v="1836184"/>
    <n v="1608710"/>
    <n v="672996"/>
    <n v="2638764"/>
    <n v="331041"/>
    <n v="14807.935483870968"/>
    <n v="2759.3653516295026"/>
    <n v="571.78929481733223"/>
    <n v="3167.7839135654262"/>
    <n v="1697.6461538461538"/>
  </r>
  <r>
    <x v="4"/>
    <x v="1"/>
    <n v="1"/>
    <x v="45"/>
    <x v="18"/>
    <s v="Commercial"/>
    <n v="1207"/>
    <n v="4828"/>
    <n v="496077000"/>
    <n v="1984308000"/>
    <n v="83"/>
    <n v="631"/>
    <n v="1076"/>
    <n v="1275"/>
    <n v="216"/>
    <n v="2561962"/>
    <n v="2081536"/>
    <n v="449248"/>
    <n v="4558468"/>
    <n v="1794230"/>
    <n v="30867.01204819277"/>
    <n v="3298.7892234548335"/>
    <n v="417.51672862453529"/>
    <n v="3575.2690196078433"/>
    <n v="8306.6203703703704"/>
  </r>
  <r>
    <x v="4"/>
    <x v="1"/>
    <n v="1"/>
    <x v="46"/>
    <x v="19"/>
    <s v="Commercial"/>
    <n v="611.25"/>
    <n v="2445"/>
    <n v="251223750"/>
    <n v="1004895000"/>
    <n v="86"/>
    <n v="244"/>
    <n v="635"/>
    <n v="380"/>
    <n v="89"/>
    <n v="980997"/>
    <n v="659210"/>
    <n v="549332"/>
    <n v="1053559"/>
    <n v="174643"/>
    <n v="11406.941860465116"/>
    <n v="2701.6803278688526"/>
    <n v="865.08976377952752"/>
    <n v="2772.5236842105264"/>
    <n v="1962.2808988764045"/>
  </r>
  <r>
    <x v="4"/>
    <x v="1"/>
    <n v="1"/>
    <x v="47"/>
    <x v="20"/>
    <s v="Commercial"/>
    <n v="511"/>
    <n v="2044"/>
    <n v="210021000"/>
    <n v="840084000"/>
    <n v="60"/>
    <n v="291"/>
    <n v="351"/>
    <n v="408"/>
    <n v="62"/>
    <n v="809848"/>
    <n v="1065754"/>
    <n v="358579"/>
    <n v="1726291"/>
    <n v="212157"/>
    <n v="13497.466666666667"/>
    <n v="3662.3848797250857"/>
    <n v="1021.5925925925926"/>
    <n v="4231.1053921568628"/>
    <n v="3421.8870967741937"/>
  </r>
  <r>
    <x v="4"/>
    <x v="1"/>
    <n v="1"/>
    <x v="48"/>
    <x v="21"/>
    <s v="Commercial"/>
    <n v="1026.25"/>
    <n v="4105"/>
    <n v="421788750"/>
    <n v="1687155000"/>
    <n v="174"/>
    <n v="561"/>
    <n v="554"/>
    <n v="1010"/>
    <n v="211"/>
    <n v="1856345"/>
    <n v="1574673"/>
    <n v="724823"/>
    <n v="2700587"/>
    <n v="500834"/>
    <n v="10668.649425287356"/>
    <n v="2806.9037433155081"/>
    <n v="1308.3447653429603"/>
    <n v="2673.8485148514851"/>
    <n v="2373.6208530805688"/>
  </r>
  <r>
    <x v="4"/>
    <x v="1"/>
    <n v="1"/>
    <x v="49"/>
    <x v="22"/>
    <s v="Commercial"/>
    <n v="304"/>
    <n v="1216"/>
    <n v="124944000"/>
    <n v="499776000"/>
    <n v="54"/>
    <n v="180"/>
    <n v="244"/>
    <n v="285"/>
    <n v="36"/>
    <n v="847789"/>
    <n v="642464"/>
    <n v="225935"/>
    <n v="962517"/>
    <n v="164731"/>
    <n v="15699.796296296296"/>
    <n v="3569.2444444444445"/>
    <n v="925.96311475409834"/>
    <n v="3377.2526315789473"/>
    <n v="4575.8611111111113"/>
  </r>
  <r>
    <x v="4"/>
    <x v="1"/>
    <n v="1"/>
    <x v="50"/>
    <x v="23"/>
    <s v="Commercial"/>
    <n v="460.25"/>
    <n v="1841"/>
    <n v="189162750"/>
    <n v="756651000"/>
    <n v="89"/>
    <n v="322"/>
    <n v="357"/>
    <n v="616"/>
    <n v="121"/>
    <n v="1517865"/>
    <n v="937852"/>
    <n v="449336"/>
    <n v="1829441"/>
    <n v="578543"/>
    <n v="17054.662921348314"/>
    <n v="2912.5838509316768"/>
    <n v="1258.6442577030812"/>
    <n v="2969.8717532467531"/>
    <n v="4781.3471074380168"/>
  </r>
  <r>
    <x v="4"/>
    <x v="1"/>
    <n v="1"/>
    <x v="51"/>
    <x v="24"/>
    <s v="Commercial"/>
    <n v="242.75"/>
    <n v="971"/>
    <n v="99770250"/>
    <n v="399081000"/>
    <n v="46"/>
    <n v="179"/>
    <n v="105"/>
    <n v="310"/>
    <n v="7"/>
    <n v="454244"/>
    <n v="405169"/>
    <n v="204015"/>
    <n v="694590"/>
    <n v="42522"/>
    <n v="9874.8695652173919"/>
    <n v="2263.5139664804469"/>
    <n v="1943"/>
    <n v="2240.6129032258063"/>
    <n v="6074.5714285714284"/>
  </r>
  <r>
    <x v="4"/>
    <x v="1"/>
    <n v="1"/>
    <x v="52"/>
    <x v="25"/>
    <s v="Commercial"/>
    <n v="1186.25"/>
    <n v="4745"/>
    <n v="487548750"/>
    <n v="1950195000"/>
    <n v="246"/>
    <n v="828"/>
    <n v="903"/>
    <n v="743"/>
    <n v="167"/>
    <n v="3402234"/>
    <n v="2133130"/>
    <n v="882857"/>
    <n v="1927218"/>
    <n v="726592"/>
    <n v="13830.219512195123"/>
    <n v="2576.2439613526572"/>
    <n v="977.69324473975632"/>
    <n v="2593.8331090174966"/>
    <n v="4350.8502994011978"/>
  </r>
  <r>
    <x v="4"/>
    <x v="1"/>
    <n v="1"/>
    <x v="53"/>
    <x v="26"/>
    <s v="Commercial"/>
    <n v="527.75"/>
    <n v="2111"/>
    <n v="216905250"/>
    <n v="867621000"/>
    <n v="88"/>
    <n v="361"/>
    <n v="823"/>
    <n v="733"/>
    <n v="121"/>
    <n v="1007874"/>
    <n v="1188850"/>
    <n v="565077"/>
    <n v="2662859"/>
    <n v="256639"/>
    <n v="11453.113636363636"/>
    <n v="3293.213296398892"/>
    <n v="686.60631834750916"/>
    <n v="3632.8226466575716"/>
    <n v="2120.9834710743803"/>
  </r>
  <r>
    <x v="5"/>
    <x v="1"/>
    <n v="2"/>
    <x v="27"/>
    <x v="0"/>
    <s v="Commercial"/>
    <n v="1195.25"/>
    <n v="4781"/>
    <n v="491247750"/>
    <n v="1964991000"/>
    <n v="34"/>
    <n v="554"/>
    <n v="310"/>
    <n v="821"/>
    <n v="124"/>
    <n v="446909"/>
    <n v="884156"/>
    <n v="389906"/>
    <n v="1477956"/>
    <n v="414314"/>
    <n v="13144.382352941177"/>
    <n v="1595.9494584837546"/>
    <n v="1257.7612903225806"/>
    <n v="1800.190012180268"/>
    <n v="3341.2419354838707"/>
  </r>
  <r>
    <x v="5"/>
    <x v="1"/>
    <n v="2"/>
    <x v="28"/>
    <x v="1"/>
    <s v="Commercial"/>
    <n v="173"/>
    <n v="692"/>
    <n v="71103000"/>
    <n v="284412000"/>
    <n v="4"/>
    <n v="64"/>
    <n v="133"/>
    <n v="89"/>
    <n v="16"/>
    <n v="85327"/>
    <n v="174342"/>
    <n v="168997"/>
    <n v="258548"/>
    <n v="83454"/>
    <n v="21331.75"/>
    <n v="2724.09375"/>
    <n v="1270.6541353383459"/>
    <n v="2905.0337078651687"/>
    <n v="5215.875"/>
  </r>
  <r>
    <x v="5"/>
    <x v="1"/>
    <n v="2"/>
    <x v="29"/>
    <x v="2"/>
    <s v="Commercial"/>
    <n v="187.75"/>
    <n v="751"/>
    <n v="77165250"/>
    <n v="308661000"/>
    <n v="17"/>
    <n v="104"/>
    <n v="243"/>
    <n v="175"/>
    <n v="18"/>
    <n v="160370"/>
    <n v="362600"/>
    <n v="226203"/>
    <n v="578417"/>
    <n v="89472"/>
    <n v="9433.5294117647063"/>
    <n v="3486.5384615384614"/>
    <n v="930.87654320987656"/>
    <n v="3305.24"/>
    <n v="4970.666666666667"/>
  </r>
  <r>
    <x v="5"/>
    <x v="1"/>
    <n v="2"/>
    <x v="30"/>
    <x v="3"/>
    <s v="Commercial"/>
    <n v="1276.75"/>
    <n v="5107"/>
    <n v="524744250"/>
    <n v="2098977000"/>
    <n v="33"/>
    <n v="496"/>
    <n v="1645"/>
    <n v="763"/>
    <n v="118"/>
    <n v="536502"/>
    <n v="1970245"/>
    <n v="1348376"/>
    <n v="2387481"/>
    <n v="574525"/>
    <n v="16257.636363636364"/>
    <n v="3972.2681451612902"/>
    <n v="819.6814589665654"/>
    <n v="3129.0707732634337"/>
    <n v="4868.8559322033898"/>
  </r>
  <r>
    <x v="5"/>
    <x v="1"/>
    <n v="2"/>
    <x v="31"/>
    <x v="4"/>
    <s v="Commercial"/>
    <n v="562"/>
    <n v="2248"/>
    <n v="230982000"/>
    <n v="923928000"/>
    <n v="27"/>
    <n v="188"/>
    <n v="705"/>
    <n v="251"/>
    <n v="59"/>
    <n v="521889"/>
    <n v="556284"/>
    <n v="1632310"/>
    <n v="868142"/>
    <n v="156518"/>
    <n v="19329.222222222223"/>
    <n v="2958.9574468085107"/>
    <n v="2315.3333333333335"/>
    <n v="3458.7330677290838"/>
    <n v="2652.8474576271187"/>
  </r>
  <r>
    <x v="5"/>
    <x v="1"/>
    <n v="2"/>
    <x v="32"/>
    <x v="5"/>
    <s v="Commercial"/>
    <n v="205"/>
    <n v="820"/>
    <n v="84255000"/>
    <n v="337020000"/>
    <n v="19"/>
    <n v="81"/>
    <n v="145"/>
    <n v="113"/>
    <n v="33"/>
    <n v="374969"/>
    <n v="239330"/>
    <n v="172764"/>
    <n v="327233"/>
    <n v="173692"/>
    <n v="19735.21052631579"/>
    <n v="2954.6913580246915"/>
    <n v="1191.4758620689656"/>
    <n v="2895.8672566371683"/>
    <n v="5263.393939393939"/>
  </r>
  <r>
    <x v="5"/>
    <x v="1"/>
    <n v="2"/>
    <x v="33"/>
    <x v="6"/>
    <s v="Commercial"/>
    <n v="1417.75"/>
    <n v="5671"/>
    <n v="582695250"/>
    <n v="2330781000"/>
    <n v="95"/>
    <n v="662"/>
    <n v="476"/>
    <n v="1042"/>
    <n v="204"/>
    <n v="2389665"/>
    <n v="1694252"/>
    <n v="390276"/>
    <n v="2820489"/>
    <n v="1629967"/>
    <n v="25154.36842105263"/>
    <n v="2559.2930513595165"/>
    <n v="819.90756302521004"/>
    <n v="2706.8032629558543"/>
    <n v="7990.0343137254904"/>
  </r>
  <r>
    <x v="5"/>
    <x v="1"/>
    <n v="2"/>
    <x v="34"/>
    <x v="7"/>
    <s v="Commercial"/>
    <n v="1326.25"/>
    <n v="5305"/>
    <n v="545088750"/>
    <n v="2180355000"/>
    <n v="177"/>
    <n v="528"/>
    <n v="644"/>
    <n v="1181"/>
    <n v="403"/>
    <n v="2497830"/>
    <n v="1235979"/>
    <n v="551609"/>
    <n v="3354662"/>
    <n v="1931741"/>
    <n v="14112.033898305084"/>
    <n v="2340.869318181818"/>
    <n v="856.53571428571433"/>
    <n v="2840.5266723116001"/>
    <n v="4793.4019851116627"/>
  </r>
  <r>
    <x v="5"/>
    <x v="1"/>
    <n v="2"/>
    <x v="35"/>
    <x v="8"/>
    <s v="Commercial"/>
    <n v="183"/>
    <n v="732"/>
    <n v="75213000"/>
    <n v="300852000"/>
    <n v="30"/>
    <n v="68"/>
    <n v="99"/>
    <n v="76"/>
    <n v="31"/>
    <n v="347740"/>
    <n v="189473"/>
    <n v="71275"/>
    <n v="236567"/>
    <n v="102233"/>
    <n v="11591.333333333334"/>
    <n v="2786.3676470588234"/>
    <n v="719.94949494949492"/>
    <n v="3112.7236842105262"/>
    <n v="3297.8387096774195"/>
  </r>
  <r>
    <x v="5"/>
    <x v="1"/>
    <n v="2"/>
    <x v="36"/>
    <x v="9"/>
    <s v="Commercial"/>
    <n v="124.5"/>
    <n v="498"/>
    <n v="51169500"/>
    <n v="204678000"/>
    <n v="19"/>
    <n v="56"/>
    <n v="109"/>
    <n v="68"/>
    <n v="19"/>
    <n v="257712"/>
    <n v="163560"/>
    <n v="65866"/>
    <n v="222527"/>
    <n v="80482"/>
    <n v="13563.78947368421"/>
    <n v="2920.7142857142858"/>
    <n v="604.27522935779814"/>
    <n v="3272.455882352941"/>
    <n v="4235.894736842105"/>
  </r>
  <r>
    <x v="5"/>
    <x v="1"/>
    <n v="2"/>
    <x v="37"/>
    <x v="10"/>
    <s v="Commercial"/>
    <n v="319.5"/>
    <n v="1278"/>
    <n v="131314500"/>
    <n v="525258000"/>
    <n v="43"/>
    <n v="131"/>
    <n v="63"/>
    <n v="150"/>
    <n v="28"/>
    <n v="746082"/>
    <n v="604128"/>
    <n v="69575"/>
    <n v="514096"/>
    <n v="134145"/>
    <n v="17350.744186046511"/>
    <n v="4611.6641221374048"/>
    <n v="1104.3650793650793"/>
    <n v="3427.3066666666668"/>
    <n v="4790.8928571428569"/>
  </r>
  <r>
    <x v="5"/>
    <x v="1"/>
    <n v="2"/>
    <x v="38"/>
    <x v="11"/>
    <s v="Commercial"/>
    <n v="1309.5"/>
    <n v="5238"/>
    <n v="538204500"/>
    <n v="2152818000"/>
    <n v="46"/>
    <n v="452"/>
    <n v="1643"/>
    <n v="593"/>
    <n v="172"/>
    <n v="639150"/>
    <n v="837956"/>
    <n v="1307885"/>
    <n v="1038927"/>
    <n v="833287"/>
    <n v="13894.565217391304"/>
    <n v="1853.8849557522124"/>
    <n v="796.03469263542297"/>
    <n v="1751.9848229342326"/>
    <n v="4844.6918604651164"/>
  </r>
  <r>
    <x v="5"/>
    <x v="1"/>
    <n v="2"/>
    <x v="39"/>
    <x v="12"/>
    <s v="Commercial"/>
    <n v="1044"/>
    <n v="4176"/>
    <n v="429084000"/>
    <n v="1716336000"/>
    <n v="71"/>
    <n v="461"/>
    <n v="669"/>
    <n v="770"/>
    <n v="182"/>
    <n v="1371557"/>
    <n v="1372104"/>
    <n v="737865"/>
    <n v="2444063"/>
    <n v="711422"/>
    <n v="19317.704225352114"/>
    <n v="2976.3644251626897"/>
    <n v="1102.9372197309417"/>
    <n v="3174.107792207792"/>
    <n v="3908.9120879120878"/>
  </r>
  <r>
    <x v="5"/>
    <x v="1"/>
    <n v="2"/>
    <x v="40"/>
    <x v="13"/>
    <s v="Commercial"/>
    <n v="298.5"/>
    <n v="1194"/>
    <n v="122683500"/>
    <n v="490734000"/>
    <n v="39"/>
    <n v="134"/>
    <n v="203"/>
    <n v="185"/>
    <n v="56"/>
    <n v="766520"/>
    <n v="390418"/>
    <n v="181988"/>
    <n v="646917"/>
    <n v="376979"/>
    <n v="19654.358974358973"/>
    <n v="2913.5671641791046"/>
    <n v="896.49261083743841"/>
    <n v="3496.8486486486486"/>
    <n v="6731.7678571428569"/>
  </r>
  <r>
    <x v="5"/>
    <x v="1"/>
    <n v="2"/>
    <x v="41"/>
    <x v="14"/>
    <s v="Commercial"/>
    <n v="1418.5"/>
    <n v="5674"/>
    <n v="583003500"/>
    <n v="2332014000"/>
    <n v="183"/>
    <n v="642"/>
    <n v="1310"/>
    <n v="941"/>
    <n v="229"/>
    <n v="2370649"/>
    <n v="1960879"/>
    <n v="1658054"/>
    <n v="3235897"/>
    <n v="2222382"/>
    <n v="12954.366120218579"/>
    <n v="3054.3286604361369"/>
    <n v="1265.6900763358778"/>
    <n v="3438.7853347502655"/>
    <n v="9704.7248908296951"/>
  </r>
  <r>
    <x v="5"/>
    <x v="1"/>
    <n v="2"/>
    <x v="42"/>
    <x v="15"/>
    <s v="Commercial"/>
    <n v="198.5"/>
    <n v="794"/>
    <n v="81583500"/>
    <n v="326334000"/>
    <n v="29"/>
    <n v="95"/>
    <n v="122"/>
    <n v="126"/>
    <n v="36"/>
    <n v="428567"/>
    <n v="299004"/>
    <n v="120730"/>
    <n v="396221"/>
    <n v="264862"/>
    <n v="14778.172413793103"/>
    <n v="3147.4105263157894"/>
    <n v="989.59016393442619"/>
    <n v="3144.6111111111113"/>
    <n v="7357.2777777777774"/>
  </r>
  <r>
    <x v="5"/>
    <x v="1"/>
    <n v="2"/>
    <x v="43"/>
    <x v="16"/>
    <s v="Commercial"/>
    <n v="325.25"/>
    <n v="1301"/>
    <n v="133677750"/>
    <n v="534711000"/>
    <n v="45"/>
    <n v="156"/>
    <n v="120"/>
    <n v="342"/>
    <n v="120"/>
    <n v="813363"/>
    <n v="299101"/>
    <n v="92482"/>
    <n v="1067469"/>
    <n v="655072"/>
    <n v="18074.733333333334"/>
    <n v="1917.3141025641025"/>
    <n v="770.68333333333328"/>
    <n v="3121.2543859649122"/>
    <n v="5458.9333333333334"/>
  </r>
  <r>
    <x v="5"/>
    <x v="1"/>
    <n v="2"/>
    <x v="44"/>
    <x v="17"/>
    <s v="Commercial"/>
    <n v="1161.75"/>
    <n v="4647"/>
    <n v="477479250"/>
    <n v="1909917000"/>
    <n v="126"/>
    <n v="495"/>
    <n v="1488"/>
    <n v="526"/>
    <n v="186"/>
    <n v="1732234"/>
    <n v="1474990"/>
    <n v="725811"/>
    <n v="1768584"/>
    <n v="326868"/>
    <n v="13747.888888888889"/>
    <n v="2979.7777777777778"/>
    <n v="487.77620967741933"/>
    <n v="3362.3269961977185"/>
    <n v="1757.3548387096773"/>
  </r>
  <r>
    <x v="5"/>
    <x v="1"/>
    <n v="2"/>
    <x v="45"/>
    <x v="18"/>
    <s v="Commercial"/>
    <n v="1180.75"/>
    <n v="4723"/>
    <n v="485288250"/>
    <n v="1941153000"/>
    <n v="84"/>
    <n v="621"/>
    <n v="1118"/>
    <n v="911"/>
    <n v="205"/>
    <n v="2882790"/>
    <n v="2081594"/>
    <n v="799659"/>
    <n v="2856772"/>
    <n v="1663647"/>
    <n v="34318.928571428572"/>
    <n v="3352.0032206119163"/>
    <n v="715.25849731663686"/>
    <n v="3135.8638858397367"/>
    <n v="8115.3512195121948"/>
  </r>
  <r>
    <x v="5"/>
    <x v="1"/>
    <n v="2"/>
    <x v="46"/>
    <x v="19"/>
    <s v="Commercial"/>
    <n v="593.75"/>
    <n v="2375"/>
    <n v="244031250"/>
    <n v="976125000"/>
    <n v="92"/>
    <n v="245"/>
    <n v="789"/>
    <n v="310"/>
    <n v="86"/>
    <n v="1004899"/>
    <n v="694942"/>
    <n v="636355"/>
    <n v="1030570"/>
    <n v="189648"/>
    <n v="10922.815217391304"/>
    <n v="2836.4979591836736"/>
    <n v="806.53358681875795"/>
    <n v="3324.4193548387098"/>
    <n v="2205.2093023255816"/>
  </r>
  <r>
    <x v="5"/>
    <x v="1"/>
    <n v="2"/>
    <x v="47"/>
    <x v="20"/>
    <s v="Commercial"/>
    <n v="492.75"/>
    <n v="1971"/>
    <n v="202520250"/>
    <n v="810081000"/>
    <n v="66"/>
    <n v="284"/>
    <n v="578"/>
    <n v="360"/>
    <n v="62"/>
    <n v="873074"/>
    <n v="1076982"/>
    <n v="985954"/>
    <n v="1456777"/>
    <n v="227527"/>
    <n v="13228.39393939394"/>
    <n v="3792.1901408450703"/>
    <n v="1705.8027681660899"/>
    <n v="4046.6027777777776"/>
    <n v="3669.7903225806454"/>
  </r>
  <r>
    <x v="5"/>
    <x v="1"/>
    <n v="2"/>
    <x v="48"/>
    <x v="21"/>
    <s v="Commercial"/>
    <n v="1001.75"/>
    <n v="4007"/>
    <n v="411719250"/>
    <n v="1646877000"/>
    <n v="178"/>
    <n v="575"/>
    <n v="700"/>
    <n v="843"/>
    <n v="194"/>
    <n v="2003248"/>
    <n v="1597422"/>
    <n v="691045"/>
    <n v="2247058"/>
    <n v="545146"/>
    <n v="11254.202247191011"/>
    <n v="2778.1252173913044"/>
    <n v="987.20714285714291"/>
    <n v="2665.5492289442468"/>
    <n v="2810.0309278350514"/>
  </r>
  <r>
    <x v="5"/>
    <x v="1"/>
    <n v="2"/>
    <x v="49"/>
    <x v="22"/>
    <s v="Commercial"/>
    <n v="296"/>
    <n v="1184"/>
    <n v="121656000"/>
    <n v="486624000"/>
    <n v="55"/>
    <n v="180"/>
    <n v="317"/>
    <n v="344"/>
    <n v="62"/>
    <n v="745992"/>
    <n v="707144"/>
    <n v="266681"/>
    <n v="1058744"/>
    <n v="324716"/>
    <n v="13563.49090909091"/>
    <n v="3928.5777777777776"/>
    <n v="841.26498422712939"/>
    <n v="3077.7441860465115"/>
    <n v="5237.3548387096771"/>
  </r>
  <r>
    <x v="5"/>
    <x v="1"/>
    <n v="2"/>
    <x v="50"/>
    <x v="23"/>
    <s v="Commercial"/>
    <n v="450"/>
    <n v="1800"/>
    <n v="184950000"/>
    <n v="739800000"/>
    <n v="88"/>
    <n v="350"/>
    <n v="463"/>
    <n v="402"/>
    <n v="119"/>
    <n v="1370772"/>
    <n v="1082399"/>
    <n v="522621"/>
    <n v="1301936"/>
    <n v="689865"/>
    <n v="15576.954545454546"/>
    <n v="3092.5685714285714"/>
    <n v="1128.7710583153348"/>
    <n v="3238.646766169154"/>
    <n v="5797.1848739495799"/>
  </r>
  <r>
    <x v="5"/>
    <x v="1"/>
    <n v="2"/>
    <x v="51"/>
    <x v="24"/>
    <s v="Commercial"/>
    <n v="235.25"/>
    <n v="941"/>
    <n v="96687750"/>
    <n v="386751000"/>
    <n v="47"/>
    <n v="174"/>
    <n v="132"/>
    <n v="274"/>
    <n v="6"/>
    <n v="533761"/>
    <n v="416213"/>
    <n v="180715"/>
    <n v="692932"/>
    <n v="34304"/>
    <n v="11356.617021276596"/>
    <n v="2392.0287356321837"/>
    <n v="1369.0530303030303"/>
    <n v="2528.9489051094893"/>
    <n v="5717.333333333333"/>
  </r>
  <r>
    <x v="5"/>
    <x v="1"/>
    <n v="2"/>
    <x v="52"/>
    <x v="25"/>
    <s v="Commercial"/>
    <n v="1155"/>
    <n v="4620"/>
    <n v="474705000"/>
    <n v="1898820000"/>
    <n v="256"/>
    <n v="807"/>
    <n v="1077"/>
    <n v="878"/>
    <n v="101"/>
    <n v="3234644"/>
    <n v="2245534"/>
    <n v="927326"/>
    <n v="2771777"/>
    <n v="509948"/>
    <n v="12635.328125"/>
    <n v="2782.5700123915735"/>
    <n v="861.02692664809661"/>
    <n v="3156.9214123006832"/>
    <n v="5048.9900990099013"/>
  </r>
  <r>
    <x v="5"/>
    <x v="1"/>
    <n v="2"/>
    <x v="53"/>
    <x v="26"/>
    <s v="Commercial"/>
    <n v="514.5"/>
    <n v="2058"/>
    <n v="211459500"/>
    <n v="845838000"/>
    <n v="90"/>
    <n v="346"/>
    <n v="695"/>
    <n v="491"/>
    <n v="88"/>
    <n v="1069096"/>
    <n v="1101731"/>
    <n v="445623"/>
    <n v="1591064"/>
    <n v="219967"/>
    <n v="11878.844444444445"/>
    <n v="3184.1936416184972"/>
    <n v="641.18417266187055"/>
    <n v="3240.4562118126273"/>
    <n v="2499.625"/>
  </r>
  <r>
    <x v="6"/>
    <x v="1"/>
    <n v="3"/>
    <x v="27"/>
    <x v="0"/>
    <s v="Commercial"/>
    <n v="1236.75"/>
    <n v="4947"/>
    <n v="508304250"/>
    <n v="2033217000"/>
    <n v="33"/>
    <n v="656"/>
    <n v="751"/>
    <n v="983"/>
    <n v="130"/>
    <n v="535968"/>
    <n v="1022180"/>
    <n v="1887736"/>
    <n v="1530477"/>
    <n v="400557"/>
    <n v="16241.454545454546"/>
    <n v="1558.2012195121952"/>
    <n v="2513.6298268974701"/>
    <n v="1556.9450661241099"/>
    <n v="3081.2076923076925"/>
  </r>
  <r>
    <x v="6"/>
    <x v="1"/>
    <n v="3"/>
    <x v="28"/>
    <x v="1"/>
    <s v="Commercial"/>
    <n v="178.25"/>
    <n v="713"/>
    <n v="73260750"/>
    <n v="293043000"/>
    <n v="4"/>
    <n v="63"/>
    <n v="355"/>
    <n v="92"/>
    <n v="12"/>
    <n v="77931"/>
    <n v="184561"/>
    <n v="930211"/>
    <n v="248242"/>
    <n v="67591"/>
    <n v="19482.75"/>
    <n v="2929.5396825396824"/>
    <n v="2620.3126760563382"/>
    <n v="2698.282608695652"/>
    <n v="5632.583333333333"/>
  </r>
  <r>
    <x v="6"/>
    <x v="1"/>
    <n v="3"/>
    <x v="29"/>
    <x v="2"/>
    <s v="Commercial"/>
    <n v="194.5"/>
    <n v="778"/>
    <n v="79939500"/>
    <n v="319758000"/>
    <n v="16"/>
    <n v="109"/>
    <n v="267"/>
    <n v="282"/>
    <n v="17"/>
    <n v="199230"/>
    <n v="359228"/>
    <n v="345887"/>
    <n v="807911"/>
    <n v="90350"/>
    <n v="12451.875"/>
    <n v="3295.669724770642"/>
    <n v="1295.4569288389514"/>
    <n v="2864.932624113475"/>
    <n v="5314.7058823529414"/>
  </r>
  <r>
    <x v="6"/>
    <x v="1"/>
    <n v="3"/>
    <x v="30"/>
    <x v="3"/>
    <s v="Commercial"/>
    <n v="1322.75"/>
    <n v="5291"/>
    <n v="543650250"/>
    <n v="2174601000"/>
    <n v="32"/>
    <n v="556"/>
    <n v="1246"/>
    <n v="950"/>
    <n v="271"/>
    <n v="646637"/>
    <n v="2057266"/>
    <n v="1905178"/>
    <n v="2816938"/>
    <n v="1577464"/>
    <n v="20207.40625"/>
    <n v="3700.1187050359713"/>
    <n v="1529.0353130016051"/>
    <n v="2965.197894736842"/>
    <n v="5820.9003690036898"/>
  </r>
  <r>
    <x v="6"/>
    <x v="1"/>
    <n v="3"/>
    <x v="31"/>
    <x v="4"/>
    <s v="Commercial"/>
    <n v="579.75"/>
    <n v="2319"/>
    <n v="238277250"/>
    <n v="953109000"/>
    <n v="24"/>
    <n v="207"/>
    <n v="976"/>
    <n v="298"/>
    <n v="57"/>
    <n v="554586"/>
    <n v="617235"/>
    <n v="4005339"/>
    <n v="902840"/>
    <n v="172920"/>
    <n v="23107.75"/>
    <n v="2981.8115942028985"/>
    <n v="4103.8309426229507"/>
    <n v="3029.6644295302012"/>
    <n v="3033.6842105263158"/>
  </r>
  <r>
    <x v="6"/>
    <x v="1"/>
    <n v="3"/>
    <x v="32"/>
    <x v="5"/>
    <s v="Commercial"/>
    <n v="211.75"/>
    <n v="847"/>
    <n v="87029250"/>
    <n v="348117000"/>
    <n v="19"/>
    <n v="88"/>
    <n v="295"/>
    <n v="127"/>
    <n v="30"/>
    <n v="383240"/>
    <n v="264738"/>
    <n v="637306"/>
    <n v="429368"/>
    <n v="161875"/>
    <n v="20170.526315789473"/>
    <n v="3008.3863636363635"/>
    <n v="2160.3593220338985"/>
    <n v="3380.8503937007872"/>
    <n v="5395.833333333333"/>
  </r>
  <r>
    <x v="6"/>
    <x v="1"/>
    <n v="3"/>
    <x v="33"/>
    <x v="6"/>
    <s v="Commercial"/>
    <n v="1464.75"/>
    <n v="5859"/>
    <n v="602012250"/>
    <n v="2408049000"/>
    <n v="91"/>
    <n v="768"/>
    <n v="900"/>
    <n v="1110"/>
    <n v="191"/>
    <n v="2539169"/>
    <n v="1975627"/>
    <n v="2218813"/>
    <n v="2745913"/>
    <n v="1596621"/>
    <n v="27902.956043956045"/>
    <n v="2572.4309895833335"/>
    <n v="2465.347777777778"/>
    <n v="2473.7954954954953"/>
    <n v="8359.2722513089011"/>
  </r>
  <r>
    <x v="6"/>
    <x v="1"/>
    <n v="3"/>
    <x v="34"/>
    <x v="7"/>
    <s v="Commercial"/>
    <n v="1369.5"/>
    <n v="5478"/>
    <n v="562864500"/>
    <n v="2251458000"/>
    <n v="182"/>
    <n v="550"/>
    <n v="1672"/>
    <n v="1002"/>
    <n v="107"/>
    <n v="3079535"/>
    <n v="1256247"/>
    <n v="2633645"/>
    <n v="2784315"/>
    <n v="611534"/>
    <n v="16920.521978021978"/>
    <n v="2284.0854545454545"/>
    <n v="1575.1465311004786"/>
    <n v="2778.7574850299402"/>
    <n v="5715.2710280373831"/>
  </r>
  <r>
    <x v="6"/>
    <x v="1"/>
    <n v="3"/>
    <x v="35"/>
    <x v="8"/>
    <s v="Commercial"/>
    <n v="188"/>
    <n v="752"/>
    <n v="77268000"/>
    <n v="309072000"/>
    <n v="27"/>
    <n v="79"/>
    <n v="232"/>
    <n v="99"/>
    <n v="34"/>
    <n v="332475"/>
    <n v="218160"/>
    <n v="380282"/>
    <n v="268774"/>
    <n v="138523"/>
    <n v="12313.888888888889"/>
    <n v="2761.5189873417721"/>
    <n v="1639.1465517241379"/>
    <n v="2714.8888888888887"/>
    <n v="4074.205882352941"/>
  </r>
  <r>
    <x v="6"/>
    <x v="1"/>
    <n v="3"/>
    <x v="36"/>
    <x v="9"/>
    <s v="Commercial"/>
    <n v="128.25"/>
    <n v="513"/>
    <n v="52710750"/>
    <n v="210843000"/>
    <n v="19"/>
    <n v="62"/>
    <n v="218"/>
    <n v="81"/>
    <n v="16"/>
    <n v="274286"/>
    <n v="179999"/>
    <n v="240259"/>
    <n v="229371"/>
    <n v="73327"/>
    <n v="14436.105263157895"/>
    <n v="2903.2096774193546"/>
    <n v="1102.105504587156"/>
    <n v="2831.7407407407409"/>
    <n v="4582.9375"/>
  </r>
  <r>
    <x v="6"/>
    <x v="1"/>
    <n v="3"/>
    <x v="37"/>
    <x v="10"/>
    <s v="Commercial"/>
    <n v="330.5"/>
    <n v="1322"/>
    <n v="135835500"/>
    <n v="543342000"/>
    <n v="41"/>
    <n v="161"/>
    <n v="488"/>
    <n v="275"/>
    <n v="29"/>
    <n v="936231"/>
    <n v="683248"/>
    <n v="736064"/>
    <n v="796275"/>
    <n v="171519"/>
    <n v="22834.90243902439"/>
    <n v="4243.7763975155276"/>
    <n v="1508.327868852459"/>
    <n v="2895.5454545454545"/>
    <n v="5914.4482758620688"/>
  </r>
  <r>
    <x v="6"/>
    <x v="1"/>
    <n v="3"/>
    <x v="38"/>
    <x v="11"/>
    <s v="Commercial"/>
    <n v="1353.5"/>
    <n v="5414"/>
    <n v="556288500"/>
    <n v="2225154000"/>
    <n v="43"/>
    <n v="500"/>
    <n v="3124"/>
    <n v="667"/>
    <n v="173"/>
    <n v="728664"/>
    <n v="959806"/>
    <n v="6091294"/>
    <n v="1301578"/>
    <n v="876843"/>
    <n v="16945.674418604653"/>
    <n v="1919.6120000000001"/>
    <n v="1949.838028169014"/>
    <n v="1951.391304347826"/>
    <n v="5068.4566473988443"/>
  </r>
  <r>
    <x v="6"/>
    <x v="1"/>
    <n v="3"/>
    <x v="39"/>
    <x v="12"/>
    <s v="Commercial"/>
    <n v="1075.75"/>
    <n v="4303"/>
    <n v="442133250"/>
    <n v="1768533000"/>
    <n v="64"/>
    <n v="522"/>
    <n v="1424"/>
    <n v="853"/>
    <n v="159"/>
    <n v="1398609"/>
    <n v="1599519"/>
    <n v="2778032"/>
    <n v="2343770"/>
    <n v="672673"/>
    <n v="21853.265625"/>
    <n v="3064.2126436781609"/>
    <n v="1950.8651685393259"/>
    <n v="2747.6787807737396"/>
    <n v="4230.6477987421385"/>
  </r>
  <r>
    <x v="6"/>
    <x v="1"/>
    <n v="3"/>
    <x v="40"/>
    <x v="13"/>
    <s v="Commercial"/>
    <n v="309"/>
    <n v="1236"/>
    <n v="126999000"/>
    <n v="507996000"/>
    <n v="38"/>
    <n v="151"/>
    <n v="420"/>
    <n v="193"/>
    <n v="46"/>
    <n v="715464"/>
    <n v="436222"/>
    <n v="751462"/>
    <n v="594227"/>
    <n v="371894"/>
    <n v="18828"/>
    <n v="2888.8874172185429"/>
    <n v="1789.195238095238"/>
    <n v="3078.8963730569949"/>
    <n v="8084.652173913043"/>
  </r>
  <r>
    <x v="6"/>
    <x v="1"/>
    <n v="3"/>
    <x v="41"/>
    <x v="14"/>
    <s v="Commercial"/>
    <n v="1462.5"/>
    <n v="5850"/>
    <n v="601087500"/>
    <n v="2404350000"/>
    <n v="171"/>
    <n v="686"/>
    <n v="2376"/>
    <n v="1091"/>
    <n v="220"/>
    <n v="2288827"/>
    <n v="2071143"/>
    <n v="4716082"/>
    <n v="3360375"/>
    <n v="2253430"/>
    <n v="13384.95321637427"/>
    <n v="3019.1588921282801"/>
    <n v="1984.8829966329965"/>
    <n v="3080.0870760769935"/>
    <n v="10242.863636363636"/>
  </r>
  <r>
    <x v="6"/>
    <x v="1"/>
    <n v="3"/>
    <x v="42"/>
    <x v="15"/>
    <s v="Commercial"/>
    <n v="205.25"/>
    <n v="821"/>
    <n v="84357750"/>
    <n v="337431000"/>
    <n v="27"/>
    <n v="108"/>
    <n v="278"/>
    <n v="158"/>
    <n v="40"/>
    <n v="431849"/>
    <n v="338164"/>
    <n v="617874"/>
    <n v="421382"/>
    <n v="341277"/>
    <n v="15994.407407407407"/>
    <n v="3131.1481481481483"/>
    <n v="2222.5683453237411"/>
    <n v="2666.9746835443038"/>
    <n v="8531.9249999999993"/>
  </r>
  <r>
    <x v="6"/>
    <x v="1"/>
    <n v="3"/>
    <x v="43"/>
    <x v="16"/>
    <s v="Commercial"/>
    <n v="336"/>
    <n v="1344"/>
    <n v="138096000"/>
    <n v="552384000"/>
    <n v="44"/>
    <n v="168"/>
    <n v="443"/>
    <n v="185"/>
    <n v="51"/>
    <n v="1024105"/>
    <n v="305172"/>
    <n v="573515"/>
    <n v="623089"/>
    <n v="318332"/>
    <n v="23275.113636363636"/>
    <n v="1816.5"/>
    <n v="1294.6162528216705"/>
    <n v="3368.0486486486489"/>
    <n v="6241.8039215686276"/>
  </r>
  <r>
    <x v="6"/>
    <x v="1"/>
    <n v="3"/>
    <x v="44"/>
    <x v="17"/>
    <s v="Commercial"/>
    <n v="1203.75"/>
    <n v="4815"/>
    <n v="494741250"/>
    <n v="1978965000"/>
    <n v="116"/>
    <n v="502"/>
    <n v="2031"/>
    <n v="637"/>
    <n v="154"/>
    <n v="1703023"/>
    <n v="1452460"/>
    <n v="1400517"/>
    <n v="2018621"/>
    <n v="362942"/>
    <n v="14681.23275862069"/>
    <n v="2893.3466135458166"/>
    <n v="689.57016248153616"/>
    <n v="3168.9497645211932"/>
    <n v="2356.7662337662337"/>
  </r>
  <r>
    <x v="6"/>
    <x v="1"/>
    <n v="3"/>
    <x v="45"/>
    <x v="18"/>
    <s v="Commercial"/>
    <n v="1227"/>
    <n v="4908"/>
    <n v="504297000"/>
    <n v="2017188000"/>
    <n v="77"/>
    <n v="710"/>
    <n v="2056"/>
    <n v="1056"/>
    <n v="220"/>
    <n v="2728455"/>
    <n v="2296834"/>
    <n v="3650247"/>
    <n v="3610566"/>
    <n v="1922158"/>
    <n v="35434.480519480523"/>
    <n v="3234.9774647887325"/>
    <n v="1775.4119649805448"/>
    <n v="3419.096590909091"/>
    <n v="8737.0818181818177"/>
  </r>
  <r>
    <x v="6"/>
    <x v="1"/>
    <n v="3"/>
    <x v="46"/>
    <x v="19"/>
    <s v="Commercial"/>
    <n v="613.5"/>
    <n v="2454"/>
    <n v="252148500"/>
    <n v="1008594000"/>
    <n v="87"/>
    <n v="273"/>
    <n v="1025"/>
    <n v="388"/>
    <n v="75"/>
    <n v="1024668"/>
    <n v="811701"/>
    <n v="1409279"/>
    <n v="1090809"/>
    <n v="192490"/>
    <n v="11777.793103448275"/>
    <n v="2973.2637362637361"/>
    <n v="1374.9063414634147"/>
    <n v="2811.3634020618556"/>
    <n v="2566.5333333333333"/>
  </r>
  <r>
    <x v="6"/>
    <x v="1"/>
    <n v="3"/>
    <x v="47"/>
    <x v="20"/>
    <s v="Commercial"/>
    <n v="512.75"/>
    <n v="2051"/>
    <n v="210740250"/>
    <n v="842961000"/>
    <n v="65"/>
    <n v="323"/>
    <n v="637"/>
    <n v="409"/>
    <n v="57"/>
    <n v="820925"/>
    <n v="1183765"/>
    <n v="1253999"/>
    <n v="1631328"/>
    <n v="217032"/>
    <n v="12629.615384615385"/>
    <n v="3664.9071207430338"/>
    <n v="1968.6012558869702"/>
    <n v="3988.5770171149143"/>
    <n v="3807.5789473684213"/>
  </r>
  <r>
    <x v="6"/>
    <x v="1"/>
    <n v="3"/>
    <x v="48"/>
    <x v="21"/>
    <s v="Commercial"/>
    <n v="1030.25"/>
    <n v="4121"/>
    <n v="423432750"/>
    <n v="1693731000"/>
    <n v="180"/>
    <n v="634"/>
    <n v="1602"/>
    <n v="928"/>
    <n v="196"/>
    <n v="2130156"/>
    <n v="1848100"/>
    <n v="2502894"/>
    <n v="2461351"/>
    <n v="512690"/>
    <n v="11834.2"/>
    <n v="2914.9842271293373"/>
    <n v="1562.3558052434457"/>
    <n v="2652.3178879310344"/>
    <n v="2615.7653061224491"/>
  </r>
  <r>
    <x v="6"/>
    <x v="1"/>
    <n v="3"/>
    <x v="49"/>
    <x v="22"/>
    <s v="Commercial"/>
    <n v="306"/>
    <n v="1224"/>
    <n v="125766000"/>
    <n v="503064000"/>
    <n v="52"/>
    <n v="197"/>
    <n v="555"/>
    <n v="240"/>
    <n v="25"/>
    <n v="842441"/>
    <n v="727111"/>
    <n v="606891"/>
    <n v="822103"/>
    <n v="144781"/>
    <n v="16200.788461538461"/>
    <n v="3690.9187817258885"/>
    <n v="1093.4972972972973"/>
    <n v="3425.4291666666668"/>
    <n v="5791.24"/>
  </r>
  <r>
    <x v="6"/>
    <x v="1"/>
    <n v="3"/>
    <x v="50"/>
    <x v="23"/>
    <s v="Commercial"/>
    <n v="468"/>
    <n v="1872"/>
    <n v="192348000"/>
    <n v="769392000"/>
    <n v="85"/>
    <n v="386"/>
    <n v="838"/>
    <n v="511"/>
    <n v="159"/>
    <n v="1685869"/>
    <n v="1129286"/>
    <n v="1445823"/>
    <n v="1679800"/>
    <n v="1031354"/>
    <n v="19833.75294117647"/>
    <n v="2925.6113989637306"/>
    <n v="1725.3257756563246"/>
    <n v="3287.279843444227"/>
    <n v="6486.5031446540879"/>
  </r>
  <r>
    <x v="6"/>
    <x v="1"/>
    <n v="3"/>
    <x v="51"/>
    <x v="24"/>
    <s v="Commercial"/>
    <n v="242.5"/>
    <n v="970"/>
    <n v="99667500"/>
    <n v="398670000"/>
    <n v="44"/>
    <n v="193"/>
    <n v="298"/>
    <n v="318"/>
    <n v="8"/>
    <n v="466382"/>
    <n v="485768"/>
    <n v="531326"/>
    <n v="781583"/>
    <n v="52857"/>
    <n v="10599.59090909091"/>
    <n v="2516.9326424870465"/>
    <n v="1782.9731543624162"/>
    <n v="2457.8081761006288"/>
    <n v="6607.125"/>
  </r>
  <r>
    <x v="6"/>
    <x v="1"/>
    <n v="3"/>
    <x v="52"/>
    <x v="25"/>
    <s v="Commercial"/>
    <n v="1192"/>
    <n v="4768"/>
    <n v="489912000"/>
    <n v="1959648000"/>
    <n v="249"/>
    <n v="897"/>
    <n v="2635"/>
    <n v="1302"/>
    <n v="452"/>
    <n v="3957348"/>
    <n v="2369356"/>
    <n v="3593549"/>
    <n v="3919070"/>
    <n v="2537785"/>
    <n v="15892.963855421687"/>
    <n v="2641.4225195094759"/>
    <n v="1363.7757115749525"/>
    <n v="3010.0384024577575"/>
    <n v="5614.5685840707965"/>
  </r>
  <r>
    <x v="6"/>
    <x v="1"/>
    <n v="3"/>
    <x v="53"/>
    <x v="26"/>
    <s v="Commercial"/>
    <n v="530.75"/>
    <n v="2123"/>
    <n v="218138250"/>
    <n v="872553000"/>
    <n v="88"/>
    <n v="390"/>
    <n v="1009"/>
    <n v="578"/>
    <n v="89"/>
    <n v="1204866"/>
    <n v="1293540"/>
    <n v="1113847"/>
    <n v="1988011"/>
    <n v="242660"/>
    <n v="13691.65909090909"/>
    <n v="3316.7692307692309"/>
    <n v="1103.9117938553022"/>
    <n v="3439.4653979238756"/>
    <n v="2726.5168539325841"/>
  </r>
  <r>
    <x v="7"/>
    <x v="1"/>
    <n v="4"/>
    <x v="27"/>
    <x v="0"/>
    <s v="Commercial"/>
    <n v="1226"/>
    <n v="4904"/>
    <n v="503886000"/>
    <n v="2015544000"/>
    <n v="38"/>
    <n v="615"/>
    <n v="371"/>
    <n v="883"/>
    <n v="168"/>
    <n v="685129"/>
    <n v="977911"/>
    <n v="555146"/>
    <n v="1481298"/>
    <n v="458006"/>
    <n v="18029.71052631579"/>
    <n v="1590.0991869918698"/>
    <n v="1496.3504043126684"/>
    <n v="1677.5741789354474"/>
    <n v="2726.2261904761904"/>
  </r>
  <r>
    <x v="7"/>
    <x v="1"/>
    <n v="4"/>
    <x v="28"/>
    <x v="1"/>
    <s v="Commercial"/>
    <n v="176"/>
    <n v="704"/>
    <n v="72336000"/>
    <n v="289344000"/>
    <n v="3"/>
    <n v="68"/>
    <n v="190"/>
    <n v="87"/>
    <n v="17"/>
    <n v="76162"/>
    <n v="197714"/>
    <n v="277329"/>
    <n v="264355"/>
    <n v="99610"/>
    <n v="25387.333333333332"/>
    <n v="2907.5588235294117"/>
    <n v="1459.6263157894737"/>
    <n v="3038.5632183908046"/>
    <n v="5859.411764705882"/>
  </r>
  <r>
    <x v="7"/>
    <x v="1"/>
    <n v="4"/>
    <x v="29"/>
    <x v="2"/>
    <s v="Commercial"/>
    <n v="193.25"/>
    <n v="773"/>
    <n v="79425750"/>
    <n v="317703000"/>
    <n v="17"/>
    <n v="118"/>
    <n v="57"/>
    <n v="268"/>
    <n v="23"/>
    <n v="183978"/>
    <n v="372464"/>
    <n v="54181"/>
    <n v="798126"/>
    <n v="94174"/>
    <n v="10822.235294117647"/>
    <n v="3156.4745762711864"/>
    <n v="950.54385964912285"/>
    <n v="2978.0820895522388"/>
    <n v="4094.521739130435"/>
  </r>
  <r>
    <x v="7"/>
    <x v="1"/>
    <n v="4"/>
    <x v="30"/>
    <x v="3"/>
    <s v="Commercial"/>
    <n v="1326"/>
    <n v="5304"/>
    <n v="544986000"/>
    <n v="2179944000"/>
    <n v="35"/>
    <n v="567"/>
    <n v="955"/>
    <n v="712"/>
    <n v="124"/>
    <n v="638435"/>
    <n v="2011679"/>
    <n v="810526"/>
    <n v="2322213"/>
    <n v="554206"/>
    <n v="18241"/>
    <n v="3547.9347442680778"/>
    <n v="848.71832460732981"/>
    <n v="3261.5351123595506"/>
    <n v="4469.4032258064517"/>
  </r>
  <r>
    <x v="7"/>
    <x v="1"/>
    <n v="4"/>
    <x v="31"/>
    <x v="4"/>
    <s v="Commercial"/>
    <n v="579.75"/>
    <n v="2319"/>
    <n v="238277250"/>
    <n v="953109000"/>
    <n v="24"/>
    <n v="226"/>
    <n v="445"/>
    <n v="281"/>
    <n v="73"/>
    <n v="500256"/>
    <n v="712946"/>
    <n v="715615"/>
    <n v="983167"/>
    <n v="194475"/>
    <n v="20844"/>
    <n v="3154.6283185840707"/>
    <n v="1608.1235955056179"/>
    <n v="3498.8149466192172"/>
    <n v="2664.0410958904108"/>
  </r>
  <r>
    <x v="7"/>
    <x v="1"/>
    <n v="4"/>
    <x v="32"/>
    <x v="5"/>
    <s v="Commercial"/>
    <n v="214.25"/>
    <n v="857"/>
    <n v="88056750"/>
    <n v="352227000"/>
    <n v="21"/>
    <n v="94"/>
    <n v="203"/>
    <n v="127"/>
    <n v="43"/>
    <n v="397258"/>
    <n v="274972"/>
    <n v="311774"/>
    <n v="435375"/>
    <n v="210773"/>
    <n v="18917.047619047618"/>
    <n v="2925.2340425531916"/>
    <n v="1535.8325123152708"/>
    <n v="3428.1496062992128"/>
    <n v="4901.6976744186049"/>
  </r>
  <r>
    <x v="7"/>
    <x v="1"/>
    <n v="4"/>
    <x v="33"/>
    <x v="6"/>
    <s v="Commercial"/>
    <n v="1487.75"/>
    <n v="5951"/>
    <n v="611465250"/>
    <n v="2445861000"/>
    <n v="92"/>
    <n v="760"/>
    <n v="686"/>
    <n v="1088"/>
    <n v="252"/>
    <n v="2392327"/>
    <n v="1907729"/>
    <n v="1192921"/>
    <n v="2778080"/>
    <n v="2029105"/>
    <n v="26003.554347826088"/>
    <n v="2510.1697368421051"/>
    <n v="1738.9518950437318"/>
    <n v="2553.3823529411766"/>
    <n v="8052.0039682539682"/>
  </r>
  <r>
    <x v="7"/>
    <x v="1"/>
    <n v="4"/>
    <x v="34"/>
    <x v="7"/>
    <s v="Commercial"/>
    <n v="1364"/>
    <n v="5456"/>
    <n v="560604000"/>
    <n v="2242416000"/>
    <n v="175"/>
    <n v="598"/>
    <n v="1947"/>
    <n v="941"/>
    <n v="294"/>
    <n v="2449586"/>
    <n v="1422230"/>
    <n v="1710271"/>
    <n v="3014098"/>
    <n v="1293189"/>
    <n v="13997.634285714286"/>
    <n v="2378.3110367892978"/>
    <n v="878.41345659989724"/>
    <n v="3203.0797024442081"/>
    <n v="4398.6020408163267"/>
  </r>
  <r>
    <x v="7"/>
    <x v="1"/>
    <n v="4"/>
    <x v="35"/>
    <x v="8"/>
    <s v="Commercial"/>
    <n v="189"/>
    <n v="756"/>
    <n v="77679000"/>
    <n v="310716000"/>
    <n v="30"/>
    <n v="88"/>
    <n v="130"/>
    <n v="92"/>
    <n v="43"/>
    <n v="353255"/>
    <n v="241211"/>
    <n v="120578"/>
    <n v="301932"/>
    <n v="146531"/>
    <n v="11775.166666666666"/>
    <n v="2741.034090909091"/>
    <n v="927.52307692307693"/>
    <n v="3281.8695652173915"/>
    <n v="3407.6976744186045"/>
  </r>
  <r>
    <x v="7"/>
    <x v="1"/>
    <n v="4"/>
    <x v="36"/>
    <x v="9"/>
    <s v="Commercial"/>
    <n v="130"/>
    <n v="520"/>
    <n v="53430000"/>
    <n v="213720000"/>
    <n v="20"/>
    <n v="68"/>
    <n v="134"/>
    <n v="80"/>
    <n v="22"/>
    <n v="295716"/>
    <n v="195016"/>
    <n v="97009"/>
    <n v="269089"/>
    <n v="90980"/>
    <n v="14785.8"/>
    <n v="2867.8823529411766"/>
    <n v="723.94776119402979"/>
    <n v="3363.6125000000002"/>
    <n v="4135.454545454545"/>
  </r>
  <r>
    <x v="7"/>
    <x v="1"/>
    <n v="4"/>
    <x v="37"/>
    <x v="10"/>
    <s v="Commercial"/>
    <n v="337.75"/>
    <n v="1351"/>
    <n v="138815250"/>
    <n v="555261000"/>
    <n v="44"/>
    <n v="161"/>
    <n v="140"/>
    <n v="341"/>
    <n v="38"/>
    <n v="859635"/>
    <n v="676106"/>
    <n v="158893"/>
    <n v="1103730"/>
    <n v="171700"/>
    <n v="19537.159090909092"/>
    <n v="4199.4161490683227"/>
    <n v="1134.95"/>
    <n v="3236.7448680351904"/>
    <n v="4518.4210526315792"/>
  </r>
  <r>
    <x v="7"/>
    <x v="1"/>
    <n v="4"/>
    <x v="38"/>
    <x v="11"/>
    <s v="Commercial"/>
    <n v="1330.75"/>
    <n v="5323"/>
    <n v="546938250"/>
    <n v="2187753000"/>
    <n v="44"/>
    <n v="520"/>
    <n v="1959"/>
    <n v="657"/>
    <n v="215"/>
    <n v="652031"/>
    <n v="961950"/>
    <n v="2085053"/>
    <n v="1332476"/>
    <n v="935355"/>
    <n v="14818.886363636364"/>
    <n v="1849.9038461538462"/>
    <n v="1064.3455844818784"/>
    <n v="2028.1217656012177"/>
    <n v="4350.4883720930229"/>
  </r>
  <r>
    <x v="7"/>
    <x v="1"/>
    <n v="4"/>
    <x v="39"/>
    <x v="12"/>
    <s v="Commercial"/>
    <n v="1060.5"/>
    <n v="4242"/>
    <n v="435865500"/>
    <n v="1743462000"/>
    <n v="71"/>
    <n v="534"/>
    <n v="991"/>
    <n v="872"/>
    <n v="221"/>
    <n v="1454779"/>
    <n v="1593719"/>
    <n v="1596885"/>
    <n v="2630129"/>
    <n v="806765"/>
    <n v="20489.845070422536"/>
    <n v="2984.492509363296"/>
    <n v="1611.3874873864784"/>
    <n v="3016.2029816513759"/>
    <n v="3650.5203619909503"/>
  </r>
  <r>
    <x v="7"/>
    <x v="1"/>
    <n v="4"/>
    <x v="40"/>
    <x v="13"/>
    <s v="Commercial"/>
    <n v="306"/>
    <n v="1224"/>
    <n v="125766000"/>
    <n v="503064000"/>
    <n v="38"/>
    <n v="153"/>
    <n v="221"/>
    <n v="183"/>
    <n v="65"/>
    <n v="823143"/>
    <n v="436278"/>
    <n v="191005"/>
    <n v="607363"/>
    <n v="477460"/>
    <n v="21661.657894736843"/>
    <n v="2851.4901960784314"/>
    <n v="864.27601809954751"/>
    <n v="3318.9234972677596"/>
    <n v="7345.5384615384619"/>
  </r>
  <r>
    <x v="7"/>
    <x v="1"/>
    <n v="4"/>
    <x v="41"/>
    <x v="14"/>
    <s v="Commercial"/>
    <n v="1457.5"/>
    <n v="5830"/>
    <n v="599032500"/>
    <n v="2396130000"/>
    <n v="180"/>
    <n v="744"/>
    <n v="1389"/>
    <n v="1073"/>
    <n v="295"/>
    <n v="2276352"/>
    <n v="2263768"/>
    <n v="1625947"/>
    <n v="3510773"/>
    <n v="2737898"/>
    <n v="12646.4"/>
    <n v="3042.6989247311826"/>
    <n v="1170.5881929445645"/>
    <n v="3271.9226467847157"/>
    <n v="9281.0101694915247"/>
  </r>
  <r>
    <x v="7"/>
    <x v="1"/>
    <n v="4"/>
    <x v="42"/>
    <x v="15"/>
    <s v="Commercial"/>
    <n v="206.5"/>
    <n v="826"/>
    <n v="84871500"/>
    <n v="339486000"/>
    <n v="30"/>
    <n v="110"/>
    <n v="160"/>
    <n v="154"/>
    <n v="54"/>
    <n v="491457"/>
    <n v="324500"/>
    <n v="217883"/>
    <n v="411847"/>
    <n v="350916"/>
    <n v="16381.9"/>
    <n v="2950"/>
    <n v="1361.76875"/>
    <n v="2674.3311688311687"/>
    <n v="6498.4444444444443"/>
  </r>
  <r>
    <x v="7"/>
    <x v="1"/>
    <n v="4"/>
    <x v="43"/>
    <x v="16"/>
    <s v="Commercial"/>
    <n v="342"/>
    <n v="1368"/>
    <n v="140562000"/>
    <n v="562248000"/>
    <n v="46"/>
    <n v="179"/>
    <n v="494"/>
    <n v="419"/>
    <n v="32"/>
    <n v="1003091"/>
    <n v="317015"/>
    <n v="394165"/>
    <n v="1448006"/>
    <n v="157519"/>
    <n v="21806.32608695652"/>
    <n v="1771.0335195530727"/>
    <n v="797.90485829959516"/>
    <n v="3455.8615751789976"/>
    <n v="4922.46875"/>
  </r>
  <r>
    <x v="7"/>
    <x v="1"/>
    <n v="4"/>
    <x v="44"/>
    <x v="17"/>
    <s v="Commercial"/>
    <n v="1210"/>
    <n v="4840"/>
    <n v="497310000"/>
    <n v="1989240000"/>
    <n v="125"/>
    <n v="599"/>
    <n v="1769"/>
    <n v="599"/>
    <n v="207"/>
    <n v="1775249"/>
    <n v="1823048"/>
    <n v="1068543"/>
    <n v="2070685"/>
    <n v="385477"/>
    <n v="14201.992"/>
    <n v="3043.4858096828048"/>
    <n v="604.03787450537027"/>
    <n v="3456.9031719532554"/>
    <n v="1862.2077294685989"/>
  </r>
  <r>
    <x v="7"/>
    <x v="1"/>
    <n v="4"/>
    <x v="45"/>
    <x v="18"/>
    <s v="Commercial"/>
    <n v="1232.75"/>
    <n v="4931"/>
    <n v="506660250"/>
    <n v="2026641000"/>
    <n v="81"/>
    <n v="718"/>
    <n v="1291"/>
    <n v="1009"/>
    <n v="277"/>
    <n v="2765588"/>
    <n v="2359505"/>
    <n v="1536227"/>
    <n v="3702184"/>
    <n v="2381989"/>
    <n v="34143.061728395063"/>
    <n v="3286.2186629526464"/>
    <n v="1189.9512006196746"/>
    <n v="3669.1615460852331"/>
    <n v="8599.2382671480136"/>
  </r>
  <r>
    <x v="7"/>
    <x v="1"/>
    <n v="4"/>
    <x v="46"/>
    <x v="19"/>
    <s v="Commercial"/>
    <n v="618"/>
    <n v="2472"/>
    <n v="253998000"/>
    <n v="1015992000"/>
    <n v="90"/>
    <n v="279"/>
    <n v="802"/>
    <n v="361"/>
    <n v="103"/>
    <n v="965043"/>
    <n v="790140"/>
    <n v="769274"/>
    <n v="1029454"/>
    <n v="229010"/>
    <n v="10722.7"/>
    <n v="2832.0430107526881"/>
    <n v="959.19451371571074"/>
    <n v="2851.6731301939058"/>
    <n v="2223.3980582524273"/>
  </r>
  <r>
    <x v="7"/>
    <x v="1"/>
    <n v="4"/>
    <x v="47"/>
    <x v="20"/>
    <s v="Commercial"/>
    <n v="515"/>
    <n v="2060"/>
    <n v="211665000"/>
    <n v="846660000"/>
    <n v="65"/>
    <n v="330"/>
    <n v="571"/>
    <n v="388"/>
    <n v="79"/>
    <n v="892912"/>
    <n v="1198360"/>
    <n v="605864"/>
    <n v="1681517"/>
    <n v="273711"/>
    <n v="13737.107692307693"/>
    <n v="3631.3939393939395"/>
    <n v="1061.0577933450088"/>
    <n v="4333.8067010309278"/>
    <n v="3464.6962025316457"/>
  </r>
  <r>
    <x v="7"/>
    <x v="1"/>
    <n v="4"/>
    <x v="48"/>
    <x v="21"/>
    <s v="Commercial"/>
    <n v="1038.5"/>
    <n v="4154"/>
    <n v="426823500"/>
    <n v="1707294000"/>
    <n v="185"/>
    <n v="659"/>
    <n v="942"/>
    <n v="921"/>
    <n v="275"/>
    <n v="2154768"/>
    <n v="1945430"/>
    <n v="1235380"/>
    <n v="2756453"/>
    <n v="686854"/>
    <n v="11647.394594594594"/>
    <n v="2952.0940819423367"/>
    <n v="1311.443736730361"/>
    <n v="2992.8914223669922"/>
    <n v="2497.650909090909"/>
  </r>
  <r>
    <x v="7"/>
    <x v="1"/>
    <n v="4"/>
    <x v="49"/>
    <x v="22"/>
    <s v="Commercial"/>
    <n v="305.75"/>
    <n v="1223"/>
    <n v="125663250"/>
    <n v="502653000"/>
    <n v="54"/>
    <n v="204"/>
    <n v="217"/>
    <n v="222"/>
    <n v="161"/>
    <n v="898553"/>
    <n v="753016"/>
    <n v="188763"/>
    <n v="748937"/>
    <n v="733123"/>
    <n v="16639.870370370369"/>
    <n v="3691.2549019607845"/>
    <n v="869.87557603686639"/>
    <n v="3373.5900900900901"/>
    <n v="4553.5590062111805"/>
  </r>
  <r>
    <x v="7"/>
    <x v="1"/>
    <n v="4"/>
    <x v="50"/>
    <x v="23"/>
    <s v="Commercial"/>
    <n v="469.25"/>
    <n v="1877"/>
    <n v="192861750"/>
    <n v="771447000"/>
    <n v="91"/>
    <n v="366"/>
    <n v="561"/>
    <n v="374"/>
    <n v="324"/>
    <n v="1612552"/>
    <n v="1046607"/>
    <n v="643881"/>
    <n v="1292611"/>
    <n v="1614980"/>
    <n v="17720.351648351647"/>
    <n v="2859.5819672131147"/>
    <n v="1147.7379679144385"/>
    <n v="3456.1791443850266"/>
    <n v="4984.5061728395058"/>
  </r>
  <r>
    <x v="7"/>
    <x v="1"/>
    <n v="4"/>
    <x v="51"/>
    <x v="24"/>
    <s v="Commercial"/>
    <n v="245"/>
    <n v="980"/>
    <n v="100695000"/>
    <n v="402780000"/>
    <n v="50"/>
    <n v="195"/>
    <n v="175"/>
    <n v="291"/>
    <n v="9"/>
    <n v="602281"/>
    <n v="462817"/>
    <n v="274900"/>
    <n v="740133"/>
    <n v="57346"/>
    <n v="12045.62"/>
    <n v="2373.4205128205126"/>
    <n v="1570.8571428571429"/>
    <n v="2543.4123711340208"/>
    <n v="6371.7777777777774"/>
  </r>
  <r>
    <x v="7"/>
    <x v="1"/>
    <n v="4"/>
    <x v="52"/>
    <x v="25"/>
    <s v="Commercial"/>
    <n v="1191.5"/>
    <n v="4766"/>
    <n v="489706500"/>
    <n v="1958826000"/>
    <n v="246"/>
    <n v="869"/>
    <n v="2132"/>
    <n v="762"/>
    <n v="154"/>
    <n v="3813739"/>
    <n v="2280889"/>
    <n v="1912253"/>
    <n v="2358531"/>
    <n v="666993"/>
    <n v="15503.00406504065"/>
    <n v="2624.7284234752588"/>
    <n v="896.92917448405251"/>
    <n v="3095.1850393700788"/>
    <n v="4331.1233766233763"/>
  </r>
  <r>
    <x v="7"/>
    <x v="1"/>
    <n v="4"/>
    <x v="53"/>
    <x v="26"/>
    <s v="Commercial"/>
    <n v="534.75"/>
    <n v="2139"/>
    <n v="219782250"/>
    <n v="879129000"/>
    <n v="83"/>
    <n v="397"/>
    <n v="803"/>
    <n v="515"/>
    <n v="100"/>
    <n v="1034868"/>
    <n v="1347771"/>
    <n v="569487"/>
    <n v="1878491"/>
    <n v="242465"/>
    <n v="12468.289156626506"/>
    <n v="3394.8891687657429"/>
    <n v="709.19925280199254"/>
    <n v="3647.555339805825"/>
    <n v="2424.65"/>
  </r>
  <r>
    <x v="8"/>
    <x v="2"/>
    <n v="1"/>
    <x v="27"/>
    <x v="0"/>
    <s v="Commercial"/>
    <n v="1251"/>
    <n v="5004"/>
    <n v="514161000"/>
    <n v="2056644000"/>
    <n v="35"/>
    <n v="579"/>
    <n v="273"/>
    <n v="947"/>
    <n v="130"/>
    <n v="420740"/>
    <n v="851765"/>
    <n v="415344"/>
    <n v="1471577"/>
    <n v="366666"/>
    <n v="12021.142857142857"/>
    <n v="1471.0967184801382"/>
    <n v="1521.4065934065934"/>
    <n v="1553.9355860612461"/>
    <n v="2820.5076923076922"/>
  </r>
  <r>
    <x v="8"/>
    <x v="2"/>
    <n v="1"/>
    <x v="28"/>
    <x v="1"/>
    <s v="Commercial"/>
    <n v="179.75"/>
    <n v="719"/>
    <n v="73877250"/>
    <n v="295509000"/>
    <n v="4"/>
    <n v="73"/>
    <n v="99"/>
    <n v="118"/>
    <n v="16"/>
    <n v="65076"/>
    <n v="194681"/>
    <n v="120196"/>
    <n v="394351"/>
    <n v="69264"/>
    <n v="16269"/>
    <n v="2666.8630136986303"/>
    <n v="1214.1010101010102"/>
    <n v="3341.9576271186443"/>
    <n v="4329"/>
  </r>
  <r>
    <x v="8"/>
    <x v="2"/>
    <n v="1"/>
    <x v="29"/>
    <x v="2"/>
    <s v="Commercial"/>
    <n v="196.5"/>
    <n v="786"/>
    <n v="80761500"/>
    <n v="323046000"/>
    <n v="17"/>
    <n v="107"/>
    <n v="85"/>
    <n v="195"/>
    <n v="26"/>
    <n v="163255"/>
    <n v="336744"/>
    <n v="87258"/>
    <n v="519083"/>
    <n v="122467"/>
    <n v="9603.2352941176468"/>
    <n v="3147.1401869158876"/>
    <n v="1026.5647058823529"/>
    <n v="2661.9641025641026"/>
    <n v="4710.2692307692305"/>
  </r>
  <r>
    <x v="8"/>
    <x v="2"/>
    <n v="1"/>
    <x v="30"/>
    <x v="3"/>
    <s v="Commercial"/>
    <n v="1337.5"/>
    <n v="5350"/>
    <n v="549712500"/>
    <n v="2198850000"/>
    <n v="36"/>
    <n v="488"/>
    <n v="626"/>
    <n v="891"/>
    <n v="539"/>
    <n v="607805"/>
    <n v="1752872"/>
    <n v="562643"/>
    <n v="2900723"/>
    <n v="2444532"/>
    <n v="16883.472222222223"/>
    <n v="3591.9508196721313"/>
    <n v="898.79073482428112"/>
    <n v="3255.581369248036"/>
    <n v="4535.3098330241191"/>
  </r>
  <r>
    <x v="8"/>
    <x v="2"/>
    <n v="1"/>
    <x v="31"/>
    <x v="4"/>
    <s v="Commercial"/>
    <n v="590.25"/>
    <n v="2361"/>
    <n v="242592750"/>
    <n v="970371000"/>
    <n v="26"/>
    <n v="200"/>
    <n v="234"/>
    <n v="330"/>
    <n v="67"/>
    <n v="540608"/>
    <n v="564197"/>
    <n v="311294"/>
    <n v="945750"/>
    <n v="150134"/>
    <n v="20792.615384615383"/>
    <n v="2820.9850000000001"/>
    <n v="1330.3162393162393"/>
    <n v="2865.909090909091"/>
    <n v="2240.8059701492539"/>
  </r>
  <r>
    <x v="8"/>
    <x v="2"/>
    <n v="1"/>
    <x v="32"/>
    <x v="5"/>
    <s v="Commercial"/>
    <n v="217"/>
    <n v="868"/>
    <n v="89187000"/>
    <n v="356748000"/>
    <n v="20"/>
    <n v="84"/>
    <n v="128"/>
    <n v="150"/>
    <n v="37"/>
    <n v="376658"/>
    <n v="234234"/>
    <n v="156033"/>
    <n v="521134"/>
    <n v="181443"/>
    <n v="18832.900000000001"/>
    <n v="2788.5"/>
    <n v="1219.0078125"/>
    <n v="3474.2266666666665"/>
    <n v="4903.864864864865"/>
  </r>
  <r>
    <x v="8"/>
    <x v="2"/>
    <n v="1"/>
    <x v="33"/>
    <x v="6"/>
    <s v="Commercial"/>
    <n v="1503.25"/>
    <n v="6013"/>
    <n v="617835750"/>
    <n v="2471343000"/>
    <n v="88"/>
    <n v="686"/>
    <n v="543"/>
    <n v="1232"/>
    <n v="194"/>
    <n v="2183044"/>
    <n v="1656102"/>
    <n v="457357"/>
    <n v="2914748"/>
    <n v="1540494"/>
    <n v="24807.31818181818"/>
    <n v="2414.1428571428573"/>
    <n v="842.27808471454875"/>
    <n v="2365.8668831168829"/>
    <n v="7940.6907216494847"/>
  </r>
  <r>
    <x v="8"/>
    <x v="2"/>
    <n v="1"/>
    <x v="34"/>
    <x v="7"/>
    <s v="Commercial"/>
    <n v="1386.75"/>
    <n v="5547"/>
    <n v="569954250"/>
    <n v="2279817000"/>
    <n v="174"/>
    <n v="537"/>
    <n v="704"/>
    <n v="919"/>
    <n v="153"/>
    <n v="2502891"/>
    <n v="1228569"/>
    <n v="661252"/>
    <n v="2770401"/>
    <n v="682050"/>
    <n v="14384.431034482759"/>
    <n v="2287.8379888268155"/>
    <n v="939.27840909090912"/>
    <n v="3014.5821545157778"/>
    <n v="4457.8431372549021"/>
  </r>
  <r>
    <x v="8"/>
    <x v="2"/>
    <n v="1"/>
    <x v="35"/>
    <x v="8"/>
    <s v="Commercial"/>
    <n v="190.5"/>
    <n v="762"/>
    <n v="78295500"/>
    <n v="313182000"/>
    <n v="29"/>
    <n v="74"/>
    <n v="90"/>
    <n v="99"/>
    <n v="35"/>
    <n v="311562"/>
    <n v="194622"/>
    <n v="71405"/>
    <n v="273221"/>
    <n v="116420"/>
    <n v="10743.51724137931"/>
    <n v="2630.0270270270271"/>
    <n v="793.38888888888891"/>
    <n v="2759.8080808080808"/>
    <n v="3326.2857142857142"/>
  </r>
  <r>
    <x v="8"/>
    <x v="2"/>
    <n v="1"/>
    <x v="36"/>
    <x v="9"/>
    <s v="Commercial"/>
    <n v="130.75"/>
    <n v="523"/>
    <n v="53738250"/>
    <n v="214953000"/>
    <n v="19"/>
    <n v="60"/>
    <n v="113"/>
    <n v="88"/>
    <n v="21"/>
    <n v="267318"/>
    <n v="169583"/>
    <n v="77013"/>
    <n v="244681"/>
    <n v="81664"/>
    <n v="14069.368421052632"/>
    <n v="2826.3833333333332"/>
    <n v="681.53097345132744"/>
    <n v="2780.465909090909"/>
    <n v="3888.7619047619046"/>
  </r>
  <r>
    <x v="8"/>
    <x v="2"/>
    <n v="1"/>
    <x v="37"/>
    <x v="10"/>
    <s v="Commercial"/>
    <n v="342"/>
    <n v="1368"/>
    <n v="140562000"/>
    <n v="562248000"/>
    <n v="44"/>
    <n v="142"/>
    <n v="202"/>
    <n v="262"/>
    <n v="38"/>
    <n v="865260"/>
    <n v="588291"/>
    <n v="247097"/>
    <n v="725635"/>
    <n v="172690"/>
    <n v="19665"/>
    <n v="4142.8943661971834"/>
    <n v="1223.2524752475247"/>
    <n v="2769.5992366412215"/>
    <n v="4544.4736842105267"/>
  </r>
  <r>
    <x v="8"/>
    <x v="2"/>
    <n v="1"/>
    <x v="38"/>
    <x v="11"/>
    <s v="Commercial"/>
    <n v="1380.25"/>
    <n v="5521"/>
    <n v="567282750"/>
    <n v="2269131000"/>
    <n v="45"/>
    <n v="526"/>
    <n v="1188"/>
    <n v="871"/>
    <n v="187"/>
    <n v="690071"/>
    <n v="956701"/>
    <n v="1079878"/>
    <n v="1721669"/>
    <n v="757166"/>
    <n v="15334.911111111111"/>
    <n v="1818.8231939163497"/>
    <n v="908.98821548821547"/>
    <n v="1976.6578645235361"/>
    <n v="4049.0160427807486"/>
  </r>
  <r>
    <x v="8"/>
    <x v="2"/>
    <n v="1"/>
    <x v="39"/>
    <x v="12"/>
    <s v="Commercial"/>
    <n v="1092.25"/>
    <n v="4369"/>
    <n v="448914750"/>
    <n v="1795659000"/>
    <n v="70"/>
    <n v="493"/>
    <n v="612"/>
    <n v="1067"/>
    <n v="200"/>
    <n v="1280712"/>
    <n v="1423500"/>
    <n v="779337"/>
    <n v="3262447"/>
    <n v="724093"/>
    <n v="18295.885714285716"/>
    <n v="2887.4239350912781"/>
    <n v="1273.4264705882354"/>
    <n v="3057.5885660731024"/>
    <n v="3620.4650000000001"/>
  </r>
  <r>
    <x v="8"/>
    <x v="2"/>
    <n v="1"/>
    <x v="40"/>
    <x v="13"/>
    <s v="Commercial"/>
    <n v="312"/>
    <n v="1248"/>
    <n v="128232000"/>
    <n v="512928000"/>
    <n v="37"/>
    <n v="136"/>
    <n v="189"/>
    <n v="194"/>
    <n v="61"/>
    <n v="698775"/>
    <n v="374143"/>
    <n v="153520"/>
    <n v="531067"/>
    <n v="418756"/>
    <n v="18885.81081081081"/>
    <n v="2751.0514705882351"/>
    <n v="812.27513227513225"/>
    <n v="2737.4587628865979"/>
    <n v="6864.8524590163934"/>
  </r>
  <r>
    <x v="8"/>
    <x v="2"/>
    <n v="1"/>
    <x v="41"/>
    <x v="14"/>
    <s v="Commercial"/>
    <n v="1487.25"/>
    <n v="5949"/>
    <n v="611259750"/>
    <n v="2445039000"/>
    <n v="177"/>
    <n v="681"/>
    <n v="1132"/>
    <n v="1210"/>
    <n v="254"/>
    <n v="2304769"/>
    <n v="1978529"/>
    <n v="1240134"/>
    <n v="4152637"/>
    <n v="2321755"/>
    <n v="13021.293785310734"/>
    <n v="2905.3289280469899"/>
    <n v="1095.5247349823321"/>
    <n v="3431.9314049586778"/>
    <n v="9140.7677165354326"/>
  </r>
  <r>
    <x v="8"/>
    <x v="2"/>
    <n v="1"/>
    <x v="42"/>
    <x v="15"/>
    <s v="Commercial"/>
    <n v="208.75"/>
    <n v="835"/>
    <n v="85796250"/>
    <n v="343185000"/>
    <n v="28"/>
    <n v="100"/>
    <n v="120"/>
    <n v="189"/>
    <n v="42"/>
    <n v="464541"/>
    <n v="296171"/>
    <n v="152505"/>
    <n v="503854"/>
    <n v="253097"/>
    <n v="16590.75"/>
    <n v="2961.71"/>
    <n v="1270.875"/>
    <n v="2665.8941798941801"/>
    <n v="6026.1190476190477"/>
  </r>
  <r>
    <x v="8"/>
    <x v="2"/>
    <n v="1"/>
    <x v="43"/>
    <x v="16"/>
    <s v="Commercial"/>
    <n v="345.75"/>
    <n v="1383"/>
    <n v="142103250"/>
    <n v="568413000"/>
    <n v="46"/>
    <n v="158"/>
    <n v="347"/>
    <n v="320"/>
    <n v="60"/>
    <n v="955264"/>
    <n v="272820"/>
    <n v="293074"/>
    <n v="1107042"/>
    <n v="302854"/>
    <n v="20766.608695652172"/>
    <n v="1726.7088607594937"/>
    <n v="844.59365994236316"/>
    <n v="3459.5062499999999"/>
    <n v="5047.5666666666666"/>
  </r>
  <r>
    <x v="8"/>
    <x v="2"/>
    <n v="1"/>
    <x v="44"/>
    <x v="17"/>
    <s v="Commercial"/>
    <n v="1221.5"/>
    <n v="4886"/>
    <n v="502036500"/>
    <n v="2008146000"/>
    <n v="123"/>
    <n v="593"/>
    <n v="1568"/>
    <n v="778"/>
    <n v="195"/>
    <n v="1620938"/>
    <n v="1655876"/>
    <n v="877779"/>
    <n v="2534436"/>
    <n v="344802"/>
    <n v="13178.357723577235"/>
    <n v="2792.3709949409781"/>
    <n v="559.80803571428567"/>
    <n v="3257.6298200514138"/>
    <n v="1768.2153846153847"/>
  </r>
  <r>
    <x v="8"/>
    <x v="2"/>
    <n v="1"/>
    <x v="45"/>
    <x v="18"/>
    <s v="Commercial"/>
    <n v="1247"/>
    <n v="4988"/>
    <n v="512517000"/>
    <n v="2050068000"/>
    <n v="83"/>
    <n v="664"/>
    <n v="1174"/>
    <n v="1245"/>
    <n v="235"/>
    <n v="2796220"/>
    <n v="2097891"/>
    <n v="482530"/>
    <n v="3909840"/>
    <n v="1929149"/>
    <n v="33689.397590361448"/>
    <n v="3159.4743975903616"/>
    <n v="411.01362862010222"/>
    <n v="3140.4337349397592"/>
    <n v="8209.1446808510645"/>
  </r>
  <r>
    <x v="8"/>
    <x v="2"/>
    <n v="1"/>
    <x v="46"/>
    <x v="19"/>
    <s v="Commercial"/>
    <n v="631.25"/>
    <n v="2525"/>
    <n v="259443750"/>
    <n v="1037775000"/>
    <n v="89"/>
    <n v="254"/>
    <n v="567"/>
    <n v="383"/>
    <n v="88"/>
    <n v="1006434"/>
    <n v="660643"/>
    <n v="491072"/>
    <n v="1024966"/>
    <n v="183736"/>
    <n v="11308.247191011236"/>
    <n v="2600.9566929133857"/>
    <n v="866.08818342151676"/>
    <n v="2676.1514360313317"/>
    <n v="2087.909090909091"/>
  </r>
  <r>
    <x v="8"/>
    <x v="2"/>
    <n v="1"/>
    <x v="47"/>
    <x v="20"/>
    <s v="Commercial"/>
    <n v="530.25"/>
    <n v="2121"/>
    <n v="217932750"/>
    <n v="871731000"/>
    <n v="63"/>
    <n v="296"/>
    <n v="407"/>
    <n v="420"/>
    <n v="64"/>
    <n v="835653"/>
    <n v="1077733"/>
    <n v="411991"/>
    <n v="1476064"/>
    <n v="213246"/>
    <n v="13264.333333333334"/>
    <n v="3640.989864864865"/>
    <n v="1012.2628992628993"/>
    <n v="3514.4380952380952"/>
    <n v="3331.96875"/>
  </r>
  <r>
    <x v="8"/>
    <x v="2"/>
    <n v="1"/>
    <x v="48"/>
    <x v="21"/>
    <s v="Commercial"/>
    <n v="1060.25"/>
    <n v="4241"/>
    <n v="435762750"/>
    <n v="1743051000"/>
    <n v="175"/>
    <n v="591"/>
    <n v="628"/>
    <n v="1055"/>
    <n v="223"/>
    <n v="1929860"/>
    <n v="1607815"/>
    <n v="796639"/>
    <n v="2596409"/>
    <n v="544620"/>
    <n v="11027.771428571428"/>
    <n v="2720.4991539763114"/>
    <n v="1268.533439490446"/>
    <n v="2461.0511848341234"/>
    <n v="2442.2421524663678"/>
  </r>
  <r>
    <x v="8"/>
    <x v="2"/>
    <n v="1"/>
    <x v="49"/>
    <x v="22"/>
    <s v="Commercial"/>
    <n v="315.25"/>
    <n v="1261"/>
    <n v="129567750"/>
    <n v="518271000"/>
    <n v="55"/>
    <n v="186"/>
    <n v="260"/>
    <n v="212"/>
    <n v="35"/>
    <n v="852071"/>
    <n v="659027"/>
    <n v="239401"/>
    <n v="723271"/>
    <n v="168593"/>
    <n v="15492.2"/>
    <n v="3543.1559139784945"/>
    <n v="920.77307692307693"/>
    <n v="3411.6556603773583"/>
    <n v="4816.9428571428571"/>
  </r>
  <r>
    <x v="8"/>
    <x v="2"/>
    <n v="1"/>
    <x v="50"/>
    <x v="23"/>
    <s v="Commercial"/>
    <n v="481"/>
    <n v="1924"/>
    <n v="197691000"/>
    <n v="790764000"/>
    <n v="90"/>
    <n v="334"/>
    <n v="405"/>
    <n v="596"/>
    <n v="117"/>
    <n v="1584148"/>
    <n v="933319"/>
    <n v="502062"/>
    <n v="1886933"/>
    <n v="629042"/>
    <n v="17601.644444444446"/>
    <n v="2794.368263473054"/>
    <n v="1239.6592592592592"/>
    <n v="3165.9949664429532"/>
    <n v="5376.4273504273506"/>
  </r>
  <r>
    <x v="8"/>
    <x v="2"/>
    <n v="1"/>
    <x v="51"/>
    <x v="24"/>
    <s v="Commercial"/>
    <n v="251.5"/>
    <n v="1006"/>
    <n v="103366500"/>
    <n v="413466000"/>
    <n v="47"/>
    <n v="192"/>
    <n v="124"/>
    <n v="301"/>
    <n v="8"/>
    <n v="466516"/>
    <n v="434474"/>
    <n v="233299"/>
    <n v="661363"/>
    <n v="35591"/>
    <n v="9925.8723404255325"/>
    <n v="2262.8854166666665"/>
    <n v="1881.4435483870968"/>
    <n v="2197.21926910299"/>
    <n v="4448.875"/>
  </r>
  <r>
    <x v="8"/>
    <x v="2"/>
    <n v="1"/>
    <x v="52"/>
    <x v="25"/>
    <s v="Commercial"/>
    <n v="1216.75"/>
    <n v="4867"/>
    <n v="500084250"/>
    <n v="2000337000"/>
    <n v="246"/>
    <n v="850"/>
    <n v="982"/>
    <n v="1106"/>
    <n v="147"/>
    <n v="3260148"/>
    <n v="2139435"/>
    <n v="927033"/>
    <n v="2811429"/>
    <n v="689935"/>
    <n v="13252.634146341463"/>
    <n v="2516.9823529411765"/>
    <n v="944.02545824847255"/>
    <n v="2541.9792043399639"/>
    <n v="4693.4353741496598"/>
  </r>
  <r>
    <x v="8"/>
    <x v="2"/>
    <n v="1"/>
    <x v="53"/>
    <x v="26"/>
    <s v="Commercial"/>
    <n v="539"/>
    <n v="2156"/>
    <n v="221529000"/>
    <n v="886116000"/>
    <n v="87"/>
    <n v="378"/>
    <n v="863"/>
    <n v="582"/>
    <n v="120"/>
    <n v="990595"/>
    <n v="1187005"/>
    <n v="596543"/>
    <n v="2284299"/>
    <n v="267248"/>
    <n v="11386.149425287356"/>
    <n v="3140.2248677248676"/>
    <n v="691.24333719582853"/>
    <n v="3924.9123711340208"/>
    <n v="2227.0666666666666"/>
  </r>
  <r>
    <x v="9"/>
    <x v="2"/>
    <n v="2"/>
    <x v="27"/>
    <x v="0"/>
    <s v="Commercial"/>
    <n v="1255"/>
    <n v="5020"/>
    <n v="515805000"/>
    <n v="2063220000"/>
    <n v="37"/>
    <n v="664"/>
    <n v="370"/>
    <n v="907"/>
    <n v="132"/>
    <n v="488874"/>
    <n v="1103896"/>
    <n v="477711"/>
    <n v="1681782"/>
    <n v="403306"/>
    <n v="13212.81081081081"/>
    <n v="1662.4939759036145"/>
    <n v="1291.1108108108108"/>
    <n v="1854.2249173098126"/>
    <n v="3055.348484848485"/>
  </r>
  <r>
    <x v="9"/>
    <x v="2"/>
    <n v="2"/>
    <x v="28"/>
    <x v="1"/>
    <s v="Commercial"/>
    <n v="176.75"/>
    <n v="707"/>
    <n v="72644250"/>
    <n v="290577000"/>
    <n v="4"/>
    <n v="73"/>
    <n v="136"/>
    <n v="102"/>
    <n v="15"/>
    <n v="88732"/>
    <n v="208568"/>
    <n v="174419"/>
    <n v="314869"/>
    <n v="83365"/>
    <n v="22183"/>
    <n v="2857.0958904109589"/>
    <n v="1282.4926470588234"/>
    <n v="3086.9509803921569"/>
    <n v="5557.666666666667"/>
  </r>
  <r>
    <x v="9"/>
    <x v="2"/>
    <n v="2"/>
    <x v="29"/>
    <x v="2"/>
    <s v="Commercial"/>
    <n v="193.25"/>
    <n v="773"/>
    <n v="79425750"/>
    <n v="317703000"/>
    <n v="18"/>
    <n v="115"/>
    <n v="284"/>
    <n v="345"/>
    <n v="20"/>
    <n v="170664"/>
    <n v="418559"/>
    <n v="266308"/>
    <n v="1195955"/>
    <n v="87660"/>
    <n v="9481.3333333333339"/>
    <n v="3639.6434782608694"/>
    <n v="937.70422535211264"/>
    <n v="3466.536231884058"/>
    <n v="4383"/>
  </r>
  <r>
    <x v="9"/>
    <x v="2"/>
    <n v="2"/>
    <x v="30"/>
    <x v="3"/>
    <s v="Commercial"/>
    <n v="1317"/>
    <n v="5268"/>
    <n v="541287000"/>
    <n v="2165148000"/>
    <n v="34"/>
    <n v="571"/>
    <n v="1846"/>
    <n v="846"/>
    <n v="124"/>
    <n v="540686"/>
    <n v="2347178"/>
    <n v="1526270"/>
    <n v="2698745"/>
    <n v="609264"/>
    <n v="15902.529411764706"/>
    <n v="4110.6444833625219"/>
    <n v="826.79848320693395"/>
    <n v="3190.0059101654847"/>
    <n v="4913.4193548387093"/>
  </r>
  <r>
    <x v="9"/>
    <x v="2"/>
    <n v="2"/>
    <x v="31"/>
    <x v="4"/>
    <s v="Commercial"/>
    <n v="586.75"/>
    <n v="2347"/>
    <n v="241154250"/>
    <n v="964617000"/>
    <n v="28"/>
    <n v="213"/>
    <n v="695"/>
    <n v="282"/>
    <n v="61"/>
    <n v="547516"/>
    <n v="655224"/>
    <n v="1212048"/>
    <n v="1031556"/>
    <n v="160252"/>
    <n v="19554.142857142859"/>
    <n v="3076.1690140845071"/>
    <n v="1743.9539568345324"/>
    <n v="3658"/>
    <n v="2627.0819672131147"/>
  </r>
  <r>
    <x v="9"/>
    <x v="2"/>
    <n v="2"/>
    <x v="32"/>
    <x v="5"/>
    <s v="Commercial"/>
    <n v="215"/>
    <n v="860"/>
    <n v="88365000"/>
    <n v="353460000"/>
    <n v="20"/>
    <n v="91"/>
    <n v="165"/>
    <n v="117"/>
    <n v="35"/>
    <n v="391532"/>
    <n v="280356"/>
    <n v="199921"/>
    <n v="370706"/>
    <n v="175447"/>
    <n v="19576.599999999999"/>
    <n v="3080.835164835165"/>
    <n v="1211.6424242424243"/>
    <n v="3168.4273504273506"/>
    <n v="5012.7714285714283"/>
  </r>
  <r>
    <x v="9"/>
    <x v="2"/>
    <n v="2"/>
    <x v="33"/>
    <x v="6"/>
    <s v="Commercial"/>
    <n v="1500"/>
    <n v="6000"/>
    <n v="616500000"/>
    <n v="2466000000"/>
    <n v="101"/>
    <n v="773"/>
    <n v="564"/>
    <n v="1178"/>
    <n v="212"/>
    <n v="2676115"/>
    <n v="2080500"/>
    <n v="457807"/>
    <n v="3385156"/>
    <n v="1672691"/>
    <n v="26496.188118811882"/>
    <n v="2691.4618369987065"/>
    <n v="811.71453900709218"/>
    <n v="2873.6468590831919"/>
    <n v="7890.0518867924529"/>
  </r>
  <r>
    <x v="9"/>
    <x v="2"/>
    <n v="2"/>
    <x v="34"/>
    <x v="7"/>
    <s v="Commercial"/>
    <n v="1382.75"/>
    <n v="5531"/>
    <n v="568310250"/>
    <n v="2273241000"/>
    <n v="189"/>
    <n v="599"/>
    <n v="981"/>
    <n v="1247"/>
    <n v="512"/>
    <n v="2551856"/>
    <n v="1522600"/>
    <n v="838929"/>
    <n v="3820485"/>
    <n v="2474814"/>
    <n v="13501.883597883598"/>
    <n v="2541.9031719532554"/>
    <n v="855.17737003058107"/>
    <n v="3063.7409783480352"/>
    <n v="4833.62109375"/>
  </r>
  <r>
    <x v="9"/>
    <x v="2"/>
    <n v="2"/>
    <x v="35"/>
    <x v="8"/>
    <s v="Commercial"/>
    <n v="187.5"/>
    <n v="750"/>
    <n v="77062500"/>
    <n v="308250000"/>
    <n v="32"/>
    <n v="77"/>
    <n v="113"/>
    <n v="87"/>
    <n v="31"/>
    <n v="350676"/>
    <n v="226626"/>
    <n v="82660"/>
    <n v="271226"/>
    <n v="98839"/>
    <n v="10958.625"/>
    <n v="2943.1948051948052"/>
    <n v="731.50442477876106"/>
    <n v="3117.5402298850577"/>
    <n v="3188.3548387096776"/>
  </r>
  <r>
    <x v="9"/>
    <x v="2"/>
    <n v="2"/>
    <x v="36"/>
    <x v="9"/>
    <s v="Commercial"/>
    <n v="129.5"/>
    <n v="518"/>
    <n v="53224500"/>
    <n v="212898000"/>
    <n v="20"/>
    <n v="65"/>
    <n v="114"/>
    <n v="76"/>
    <n v="20"/>
    <n v="276923"/>
    <n v="199897"/>
    <n v="70755"/>
    <n v="253539"/>
    <n v="81756"/>
    <n v="13846.15"/>
    <n v="3075.3384615384616"/>
    <n v="620.65789473684208"/>
    <n v="3336.0394736842104"/>
    <n v="4087.8"/>
  </r>
  <r>
    <x v="9"/>
    <x v="2"/>
    <n v="2"/>
    <x v="37"/>
    <x v="10"/>
    <s v="Commercial"/>
    <n v="337.25"/>
    <n v="1349"/>
    <n v="138609750"/>
    <n v="554439000"/>
    <n v="45"/>
    <n v="155"/>
    <n v="90"/>
    <n v="163"/>
    <n v="28"/>
    <n v="807133"/>
    <n v="733760"/>
    <n v="100401"/>
    <n v="569794"/>
    <n v="138982"/>
    <n v="17936.288888888888"/>
    <n v="4733.9354838709678"/>
    <n v="1115.5666666666666"/>
    <n v="3495.6687116564417"/>
    <n v="4963.6428571428569"/>
  </r>
  <r>
    <x v="9"/>
    <x v="2"/>
    <n v="2"/>
    <x v="38"/>
    <x v="11"/>
    <s v="Commercial"/>
    <n v="1373"/>
    <n v="5492"/>
    <n v="564303000"/>
    <n v="2257212000"/>
    <n v="49"/>
    <n v="524"/>
    <n v="1754"/>
    <n v="693"/>
    <n v="177"/>
    <n v="704108"/>
    <n v="1030838"/>
    <n v="1373116"/>
    <n v="1239100"/>
    <n v="773182"/>
    <n v="14369.551020408164"/>
    <n v="1967.2480916030534"/>
    <n v="782.84834663625998"/>
    <n v="1788.0230880230881"/>
    <n v="4368.2598870056499"/>
  </r>
  <r>
    <x v="9"/>
    <x v="2"/>
    <n v="2"/>
    <x v="39"/>
    <x v="12"/>
    <s v="Commercial"/>
    <n v="1077.5"/>
    <n v="4310"/>
    <n v="442852500"/>
    <n v="1771410000"/>
    <n v="71"/>
    <n v="519"/>
    <n v="782"/>
    <n v="1041"/>
    <n v="188"/>
    <n v="1385905"/>
    <n v="1691798"/>
    <n v="854489"/>
    <n v="3450927"/>
    <n v="727831"/>
    <n v="19519.788732394365"/>
    <n v="3259.7263969171486"/>
    <n v="1092.6969309462916"/>
    <n v="3315.0115273775218"/>
    <n v="3871.4414893617022"/>
  </r>
  <r>
    <x v="9"/>
    <x v="2"/>
    <n v="2"/>
    <x v="40"/>
    <x v="13"/>
    <s v="Commercial"/>
    <n v="308.75"/>
    <n v="1235"/>
    <n v="126896250"/>
    <n v="507585000"/>
    <n v="40"/>
    <n v="155"/>
    <n v="216"/>
    <n v="181"/>
    <n v="58"/>
    <n v="813683"/>
    <n v="462413"/>
    <n v="195951"/>
    <n v="640290"/>
    <n v="464010"/>
    <n v="20342.075000000001"/>
    <n v="2983.309677419355"/>
    <n v="907.18055555555554"/>
    <n v="3537.5138121546961"/>
    <n v="8000.1724137931033"/>
  </r>
  <r>
    <x v="9"/>
    <x v="2"/>
    <n v="2"/>
    <x v="41"/>
    <x v="14"/>
    <s v="Commercial"/>
    <n v="1476.5"/>
    <n v="5906"/>
    <n v="606841500"/>
    <n v="2427366000"/>
    <n v="186"/>
    <n v="724"/>
    <n v="1415"/>
    <n v="1019"/>
    <n v="241"/>
    <n v="2465840"/>
    <n v="2261036"/>
    <n v="1781068"/>
    <n v="3635947"/>
    <n v="2341940"/>
    <n v="13257.20430107527"/>
    <n v="3122.9779005524861"/>
    <n v="1258.705300353357"/>
    <n v="3568.1521099116781"/>
    <n v="9717.5933609958502"/>
  </r>
  <r>
    <x v="9"/>
    <x v="2"/>
    <n v="2"/>
    <x v="42"/>
    <x v="15"/>
    <s v="Commercial"/>
    <n v="207"/>
    <n v="828"/>
    <n v="85077000"/>
    <n v="340308000"/>
    <n v="30"/>
    <n v="108"/>
    <n v="127"/>
    <n v="149"/>
    <n v="38"/>
    <n v="483192"/>
    <n v="345945"/>
    <n v="128617"/>
    <n v="423125"/>
    <n v="279320"/>
    <n v="16106.4"/>
    <n v="3203.1944444444443"/>
    <n v="1012.7322834645669"/>
    <n v="2839.7651006711408"/>
    <n v="7350.5263157894733"/>
  </r>
  <r>
    <x v="9"/>
    <x v="2"/>
    <n v="2"/>
    <x v="43"/>
    <x v="16"/>
    <s v="Commercial"/>
    <n v="340.75"/>
    <n v="1363"/>
    <n v="140048250"/>
    <n v="560193000"/>
    <n v="46"/>
    <n v="182"/>
    <n v="145"/>
    <n v="379"/>
    <n v="192"/>
    <n v="851784"/>
    <n v="367966"/>
    <n v="115866"/>
    <n v="1168467"/>
    <n v="1021620"/>
    <n v="18517.043478260868"/>
    <n v="2021.7912087912089"/>
    <n v="799.07586206896553"/>
    <n v="3083.0263852242742"/>
    <n v="5320.9375"/>
  </r>
  <r>
    <x v="9"/>
    <x v="2"/>
    <n v="2"/>
    <x v="44"/>
    <x v="17"/>
    <s v="Commercial"/>
    <n v="1203.5"/>
    <n v="4814"/>
    <n v="494638500"/>
    <n v="1978554000"/>
    <n v="129"/>
    <n v="555"/>
    <n v="1604"/>
    <n v="648"/>
    <n v="195"/>
    <n v="1817334"/>
    <n v="1678645"/>
    <n v="792294"/>
    <n v="2130510"/>
    <n v="325016"/>
    <n v="14087.860465116279"/>
    <n v="3024.5855855855857"/>
    <n v="493.94887780548629"/>
    <n v="3287.8240740740739"/>
    <n v="1666.748717948718"/>
  </r>
  <r>
    <x v="9"/>
    <x v="2"/>
    <n v="2"/>
    <x v="45"/>
    <x v="18"/>
    <s v="Commercial"/>
    <n v="1233.25"/>
    <n v="4933"/>
    <n v="506865750"/>
    <n v="2027463000"/>
    <n v="87"/>
    <n v="716"/>
    <n v="1219"/>
    <n v="974"/>
    <n v="208"/>
    <n v="3041420"/>
    <n v="2414466"/>
    <n v="870065"/>
    <n v="3688258"/>
    <n v="1751831"/>
    <n v="34958.85057471264"/>
    <n v="3372.1592178770948"/>
    <n v="713.75307629204269"/>
    <n v="3786.7125256673512"/>
    <n v="8422.2644230769238"/>
  </r>
  <r>
    <x v="9"/>
    <x v="2"/>
    <n v="2"/>
    <x v="46"/>
    <x v="19"/>
    <s v="Commercial"/>
    <n v="622.5"/>
    <n v="2490"/>
    <n v="255847500"/>
    <n v="1023390000"/>
    <n v="96"/>
    <n v="279"/>
    <n v="738"/>
    <n v="345"/>
    <n v="90"/>
    <n v="1053688"/>
    <n v="863718"/>
    <n v="610438"/>
    <n v="1191619"/>
    <n v="201747"/>
    <n v="10975.916666666666"/>
    <n v="3095.7634408602153"/>
    <n v="827.15176151761523"/>
    <n v="3453.9681159420288"/>
    <n v="2241.6333333333332"/>
  </r>
  <r>
    <x v="9"/>
    <x v="2"/>
    <n v="2"/>
    <x v="47"/>
    <x v="20"/>
    <s v="Commercial"/>
    <n v="523.25"/>
    <n v="2093"/>
    <n v="215055750"/>
    <n v="860223000"/>
    <n v="72"/>
    <n v="333"/>
    <n v="668"/>
    <n v="408"/>
    <n v="66"/>
    <n v="929811"/>
    <n v="1252138"/>
    <n v="1125944"/>
    <n v="1683597"/>
    <n v="234146"/>
    <n v="12914.041666666666"/>
    <n v="3760.1741741741744"/>
    <n v="1685.5449101796407"/>
    <n v="4126.463235294118"/>
    <n v="3547.6666666666665"/>
  </r>
  <r>
    <x v="9"/>
    <x v="2"/>
    <n v="2"/>
    <x v="48"/>
    <x v="21"/>
    <s v="Commercial"/>
    <n v="1052"/>
    <n v="4208"/>
    <n v="432372000"/>
    <n v="1729488000"/>
    <n v="190"/>
    <n v="653"/>
    <n v="783"/>
    <n v="909"/>
    <n v="199"/>
    <n v="2147030"/>
    <n v="1955110"/>
    <n v="766960"/>
    <n v="2365713"/>
    <n v="499063"/>
    <n v="11300.157894736842"/>
    <n v="2994.042879019908"/>
    <n v="979.51468710089398"/>
    <n v="2602.5445544554455"/>
    <n v="2507.854271356784"/>
  </r>
  <r>
    <x v="9"/>
    <x v="2"/>
    <n v="2"/>
    <x v="49"/>
    <x v="22"/>
    <s v="Commercial"/>
    <n v="312.75"/>
    <n v="1251"/>
    <n v="128540250"/>
    <n v="514161000"/>
    <n v="56"/>
    <n v="201"/>
    <n v="450"/>
    <n v="359"/>
    <n v="68"/>
    <n v="815641"/>
    <n v="826555"/>
    <n v="383867"/>
    <n v="1125053"/>
    <n v="341055"/>
    <n v="14565.017857142857"/>
    <n v="4112.2139303482591"/>
    <n v="853.03777777777782"/>
    <n v="3133.8523676880222"/>
    <n v="5015.5147058823532"/>
  </r>
  <r>
    <x v="9"/>
    <x v="2"/>
    <n v="2"/>
    <x v="50"/>
    <x v="23"/>
    <s v="Commercial"/>
    <n v="480.5"/>
    <n v="1922"/>
    <n v="197485500"/>
    <n v="789942000"/>
    <n v="92"/>
    <n v="392"/>
    <n v="523"/>
    <n v="500"/>
    <n v="132"/>
    <n v="1458666"/>
    <n v="1273931"/>
    <n v="578941"/>
    <n v="1622993"/>
    <n v="722759"/>
    <n v="15855.065217391304"/>
    <n v="3249.8239795918366"/>
    <n v="1106.9617590822179"/>
    <n v="3245.9859999999999"/>
    <n v="5475.44696969697"/>
  </r>
  <r>
    <x v="9"/>
    <x v="2"/>
    <n v="2"/>
    <x v="51"/>
    <x v="24"/>
    <s v="Commercial"/>
    <n v="248.5"/>
    <n v="994"/>
    <n v="102133500"/>
    <n v="408534000"/>
    <n v="49"/>
    <n v="197"/>
    <n v="151"/>
    <n v="282"/>
    <n v="6"/>
    <n v="544448"/>
    <n v="499008"/>
    <n v="211180"/>
    <n v="701764"/>
    <n v="41692"/>
    <n v="11111.183673469388"/>
    <n v="2533.0355329949239"/>
    <n v="1398.5430463576158"/>
    <n v="2488.5248226950353"/>
    <n v="6948.666666666667"/>
  </r>
  <r>
    <x v="9"/>
    <x v="2"/>
    <n v="2"/>
    <x v="52"/>
    <x v="25"/>
    <s v="Commercial"/>
    <n v="1212.5"/>
    <n v="4850"/>
    <n v="498337500"/>
    <n v="1993350000"/>
    <n v="278"/>
    <n v="924"/>
    <n v="1173"/>
    <n v="1022"/>
    <n v="103"/>
    <n v="3516154"/>
    <n v="2713602"/>
    <n v="1016137"/>
    <n v="3470434"/>
    <n v="489118"/>
    <n v="12648.035971223022"/>
    <n v="2936.7987012987014"/>
    <n v="866.27195225916455"/>
    <n v="3395.7279843444226"/>
    <n v="4748.7184466019417"/>
  </r>
  <r>
    <x v="9"/>
    <x v="2"/>
    <n v="2"/>
    <x v="53"/>
    <x v="26"/>
    <s v="Commercial"/>
    <n v="530.5"/>
    <n v="2122"/>
    <n v="218035500"/>
    <n v="872142000"/>
    <n v="95"/>
    <n v="395"/>
    <n v="882"/>
    <n v="557"/>
    <n v="95"/>
    <n v="1155542"/>
    <n v="1320736"/>
    <n v="556862"/>
    <n v="1724639"/>
    <n v="224830"/>
    <n v="12163.6"/>
    <n v="3343.6354430379747"/>
    <n v="631.36281179138325"/>
    <n v="3096.2998204667865"/>
    <n v="2366.6315789473683"/>
  </r>
  <r>
    <x v="10"/>
    <x v="2"/>
    <n v="3"/>
    <x v="27"/>
    <x v="0"/>
    <s v="Commercial"/>
    <n v="1317"/>
    <n v="5268"/>
    <n v="541287000"/>
    <n v="2165148000"/>
    <n v="36"/>
    <n v="692"/>
    <n v="339"/>
    <n v="998"/>
    <n v="146"/>
    <n v="635826"/>
    <n v="1058111"/>
    <n v="424079"/>
    <n v="1561585"/>
    <n v="439054"/>
    <n v="17661.833333333332"/>
    <n v="1529.0621387283236"/>
    <n v="1250.9705014749263"/>
    <n v="1564.7144288577153"/>
    <n v="3007.2191780821918"/>
  </r>
  <r>
    <x v="10"/>
    <x v="2"/>
    <n v="3"/>
    <x v="28"/>
    <x v="1"/>
    <s v="Commercial"/>
    <n v="184"/>
    <n v="736"/>
    <n v="75624000"/>
    <n v="302496000"/>
    <n v="4"/>
    <n v="67"/>
    <n v="245"/>
    <n v="122"/>
    <n v="13"/>
    <n v="71698"/>
    <n v="203098"/>
    <n v="366263"/>
    <n v="315189"/>
    <n v="81065"/>
    <n v="17924.5"/>
    <n v="3031.313432835821"/>
    <n v="1494.9510204081632"/>
    <n v="2583.5163934426228"/>
    <n v="6235.7692307692305"/>
  </r>
  <r>
    <x v="10"/>
    <x v="2"/>
    <n v="3"/>
    <x v="29"/>
    <x v="2"/>
    <s v="Commercial"/>
    <n v="202"/>
    <n v="808"/>
    <n v="83022000"/>
    <n v="332088000"/>
    <n v="18"/>
    <n v="119"/>
    <n v="138"/>
    <n v="238"/>
    <n v="18"/>
    <n v="206322"/>
    <n v="380841"/>
    <n v="119506"/>
    <n v="647792"/>
    <n v="92628"/>
    <n v="11462.333333333334"/>
    <n v="3200.3445378151259"/>
    <n v="865.98550724637676"/>
    <n v="2721.8151260504201"/>
    <n v="5146"/>
  </r>
  <r>
    <x v="10"/>
    <x v="2"/>
    <n v="3"/>
    <x v="30"/>
    <x v="3"/>
    <s v="Commercial"/>
    <n v="1381"/>
    <n v="5524"/>
    <n v="567591000"/>
    <n v="2270364000"/>
    <n v="36"/>
    <n v="589"/>
    <n v="338"/>
    <n v="1102"/>
    <n v="80"/>
    <n v="701920"/>
    <n v="2119717"/>
    <n v="259110"/>
    <n v="3488167"/>
    <n v="441479"/>
    <n v="19497.777777777777"/>
    <n v="3598.8404074702885"/>
    <n v="766.59763313609471"/>
    <n v="3165.3058076225047"/>
    <n v="5518.4875000000002"/>
  </r>
  <r>
    <x v="10"/>
    <x v="2"/>
    <n v="3"/>
    <x v="31"/>
    <x v="4"/>
    <s v="Commercial"/>
    <n v="609"/>
    <n v="2436"/>
    <n v="250299000"/>
    <n v="1001196000"/>
    <n v="26"/>
    <n v="223"/>
    <n v="683"/>
    <n v="380"/>
    <n v="63"/>
    <n v="563753"/>
    <n v="687535"/>
    <n v="1370768"/>
    <n v="1175408"/>
    <n v="192607"/>
    <n v="21682.807692307691"/>
    <n v="3083.1165919282512"/>
    <n v="2006.9809663250367"/>
    <n v="3093.1789473684212"/>
    <n v="3057.2539682539682"/>
  </r>
  <r>
    <x v="10"/>
    <x v="2"/>
    <n v="3"/>
    <x v="32"/>
    <x v="5"/>
    <s v="Commercial"/>
    <n v="227"/>
    <n v="908"/>
    <n v="93297000"/>
    <n v="373188000"/>
    <n v="22"/>
    <n v="98"/>
    <n v="167"/>
    <n v="152"/>
    <n v="35"/>
    <n v="421679"/>
    <n v="297580"/>
    <n v="169836"/>
    <n v="519686"/>
    <n v="181340"/>
    <n v="19167.227272727272"/>
    <n v="3036.5306122448978"/>
    <n v="1016.9820359281437"/>
    <n v="3418.9868421052633"/>
    <n v="5181.1428571428569"/>
  </r>
  <r>
    <x v="10"/>
    <x v="2"/>
    <n v="3"/>
    <x v="33"/>
    <x v="6"/>
    <s v="Commercial"/>
    <n v="1561.75"/>
    <n v="6247"/>
    <n v="641879250"/>
    <n v="2567517000"/>
    <n v="98"/>
    <n v="834"/>
    <n v="580"/>
    <n v="1205"/>
    <n v="217"/>
    <n v="2647589"/>
    <n v="2151995"/>
    <n v="813926"/>
    <n v="2938685"/>
    <n v="1915774"/>
    <n v="27016.214285714286"/>
    <n v="2580.3297362110311"/>
    <n v="1403.3206896551724"/>
    <n v="2438.7427385892115"/>
    <n v="8828.4516129032254"/>
  </r>
  <r>
    <x v="10"/>
    <x v="2"/>
    <n v="3"/>
    <x v="34"/>
    <x v="7"/>
    <s v="Commercial"/>
    <n v="1444.5"/>
    <n v="5778"/>
    <n v="593689500"/>
    <n v="2374758000"/>
    <n v="192"/>
    <n v="595"/>
    <n v="770"/>
    <n v="1185"/>
    <n v="118"/>
    <n v="3225677"/>
    <n v="1437586"/>
    <n v="611820"/>
    <n v="3464509"/>
    <n v="643946"/>
    <n v="16800.401041666668"/>
    <n v="2416.1109243697479"/>
    <n v="794.57142857142856"/>
    <n v="2923.636286919831"/>
    <n v="5457.1694915254238"/>
  </r>
  <r>
    <x v="10"/>
    <x v="2"/>
    <n v="3"/>
    <x v="35"/>
    <x v="8"/>
    <s v="Commercial"/>
    <n v="195.75"/>
    <n v="783"/>
    <n v="80453250"/>
    <n v="321813000"/>
    <n v="29"/>
    <n v="83"/>
    <n v="120"/>
    <n v="97"/>
    <n v="42"/>
    <n v="357800"/>
    <n v="237605"/>
    <n v="93397"/>
    <n v="278045"/>
    <n v="162097"/>
    <n v="12337.931034482759"/>
    <n v="2862.7108433734938"/>
    <n v="778.30833333333328"/>
    <n v="2866.4432989690722"/>
    <n v="3859.4523809523807"/>
  </r>
  <r>
    <x v="10"/>
    <x v="2"/>
    <n v="3"/>
    <x v="36"/>
    <x v="9"/>
    <s v="Commercial"/>
    <n v="135"/>
    <n v="540"/>
    <n v="55485000"/>
    <n v="221940000"/>
    <n v="20"/>
    <n v="66"/>
    <n v="136"/>
    <n v="86"/>
    <n v="16"/>
    <n v="287134"/>
    <n v="195064"/>
    <n v="82277"/>
    <n v="259179"/>
    <n v="71649"/>
    <n v="14356.7"/>
    <n v="2955.5151515151515"/>
    <n v="604.97794117647061"/>
    <n v="3013.7093023255816"/>
    <n v="4478.0625"/>
  </r>
  <r>
    <x v="10"/>
    <x v="2"/>
    <n v="3"/>
    <x v="37"/>
    <x v="10"/>
    <s v="Commercial"/>
    <n v="357.75"/>
    <n v="1431"/>
    <n v="147035250"/>
    <n v="588141000"/>
    <n v="47"/>
    <n v="176"/>
    <n v="323"/>
    <n v="350"/>
    <n v="99"/>
    <n v="1030495"/>
    <n v="748885"/>
    <n v="330188"/>
    <n v="1034971"/>
    <n v="552172"/>
    <n v="21925.425531914894"/>
    <n v="4255.028409090909"/>
    <n v="1022.2538699690402"/>
    <n v="2957.06"/>
    <n v="5577.4949494949497"/>
  </r>
  <r>
    <x v="10"/>
    <x v="2"/>
    <n v="3"/>
    <x v="38"/>
    <x v="11"/>
    <s v="Commercial"/>
    <n v="1450"/>
    <n v="5800"/>
    <n v="595950000"/>
    <n v="2383800000"/>
    <n v="48"/>
    <n v="547"/>
    <n v="2044"/>
    <n v="890"/>
    <n v="218"/>
    <n v="710166"/>
    <n v="1052692"/>
    <n v="2561665"/>
    <n v="1572750"/>
    <n v="1087349"/>
    <n v="14795.125"/>
    <n v="1924.4826325411334"/>
    <n v="1253.2607632093934"/>
    <n v="1767.1348314606741"/>
    <n v="4987.839449541284"/>
  </r>
  <r>
    <x v="10"/>
    <x v="2"/>
    <n v="3"/>
    <x v="39"/>
    <x v="12"/>
    <s v="Commercial"/>
    <n v="1115.75"/>
    <n v="4463"/>
    <n v="458573250"/>
    <n v="1834293000"/>
    <n v="71"/>
    <n v="561"/>
    <n v="733"/>
    <n v="979"/>
    <n v="179"/>
    <n v="1468259"/>
    <n v="1722016"/>
    <n v="822108"/>
    <n v="2831427"/>
    <n v="673565"/>
    <n v="20679.704225352114"/>
    <n v="3069.5472370766488"/>
    <n v="1121.5661664392906"/>
    <n v="2892.1624106230847"/>
    <n v="3762.9329608938547"/>
  </r>
  <r>
    <x v="10"/>
    <x v="2"/>
    <n v="3"/>
    <x v="40"/>
    <x v="13"/>
    <s v="Commercial"/>
    <n v="320.75"/>
    <n v="1283"/>
    <n v="131828250"/>
    <n v="527313000"/>
    <n v="41"/>
    <n v="159"/>
    <n v="229"/>
    <n v="205"/>
    <n v="46"/>
    <n v="817097"/>
    <n v="471365"/>
    <n v="198636"/>
    <n v="663753"/>
    <n v="372751"/>
    <n v="19929.195121951219"/>
    <n v="2964.5597484276727"/>
    <n v="867.4061135371179"/>
    <n v="3237.8195121951221"/>
    <n v="8103.282608695652"/>
  </r>
  <r>
    <x v="10"/>
    <x v="2"/>
    <n v="3"/>
    <x v="41"/>
    <x v="14"/>
    <s v="Commercial"/>
    <n v="1552.75"/>
    <n v="6211"/>
    <n v="638180250"/>
    <n v="2552721000"/>
    <n v="192"/>
    <n v="749"/>
    <n v="1456"/>
    <n v="1122"/>
    <n v="251"/>
    <n v="2553425"/>
    <n v="2349084"/>
    <n v="1468312"/>
    <n v="3518020"/>
    <n v="2504982"/>
    <n v="13299.088541666666"/>
    <n v="3136.293724966622"/>
    <n v="1008.4560439560439"/>
    <n v="3135.4901960784314"/>
    <n v="9980.0079681274892"/>
  </r>
  <r>
    <x v="10"/>
    <x v="2"/>
    <n v="3"/>
    <x v="42"/>
    <x v="15"/>
    <s v="Commercial"/>
    <n v="215.5"/>
    <n v="862"/>
    <n v="88570500"/>
    <n v="354282000"/>
    <n v="30"/>
    <n v="107"/>
    <n v="94"/>
    <n v="161"/>
    <n v="48"/>
    <n v="500573"/>
    <n v="335936"/>
    <n v="100159"/>
    <n v="432974"/>
    <n v="376524"/>
    <n v="16685.766666666666"/>
    <n v="3139.5887850467288"/>
    <n v="1065.5212765957447"/>
    <n v="2689.2795031055903"/>
    <n v="7844.25"/>
  </r>
  <r>
    <x v="10"/>
    <x v="2"/>
    <n v="3"/>
    <x v="43"/>
    <x v="16"/>
    <s v="Commercial"/>
    <n v="359.75"/>
    <n v="1439"/>
    <n v="147857250"/>
    <n v="591429000"/>
    <n v="49"/>
    <n v="183"/>
    <n v="233"/>
    <n v="232"/>
    <n v="145"/>
    <n v="1125926"/>
    <n v="329557"/>
    <n v="168411"/>
    <n v="737126"/>
    <n v="889298"/>
    <n v="22978.081632653062"/>
    <n v="1800.8579234972678"/>
    <n v="722.79399141630904"/>
    <n v="3177.2672413793102"/>
    <n v="6133.0896551724136"/>
  </r>
  <r>
    <x v="10"/>
    <x v="2"/>
    <n v="3"/>
    <x v="44"/>
    <x v="17"/>
    <s v="Commercial"/>
    <n v="1265"/>
    <n v="5060"/>
    <n v="519915000"/>
    <n v="2079660000"/>
    <n v="131"/>
    <n v="544"/>
    <n v="1860"/>
    <n v="820"/>
    <n v="166"/>
    <n v="1825589"/>
    <n v="1669442"/>
    <n v="943432"/>
    <n v="2595967"/>
    <n v="372140"/>
    <n v="13935.79389312977"/>
    <n v="3068.8272058823532"/>
    <n v="507.22150537634411"/>
    <n v="3165.8134146341463"/>
    <n v="2241.8072289156626"/>
  </r>
  <r>
    <x v="10"/>
    <x v="2"/>
    <n v="3"/>
    <x v="45"/>
    <x v="18"/>
    <s v="Commercial"/>
    <n v="1286"/>
    <n v="5144"/>
    <n v="528546000"/>
    <n v="2114184000"/>
    <n v="83"/>
    <n v="757"/>
    <n v="2049"/>
    <n v="1242"/>
    <n v="267"/>
    <n v="2900390"/>
    <n v="2520702"/>
    <n v="1767814"/>
    <n v="4376506"/>
    <n v="2486495"/>
    <n v="34944.457831325301"/>
    <n v="3329.8573315719946"/>
    <n v="862.7691556857003"/>
    <n v="3523.7568438003223"/>
    <n v="9312.7153558052432"/>
  </r>
  <r>
    <x v="10"/>
    <x v="2"/>
    <n v="3"/>
    <x v="46"/>
    <x v="19"/>
    <s v="Commercial"/>
    <n v="657.25"/>
    <n v="2629"/>
    <n v="270129750"/>
    <n v="1080519000"/>
    <n v="96"/>
    <n v="303"/>
    <n v="583"/>
    <n v="483"/>
    <n v="82"/>
    <n v="1138842"/>
    <n v="892086"/>
    <n v="435978"/>
    <n v="1312690"/>
    <n v="202690"/>
    <n v="11862.9375"/>
    <n v="2944.1782178217823"/>
    <n v="747.81818181818187"/>
    <n v="2717.7846790890271"/>
    <n v="2471.8292682926831"/>
  </r>
  <r>
    <x v="10"/>
    <x v="2"/>
    <n v="3"/>
    <x v="47"/>
    <x v="20"/>
    <s v="Commercial"/>
    <n v="554.5"/>
    <n v="2218"/>
    <n v="227899500"/>
    <n v="911598000"/>
    <n v="71"/>
    <n v="355"/>
    <n v="564"/>
    <n v="461"/>
    <n v="68"/>
    <n v="986842"/>
    <n v="1347548"/>
    <n v="558282"/>
    <n v="1881303"/>
    <n v="241941"/>
    <n v="13899.183098591549"/>
    <n v="3795.9098591549296"/>
    <n v="989.86170212765956"/>
    <n v="4080.9175704989152"/>
    <n v="3557.955882352941"/>
  </r>
  <r>
    <x v="10"/>
    <x v="2"/>
    <n v="3"/>
    <x v="48"/>
    <x v="21"/>
    <s v="Commercial"/>
    <n v="1092"/>
    <n v="4368"/>
    <n v="448812000"/>
    <n v="1795248000"/>
    <n v="193"/>
    <n v="694"/>
    <n v="859"/>
    <n v="959"/>
    <n v="235"/>
    <n v="2173935"/>
    <n v="2075945"/>
    <n v="773587"/>
    <n v="2744614"/>
    <n v="693271"/>
    <n v="11263.911917098445"/>
    <n v="2991.2752161383287"/>
    <n v="900.56693830034919"/>
    <n v="2861.9541188738267"/>
    <n v="2950.0893617021275"/>
  </r>
  <r>
    <x v="10"/>
    <x v="2"/>
    <n v="3"/>
    <x v="49"/>
    <x v="22"/>
    <s v="Commercial"/>
    <n v="328.75"/>
    <n v="1315"/>
    <n v="135116250"/>
    <n v="540465000"/>
    <n v="60"/>
    <n v="217"/>
    <n v="380"/>
    <n v="367"/>
    <n v="27"/>
    <n v="1043825"/>
    <n v="815482"/>
    <n v="298682"/>
    <n v="1129141"/>
    <n v="150722"/>
    <n v="17397.083333333332"/>
    <n v="3757.9815668202764"/>
    <n v="786.00526315789477"/>
    <n v="3076.6784741144415"/>
    <n v="5582.2962962962965"/>
  </r>
  <r>
    <x v="10"/>
    <x v="2"/>
    <n v="3"/>
    <x v="50"/>
    <x v="23"/>
    <s v="Commercial"/>
    <n v="502.75"/>
    <n v="2011"/>
    <n v="206630250"/>
    <n v="826521000"/>
    <n v="97"/>
    <n v="417"/>
    <n v="782"/>
    <n v="649"/>
    <n v="172"/>
    <n v="1811919"/>
    <n v="1210757"/>
    <n v="811797"/>
    <n v="2108170"/>
    <n v="1065031"/>
    <n v="18679.577319587628"/>
    <n v="2903.4940047961632"/>
    <n v="1038.1035805626598"/>
    <n v="3248.3359013867489"/>
    <n v="6192.0406976744189"/>
  </r>
  <r>
    <x v="10"/>
    <x v="2"/>
    <n v="3"/>
    <x v="51"/>
    <x v="24"/>
    <s v="Commercial"/>
    <n v="260.25"/>
    <n v="1041"/>
    <n v="106962750"/>
    <n v="427851000"/>
    <n v="49"/>
    <n v="215"/>
    <n v="178"/>
    <n v="400"/>
    <n v="10"/>
    <n v="487152"/>
    <n v="535138"/>
    <n v="223750"/>
    <n v="967950"/>
    <n v="67605"/>
    <n v="9941.8775510204086"/>
    <n v="2489.013953488372"/>
    <n v="1257.0224719101125"/>
    <n v="2419.875"/>
    <n v="6760.5"/>
  </r>
  <r>
    <x v="10"/>
    <x v="2"/>
    <n v="3"/>
    <x v="52"/>
    <x v="25"/>
    <s v="Commercial"/>
    <n v="1258.25"/>
    <n v="5033"/>
    <n v="517140750"/>
    <n v="2068563000"/>
    <n v="266"/>
    <n v="969"/>
    <n v="2383"/>
    <n v="1763"/>
    <n v="538"/>
    <n v="4260162"/>
    <n v="2582443"/>
    <n v="1932799"/>
    <n v="5147009"/>
    <n v="2885615"/>
    <n v="16015.646616541353"/>
    <n v="2665.0598555211559"/>
    <n v="811.07805287452788"/>
    <n v="2919.4605785592739"/>
    <n v="5363.596654275093"/>
  </r>
  <r>
    <x v="10"/>
    <x v="2"/>
    <n v="3"/>
    <x v="53"/>
    <x v="26"/>
    <s v="Commercial"/>
    <n v="554.75"/>
    <n v="2219"/>
    <n v="228002250"/>
    <n v="912009000"/>
    <n v="94"/>
    <n v="414"/>
    <n v="837"/>
    <n v="726"/>
    <n v="90"/>
    <n v="1163585"/>
    <n v="1433482"/>
    <n v="535746"/>
    <n v="2517452"/>
    <n v="257208"/>
    <n v="12378.563829787234"/>
    <n v="3462.5169082125603"/>
    <n v="640.07885304659499"/>
    <n v="3467.564738292011"/>
    <n v="2857.8666666666668"/>
  </r>
  <r>
    <x v="11"/>
    <x v="2"/>
    <n v="4"/>
    <x v="27"/>
    <x v="0"/>
    <s v="Commercial"/>
    <n v="1323"/>
    <n v="5292"/>
    <n v="543753000"/>
    <n v="2175012000"/>
    <n v="45"/>
    <n v="681"/>
    <n v="391"/>
    <n v="943"/>
    <n v="167"/>
    <n v="668936"/>
    <n v="1090866"/>
    <n v="595096"/>
    <n v="1581552"/>
    <n v="494760"/>
    <n v="14865.244444444445"/>
    <n v="1601.8590308370044"/>
    <n v="1521.9846547314578"/>
    <n v="1677.1495227995758"/>
    <n v="2962.6347305389222"/>
  </r>
  <r>
    <x v="11"/>
    <x v="2"/>
    <n v="4"/>
    <x v="28"/>
    <x v="1"/>
    <s v="Commercial"/>
    <n v="181.75"/>
    <n v="727"/>
    <n v="74699250"/>
    <n v="298797000"/>
    <n v="3"/>
    <n v="67"/>
    <n v="186"/>
    <n v="93"/>
    <n v="16"/>
    <n v="77683"/>
    <n v="185513"/>
    <n v="273825"/>
    <n v="292629"/>
    <n v="94593"/>
    <n v="25894.333333333332"/>
    <n v="2768.8507462686566"/>
    <n v="1472.1774193548388"/>
    <n v="3146.5483870967741"/>
    <n v="5912.0625"/>
  </r>
  <r>
    <x v="11"/>
    <x v="2"/>
    <n v="4"/>
    <x v="29"/>
    <x v="2"/>
    <s v="Commercial"/>
    <n v="202.5"/>
    <n v="810"/>
    <n v="83227500"/>
    <n v="332910000"/>
    <n v="17"/>
    <n v="123"/>
    <n v="56"/>
    <n v="283"/>
    <n v="20"/>
    <n v="196820"/>
    <n v="389798"/>
    <n v="57230"/>
    <n v="883796"/>
    <n v="96507"/>
    <n v="11577.64705882353"/>
    <n v="3169.0894308943089"/>
    <n v="1021.9642857142857"/>
    <n v="3122.9540636042402"/>
    <n v="4825.3500000000004"/>
  </r>
  <r>
    <x v="11"/>
    <x v="2"/>
    <n v="4"/>
    <x v="30"/>
    <x v="3"/>
    <s v="Commercial"/>
    <n v="1388.5"/>
    <n v="5554"/>
    <n v="570673500"/>
    <n v="2282694000"/>
    <n v="37"/>
    <n v="614"/>
    <n v="961"/>
    <n v="736"/>
    <n v="109"/>
    <n v="697587"/>
    <n v="2180974"/>
    <n v="825707"/>
    <n v="2390867"/>
    <n v="544439"/>
    <n v="18853.702702702703"/>
    <n v="3552.0749185667751"/>
    <n v="859.21644120707595"/>
    <n v="3248.460597826087"/>
    <n v="4994.8532110091746"/>
  </r>
  <r>
    <x v="11"/>
    <x v="2"/>
    <n v="4"/>
    <x v="31"/>
    <x v="4"/>
    <s v="Commercial"/>
    <n v="611.75"/>
    <n v="2447"/>
    <n v="251429250"/>
    <n v="1005717000"/>
    <n v="26"/>
    <n v="245"/>
    <n v="458"/>
    <n v="294"/>
    <n v="71"/>
    <n v="537085"/>
    <n v="749912"/>
    <n v="750367"/>
    <n v="1013271"/>
    <n v="203624"/>
    <n v="20657.115384615383"/>
    <n v="3060.8653061224491"/>
    <n v="1638.3558951965065"/>
    <n v="3446.5"/>
    <n v="2867.9436619718308"/>
  </r>
  <r>
    <x v="11"/>
    <x v="2"/>
    <n v="4"/>
    <x v="32"/>
    <x v="5"/>
    <s v="Commercial"/>
    <n v="229.5"/>
    <n v="918"/>
    <n v="94324500"/>
    <n v="377298000"/>
    <n v="22"/>
    <n v="103"/>
    <n v="207"/>
    <n v="134"/>
    <n v="43"/>
    <n v="454829"/>
    <n v="310171"/>
    <n v="328283"/>
    <n v="463210"/>
    <n v="223096"/>
    <n v="20674.045454545456"/>
    <n v="3011.3689320388348"/>
    <n v="1585.9082125603866"/>
    <n v="3456.7910447761192"/>
    <n v="5188.2790697674418"/>
  </r>
  <r>
    <x v="11"/>
    <x v="2"/>
    <n v="4"/>
    <x v="33"/>
    <x v="6"/>
    <s v="Commercial"/>
    <n v="1576.25"/>
    <n v="6305"/>
    <n v="647838750"/>
    <n v="2591355000"/>
    <n v="100"/>
    <n v="829"/>
    <n v="701"/>
    <n v="1147"/>
    <n v="256"/>
    <n v="2453533"/>
    <n v="2089645"/>
    <n v="1244903"/>
    <n v="2920504"/>
    <n v="2055469"/>
    <n v="24535.33"/>
    <n v="2520.6815440289506"/>
    <n v="1775.8958630527818"/>
    <n v="2546.2109851787272"/>
    <n v="8029.17578125"/>
  </r>
  <r>
    <x v="11"/>
    <x v="2"/>
    <n v="4"/>
    <x v="34"/>
    <x v="7"/>
    <s v="Commercial"/>
    <n v="1455.75"/>
    <n v="5823"/>
    <n v="598313250"/>
    <n v="2393253000"/>
    <n v="185"/>
    <n v="636"/>
    <n v="1951"/>
    <n v="1262"/>
    <n v="141"/>
    <n v="3075600"/>
    <n v="1505547"/>
    <n v="1790715"/>
    <n v="3916998"/>
    <n v="656050"/>
    <n v="16624.864864864863"/>
    <n v="2367.2122641509436"/>
    <n v="917.8446950281907"/>
    <n v="3103.8019017432648"/>
    <n v="4652.8368794326243"/>
  </r>
  <r>
    <x v="11"/>
    <x v="2"/>
    <n v="4"/>
    <x v="35"/>
    <x v="8"/>
    <s v="Commercial"/>
    <n v="196.5"/>
    <n v="786"/>
    <n v="80761500"/>
    <n v="323046000"/>
    <n v="32"/>
    <n v="93"/>
    <n v="127"/>
    <n v="97"/>
    <n v="42"/>
    <n v="383250"/>
    <n v="242576"/>
    <n v="123726"/>
    <n v="310093"/>
    <n v="153298"/>
    <n v="11976.5625"/>
    <n v="2608.3440860215055"/>
    <n v="974.22047244094483"/>
    <n v="3196.8350515463917"/>
    <n v="3649.9523809523807"/>
  </r>
  <r>
    <x v="11"/>
    <x v="2"/>
    <n v="4"/>
    <x v="36"/>
    <x v="9"/>
    <s v="Commercial"/>
    <n v="136.25"/>
    <n v="545"/>
    <n v="55998750"/>
    <n v="223995000"/>
    <n v="21"/>
    <n v="71"/>
    <n v="131"/>
    <n v="89"/>
    <n v="20"/>
    <n v="300479"/>
    <n v="209333"/>
    <n v="98303"/>
    <n v="287930"/>
    <n v="91759"/>
    <n v="14308.523809523809"/>
    <n v="2948.3521126760565"/>
    <n v="750.40458015267177"/>
    <n v="3235.1685393258426"/>
    <n v="4587.95"/>
  </r>
  <r>
    <x v="11"/>
    <x v="2"/>
    <n v="4"/>
    <x v="37"/>
    <x v="10"/>
    <s v="Commercial"/>
    <n v="362.75"/>
    <n v="1451"/>
    <n v="149090250"/>
    <n v="596361000"/>
    <n v="48"/>
    <n v="178"/>
    <n v="93"/>
    <n v="371"/>
    <n v="39"/>
    <n v="952264"/>
    <n v="746628"/>
    <n v="110073"/>
    <n v="1152337"/>
    <n v="189530"/>
    <n v="19838.833333333332"/>
    <n v="4194.5393258426966"/>
    <n v="1183.5806451612902"/>
    <n v="3106.0296495956873"/>
    <n v="4859.7435897435898"/>
  </r>
  <r>
    <x v="11"/>
    <x v="2"/>
    <n v="4"/>
    <x v="38"/>
    <x v="11"/>
    <s v="Commercial"/>
    <n v="1436.75"/>
    <n v="5747"/>
    <n v="590504250"/>
    <n v="2362017000"/>
    <n v="47"/>
    <n v="573"/>
    <n v="1996"/>
    <n v="715"/>
    <n v="218"/>
    <n v="717289"/>
    <n v="1033309"/>
    <n v="2193282"/>
    <n v="1468895"/>
    <n v="992136"/>
    <n v="15261.468085106382"/>
    <n v="1803.3315881326353"/>
    <n v="1098.8386773547095"/>
    <n v="2054.3986013986014"/>
    <n v="4551.0825688073392"/>
  </r>
  <r>
    <x v="11"/>
    <x v="2"/>
    <n v="4"/>
    <x v="39"/>
    <x v="12"/>
    <s v="Commercial"/>
    <n v="1094.25"/>
    <n v="4377"/>
    <n v="449736750"/>
    <n v="1798947000"/>
    <n v="75"/>
    <n v="568"/>
    <n v="971"/>
    <n v="890"/>
    <n v="202"/>
    <n v="1520501"/>
    <n v="1708171"/>
    <n v="1626975"/>
    <n v="2738635"/>
    <n v="805484"/>
    <n v="20273.346666666668"/>
    <n v="3007.3433098591549"/>
    <n v="1675.5664263645726"/>
    <n v="3077.1179775280898"/>
    <n v="3987.5445544554455"/>
  </r>
  <r>
    <x v="11"/>
    <x v="2"/>
    <n v="4"/>
    <x v="40"/>
    <x v="13"/>
    <s v="Commercial"/>
    <n v="321.25"/>
    <n v="1285"/>
    <n v="132033750"/>
    <n v="528135000"/>
    <n v="42"/>
    <n v="165"/>
    <n v="216"/>
    <n v="207"/>
    <n v="63"/>
    <n v="781237"/>
    <n v="456871"/>
    <n v="192642"/>
    <n v="655005"/>
    <n v="485002"/>
    <n v="18600.880952380954"/>
    <n v="2768.9151515151516"/>
    <n v="891.86111111111109"/>
    <n v="3164.2753623188405"/>
    <n v="7698.4444444444443"/>
  </r>
  <r>
    <x v="11"/>
    <x v="2"/>
    <n v="4"/>
    <x v="41"/>
    <x v="14"/>
    <s v="Commercial"/>
    <n v="1564.5"/>
    <n v="6258"/>
    <n v="643009500"/>
    <n v="2572038000"/>
    <n v="199"/>
    <n v="812"/>
    <n v="1381"/>
    <n v="1148"/>
    <n v="281"/>
    <n v="2688952"/>
    <n v="2464914"/>
    <n v="1713453"/>
    <n v="3795165"/>
    <n v="2825810"/>
    <n v="13512.321608040202"/>
    <n v="3035.6083743842364"/>
    <n v="1240.733526430123"/>
    <n v="3305.8928571428573"/>
    <n v="10056.26334519573"/>
  </r>
  <r>
    <x v="11"/>
    <x v="2"/>
    <n v="4"/>
    <x v="42"/>
    <x v="15"/>
    <s v="Commercial"/>
    <n v="216.5"/>
    <n v="866"/>
    <n v="88981500"/>
    <n v="355926000"/>
    <n v="32"/>
    <n v="115"/>
    <n v="212"/>
    <n v="150"/>
    <n v="54"/>
    <n v="569970"/>
    <n v="341303"/>
    <n v="300984"/>
    <n v="413377"/>
    <n v="383765"/>
    <n v="17811.5625"/>
    <n v="2967.8521739130433"/>
    <n v="1419.7358490566037"/>
    <n v="2755.8466666666668"/>
    <n v="7106.7592592592591"/>
  </r>
  <r>
    <x v="11"/>
    <x v="2"/>
    <n v="4"/>
    <x v="43"/>
    <x v="16"/>
    <s v="Commercial"/>
    <n v="363.5"/>
    <n v="1454"/>
    <n v="149398500"/>
    <n v="597594000"/>
    <n v="48"/>
    <n v="197"/>
    <n v="494"/>
    <n v="433"/>
    <n v="29"/>
    <n v="1069064"/>
    <n v="360038"/>
    <n v="405446"/>
    <n v="1517405"/>
    <n v="154883"/>
    <n v="22272.166666666668"/>
    <n v="1827.6040609137056"/>
    <n v="820.74089068825913"/>
    <n v="3504.3995381062355"/>
    <n v="5340.7931034482763"/>
  </r>
  <r>
    <x v="11"/>
    <x v="2"/>
    <n v="4"/>
    <x v="44"/>
    <x v="17"/>
    <s v="Commercial"/>
    <n v="1274"/>
    <n v="5096"/>
    <n v="523614000"/>
    <n v="2094456000"/>
    <n v="136"/>
    <n v="645"/>
    <n v="1737"/>
    <n v="689"/>
    <n v="186"/>
    <n v="1949560"/>
    <n v="1864188"/>
    <n v="1092769"/>
    <n v="2292977"/>
    <n v="390145"/>
    <n v="14335"/>
    <n v="2890.2139534883722"/>
    <n v="629.11283822682788"/>
    <n v="3327.9782293178519"/>
    <n v="2097.5537634408602"/>
  </r>
  <r>
    <x v="11"/>
    <x v="2"/>
    <n v="4"/>
    <x v="45"/>
    <x v="18"/>
    <s v="Commercial"/>
    <n v="1293.75"/>
    <n v="5175"/>
    <n v="531731250"/>
    <n v="2126925000"/>
    <n v="86"/>
    <n v="761"/>
    <n v="1257"/>
    <n v="1067"/>
    <n v="280"/>
    <n v="2900168"/>
    <n v="2518449"/>
    <n v="1318076"/>
    <n v="3855074"/>
    <n v="2439875"/>
    <n v="33722.883720930229"/>
    <n v="3309.394218134034"/>
    <n v="1048.5887032617343"/>
    <n v="3613.0028116213684"/>
    <n v="8713.8392857142862"/>
  </r>
  <r>
    <x v="11"/>
    <x v="2"/>
    <n v="4"/>
    <x v="46"/>
    <x v="19"/>
    <s v="Commercial"/>
    <n v="664.5"/>
    <n v="2658"/>
    <n v="273109500"/>
    <n v="1092438000"/>
    <n v="96"/>
    <n v="301"/>
    <n v="839"/>
    <n v="380"/>
    <n v="103"/>
    <n v="1235690"/>
    <n v="842859"/>
    <n v="816710"/>
    <n v="1119417"/>
    <n v="226870"/>
    <n v="12871.770833333334"/>
    <n v="2800.1960132890367"/>
    <n v="973.43265792610248"/>
    <n v="2945.8342105263159"/>
    <n v="2202.6213592233012"/>
  </r>
  <r>
    <x v="11"/>
    <x v="2"/>
    <n v="4"/>
    <x v="47"/>
    <x v="20"/>
    <s v="Commercial"/>
    <n v="562.25"/>
    <n v="2249"/>
    <n v="231084750"/>
    <n v="924339000"/>
    <n v="70"/>
    <n v="367"/>
    <n v="584"/>
    <n v="416"/>
    <n v="78"/>
    <n v="1015789"/>
    <n v="1361948"/>
    <n v="648655"/>
    <n v="1804558"/>
    <n v="295714"/>
    <n v="14511.271428571428"/>
    <n v="3711.0299727520437"/>
    <n v="1110.7106164383561"/>
    <n v="4337.8798076923076"/>
    <n v="3791.2051282051284"/>
  </r>
  <r>
    <x v="11"/>
    <x v="2"/>
    <n v="4"/>
    <x v="48"/>
    <x v="21"/>
    <s v="Commercial"/>
    <n v="1111"/>
    <n v="4444"/>
    <n v="456621000"/>
    <n v="1826484000"/>
    <n v="196"/>
    <n v="724"/>
    <n v="958"/>
    <n v="1000"/>
    <n v="279"/>
    <n v="2354216"/>
    <n v="2032256"/>
    <n v="1301936"/>
    <n v="2760093"/>
    <n v="724462"/>
    <n v="12011.306122448979"/>
    <n v="2806.9834254143648"/>
    <n v="1359.0146137787056"/>
    <n v="2760.0929999999998"/>
    <n v="2596.6379928315414"/>
  </r>
  <r>
    <x v="11"/>
    <x v="2"/>
    <n v="4"/>
    <x v="49"/>
    <x v="22"/>
    <s v="Commercial"/>
    <n v="329.75"/>
    <n v="1319"/>
    <n v="135527250"/>
    <n v="542109000"/>
    <n v="60"/>
    <n v="222"/>
    <n v="217"/>
    <n v="387"/>
    <n v="154"/>
    <n v="937976"/>
    <n v="800865"/>
    <n v="194520"/>
    <n v="1295799"/>
    <n v="753125"/>
    <n v="15632.933333333332"/>
    <n v="3607.5"/>
    <n v="896.40552995391704"/>
    <n v="3348.3178294573645"/>
    <n v="4890.4220779220777"/>
  </r>
  <r>
    <x v="11"/>
    <x v="2"/>
    <n v="4"/>
    <x v="50"/>
    <x v="23"/>
    <s v="Commercial"/>
    <n v="509.75"/>
    <n v="2039"/>
    <n v="209507250"/>
    <n v="838029000"/>
    <n v="102"/>
    <n v="404"/>
    <n v="569"/>
    <n v="430"/>
    <n v="309"/>
    <n v="1625156"/>
    <n v="1221045"/>
    <n v="689329"/>
    <n v="1432057"/>
    <n v="1662980"/>
    <n v="15932.901960784313"/>
    <n v="3022.3886138613861"/>
    <n v="1211.4745166959578"/>
    <n v="3330.3651162790698"/>
    <n v="5381.8122977346275"/>
  </r>
  <r>
    <x v="11"/>
    <x v="2"/>
    <n v="4"/>
    <x v="51"/>
    <x v="24"/>
    <s v="Commercial"/>
    <n v="264"/>
    <n v="1056"/>
    <n v="108504000"/>
    <n v="434016000"/>
    <n v="53"/>
    <n v="216"/>
    <n v="179"/>
    <n v="293"/>
    <n v="10"/>
    <n v="601382"/>
    <n v="495308"/>
    <n v="296847"/>
    <n v="735178"/>
    <n v="58514"/>
    <n v="11346.830188679245"/>
    <n v="2293.0925925925926"/>
    <n v="1658.36312849162"/>
    <n v="2509.1399317406144"/>
    <n v="5851.4"/>
  </r>
  <r>
    <x v="11"/>
    <x v="2"/>
    <n v="4"/>
    <x v="52"/>
    <x v="25"/>
    <s v="Commercial"/>
    <n v="1266"/>
    <n v="5064"/>
    <n v="520326000"/>
    <n v="2081304000"/>
    <n v="268"/>
    <n v="993"/>
    <n v="2108"/>
    <n v="998"/>
    <n v="138"/>
    <n v="3773224"/>
    <n v="2596129"/>
    <n v="1952976"/>
    <n v="3149983"/>
    <n v="633960"/>
    <n v="14079.194029850747"/>
    <n v="2614.4300100704936"/>
    <n v="926.45920303605317"/>
    <n v="3156.2955911823647"/>
    <n v="4593.913043478261"/>
  </r>
  <r>
    <x v="11"/>
    <x v="2"/>
    <n v="4"/>
    <x v="53"/>
    <x v="26"/>
    <s v="Commercial"/>
    <n v="556.5"/>
    <n v="2226"/>
    <n v="228721500"/>
    <n v="914886000"/>
    <n v="87"/>
    <n v="414"/>
    <n v="794"/>
    <n v="558"/>
    <n v="94"/>
    <n v="1145553"/>
    <n v="1431103"/>
    <n v="574647"/>
    <n v="1983040"/>
    <n v="236520"/>
    <n v="13167.275862068966"/>
    <n v="3456.7705314009663"/>
    <n v="723.73677581863979"/>
    <n v="3553.8351254480285"/>
    <n v="2516.1702127659573"/>
  </r>
  <r>
    <x v="12"/>
    <x v="3"/>
    <n v="1"/>
    <x v="27"/>
    <x v="0"/>
    <s v="Commercial"/>
    <n v="1350.25"/>
    <n v="5401"/>
    <n v="554952750"/>
    <n v="2219811000"/>
    <n v="38"/>
    <n v="715"/>
    <n v="317"/>
    <n v="1049"/>
    <n v="151"/>
    <n v="453122"/>
    <n v="1050272"/>
    <n v="468976"/>
    <n v="1677823"/>
    <n v="445872"/>
    <n v="11924.263157894737"/>
    <n v="1468.9118881118882"/>
    <n v="1479.4195583596215"/>
    <n v="1599.4499523355578"/>
    <n v="2952.7947019867552"/>
  </r>
  <r>
    <x v="12"/>
    <x v="3"/>
    <n v="1"/>
    <x v="28"/>
    <x v="1"/>
    <s v="Commercial"/>
    <n v="183"/>
    <n v="732"/>
    <n v="75213000"/>
    <n v="300852000"/>
    <n v="4"/>
    <n v="82"/>
    <n v="95"/>
    <n v="133"/>
    <n v="16"/>
    <n v="72015"/>
    <n v="222691"/>
    <n v="110671"/>
    <n v="436214"/>
    <n v="88448"/>
    <n v="18003.75"/>
    <n v="2715.7439024390242"/>
    <n v="1164.957894736842"/>
    <n v="3279.8045112781956"/>
    <n v="5528"/>
  </r>
  <r>
    <x v="12"/>
    <x v="3"/>
    <n v="1"/>
    <x v="29"/>
    <x v="2"/>
    <s v="Commercial"/>
    <n v="204"/>
    <n v="816"/>
    <n v="83844000"/>
    <n v="335376000"/>
    <n v="17"/>
    <n v="118"/>
    <n v="96"/>
    <n v="199"/>
    <n v="31"/>
    <n v="191379"/>
    <n v="374550"/>
    <n v="93150"/>
    <n v="555188"/>
    <n v="149441"/>
    <n v="11257.588235294117"/>
    <n v="3174.1525423728813"/>
    <n v="970.3125"/>
    <n v="2789.8894472361808"/>
    <n v="4820.677419354839"/>
  </r>
  <r>
    <x v="12"/>
    <x v="3"/>
    <n v="1"/>
    <x v="30"/>
    <x v="3"/>
    <s v="Commercial"/>
    <n v="1413.5"/>
    <n v="5654"/>
    <n v="580948500"/>
    <n v="2323794000"/>
    <n v="36"/>
    <n v="574"/>
    <n v="683"/>
    <n v="973"/>
    <n v="462"/>
    <n v="656724"/>
    <n v="2051142"/>
    <n v="584975"/>
    <n v="2812927"/>
    <n v="2410937"/>
    <n v="18242.333333333332"/>
    <n v="3573.4181184668992"/>
    <n v="856.47877013177163"/>
    <n v="2890.9835560123329"/>
    <n v="5218.4783549783551"/>
  </r>
  <r>
    <x v="12"/>
    <x v="3"/>
    <n v="1"/>
    <x v="31"/>
    <x v="4"/>
    <s v="Commercial"/>
    <n v="620.25"/>
    <n v="2481"/>
    <n v="254922750"/>
    <n v="1019691000"/>
    <n v="28"/>
    <n v="228"/>
    <n v="271"/>
    <n v="362"/>
    <n v="73"/>
    <n v="571852"/>
    <n v="639879"/>
    <n v="346435"/>
    <n v="1099673"/>
    <n v="183413"/>
    <n v="20423.285714285714"/>
    <n v="2806.4868421052633"/>
    <n v="1278.3579335793358"/>
    <n v="3037.7707182320441"/>
    <n v="2512.5068493150684"/>
  </r>
  <r>
    <x v="12"/>
    <x v="3"/>
    <n v="1"/>
    <x v="32"/>
    <x v="5"/>
    <s v="Commercial"/>
    <n v="235"/>
    <n v="940"/>
    <n v="96585000"/>
    <n v="386340000"/>
    <n v="21"/>
    <n v="98"/>
    <n v="143"/>
    <n v="153"/>
    <n v="41"/>
    <n v="401500"/>
    <n v="270445"/>
    <n v="167435"/>
    <n v="579420"/>
    <n v="221259"/>
    <n v="19119.047619047618"/>
    <n v="2759.6428571428573"/>
    <n v="1170.8741258741259"/>
    <n v="3787.0588235294117"/>
    <n v="5396.5609756097565"/>
  </r>
  <r>
    <x v="12"/>
    <x v="3"/>
    <n v="1"/>
    <x v="33"/>
    <x v="6"/>
    <s v="Commercial"/>
    <n v="1604.25"/>
    <n v="6417"/>
    <n v="659346750"/>
    <n v="2637387000"/>
    <n v="93"/>
    <n v="805"/>
    <n v="616"/>
    <n v="1311"/>
    <n v="214"/>
    <n v="2323494"/>
    <n v="1963524"/>
    <n v="486188"/>
    <n v="3289205"/>
    <n v="1912255"/>
    <n v="24983.806451612902"/>
    <n v="2439.160248447205"/>
    <n v="789.26623376623377"/>
    <n v="2508.9282990083907"/>
    <n v="8935.7710280373831"/>
  </r>
  <r>
    <x v="12"/>
    <x v="3"/>
    <n v="1"/>
    <x v="34"/>
    <x v="7"/>
    <s v="Commercial"/>
    <n v="1479.25"/>
    <n v="5917"/>
    <n v="607971750"/>
    <n v="2431887000"/>
    <n v="186"/>
    <n v="620"/>
    <n v="746"/>
    <n v="1012"/>
    <n v="177"/>
    <n v="2660271"/>
    <n v="1369740"/>
    <n v="660780"/>
    <n v="3015752"/>
    <n v="908585"/>
    <n v="14302.532258064517"/>
    <n v="2209.2580645161293"/>
    <n v="885.76407506702412"/>
    <n v="2979.99209486166"/>
    <n v="5133.2485875706216"/>
  </r>
  <r>
    <x v="12"/>
    <x v="3"/>
    <n v="1"/>
    <x v="35"/>
    <x v="8"/>
    <s v="Commercial"/>
    <n v="198.25"/>
    <n v="793"/>
    <n v="81480750"/>
    <n v="325923000"/>
    <n v="30"/>
    <n v="84"/>
    <n v="99"/>
    <n v="112"/>
    <n v="35"/>
    <n v="314136"/>
    <n v="226191"/>
    <n v="75548"/>
    <n v="308362"/>
    <n v="130042"/>
    <n v="10471.200000000001"/>
    <n v="2692.75"/>
    <n v="763.11111111111109"/>
    <n v="2753.2321428571427"/>
    <n v="3715.4857142857145"/>
  </r>
  <r>
    <x v="12"/>
    <x v="3"/>
    <n v="1"/>
    <x v="36"/>
    <x v="9"/>
    <s v="Commercial"/>
    <n v="138.25"/>
    <n v="553"/>
    <n v="56820750"/>
    <n v="227283000"/>
    <n v="20"/>
    <n v="70"/>
    <n v="114"/>
    <n v="96"/>
    <n v="24"/>
    <n v="287126"/>
    <n v="201758"/>
    <n v="75510"/>
    <n v="273359"/>
    <n v="107169"/>
    <n v="14356.3"/>
    <n v="2882.2571428571428"/>
    <n v="662.36842105263156"/>
    <n v="2847.4895833333335"/>
    <n v="4465.375"/>
  </r>
  <r>
    <x v="12"/>
    <x v="3"/>
    <n v="1"/>
    <x v="37"/>
    <x v="10"/>
    <s v="Commercial"/>
    <n v="370.5"/>
    <n v="1482"/>
    <n v="152275500"/>
    <n v="609102000"/>
    <n v="46"/>
    <n v="171"/>
    <n v="244"/>
    <n v="282"/>
    <n v="39"/>
    <n v="944703"/>
    <n v="704242"/>
    <n v="282186"/>
    <n v="796402"/>
    <n v="206232"/>
    <n v="20537.021739130436"/>
    <n v="4118.374269005848"/>
    <n v="1156.5"/>
    <n v="2824.1205673758864"/>
    <n v="5288"/>
  </r>
  <r>
    <x v="12"/>
    <x v="3"/>
    <n v="1"/>
    <x v="38"/>
    <x v="11"/>
    <s v="Commercial"/>
    <n v="1478.75"/>
    <n v="5915"/>
    <n v="607766250"/>
    <n v="2431065000"/>
    <n v="46"/>
    <n v="624"/>
    <n v="1230"/>
    <n v="1017"/>
    <n v="195"/>
    <n v="705886"/>
    <n v="1112579"/>
    <n v="1039280"/>
    <n v="2124910"/>
    <n v="862857"/>
    <n v="15345.347826086956"/>
    <n v="1782.9791666666667"/>
    <n v="844.94308943089436"/>
    <n v="2089.3903638151428"/>
    <n v="4424.9076923076927"/>
  </r>
  <r>
    <x v="12"/>
    <x v="3"/>
    <n v="1"/>
    <x v="39"/>
    <x v="12"/>
    <s v="Commercial"/>
    <n v="1128"/>
    <n v="4512"/>
    <n v="463608000"/>
    <n v="1854432000"/>
    <n v="70"/>
    <n v="552"/>
    <n v="679"/>
    <n v="1040"/>
    <n v="219"/>
    <n v="1297624"/>
    <n v="1679456"/>
    <n v="809769"/>
    <n v="3302547"/>
    <n v="840271"/>
    <n v="18537.485714285714"/>
    <n v="3042.4927536231885"/>
    <n v="1192.5905743740796"/>
    <n v="3175.5259615384616"/>
    <n v="3836.8538812785387"/>
  </r>
  <r>
    <x v="12"/>
    <x v="3"/>
    <n v="1"/>
    <x v="40"/>
    <x v="13"/>
    <s v="Commercial"/>
    <n v="325"/>
    <n v="1300"/>
    <n v="133575000"/>
    <n v="534300000"/>
    <n v="38"/>
    <n v="158"/>
    <n v="194"/>
    <n v="212"/>
    <n v="71"/>
    <n v="732795"/>
    <n v="427366"/>
    <n v="149424"/>
    <n v="587575"/>
    <n v="559385"/>
    <n v="19284.07894736842"/>
    <n v="2704.8481012658226"/>
    <n v="770.2268041237113"/>
    <n v="2771.5801886792451"/>
    <n v="7878.6619718309857"/>
  </r>
  <r>
    <x v="12"/>
    <x v="3"/>
    <n v="1"/>
    <x v="41"/>
    <x v="14"/>
    <s v="Commercial"/>
    <n v="1589.75"/>
    <n v="6359"/>
    <n v="653387250"/>
    <n v="2613549000"/>
    <n v="183"/>
    <n v="784"/>
    <n v="1192"/>
    <n v="1291"/>
    <n v="288"/>
    <n v="2440787"/>
    <n v="2313534"/>
    <n v="1226805"/>
    <n v="4435270"/>
    <n v="2749249"/>
    <n v="13337.633879781421"/>
    <n v="2950.9362244897961"/>
    <n v="1029.1988255033557"/>
    <n v="3435.5305964368708"/>
    <n v="9546.0034722222226"/>
  </r>
  <r>
    <x v="12"/>
    <x v="3"/>
    <n v="1"/>
    <x v="42"/>
    <x v="15"/>
    <s v="Commercial"/>
    <n v="220.25"/>
    <n v="881"/>
    <n v="90522750"/>
    <n v="362091000"/>
    <n v="30"/>
    <n v="114"/>
    <n v="121"/>
    <n v="191"/>
    <n v="45"/>
    <n v="471006"/>
    <n v="330588"/>
    <n v="147569"/>
    <n v="526536"/>
    <n v="309861"/>
    <n v="15700.2"/>
    <n v="2899.8947368421054"/>
    <n v="1219.5785123966941"/>
    <n v="2756.7329842931936"/>
    <n v="6885.8"/>
  </r>
  <r>
    <x v="12"/>
    <x v="3"/>
    <n v="1"/>
    <x v="43"/>
    <x v="16"/>
    <s v="Commercial"/>
    <n v="370.25"/>
    <n v="1481"/>
    <n v="152172750"/>
    <n v="608691000"/>
    <n v="48"/>
    <n v="187"/>
    <n v="351"/>
    <n v="350"/>
    <n v="155"/>
    <n v="1006135"/>
    <n v="329388"/>
    <n v="290387"/>
    <n v="1228234"/>
    <n v="874857"/>
    <n v="20961.145833333332"/>
    <n v="1761.433155080214"/>
    <n v="827.3133903133903"/>
    <n v="3509.24"/>
    <n v="5644.2387096774191"/>
  </r>
  <r>
    <x v="12"/>
    <x v="3"/>
    <n v="1"/>
    <x v="44"/>
    <x v="17"/>
    <s v="Commercial"/>
    <n v="1303.5"/>
    <n v="5214"/>
    <n v="535738500"/>
    <n v="2142954000"/>
    <n v="128"/>
    <n v="682"/>
    <n v="1375"/>
    <n v="973"/>
    <n v="227"/>
    <n v="1901134"/>
    <n v="1857499"/>
    <n v="736535"/>
    <n v="3080086"/>
    <n v="435309"/>
    <n v="14852.609375"/>
    <n v="2723.6055718475072"/>
    <n v="535.66181818181815"/>
    <n v="3165.5560123329906"/>
    <n v="1917.6607929515419"/>
  </r>
  <r>
    <x v="12"/>
    <x v="3"/>
    <n v="1"/>
    <x v="45"/>
    <x v="18"/>
    <s v="Commercial"/>
    <n v="1305"/>
    <n v="5220"/>
    <n v="536355000"/>
    <n v="2145420000"/>
    <n v="85"/>
    <n v="763"/>
    <n v="1219"/>
    <n v="1285"/>
    <n v="237"/>
    <n v="2952031"/>
    <n v="2329592"/>
    <n v="472260"/>
    <n v="4301112"/>
    <n v="2037492"/>
    <n v="34729.776470588236"/>
    <n v="3053.2005242463956"/>
    <n v="387.41591468416738"/>
    <n v="3347.1688715953305"/>
    <n v="8597.0126582278481"/>
  </r>
  <r>
    <x v="12"/>
    <x v="3"/>
    <n v="1"/>
    <x v="46"/>
    <x v="19"/>
    <s v="Commercial"/>
    <n v="677.25"/>
    <n v="2709"/>
    <n v="278349750"/>
    <n v="1113399000"/>
    <n v="94"/>
    <n v="295"/>
    <n v="641"/>
    <n v="420"/>
    <n v="101"/>
    <n v="1072421"/>
    <n v="803776"/>
    <n v="537943"/>
    <n v="1168762"/>
    <n v="243445"/>
    <n v="11408.734042553191"/>
    <n v="2724.664406779661"/>
    <n v="839.22464898595945"/>
    <n v="2782.7666666666669"/>
    <n v="2410.3465346534654"/>
  </r>
  <r>
    <x v="12"/>
    <x v="3"/>
    <n v="1"/>
    <x v="47"/>
    <x v="20"/>
    <s v="Commercial"/>
    <n v="574.5"/>
    <n v="2298"/>
    <n v="236119500"/>
    <n v="944478000"/>
    <n v="69"/>
    <n v="353"/>
    <n v="455"/>
    <n v="484"/>
    <n v="74"/>
    <n v="889661"/>
    <n v="1225089"/>
    <n v="430636"/>
    <n v="1835682"/>
    <n v="270229"/>
    <n v="12893.63768115942"/>
    <n v="3470.5070821529744"/>
    <n v="946.45274725274726"/>
    <n v="3792.7314049586776"/>
    <n v="3651.7432432432433"/>
  </r>
  <r>
    <x v="12"/>
    <x v="3"/>
    <n v="1"/>
    <x v="48"/>
    <x v="21"/>
    <s v="Commercial"/>
    <n v="1137.5"/>
    <n v="4550"/>
    <n v="467512500"/>
    <n v="1870050000"/>
    <n v="188"/>
    <n v="683"/>
    <n v="682"/>
    <n v="1117"/>
    <n v="240"/>
    <n v="2086220"/>
    <n v="1922598"/>
    <n v="809735"/>
    <n v="2885918"/>
    <n v="597862"/>
    <n v="11096.91489361702"/>
    <n v="2814.9311859443633"/>
    <n v="1187.2947214076246"/>
    <n v="2583.6329453894359"/>
    <n v="2491.0916666666667"/>
  </r>
  <r>
    <x v="12"/>
    <x v="3"/>
    <n v="1"/>
    <x v="49"/>
    <x v="22"/>
    <s v="Commercial"/>
    <n v="339.5"/>
    <n v="1358"/>
    <n v="139534500"/>
    <n v="558138000"/>
    <n v="57"/>
    <n v="217"/>
    <n v="269"/>
    <n v="306"/>
    <n v="42"/>
    <n v="937173"/>
    <n v="774432"/>
    <n v="237707"/>
    <n v="1091376"/>
    <n v="223588"/>
    <n v="16441.63157894737"/>
    <n v="3568.8110599078341"/>
    <n v="883.66914498141261"/>
    <n v="3566.5882352941176"/>
    <n v="5323.5238095238092"/>
  </r>
  <r>
    <x v="12"/>
    <x v="3"/>
    <n v="1"/>
    <x v="50"/>
    <x v="23"/>
    <s v="Commercial"/>
    <n v="520.5"/>
    <n v="2082"/>
    <n v="213925500"/>
    <n v="855702000"/>
    <n v="94"/>
    <n v="437"/>
    <n v="246"/>
    <n v="734"/>
    <n v="245"/>
    <n v="1651329"/>
    <n v="1235050"/>
    <n v="282070"/>
    <n v="2202754"/>
    <n v="1424533"/>
    <n v="17567.329787234041"/>
    <n v="2826.2013729977116"/>
    <n v="1146.6260162601627"/>
    <n v="3001.0272479564032"/>
    <n v="5814.4204081632652"/>
  </r>
  <r>
    <x v="12"/>
    <x v="3"/>
    <n v="1"/>
    <x v="51"/>
    <x v="24"/>
    <s v="Commercial"/>
    <n v="271.25"/>
    <n v="1085"/>
    <n v="111483750"/>
    <n v="445935000"/>
    <n v="50"/>
    <n v="205"/>
    <n v="138"/>
    <n v="339"/>
    <n v="8"/>
    <n v="493470"/>
    <n v="469456"/>
    <n v="250107"/>
    <n v="791347"/>
    <n v="48928"/>
    <n v="9869.4"/>
    <n v="2290.0292682926829"/>
    <n v="1812.3695652173913"/>
    <n v="2334.3569321533923"/>
    <n v="6116"/>
  </r>
  <r>
    <x v="12"/>
    <x v="3"/>
    <n v="1"/>
    <x v="52"/>
    <x v="25"/>
    <s v="Commercial"/>
    <n v="1296.5"/>
    <n v="5186"/>
    <n v="532861500"/>
    <n v="2131446000"/>
    <n v="266"/>
    <n v="983"/>
    <n v="1029"/>
    <n v="875"/>
    <n v="154"/>
    <n v="3800780"/>
    <n v="2506903"/>
    <n v="924264"/>
    <n v="2699797"/>
    <n v="774512"/>
    <n v="14288.646616541353"/>
    <n v="2550.2573753814854"/>
    <n v="898.21574344023327"/>
    <n v="3085.4822857142858"/>
    <n v="5029.2987012987014"/>
  </r>
  <r>
    <x v="12"/>
    <x v="3"/>
    <n v="1"/>
    <x v="53"/>
    <x v="26"/>
    <s v="Commercial"/>
    <n v="565.75"/>
    <n v="2263"/>
    <n v="232523250"/>
    <n v="930093000"/>
    <n v="91"/>
    <n v="440"/>
    <n v="887"/>
    <n v="786"/>
    <n v="143"/>
    <n v="1074862"/>
    <n v="1390737"/>
    <n v="571149"/>
    <n v="2549545"/>
    <n v="344301"/>
    <n v="11811.670329670329"/>
    <n v="3160.7659090909092"/>
    <n v="643.91093573844421"/>
    <n v="3243.6959287531809"/>
    <n v="2407.6993006993007"/>
  </r>
  <r>
    <x v="13"/>
    <x v="3"/>
    <n v="2"/>
    <x v="27"/>
    <x v="0"/>
    <s v="Commercial"/>
    <n v="1361.5"/>
    <n v="5446"/>
    <n v="559576500"/>
    <n v="2238306000"/>
    <n v="37"/>
    <n v="725"/>
    <n v="439"/>
    <n v="1019"/>
    <n v="132"/>
    <n v="519535"/>
    <n v="1105745"/>
    <n v="527342"/>
    <n v="1839357"/>
    <n v="457951"/>
    <n v="14041.486486486487"/>
    <n v="1525.1655172413793"/>
    <n v="1201.2346241457858"/>
    <n v="1805.0608439646712"/>
    <n v="3469.3257575757575"/>
  </r>
  <r>
    <x v="13"/>
    <x v="3"/>
    <n v="2"/>
    <x v="28"/>
    <x v="1"/>
    <s v="Commercial"/>
    <n v="184"/>
    <n v="736"/>
    <n v="75624000"/>
    <n v="302496000"/>
    <n v="4"/>
    <n v="78"/>
    <n v="142"/>
    <n v="123"/>
    <n v="15"/>
    <n v="90726"/>
    <n v="228117"/>
    <n v="171127"/>
    <n v="379444"/>
    <n v="88612"/>
    <n v="22681.5"/>
    <n v="2924.5769230769229"/>
    <n v="1205.1197183098591"/>
    <n v="3084.9105691056911"/>
    <n v="5907.4666666666662"/>
  </r>
  <r>
    <x v="13"/>
    <x v="3"/>
    <n v="2"/>
    <x v="29"/>
    <x v="2"/>
    <s v="Commercial"/>
    <n v="204"/>
    <n v="816"/>
    <n v="83844000"/>
    <n v="335376000"/>
    <n v="18"/>
    <n v="127"/>
    <n v="322"/>
    <n v="205"/>
    <n v="19"/>
    <n v="174618"/>
    <n v="439332"/>
    <n v="284174"/>
    <n v="655572"/>
    <n v="95369"/>
    <n v="9701"/>
    <n v="3459.3070866141734"/>
    <n v="882.52795031055905"/>
    <n v="3197.9121951219513"/>
    <n v="5019.4210526315792"/>
  </r>
  <r>
    <x v="13"/>
    <x v="3"/>
    <n v="2"/>
    <x v="30"/>
    <x v="3"/>
    <s v="Commercial"/>
    <n v="1406.5"/>
    <n v="5626"/>
    <n v="578071500"/>
    <n v="2312286000"/>
    <n v="35"/>
    <n v="625"/>
    <n v="2056"/>
    <n v="929"/>
    <n v="113"/>
    <n v="558502"/>
    <n v="2427022"/>
    <n v="1608958"/>
    <n v="3256210"/>
    <n v="613132"/>
    <n v="15957.2"/>
    <n v="3883.2352000000001"/>
    <n v="782.56712062256804"/>
    <n v="3505.0699677072121"/>
    <n v="5425.9469026548677"/>
  </r>
  <r>
    <x v="13"/>
    <x v="3"/>
    <n v="2"/>
    <x v="31"/>
    <x v="4"/>
    <s v="Commercial"/>
    <n v="619"/>
    <n v="2476"/>
    <n v="254409000"/>
    <n v="1017636000"/>
    <n v="27"/>
    <n v="231"/>
    <n v="977"/>
    <n v="328"/>
    <n v="59"/>
    <n v="552115"/>
    <n v="713004"/>
    <n v="2181995"/>
    <n v="1186473"/>
    <n v="181701"/>
    <n v="20448.703703703704"/>
    <n v="3086.5974025974024"/>
    <n v="2233.3623336745136"/>
    <n v="3617.2957317073169"/>
    <n v="3079.6779661016949"/>
  </r>
  <r>
    <x v="13"/>
    <x v="3"/>
    <n v="2"/>
    <x v="32"/>
    <x v="5"/>
    <s v="Commercial"/>
    <n v="235"/>
    <n v="940"/>
    <n v="96585000"/>
    <n v="386340000"/>
    <n v="22"/>
    <n v="104"/>
    <n v="195"/>
    <n v="150"/>
    <n v="36"/>
    <n v="407158"/>
    <n v="313658"/>
    <n v="221593"/>
    <n v="479785"/>
    <n v="194570"/>
    <n v="18507.18181818182"/>
    <n v="3015.9423076923076"/>
    <n v="1136.374358974359"/>
    <n v="3198.5666666666666"/>
    <n v="5404.7222222222226"/>
  </r>
  <r>
    <x v="13"/>
    <x v="3"/>
    <n v="2"/>
    <x v="33"/>
    <x v="6"/>
    <s v="Commercial"/>
    <n v="1609.25"/>
    <n v="6437"/>
    <n v="661401750"/>
    <n v="2645607000"/>
    <n v="103"/>
    <n v="851"/>
    <n v="641"/>
    <n v="1165"/>
    <n v="209"/>
    <n v="2620007"/>
    <n v="2229211"/>
    <n v="494143"/>
    <n v="3192385"/>
    <n v="1886987"/>
    <n v="25436.961165048542"/>
    <n v="2619.5193889541715"/>
    <n v="770.89391575663024"/>
    <n v="2740.244635193133"/>
    <n v="9028.6459330143534"/>
  </r>
  <r>
    <x v="13"/>
    <x v="3"/>
    <n v="2"/>
    <x v="34"/>
    <x v="7"/>
    <s v="Commercial"/>
    <n v="1493"/>
    <n v="5972"/>
    <n v="613623000"/>
    <n v="2454492000"/>
    <n v="194"/>
    <n v="666"/>
    <n v="1068"/>
    <n v="1404"/>
    <n v="421"/>
    <n v="2693257"/>
    <n v="1735348"/>
    <n v="865480"/>
    <n v="4812772"/>
    <n v="2267154"/>
    <n v="13882.768041237114"/>
    <n v="2605.6276276276276"/>
    <n v="810.37453183520597"/>
    <n v="3427.900284900285"/>
    <n v="5385.1638954869359"/>
  </r>
  <r>
    <x v="13"/>
    <x v="3"/>
    <n v="2"/>
    <x v="35"/>
    <x v="8"/>
    <s v="Commercial"/>
    <n v="197.25"/>
    <n v="789"/>
    <n v="81069750"/>
    <n v="324279000"/>
    <n v="31"/>
    <n v="82"/>
    <n v="126"/>
    <n v="97"/>
    <n v="32"/>
    <n v="354596"/>
    <n v="242188"/>
    <n v="85940"/>
    <n v="307996"/>
    <n v="115055"/>
    <n v="11438.58064516129"/>
    <n v="2953.5121951219512"/>
    <n v="682.06349206349205"/>
    <n v="3175.216494845361"/>
    <n v="3595.46875"/>
  </r>
  <r>
    <x v="13"/>
    <x v="3"/>
    <n v="2"/>
    <x v="36"/>
    <x v="9"/>
    <s v="Commercial"/>
    <n v="137.75"/>
    <n v="551"/>
    <n v="56615250"/>
    <n v="226461000"/>
    <n v="21"/>
    <n v="70"/>
    <n v="121"/>
    <n v="82"/>
    <n v="19"/>
    <n v="289071"/>
    <n v="212768"/>
    <n v="70170"/>
    <n v="281239"/>
    <n v="84371"/>
    <n v="13765.285714285714"/>
    <n v="3039.542857142857"/>
    <n v="579.91735537190084"/>
    <n v="3429.7439024390242"/>
    <n v="4440.5789473684208"/>
  </r>
  <r>
    <x v="13"/>
    <x v="3"/>
    <n v="2"/>
    <x v="37"/>
    <x v="10"/>
    <s v="Commercial"/>
    <n v="373.5"/>
    <n v="1494"/>
    <n v="153508500"/>
    <n v="614034000"/>
    <n v="48"/>
    <n v="176"/>
    <n v="106"/>
    <n v="195"/>
    <n v="30"/>
    <n v="869836"/>
    <n v="808801"/>
    <n v="110091"/>
    <n v="677806"/>
    <n v="164572"/>
    <n v="18121.583333333332"/>
    <n v="4595.460227272727"/>
    <n v="1038.5943396226414"/>
    <n v="3475.9282051282053"/>
    <n v="5485.7333333333336"/>
  </r>
  <r>
    <x v="13"/>
    <x v="3"/>
    <n v="2"/>
    <x v="38"/>
    <x v="11"/>
    <s v="Commercial"/>
    <n v="1500.75"/>
    <n v="6003"/>
    <n v="616808250"/>
    <n v="2467233000"/>
    <n v="52"/>
    <n v="592"/>
    <n v="1888"/>
    <n v="851"/>
    <n v="193"/>
    <n v="731228"/>
    <n v="1133206"/>
    <n v="1413523"/>
    <n v="1499899"/>
    <n v="966336"/>
    <n v="14062.076923076924"/>
    <n v="1914.1993243243244"/>
    <n v="748.68802966101691"/>
    <n v="1762.5135135135135"/>
    <n v="5006.9222797927459"/>
  </r>
  <r>
    <x v="13"/>
    <x v="3"/>
    <n v="2"/>
    <x v="39"/>
    <x v="12"/>
    <s v="Commercial"/>
    <n v="1121"/>
    <n v="4484"/>
    <n v="460731000"/>
    <n v="1842924000"/>
    <n v="73"/>
    <n v="566"/>
    <n v="868"/>
    <n v="839"/>
    <n v="186"/>
    <n v="1389682"/>
    <n v="1733569"/>
    <n v="912102"/>
    <n v="2456897"/>
    <n v="754076"/>
    <n v="19036.739726027397"/>
    <n v="3062.8427561837457"/>
    <n v="1050.8087557603687"/>
    <n v="2928.363528009535"/>
    <n v="4054.1720430107525"/>
  </r>
  <r>
    <x v="13"/>
    <x v="3"/>
    <n v="2"/>
    <x v="40"/>
    <x v="13"/>
    <s v="Commercial"/>
    <n v="323.5"/>
    <n v="1294"/>
    <n v="132958500"/>
    <n v="531834000"/>
    <n v="40"/>
    <n v="167"/>
    <n v="230"/>
    <n v="205"/>
    <n v="53"/>
    <n v="776369"/>
    <n v="478841"/>
    <n v="198818"/>
    <n v="738346"/>
    <n v="471784"/>
    <n v="19409.224999999999"/>
    <n v="2867.311377245509"/>
    <n v="864.42608695652177"/>
    <n v="3601.6878048780486"/>
    <n v="8901.5849056603765"/>
  </r>
  <r>
    <x v="13"/>
    <x v="3"/>
    <n v="2"/>
    <x v="41"/>
    <x v="14"/>
    <s v="Commercial"/>
    <n v="1591.5"/>
    <n v="6366"/>
    <n v="654106500"/>
    <n v="2616426000"/>
    <n v="199"/>
    <n v="803"/>
    <n v="1531"/>
    <n v="1139"/>
    <n v="244"/>
    <n v="2514030"/>
    <n v="2527853"/>
    <n v="1807652"/>
    <n v="3655771"/>
    <n v="2446410"/>
    <n v="12633.316582914573"/>
    <n v="3148.0112079701121"/>
    <n v="1180.7001959503593"/>
    <n v="3209.632133450395"/>
    <n v="10026.27049180328"/>
  </r>
  <r>
    <x v="13"/>
    <x v="3"/>
    <n v="2"/>
    <x v="42"/>
    <x v="15"/>
    <s v="Commercial"/>
    <n v="219.75"/>
    <n v="879"/>
    <n v="90317250"/>
    <n v="361269000"/>
    <n v="31"/>
    <n v="118"/>
    <n v="135"/>
    <n v="178"/>
    <n v="40"/>
    <n v="467156"/>
    <n v="367749"/>
    <n v="127153"/>
    <n v="568194"/>
    <n v="307327"/>
    <n v="15069.548387096775"/>
    <n v="3116.5169491525426"/>
    <n v="941.87407407407409"/>
    <n v="3192.1011235955057"/>
    <n v="7683.1750000000002"/>
  </r>
  <r>
    <x v="13"/>
    <x v="3"/>
    <n v="2"/>
    <x v="43"/>
    <x v="16"/>
    <s v="Commercial"/>
    <n v="372"/>
    <n v="1488"/>
    <n v="152892000"/>
    <n v="611568000"/>
    <n v="50"/>
    <n v="206"/>
    <n v="138"/>
    <n v="446"/>
    <n v="165"/>
    <n v="941094"/>
    <n v="399306"/>
    <n v="101442"/>
    <n v="1338102"/>
    <n v="996123"/>
    <n v="18821.88"/>
    <n v="1938.3786407766991"/>
    <n v="735.08695652173913"/>
    <n v="3000.2286995515697"/>
    <n v="6037.1090909090908"/>
  </r>
  <r>
    <x v="13"/>
    <x v="3"/>
    <n v="2"/>
    <x v="44"/>
    <x v="17"/>
    <s v="Commercial"/>
    <n v="1299.75"/>
    <n v="5199"/>
    <n v="534197250"/>
    <n v="2136789000"/>
    <n v="134"/>
    <n v="617"/>
    <n v="1754"/>
    <n v="765"/>
    <n v="191"/>
    <n v="1872161"/>
    <n v="1921620"/>
    <n v="812128"/>
    <n v="2593904"/>
    <n v="353313"/>
    <n v="13971.350746268658"/>
    <n v="3114.457050243112"/>
    <n v="463.01482326111744"/>
    <n v="3390.7241830065359"/>
    <n v="1849.8062827225131"/>
  </r>
  <r>
    <x v="13"/>
    <x v="3"/>
    <n v="2"/>
    <x v="45"/>
    <x v="18"/>
    <s v="Commercial"/>
    <n v="1312.75"/>
    <n v="5251"/>
    <n v="539540250"/>
    <n v="2158161000"/>
    <n v="92"/>
    <n v="780"/>
    <n v="1295"/>
    <n v="1076"/>
    <n v="216"/>
    <n v="3177852"/>
    <n v="2627287"/>
    <n v="883805"/>
    <n v="4066303"/>
    <n v="2000265"/>
    <n v="34541.869565217392"/>
    <n v="3368.3166666666666"/>
    <n v="682.4749034749035"/>
    <n v="3779.0920074349442"/>
    <n v="9260.4861111111113"/>
  </r>
  <r>
    <x v="13"/>
    <x v="3"/>
    <n v="2"/>
    <x v="46"/>
    <x v="19"/>
    <s v="Commercial"/>
    <n v="680.5"/>
    <n v="2722"/>
    <n v="279685500"/>
    <n v="1118742000"/>
    <n v="101"/>
    <n v="319"/>
    <n v="882"/>
    <n v="405"/>
    <n v="89"/>
    <n v="1118202"/>
    <n v="949560"/>
    <n v="673769"/>
    <n v="1308891"/>
    <n v="223675"/>
    <n v="11071.30693069307"/>
    <n v="2976.6771159874606"/>
    <n v="763.91043083900229"/>
    <n v="3231.8296296296298"/>
    <n v="2513.2022471910113"/>
  </r>
  <r>
    <x v="13"/>
    <x v="3"/>
    <n v="2"/>
    <x v="47"/>
    <x v="20"/>
    <s v="Commercial"/>
    <n v="579"/>
    <n v="2316"/>
    <n v="237969000"/>
    <n v="951876000"/>
    <n v="75"/>
    <n v="378"/>
    <n v="768"/>
    <n v="471"/>
    <n v="70"/>
    <n v="1045139"/>
    <n v="1426076"/>
    <n v="1232972"/>
    <n v="2155943"/>
    <n v="273012"/>
    <n v="13935.186666666666"/>
    <n v="3772.6878306878307"/>
    <n v="1605.4322916666667"/>
    <n v="4577.3736730360934"/>
    <n v="3900.1714285714284"/>
  </r>
  <r>
    <x v="13"/>
    <x v="3"/>
    <n v="2"/>
    <x v="48"/>
    <x v="21"/>
    <s v="Commercial"/>
    <n v="1138"/>
    <n v="4552"/>
    <n v="467718000"/>
    <n v="1870872000"/>
    <n v="197"/>
    <n v="733"/>
    <n v="866"/>
    <n v="1001"/>
    <n v="210"/>
    <n v="2201994"/>
    <n v="2181762"/>
    <n v="809336"/>
    <n v="3148720"/>
    <n v="625015"/>
    <n v="11177.634517766497"/>
    <n v="2976.4829467939971"/>
    <n v="934.56812933025401"/>
    <n v="3145.5744255744257"/>
    <n v="2976.2619047619046"/>
  </r>
  <r>
    <x v="13"/>
    <x v="3"/>
    <n v="2"/>
    <x v="49"/>
    <x v="22"/>
    <s v="Commercial"/>
    <n v="341.5"/>
    <n v="1366"/>
    <n v="140356500"/>
    <n v="561426000"/>
    <n v="61"/>
    <n v="227"/>
    <n v="490"/>
    <n v="416"/>
    <n v="67"/>
    <n v="880929"/>
    <n v="916821"/>
    <n v="392624"/>
    <n v="1205011"/>
    <n v="375830"/>
    <n v="14441.459016393443"/>
    <n v="4038.8590308370044"/>
    <n v="801.27346938775509"/>
    <n v="2896.6610576923076"/>
    <n v="5609.4029850746265"/>
  </r>
  <r>
    <x v="13"/>
    <x v="3"/>
    <n v="2"/>
    <x v="50"/>
    <x v="23"/>
    <s v="Commercial"/>
    <n v="524.5"/>
    <n v="2098"/>
    <n v="215569500"/>
    <n v="862278000"/>
    <n v="98"/>
    <n v="437"/>
    <n v="574"/>
    <n v="580"/>
    <n v="130"/>
    <n v="1515003"/>
    <n v="1366172"/>
    <n v="607366"/>
    <n v="2209503"/>
    <n v="789824"/>
    <n v="15459.214285714286"/>
    <n v="3126.2517162471395"/>
    <n v="1058.1289198606271"/>
    <n v="3809.4879310344827"/>
    <n v="6075.5692307692307"/>
  </r>
  <r>
    <x v="13"/>
    <x v="3"/>
    <n v="2"/>
    <x v="51"/>
    <x v="24"/>
    <s v="Commercial"/>
    <n v="275.25"/>
    <n v="1101"/>
    <n v="113127750"/>
    <n v="452511000"/>
    <n v="53"/>
    <n v="229"/>
    <n v="176"/>
    <n v="333"/>
    <n v="7"/>
    <n v="543748"/>
    <n v="554927"/>
    <n v="227338"/>
    <n v="862245"/>
    <n v="47277"/>
    <n v="10259.396226415094"/>
    <n v="2423.2620087336245"/>
    <n v="1291.6931818181818"/>
    <n v="2589.3243243243242"/>
    <n v="6753.8571428571431"/>
  </r>
  <r>
    <x v="13"/>
    <x v="3"/>
    <n v="2"/>
    <x v="52"/>
    <x v="25"/>
    <s v="Commercial"/>
    <n v="1284.5"/>
    <n v="5138"/>
    <n v="527929500"/>
    <n v="2111718000"/>
    <n v="272"/>
    <n v="1003"/>
    <n v="1237"/>
    <n v="1278"/>
    <n v="104"/>
    <n v="3586647"/>
    <n v="2882550"/>
    <n v="1023154"/>
    <n v="4083582"/>
    <n v="552790"/>
    <n v="13186.202205882353"/>
    <n v="2873.9282153539384"/>
    <n v="827.125303152789"/>
    <n v="3195.2910798122066"/>
    <n v="5315.2884615384619"/>
  </r>
  <r>
    <x v="13"/>
    <x v="3"/>
    <n v="2"/>
    <x v="53"/>
    <x v="26"/>
    <s v="Commercial"/>
    <n v="561.5"/>
    <n v="2246"/>
    <n v="230776500"/>
    <n v="923106000"/>
    <n v="95"/>
    <n v="430"/>
    <n v="1016"/>
    <n v="644"/>
    <n v="86"/>
    <n v="1166609"/>
    <n v="1451978"/>
    <n v="613359"/>
    <n v="2421062"/>
    <n v="248940"/>
    <n v="12280.094736842106"/>
    <n v="3376.6930232558138"/>
    <n v="603.69980314960628"/>
    <n v="3759.413043478261"/>
    <n v="2894.6511627906975"/>
  </r>
  <r>
    <x v="14"/>
    <x v="3"/>
    <n v="3"/>
    <x v="27"/>
    <x v="0"/>
    <s v="Commercial"/>
    <n v="1437.75"/>
    <n v="5751"/>
    <n v="590915250"/>
    <n v="2363661000"/>
    <n v="41"/>
    <n v="749"/>
    <n v="364"/>
    <n v="1216"/>
    <n v="172"/>
    <n v="729491"/>
    <n v="1221750"/>
    <n v="470875"/>
    <n v="2135361"/>
    <n v="571690"/>
    <n v="17792.463414634145"/>
    <n v="1631.1748998664887"/>
    <n v="1293.6126373626373"/>
    <n v="1756.0534539473683"/>
    <n v="3323.7790697674418"/>
  </r>
  <r>
    <x v="14"/>
    <x v="3"/>
    <n v="3"/>
    <x v="28"/>
    <x v="1"/>
    <s v="Commercial"/>
    <n v="191.25"/>
    <n v="765"/>
    <n v="78603750"/>
    <n v="314415000"/>
    <n v="4"/>
    <n v="68"/>
    <n v="251"/>
    <n v="110"/>
    <n v="15"/>
    <n v="118483"/>
    <n v="195491"/>
    <n v="385606"/>
    <n v="290358"/>
    <n v="103326"/>
    <n v="29620.75"/>
    <n v="2874.8676470588234"/>
    <n v="1536.2788844621514"/>
    <n v="2639.6181818181817"/>
    <n v="6888.4"/>
  </r>
  <r>
    <x v="14"/>
    <x v="3"/>
    <n v="3"/>
    <x v="29"/>
    <x v="2"/>
    <s v="Commercial"/>
    <n v="212.75"/>
    <n v="851"/>
    <n v="87440250"/>
    <n v="349761000"/>
    <n v="18"/>
    <n v="124"/>
    <n v="139"/>
    <n v="213"/>
    <n v="20"/>
    <n v="225758"/>
    <n v="393800"/>
    <n v="130239"/>
    <n v="633955"/>
    <n v="120615"/>
    <n v="12542.111111111111"/>
    <n v="3175.8064516129034"/>
    <n v="936.97122302158277"/>
    <n v="2976.3145539906104"/>
    <n v="6030.75"/>
  </r>
  <r>
    <x v="14"/>
    <x v="3"/>
    <n v="3"/>
    <x v="30"/>
    <x v="3"/>
    <s v="Commercial"/>
    <n v="1460.25"/>
    <n v="5841"/>
    <n v="600162750"/>
    <n v="2400651000"/>
    <n v="37"/>
    <n v="627"/>
    <n v="544"/>
    <n v="1192"/>
    <n v="512"/>
    <n v="749129"/>
    <n v="2220999"/>
    <n v="430925"/>
    <n v="3914941"/>
    <n v="3240148"/>
    <n v="20246.72972972973"/>
    <n v="3542.2631578947367"/>
    <n v="792.14154411764707"/>
    <n v="3284.3464765100671"/>
    <n v="6328.4140625"/>
  </r>
  <r>
    <x v="14"/>
    <x v="3"/>
    <n v="3"/>
    <x v="31"/>
    <x v="4"/>
    <s v="Commercial"/>
    <n v="646.75"/>
    <n v="2587"/>
    <n v="265814250"/>
    <n v="1063257000"/>
    <n v="28"/>
    <n v="242"/>
    <n v="707"/>
    <n v="354"/>
    <n v="70"/>
    <n v="557322"/>
    <n v="713204"/>
    <n v="1473613"/>
    <n v="1124887"/>
    <n v="235843"/>
    <n v="19904.357142857141"/>
    <n v="2947.1239669421489"/>
    <n v="2084.3182461103252"/>
    <n v="3177.6468926553671"/>
    <n v="3369.1857142857143"/>
  </r>
  <r>
    <x v="14"/>
    <x v="3"/>
    <n v="3"/>
    <x v="32"/>
    <x v="5"/>
    <s v="Commercial"/>
    <n v="246"/>
    <n v="984"/>
    <n v="101106000"/>
    <n v="404424000"/>
    <n v="23"/>
    <n v="108"/>
    <n v="174"/>
    <n v="159"/>
    <n v="42"/>
    <n v="472046"/>
    <n v="329398"/>
    <n v="186664"/>
    <n v="538614"/>
    <n v="231133"/>
    <n v="20523.739130434784"/>
    <n v="3049.9814814814813"/>
    <n v="1072.7816091954023"/>
    <n v="3387.5094339622642"/>
    <n v="5503.166666666667"/>
  </r>
  <r>
    <x v="14"/>
    <x v="3"/>
    <n v="3"/>
    <x v="33"/>
    <x v="6"/>
    <s v="Commercial"/>
    <n v="1690.75"/>
    <n v="6763"/>
    <n v="694898250"/>
    <n v="2779593000"/>
    <n v="107"/>
    <n v="918"/>
    <n v="612"/>
    <n v="1367"/>
    <n v="256"/>
    <n v="2652540"/>
    <n v="2335541"/>
    <n v="892283"/>
    <n v="3467584"/>
    <n v="2210365"/>
    <n v="24790.093457943924"/>
    <n v="2544.1623093681919"/>
    <n v="1457.9787581699347"/>
    <n v="2536.6378931967811"/>
    <n v="8634.23828125"/>
  </r>
  <r>
    <x v="14"/>
    <x v="3"/>
    <n v="3"/>
    <x v="34"/>
    <x v="7"/>
    <s v="Commercial"/>
    <n v="1553.25"/>
    <n v="6213"/>
    <n v="638385750"/>
    <n v="2553543000"/>
    <n v="203"/>
    <n v="637"/>
    <n v="802"/>
    <n v="1181"/>
    <n v="144"/>
    <n v="3638796"/>
    <n v="1502354"/>
    <n v="677994"/>
    <n v="3670322"/>
    <n v="844359"/>
    <n v="17925.103448275862"/>
    <n v="2358.4835164835163"/>
    <n v="845.37905236907727"/>
    <n v="3107.808636748518"/>
    <n v="5863.604166666667"/>
  </r>
  <r>
    <x v="14"/>
    <x v="3"/>
    <n v="3"/>
    <x v="35"/>
    <x v="8"/>
    <s v="Commercial"/>
    <n v="205.5"/>
    <n v="822"/>
    <n v="84460500"/>
    <n v="337842000"/>
    <n v="30"/>
    <n v="88"/>
    <n v="120"/>
    <n v="114"/>
    <n v="44"/>
    <n v="390201"/>
    <n v="237431"/>
    <n v="99956"/>
    <n v="333264"/>
    <n v="182710"/>
    <n v="13006.7"/>
    <n v="2698.0795454545455"/>
    <n v="832.9666666666667"/>
    <n v="2923.3684210526317"/>
    <n v="4152.5"/>
  </r>
  <r>
    <x v="14"/>
    <x v="3"/>
    <n v="3"/>
    <x v="36"/>
    <x v="9"/>
    <s v="Commercial"/>
    <n v="144"/>
    <n v="576"/>
    <n v="59184000"/>
    <n v="236736000"/>
    <n v="22"/>
    <n v="70"/>
    <n v="141"/>
    <n v="99"/>
    <n v="20"/>
    <n v="304776"/>
    <n v="208896"/>
    <n v="89886"/>
    <n v="299052"/>
    <n v="98125"/>
    <n v="13853.454545454546"/>
    <n v="2984.2285714285713"/>
    <n v="637.48936170212767"/>
    <n v="3020.7272727272725"/>
    <n v="4906.25"/>
  </r>
  <r>
    <x v="14"/>
    <x v="3"/>
    <n v="3"/>
    <x v="37"/>
    <x v="10"/>
    <s v="Commercial"/>
    <n v="394.5"/>
    <n v="1578"/>
    <n v="162139500"/>
    <n v="648558000"/>
    <n v="53"/>
    <n v="193"/>
    <n v="341"/>
    <n v="369"/>
    <n v="39"/>
    <n v="1125019"/>
    <n v="811588"/>
    <n v="371894"/>
    <n v="1090562"/>
    <n v="240721"/>
    <n v="21226.773584905659"/>
    <n v="4205.1191709844561"/>
    <n v="1090.5982404692081"/>
    <n v="2955.4525745257451"/>
    <n v="6172.333333333333"/>
  </r>
  <r>
    <x v="14"/>
    <x v="3"/>
    <n v="3"/>
    <x v="38"/>
    <x v="11"/>
    <s v="Commercial"/>
    <n v="1579.25"/>
    <n v="6317"/>
    <n v="649071750"/>
    <n v="2596287000"/>
    <n v="51"/>
    <n v="591"/>
    <n v="2757"/>
    <n v="837"/>
    <n v="231"/>
    <n v="876414"/>
    <n v="1090016"/>
    <n v="3633600"/>
    <n v="1563114"/>
    <n v="1224693"/>
    <n v="17184.588235294119"/>
    <n v="1844.3587140439931"/>
    <n v="1317.9542981501631"/>
    <n v="1867.5197132616488"/>
    <n v="5301.7012987012986"/>
  </r>
  <r>
    <x v="14"/>
    <x v="3"/>
    <n v="3"/>
    <x v="39"/>
    <x v="12"/>
    <s v="Commercial"/>
    <n v="1166.25"/>
    <n v="4665"/>
    <n v="479328750"/>
    <n v="1917315000"/>
    <n v="75"/>
    <n v="591"/>
    <n v="734"/>
    <n v="996"/>
    <n v="197"/>
    <n v="1551708"/>
    <n v="1791979"/>
    <n v="871840"/>
    <n v="2937485"/>
    <n v="835833"/>
    <n v="20689.439999999999"/>
    <n v="3032.1133671742809"/>
    <n v="1187.7929155313352"/>
    <n v="2949.2821285140562"/>
    <n v="4242.8071065989843"/>
  </r>
  <r>
    <x v="14"/>
    <x v="3"/>
    <n v="3"/>
    <x v="40"/>
    <x v="13"/>
    <s v="Commercial"/>
    <n v="337.25"/>
    <n v="1349"/>
    <n v="138609750"/>
    <n v="554439000"/>
    <n v="44"/>
    <n v="167"/>
    <n v="231"/>
    <n v="233"/>
    <n v="60"/>
    <n v="809349"/>
    <n v="473103"/>
    <n v="210785"/>
    <n v="750277"/>
    <n v="492804"/>
    <n v="18394.295454545456"/>
    <n v="2832.9520958083831"/>
    <n v="912.48917748917745"/>
    <n v="3220.0729613733906"/>
    <n v="8213.4"/>
  </r>
  <r>
    <x v="14"/>
    <x v="3"/>
    <n v="3"/>
    <x v="41"/>
    <x v="14"/>
    <s v="Commercial"/>
    <n v="1668.75"/>
    <n v="6675"/>
    <n v="685856250"/>
    <n v="2743425000"/>
    <n v="212"/>
    <n v="824"/>
    <n v="1498"/>
    <n v="1227"/>
    <n v="275"/>
    <n v="2853812"/>
    <n v="2531146"/>
    <n v="1632168"/>
    <n v="3928575"/>
    <n v="3279647"/>
    <n v="13461.377358490567"/>
    <n v="3071.779126213592"/>
    <n v="1089.5647530040053"/>
    <n v="3201.7726161369192"/>
    <n v="11925.98909090909"/>
  </r>
  <r>
    <x v="14"/>
    <x v="3"/>
    <n v="3"/>
    <x v="42"/>
    <x v="15"/>
    <s v="Commercial"/>
    <n v="229.25"/>
    <n v="917"/>
    <n v="94221750"/>
    <n v="376887000"/>
    <n v="32"/>
    <n v="124"/>
    <n v="156"/>
    <n v="176"/>
    <n v="51"/>
    <n v="561044"/>
    <n v="386903"/>
    <n v="175274"/>
    <n v="471637"/>
    <n v="445095"/>
    <n v="17532.625"/>
    <n v="3120.1854838709678"/>
    <n v="1123.551282051282"/>
    <n v="2679.755681818182"/>
    <n v="8727.3529411764703"/>
  </r>
  <r>
    <x v="14"/>
    <x v="3"/>
    <n v="3"/>
    <x v="43"/>
    <x v="16"/>
    <s v="Commercial"/>
    <n v="391.25"/>
    <n v="1565"/>
    <n v="160803750"/>
    <n v="643215000"/>
    <n v="53"/>
    <n v="200"/>
    <n v="248"/>
    <n v="228"/>
    <n v="68"/>
    <n v="1250337"/>
    <n v="363652"/>
    <n v="187735"/>
    <n v="759582"/>
    <n v="455921"/>
    <n v="23591.264150943396"/>
    <n v="1818.26"/>
    <n v="756.99596774193549"/>
    <n v="3331.5"/>
    <n v="6704.7205882352937"/>
  </r>
  <r>
    <x v="14"/>
    <x v="3"/>
    <n v="3"/>
    <x v="44"/>
    <x v="17"/>
    <s v="Commercial"/>
    <n v="1357.5"/>
    <n v="5430"/>
    <n v="557932500"/>
    <n v="2231730000"/>
    <n v="139"/>
    <n v="599"/>
    <n v="1919"/>
    <n v="793"/>
    <n v="187"/>
    <n v="1964340"/>
    <n v="1716631"/>
    <n v="1032986"/>
    <n v="2520697"/>
    <n v="482275"/>
    <n v="14131.942446043166"/>
    <n v="2865.8280467445743"/>
    <n v="538.29390307451797"/>
    <n v="3178.6847414880203"/>
    <n v="2579.0106951871658"/>
  </r>
  <r>
    <x v="14"/>
    <x v="3"/>
    <n v="3"/>
    <x v="45"/>
    <x v="18"/>
    <s v="Commercial"/>
    <n v="1365.75"/>
    <n v="5463"/>
    <n v="561323250"/>
    <n v="2245293000"/>
    <n v="89"/>
    <n v="805"/>
    <n v="1462"/>
    <n v="1263"/>
    <n v="283"/>
    <n v="2956464"/>
    <n v="2649391"/>
    <n v="1319833"/>
    <n v="4570184"/>
    <n v="2600103"/>
    <n v="33218.696629213482"/>
    <n v="3291.1689440993787"/>
    <n v="902.75854993160056"/>
    <n v="3618.5146476642913"/>
    <n v="9187.6431095406369"/>
  </r>
  <r>
    <x v="14"/>
    <x v="3"/>
    <n v="3"/>
    <x v="46"/>
    <x v="19"/>
    <s v="Commercial"/>
    <n v="716.25"/>
    <n v="2865"/>
    <n v="294378750"/>
    <n v="1177515000"/>
    <n v="103"/>
    <n v="325"/>
    <n v="795"/>
    <n v="489"/>
    <n v="99"/>
    <n v="1289460"/>
    <n v="928318"/>
    <n v="615140"/>
    <n v="1432560"/>
    <n v="295296"/>
    <n v="12519.029126213592"/>
    <n v="2856.3630769230767"/>
    <n v="773.76100628930817"/>
    <n v="2929.5705521472391"/>
    <n v="2982.787878787879"/>
  </r>
  <r>
    <x v="14"/>
    <x v="3"/>
    <n v="3"/>
    <x v="47"/>
    <x v="20"/>
    <s v="Commercial"/>
    <n v="608.25"/>
    <n v="2433"/>
    <n v="249990750"/>
    <n v="999963000"/>
    <n v="76"/>
    <n v="391"/>
    <n v="592"/>
    <n v="524"/>
    <n v="80"/>
    <n v="1107422"/>
    <n v="1488307"/>
    <n v="623180"/>
    <n v="2229550"/>
    <n v="311758"/>
    <n v="14571.342105263158"/>
    <n v="3806.4117647058824"/>
    <n v="1052.668918918919"/>
    <n v="4254.8664122137407"/>
    <n v="3896.9749999999999"/>
  </r>
  <r>
    <x v="14"/>
    <x v="3"/>
    <n v="3"/>
    <x v="48"/>
    <x v="21"/>
    <s v="Commercial"/>
    <n v="1196.25"/>
    <n v="4785"/>
    <n v="491658750"/>
    <n v="1966635000"/>
    <n v="210"/>
    <n v="781"/>
    <n v="917"/>
    <n v="1222"/>
    <n v="272"/>
    <n v="2476885"/>
    <n v="2180759"/>
    <n v="871855"/>
    <n v="3362653"/>
    <n v="766324"/>
    <n v="11794.690476190477"/>
    <n v="2792.2650448143404"/>
    <n v="950.76881134133043"/>
    <n v="2751.7618657937805"/>
    <n v="2817.3676470588234"/>
  </r>
  <r>
    <x v="14"/>
    <x v="3"/>
    <n v="3"/>
    <x v="49"/>
    <x v="22"/>
    <s v="Commercial"/>
    <n v="359.75"/>
    <n v="1439"/>
    <n v="147857250"/>
    <n v="591429000"/>
    <n v="66"/>
    <n v="238"/>
    <n v="400"/>
    <n v="384"/>
    <n v="32"/>
    <n v="1116855"/>
    <n v="857135"/>
    <n v="330495"/>
    <n v="1222302"/>
    <n v="198858"/>
    <n v="16922.045454545456"/>
    <n v="3601.40756302521"/>
    <n v="826.23749999999995"/>
    <n v="3183.078125"/>
    <n v="6214.3125"/>
  </r>
  <r>
    <x v="14"/>
    <x v="3"/>
    <n v="3"/>
    <x v="50"/>
    <x v="23"/>
    <s v="Commercial"/>
    <n v="553.75"/>
    <n v="2215"/>
    <n v="227591250"/>
    <n v="910365000"/>
    <n v="108"/>
    <n v="451"/>
    <n v="828"/>
    <n v="642"/>
    <n v="288"/>
    <n v="2041854"/>
    <n v="1358536"/>
    <n v="923911"/>
    <n v="2035883"/>
    <n v="1950872"/>
    <n v="18906.055555555555"/>
    <n v="3012.2749445676277"/>
    <n v="1115.8345410628019"/>
    <n v="3171.1573208722743"/>
    <n v="6773.8611111111113"/>
  </r>
  <r>
    <x v="14"/>
    <x v="3"/>
    <n v="3"/>
    <x v="51"/>
    <x v="24"/>
    <s v="Commercial"/>
    <n v="287.75"/>
    <n v="1151"/>
    <n v="118265250"/>
    <n v="473061000"/>
    <n v="53"/>
    <n v="243"/>
    <n v="190"/>
    <n v="403"/>
    <n v="11"/>
    <n v="554246"/>
    <n v="572409"/>
    <n v="256871"/>
    <n v="1001448"/>
    <n v="75355"/>
    <n v="10457.471698113208"/>
    <n v="2355.5925925925926"/>
    <n v="1351.9526315789474"/>
    <n v="2484.982630272953"/>
    <n v="6850.454545454545"/>
  </r>
  <r>
    <x v="14"/>
    <x v="3"/>
    <n v="3"/>
    <x v="52"/>
    <x v="25"/>
    <s v="Commercial"/>
    <n v="1344.75"/>
    <n v="5379"/>
    <n v="552692250"/>
    <n v="2210769000"/>
    <n v="286"/>
    <n v="1033"/>
    <n v="2168"/>
    <n v="1277"/>
    <n v="588"/>
    <n v="4654803"/>
    <n v="2693357"/>
    <n v="1850926"/>
    <n v="3839693"/>
    <n v="3404883"/>
    <n v="16275.534965034965"/>
    <n v="2607.3155856727976"/>
    <n v="853.74815498154976"/>
    <n v="3006.8073610023494"/>
    <n v="5790.6173469387759"/>
  </r>
  <r>
    <x v="14"/>
    <x v="3"/>
    <n v="3"/>
    <x v="53"/>
    <x v="26"/>
    <s v="Commercial"/>
    <n v="585.75"/>
    <n v="2343"/>
    <n v="240743250"/>
    <n v="962973000"/>
    <n v="98"/>
    <n v="428"/>
    <n v="871"/>
    <n v="705"/>
    <n v="107"/>
    <n v="1371792"/>
    <n v="1484063"/>
    <n v="579170"/>
    <n v="2485505"/>
    <n v="322559"/>
    <n v="13997.877551020409"/>
    <n v="3467.4369158878503"/>
    <n v="664.9483352468427"/>
    <n v="3525.5390070921985"/>
    <n v="3014.570093457944"/>
  </r>
  <r>
    <x v="15"/>
    <x v="3"/>
    <n v="4"/>
    <x v="27"/>
    <x v="0"/>
    <s v="Commercial"/>
    <n v="1437.75"/>
    <n v="5751"/>
    <n v="590915250"/>
    <n v="2363661000"/>
    <n v="45"/>
    <n v="732"/>
    <n v="390"/>
    <n v="1065"/>
    <n v="171"/>
    <n v="699668"/>
    <n v="1149038"/>
    <n v="636668"/>
    <n v="1616820"/>
    <n v="520356"/>
    <n v="15548.177777777777"/>
    <n v="1569.7240437158471"/>
    <n v="1632.4820512820513"/>
    <n v="1518.1408450704225"/>
    <n v="3043.0175438596493"/>
  </r>
  <r>
    <x v="15"/>
    <x v="3"/>
    <n v="4"/>
    <x v="28"/>
    <x v="1"/>
    <s v="Commercial"/>
    <n v="188.5"/>
    <n v="754"/>
    <n v="77473500"/>
    <n v="309894000"/>
    <n v="3"/>
    <n v="66"/>
    <n v="183"/>
    <n v="97"/>
    <n v="16"/>
    <n v="61078"/>
    <n v="194218"/>
    <n v="290492"/>
    <n v="283349"/>
    <n v="94020"/>
    <n v="20359.333333333332"/>
    <n v="2942.6969696969695"/>
    <n v="1587.3879781420765"/>
    <n v="2921.1237113402062"/>
    <n v="5876.25"/>
  </r>
  <r>
    <x v="15"/>
    <x v="3"/>
    <n v="4"/>
    <x v="29"/>
    <x v="2"/>
    <s v="Commercial"/>
    <n v="211.5"/>
    <n v="846"/>
    <n v="86926500"/>
    <n v="347706000"/>
    <n v="18"/>
    <n v="124"/>
    <n v="55"/>
    <n v="300"/>
    <n v="20"/>
    <n v="191351"/>
    <n v="406562"/>
    <n v="59145"/>
    <n v="851427"/>
    <n v="95661"/>
    <n v="10630.611111111111"/>
    <n v="3278.7258064516127"/>
    <n v="1075.3636363636363"/>
    <n v="2838.09"/>
    <n v="4783.05"/>
  </r>
  <r>
    <x v="15"/>
    <x v="3"/>
    <n v="4"/>
    <x v="30"/>
    <x v="3"/>
    <s v="Commercial"/>
    <n v="1459.5"/>
    <n v="5838"/>
    <n v="599854500"/>
    <n v="2399418000"/>
    <n v="38"/>
    <n v="598"/>
    <n v="942"/>
    <n v="809"/>
    <n v="99"/>
    <n v="691841"/>
    <n v="2309880"/>
    <n v="870190"/>
    <n v="2462555"/>
    <n v="515087"/>
    <n v="18206.342105263157"/>
    <n v="3862.6755852842807"/>
    <n v="923.76857749469218"/>
    <n v="3043.9493201483315"/>
    <n v="5202.8989898989903"/>
  </r>
  <r>
    <x v="15"/>
    <x v="3"/>
    <n v="4"/>
    <x v="31"/>
    <x v="4"/>
    <s v="Commercial"/>
    <n v="642.25"/>
    <n v="2569"/>
    <n v="263964750"/>
    <n v="1055859000"/>
    <n v="27"/>
    <n v="244"/>
    <n v="441"/>
    <n v="322"/>
    <n v="70"/>
    <n v="548462"/>
    <n v="739948"/>
    <n v="767574"/>
    <n v="1000089"/>
    <n v="206170"/>
    <n v="20313.407407407409"/>
    <n v="3032.5737704918033"/>
    <n v="1740.5306122448981"/>
    <n v="3105.8664596273293"/>
    <n v="2945.2857142857142"/>
  </r>
  <r>
    <x v="15"/>
    <x v="3"/>
    <n v="4"/>
    <x v="32"/>
    <x v="5"/>
    <s v="Commercial"/>
    <n v="247"/>
    <n v="988"/>
    <n v="101517000"/>
    <n v="406068000"/>
    <n v="24"/>
    <n v="103"/>
    <n v="209"/>
    <n v="177"/>
    <n v="42"/>
    <n v="487028"/>
    <n v="320403"/>
    <n v="350729"/>
    <n v="565827"/>
    <n v="232005"/>
    <n v="20292.833333333332"/>
    <n v="3110.7087378640776"/>
    <n v="1678.1291866028707"/>
    <n v="3196.7627118644068"/>
    <n v="5523.9285714285716"/>
  </r>
  <r>
    <x v="15"/>
    <x v="3"/>
    <n v="4"/>
    <x v="33"/>
    <x v="6"/>
    <s v="Commercial"/>
    <n v="1660.25"/>
    <n v="6641"/>
    <n v="682362750"/>
    <n v="2729451000"/>
    <n v="100"/>
    <n v="828"/>
    <n v="686"/>
    <n v="1259"/>
    <n v="237"/>
    <n v="2532242"/>
    <n v="2132052"/>
    <n v="1307272"/>
    <n v="3000431"/>
    <n v="2111731"/>
    <n v="25322.42"/>
    <n v="2574.942028985507"/>
    <n v="1905.6443148688047"/>
    <n v="2383.1858617950757"/>
    <n v="8910.2573839662455"/>
  </r>
  <r>
    <x v="15"/>
    <x v="3"/>
    <n v="4"/>
    <x v="34"/>
    <x v="7"/>
    <s v="Commercial"/>
    <n v="1540.25"/>
    <n v="6161"/>
    <n v="633042750"/>
    <n v="2532171000"/>
    <n v="193"/>
    <n v="660"/>
    <n v="1973"/>
    <n v="1019"/>
    <n v="132"/>
    <n v="3187656"/>
    <n v="1548331"/>
    <n v="1942416"/>
    <n v="3065683"/>
    <n v="645144"/>
    <n v="16516.352331606216"/>
    <n v="2345.9560606060604"/>
    <n v="984.49873289406992"/>
    <n v="3008.521099116781"/>
    <n v="4887.454545454545"/>
  </r>
  <r>
    <x v="15"/>
    <x v="3"/>
    <n v="4"/>
    <x v="35"/>
    <x v="8"/>
    <s v="Commercial"/>
    <n v="202.5"/>
    <n v="810"/>
    <n v="83227500"/>
    <n v="332910000"/>
    <n v="32"/>
    <n v="91"/>
    <n v="124"/>
    <n v="103"/>
    <n v="40"/>
    <n v="380309"/>
    <n v="245125"/>
    <n v="126801"/>
    <n v="293179"/>
    <n v="154222"/>
    <n v="11884.65625"/>
    <n v="2693.6813186813188"/>
    <n v="1022.5887096774194"/>
    <n v="2846.3980582524273"/>
    <n v="3855.55"/>
  </r>
  <r>
    <x v="15"/>
    <x v="3"/>
    <n v="4"/>
    <x v="36"/>
    <x v="9"/>
    <s v="Commercial"/>
    <n v="142.25"/>
    <n v="569"/>
    <n v="58464750"/>
    <n v="233859000"/>
    <n v="21"/>
    <n v="74"/>
    <n v="132"/>
    <n v="90"/>
    <n v="20"/>
    <n v="305206"/>
    <n v="208717"/>
    <n v="104482"/>
    <n v="272274"/>
    <n v="89558"/>
    <n v="14533.619047619048"/>
    <n v="2820.5"/>
    <n v="791.530303030303"/>
    <n v="3025.2666666666669"/>
    <n v="4477.8999999999996"/>
  </r>
  <r>
    <x v="15"/>
    <x v="3"/>
    <n v="4"/>
    <x v="37"/>
    <x v="10"/>
    <s v="Commercial"/>
    <n v="386.75"/>
    <n v="1547"/>
    <n v="158954250"/>
    <n v="635817000"/>
    <n v="49"/>
    <n v="177"/>
    <n v="92"/>
    <n v="406"/>
    <n v="40"/>
    <n v="904316"/>
    <n v="765481"/>
    <n v="114400"/>
    <n v="1139470"/>
    <n v="208896"/>
    <n v="18455.428571428572"/>
    <n v="4324.7514124293784"/>
    <n v="1243.4782608695652"/>
    <n v="2806.576354679803"/>
    <n v="5222.3999999999996"/>
  </r>
  <r>
    <x v="15"/>
    <x v="3"/>
    <n v="4"/>
    <x v="38"/>
    <x v="11"/>
    <s v="Commercial"/>
    <n v="1549.75"/>
    <n v="6199"/>
    <n v="636947250"/>
    <n v="2547789000"/>
    <n v="49"/>
    <n v="594"/>
    <n v="2051"/>
    <n v="817"/>
    <n v="218"/>
    <n v="775510"/>
    <n v="1103418"/>
    <n v="2419955"/>
    <n v="1439399"/>
    <n v="1077505"/>
    <n v="15826.734693877552"/>
    <n v="1857.6060606060605"/>
    <n v="1179.8902974158948"/>
    <n v="1761.8102815177479"/>
    <n v="4942.6834862385322"/>
  </r>
  <r>
    <x v="15"/>
    <x v="3"/>
    <n v="4"/>
    <x v="39"/>
    <x v="12"/>
    <s v="Commercial"/>
    <n v="1134.25"/>
    <n v="4537"/>
    <n v="466176750"/>
    <n v="1864707000"/>
    <n v="74"/>
    <n v="561"/>
    <n v="947"/>
    <n v="980"/>
    <n v="189"/>
    <n v="1522000"/>
    <n v="1646266"/>
    <n v="1651896"/>
    <n v="2714519"/>
    <n v="814045"/>
    <n v="20567.567567567567"/>
    <n v="2934.5204991087344"/>
    <n v="1744.3463569165788"/>
    <n v="2769.9173469387756"/>
    <n v="4307.1164021164022"/>
  </r>
  <r>
    <x v="15"/>
    <x v="3"/>
    <n v="4"/>
    <x v="40"/>
    <x v="13"/>
    <s v="Commercial"/>
    <n v="332"/>
    <n v="1328"/>
    <n v="136452000"/>
    <n v="545808000"/>
    <n v="40"/>
    <n v="163"/>
    <n v="215"/>
    <n v="217"/>
    <n v="59"/>
    <n v="863515"/>
    <n v="469819"/>
    <n v="202842"/>
    <n v="603741"/>
    <n v="474962"/>
    <n v="21587.875"/>
    <n v="2882.3251533742332"/>
    <n v="943.45116279069771"/>
    <n v="2782.2165898617513"/>
    <n v="8050.2033898305081"/>
  </r>
  <r>
    <x v="15"/>
    <x v="3"/>
    <n v="4"/>
    <x v="41"/>
    <x v="14"/>
    <s v="Commercial"/>
    <n v="1639.75"/>
    <n v="6559"/>
    <n v="673937250"/>
    <n v="2695749000"/>
    <n v="197"/>
    <n v="801"/>
    <n v="1402"/>
    <n v="1216"/>
    <n v="278"/>
    <n v="2723723"/>
    <n v="2399471"/>
    <n v="1824606"/>
    <n v="3702198"/>
    <n v="2773983"/>
    <n v="13826.005076142132"/>
    <n v="2995.5942571785267"/>
    <n v="1301.4308131241085"/>
    <n v="3044.5707236842104"/>
    <n v="9978.3561151079139"/>
  </r>
  <r>
    <x v="15"/>
    <x v="3"/>
    <n v="4"/>
    <x v="42"/>
    <x v="15"/>
    <s v="Commercial"/>
    <n v="225.5"/>
    <n v="902"/>
    <n v="92680500"/>
    <n v="370722000"/>
    <n v="32"/>
    <n v="114"/>
    <n v="157"/>
    <n v="153"/>
    <n v="52"/>
    <n v="495372"/>
    <n v="346627"/>
    <n v="234746"/>
    <n v="412413"/>
    <n v="389090"/>
    <n v="15480.375"/>
    <n v="3040.5877192982457"/>
    <n v="1495.1974522292994"/>
    <n v="2695.5098039215686"/>
    <n v="7482.5"/>
  </r>
  <r>
    <x v="15"/>
    <x v="3"/>
    <n v="4"/>
    <x v="43"/>
    <x v="16"/>
    <s v="Commercial"/>
    <n v="384"/>
    <n v="1536"/>
    <n v="157824000"/>
    <n v="631296000"/>
    <n v="50"/>
    <n v="197"/>
    <n v="498"/>
    <n v="470"/>
    <n v="27"/>
    <n v="1036336"/>
    <n v="353226"/>
    <n v="442948"/>
    <n v="1604830"/>
    <n v="152360"/>
    <n v="20726.72"/>
    <n v="1793.0253807106599"/>
    <n v="889.45381526104416"/>
    <n v="3414.5319148936169"/>
    <n v="5642.9629629629626"/>
  </r>
  <r>
    <x v="15"/>
    <x v="3"/>
    <n v="4"/>
    <x v="44"/>
    <x v="17"/>
    <s v="Commercial"/>
    <n v="1334.25"/>
    <n v="5337"/>
    <n v="548376750"/>
    <n v="2193507000"/>
    <n v="137"/>
    <n v="638"/>
    <n v="1751"/>
    <n v="706"/>
    <n v="184"/>
    <n v="2157577"/>
    <n v="1870718"/>
    <n v="1160727"/>
    <n v="2161097"/>
    <n v="390949"/>
    <n v="15748.737226277372"/>
    <n v="2932.1598746081504"/>
    <n v="662.89377498572242"/>
    <n v="3061.043909348442"/>
    <n v="2124.7228260869565"/>
  </r>
  <r>
    <x v="15"/>
    <x v="3"/>
    <n v="4"/>
    <x v="45"/>
    <x v="18"/>
    <s v="Commercial"/>
    <n v="1351"/>
    <n v="5404"/>
    <n v="555261000"/>
    <n v="2221044000"/>
    <n v="87"/>
    <n v="747"/>
    <n v="1270"/>
    <n v="1148"/>
    <n v="272"/>
    <n v="3050519"/>
    <n v="2611581"/>
    <n v="1662774"/>
    <n v="3745919"/>
    <n v="2505022"/>
    <n v="35063.436781609198"/>
    <n v="3496.0923694779117"/>
    <n v="1309.2708661417323"/>
    <n v="3262.995644599303"/>
    <n v="9209.6397058823532"/>
  </r>
  <r>
    <x v="15"/>
    <x v="3"/>
    <n v="4"/>
    <x v="46"/>
    <x v="19"/>
    <s v="Commercial"/>
    <n v="702.75"/>
    <n v="2811"/>
    <n v="288830250"/>
    <n v="1155321000"/>
    <n v="101"/>
    <n v="306"/>
    <n v="816"/>
    <n v="409"/>
    <n v="102"/>
    <n v="1230045"/>
    <n v="906615"/>
    <n v="858213"/>
    <n v="1083796"/>
    <n v="224254"/>
    <n v="12178.663366336634"/>
    <n v="2962.794117647059"/>
    <n v="1051.7316176470588"/>
    <n v="2649.8679706601465"/>
    <n v="2198.5686274509803"/>
  </r>
  <r>
    <x v="15"/>
    <x v="3"/>
    <n v="4"/>
    <x v="47"/>
    <x v="20"/>
    <s v="Commercial"/>
    <n v="599.25"/>
    <n v="2397"/>
    <n v="246291750"/>
    <n v="985167000"/>
    <n v="74"/>
    <n v="372"/>
    <n v="595"/>
    <n v="454"/>
    <n v="76"/>
    <n v="1081400"/>
    <n v="1406342"/>
    <n v="697271"/>
    <n v="1733289"/>
    <n v="301453"/>
    <n v="14613.513513513513"/>
    <n v="3780.489247311828"/>
    <n v="1171.8840336134454"/>
    <n v="3817.8171806167402"/>
    <n v="3966.4868421052633"/>
  </r>
  <r>
    <x v="15"/>
    <x v="3"/>
    <n v="4"/>
    <x v="48"/>
    <x v="21"/>
    <s v="Commercial"/>
    <n v="1180.75"/>
    <n v="4723"/>
    <n v="485288250"/>
    <n v="1941153000"/>
    <n v="204"/>
    <n v="723"/>
    <n v="959"/>
    <n v="1067"/>
    <n v="271"/>
    <n v="2425762"/>
    <n v="2099992"/>
    <n v="1378245"/>
    <n v="2850730"/>
    <n v="761866"/>
    <n v="11890.990196078432"/>
    <n v="2904.5532503457816"/>
    <n v="1437.1689259645464"/>
    <n v="2671.7244611059045"/>
    <n v="2811.3136531365312"/>
  </r>
  <r>
    <x v="15"/>
    <x v="3"/>
    <n v="4"/>
    <x v="49"/>
    <x v="22"/>
    <s v="Commercial"/>
    <n v="353"/>
    <n v="1412"/>
    <n v="145083000"/>
    <n v="580332000"/>
    <n v="61"/>
    <n v="228"/>
    <n v="225"/>
    <n v="296"/>
    <n v="155"/>
    <n v="976495"/>
    <n v="833196"/>
    <n v="212703"/>
    <n v="1059724"/>
    <n v="785606"/>
    <n v="16008.11475409836"/>
    <n v="3654.3684210526317"/>
    <n v="945.34666666666669"/>
    <n v="3580.1486486486488"/>
    <n v="5068.4258064516125"/>
  </r>
  <r>
    <x v="15"/>
    <x v="3"/>
    <n v="4"/>
    <x v="50"/>
    <x v="23"/>
    <s v="Commercial"/>
    <n v="542.75"/>
    <n v="2171"/>
    <n v="223070250"/>
    <n v="892281000"/>
    <n v="103"/>
    <n v="409"/>
    <n v="583"/>
    <n v="453"/>
    <n v="310"/>
    <n v="1903018"/>
    <n v="1212825"/>
    <n v="737256"/>
    <n v="1468258"/>
    <n v="1673753"/>
    <n v="18475.902912621361"/>
    <n v="2965.3422982885086"/>
    <n v="1264.590051457976"/>
    <n v="3241.1876379690948"/>
    <n v="5399.2032258064519"/>
  </r>
  <r>
    <x v="15"/>
    <x v="3"/>
    <n v="4"/>
    <x v="51"/>
    <x v="24"/>
    <s v="Commercial"/>
    <n v="282.25"/>
    <n v="1129"/>
    <n v="116004750"/>
    <n v="464019000"/>
    <n v="56"/>
    <n v="213"/>
    <n v="181"/>
    <n v="322"/>
    <n v="10"/>
    <n v="704445"/>
    <n v="532805"/>
    <n v="316391"/>
    <n v="737300"/>
    <n v="64965"/>
    <n v="12579.375"/>
    <n v="2501.4319248826291"/>
    <n v="1748.0165745856355"/>
    <n v="2289.7515527950309"/>
    <n v="6496.5"/>
  </r>
  <r>
    <x v="15"/>
    <x v="3"/>
    <n v="4"/>
    <x v="52"/>
    <x v="25"/>
    <s v="Commercial"/>
    <n v="1336.25"/>
    <n v="5345"/>
    <n v="549198750"/>
    <n v="2196795000"/>
    <n v="271"/>
    <n v="992"/>
    <n v="2147"/>
    <n v="1601"/>
    <n v="133"/>
    <n v="3986427"/>
    <n v="2675079"/>
    <n v="2083814"/>
    <n v="4649587"/>
    <n v="666023"/>
    <n v="14710.062730627305"/>
    <n v="2696.6522177419356"/>
    <n v="970.57009781089891"/>
    <n v="2904.1767645221735"/>
    <n v="5007.6917293233082"/>
  </r>
  <r>
    <x v="15"/>
    <x v="3"/>
    <n v="4"/>
    <x v="53"/>
    <x v="26"/>
    <s v="Commercial"/>
    <n v="576.5"/>
    <n v="2306"/>
    <n v="236941500"/>
    <n v="947766000"/>
    <n v="88"/>
    <n v="426"/>
    <n v="778"/>
    <n v="583"/>
    <n v="93"/>
    <n v="1118946"/>
    <n v="1390397"/>
    <n v="614079"/>
    <n v="1912429"/>
    <n v="227100"/>
    <n v="12715.295454545454"/>
    <n v="3263.842723004695"/>
    <n v="789.30462724935728"/>
    <n v="3280.3241852487135"/>
    <n v="2441.9354838709678"/>
  </r>
  <r>
    <x v="16"/>
    <x v="4"/>
    <n v="1"/>
    <x v="27"/>
    <x v="0"/>
    <s v="Commercial"/>
    <n v="1451.5"/>
    <n v="5806"/>
    <n v="596566500"/>
    <n v="2386266000"/>
    <n v="42"/>
    <n v="765"/>
    <n v="344"/>
    <n v="1066"/>
    <n v="174"/>
    <n v="525228"/>
    <n v="1167371"/>
    <n v="490125"/>
    <n v="1821773"/>
    <n v="581421"/>
    <n v="12505.428571428571"/>
    <n v="1525.9751633986928"/>
    <n v="1424.7819767441861"/>
    <n v="1708.9803001876173"/>
    <n v="3341.5"/>
  </r>
  <r>
    <x v="16"/>
    <x v="4"/>
    <n v="1"/>
    <x v="28"/>
    <x v="1"/>
    <s v="Commercial"/>
    <n v="191"/>
    <n v="764"/>
    <n v="78501000"/>
    <n v="314004000"/>
    <n v="4"/>
    <n v="88"/>
    <n v="100"/>
    <n v="147"/>
    <n v="18"/>
    <n v="78560"/>
    <n v="254308"/>
    <n v="112837"/>
    <n v="449462"/>
    <n v="111020"/>
    <n v="19640"/>
    <n v="2889.8636363636365"/>
    <n v="1128.3699999999999"/>
    <n v="3057.5646258503402"/>
    <n v="6167.7777777777774"/>
  </r>
  <r>
    <x v="16"/>
    <x v="4"/>
    <n v="1"/>
    <x v="29"/>
    <x v="2"/>
    <s v="Commercial"/>
    <n v="212.75"/>
    <n v="851"/>
    <n v="87440250"/>
    <n v="349761000"/>
    <n v="19"/>
    <n v="127"/>
    <n v="99"/>
    <n v="243"/>
    <n v="35"/>
    <n v="209495"/>
    <n v="401790"/>
    <n v="94198"/>
    <n v="685178"/>
    <n v="187190"/>
    <n v="11026.052631578947"/>
    <n v="3163.7007874015749"/>
    <n v="951.49494949494954"/>
    <n v="2819.662551440329"/>
    <n v="5348.2857142857147"/>
  </r>
  <r>
    <x v="16"/>
    <x v="4"/>
    <n v="1"/>
    <x v="30"/>
    <x v="3"/>
    <s v="Commercial"/>
    <n v="1473"/>
    <n v="5892"/>
    <n v="605403000"/>
    <n v="2421612000"/>
    <n v="40"/>
    <n v="607"/>
    <n v="707"/>
    <n v="1012"/>
    <n v="242"/>
    <n v="737666"/>
    <n v="2152670"/>
    <n v="594104"/>
    <n v="3317339"/>
    <n v="1384341"/>
    <n v="18441.650000000001"/>
    <n v="3546.4085667215813"/>
    <n v="840.31683168316829"/>
    <n v="3278.0029644268775"/>
    <n v="5720.4173553719011"/>
  </r>
  <r>
    <x v="16"/>
    <x v="4"/>
    <n v="1"/>
    <x v="31"/>
    <x v="4"/>
    <s v="Commercial"/>
    <n v="647.5"/>
    <n v="2590"/>
    <n v="266122500"/>
    <n v="1064490000"/>
    <n v="30"/>
    <n v="241"/>
    <n v="281"/>
    <n v="392"/>
    <n v="80"/>
    <n v="639351"/>
    <n v="714065"/>
    <n v="352508"/>
    <n v="1294193"/>
    <n v="234156"/>
    <n v="21311.7"/>
    <n v="2962.9253112033193"/>
    <n v="1254.4768683274021"/>
    <n v="3301.512755102041"/>
    <n v="2926.95"/>
  </r>
  <r>
    <x v="16"/>
    <x v="4"/>
    <n v="1"/>
    <x v="32"/>
    <x v="5"/>
    <s v="Commercial"/>
    <n v="252.75"/>
    <n v="1011"/>
    <n v="103880250"/>
    <n v="415521000"/>
    <n v="24"/>
    <n v="109"/>
    <n v="156"/>
    <n v="170"/>
    <n v="48"/>
    <n v="443513"/>
    <n v="309109"/>
    <n v="177674"/>
    <n v="587495"/>
    <n v="284112"/>
    <n v="18479.708333333332"/>
    <n v="2835.8623853211011"/>
    <n v="1138.9358974358975"/>
    <n v="3455.8529411764707"/>
    <n v="5919"/>
  </r>
  <r>
    <x v="16"/>
    <x v="4"/>
    <n v="1"/>
    <x v="33"/>
    <x v="6"/>
    <s v="Commercial"/>
    <n v="1696.75"/>
    <n v="6787"/>
    <n v="697364250"/>
    <n v="2789457000"/>
    <n v="102"/>
    <n v="864"/>
    <n v="646"/>
    <n v="1401"/>
    <n v="240"/>
    <n v="2589778"/>
    <n v="2154639"/>
    <n v="501604"/>
    <n v="3681213"/>
    <n v="2150257"/>
    <n v="25389.980392156864"/>
    <n v="2493.7951388888887"/>
    <n v="776.47678018575846"/>
    <n v="2627.5610278372592"/>
    <n v="8959.4041666666672"/>
  </r>
  <r>
    <x v="16"/>
    <x v="4"/>
    <n v="1"/>
    <x v="34"/>
    <x v="7"/>
    <s v="Commercial"/>
    <n v="1557.25"/>
    <n v="6229"/>
    <n v="640029750"/>
    <n v="2560119000"/>
    <n v="200"/>
    <n v="663"/>
    <n v="776"/>
    <n v="1088"/>
    <n v="206"/>
    <n v="3153420"/>
    <n v="1576968"/>
    <n v="674367"/>
    <n v="3293735"/>
    <n v="1164465"/>
    <n v="15767.1"/>
    <n v="2378.5339366515836"/>
    <n v="869.02963917525778"/>
    <n v="3027.3299632352941"/>
    <n v="5652.7427184466023"/>
  </r>
  <r>
    <x v="16"/>
    <x v="4"/>
    <n v="1"/>
    <x v="35"/>
    <x v="8"/>
    <s v="Commercial"/>
    <n v="205.5"/>
    <n v="822"/>
    <n v="84460500"/>
    <n v="337842000"/>
    <n v="32"/>
    <n v="87"/>
    <n v="102"/>
    <n v="116"/>
    <n v="40"/>
    <n v="354650"/>
    <n v="246902"/>
    <n v="75392"/>
    <n v="359248"/>
    <n v="165492"/>
    <n v="11082.8125"/>
    <n v="2837.9540229885056"/>
    <n v="739.13725490196077"/>
    <n v="3096.9655172413795"/>
    <n v="4137.3"/>
  </r>
  <r>
    <x v="16"/>
    <x v="4"/>
    <n v="1"/>
    <x v="36"/>
    <x v="9"/>
    <s v="Commercial"/>
    <n v="144.5"/>
    <n v="578"/>
    <n v="59389500"/>
    <n v="237558000"/>
    <n v="22"/>
    <n v="73"/>
    <n v="118"/>
    <n v="99"/>
    <n v="26"/>
    <n v="314655"/>
    <n v="218601"/>
    <n v="76085"/>
    <n v="317690"/>
    <n v="129197"/>
    <n v="14302.5"/>
    <n v="2994.5342465753424"/>
    <n v="644.78813559322032"/>
    <n v="3208.9898989898988"/>
    <n v="4969.1153846153848"/>
  </r>
  <r>
    <x v="16"/>
    <x v="4"/>
    <n v="1"/>
    <x v="37"/>
    <x v="10"/>
    <s v="Commercial"/>
    <n v="396.75"/>
    <n v="1587"/>
    <n v="163064250"/>
    <n v="652257000"/>
    <n v="53"/>
    <n v="186"/>
    <n v="264"/>
    <n v="317"/>
    <n v="45"/>
    <n v="983169"/>
    <n v="779964"/>
    <n v="295645"/>
    <n v="971029"/>
    <n v="262022"/>
    <n v="18550.358490566039"/>
    <n v="4193.3548387096771"/>
    <n v="1119.8674242424242"/>
    <n v="3063.1829652996844"/>
    <n v="5822.7111111111108"/>
  </r>
  <r>
    <x v="16"/>
    <x v="4"/>
    <n v="1"/>
    <x v="38"/>
    <x v="11"/>
    <s v="Commercial"/>
    <n v="1586"/>
    <n v="6344"/>
    <n v="651846000"/>
    <n v="2607384000"/>
    <n v="53"/>
    <n v="684"/>
    <n v="1296"/>
    <n v="1136"/>
    <n v="232"/>
    <n v="721234"/>
    <n v="1248603"/>
    <n v="1084319"/>
    <n v="2212141"/>
    <n v="1169346"/>
    <n v="13608.188679245282"/>
    <n v="1825.4429824561403"/>
    <n v="836.66589506172841"/>
    <n v="1947.3072183098591"/>
    <n v="5040.2844827586205"/>
  </r>
  <r>
    <x v="16"/>
    <x v="4"/>
    <n v="1"/>
    <x v="39"/>
    <x v="12"/>
    <s v="Commercial"/>
    <n v="1165.5"/>
    <n v="4662"/>
    <n v="479020500"/>
    <n v="1916082000"/>
    <n v="79"/>
    <n v="591"/>
    <n v="695"/>
    <n v="1090"/>
    <n v="251"/>
    <n v="1435030"/>
    <n v="1810752"/>
    <n v="825240"/>
    <n v="3244957"/>
    <n v="999775"/>
    <n v="18164.936708860758"/>
    <n v="3063.8781725888325"/>
    <n v="1187.3956834532373"/>
    <n v="2977.0247706422019"/>
    <n v="3983.1673306772909"/>
  </r>
  <r>
    <x v="16"/>
    <x v="4"/>
    <n v="1"/>
    <x v="40"/>
    <x v="13"/>
    <s v="Commercial"/>
    <n v="337.25"/>
    <n v="1349"/>
    <n v="138609750"/>
    <n v="554439000"/>
    <n v="41"/>
    <n v="166"/>
    <n v="200"/>
    <n v="224"/>
    <n v="78"/>
    <n v="802266"/>
    <n v="470713"/>
    <n v="152580"/>
    <n v="695060"/>
    <n v="674537"/>
    <n v="19567.463414634145"/>
    <n v="2835.6204819277109"/>
    <n v="762.9"/>
    <n v="3102.9464285714284"/>
    <n v="8647.9102564102559"/>
  </r>
  <r>
    <x v="16"/>
    <x v="4"/>
    <n v="1"/>
    <x v="41"/>
    <x v="14"/>
    <s v="Commercial"/>
    <n v="1673"/>
    <n v="6692"/>
    <n v="687603000"/>
    <n v="2750412000"/>
    <n v="207"/>
    <n v="835"/>
    <n v="1237"/>
    <n v="1377"/>
    <n v="329"/>
    <n v="2630144"/>
    <n v="2573638"/>
    <n v="1236970"/>
    <n v="4490738"/>
    <n v="3476159"/>
    <n v="12706.009661835749"/>
    <n v="3082.2011976047902"/>
    <n v="999.97574777687953"/>
    <n v="3261.2476397966593"/>
    <n v="10565.832826747721"/>
  </r>
  <r>
    <x v="16"/>
    <x v="4"/>
    <n v="1"/>
    <x v="42"/>
    <x v="15"/>
    <s v="Commercial"/>
    <n v="229.5"/>
    <n v="918"/>
    <n v="94324500"/>
    <n v="377298000"/>
    <n v="33"/>
    <n v="120"/>
    <n v="126"/>
    <n v="206"/>
    <n v="52"/>
    <n v="543955"/>
    <n v="357464"/>
    <n v="148061"/>
    <n v="609526"/>
    <n v="372047"/>
    <n v="16483.484848484848"/>
    <n v="2978.8666666666668"/>
    <n v="1175.0873015873017"/>
    <n v="2958.8640776699031"/>
    <n v="7154.75"/>
  </r>
  <r>
    <x v="16"/>
    <x v="4"/>
    <n v="1"/>
    <x v="43"/>
    <x v="16"/>
    <s v="Commercial"/>
    <n v="393"/>
    <n v="1572"/>
    <n v="161523000"/>
    <n v="646092000"/>
    <n v="54"/>
    <n v="204"/>
    <n v="375"/>
    <n v="385"/>
    <n v="89"/>
    <n v="1161413"/>
    <n v="361228"/>
    <n v="296224"/>
    <n v="1337843"/>
    <n v="566364"/>
    <n v="21507.64814814815"/>
    <n v="1770.7254901960785"/>
    <n v="789.93066666666664"/>
    <n v="3474.9168831168831"/>
    <n v="6363.6404494382023"/>
  </r>
  <r>
    <x v="16"/>
    <x v="4"/>
    <n v="1"/>
    <x v="44"/>
    <x v="17"/>
    <s v="Commercial"/>
    <n v="1360.75"/>
    <n v="5443"/>
    <n v="559268250"/>
    <n v="2237073000"/>
    <n v="144"/>
    <n v="722"/>
    <n v="1423"/>
    <n v="1011"/>
    <n v="254"/>
    <n v="2128100"/>
    <n v="2129545"/>
    <n v="739970"/>
    <n v="3399701"/>
    <n v="535321"/>
    <n v="14778.472222222223"/>
    <n v="2949.5083102493077"/>
    <n v="520.00702740688689"/>
    <n v="3362.7111770524234"/>
    <n v="2107.5629921259842"/>
  </r>
  <r>
    <x v="16"/>
    <x v="4"/>
    <n v="1"/>
    <x v="45"/>
    <x v="18"/>
    <s v="Commercial"/>
    <n v="1376.75"/>
    <n v="5507"/>
    <n v="565844250"/>
    <n v="2263377000"/>
    <n v="94"/>
    <n v="811"/>
    <n v="1262"/>
    <n v="1364"/>
    <n v="273"/>
    <n v="3118350"/>
    <n v="2598578"/>
    <n v="872217"/>
    <n v="5003916"/>
    <n v="2456852"/>
    <n v="33173.936170212764"/>
    <n v="3204.1652281134402"/>
    <n v="691.13866877971475"/>
    <n v="3668.5601173020527"/>
    <n v="8999.4578754578761"/>
  </r>
  <r>
    <x v="16"/>
    <x v="4"/>
    <n v="1"/>
    <x v="46"/>
    <x v="19"/>
    <s v="Commercial"/>
    <n v="719.25"/>
    <n v="2877"/>
    <n v="295611750"/>
    <n v="1182447000"/>
    <n v="105"/>
    <n v="324"/>
    <n v="747"/>
    <n v="464"/>
    <n v="114"/>
    <n v="1218246"/>
    <n v="890579"/>
    <n v="600313"/>
    <n v="1328036"/>
    <n v="304008"/>
    <n v="11602.342857142858"/>
    <n v="2748.7006172839506"/>
    <n v="803.63186077643911"/>
    <n v="2862.1465517241381"/>
    <n v="2666.7368421052633"/>
  </r>
  <r>
    <x v="16"/>
    <x v="4"/>
    <n v="1"/>
    <x v="47"/>
    <x v="20"/>
    <s v="Commercial"/>
    <n v="614.75"/>
    <n v="2459"/>
    <n v="252662250"/>
    <n v="1010649000"/>
    <n v="76"/>
    <n v="383"/>
    <n v="482"/>
    <n v="532"/>
    <n v="89"/>
    <n v="1068889"/>
    <n v="1401753"/>
    <n v="450679"/>
    <n v="2128460"/>
    <n v="354432"/>
    <n v="14064.328947368422"/>
    <n v="3659.929503916449"/>
    <n v="935.01867219917017"/>
    <n v="4000.8646616541355"/>
    <n v="3982.3820224719102"/>
  </r>
  <r>
    <x v="16"/>
    <x v="4"/>
    <n v="1"/>
    <x v="48"/>
    <x v="21"/>
    <s v="Commercial"/>
    <n v="1211.75"/>
    <n v="4847"/>
    <n v="498029250"/>
    <n v="1992117000"/>
    <n v="205"/>
    <n v="742"/>
    <n v="717"/>
    <n v="1183"/>
    <n v="285"/>
    <n v="2258903"/>
    <n v="2186479"/>
    <n v="841610"/>
    <n v="3505486"/>
    <n v="835762"/>
    <n v="11019.039024390244"/>
    <n v="2946.7371967654985"/>
    <n v="1173.7935843793584"/>
    <n v="2963.2172442941674"/>
    <n v="2932.4982456140351"/>
  </r>
  <r>
    <x v="16"/>
    <x v="4"/>
    <n v="1"/>
    <x v="49"/>
    <x v="22"/>
    <s v="Commercial"/>
    <n v="360"/>
    <n v="1440"/>
    <n v="147960000"/>
    <n v="591840000"/>
    <n v="66"/>
    <n v="234"/>
    <n v="283"/>
    <n v="294"/>
    <n v="48"/>
    <n v="1076552"/>
    <n v="864459"/>
    <n v="243403"/>
    <n v="995945"/>
    <n v="279482"/>
    <n v="16311.39393939394"/>
    <n v="3694.2692307692309"/>
    <n v="860.08127208480562"/>
    <n v="3387.5680272108843"/>
    <n v="5822.541666666667"/>
  </r>
  <r>
    <x v="16"/>
    <x v="4"/>
    <n v="1"/>
    <x v="50"/>
    <x v="23"/>
    <s v="Commercial"/>
    <n v="556.75"/>
    <n v="2227"/>
    <n v="228824250"/>
    <n v="915297000"/>
    <n v="109"/>
    <n v="441"/>
    <n v="462"/>
    <n v="770"/>
    <n v="165"/>
    <n v="1902308"/>
    <n v="1258334"/>
    <n v="524943"/>
    <n v="2593584"/>
    <n v="1056905"/>
    <n v="17452.366972477063"/>
    <n v="2853.3650793650795"/>
    <n v="1136.2402597402597"/>
    <n v="3368.2909090909093"/>
    <n v="6405.484848484848"/>
  </r>
  <r>
    <x v="16"/>
    <x v="4"/>
    <n v="1"/>
    <x v="51"/>
    <x v="24"/>
    <s v="Commercial"/>
    <n v="289.25"/>
    <n v="1157"/>
    <n v="118881750"/>
    <n v="475527000"/>
    <n v="56"/>
    <n v="221"/>
    <n v="147"/>
    <n v="363"/>
    <n v="10"/>
    <n v="597428"/>
    <n v="506926"/>
    <n v="255480"/>
    <n v="927499"/>
    <n v="53845"/>
    <n v="10668.357142857143"/>
    <n v="2293.7828054298643"/>
    <n v="1737.9591836734694"/>
    <n v="2555.0936639118459"/>
    <n v="5384.5"/>
  </r>
  <r>
    <x v="16"/>
    <x v="4"/>
    <n v="1"/>
    <x v="52"/>
    <x v="25"/>
    <s v="Commercial"/>
    <n v="1347.25"/>
    <n v="5389"/>
    <n v="553719750"/>
    <n v="2214879000"/>
    <n v="284"/>
    <n v="1030"/>
    <n v="1050"/>
    <n v="1231"/>
    <n v="172"/>
    <n v="4240141"/>
    <n v="2704056"/>
    <n v="932300"/>
    <n v="3723528"/>
    <n v="958955"/>
    <n v="14930.073943661971"/>
    <n v="2625.2970873786408"/>
    <n v="887.90476190476193"/>
    <n v="3024.7993501218521"/>
    <n v="5575.3197674418607"/>
  </r>
  <r>
    <x v="16"/>
    <x v="4"/>
    <n v="1"/>
    <x v="53"/>
    <x v="26"/>
    <s v="Commercial"/>
    <n v="586"/>
    <n v="2344"/>
    <n v="240846000"/>
    <n v="963384000"/>
    <n v="98"/>
    <n v="462"/>
    <n v="903"/>
    <n v="836"/>
    <n v="151"/>
    <n v="1200083"/>
    <n v="1553898"/>
    <n v="575319"/>
    <n v="2905064"/>
    <n v="437467"/>
    <n v="12245.744897959185"/>
    <n v="3363.4155844155844"/>
    <n v="637.11960132890363"/>
    <n v="3474.9569377990429"/>
    <n v="2897.1324503311257"/>
  </r>
  <r>
    <x v="17"/>
    <x v="4"/>
    <n v="2"/>
    <x v="27"/>
    <x v="0"/>
    <s v="Commercial"/>
    <n v="1446.5"/>
    <n v="5786"/>
    <n v="594511500"/>
    <n v="2378046000"/>
    <n v="39"/>
    <n v="746"/>
    <n v="396"/>
    <n v="1094"/>
    <n v="158"/>
    <n v="468419"/>
    <n v="1209002"/>
    <n v="514770"/>
    <n v="1908951"/>
    <n v="613793"/>
    <n v="12010.74358974359"/>
    <n v="1620.6461126005363"/>
    <n v="1299.9242424242425"/>
    <n v="1744.9277879341864"/>
    <n v="3884.7658227848101"/>
  </r>
  <r>
    <x v="17"/>
    <x v="4"/>
    <n v="2"/>
    <x v="28"/>
    <x v="1"/>
    <s v="Commercial"/>
    <n v="189.75"/>
    <n v="759"/>
    <n v="77987250"/>
    <n v="311949000"/>
    <n v="4"/>
    <n v="78"/>
    <n v="146"/>
    <n v="121"/>
    <n v="18"/>
    <n v="87485"/>
    <n v="216124"/>
    <n v="189517"/>
    <n v="341506"/>
    <n v="121787"/>
    <n v="21871.25"/>
    <n v="2770.8205128205127"/>
    <n v="1298.0616438356165"/>
    <n v="2822.3636363636365"/>
    <n v="6765.9444444444443"/>
  </r>
  <r>
    <x v="17"/>
    <x v="4"/>
    <n v="2"/>
    <x v="29"/>
    <x v="2"/>
    <s v="Commercial"/>
    <n v="210.5"/>
    <n v="842"/>
    <n v="86515500"/>
    <n v="346062000"/>
    <n v="17"/>
    <n v="125"/>
    <n v="279"/>
    <n v="307"/>
    <n v="22"/>
    <n v="173989"/>
    <n v="432309"/>
    <n v="277579"/>
    <n v="991855"/>
    <n v="127695"/>
    <n v="10234.64705882353"/>
    <n v="3458.4720000000002"/>
    <n v="994.90681003584234"/>
    <n v="3230.7980456026057"/>
    <n v="5804.318181818182"/>
  </r>
  <r>
    <x v="17"/>
    <x v="4"/>
    <n v="2"/>
    <x v="30"/>
    <x v="3"/>
    <s v="Commercial"/>
    <n v="1475.5"/>
    <n v="5902"/>
    <n v="606430500"/>
    <n v="2425722000"/>
    <n v="33"/>
    <n v="644"/>
    <n v="1941"/>
    <n v="971"/>
    <n v="174"/>
    <n v="553493"/>
    <n v="2495561"/>
    <n v="1639047"/>
    <n v="3315482"/>
    <n v="1096449"/>
    <n v="16772.515151515152"/>
    <n v="3875.0947204968943"/>
    <n v="844.43431221020091"/>
    <n v="3414.5025746652937"/>
    <n v="6301.4310344827591"/>
  </r>
  <r>
    <x v="17"/>
    <x v="4"/>
    <n v="2"/>
    <x v="31"/>
    <x v="4"/>
    <s v="Commercial"/>
    <n v="642.75"/>
    <n v="2571"/>
    <n v="264170250"/>
    <n v="1056681000"/>
    <n v="27"/>
    <n v="237"/>
    <n v="848"/>
    <n v="323"/>
    <n v="67"/>
    <n v="523191"/>
    <n v="705807"/>
    <n v="1196955"/>
    <n v="1115128"/>
    <n v="228824"/>
    <n v="19377.444444444445"/>
    <n v="2978.0886075949365"/>
    <n v="1411.503537735849"/>
    <n v="3452.4086687306503"/>
    <n v="3415.2835820895521"/>
  </r>
  <r>
    <x v="17"/>
    <x v="4"/>
    <n v="2"/>
    <x v="32"/>
    <x v="5"/>
    <s v="Commercial"/>
    <n v="251"/>
    <n v="1004"/>
    <n v="103161000"/>
    <n v="412644000"/>
    <n v="21"/>
    <n v="110"/>
    <n v="181"/>
    <n v="145"/>
    <n v="43"/>
    <n v="419128"/>
    <n v="336051"/>
    <n v="225480"/>
    <n v="495506"/>
    <n v="253253"/>
    <n v="19958.476190476191"/>
    <n v="3055.0090909090909"/>
    <n v="1245.7458563535911"/>
    <n v="3417.2827586206895"/>
    <n v="5889.604651162791"/>
  </r>
  <r>
    <x v="17"/>
    <x v="4"/>
    <n v="2"/>
    <x v="33"/>
    <x v="6"/>
    <s v="Commercial"/>
    <n v="1695.5"/>
    <n v="6782"/>
    <n v="696850500"/>
    <n v="2787402000"/>
    <n v="103"/>
    <n v="882"/>
    <n v="586"/>
    <n v="1240"/>
    <n v="250"/>
    <n v="2637521"/>
    <n v="2312067"/>
    <n v="491803"/>
    <n v="3278434"/>
    <n v="2049526"/>
    <n v="25607"/>
    <n v="2621.3911564625851"/>
    <n v="839.25426621160409"/>
    <n v="2643.8983870967741"/>
    <n v="8198.1039999999994"/>
  </r>
  <r>
    <x v="17"/>
    <x v="4"/>
    <n v="2"/>
    <x v="34"/>
    <x v="7"/>
    <s v="Commercial"/>
    <n v="1546"/>
    <n v="6184"/>
    <n v="635406000"/>
    <n v="2541624000"/>
    <n v="186"/>
    <n v="661"/>
    <n v="1041"/>
    <n v="1079"/>
    <n v="414"/>
    <n v="2724345"/>
    <n v="1706068"/>
    <n v="938560"/>
    <n v="3644487"/>
    <n v="2413528"/>
    <n v="14647.016129032258"/>
    <n v="2581.0408472012105"/>
    <n v="901.59462055715653"/>
    <n v="3377.6524559777572"/>
    <n v="5829.7777777777774"/>
  </r>
  <r>
    <x v="17"/>
    <x v="4"/>
    <n v="2"/>
    <x v="35"/>
    <x v="8"/>
    <s v="Commercial"/>
    <n v="205"/>
    <n v="820"/>
    <n v="84255000"/>
    <n v="337020000"/>
    <n v="29"/>
    <n v="83"/>
    <n v="112"/>
    <n v="99"/>
    <n v="34"/>
    <n v="352326"/>
    <n v="233320"/>
    <n v="85372"/>
    <n v="297221"/>
    <n v="132180"/>
    <n v="12149.172413793103"/>
    <n v="2811.0843373493976"/>
    <n v="762.25"/>
    <n v="3002.2323232323233"/>
    <n v="3887.6470588235293"/>
  </r>
  <r>
    <x v="17"/>
    <x v="4"/>
    <n v="2"/>
    <x v="36"/>
    <x v="9"/>
    <s v="Commercial"/>
    <n v="144.75"/>
    <n v="579"/>
    <n v="59492250"/>
    <n v="237969000"/>
    <n v="21"/>
    <n v="70"/>
    <n v="125"/>
    <n v="90"/>
    <n v="24"/>
    <n v="283669"/>
    <n v="218717"/>
    <n v="80024"/>
    <n v="289305"/>
    <n v="121433"/>
    <n v="13508.047619047618"/>
    <n v="3124.5285714285715"/>
    <n v="640.19200000000001"/>
    <n v="3214.5"/>
    <n v="5059.708333333333"/>
  </r>
  <r>
    <x v="17"/>
    <x v="4"/>
    <n v="2"/>
    <x v="37"/>
    <x v="10"/>
    <s v="Commercial"/>
    <n v="399"/>
    <n v="1596"/>
    <n v="163989000"/>
    <n v="655956000"/>
    <n v="49"/>
    <n v="183"/>
    <n v="125"/>
    <n v="213"/>
    <n v="31"/>
    <n v="848830"/>
    <n v="839774"/>
    <n v="145241"/>
    <n v="682841"/>
    <n v="191649"/>
    <n v="17323.061224489797"/>
    <n v="4588.9289617486338"/>
    <n v="1161.9280000000001"/>
    <n v="3205.8262910798121"/>
    <n v="6182.2258064516127"/>
  </r>
  <r>
    <x v="17"/>
    <x v="4"/>
    <n v="2"/>
    <x v="38"/>
    <x v="11"/>
    <s v="Commercial"/>
    <n v="1600"/>
    <n v="6400"/>
    <n v="657600000"/>
    <n v="2630400000"/>
    <n v="52"/>
    <n v="612"/>
    <n v="2000"/>
    <n v="858"/>
    <n v="206"/>
    <n v="771390"/>
    <n v="1137206"/>
    <n v="1646820"/>
    <n v="1654755"/>
    <n v="1107152"/>
    <n v="14834.423076923076"/>
    <n v="1858.1797385620914"/>
    <n v="823.41"/>
    <n v="1928.6188811188811"/>
    <n v="5374.5242718446598"/>
  </r>
  <r>
    <x v="17"/>
    <x v="4"/>
    <n v="2"/>
    <x v="39"/>
    <x v="12"/>
    <s v="Commercial"/>
    <n v="1160.75"/>
    <n v="4643"/>
    <n v="477068250"/>
    <n v="1908273000"/>
    <n v="71"/>
    <n v="575"/>
    <n v="758"/>
    <n v="919"/>
    <n v="212"/>
    <n v="1352142"/>
    <n v="1767775"/>
    <n v="882563"/>
    <n v="2779848"/>
    <n v="902434"/>
    <n v="19044.25352112676"/>
    <n v="3074.391304347826"/>
    <n v="1164.3311345646439"/>
    <n v="3024.8618063112081"/>
    <n v="4256.7641509433961"/>
  </r>
  <r>
    <x v="17"/>
    <x v="4"/>
    <n v="2"/>
    <x v="40"/>
    <x v="13"/>
    <s v="Commercial"/>
    <n v="336.5"/>
    <n v="1346"/>
    <n v="138301500"/>
    <n v="553206000"/>
    <n v="40"/>
    <n v="169"/>
    <n v="224"/>
    <n v="215"/>
    <n v="73"/>
    <n v="787528"/>
    <n v="485927"/>
    <n v="212783"/>
    <n v="714088"/>
    <n v="614316"/>
    <n v="19688.2"/>
    <n v="2875.3076923076924"/>
    <n v="949.92410714285711"/>
    <n v="3321.3395348837207"/>
    <n v="8415.2876712328762"/>
  </r>
  <r>
    <x v="17"/>
    <x v="4"/>
    <n v="2"/>
    <x v="41"/>
    <x v="14"/>
    <s v="Commercial"/>
    <n v="1669.75"/>
    <n v="6679"/>
    <n v="686267250"/>
    <n v="2745069000"/>
    <n v="201"/>
    <n v="824"/>
    <n v="1508"/>
    <n v="1219"/>
    <n v="273"/>
    <n v="2543924"/>
    <n v="2578505"/>
    <n v="2013797"/>
    <n v="4062303"/>
    <n v="2754491"/>
    <n v="12656.338308457711"/>
    <n v="3129.2536407766988"/>
    <n v="1335.409151193634"/>
    <n v="3332.4881050041017"/>
    <n v="10089.710622710623"/>
  </r>
  <r>
    <x v="17"/>
    <x v="4"/>
    <n v="2"/>
    <x v="42"/>
    <x v="15"/>
    <s v="Commercial"/>
    <n v="228"/>
    <n v="912"/>
    <n v="93708000"/>
    <n v="374832000"/>
    <n v="30"/>
    <n v="117"/>
    <n v="136"/>
    <n v="177"/>
    <n v="42"/>
    <n v="473691"/>
    <n v="367339"/>
    <n v="142311"/>
    <n v="523555"/>
    <n v="367322"/>
    <n v="15789.7"/>
    <n v="3139.6495726495727"/>
    <n v="1046.4044117647059"/>
    <n v="2957.9378531073448"/>
    <n v="8745.7619047619046"/>
  </r>
  <r>
    <x v="17"/>
    <x v="4"/>
    <n v="2"/>
    <x v="43"/>
    <x v="16"/>
    <s v="Commercial"/>
    <n v="392"/>
    <n v="1568"/>
    <n v="161112000"/>
    <n v="644448000"/>
    <n v="49"/>
    <n v="213"/>
    <n v="220"/>
    <n v="455"/>
    <n v="171"/>
    <n v="944105"/>
    <n v="423495"/>
    <n v="177905"/>
    <n v="1548840"/>
    <n v="1141884"/>
    <n v="19267.448979591838"/>
    <n v="1988.2394366197184"/>
    <n v="808.65909090909088"/>
    <n v="3404.0439560439559"/>
    <n v="6677.6842105263158"/>
  </r>
  <r>
    <x v="17"/>
    <x v="4"/>
    <n v="2"/>
    <x v="44"/>
    <x v="17"/>
    <s v="Commercial"/>
    <n v="1366.5"/>
    <n v="5466"/>
    <n v="561631500"/>
    <n v="2246526000"/>
    <n v="131"/>
    <n v="639"/>
    <n v="1723"/>
    <n v="800"/>
    <n v="221"/>
    <n v="1831256"/>
    <n v="1884020"/>
    <n v="885511"/>
    <n v="2527382"/>
    <n v="475460"/>
    <n v="13979.053435114503"/>
    <n v="2948.3881064162756"/>
    <n v="513.93557748113756"/>
    <n v="3159.2275"/>
    <n v="2151.4027149321269"/>
  </r>
  <r>
    <x v="17"/>
    <x v="4"/>
    <n v="2"/>
    <x v="45"/>
    <x v="18"/>
    <s v="Commercial"/>
    <n v="1380.5"/>
    <n v="5522"/>
    <n v="567385500"/>
    <n v="2269542000"/>
    <n v="92"/>
    <n v="793"/>
    <n v="1282"/>
    <n v="1150"/>
    <n v="232"/>
    <n v="2998736"/>
    <n v="2680454"/>
    <n v="957454"/>
    <n v="4142071"/>
    <n v="2005895"/>
    <n v="32594.956521739132"/>
    <n v="3380.143757881463"/>
    <n v="746.84399375975045"/>
    <n v="3601.8008695652175"/>
    <n v="8646.0991379310344"/>
  </r>
  <r>
    <x v="17"/>
    <x v="4"/>
    <n v="2"/>
    <x v="46"/>
    <x v="19"/>
    <s v="Commercial"/>
    <n v="718.25"/>
    <n v="2873"/>
    <n v="295200750"/>
    <n v="1180803000"/>
    <n v="97"/>
    <n v="322"/>
    <n v="802"/>
    <n v="422"/>
    <n v="108"/>
    <n v="1133462"/>
    <n v="941623"/>
    <n v="662286"/>
    <n v="1362427"/>
    <n v="305507"/>
    <n v="11685.175257731958"/>
    <n v="2924.2950310559008"/>
    <n v="825.79301745635905"/>
    <n v="3228.5"/>
    <n v="2828.7685185185187"/>
  </r>
  <r>
    <x v="17"/>
    <x v="4"/>
    <n v="2"/>
    <x v="47"/>
    <x v="20"/>
    <s v="Commercial"/>
    <n v="618.5"/>
    <n v="2474"/>
    <n v="254203500"/>
    <n v="1016814000"/>
    <n v="73"/>
    <n v="393"/>
    <n v="722"/>
    <n v="487"/>
    <n v="83"/>
    <n v="1051704"/>
    <n v="1506592"/>
    <n v="1293431"/>
    <n v="1967777"/>
    <n v="364315"/>
    <n v="14406.904109589041"/>
    <n v="3833.5674300254454"/>
    <n v="1791.4556786703602"/>
    <n v="4040.6098562628335"/>
    <n v="4389.3373493975905"/>
  </r>
  <r>
    <x v="17"/>
    <x v="4"/>
    <n v="2"/>
    <x v="48"/>
    <x v="21"/>
    <s v="Commercial"/>
    <n v="1210.75"/>
    <n v="4843"/>
    <n v="497618250"/>
    <n v="1990473000"/>
    <n v="196"/>
    <n v="768"/>
    <n v="851"/>
    <n v="1103"/>
    <n v="241"/>
    <n v="2274846"/>
    <n v="2167696"/>
    <n v="878106"/>
    <n v="3097193"/>
    <n v="767818"/>
    <n v="11606.357142857143"/>
    <n v="2822.5208333333335"/>
    <n v="1031.8519388954171"/>
    <n v="2807.9718948322757"/>
    <n v="3185.9668049792531"/>
  </r>
  <r>
    <x v="17"/>
    <x v="4"/>
    <n v="2"/>
    <x v="49"/>
    <x v="22"/>
    <s v="Commercial"/>
    <n v="365.25"/>
    <n v="1461"/>
    <n v="150117750"/>
    <n v="600471000"/>
    <n v="62"/>
    <n v="234"/>
    <n v="507"/>
    <n v="447"/>
    <n v="84"/>
    <n v="920817"/>
    <n v="920857"/>
    <n v="446693"/>
    <n v="1457879"/>
    <n v="513338"/>
    <n v="14851.887096774193"/>
    <n v="3935.2863247863247"/>
    <n v="881.0512820512821"/>
    <n v="3261.4742729306486"/>
    <n v="6111.166666666667"/>
  </r>
  <r>
    <x v="17"/>
    <x v="4"/>
    <n v="2"/>
    <x v="50"/>
    <x v="23"/>
    <s v="Commercial"/>
    <n v="557.5"/>
    <n v="2230"/>
    <n v="229132500"/>
    <n v="916530000"/>
    <n v="99"/>
    <n v="446"/>
    <n v="565"/>
    <n v="608"/>
    <n v="125"/>
    <n v="1529576"/>
    <n v="1469277"/>
    <n v="673089"/>
    <n v="2096594"/>
    <n v="846823"/>
    <n v="15450.262626262625"/>
    <n v="3294.343049327354"/>
    <n v="1191.30796460177"/>
    <n v="3448.3453947368421"/>
    <n v="6774.5839999999998"/>
  </r>
  <r>
    <x v="17"/>
    <x v="4"/>
    <n v="2"/>
    <x v="51"/>
    <x v="24"/>
    <s v="Commercial"/>
    <n v="292.5"/>
    <n v="1170"/>
    <n v="120217500"/>
    <n v="480870000"/>
    <n v="53"/>
    <n v="241"/>
    <n v="166"/>
    <n v="349"/>
    <n v="7"/>
    <n v="610575"/>
    <n v="557969"/>
    <n v="240961"/>
    <n v="930476"/>
    <n v="52770"/>
    <n v="11520.283018867925"/>
    <n v="2315.2240663900416"/>
    <n v="1451.5722891566265"/>
    <n v="2666.1203438395414"/>
    <n v="7538.5714285714284"/>
  </r>
  <r>
    <x v="17"/>
    <x v="4"/>
    <n v="2"/>
    <x v="52"/>
    <x v="25"/>
    <s v="Commercial"/>
    <n v="1351.25"/>
    <n v="5405"/>
    <n v="555363750"/>
    <n v="2221455000"/>
    <n v="268"/>
    <n v="1010"/>
    <n v="1239"/>
    <n v="1373"/>
    <n v="116"/>
    <n v="3564416"/>
    <n v="2878622"/>
    <n v="1128653"/>
    <n v="4056404"/>
    <n v="669303"/>
    <n v="13300.059701492537"/>
    <n v="2850.1207920792081"/>
    <n v="910.9386602098466"/>
    <n v="2954.4093226511291"/>
    <n v="5769.8534482758623"/>
  </r>
  <r>
    <x v="17"/>
    <x v="4"/>
    <n v="2"/>
    <x v="53"/>
    <x v="26"/>
    <s v="Commercial"/>
    <n v="585.5"/>
    <n v="2342"/>
    <n v="240640500"/>
    <n v="962562000"/>
    <n v="91"/>
    <n v="427"/>
    <n v="946"/>
    <n v="670"/>
    <n v="106"/>
    <n v="1170089"/>
    <n v="1463091"/>
    <n v="621670"/>
    <n v="2375994"/>
    <n v="327697"/>
    <n v="12858.120879120879"/>
    <n v="3426.4426229508199"/>
    <n v="657.15644820295984"/>
    <n v="3546.2597014925373"/>
    <n v="3091.4811320754716"/>
  </r>
  <r>
    <x v="18"/>
    <x v="4"/>
    <n v="3"/>
    <x v="27"/>
    <x v="0"/>
    <s v="Commercial"/>
    <n v="1511"/>
    <n v="6044"/>
    <n v="621021000"/>
    <n v="2484084000"/>
    <n v="41"/>
    <n v="768"/>
    <n v="410"/>
    <n v="1251"/>
    <n v="177"/>
    <n v="657598"/>
    <n v="1185255"/>
    <n v="564275"/>
    <n v="1881789"/>
    <n v="595869"/>
    <n v="16038.975609756097"/>
    <n v="1543.30078125"/>
    <n v="1376.280487804878"/>
    <n v="1504.2278177458033"/>
    <n v="3366.4915254237289"/>
  </r>
  <r>
    <x v="18"/>
    <x v="4"/>
    <n v="3"/>
    <x v="28"/>
    <x v="1"/>
    <s v="Commercial"/>
    <n v="195.25"/>
    <n v="781"/>
    <n v="80247750"/>
    <n v="320991000"/>
    <n v="4"/>
    <n v="66"/>
    <n v="243"/>
    <n v="110"/>
    <n v="15"/>
    <n v="104720"/>
    <n v="199624"/>
    <n v="399855"/>
    <n v="264220"/>
    <n v="93320"/>
    <n v="26180"/>
    <n v="3024.6060606060605"/>
    <n v="1645.4938271604938"/>
    <n v="2402"/>
    <n v="6221.333333333333"/>
  </r>
  <r>
    <x v="18"/>
    <x v="4"/>
    <n v="3"/>
    <x v="29"/>
    <x v="2"/>
    <s v="Commercial"/>
    <n v="218.5"/>
    <n v="874"/>
    <n v="89803500"/>
    <n v="359214000"/>
    <n v="19"/>
    <n v="126"/>
    <n v="155"/>
    <n v="340"/>
    <n v="20"/>
    <n v="215974"/>
    <n v="413273"/>
    <n v="151606"/>
    <n v="935840"/>
    <n v="122345"/>
    <n v="11367.052631578947"/>
    <n v="3279.9444444444443"/>
    <n v="978.10322580645163"/>
    <n v="2752.4705882352941"/>
    <n v="6117.25"/>
  </r>
  <r>
    <x v="18"/>
    <x v="4"/>
    <n v="3"/>
    <x v="30"/>
    <x v="3"/>
    <s v="Commercial"/>
    <n v="1518.25"/>
    <n v="6073"/>
    <n v="624000750"/>
    <n v="2496003000"/>
    <n v="39"/>
    <n v="600"/>
    <n v="248"/>
    <n v="1123"/>
    <n v="117"/>
    <n v="760383"/>
    <n v="2317916"/>
    <n v="209577"/>
    <n v="3311658"/>
    <n v="756488"/>
    <n v="19497"/>
    <n v="3863.1933333333332"/>
    <n v="845.06854838709683"/>
    <n v="2948.938557435441"/>
    <n v="6465.7094017094014"/>
  </r>
  <r>
    <x v="18"/>
    <x v="4"/>
    <n v="3"/>
    <x v="31"/>
    <x v="4"/>
    <s v="Commercial"/>
    <n v="667"/>
    <n v="2668"/>
    <n v="274137000"/>
    <n v="1096548000"/>
    <n v="29"/>
    <n v="242"/>
    <n v="790"/>
    <n v="365"/>
    <n v="70"/>
    <n v="622663"/>
    <n v="707354"/>
    <n v="1417245"/>
    <n v="1065993"/>
    <n v="237992"/>
    <n v="21471.137931034482"/>
    <n v="2922.9504132231405"/>
    <n v="1793.9810126582279"/>
    <n v="2920.5287671232877"/>
    <n v="3399.8857142857141"/>
  </r>
  <r>
    <x v="18"/>
    <x v="4"/>
    <n v="3"/>
    <x v="32"/>
    <x v="5"/>
    <s v="Commercial"/>
    <n v="259.75"/>
    <n v="1039"/>
    <n v="106757250"/>
    <n v="427029000"/>
    <n v="25"/>
    <n v="106"/>
    <n v="194"/>
    <n v="166"/>
    <n v="41"/>
    <n v="494949"/>
    <n v="337007"/>
    <n v="218200"/>
    <n v="527260"/>
    <n v="258112"/>
    <n v="19797.96"/>
    <n v="3179.3113207547171"/>
    <n v="1124.7422680412371"/>
    <n v="3176.265060240964"/>
    <n v="6295.4146341463411"/>
  </r>
  <r>
    <x v="18"/>
    <x v="4"/>
    <n v="3"/>
    <x v="33"/>
    <x v="6"/>
    <s v="Commercial"/>
    <n v="1781.25"/>
    <n v="7125"/>
    <n v="732093750"/>
    <n v="2928375000"/>
    <n v="109"/>
    <n v="924"/>
    <n v="677"/>
    <n v="1417"/>
    <n v="245"/>
    <n v="2826692"/>
    <n v="2408428"/>
    <n v="1051344"/>
    <n v="3426042"/>
    <n v="2192252"/>
    <n v="25932.954128440368"/>
    <n v="2606.5238095238096"/>
    <n v="1552.9453471196455"/>
    <n v="2417.8136908962597"/>
    <n v="8947.9673469387762"/>
  </r>
  <r>
    <x v="18"/>
    <x v="4"/>
    <n v="3"/>
    <x v="34"/>
    <x v="7"/>
    <s v="Commercial"/>
    <n v="1610.25"/>
    <n v="6441"/>
    <n v="661812750"/>
    <n v="2647251000"/>
    <n v="210"/>
    <n v="658"/>
    <n v="827"/>
    <n v="1250"/>
    <n v="140"/>
    <n v="3671125"/>
    <n v="1547463"/>
    <n v="744068"/>
    <n v="3511734"/>
    <n v="848111"/>
    <n v="17481.547619047618"/>
    <n v="2351.7674772036476"/>
    <n v="899.7194679564692"/>
    <n v="2809.3872000000001"/>
    <n v="6057.9357142857143"/>
  </r>
  <r>
    <x v="18"/>
    <x v="4"/>
    <n v="3"/>
    <x v="35"/>
    <x v="8"/>
    <s v="Commercial"/>
    <n v="212.75"/>
    <n v="851"/>
    <n v="87440250"/>
    <n v="349761000"/>
    <n v="32"/>
    <n v="89"/>
    <n v="133"/>
    <n v="115"/>
    <n v="41"/>
    <n v="397500"/>
    <n v="247293"/>
    <n v="114716"/>
    <n v="308055"/>
    <n v="179205"/>
    <n v="12421.875"/>
    <n v="2778.5730337078653"/>
    <n v="862.52631578947364"/>
    <n v="2678.7391304347825"/>
    <n v="4370.8536585365855"/>
  </r>
  <r>
    <x v="18"/>
    <x v="4"/>
    <n v="3"/>
    <x v="36"/>
    <x v="9"/>
    <s v="Commercial"/>
    <n v="149.75"/>
    <n v="599"/>
    <n v="61547250"/>
    <n v="246189000"/>
    <n v="22"/>
    <n v="73"/>
    <n v="141"/>
    <n v="96"/>
    <n v="21"/>
    <n v="305548"/>
    <n v="211898"/>
    <n v="94349"/>
    <n v="275840"/>
    <n v="101435"/>
    <n v="13888.545454545454"/>
    <n v="2902.7123287671234"/>
    <n v="669.14184397163126"/>
    <n v="2873.3333333333335"/>
    <n v="4830.2380952380954"/>
  </r>
  <r>
    <x v="18"/>
    <x v="4"/>
    <n v="3"/>
    <x v="37"/>
    <x v="10"/>
    <s v="Commercial"/>
    <n v="413.75"/>
    <n v="1655"/>
    <n v="170051250"/>
    <n v="680205000"/>
    <n v="54"/>
    <n v="188"/>
    <n v="403"/>
    <n v="376"/>
    <n v="39"/>
    <n v="1170014"/>
    <n v="815344"/>
    <n v="457717"/>
    <n v="1024113"/>
    <n v="252340"/>
    <n v="21666.925925925927"/>
    <n v="4336.9361702127662"/>
    <n v="1135.7741935483871"/>
    <n v="2723.7047872340427"/>
    <n v="6470.2564102564102"/>
  </r>
  <r>
    <x v="18"/>
    <x v="4"/>
    <n v="3"/>
    <x v="38"/>
    <x v="11"/>
    <s v="Commercial"/>
    <n v="1664.5"/>
    <n v="6658"/>
    <n v="684109500"/>
    <n v="2736438000"/>
    <n v="55"/>
    <n v="593"/>
    <n v="2767"/>
    <n v="902"/>
    <n v="224"/>
    <n v="867937"/>
    <n v="1130797"/>
    <n v="3885577"/>
    <n v="1471410"/>
    <n v="1262499"/>
    <n v="15780.672727272728"/>
    <n v="1906.9089376053962"/>
    <n v="1404.2562341886519"/>
    <n v="1631.2749445676275"/>
    <n v="5636.15625"/>
  </r>
  <r>
    <x v="18"/>
    <x v="4"/>
    <n v="3"/>
    <x v="39"/>
    <x v="12"/>
    <s v="Commercial"/>
    <n v="1193.75"/>
    <n v="4775"/>
    <n v="490631250"/>
    <n v="1962525000"/>
    <n v="74"/>
    <n v="572"/>
    <n v="812"/>
    <n v="1019"/>
    <n v="191"/>
    <n v="1536133"/>
    <n v="1701043"/>
    <n v="995780"/>
    <n v="2732952"/>
    <n v="856181"/>
    <n v="20758.554054054053"/>
    <n v="2973.8513986013986"/>
    <n v="1226.3300492610838"/>
    <n v="2681.9941118743868"/>
    <n v="4482.6230366492146"/>
  </r>
  <r>
    <x v="18"/>
    <x v="4"/>
    <n v="3"/>
    <x v="40"/>
    <x v="13"/>
    <s v="Commercial"/>
    <n v="347.75"/>
    <n v="1391"/>
    <n v="142925250"/>
    <n v="571701000"/>
    <n v="44"/>
    <n v="164"/>
    <n v="239"/>
    <n v="239"/>
    <n v="60"/>
    <n v="906263"/>
    <n v="484489"/>
    <n v="227578"/>
    <n v="690417"/>
    <n v="515952"/>
    <n v="20596.886363636364"/>
    <n v="2954.2012195121952"/>
    <n v="952.20920502092054"/>
    <n v="2888.7740585774059"/>
    <n v="8599.2000000000007"/>
  </r>
  <r>
    <x v="18"/>
    <x v="4"/>
    <n v="3"/>
    <x v="41"/>
    <x v="14"/>
    <s v="Commercial"/>
    <n v="1734.5"/>
    <n v="6938"/>
    <n v="712879500"/>
    <n v="2851518000"/>
    <n v="211"/>
    <n v="825"/>
    <n v="1556"/>
    <n v="1328"/>
    <n v="279"/>
    <n v="2848185"/>
    <n v="2513826"/>
    <n v="1763438"/>
    <n v="3987411"/>
    <n v="2684350"/>
    <n v="13498.507109004739"/>
    <n v="3047.0618181818181"/>
    <n v="1133.3149100257069"/>
    <n v="3002.5685240963853"/>
    <n v="9621.326164874552"/>
  </r>
  <r>
    <x v="18"/>
    <x v="4"/>
    <n v="3"/>
    <x v="42"/>
    <x v="15"/>
    <s v="Commercial"/>
    <n v="236.5"/>
    <n v="946"/>
    <n v="97201500"/>
    <n v="388806000"/>
    <n v="32"/>
    <n v="125"/>
    <n v="157"/>
    <n v="189"/>
    <n v="48"/>
    <n v="529057"/>
    <n v="401207"/>
    <n v="184469"/>
    <n v="507131"/>
    <n v="434138"/>
    <n v="16533.03125"/>
    <n v="3209.6559999999999"/>
    <n v="1174.9617834394905"/>
    <n v="2683.232804232804"/>
    <n v="9044.5416666666661"/>
  </r>
  <r>
    <x v="18"/>
    <x v="4"/>
    <n v="3"/>
    <x v="43"/>
    <x v="16"/>
    <s v="Commercial"/>
    <n v="408"/>
    <n v="1632"/>
    <n v="167688000"/>
    <n v="670752000"/>
    <n v="55"/>
    <n v="193"/>
    <n v="248"/>
    <n v="231"/>
    <n v="71"/>
    <n v="1186723"/>
    <n v="347816"/>
    <n v="201132"/>
    <n v="700334"/>
    <n v="497163"/>
    <n v="21576.781818181818"/>
    <n v="1802.1554404145077"/>
    <n v="811.01612903225805"/>
    <n v="3031.7489177489178"/>
    <n v="7002.2957746478869"/>
  </r>
  <r>
    <x v="18"/>
    <x v="4"/>
    <n v="3"/>
    <x v="44"/>
    <x v="17"/>
    <s v="Commercial"/>
    <n v="1424.75"/>
    <n v="5699"/>
    <n v="585572250"/>
    <n v="2342289000"/>
    <n v="145"/>
    <n v="608"/>
    <n v="2511"/>
    <n v="791"/>
    <n v="196"/>
    <n v="2040969"/>
    <n v="1774122"/>
    <n v="1413125"/>
    <n v="2356947"/>
    <n v="503106"/>
    <n v="14075.64827586207"/>
    <n v="2917.9638157894738"/>
    <n v="562.77379530067697"/>
    <n v="2979.7054361567634"/>
    <n v="2566.8673469387754"/>
  </r>
  <r>
    <x v="18"/>
    <x v="4"/>
    <n v="3"/>
    <x v="45"/>
    <x v="18"/>
    <s v="Commercial"/>
    <n v="1432.25"/>
    <n v="5729"/>
    <n v="588654750"/>
    <n v="2354619000"/>
    <n v="90"/>
    <n v="801"/>
    <n v="1374"/>
    <n v="1289"/>
    <n v="274"/>
    <n v="3066168"/>
    <n v="2796998"/>
    <n v="1317457"/>
    <n v="4292248"/>
    <n v="2438902"/>
    <n v="34068.533333333333"/>
    <n v="3491.8826466916353"/>
    <n v="958.8478893740903"/>
    <n v="3329.9053529868115"/>
    <n v="8901.1021897810224"/>
  </r>
  <r>
    <x v="18"/>
    <x v="4"/>
    <n v="3"/>
    <x v="46"/>
    <x v="19"/>
    <s v="Commercial"/>
    <n v="752.5"/>
    <n v="3010"/>
    <n v="309277500"/>
    <n v="1237110000"/>
    <n v="109"/>
    <n v="328"/>
    <n v="884"/>
    <n v="495"/>
    <n v="102"/>
    <n v="1274778"/>
    <n v="996121"/>
    <n v="732966"/>
    <n v="1327176"/>
    <n v="299402"/>
    <n v="11695.211009174312"/>
    <n v="3036.9542682926831"/>
    <n v="829.14705882352939"/>
    <n v="2681.1636363636362"/>
    <n v="2935.3137254901962"/>
  </r>
  <r>
    <x v="18"/>
    <x v="4"/>
    <n v="3"/>
    <x v="47"/>
    <x v="20"/>
    <s v="Commercial"/>
    <n v="641.25"/>
    <n v="2565"/>
    <n v="263553750"/>
    <n v="1054215000"/>
    <n v="81"/>
    <n v="393"/>
    <n v="652"/>
    <n v="544"/>
    <n v="81"/>
    <n v="1177385"/>
    <n v="1532162"/>
    <n v="719114"/>
    <n v="2073621"/>
    <n v="373792"/>
    <n v="14535.617283950618"/>
    <n v="3898.6310432569976"/>
    <n v="1102.935582822086"/>
    <n v="3811.8033088235293"/>
    <n v="4614.7160493827159"/>
  </r>
  <r>
    <x v="18"/>
    <x v="4"/>
    <n v="3"/>
    <x v="48"/>
    <x v="21"/>
    <s v="Commercial"/>
    <n v="1260.25"/>
    <n v="5041"/>
    <n v="517962750"/>
    <n v="2071851000"/>
    <n v="218"/>
    <n v="788"/>
    <n v="971"/>
    <n v="1219"/>
    <n v="266"/>
    <n v="2503653"/>
    <n v="2285949"/>
    <n v="967781"/>
    <n v="3307712"/>
    <n v="883609"/>
    <n v="11484.646788990825"/>
    <n v="2900.9505076142132"/>
    <n v="996.68486096807419"/>
    <n v="2713.4634946677606"/>
    <n v="3321.8383458646617"/>
  </r>
  <r>
    <x v="18"/>
    <x v="4"/>
    <n v="3"/>
    <x v="49"/>
    <x v="22"/>
    <s v="Commercial"/>
    <n v="382.25"/>
    <n v="1529"/>
    <n v="157104750"/>
    <n v="628419000"/>
    <n v="68"/>
    <n v="246"/>
    <n v="416"/>
    <n v="385"/>
    <n v="34"/>
    <n v="1150756"/>
    <n v="899489"/>
    <n v="358728"/>
    <n v="1213320"/>
    <n v="213238"/>
    <n v="16922.882352941175"/>
    <n v="3656.459349593496"/>
    <n v="862.32692307692309"/>
    <n v="3151.4805194805194"/>
    <n v="6271.7058823529414"/>
  </r>
  <r>
    <x v="18"/>
    <x v="4"/>
    <n v="3"/>
    <x v="50"/>
    <x v="23"/>
    <s v="Commercial"/>
    <n v="589"/>
    <n v="2356"/>
    <n v="242079000"/>
    <n v="968316000"/>
    <n v="112"/>
    <n v="448"/>
    <n v="886"/>
    <n v="654"/>
    <n v="228"/>
    <n v="2181343"/>
    <n v="1331075"/>
    <n v="1025217"/>
    <n v="2053528"/>
    <n v="1524430"/>
    <n v="19476.276785714286"/>
    <n v="2971.1495535714284"/>
    <n v="1157.1297968397291"/>
    <n v="3139.9510703363912"/>
    <n v="6686.0964912280706"/>
  </r>
  <r>
    <x v="18"/>
    <x v="4"/>
    <n v="3"/>
    <x v="51"/>
    <x v="24"/>
    <s v="Commercial"/>
    <n v="307.25"/>
    <n v="1229"/>
    <n v="126279750"/>
    <n v="505119000"/>
    <n v="56"/>
    <n v="241"/>
    <n v="210"/>
    <n v="423"/>
    <n v="11"/>
    <n v="587272"/>
    <n v="623015"/>
    <n v="297833"/>
    <n v="977205"/>
    <n v="75921"/>
    <n v="10487"/>
    <n v="2585.1244813278008"/>
    <n v="1418.2523809523809"/>
    <n v="2310.177304964539"/>
    <n v="6901.909090909091"/>
  </r>
  <r>
    <x v="18"/>
    <x v="4"/>
    <n v="3"/>
    <x v="52"/>
    <x v="25"/>
    <s v="Commercial"/>
    <n v="1400.5"/>
    <n v="5602"/>
    <n v="575605500"/>
    <n v="2302422000"/>
    <n v="293"/>
    <n v="1040"/>
    <n v="2231"/>
    <n v="1656"/>
    <n v="559"/>
    <n v="4557245"/>
    <n v="2806568"/>
    <n v="1979289"/>
    <n v="4663037"/>
    <n v="3468512"/>
    <n v="15553.737201365188"/>
    <n v="2698.623076923077"/>
    <n v="887.17570596145231"/>
    <n v="2815.8435990338166"/>
    <n v="6204.8515205724507"/>
  </r>
  <r>
    <x v="18"/>
    <x v="4"/>
    <n v="3"/>
    <x v="53"/>
    <x v="26"/>
    <s v="Commercial"/>
    <n v="602.25"/>
    <n v="2409"/>
    <n v="247524750"/>
    <n v="990099000"/>
    <n v="101"/>
    <n v="437"/>
    <n v="861"/>
    <n v="701"/>
    <n v="111"/>
    <n v="1330911"/>
    <n v="1433361"/>
    <n v="619282"/>
    <n v="2320818"/>
    <n v="320629"/>
    <n v="13177.336633663366"/>
    <n v="3280.0022883295196"/>
    <n v="719.25900116144021"/>
    <n v="3310.7246790299573"/>
    <n v="2888.5495495495497"/>
  </r>
  <r>
    <x v="19"/>
    <x v="4"/>
    <n v="4"/>
    <x v="27"/>
    <x v="0"/>
    <s v="Commercial"/>
    <n v="1531.5"/>
    <n v="6126"/>
    <n v="629446500"/>
    <n v="2517786000"/>
    <n v="55"/>
    <n v="822"/>
    <n v="392"/>
    <n v="1197"/>
    <n v="197"/>
    <n v="865659"/>
    <n v="1408205"/>
    <n v="613069"/>
    <n v="2028307"/>
    <n v="638754"/>
    <n v="15739.254545454545"/>
    <n v="1713.1447688564476"/>
    <n v="1563.9515306122448"/>
    <n v="1694.4920634920634"/>
    <n v="3242.4060913705584"/>
  </r>
  <r>
    <x v="19"/>
    <x v="4"/>
    <n v="4"/>
    <x v="28"/>
    <x v="1"/>
    <s v="Commercial"/>
    <n v="195.75"/>
    <n v="783"/>
    <n v="80453250"/>
    <n v="321813000"/>
    <n v="3"/>
    <n v="68"/>
    <n v="192"/>
    <n v="118"/>
    <n v="19"/>
    <n v="93030"/>
    <n v="204007"/>
    <n v="285374"/>
    <n v="381569"/>
    <n v="114764"/>
    <n v="31010"/>
    <n v="3000.1029411764707"/>
    <n v="1486.3229166666667"/>
    <n v="3233.6355932203392"/>
    <n v="6040.2105263157891"/>
  </r>
  <r>
    <x v="19"/>
    <x v="4"/>
    <n v="4"/>
    <x v="29"/>
    <x v="2"/>
    <s v="Commercial"/>
    <n v="218.75"/>
    <n v="875"/>
    <n v="89906250"/>
    <n v="359625000"/>
    <n v="20"/>
    <n v="136"/>
    <n v="55"/>
    <n v="373"/>
    <n v="24"/>
    <n v="224322"/>
    <n v="443417"/>
    <n v="54284"/>
    <n v="1101994"/>
    <n v="112401"/>
    <n v="11216.1"/>
    <n v="3260.419117647059"/>
    <n v="986.9818181818182"/>
    <n v="2954.4075067024128"/>
    <n v="4683.375"/>
  </r>
  <r>
    <x v="19"/>
    <x v="4"/>
    <n v="4"/>
    <x v="30"/>
    <x v="3"/>
    <s v="Commercial"/>
    <n v="1534.5"/>
    <n v="6138"/>
    <n v="630679500"/>
    <n v="2522718000"/>
    <n v="43"/>
    <n v="694"/>
    <n v="315"/>
    <n v="892"/>
    <n v="131"/>
    <n v="796654"/>
    <n v="2638972"/>
    <n v="278747"/>
    <n v="2944365"/>
    <n v="678142"/>
    <n v="18526.837209302324"/>
    <n v="3802.5533141210376"/>
    <n v="884.91111111111115"/>
    <n v="3300.8576233183858"/>
    <n v="5176.6564885496182"/>
  </r>
  <r>
    <x v="19"/>
    <x v="4"/>
    <n v="4"/>
    <x v="31"/>
    <x v="4"/>
    <s v="Commercial"/>
    <n v="673.5"/>
    <n v="2694"/>
    <n v="276808500"/>
    <n v="1107234000"/>
    <n v="30"/>
    <n v="268"/>
    <n v="439"/>
    <n v="381"/>
    <n v="81"/>
    <n v="680812"/>
    <n v="879390"/>
    <n v="724273"/>
    <n v="1293428"/>
    <n v="245273"/>
    <n v="22693.733333333334"/>
    <n v="3281.3059701492539"/>
    <n v="1649.8246013667426"/>
    <n v="3394.8241469816271"/>
    <n v="3028.0617283950619"/>
  </r>
  <r>
    <x v="19"/>
    <x v="4"/>
    <n v="4"/>
    <x v="32"/>
    <x v="5"/>
    <s v="Commercial"/>
    <n v="260.5"/>
    <n v="1042"/>
    <n v="107065500"/>
    <n v="428262000"/>
    <n v="26"/>
    <n v="118"/>
    <n v="214"/>
    <n v="165"/>
    <n v="50"/>
    <n v="577592"/>
    <n v="368358"/>
    <n v="339004"/>
    <n v="562544"/>
    <n v="283566"/>
    <n v="22215.076923076922"/>
    <n v="3121.6779661016949"/>
    <n v="1584.1308411214952"/>
    <n v="3409.3575757575759"/>
    <n v="5671.32"/>
  </r>
  <r>
    <x v="19"/>
    <x v="4"/>
    <n v="4"/>
    <x v="33"/>
    <x v="6"/>
    <s v="Commercial"/>
    <n v="1779.75"/>
    <n v="7119"/>
    <n v="731477250"/>
    <n v="2925909000"/>
    <n v="116"/>
    <n v="942"/>
    <n v="703"/>
    <n v="1474"/>
    <n v="284"/>
    <n v="3152998"/>
    <n v="2526038"/>
    <n v="1278457"/>
    <n v="3556360"/>
    <n v="2665171"/>
    <n v="27181.017241379312"/>
    <n v="2681.5690021231421"/>
    <n v="1818.5732574679944"/>
    <n v="2412.7272727272725"/>
    <n v="9384.4049295774639"/>
  </r>
  <r>
    <x v="19"/>
    <x v="4"/>
    <n v="4"/>
    <x v="34"/>
    <x v="7"/>
    <s v="Commercial"/>
    <n v="1623.25"/>
    <n v="6493"/>
    <n v="667155750"/>
    <n v="2668623000"/>
    <n v="219"/>
    <n v="726"/>
    <n v="2020"/>
    <n v="1783"/>
    <n v="162"/>
    <n v="3600778"/>
    <n v="1797631"/>
    <n v="1914913"/>
    <n v="5581221"/>
    <n v="796506"/>
    <n v="16441.908675799088"/>
    <n v="2476.0757575757575"/>
    <n v="947.97673267326729"/>
    <n v="3130.2417274256873"/>
    <n v="4916.7037037037035"/>
  </r>
  <r>
    <x v="19"/>
    <x v="4"/>
    <n v="4"/>
    <x v="35"/>
    <x v="8"/>
    <s v="Commercial"/>
    <n v="212.25"/>
    <n v="849"/>
    <n v="87234750"/>
    <n v="348939000"/>
    <n v="36"/>
    <n v="101"/>
    <n v="126"/>
    <n v="122"/>
    <n v="46"/>
    <n v="452100"/>
    <n v="279590"/>
    <n v="122993"/>
    <n v="378316"/>
    <n v="183976"/>
    <n v="12558.333333333334"/>
    <n v="2768.2178217821784"/>
    <n v="976.1349206349206"/>
    <n v="3100.9508196721313"/>
    <n v="3999.478260869565"/>
  </r>
  <r>
    <x v="19"/>
    <x v="4"/>
    <n v="4"/>
    <x v="36"/>
    <x v="9"/>
    <s v="Commercial"/>
    <n v="150"/>
    <n v="600"/>
    <n v="61650000"/>
    <n v="246600000"/>
    <n v="23"/>
    <n v="80"/>
    <n v="138"/>
    <n v="102"/>
    <n v="24"/>
    <n v="362947"/>
    <n v="244533"/>
    <n v="103874"/>
    <n v="326989"/>
    <n v="118624"/>
    <n v="15780.304347826086"/>
    <n v="3056.6624999999999"/>
    <n v="752.71014492753625"/>
    <n v="3205.7745098039218"/>
    <n v="4942.666666666667"/>
  </r>
  <r>
    <x v="19"/>
    <x v="4"/>
    <n v="4"/>
    <x v="37"/>
    <x v="10"/>
    <s v="Commercial"/>
    <n v="421.5"/>
    <n v="1686"/>
    <n v="173236500"/>
    <n v="692946000"/>
    <n v="58"/>
    <n v="212"/>
    <n v="93"/>
    <n v="476"/>
    <n v="47"/>
    <n v="1243033"/>
    <n v="946373"/>
    <n v="111659"/>
    <n v="1446768"/>
    <n v="244733"/>
    <n v="21431.603448275862"/>
    <n v="4464.0235849056608"/>
    <n v="1200.6344086021506"/>
    <n v="3039.4285714285716"/>
    <n v="5207.0851063829787"/>
  </r>
  <r>
    <x v="19"/>
    <x v="4"/>
    <n v="4"/>
    <x v="38"/>
    <x v="11"/>
    <s v="Commercial"/>
    <n v="1642.75"/>
    <n v="6571"/>
    <n v="675170250"/>
    <n v="2700681000"/>
    <n v="56"/>
    <n v="680"/>
    <n v="2180"/>
    <n v="1014"/>
    <n v="252"/>
    <n v="938278"/>
    <n v="1265755"/>
    <n v="2402428"/>
    <n v="1933975"/>
    <n v="1289520"/>
    <n v="16754.964285714286"/>
    <n v="1861.4044117647059"/>
    <n v="1102.0311926605505"/>
    <n v="1907.2731755424063"/>
    <n v="5117.1428571428569"/>
  </r>
  <r>
    <x v="19"/>
    <x v="4"/>
    <n v="4"/>
    <x v="39"/>
    <x v="12"/>
    <s v="Commercial"/>
    <n v="1155.5"/>
    <n v="4622"/>
    <n v="474910500"/>
    <n v="1899642000"/>
    <n v="81"/>
    <n v="613"/>
    <n v="903"/>
    <n v="1033"/>
    <n v="222"/>
    <n v="1808944"/>
    <n v="1884720"/>
    <n v="1536522"/>
    <n v="3018257"/>
    <n v="976999"/>
    <n v="22332.641975308641"/>
    <n v="3074.5840130505708"/>
    <n v="1701.5747508305649"/>
    <n v="2921.8363988383348"/>
    <n v="4400.8963963963961"/>
  </r>
  <r>
    <x v="19"/>
    <x v="4"/>
    <n v="4"/>
    <x v="40"/>
    <x v="13"/>
    <s v="Commercial"/>
    <n v="348.25"/>
    <n v="1393"/>
    <n v="143130750"/>
    <n v="572523000"/>
    <n v="46"/>
    <n v="184"/>
    <n v="225"/>
    <n v="235"/>
    <n v="71"/>
    <n v="1044322"/>
    <n v="550830"/>
    <n v="198604"/>
    <n v="726041"/>
    <n v="577056"/>
    <n v="22702.652173913044"/>
    <n v="2993.641304347826"/>
    <n v="882.68444444444447"/>
    <n v="3089.5361702127661"/>
    <n v="8127.5492957746483"/>
  </r>
  <r>
    <x v="19"/>
    <x v="4"/>
    <n v="4"/>
    <x v="41"/>
    <x v="14"/>
    <s v="Commercial"/>
    <n v="1742.5"/>
    <n v="6970"/>
    <n v="716167500"/>
    <n v="2864670000"/>
    <n v="225"/>
    <n v="898"/>
    <n v="1468"/>
    <n v="1392"/>
    <n v="325"/>
    <n v="3220462"/>
    <n v="2717283"/>
    <n v="1802798"/>
    <n v="4459021"/>
    <n v="3404579"/>
    <n v="14313.164444444445"/>
    <n v="3025.9276169265036"/>
    <n v="1228.0640326975476"/>
    <n v="3203.319683908046"/>
    <n v="10475.627692307693"/>
  </r>
  <r>
    <x v="19"/>
    <x v="4"/>
    <n v="4"/>
    <x v="42"/>
    <x v="15"/>
    <s v="Commercial"/>
    <n v="237.25"/>
    <n v="949"/>
    <n v="97509750"/>
    <n v="390039000"/>
    <n v="38"/>
    <n v="127"/>
    <n v="163"/>
    <n v="195"/>
    <n v="59"/>
    <n v="625767"/>
    <n v="400299"/>
    <n v="232909"/>
    <n v="537846"/>
    <n v="447310"/>
    <n v="16467.552631578947"/>
    <n v="3151.9606299212596"/>
    <n v="1428.8895705521472"/>
    <n v="2758.1846153846154"/>
    <n v="7581.5254237288136"/>
  </r>
  <r>
    <x v="19"/>
    <x v="4"/>
    <n v="4"/>
    <x v="43"/>
    <x v="16"/>
    <s v="Commercial"/>
    <n v="406.75"/>
    <n v="1627"/>
    <n v="167174250"/>
    <n v="668697000"/>
    <n v="56"/>
    <n v="228"/>
    <n v="520"/>
    <n v="573"/>
    <n v="35"/>
    <n v="1231006"/>
    <n v="442336"/>
    <n v="442627"/>
    <n v="1843045"/>
    <n v="201459"/>
    <n v="21982.25"/>
    <n v="1940.0701754385964"/>
    <n v="851.20576923076919"/>
    <n v="3216.4834205933685"/>
    <n v="5755.971428571429"/>
  </r>
  <r>
    <x v="19"/>
    <x v="4"/>
    <n v="4"/>
    <x v="44"/>
    <x v="17"/>
    <s v="Commercial"/>
    <n v="1425"/>
    <n v="5700"/>
    <n v="585675000"/>
    <n v="2342700000"/>
    <n v="156"/>
    <n v="712"/>
    <n v="1838"/>
    <n v="943"/>
    <n v="221"/>
    <n v="2685506"/>
    <n v="2202134"/>
    <n v="1175133"/>
    <n v="3045275"/>
    <n v="515573"/>
    <n v="17214.782051282051"/>
    <n v="3092.8848314606744"/>
    <n v="639.35418933623509"/>
    <n v="3229.3478260869565"/>
    <n v="2332.9095022624433"/>
  </r>
  <r>
    <x v="19"/>
    <x v="4"/>
    <n v="4"/>
    <x v="45"/>
    <x v="18"/>
    <s v="Commercial"/>
    <n v="1437.5"/>
    <n v="5750"/>
    <n v="590812500"/>
    <n v="2363250000"/>
    <n v="102"/>
    <n v="862"/>
    <n v="1354"/>
    <n v="1383"/>
    <n v="327"/>
    <n v="3556992"/>
    <n v="3031297"/>
    <n v="1654215"/>
    <n v="4591285"/>
    <n v="2618090"/>
    <n v="34872.470588235294"/>
    <n v="3516.5858468677493"/>
    <n v="1221.7245199409158"/>
    <n v="3319.8011569052783"/>
    <n v="8006.3914373088683"/>
  </r>
  <r>
    <x v="19"/>
    <x v="4"/>
    <n v="4"/>
    <x v="46"/>
    <x v="19"/>
    <s v="Commercial"/>
    <n v="753.25"/>
    <n v="3013"/>
    <n v="309585750"/>
    <n v="1238343000"/>
    <n v="120"/>
    <n v="356"/>
    <n v="822"/>
    <n v="487"/>
    <n v="120"/>
    <n v="1560226"/>
    <n v="1021956"/>
    <n v="835571"/>
    <n v="1369781"/>
    <n v="285650"/>
    <n v="13001.883333333333"/>
    <n v="2870.6629213483147"/>
    <n v="1016.5097323600974"/>
    <n v="2812.6919917864475"/>
    <n v="2380.4166666666665"/>
  </r>
  <r>
    <x v="19"/>
    <x v="4"/>
    <n v="4"/>
    <x v="47"/>
    <x v="20"/>
    <s v="Commercial"/>
    <n v="646.5"/>
    <n v="2586"/>
    <n v="265711500"/>
    <n v="1062846000"/>
    <n v="86"/>
    <n v="430"/>
    <n v="618"/>
    <n v="553"/>
    <n v="90"/>
    <n v="1344323"/>
    <n v="1633912"/>
    <n v="688292"/>
    <n v="2370814"/>
    <n v="381179"/>
    <n v="15631.662790697674"/>
    <n v="3799.7953488372091"/>
    <n v="1113.7411003236246"/>
    <n v="4287.1862567811932"/>
    <n v="4235.3222222222221"/>
  </r>
  <r>
    <x v="19"/>
    <x v="4"/>
    <n v="4"/>
    <x v="48"/>
    <x v="21"/>
    <s v="Commercial"/>
    <n v="1266.25"/>
    <n v="5065"/>
    <n v="520428750"/>
    <n v="2081715000"/>
    <n v="233"/>
    <n v="817"/>
    <n v="998"/>
    <n v="1275"/>
    <n v="321"/>
    <n v="2932697"/>
    <n v="2514345"/>
    <n v="1396223"/>
    <n v="3383813"/>
    <n v="931713"/>
    <n v="12586.682403433477"/>
    <n v="3077.5336597307223"/>
    <n v="1399.0210420841684"/>
    <n v="2653.9709803921569"/>
    <n v="2902.532710280374"/>
  </r>
  <r>
    <x v="19"/>
    <x v="4"/>
    <n v="4"/>
    <x v="49"/>
    <x v="22"/>
    <s v="Commercial"/>
    <n v="383.5"/>
    <n v="1534"/>
    <n v="157618500"/>
    <n v="630474000"/>
    <n v="73"/>
    <n v="263"/>
    <n v="244"/>
    <n v="355"/>
    <n v="184"/>
    <n v="1214112"/>
    <n v="963855"/>
    <n v="223348"/>
    <n v="1185846"/>
    <n v="1008617"/>
    <n v="16631.671232876713"/>
    <n v="3664.847908745247"/>
    <n v="915.36065573770497"/>
    <n v="3340.4112676056338"/>
    <n v="5481.614130434783"/>
  </r>
  <r>
    <x v="19"/>
    <x v="4"/>
    <n v="4"/>
    <x v="50"/>
    <x v="23"/>
    <s v="Commercial"/>
    <n v="587"/>
    <n v="2348"/>
    <n v="241257000"/>
    <n v="965028000"/>
    <n v="124"/>
    <n v="491"/>
    <n v="624"/>
    <n v="589"/>
    <n v="386"/>
    <n v="2245381"/>
    <n v="1499589"/>
    <n v="750990"/>
    <n v="1948013"/>
    <n v="2186796"/>
    <n v="18107.91129032258"/>
    <n v="3054.152749490835"/>
    <n v="1203.5096153846155"/>
    <n v="3307.3225806451615"/>
    <n v="5665.2746113989633"/>
  </r>
  <r>
    <x v="19"/>
    <x v="4"/>
    <n v="4"/>
    <x v="51"/>
    <x v="24"/>
    <s v="Commercial"/>
    <n v="305"/>
    <n v="1220"/>
    <n v="125355000"/>
    <n v="501420000"/>
    <n v="65"/>
    <n v="250"/>
    <n v="191"/>
    <n v="405"/>
    <n v="11"/>
    <n v="815521"/>
    <n v="609608"/>
    <n v="312342"/>
    <n v="932052"/>
    <n v="78409"/>
    <n v="12546.476923076923"/>
    <n v="2438.4319999999998"/>
    <n v="1635.2984293193717"/>
    <n v="2301.3629629629631"/>
    <n v="7128.090909090909"/>
  </r>
  <r>
    <x v="19"/>
    <x v="4"/>
    <n v="4"/>
    <x v="52"/>
    <x v="25"/>
    <s v="Commercial"/>
    <n v="1407"/>
    <n v="5628"/>
    <n v="578277000"/>
    <n v="2313108000"/>
    <n v="305"/>
    <n v="1124"/>
    <n v="2261"/>
    <n v="1196"/>
    <n v="134"/>
    <n v="4936489"/>
    <n v="3122903"/>
    <n v="2090675"/>
    <n v="3592122"/>
    <n v="686811"/>
    <n v="16185.209836065575"/>
    <n v="2778.3834519572952"/>
    <n v="924.66828836797879"/>
    <n v="3003.4464882943143"/>
    <n v="5125.4552238805973"/>
  </r>
  <r>
    <x v="19"/>
    <x v="4"/>
    <n v="4"/>
    <x v="53"/>
    <x v="26"/>
    <s v="Commercial"/>
    <n v="607"/>
    <n v="2428"/>
    <n v="249477000"/>
    <n v="997908000"/>
    <n v="104"/>
    <n v="473"/>
    <n v="803"/>
    <n v="687"/>
    <n v="112"/>
    <n v="1431741"/>
    <n v="1658741"/>
    <n v="611094"/>
    <n v="2529476"/>
    <n v="286423"/>
    <n v="13766.740384615385"/>
    <n v="3506.8520084566594"/>
    <n v="761.01369863013701"/>
    <n v="3681.9155749636097"/>
    <n v="2557.3482142857142"/>
  </r>
  <r>
    <x v="20"/>
    <x v="5"/>
    <n v="1"/>
    <x v="27"/>
    <x v="0"/>
    <s v="Commercial"/>
    <n v="1569.5"/>
    <n v="6278"/>
    <n v="645064500"/>
    <n v="2580258000"/>
    <n v="45"/>
    <n v="798"/>
    <n v="439"/>
    <n v="1321"/>
    <n v="179"/>
    <n v="547230"/>
    <n v="1296727"/>
    <n v="655629"/>
    <n v="2445412"/>
    <n v="599372"/>
    <n v="12160.666666666666"/>
    <n v="1624.9711779448621"/>
    <n v="1493.4601366742597"/>
    <n v="1851.1824375473127"/>
    <n v="3348.4469273743016"/>
  </r>
  <r>
    <x v="20"/>
    <x v="5"/>
    <n v="1"/>
    <x v="28"/>
    <x v="1"/>
    <s v="Commercial"/>
    <n v="199"/>
    <n v="796"/>
    <n v="81789000"/>
    <n v="327156000"/>
    <n v="4"/>
    <n v="87"/>
    <n v="108"/>
    <n v="143"/>
    <n v="19"/>
    <n v="80366"/>
    <n v="247959"/>
    <n v="126934"/>
    <n v="462967"/>
    <n v="114713"/>
    <n v="20091.5"/>
    <n v="2850.1034482758619"/>
    <n v="1175.3148148148148"/>
    <n v="3237.5314685314684"/>
    <n v="6037.5263157894733"/>
  </r>
  <r>
    <x v="20"/>
    <x v="5"/>
    <n v="1"/>
    <x v="29"/>
    <x v="2"/>
    <s v="Commercial"/>
    <n v="223.75"/>
    <n v="895"/>
    <n v="91961250"/>
    <n v="367845000"/>
    <n v="19"/>
    <n v="128"/>
    <n v="119"/>
    <n v="283"/>
    <n v="32"/>
    <n v="221313"/>
    <n v="412058"/>
    <n v="123434"/>
    <n v="907593"/>
    <n v="180684"/>
    <n v="11648.052631578947"/>
    <n v="3219.203125"/>
    <n v="1037.2605042016808"/>
    <n v="3207.0424028268553"/>
    <n v="5646.375"/>
  </r>
  <r>
    <x v="20"/>
    <x v="5"/>
    <n v="1"/>
    <x v="30"/>
    <x v="3"/>
    <s v="Commercial"/>
    <n v="1560.75"/>
    <n v="6243"/>
    <n v="641468250"/>
    <n v="2565873000"/>
    <n v="40"/>
    <n v="628"/>
    <n v="835"/>
    <n v="1033"/>
    <n v="199"/>
    <n v="758953"/>
    <n v="2269330"/>
    <n v="733492"/>
    <n v="3656178"/>
    <n v="1189420"/>
    <n v="18973.825000000001"/>
    <n v="3613.5828025477708"/>
    <n v="878.43353293413179"/>
    <n v="3539.3785091965151"/>
    <n v="5976.9849246231151"/>
  </r>
  <r>
    <x v="20"/>
    <x v="5"/>
    <n v="1"/>
    <x v="31"/>
    <x v="4"/>
    <s v="Commercial"/>
    <n v="685"/>
    <n v="2740"/>
    <n v="281535000"/>
    <n v="1126140000"/>
    <n v="31"/>
    <n v="251"/>
    <n v="352"/>
    <n v="384"/>
    <n v="82"/>
    <n v="645297"/>
    <n v="734888"/>
    <n v="464697"/>
    <n v="1351475"/>
    <n v="239155"/>
    <n v="20816.032258064515"/>
    <n v="2927.8406374501992"/>
    <n v="1320.1619318181818"/>
    <n v="3519.4661458333335"/>
    <n v="2916.5243902439024"/>
  </r>
  <r>
    <x v="20"/>
    <x v="5"/>
    <n v="1"/>
    <x v="32"/>
    <x v="5"/>
    <s v="Commercial"/>
    <n v="267.25"/>
    <n v="1069"/>
    <n v="109839750"/>
    <n v="439359000"/>
    <n v="24"/>
    <n v="113"/>
    <n v="185"/>
    <n v="176"/>
    <n v="49"/>
    <n v="470918"/>
    <n v="333936"/>
    <n v="224356"/>
    <n v="627397"/>
    <n v="286511"/>
    <n v="19621.583333333332"/>
    <n v="2955.1858407079644"/>
    <n v="1212.7351351351351"/>
    <n v="3564.755681818182"/>
    <n v="5847.1632653061224"/>
  </r>
  <r>
    <x v="20"/>
    <x v="5"/>
    <n v="1"/>
    <x v="33"/>
    <x v="6"/>
    <s v="Commercial"/>
    <n v="1818.5"/>
    <n v="7274"/>
    <n v="747403500"/>
    <n v="2989614000"/>
    <n v="108"/>
    <n v="910"/>
    <n v="787"/>
    <n v="1467"/>
    <n v="260"/>
    <n v="2658212"/>
    <n v="2318449"/>
    <n v="643855"/>
    <n v="4169458"/>
    <n v="2440519"/>
    <n v="24613.074074074073"/>
    <n v="2547.7461538461539"/>
    <n v="818.11308767471405"/>
    <n v="2842.1663258350377"/>
    <n v="9386.6115384615387"/>
  </r>
  <r>
    <x v="20"/>
    <x v="5"/>
    <n v="1"/>
    <x v="34"/>
    <x v="7"/>
    <s v="Commercial"/>
    <n v="1661"/>
    <n v="6644"/>
    <n v="682671000"/>
    <n v="2730684000"/>
    <n v="204"/>
    <n v="677"/>
    <n v="869"/>
    <n v="1096"/>
    <n v="203"/>
    <n v="3464637"/>
    <n v="1627900"/>
    <n v="814795"/>
    <n v="3667490"/>
    <n v="1121189"/>
    <n v="16983.514705882353"/>
    <n v="2404.5790251107828"/>
    <n v="937.62370540851555"/>
    <n v="3346.25"/>
    <n v="5523.0985221674873"/>
  </r>
  <r>
    <x v="20"/>
    <x v="5"/>
    <n v="1"/>
    <x v="35"/>
    <x v="8"/>
    <s v="Commercial"/>
    <n v="215.75"/>
    <n v="863"/>
    <n v="88673250"/>
    <n v="354693000"/>
    <n v="32"/>
    <n v="89"/>
    <n v="119"/>
    <n v="116"/>
    <n v="43"/>
    <n v="375312"/>
    <n v="245118"/>
    <n v="95010"/>
    <n v="381320"/>
    <n v="177652"/>
    <n v="11728.5"/>
    <n v="2754.1348314606744"/>
    <n v="798.40336134453787"/>
    <n v="3287.2413793103447"/>
    <n v="4131.4418604651164"/>
  </r>
  <r>
    <x v="20"/>
    <x v="5"/>
    <n v="1"/>
    <x v="36"/>
    <x v="9"/>
    <s v="Commercial"/>
    <n v="153.25"/>
    <n v="613"/>
    <n v="62985750"/>
    <n v="251943000"/>
    <n v="23"/>
    <n v="74"/>
    <n v="128"/>
    <n v="107"/>
    <n v="25"/>
    <n v="325230"/>
    <n v="231161"/>
    <n v="88132"/>
    <n v="358128"/>
    <n v="121788"/>
    <n v="14140.434782608696"/>
    <n v="3123.7972972972975"/>
    <n v="688.53125"/>
    <n v="3346.9906542056074"/>
    <n v="4871.5200000000004"/>
  </r>
  <r>
    <x v="20"/>
    <x v="5"/>
    <n v="1"/>
    <x v="37"/>
    <x v="10"/>
    <s v="Commercial"/>
    <n v="430.5"/>
    <n v="1722"/>
    <n v="176935500"/>
    <n v="707742000"/>
    <n v="56"/>
    <n v="196"/>
    <n v="342"/>
    <n v="339"/>
    <n v="52"/>
    <n v="1128990"/>
    <n v="837287"/>
    <n v="413144"/>
    <n v="1078383"/>
    <n v="300618"/>
    <n v="20160.535714285714"/>
    <n v="4271.8724489795923"/>
    <n v="1208.0233918128654"/>
    <n v="3181.070796460177"/>
    <n v="5781.1153846153848"/>
  </r>
  <r>
    <x v="20"/>
    <x v="5"/>
    <n v="1"/>
    <x v="38"/>
    <x v="11"/>
    <s v="Commercial"/>
    <n v="1706.75"/>
    <n v="6827"/>
    <n v="701474250"/>
    <n v="2805897000"/>
    <n v="53"/>
    <n v="709"/>
    <n v="1442"/>
    <n v="1127"/>
    <n v="257"/>
    <n v="900420"/>
    <n v="1283010"/>
    <n v="1285477"/>
    <n v="2412252"/>
    <n v="1253492"/>
    <n v="16989.056603773584"/>
    <n v="1809.605077574048"/>
    <n v="891.4542302357836"/>
    <n v="2140.4188110026621"/>
    <n v="4877.4007782101171"/>
  </r>
  <r>
    <x v="20"/>
    <x v="5"/>
    <n v="1"/>
    <x v="39"/>
    <x v="12"/>
    <s v="Commercial"/>
    <n v="1219"/>
    <n v="4876"/>
    <n v="501009000"/>
    <n v="2004036000"/>
    <n v="81"/>
    <n v="605"/>
    <n v="822"/>
    <n v="1124"/>
    <n v="240"/>
    <n v="1503198"/>
    <n v="1860033"/>
    <n v="1047527"/>
    <n v="3618959"/>
    <n v="995894"/>
    <n v="18558"/>
    <n v="3074.4347107438016"/>
    <n v="1274.3637469586374"/>
    <n v="3219.7144128113878"/>
    <n v="4149.5583333333334"/>
  </r>
  <r>
    <x v="20"/>
    <x v="5"/>
    <n v="1"/>
    <x v="40"/>
    <x v="13"/>
    <s v="Commercial"/>
    <n v="354"/>
    <n v="1416"/>
    <n v="145494000"/>
    <n v="581976000"/>
    <n v="43"/>
    <n v="169"/>
    <n v="218"/>
    <n v="232"/>
    <n v="75"/>
    <n v="829625"/>
    <n v="474581"/>
    <n v="177297"/>
    <n v="740635"/>
    <n v="628719"/>
    <n v="19293.60465116279"/>
    <n v="2808.1715976331361"/>
    <n v="813.28899082568807"/>
    <n v="3192.3922413793102"/>
    <n v="8382.92"/>
  </r>
  <r>
    <x v="20"/>
    <x v="5"/>
    <n v="1"/>
    <x v="41"/>
    <x v="14"/>
    <s v="Commercial"/>
    <n v="1784"/>
    <n v="7136"/>
    <n v="733224000"/>
    <n v="2932896000"/>
    <n v="218"/>
    <n v="873"/>
    <n v="1360"/>
    <n v="1446"/>
    <n v="326"/>
    <n v="2835547"/>
    <n v="2677406"/>
    <n v="1488911"/>
    <n v="5005428"/>
    <n v="3456077"/>
    <n v="13007.09633027523"/>
    <n v="3066.9026345933562"/>
    <n v="1094.7874999999999"/>
    <n v="3461.5684647302905"/>
    <n v="10601.463190184049"/>
  </r>
  <r>
    <x v="20"/>
    <x v="5"/>
    <n v="1"/>
    <x v="42"/>
    <x v="15"/>
    <s v="Commercial"/>
    <n v="243.25"/>
    <n v="973"/>
    <n v="99975750"/>
    <n v="399903000"/>
    <n v="33"/>
    <n v="122"/>
    <n v="134"/>
    <n v="204"/>
    <n v="57"/>
    <n v="591814"/>
    <n v="372218"/>
    <n v="170384"/>
    <n v="627720"/>
    <n v="415977"/>
    <n v="17933.757575757576"/>
    <n v="3050.967213114754"/>
    <n v="1271.5223880597016"/>
    <n v="3077.0588235294117"/>
    <n v="7297.8421052631575"/>
  </r>
  <r>
    <x v="20"/>
    <x v="5"/>
    <n v="1"/>
    <x v="43"/>
    <x v="16"/>
    <s v="Commercial"/>
    <n v="422.5"/>
    <n v="1690"/>
    <n v="173647500"/>
    <n v="694590000"/>
    <n v="55"/>
    <n v="214"/>
    <n v="415"/>
    <n v="388"/>
    <n v="77"/>
    <n v="1241196"/>
    <n v="397220"/>
    <n v="348134"/>
    <n v="1392749"/>
    <n v="490767"/>
    <n v="22567.200000000001"/>
    <n v="1856.1682242990655"/>
    <n v="838.87710843373497"/>
    <n v="3589.5592783505153"/>
    <n v="6373.5974025974028"/>
  </r>
  <r>
    <x v="20"/>
    <x v="5"/>
    <n v="1"/>
    <x v="44"/>
    <x v="17"/>
    <s v="Commercial"/>
    <n v="1449.75"/>
    <n v="5799"/>
    <n v="595847250"/>
    <n v="2383389000"/>
    <n v="148"/>
    <n v="758"/>
    <n v="1584"/>
    <n v="1049"/>
    <n v="234"/>
    <n v="2227009"/>
    <n v="2161493"/>
    <n v="885273"/>
    <n v="3685136"/>
    <n v="518129"/>
    <n v="15047.358108108108"/>
    <n v="2851.5738786279685"/>
    <n v="558.88446969696975"/>
    <n v="3512.9990467111534"/>
    <n v="2214.2264957264956"/>
  </r>
  <r>
    <x v="20"/>
    <x v="5"/>
    <n v="1"/>
    <x v="45"/>
    <x v="18"/>
    <s v="Commercial"/>
    <n v="1462"/>
    <n v="5848"/>
    <n v="600882000"/>
    <n v="2403528000"/>
    <n v="98"/>
    <n v="831"/>
    <n v="1384"/>
    <n v="1425"/>
    <n v="307"/>
    <n v="3116062"/>
    <n v="2729004"/>
    <n v="563248"/>
    <n v="5582434"/>
    <n v="2533746"/>
    <n v="31796.551020408162"/>
    <n v="3284"/>
    <n v="406.97109826589593"/>
    <n v="3917.4975438596493"/>
    <n v="8253.2442996742666"/>
  </r>
  <r>
    <x v="20"/>
    <x v="5"/>
    <n v="1"/>
    <x v="46"/>
    <x v="19"/>
    <s v="Commercial"/>
    <n v="774.25"/>
    <n v="3097"/>
    <n v="318216750"/>
    <n v="1272867000"/>
    <n v="107"/>
    <n v="332"/>
    <n v="863"/>
    <n v="477"/>
    <n v="116"/>
    <n v="1334197"/>
    <n v="918180"/>
    <n v="726149"/>
    <n v="1529002"/>
    <n v="316375"/>
    <n v="12469.130841121496"/>
    <n v="2765.602409638554"/>
    <n v="841.42410196987248"/>
    <n v="3205.4549266247382"/>
    <n v="2727.3706896551726"/>
  </r>
  <r>
    <x v="20"/>
    <x v="5"/>
    <n v="1"/>
    <x v="47"/>
    <x v="20"/>
    <s v="Commercial"/>
    <n v="667"/>
    <n v="2668"/>
    <n v="274137000"/>
    <n v="1096548000"/>
    <n v="77"/>
    <n v="404"/>
    <n v="568"/>
    <n v="546"/>
    <n v="90"/>
    <n v="1143253"/>
    <n v="1534022"/>
    <n v="572500"/>
    <n v="2436810"/>
    <n v="366408"/>
    <n v="14847.441558441558"/>
    <n v="3797.0841584158416"/>
    <n v="1007.9225352112676"/>
    <n v="4463.0219780219777"/>
    <n v="4071.2"/>
  </r>
  <r>
    <x v="20"/>
    <x v="5"/>
    <n v="1"/>
    <x v="48"/>
    <x v="21"/>
    <s v="Commercial"/>
    <n v="1300.75"/>
    <n v="5203"/>
    <n v="534608250"/>
    <n v="2138433000"/>
    <n v="212"/>
    <n v="785"/>
    <n v="830"/>
    <n v="1271"/>
    <n v="309"/>
    <n v="2475302"/>
    <n v="2235381"/>
    <n v="1042546"/>
    <n v="3765378"/>
    <n v="875539"/>
    <n v="11675.952830188678"/>
    <n v="2847.6191082802547"/>
    <n v="1256.0795180722891"/>
    <n v="2962.5318646734854"/>
    <n v="2833.4595469255664"/>
  </r>
  <r>
    <x v="20"/>
    <x v="5"/>
    <n v="1"/>
    <x v="49"/>
    <x v="22"/>
    <s v="Commercial"/>
    <n v="390.25"/>
    <n v="1561"/>
    <n v="160392750"/>
    <n v="641571000"/>
    <n v="69"/>
    <n v="244"/>
    <n v="312"/>
    <n v="355"/>
    <n v="47"/>
    <n v="1114399"/>
    <n v="898131"/>
    <n v="285763"/>
    <n v="1220092"/>
    <n v="270797"/>
    <n v="16150.710144927536"/>
    <n v="3680.8647540983607"/>
    <n v="915.90705128205127"/>
    <n v="3436.8788732394364"/>
    <n v="5761.6382978723404"/>
  </r>
  <r>
    <x v="20"/>
    <x v="5"/>
    <n v="1"/>
    <x v="50"/>
    <x v="23"/>
    <s v="Commercial"/>
    <n v="603.75"/>
    <n v="2415"/>
    <n v="248141250"/>
    <n v="992565000"/>
    <n v="115"/>
    <n v="456"/>
    <n v="526"/>
    <n v="804"/>
    <n v="158"/>
    <n v="2064725"/>
    <n v="1402175"/>
    <n v="650686"/>
    <n v="2746518"/>
    <n v="1010751"/>
    <n v="17954.130434782608"/>
    <n v="3074.9451754385964"/>
    <n v="1237.045627376426"/>
    <n v="3416.0671641791046"/>
    <n v="6397.158227848101"/>
  </r>
  <r>
    <x v="20"/>
    <x v="5"/>
    <n v="1"/>
    <x v="51"/>
    <x v="24"/>
    <s v="Commercial"/>
    <n v="312.75"/>
    <n v="1251"/>
    <n v="128540250"/>
    <n v="514161000"/>
    <n v="58"/>
    <n v="235"/>
    <n v="175"/>
    <n v="376"/>
    <n v="11"/>
    <n v="591191"/>
    <n v="528778"/>
    <n v="331202"/>
    <n v="1027681"/>
    <n v="63706"/>
    <n v="10192.948275862069"/>
    <n v="2250.1191489361704"/>
    <n v="1892.5828571428572"/>
    <n v="2733.1941489361702"/>
    <n v="5791.454545454545"/>
  </r>
  <r>
    <x v="20"/>
    <x v="5"/>
    <n v="1"/>
    <x v="52"/>
    <x v="25"/>
    <s v="Commercial"/>
    <n v="1431.25"/>
    <n v="5725"/>
    <n v="588243750"/>
    <n v="2352975000"/>
    <n v="291"/>
    <n v="1048"/>
    <n v="1152"/>
    <n v="1352"/>
    <n v="191"/>
    <n v="4489702"/>
    <n v="2787097"/>
    <n v="1090300"/>
    <n v="4379158"/>
    <n v="1045823"/>
    <n v="15428.529209621993"/>
    <n v="2659.4437022900765"/>
    <n v="946.44097222222217"/>
    <n v="3239.0221893491125"/>
    <n v="5475.513089005236"/>
  </r>
  <r>
    <x v="20"/>
    <x v="5"/>
    <n v="1"/>
    <x v="53"/>
    <x v="26"/>
    <s v="Commercial"/>
    <n v="617.25"/>
    <n v="2469"/>
    <n v="253689750"/>
    <n v="1014759000"/>
    <n v="98"/>
    <n v="462"/>
    <n v="997"/>
    <n v="855"/>
    <n v="145"/>
    <n v="1245726"/>
    <n v="1610279"/>
    <n v="669706"/>
    <n v="3140399"/>
    <n v="406608"/>
    <n v="12711.489795918367"/>
    <n v="3485.4523809523807"/>
    <n v="671.72116349047144"/>
    <n v="3672.9812865497074"/>
    <n v="2804.1931034482759"/>
  </r>
  <r>
    <x v="21"/>
    <x v="5"/>
    <n v="2"/>
    <x v="27"/>
    <x v="0"/>
    <s v="Commercial"/>
    <n v="1554.75"/>
    <n v="6219"/>
    <n v="639002250"/>
    <n v="2556009000"/>
    <n v="43"/>
    <n v="784"/>
    <n v="449"/>
    <n v="1220"/>
    <n v="180"/>
    <n v="616904"/>
    <n v="1222474"/>
    <n v="570802"/>
    <n v="1988767"/>
    <n v="636393"/>
    <n v="14346.60465116279"/>
    <n v="1559.2780612244899"/>
    <n v="1271.2739420935411"/>
    <n v="1630.1368852459016"/>
    <n v="3535.5166666666669"/>
  </r>
  <r>
    <x v="21"/>
    <x v="5"/>
    <n v="2"/>
    <x v="28"/>
    <x v="1"/>
    <s v="Commercial"/>
    <n v="199.5"/>
    <n v="798"/>
    <n v="81994500"/>
    <n v="327978000"/>
    <n v="4"/>
    <n v="77"/>
    <n v="154"/>
    <n v="130"/>
    <n v="20"/>
    <n v="97816"/>
    <n v="219539"/>
    <n v="196764"/>
    <n v="339764"/>
    <n v="117687"/>
    <n v="24454"/>
    <n v="2851.1558441558441"/>
    <n v="1277.6883116883116"/>
    <n v="2613.5692307692307"/>
    <n v="5884.35"/>
  </r>
  <r>
    <x v="21"/>
    <x v="5"/>
    <n v="2"/>
    <x v="29"/>
    <x v="2"/>
    <s v="Commercial"/>
    <n v="222.5"/>
    <n v="890"/>
    <n v="91447500"/>
    <n v="365790000"/>
    <n v="20"/>
    <n v="130"/>
    <n v="316"/>
    <n v="333"/>
    <n v="23"/>
    <n v="194395"/>
    <n v="447664"/>
    <n v="302547"/>
    <n v="1010487"/>
    <n v="123567"/>
    <n v="9719.75"/>
    <n v="3443.5692307692307"/>
    <n v="957.42721518987344"/>
    <n v="3034.4954954954956"/>
    <n v="5372.478260869565"/>
  </r>
  <r>
    <x v="21"/>
    <x v="5"/>
    <n v="2"/>
    <x v="30"/>
    <x v="3"/>
    <s v="Commercial"/>
    <n v="1553.5"/>
    <n v="6214"/>
    <n v="638488500"/>
    <n v="2553954000"/>
    <n v="39"/>
    <n v="624"/>
    <n v="2119"/>
    <n v="1069"/>
    <n v="151"/>
    <n v="653629"/>
    <n v="2538621"/>
    <n v="1754498"/>
    <n v="3475278"/>
    <n v="872378"/>
    <n v="16759.717948717949"/>
    <n v="4068.3028846153848"/>
    <n v="827.98395469561115"/>
    <n v="3250.9616463985035"/>
    <n v="5777.337748344371"/>
  </r>
  <r>
    <x v="21"/>
    <x v="5"/>
    <n v="2"/>
    <x v="31"/>
    <x v="4"/>
    <s v="Commercial"/>
    <n v="673"/>
    <n v="2692"/>
    <n v="276603000"/>
    <n v="1106412000"/>
    <n v="30"/>
    <n v="238"/>
    <n v="942"/>
    <n v="355"/>
    <n v="75"/>
    <n v="612859"/>
    <n v="680283"/>
    <n v="2214489"/>
    <n v="1141450"/>
    <n v="232558"/>
    <n v="20428.633333333335"/>
    <n v="2858.3319327731092"/>
    <n v="2350.8375796178343"/>
    <n v="3215.3521126760565"/>
    <n v="3100.7733333333335"/>
  </r>
  <r>
    <x v="21"/>
    <x v="5"/>
    <n v="2"/>
    <x v="32"/>
    <x v="5"/>
    <s v="Commercial"/>
    <n v="266.25"/>
    <n v="1065"/>
    <n v="109428750"/>
    <n v="437715000"/>
    <n v="24"/>
    <n v="108"/>
    <n v="202"/>
    <n v="162"/>
    <n v="47"/>
    <n v="492217"/>
    <n v="331645"/>
    <n v="244064"/>
    <n v="524121"/>
    <n v="262540"/>
    <n v="20509.041666666668"/>
    <n v="3070.787037037037"/>
    <n v="1208.2376237623762"/>
    <n v="3235.3148148148148"/>
    <n v="5585.9574468085102"/>
  </r>
  <r>
    <x v="21"/>
    <x v="5"/>
    <n v="2"/>
    <x v="33"/>
    <x v="6"/>
    <s v="Commercial"/>
    <n v="1797.5"/>
    <n v="7190"/>
    <n v="738772500"/>
    <n v="2955090000"/>
    <n v="111"/>
    <n v="891"/>
    <n v="652"/>
    <n v="1368"/>
    <n v="267"/>
    <n v="2993241"/>
    <n v="2302088"/>
    <n v="535273"/>
    <n v="3493714"/>
    <n v="2418875"/>
    <n v="26966.135135135137"/>
    <n v="2583.7126823793492"/>
    <n v="820.97085889570553"/>
    <n v="2553.8845029239765"/>
    <n v="9059.4569288389521"/>
  </r>
  <r>
    <x v="21"/>
    <x v="5"/>
    <n v="2"/>
    <x v="34"/>
    <x v="7"/>
    <s v="Commercial"/>
    <n v="1652.25"/>
    <n v="6609"/>
    <n v="679074750"/>
    <n v="2716299000"/>
    <n v="208"/>
    <n v="701"/>
    <n v="1150"/>
    <n v="1642"/>
    <n v="534"/>
    <n v="3187022"/>
    <n v="1733120"/>
    <n v="1014396"/>
    <n v="5082309"/>
    <n v="2886728"/>
    <n v="15322.221153846154"/>
    <n v="2472.3537803138374"/>
    <n v="882.08347826086958"/>
    <n v="3095.1942752740561"/>
    <n v="5405.8576779026216"/>
  </r>
  <r>
    <x v="21"/>
    <x v="5"/>
    <n v="2"/>
    <x v="35"/>
    <x v="8"/>
    <s v="Commercial"/>
    <n v="214.25"/>
    <n v="857"/>
    <n v="88056750"/>
    <n v="352227000"/>
    <n v="33"/>
    <n v="84"/>
    <n v="125"/>
    <n v="107"/>
    <n v="40"/>
    <n v="412045"/>
    <n v="234811"/>
    <n v="91178"/>
    <n v="296419"/>
    <n v="145072"/>
    <n v="12486.212121212122"/>
    <n v="2795.3690476190477"/>
    <n v="729.42399999999998"/>
    <n v="2770.2710280373831"/>
    <n v="3626.8"/>
  </r>
  <r>
    <x v="21"/>
    <x v="5"/>
    <n v="2"/>
    <x v="36"/>
    <x v="9"/>
    <s v="Commercial"/>
    <n v="152.25"/>
    <n v="609"/>
    <n v="62574750"/>
    <n v="250299000"/>
    <n v="23"/>
    <n v="74"/>
    <n v="134"/>
    <n v="94"/>
    <n v="25"/>
    <n v="323328"/>
    <n v="214731"/>
    <n v="82751"/>
    <n v="289607"/>
    <n v="111432"/>
    <n v="14057.739130434782"/>
    <n v="2901.7702702702704"/>
    <n v="617.54477611940297"/>
    <n v="3080.9255319148938"/>
    <n v="4457.28"/>
  </r>
  <r>
    <x v="21"/>
    <x v="5"/>
    <n v="2"/>
    <x v="37"/>
    <x v="10"/>
    <s v="Commercial"/>
    <n v="428.25"/>
    <n v="1713"/>
    <n v="176010750"/>
    <n v="704043000"/>
    <n v="54"/>
    <n v="183"/>
    <n v="96"/>
    <n v="234"/>
    <n v="40"/>
    <n v="1028353"/>
    <n v="832044"/>
    <n v="106558"/>
    <n v="701571"/>
    <n v="233024"/>
    <n v="19043.574074074073"/>
    <n v="4546.688524590164"/>
    <n v="1109.9791666666667"/>
    <n v="2998.1666666666665"/>
    <n v="5825.6"/>
  </r>
  <r>
    <x v="21"/>
    <x v="5"/>
    <n v="2"/>
    <x v="38"/>
    <x v="11"/>
    <s v="Commercial"/>
    <n v="1708.5"/>
    <n v="6834"/>
    <n v="702193500"/>
    <n v="2808774000"/>
    <n v="58"/>
    <n v="624"/>
    <n v="2158"/>
    <n v="982"/>
    <n v="249"/>
    <n v="844869"/>
    <n v="1153211"/>
    <n v="1740129"/>
    <n v="1674670"/>
    <n v="1277944"/>
    <n v="14566.706896551725"/>
    <n v="1848.0945512820513"/>
    <n v="806.36190917516217"/>
    <n v="1705.3665987780041"/>
    <n v="5132.3052208835343"/>
  </r>
  <r>
    <x v="21"/>
    <x v="5"/>
    <n v="2"/>
    <x v="39"/>
    <x v="12"/>
    <s v="Commercial"/>
    <n v="1227.75"/>
    <n v="4911"/>
    <n v="504605250"/>
    <n v="2018421000"/>
    <n v="78"/>
    <n v="576"/>
    <n v="859"/>
    <n v="996"/>
    <n v="228"/>
    <n v="1577452"/>
    <n v="1670520"/>
    <n v="949128"/>
    <n v="2774383"/>
    <n v="983272"/>
    <n v="20223.74358974359"/>
    <n v="2900.2083333333335"/>
    <n v="1104.9220023282887"/>
    <n v="2785.5251004016063"/>
    <n v="4312.5964912280706"/>
  </r>
  <r>
    <x v="21"/>
    <x v="5"/>
    <n v="2"/>
    <x v="40"/>
    <x v="13"/>
    <s v="Commercial"/>
    <n v="349.75"/>
    <n v="1399"/>
    <n v="143747250"/>
    <n v="574989000"/>
    <n v="43"/>
    <n v="167"/>
    <n v="243"/>
    <n v="234"/>
    <n v="71"/>
    <n v="908342"/>
    <n v="482969"/>
    <n v="221836"/>
    <n v="704909"/>
    <n v="626941"/>
    <n v="21124.232558139534"/>
    <n v="2892.0299401197603"/>
    <n v="912.90534979423865"/>
    <n v="3012.431623931624"/>
    <n v="8830.1549295774639"/>
  </r>
  <r>
    <x v="21"/>
    <x v="5"/>
    <n v="2"/>
    <x v="41"/>
    <x v="14"/>
    <s v="Commercial"/>
    <n v="1770.5"/>
    <n v="7082"/>
    <n v="727675500"/>
    <n v="2910702000"/>
    <n v="216"/>
    <n v="837"/>
    <n v="1670"/>
    <n v="1301"/>
    <n v="312"/>
    <n v="2941673"/>
    <n v="2496255"/>
    <n v="2131412"/>
    <n v="4120764"/>
    <n v="3300184"/>
    <n v="13618.856481481482"/>
    <n v="2982.3835125448027"/>
    <n v="1276.294610778443"/>
    <n v="3167.3820138355113"/>
    <n v="10577.51282051282"/>
  </r>
  <r>
    <x v="21"/>
    <x v="5"/>
    <n v="2"/>
    <x v="42"/>
    <x v="15"/>
    <s v="Commercial"/>
    <n v="241.75"/>
    <n v="967"/>
    <n v="99359250"/>
    <n v="397437000"/>
    <n v="33"/>
    <n v="121"/>
    <n v="149"/>
    <n v="186"/>
    <n v="50"/>
    <n v="518960"/>
    <n v="373890"/>
    <n v="149760"/>
    <n v="556928"/>
    <n v="406826"/>
    <n v="15726.060606060606"/>
    <n v="3090"/>
    <n v="1005.1006711409397"/>
    <n v="2994.2365591397847"/>
    <n v="8136.52"/>
  </r>
  <r>
    <x v="21"/>
    <x v="5"/>
    <n v="2"/>
    <x v="43"/>
    <x v="16"/>
    <s v="Commercial"/>
    <n v="420.5"/>
    <n v="1682"/>
    <n v="172825500"/>
    <n v="691302000"/>
    <n v="55"/>
    <n v="213"/>
    <n v="156"/>
    <n v="502"/>
    <n v="226"/>
    <n v="1038287"/>
    <n v="402359"/>
    <n v="124054"/>
    <n v="1669560"/>
    <n v="1412291"/>
    <n v="18877.945454545454"/>
    <n v="1889.0093896713615"/>
    <n v="795.21794871794873"/>
    <n v="3325.8167330677293"/>
    <n v="6249.075221238938"/>
  </r>
  <r>
    <x v="21"/>
    <x v="5"/>
    <n v="2"/>
    <x v="44"/>
    <x v="17"/>
    <s v="Commercial"/>
    <n v="1440.75"/>
    <n v="5763"/>
    <n v="592148250"/>
    <n v="2368593000"/>
    <n v="146"/>
    <n v="647"/>
    <n v="1892"/>
    <n v="840"/>
    <n v="241"/>
    <n v="2183418"/>
    <n v="1867300"/>
    <n v="934166"/>
    <n v="2517780"/>
    <n v="461812"/>
    <n v="14954.917808219177"/>
    <n v="2886.0896445131375"/>
    <n v="493.74524312896403"/>
    <n v="2997.3571428571427"/>
    <n v="1916.2323651452282"/>
  </r>
  <r>
    <x v="21"/>
    <x v="5"/>
    <n v="2"/>
    <x v="45"/>
    <x v="18"/>
    <s v="Commercial"/>
    <n v="1446.25"/>
    <n v="5785"/>
    <n v="594408750"/>
    <n v="2377635000"/>
    <n v="97"/>
    <n v="786"/>
    <n v="1398"/>
    <n v="1241"/>
    <n v="279"/>
    <n v="3495967"/>
    <n v="2711620"/>
    <n v="1019420"/>
    <n v="4164571"/>
    <n v="2503698"/>
    <n v="36040.896907216498"/>
    <n v="3449.8982188295167"/>
    <n v="729.19885550786842"/>
    <n v="3355.8186946011283"/>
    <n v="8973.8279569892475"/>
  </r>
  <r>
    <x v="21"/>
    <x v="5"/>
    <n v="2"/>
    <x v="46"/>
    <x v="19"/>
    <s v="Commercial"/>
    <n v="768.5"/>
    <n v="3074"/>
    <n v="315853500"/>
    <n v="1263414000"/>
    <n v="111"/>
    <n v="330"/>
    <n v="899"/>
    <n v="460"/>
    <n v="122"/>
    <n v="1300578"/>
    <n v="988439"/>
    <n v="731881"/>
    <n v="1378666"/>
    <n v="300746"/>
    <n v="11716.918918918918"/>
    <n v="2995.2696969696972"/>
    <n v="814.10567296996658"/>
    <n v="2997.1"/>
    <n v="2465.1311475409834"/>
  </r>
  <r>
    <x v="21"/>
    <x v="5"/>
    <n v="2"/>
    <x v="47"/>
    <x v="20"/>
    <s v="Commercial"/>
    <n v="667.25"/>
    <n v="2669"/>
    <n v="274239750"/>
    <n v="1096959000"/>
    <n v="84"/>
    <n v="404"/>
    <n v="827"/>
    <n v="543"/>
    <n v="92"/>
    <n v="1225650"/>
    <n v="1526136"/>
    <n v="1425770"/>
    <n v="2185372"/>
    <n v="369199"/>
    <n v="14591.071428571429"/>
    <n v="3777.5643564356437"/>
    <n v="1724.0266021765417"/>
    <n v="4024.6261510128916"/>
    <n v="4013.032608695652"/>
  </r>
  <r>
    <x v="21"/>
    <x v="5"/>
    <n v="2"/>
    <x v="48"/>
    <x v="21"/>
    <s v="Commercial"/>
    <n v="1286"/>
    <n v="5144"/>
    <n v="528546000"/>
    <n v="2114184000"/>
    <n v="216"/>
    <n v="778"/>
    <n v="934"/>
    <n v="1175"/>
    <n v="275"/>
    <n v="2619016"/>
    <n v="2193203"/>
    <n v="928483"/>
    <n v="3294662"/>
    <n v="833238"/>
    <n v="12125.074074074075"/>
    <n v="2819.0269922879179"/>
    <n v="994.09314775160601"/>
    <n v="2803.9676595744681"/>
    <n v="3029.9563636363637"/>
  </r>
  <r>
    <x v="21"/>
    <x v="5"/>
    <n v="2"/>
    <x v="49"/>
    <x v="22"/>
    <s v="Commercial"/>
    <n v="388.5"/>
    <n v="1554"/>
    <n v="159673500"/>
    <n v="638694000"/>
    <n v="68"/>
    <n v="241"/>
    <n v="557"/>
    <n v="476"/>
    <n v="91"/>
    <n v="1000798"/>
    <n v="927123"/>
    <n v="471030"/>
    <n v="1653972"/>
    <n v="507464"/>
    <n v="14717.617647058823"/>
    <n v="3846.9834024896268"/>
    <n v="845.6552962298025"/>
    <n v="3474.7310924369749"/>
    <n v="5576.5274725274721"/>
  </r>
  <r>
    <x v="21"/>
    <x v="5"/>
    <n v="2"/>
    <x v="50"/>
    <x v="23"/>
    <s v="Commercial"/>
    <n v="600.75"/>
    <n v="2403"/>
    <n v="246908250"/>
    <n v="987633000"/>
    <n v="111"/>
    <n v="450"/>
    <n v="636"/>
    <n v="657"/>
    <n v="176"/>
    <n v="1881038"/>
    <n v="1406401"/>
    <n v="720868"/>
    <n v="2273802"/>
    <n v="1049215"/>
    <n v="16946.288288288288"/>
    <n v="3125.3355555555554"/>
    <n v="1133.440251572327"/>
    <n v="3460.8858447488583"/>
    <n v="5961.448863636364"/>
  </r>
  <r>
    <x v="21"/>
    <x v="5"/>
    <n v="2"/>
    <x v="51"/>
    <x v="24"/>
    <s v="Commercial"/>
    <n v="310"/>
    <n v="1240"/>
    <n v="127410000"/>
    <n v="509640000"/>
    <n v="59"/>
    <n v="236"/>
    <n v="185"/>
    <n v="383"/>
    <n v="9"/>
    <n v="788409"/>
    <n v="578699"/>
    <n v="258629"/>
    <n v="961619"/>
    <n v="70463"/>
    <n v="13362.864406779661"/>
    <n v="2452.1144067796608"/>
    <n v="1397.9945945945947"/>
    <n v="2510.7545691906007"/>
    <n v="7829.2222222222226"/>
  </r>
  <r>
    <x v="21"/>
    <x v="5"/>
    <n v="2"/>
    <x v="52"/>
    <x v="25"/>
    <s v="Commercial"/>
    <n v="1423.75"/>
    <n v="5695"/>
    <n v="585161250"/>
    <n v="2340645000"/>
    <n v="295"/>
    <n v="1023"/>
    <n v="1352"/>
    <n v="1339"/>
    <n v="134"/>
    <n v="4018559"/>
    <n v="2907597"/>
    <n v="1175317"/>
    <n v="4153882"/>
    <n v="742754"/>
    <n v="13622.233898305085"/>
    <n v="2842.2258064516127"/>
    <n v="869.31730769230774"/>
    <n v="3102.2270351008215"/>
    <n v="5542.940298507463"/>
  </r>
  <r>
    <x v="21"/>
    <x v="5"/>
    <n v="2"/>
    <x v="53"/>
    <x v="26"/>
    <s v="Commercial"/>
    <n v="629.25"/>
    <n v="2517"/>
    <n v="258621750"/>
    <n v="1034487000"/>
    <n v="104"/>
    <n v="454"/>
    <n v="1028"/>
    <n v="733"/>
    <n v="118"/>
    <n v="1349066"/>
    <n v="1420952"/>
    <n v="671439"/>
    <n v="2472979"/>
    <n v="312220"/>
    <n v="12971.788461538461"/>
    <n v="3129.8502202643172"/>
    <n v="653.15077821011675"/>
    <n v="3373.7776261937242"/>
    <n v="2645.9322033898306"/>
  </r>
  <r>
    <x v="22"/>
    <x v="5"/>
    <n v="3"/>
    <x v="27"/>
    <x v="0"/>
    <s v="Commercial"/>
    <n v="1606"/>
    <n v="6424"/>
    <n v="660066000"/>
    <n v="2640264000"/>
    <n v="45"/>
    <n v="817"/>
    <n v="442"/>
    <n v="1325"/>
    <n v="202"/>
    <n v="830170"/>
    <n v="1307280"/>
    <n v="643395"/>
    <n v="2247921"/>
    <n v="633760"/>
    <n v="18448.222222222223"/>
    <n v="1600.0979192166462"/>
    <n v="1455.6447963800906"/>
    <n v="1696.5441509433963"/>
    <n v="3137.4257425742576"/>
  </r>
  <r>
    <x v="22"/>
    <x v="5"/>
    <n v="3"/>
    <x v="28"/>
    <x v="1"/>
    <s v="Commercial"/>
    <n v="208"/>
    <n v="832"/>
    <n v="85488000"/>
    <n v="341952000"/>
    <n v="4"/>
    <n v="73"/>
    <n v="270"/>
    <n v="116"/>
    <n v="17"/>
    <n v="128497"/>
    <n v="215570"/>
    <n v="456620"/>
    <n v="312634"/>
    <n v="104080"/>
    <n v="32124.25"/>
    <n v="2953.0136986301368"/>
    <n v="1691.1851851851852"/>
    <n v="2695.1206896551726"/>
    <n v="6122.3529411764703"/>
  </r>
  <r>
    <x v="22"/>
    <x v="5"/>
    <n v="3"/>
    <x v="29"/>
    <x v="2"/>
    <s v="Commercial"/>
    <n v="230.25"/>
    <n v="921"/>
    <n v="94632750"/>
    <n v="378531000"/>
    <n v="20"/>
    <n v="137"/>
    <n v="169"/>
    <n v="370"/>
    <n v="25"/>
    <n v="238056"/>
    <n v="425735"/>
    <n v="167989"/>
    <n v="1072162"/>
    <n v="128690"/>
    <n v="11902.8"/>
    <n v="3107.5547445255474"/>
    <n v="994.01775147928993"/>
    <n v="2897.7351351351354"/>
    <n v="5147.6000000000004"/>
  </r>
  <r>
    <x v="22"/>
    <x v="5"/>
    <n v="3"/>
    <x v="30"/>
    <x v="3"/>
    <s v="Commercial"/>
    <n v="1607.75"/>
    <n v="6431"/>
    <n v="660785250"/>
    <n v="2643141000"/>
    <n v="43"/>
    <n v="670"/>
    <n v="384"/>
    <n v="1166"/>
    <n v="163"/>
    <n v="833479"/>
    <n v="2420335"/>
    <n v="342343"/>
    <n v="3770423"/>
    <n v="913301"/>
    <n v="19383.232558139534"/>
    <n v="3612.4402985074626"/>
    <n v="891.51822916666663"/>
    <n v="3233.6389365351629"/>
    <n v="5603.0736196319021"/>
  </r>
  <r>
    <x v="22"/>
    <x v="5"/>
    <n v="3"/>
    <x v="31"/>
    <x v="4"/>
    <s v="Commercial"/>
    <n v="689.75"/>
    <n v="2759"/>
    <n v="283487250"/>
    <n v="1133949000"/>
    <n v="29"/>
    <n v="255"/>
    <n v="838"/>
    <n v="375"/>
    <n v="78"/>
    <n v="685393"/>
    <n v="768832"/>
    <n v="1924126"/>
    <n v="1209073"/>
    <n v="238815"/>
    <n v="23634.241379310344"/>
    <n v="3015.0274509803921"/>
    <n v="2296.09307875895"/>
    <n v="3224.1946666666668"/>
    <n v="3061.7307692307691"/>
  </r>
  <r>
    <x v="22"/>
    <x v="5"/>
    <n v="3"/>
    <x v="32"/>
    <x v="5"/>
    <s v="Commercial"/>
    <n v="276"/>
    <n v="1104"/>
    <n v="113436000"/>
    <n v="453744000"/>
    <n v="26"/>
    <n v="118"/>
    <n v="213"/>
    <n v="175"/>
    <n v="49"/>
    <n v="544543"/>
    <n v="357441"/>
    <n v="249413"/>
    <n v="596728"/>
    <n v="291867"/>
    <n v="20943.961538461539"/>
    <n v="3029.1610169491523"/>
    <n v="1170.9530516431926"/>
    <n v="3409.8742857142856"/>
    <n v="5956.4693877551017"/>
  </r>
  <r>
    <x v="22"/>
    <x v="5"/>
    <n v="3"/>
    <x v="33"/>
    <x v="6"/>
    <s v="Commercial"/>
    <n v="1856.75"/>
    <n v="7427"/>
    <n v="763124250"/>
    <n v="3052497000"/>
    <n v="113"/>
    <n v="985"/>
    <n v="720"/>
    <n v="1520"/>
    <n v="281"/>
    <n v="3026115"/>
    <n v="2542277"/>
    <n v="1176183"/>
    <n v="3758996"/>
    <n v="2595635"/>
    <n v="26779.778761061945"/>
    <n v="2580.9918781725887"/>
    <n v="1633.5875000000001"/>
    <n v="2473.0236842105264"/>
    <n v="9237.1352313167263"/>
  </r>
  <r>
    <x v="22"/>
    <x v="5"/>
    <n v="3"/>
    <x v="34"/>
    <x v="7"/>
    <s v="Commercial"/>
    <n v="1709.25"/>
    <n v="6837"/>
    <n v="702501750"/>
    <n v="2810007000"/>
    <n v="226"/>
    <n v="712"/>
    <n v="886"/>
    <n v="1266"/>
    <n v="170"/>
    <n v="3899521"/>
    <n v="1674861"/>
    <n v="845834"/>
    <n v="3882566"/>
    <n v="911643"/>
    <n v="17254.517699115044"/>
    <n v="2352.3328651685392"/>
    <n v="954.66591422121894"/>
    <n v="3066.7977883096369"/>
    <n v="5362.6058823529411"/>
  </r>
  <r>
    <x v="22"/>
    <x v="5"/>
    <n v="3"/>
    <x v="35"/>
    <x v="8"/>
    <s v="Commercial"/>
    <n v="221.75"/>
    <n v="887"/>
    <n v="91139250"/>
    <n v="364557000"/>
    <n v="32"/>
    <n v="95"/>
    <n v="142"/>
    <n v="122"/>
    <n v="45"/>
    <n v="420273"/>
    <n v="259695"/>
    <n v="129740"/>
    <n v="357815"/>
    <n v="180781"/>
    <n v="13133.53125"/>
    <n v="2733.6315789473683"/>
    <n v="913.66197183098586"/>
    <n v="2932.9098360655739"/>
    <n v="4017.3555555555554"/>
  </r>
  <r>
    <x v="22"/>
    <x v="5"/>
    <n v="3"/>
    <x v="36"/>
    <x v="9"/>
    <s v="Commercial"/>
    <n v="157.75"/>
    <n v="631"/>
    <n v="64835250"/>
    <n v="259341000"/>
    <n v="23"/>
    <n v="78"/>
    <n v="151"/>
    <n v="102"/>
    <n v="26"/>
    <n v="337163"/>
    <n v="229113"/>
    <n v="106011"/>
    <n v="313520"/>
    <n v="117586"/>
    <n v="14659.260869565218"/>
    <n v="2937.3461538461538"/>
    <n v="702.05960264900659"/>
    <n v="3073.7254901960782"/>
    <n v="4522.5384615384619"/>
  </r>
  <r>
    <x v="22"/>
    <x v="5"/>
    <n v="3"/>
    <x v="37"/>
    <x v="10"/>
    <s v="Commercial"/>
    <n v="443.25"/>
    <n v="1773"/>
    <n v="182175750"/>
    <n v="728703000"/>
    <n v="58"/>
    <n v="212"/>
    <n v="436"/>
    <n v="402"/>
    <n v="44"/>
    <n v="1295924"/>
    <n v="899578"/>
    <n v="525756"/>
    <n v="1197786"/>
    <n v="245995"/>
    <n v="22343.517241379312"/>
    <n v="4243.2924528301883"/>
    <n v="1205.8623853211009"/>
    <n v="2979.5671641791046"/>
    <n v="5590.795454545455"/>
  </r>
  <r>
    <x v="22"/>
    <x v="5"/>
    <n v="3"/>
    <x v="38"/>
    <x v="11"/>
    <s v="Commercial"/>
    <n v="1774"/>
    <n v="7096"/>
    <n v="729114000"/>
    <n v="2916456000"/>
    <n v="57"/>
    <n v="650"/>
    <n v="3291"/>
    <n v="966"/>
    <n v="249"/>
    <n v="953177"/>
    <n v="1179301"/>
    <n v="4758666"/>
    <n v="1723535"/>
    <n v="1279927"/>
    <n v="16722.403508771931"/>
    <n v="1814.3092307692307"/>
    <n v="1445.9635369188697"/>
    <n v="1784.1977225672879"/>
    <n v="5140.2690763052206"/>
  </r>
  <r>
    <x v="22"/>
    <x v="5"/>
    <n v="3"/>
    <x v="39"/>
    <x v="12"/>
    <s v="Commercial"/>
    <n v="1258.5"/>
    <n v="5034"/>
    <n v="517243500"/>
    <n v="2068974000"/>
    <n v="77"/>
    <n v="619"/>
    <n v="858"/>
    <n v="1065"/>
    <n v="229"/>
    <n v="1707171"/>
    <n v="1829406"/>
    <n v="1131687"/>
    <n v="3027514"/>
    <n v="1010953"/>
    <n v="22171.051948051947"/>
    <n v="2955.4216478190629"/>
    <n v="1318.9825174825176"/>
    <n v="2842.7361502347417"/>
    <n v="4414.6419213973795"/>
  </r>
  <r>
    <x v="22"/>
    <x v="5"/>
    <n v="3"/>
    <x v="40"/>
    <x v="13"/>
    <s v="Commercial"/>
    <n v="361"/>
    <n v="1444"/>
    <n v="148371000"/>
    <n v="593484000"/>
    <n v="45"/>
    <n v="174"/>
    <n v="257"/>
    <n v="240"/>
    <n v="72"/>
    <n v="987896"/>
    <n v="509763"/>
    <n v="252748"/>
    <n v="777083"/>
    <n v="613873"/>
    <n v="21953.244444444445"/>
    <n v="2929.6724137931033"/>
    <n v="983.4552529182879"/>
    <n v="3237.8458333333333"/>
    <n v="8526.0138888888887"/>
  </r>
  <r>
    <x v="22"/>
    <x v="5"/>
    <n v="3"/>
    <x v="41"/>
    <x v="14"/>
    <s v="Commercial"/>
    <n v="1828.25"/>
    <n v="7313"/>
    <n v="751410750"/>
    <n v="3005643000"/>
    <n v="223"/>
    <n v="898"/>
    <n v="1677"/>
    <n v="1432"/>
    <n v="318"/>
    <n v="3101994"/>
    <n v="2623862"/>
    <n v="1976045"/>
    <n v="4574844"/>
    <n v="3409277"/>
    <n v="13910.286995515695"/>
    <n v="2921.8953229398662"/>
    <n v="1178.3214072748956"/>
    <n v="3194.7234636871508"/>
    <n v="10720.996855345911"/>
  </r>
  <r>
    <x v="22"/>
    <x v="5"/>
    <n v="3"/>
    <x v="42"/>
    <x v="15"/>
    <s v="Commercial"/>
    <n v="250"/>
    <n v="1000"/>
    <n v="102750000"/>
    <n v="411000000"/>
    <n v="35"/>
    <n v="138"/>
    <n v="168"/>
    <n v="204"/>
    <n v="52"/>
    <n v="591984"/>
    <n v="433556"/>
    <n v="208330"/>
    <n v="564611"/>
    <n v="422123"/>
    <n v="16913.82857142857"/>
    <n v="3141.710144927536"/>
    <n v="1240.0595238095239"/>
    <n v="2767.7009803921569"/>
    <n v="8117.75"/>
  </r>
  <r>
    <x v="22"/>
    <x v="5"/>
    <n v="3"/>
    <x v="43"/>
    <x v="16"/>
    <s v="Commercial"/>
    <n v="435"/>
    <n v="1740"/>
    <n v="178785000"/>
    <n v="715140000"/>
    <n v="56"/>
    <n v="215"/>
    <n v="267"/>
    <n v="261"/>
    <n v="96"/>
    <n v="1304846"/>
    <n v="395287"/>
    <n v="229511"/>
    <n v="819466"/>
    <n v="595775"/>
    <n v="23300.821428571428"/>
    <n v="1838.5441860465116"/>
    <n v="859.59176029962543"/>
    <n v="3139.7164750957854"/>
    <n v="6205.989583333333"/>
  </r>
  <r>
    <x v="22"/>
    <x v="5"/>
    <n v="3"/>
    <x v="44"/>
    <x v="17"/>
    <s v="Commercial"/>
    <n v="1490.5"/>
    <n v="5962"/>
    <n v="612595500"/>
    <n v="2450382000"/>
    <n v="146"/>
    <n v="651"/>
    <n v="2154"/>
    <n v="856"/>
    <n v="228"/>
    <n v="2244099"/>
    <n v="1902144"/>
    <n v="1288524"/>
    <n v="2717927"/>
    <n v="565017"/>
    <n v="15370.54109589041"/>
    <n v="2921.8801843317974"/>
    <n v="598.20055710306406"/>
    <n v="3175.1483644859813"/>
    <n v="2478.1447368421054"/>
  </r>
  <r>
    <x v="22"/>
    <x v="5"/>
    <n v="3"/>
    <x v="45"/>
    <x v="18"/>
    <s v="Commercial"/>
    <n v="1495"/>
    <n v="5980"/>
    <n v="614445000"/>
    <n v="2457780000"/>
    <n v="95"/>
    <n v="879"/>
    <n v="1490"/>
    <n v="1426"/>
    <n v="310"/>
    <n v="3206162"/>
    <n v="2929829"/>
    <n v="1470356"/>
    <n v="4883330"/>
    <n v="2650679"/>
    <n v="33749.073684210525"/>
    <n v="3333.1387940841864"/>
    <n v="986.81610738255029"/>
    <n v="3424.4950911640954"/>
    <n v="8550.5774193548386"/>
  </r>
  <r>
    <x v="22"/>
    <x v="5"/>
    <n v="3"/>
    <x v="46"/>
    <x v="19"/>
    <s v="Commercial"/>
    <n v="792.5"/>
    <n v="3170"/>
    <n v="325717500"/>
    <n v="1302870000"/>
    <n v="116"/>
    <n v="360"/>
    <n v="939"/>
    <n v="541"/>
    <n v="116"/>
    <n v="1451105"/>
    <n v="1007012"/>
    <n v="829240"/>
    <n v="1554736"/>
    <n v="323665"/>
    <n v="12509.525862068966"/>
    <n v="2797.2555555555555"/>
    <n v="883.10969116080935"/>
    <n v="2873.8188539741218"/>
    <n v="2790.2155172413795"/>
  </r>
  <r>
    <x v="22"/>
    <x v="5"/>
    <n v="3"/>
    <x v="47"/>
    <x v="20"/>
    <s v="Commercial"/>
    <n v="691.75"/>
    <n v="2767"/>
    <n v="284309250"/>
    <n v="1137237000"/>
    <n v="86"/>
    <n v="438"/>
    <n v="716"/>
    <n v="576"/>
    <n v="93"/>
    <n v="1281458"/>
    <n v="1629765"/>
    <n v="827305"/>
    <n v="2491470"/>
    <n v="407308"/>
    <n v="14900.674418604651"/>
    <n v="3720.9246575342468"/>
    <n v="1155.4539106145251"/>
    <n v="4325.46875"/>
    <n v="4379.6559139784949"/>
  </r>
  <r>
    <x v="22"/>
    <x v="5"/>
    <n v="3"/>
    <x v="48"/>
    <x v="21"/>
    <s v="Commercial"/>
    <n v="1323"/>
    <n v="5292"/>
    <n v="543753000"/>
    <n v="2175012000"/>
    <n v="227"/>
    <n v="851"/>
    <n v="1035"/>
    <n v="1349"/>
    <n v="300"/>
    <n v="2748740"/>
    <n v="2485210"/>
    <n v="1106707"/>
    <n v="3675363"/>
    <n v="901446"/>
    <n v="12108.986784140969"/>
    <n v="2920.340775558167"/>
    <n v="1069.2821256038646"/>
    <n v="2724.5092661230542"/>
    <n v="3004.82"/>
  </r>
  <r>
    <x v="22"/>
    <x v="5"/>
    <n v="3"/>
    <x v="49"/>
    <x v="22"/>
    <s v="Commercial"/>
    <n v="402"/>
    <n v="1608"/>
    <n v="165222000"/>
    <n v="660888000"/>
    <n v="73"/>
    <n v="266"/>
    <n v="449"/>
    <n v="411"/>
    <n v="39"/>
    <n v="1281042"/>
    <n v="926864"/>
    <n v="413154"/>
    <n v="1346421"/>
    <n v="231721"/>
    <n v="17548.520547945205"/>
    <n v="3484.4511278195487"/>
    <n v="920.16481069042311"/>
    <n v="3275.9635036496352"/>
    <n v="5941.5641025641025"/>
  </r>
  <r>
    <x v="22"/>
    <x v="5"/>
    <n v="3"/>
    <x v="50"/>
    <x v="23"/>
    <s v="Commercial"/>
    <n v="621.5"/>
    <n v="2486"/>
    <n v="255436500"/>
    <n v="1021746000"/>
    <n v="121"/>
    <n v="498"/>
    <n v="965"/>
    <n v="707"/>
    <n v="277"/>
    <n v="2296028"/>
    <n v="1447116"/>
    <n v="1170539"/>
    <n v="2289610"/>
    <n v="1704628"/>
    <n v="18975.438016528926"/>
    <n v="2905.8554216867469"/>
    <n v="1212.9937823834198"/>
    <n v="3238.4865629420083"/>
    <n v="6153.8916967509022"/>
  </r>
  <r>
    <x v="22"/>
    <x v="5"/>
    <n v="3"/>
    <x v="51"/>
    <x v="24"/>
    <s v="Commercial"/>
    <n v="318.5"/>
    <n v="1274"/>
    <n v="130903500"/>
    <n v="523614000"/>
    <n v="58"/>
    <n v="263"/>
    <n v="225"/>
    <n v="452"/>
    <n v="11"/>
    <n v="604614"/>
    <n v="627920"/>
    <n v="328762"/>
    <n v="1060290"/>
    <n v="73062"/>
    <n v="10424.379310344828"/>
    <n v="2387.528517110266"/>
    <n v="1461.1644444444444"/>
    <n v="2345.7743362831857"/>
    <n v="6642"/>
  </r>
  <r>
    <x v="22"/>
    <x v="5"/>
    <n v="3"/>
    <x v="52"/>
    <x v="25"/>
    <s v="Commercial"/>
    <n v="1473"/>
    <n v="5892"/>
    <n v="605403000"/>
    <n v="2421612000"/>
    <n v="299"/>
    <n v="1149"/>
    <n v="2429"/>
    <n v="1796"/>
    <n v="631"/>
    <n v="5094874"/>
    <n v="3035980"/>
    <n v="2263750"/>
    <n v="5285320"/>
    <n v="3525899"/>
    <n v="17039.712374581941"/>
    <n v="2642.2802436901652"/>
    <n v="931.96788801976118"/>
    <n v="2942.8285077951004"/>
    <n v="5587.7955625990489"/>
  </r>
  <r>
    <x v="22"/>
    <x v="5"/>
    <n v="3"/>
    <x v="53"/>
    <x v="26"/>
    <s v="Commercial"/>
    <n v="670"/>
    <n v="2680"/>
    <n v="275370000"/>
    <n v="1101480000"/>
    <n v="115"/>
    <n v="491"/>
    <n v="968"/>
    <n v="768"/>
    <n v="141"/>
    <n v="1499067"/>
    <n v="1645754"/>
    <n v="740811"/>
    <n v="2887291"/>
    <n v="372201"/>
    <n v="13035.365217391305"/>
    <n v="3351.8411405295315"/>
    <n v="765.30061983471069"/>
    <n v="3759.4934895833335"/>
    <n v="2639.7234042553191"/>
  </r>
  <r>
    <x v="23"/>
    <x v="5"/>
    <n v="4"/>
    <x v="27"/>
    <x v="0"/>
    <s v="Commercial"/>
    <n v="1601"/>
    <n v="6404"/>
    <n v="658011000"/>
    <n v="2632044000"/>
    <n v="52"/>
    <n v="776"/>
    <n v="413"/>
    <n v="1276"/>
    <n v="203"/>
    <n v="833830"/>
    <n v="1332543"/>
    <n v="672590"/>
    <n v="2106654"/>
    <n v="662086"/>
    <n v="16035.192307692309"/>
    <n v="1717.194587628866"/>
    <n v="1628.5472154963679"/>
    <n v="1650.9827586206898"/>
    <n v="3261.5073891625616"/>
  </r>
  <r>
    <x v="23"/>
    <x v="5"/>
    <n v="4"/>
    <x v="28"/>
    <x v="1"/>
    <s v="Commercial"/>
    <n v="205.5"/>
    <n v="822"/>
    <n v="84460500"/>
    <n v="337842000"/>
    <n v="4"/>
    <n v="73"/>
    <n v="186"/>
    <n v="118"/>
    <n v="19"/>
    <n v="124425"/>
    <n v="211973"/>
    <n v="295737"/>
    <n v="411217"/>
    <n v="110607"/>
    <n v="31106.25"/>
    <n v="2903.7397260273974"/>
    <n v="1589.983870967742"/>
    <n v="3484.8898305084745"/>
    <n v="5821.4210526315792"/>
  </r>
  <r>
    <x v="23"/>
    <x v="5"/>
    <n v="4"/>
    <x v="29"/>
    <x v="2"/>
    <s v="Commercial"/>
    <n v="228.5"/>
    <n v="914"/>
    <n v="93913500"/>
    <n v="375654000"/>
    <n v="20"/>
    <n v="133"/>
    <n v="57"/>
    <n v="362"/>
    <n v="24"/>
    <n v="219238"/>
    <n v="439150"/>
    <n v="59636"/>
    <n v="1173712"/>
    <n v="125788"/>
    <n v="10961.9"/>
    <n v="3301.8796992481202"/>
    <n v="1046.2456140350878"/>
    <n v="3242.2983425414363"/>
    <n v="5241.166666666667"/>
  </r>
  <r>
    <x v="23"/>
    <x v="5"/>
    <n v="4"/>
    <x v="30"/>
    <x v="3"/>
    <s v="Commercial"/>
    <n v="1594.5"/>
    <n v="6378"/>
    <n v="655339500"/>
    <n v="2621358000"/>
    <n v="43"/>
    <n v="671"/>
    <n v="970"/>
    <n v="943"/>
    <n v="160"/>
    <n v="799050"/>
    <n v="2523084"/>
    <n v="901285"/>
    <n v="3237886"/>
    <n v="845996"/>
    <n v="18582.558139534885"/>
    <n v="3760.1847988077498"/>
    <n v="929.15979381443299"/>
    <n v="3433.6012725344644"/>
    <n v="5287.4750000000004"/>
  </r>
  <r>
    <x v="23"/>
    <x v="5"/>
    <n v="4"/>
    <x v="31"/>
    <x v="4"/>
    <s v="Commercial"/>
    <n v="683.25"/>
    <n v="2733"/>
    <n v="280815750"/>
    <n v="1123263000"/>
    <n v="30"/>
    <n v="261"/>
    <n v="447"/>
    <n v="389"/>
    <n v="78"/>
    <n v="616102"/>
    <n v="834205"/>
    <n v="782894"/>
    <n v="1325852"/>
    <n v="235839"/>
    <n v="20536.733333333334"/>
    <n v="3196.1877394636017"/>
    <n v="1751.4407158836689"/>
    <n v="3408.3598971722363"/>
    <n v="3023.5769230769229"/>
  </r>
  <r>
    <x v="23"/>
    <x v="5"/>
    <n v="4"/>
    <x v="32"/>
    <x v="5"/>
    <s v="Commercial"/>
    <n v="273.5"/>
    <n v="1094"/>
    <n v="112408500"/>
    <n v="449634000"/>
    <n v="27"/>
    <n v="115"/>
    <n v="219"/>
    <n v="167"/>
    <n v="48"/>
    <n v="563991"/>
    <n v="359966"/>
    <n v="364280"/>
    <n v="612009"/>
    <n v="284164"/>
    <n v="20888.555555555555"/>
    <n v="3130.1391304347826"/>
    <n v="1663.3789954337899"/>
    <n v="3664.7245508982037"/>
    <n v="5920.083333333333"/>
  </r>
  <r>
    <x v="23"/>
    <x v="5"/>
    <n v="4"/>
    <x v="33"/>
    <x v="6"/>
    <s v="Commercial"/>
    <n v="1839"/>
    <n v="7356"/>
    <n v="755829000"/>
    <n v="3023316000"/>
    <n v="114"/>
    <n v="874"/>
    <n v="720"/>
    <n v="1501"/>
    <n v="277"/>
    <n v="3040258"/>
    <n v="2436533"/>
    <n v="1376176"/>
    <n v="3759534"/>
    <n v="2618653"/>
    <n v="26668.929824561405"/>
    <n v="2787.795194508009"/>
    <n v="1911.3555555555556"/>
    <n v="2504.6862091938706"/>
    <n v="9453.6209386281589"/>
  </r>
  <r>
    <x v="23"/>
    <x v="5"/>
    <n v="4"/>
    <x v="34"/>
    <x v="7"/>
    <s v="Commercial"/>
    <n v="1695"/>
    <n v="6780"/>
    <n v="696645000"/>
    <n v="2786580000"/>
    <n v="219"/>
    <n v="705"/>
    <n v="2038"/>
    <n v="1923"/>
    <n v="169"/>
    <n v="3459295"/>
    <n v="1769832"/>
    <n v="1989834"/>
    <n v="6125866"/>
    <n v="835220"/>
    <n v="15795.867579908676"/>
    <n v="2510.4"/>
    <n v="976.36604514229634"/>
    <n v="3185.5777431097245"/>
    <n v="4942.1301775147931"/>
  </r>
  <r>
    <x v="23"/>
    <x v="5"/>
    <n v="4"/>
    <x v="35"/>
    <x v="8"/>
    <s v="Commercial"/>
    <n v="219.75"/>
    <n v="879"/>
    <n v="90317250"/>
    <n v="361269000"/>
    <n v="36"/>
    <n v="97"/>
    <n v="127"/>
    <n v="118"/>
    <n v="42"/>
    <n v="422216"/>
    <n v="266090"/>
    <n v="128993"/>
    <n v="401748"/>
    <n v="173268"/>
    <n v="11728.222222222223"/>
    <n v="2743.1958762886597"/>
    <n v="1015.6929133858267"/>
    <n v="3404.6440677966102"/>
    <n v="4125.4285714285716"/>
  </r>
  <r>
    <x v="23"/>
    <x v="5"/>
    <n v="4"/>
    <x v="36"/>
    <x v="9"/>
    <s v="Commercial"/>
    <n v="156.25"/>
    <n v="625"/>
    <n v="64218750"/>
    <n v="256875000"/>
    <n v="24"/>
    <n v="77"/>
    <n v="136"/>
    <n v="105"/>
    <n v="26"/>
    <n v="361373"/>
    <n v="225676"/>
    <n v="106142"/>
    <n v="353393"/>
    <n v="125244"/>
    <n v="15057.208333333334"/>
    <n v="2930.8571428571427"/>
    <n v="780.45588235294122"/>
    <n v="3365.6476190476192"/>
    <n v="4817.0769230769229"/>
  </r>
  <r>
    <x v="23"/>
    <x v="5"/>
    <n v="4"/>
    <x v="37"/>
    <x v="10"/>
    <s v="Commercial"/>
    <n v="439.5"/>
    <n v="1758"/>
    <n v="180634500"/>
    <n v="722538000"/>
    <n v="58"/>
    <n v="202"/>
    <n v="100"/>
    <n v="486"/>
    <n v="43"/>
    <n v="1167155"/>
    <n v="877844"/>
    <n v="124226"/>
    <n v="1590631"/>
    <n v="223407"/>
    <n v="20123.362068965518"/>
    <n v="4345.7623762376234"/>
    <n v="1242.26"/>
    <n v="3272.9032921810699"/>
    <n v="5195.5116279069771"/>
  </r>
  <r>
    <x v="23"/>
    <x v="5"/>
    <n v="4"/>
    <x v="38"/>
    <x v="11"/>
    <s v="Commercial"/>
    <n v="1732.75"/>
    <n v="6931"/>
    <n v="712160250"/>
    <n v="2848641000"/>
    <n v="59"/>
    <n v="647"/>
    <n v="2143"/>
    <n v="1011"/>
    <n v="237"/>
    <n v="941591"/>
    <n v="1227233"/>
    <n v="2477464"/>
    <n v="2068122"/>
    <n v="1237796"/>
    <n v="15959.169491525423"/>
    <n v="1896.8052550231839"/>
    <n v="1156.0727951469903"/>
    <n v="2045.6201780415431"/>
    <n v="5222.7679324894516"/>
  </r>
  <r>
    <x v="23"/>
    <x v="5"/>
    <n v="4"/>
    <x v="39"/>
    <x v="12"/>
    <s v="Commercial"/>
    <n v="1214.5"/>
    <n v="4858"/>
    <n v="499159500"/>
    <n v="1996638000"/>
    <n v="83"/>
    <n v="576"/>
    <n v="960"/>
    <n v="1074"/>
    <n v="220"/>
    <n v="1787315"/>
    <n v="1828788"/>
    <n v="1674214"/>
    <n v="3263110"/>
    <n v="1010171"/>
    <n v="21533.915662650601"/>
    <n v="3174.9791666666665"/>
    <n v="1743.9729166666666"/>
    <n v="3038.2774674115458"/>
    <n v="4591.6863636363632"/>
  </r>
  <r>
    <x v="23"/>
    <x v="5"/>
    <n v="4"/>
    <x v="40"/>
    <x v="13"/>
    <s v="Commercial"/>
    <n v="359.5"/>
    <n v="1438"/>
    <n v="147754500"/>
    <n v="591018000"/>
    <n v="46"/>
    <n v="171"/>
    <n v="218"/>
    <n v="233"/>
    <n v="74"/>
    <n v="969834"/>
    <n v="513654"/>
    <n v="202228"/>
    <n v="766056"/>
    <n v="636805"/>
    <n v="21083.347826086956"/>
    <n v="3003.8245614035086"/>
    <n v="927.65137614678895"/>
    <n v="3287.7939914163089"/>
    <n v="8605.4729729729734"/>
  </r>
  <r>
    <x v="23"/>
    <x v="5"/>
    <n v="4"/>
    <x v="41"/>
    <x v="14"/>
    <s v="Commercial"/>
    <n v="1813.25"/>
    <n v="7253"/>
    <n v="745245750"/>
    <n v="2980983000"/>
    <n v="226"/>
    <n v="899"/>
    <n v="1453"/>
    <n v="1384"/>
    <n v="316"/>
    <n v="3217107"/>
    <n v="2720924"/>
    <n v="1873695"/>
    <n v="4869933"/>
    <n v="3530333"/>
    <n v="14234.986725663717"/>
    <n v="3026.6117908787542"/>
    <n v="1289.5354439091534"/>
    <n v="3518.7377167630057"/>
    <n v="11171.939873417721"/>
  </r>
  <r>
    <x v="23"/>
    <x v="5"/>
    <n v="4"/>
    <x v="42"/>
    <x v="15"/>
    <s v="Commercial"/>
    <n v="249.5"/>
    <n v="998"/>
    <n v="102544500"/>
    <n v="410178000"/>
    <n v="37"/>
    <n v="126"/>
    <n v="163"/>
    <n v="203"/>
    <n v="56"/>
    <n v="667698"/>
    <n v="394962"/>
    <n v="241506"/>
    <n v="593807"/>
    <n v="432491"/>
    <n v="18045.891891891893"/>
    <n v="3134.6190476190477"/>
    <n v="1481.6319018404909"/>
    <n v="2925.1576354679801"/>
    <n v="7723.0535714285716"/>
  </r>
  <r>
    <x v="23"/>
    <x v="5"/>
    <n v="4"/>
    <x v="43"/>
    <x v="16"/>
    <s v="Commercial"/>
    <n v="431.5"/>
    <n v="1726"/>
    <n v="177346500"/>
    <n v="709386000"/>
    <n v="59"/>
    <n v="218"/>
    <n v="523"/>
    <n v="577"/>
    <n v="45"/>
    <n v="1229194"/>
    <n v="426090"/>
    <n v="452942"/>
    <n v="1974076"/>
    <n v="243921"/>
    <n v="20833.796610169491"/>
    <n v="1954.5412844036698"/>
    <n v="866.04588910133839"/>
    <n v="3421.2755632582321"/>
    <n v="5420.4666666666662"/>
  </r>
  <r>
    <x v="23"/>
    <x v="5"/>
    <n v="4"/>
    <x v="44"/>
    <x v="17"/>
    <s v="Commercial"/>
    <n v="1480.25"/>
    <n v="5921"/>
    <n v="608382750"/>
    <n v="2433531000"/>
    <n v="158"/>
    <n v="713"/>
    <n v="1822"/>
    <n v="900"/>
    <n v="233"/>
    <n v="2467625"/>
    <n v="2160104"/>
    <n v="1195780"/>
    <n v="3137102"/>
    <n v="514706"/>
    <n v="15617.879746835442"/>
    <n v="3029.5988779803647"/>
    <n v="656.30076838638854"/>
    <n v="3485.6688888888889"/>
    <n v="2209.038626609442"/>
  </r>
  <r>
    <x v="23"/>
    <x v="5"/>
    <n v="4"/>
    <x v="45"/>
    <x v="18"/>
    <s v="Commercial"/>
    <n v="1479.75"/>
    <n v="5919"/>
    <n v="608177250"/>
    <n v="2432709000"/>
    <n v="100"/>
    <n v="824"/>
    <n v="1303"/>
    <n v="1380"/>
    <n v="299"/>
    <n v="3484073"/>
    <n v="2860826"/>
    <n v="1696273"/>
    <n v="4926494"/>
    <n v="2777556"/>
    <n v="34840.730000000003"/>
    <n v="3471.8762135922329"/>
    <n v="1301.8211818879508"/>
    <n v="3569.9231884057972"/>
    <n v="9289.4849498327767"/>
  </r>
  <r>
    <x v="23"/>
    <x v="5"/>
    <n v="4"/>
    <x v="46"/>
    <x v="19"/>
    <s v="Commercial"/>
    <n v="790"/>
    <n v="3160"/>
    <n v="324690000"/>
    <n v="1298760000"/>
    <n v="117"/>
    <n v="350"/>
    <n v="869"/>
    <n v="494"/>
    <n v="121"/>
    <n v="1429274"/>
    <n v="1001021"/>
    <n v="916094"/>
    <n v="1455280"/>
    <n v="284472"/>
    <n v="12216.017094017094"/>
    <n v="2860.06"/>
    <n v="1054.1933256616801"/>
    <n v="2945.910931174089"/>
    <n v="2351.0082644628101"/>
  </r>
  <r>
    <x v="23"/>
    <x v="5"/>
    <n v="4"/>
    <x v="47"/>
    <x v="20"/>
    <s v="Commercial"/>
    <n v="691"/>
    <n v="2764"/>
    <n v="284001000"/>
    <n v="1136004000"/>
    <n v="89"/>
    <n v="415"/>
    <n v="646"/>
    <n v="578"/>
    <n v="94"/>
    <n v="1321863"/>
    <n v="1620523"/>
    <n v="749970"/>
    <n v="2587957"/>
    <n v="385477"/>
    <n v="14852.393258426966"/>
    <n v="3904.8746987951808"/>
    <n v="1160.9442724458204"/>
    <n v="4477.4342560553632"/>
    <n v="4100.8191489361698"/>
  </r>
  <r>
    <x v="23"/>
    <x v="5"/>
    <n v="4"/>
    <x v="48"/>
    <x v="21"/>
    <s v="Commercial"/>
    <n v="1312.75"/>
    <n v="5251"/>
    <n v="539540250"/>
    <n v="2158161000"/>
    <n v="235"/>
    <n v="813"/>
    <n v="1003"/>
    <n v="1232"/>
    <n v="315"/>
    <n v="2824005"/>
    <n v="2313501"/>
    <n v="1449550"/>
    <n v="3775951"/>
    <n v="913389"/>
    <n v="12017.04255319149"/>
    <n v="2845.6346863468634"/>
    <n v="1445.2143569292123"/>
    <n v="3064.8952922077924"/>
    <n v="2899.6476190476192"/>
  </r>
  <r>
    <x v="23"/>
    <x v="5"/>
    <n v="4"/>
    <x v="49"/>
    <x v="22"/>
    <s v="Commercial"/>
    <n v="398.75"/>
    <n v="1595"/>
    <n v="163886250"/>
    <n v="655545000"/>
    <n v="72"/>
    <n v="253"/>
    <n v="238"/>
    <n v="490"/>
    <n v="194"/>
    <n v="1129016"/>
    <n v="975155"/>
    <n v="223491"/>
    <n v="1738611"/>
    <n v="1057504"/>
    <n v="15680.777777777777"/>
    <n v="3854.3675889328065"/>
    <n v="939.03781512605042"/>
    <n v="3548.1857142857143"/>
    <n v="5451.0515463917527"/>
  </r>
  <r>
    <x v="23"/>
    <x v="5"/>
    <n v="4"/>
    <x v="50"/>
    <x v="23"/>
    <s v="Commercial"/>
    <n v="616.5"/>
    <n v="2466"/>
    <n v="253381500"/>
    <n v="1013526000"/>
    <n v="121"/>
    <n v="456"/>
    <n v="621"/>
    <n v="598"/>
    <n v="413"/>
    <n v="2244227"/>
    <n v="1419391"/>
    <n v="785322"/>
    <n v="2135063"/>
    <n v="2278423"/>
    <n v="18547.330578512396"/>
    <n v="3112.6995614035086"/>
    <n v="1264.608695652174"/>
    <n v="3570.339464882943"/>
    <n v="5516.7627118644068"/>
  </r>
  <r>
    <x v="23"/>
    <x v="5"/>
    <n v="4"/>
    <x v="51"/>
    <x v="24"/>
    <s v="Commercial"/>
    <n v="315.25"/>
    <n v="1261"/>
    <n v="129567750"/>
    <n v="518271000"/>
    <n v="64"/>
    <n v="245"/>
    <n v="190"/>
    <n v="398"/>
    <n v="10"/>
    <n v="777391"/>
    <n v="603749"/>
    <n v="331400"/>
    <n v="983138"/>
    <n v="72299"/>
    <n v="12146.734375"/>
    <n v="2464.281632653061"/>
    <n v="1744.2105263157894"/>
    <n v="2470.1959798994976"/>
    <n v="7229.9"/>
  </r>
  <r>
    <x v="23"/>
    <x v="5"/>
    <n v="4"/>
    <x v="52"/>
    <x v="25"/>
    <s v="Commercial"/>
    <n v="1460.75"/>
    <n v="5843"/>
    <n v="600368250"/>
    <n v="2401473000"/>
    <n v="308"/>
    <n v="1104"/>
    <n v="2197"/>
    <n v="1166"/>
    <n v="140"/>
    <n v="4681968"/>
    <n v="2990616"/>
    <n v="2153047"/>
    <n v="3763974"/>
    <n v="745662"/>
    <n v="15201.194805194806"/>
    <n v="2708.891304347826"/>
    <n v="979.99408284023673"/>
    <n v="3228.1080617495713"/>
    <n v="5326.1571428571433"/>
  </r>
  <r>
    <x v="23"/>
    <x v="5"/>
    <n v="4"/>
    <x v="53"/>
    <x v="26"/>
    <s v="Commercial"/>
    <n v="680.5"/>
    <n v="2722"/>
    <n v="279685500"/>
    <n v="1118742000"/>
    <n v="108"/>
    <n v="484"/>
    <n v="860"/>
    <n v="774"/>
    <n v="125"/>
    <n v="1476635"/>
    <n v="1687697"/>
    <n v="667894"/>
    <n v="2768804"/>
    <n v="324481"/>
    <n v="13672.546296296296"/>
    <n v="3486.9772727272725"/>
    <n v="776.62093023255818"/>
    <n v="3577.2661498708012"/>
    <n v="2595.848"/>
  </r>
  <r>
    <x v="24"/>
    <x v="6"/>
    <n v="1"/>
    <x v="27"/>
    <x v="0"/>
    <s v="Commercial"/>
    <n v="1603.75"/>
    <n v="6415"/>
    <n v="659141250"/>
    <n v="2636565000"/>
    <n v="37"/>
    <n v="809"/>
    <n v="417"/>
    <n v="1260"/>
    <n v="180"/>
    <n v="532193"/>
    <n v="1269326"/>
    <n v="611695"/>
    <n v="2182206"/>
    <n v="617629"/>
    <n v="14383.594594594595"/>
    <n v="1569.0061804697157"/>
    <n v="1466.8944844124701"/>
    <n v="1731.9095238095238"/>
    <n v="3431.2722222222224"/>
  </r>
  <r>
    <x v="24"/>
    <x v="6"/>
    <n v="1"/>
    <x v="28"/>
    <x v="1"/>
    <s v="Commercial"/>
    <n v="204"/>
    <n v="816"/>
    <n v="83844000"/>
    <n v="335376000"/>
    <n v="4"/>
    <n v="93"/>
    <n v="115"/>
    <n v="161"/>
    <n v="20"/>
    <n v="116346"/>
    <n v="269941"/>
    <n v="146796"/>
    <n v="497422"/>
    <n v="123286"/>
    <n v="29086.5"/>
    <n v="2902.5913978494623"/>
    <n v="1276.4869565217391"/>
    <n v="3089.5776397515529"/>
    <n v="6164.3"/>
  </r>
  <r>
    <x v="24"/>
    <x v="6"/>
    <n v="1"/>
    <x v="29"/>
    <x v="2"/>
    <s v="Commercial"/>
    <n v="227.5"/>
    <n v="910"/>
    <n v="93502500"/>
    <n v="374010000"/>
    <n v="20"/>
    <n v="130"/>
    <n v="55"/>
    <n v="255"/>
    <n v="23"/>
    <n v="217243"/>
    <n v="427615"/>
    <n v="57089"/>
    <n v="771341"/>
    <n v="136688"/>
    <n v="10862.15"/>
    <n v="3289.3461538461538"/>
    <n v="1037.9818181818182"/>
    <n v="3024.8666666666668"/>
    <n v="5942.95652173913"/>
  </r>
  <r>
    <x v="24"/>
    <x v="6"/>
    <n v="1"/>
    <x v="30"/>
    <x v="3"/>
    <s v="Commercial"/>
    <n v="1587"/>
    <n v="6348"/>
    <n v="652257000"/>
    <n v="2609028000"/>
    <n v="39"/>
    <n v="635"/>
    <n v="373"/>
    <n v="1231"/>
    <n v="695"/>
    <n v="723492"/>
    <n v="2453999"/>
    <n v="333767"/>
    <n v="3998318"/>
    <n v="4343833"/>
    <n v="18551.076923076922"/>
    <n v="3864.5653543307085"/>
    <n v="894.8176943699732"/>
    <n v="3248.0243704305444"/>
    <n v="6250.1194244604312"/>
  </r>
  <r>
    <x v="24"/>
    <x v="6"/>
    <n v="1"/>
    <x v="31"/>
    <x v="4"/>
    <s v="Commercial"/>
    <n v="677.5"/>
    <n v="2710"/>
    <n v="278452500"/>
    <n v="1113810000"/>
    <n v="28"/>
    <n v="258"/>
    <n v="381"/>
    <n v="415"/>
    <n v="75"/>
    <n v="584680"/>
    <n v="767582"/>
    <n v="489101"/>
    <n v="1486845"/>
    <n v="235452"/>
    <n v="20881.428571428572"/>
    <n v="2975.1240310077519"/>
    <n v="1283.729658792651"/>
    <n v="3582.7590361445782"/>
    <n v="3139.36"/>
  </r>
  <r>
    <x v="24"/>
    <x v="6"/>
    <n v="1"/>
    <x v="32"/>
    <x v="5"/>
    <s v="Commercial"/>
    <n v="272.5"/>
    <n v="1090"/>
    <n v="111997500"/>
    <n v="447990000"/>
    <n v="26"/>
    <n v="110"/>
    <n v="218"/>
    <n v="192"/>
    <n v="47"/>
    <n v="544814"/>
    <n v="349977"/>
    <n v="265713"/>
    <n v="725138"/>
    <n v="280046"/>
    <n v="20954.384615384617"/>
    <n v="3181.6090909090908"/>
    <n v="1218.8669724770641"/>
    <n v="3776.7604166666665"/>
    <n v="5958.4255319148933"/>
  </r>
  <r>
    <x v="24"/>
    <x v="6"/>
    <n v="1"/>
    <x v="33"/>
    <x v="6"/>
    <s v="Commercial"/>
    <n v="1821.75"/>
    <n v="7287"/>
    <n v="748739250"/>
    <n v="2994957000"/>
    <n v="101"/>
    <n v="907"/>
    <n v="644"/>
    <n v="1670"/>
    <n v="269"/>
    <n v="2600796"/>
    <n v="2376228"/>
    <n v="1043428"/>
    <n v="4408096"/>
    <n v="2578884"/>
    <n v="25750.455445544554"/>
    <n v="2619.8765159867694"/>
    <n v="1620.2298136645963"/>
    <n v="2639.5784431137727"/>
    <n v="9586.9293680297396"/>
  </r>
  <r>
    <x v="24"/>
    <x v="6"/>
    <n v="1"/>
    <x v="34"/>
    <x v="7"/>
    <s v="Commercial"/>
    <n v="1687"/>
    <n v="6748"/>
    <n v="693357000"/>
    <n v="2773428000"/>
    <n v="209"/>
    <n v="697"/>
    <n v="1189"/>
    <n v="995"/>
    <n v="949"/>
    <n v="3503139"/>
    <n v="1636227"/>
    <n v="1134427"/>
    <n v="3076403"/>
    <n v="5563422"/>
    <n v="16761.430622009568"/>
    <n v="2347.5279770444763"/>
    <n v="954.10176619007575"/>
    <n v="3091.8623115577889"/>
    <n v="5862.4046364594305"/>
  </r>
  <r>
    <x v="24"/>
    <x v="6"/>
    <n v="1"/>
    <x v="35"/>
    <x v="8"/>
    <s v="Commercial"/>
    <n v="218.25"/>
    <n v="873"/>
    <n v="89700750"/>
    <n v="358803000"/>
    <n v="33"/>
    <n v="91"/>
    <n v="118"/>
    <n v="124"/>
    <n v="42"/>
    <n v="397852"/>
    <n v="262913"/>
    <n v="105047"/>
    <n v="406704"/>
    <n v="170018"/>
    <n v="12056.121212121212"/>
    <n v="2889.1538461538462"/>
    <n v="890.22881355932202"/>
    <n v="3279.8709677419356"/>
    <n v="4048.0476190476193"/>
  </r>
  <r>
    <x v="24"/>
    <x v="6"/>
    <n v="1"/>
    <x v="36"/>
    <x v="9"/>
    <s v="Commercial"/>
    <n v="155.5"/>
    <n v="622"/>
    <n v="63910500"/>
    <n v="255642000"/>
    <n v="23"/>
    <n v="78"/>
    <n v="118"/>
    <n v="108"/>
    <n v="25"/>
    <n v="321008"/>
    <n v="236390"/>
    <n v="84735"/>
    <n v="379296"/>
    <n v="118289"/>
    <n v="13956.869565217392"/>
    <n v="3030.6410256410259"/>
    <n v="718.09322033898309"/>
    <n v="3512"/>
    <n v="4731.5600000000004"/>
  </r>
  <r>
    <x v="24"/>
    <x v="6"/>
    <n v="1"/>
    <x v="37"/>
    <x v="10"/>
    <s v="Commercial"/>
    <n v="437.25"/>
    <n v="1749"/>
    <n v="179709750"/>
    <n v="718839000"/>
    <n v="56"/>
    <n v="205"/>
    <n v="614"/>
    <n v="239"/>
    <n v="133"/>
    <n v="1164399"/>
    <n v="884661"/>
    <n v="740844"/>
    <n v="716154"/>
    <n v="843899"/>
    <n v="20792.839285714286"/>
    <n v="4315.4195121951216"/>
    <n v="1206.586319218241"/>
    <n v="2996.460251046025"/>
    <n v="6345.105263157895"/>
  </r>
  <r>
    <x v="24"/>
    <x v="6"/>
    <n v="1"/>
    <x v="38"/>
    <x v="11"/>
    <s v="Commercial"/>
    <n v="1702.5"/>
    <n v="6810"/>
    <n v="699727500"/>
    <n v="2798910000"/>
    <n v="53"/>
    <n v="862"/>
    <n v="1412"/>
    <n v="1443"/>
    <n v="264"/>
    <n v="830775"/>
    <n v="1628403"/>
    <n v="1202392"/>
    <n v="2978912"/>
    <n v="1382644"/>
    <n v="15675"/>
    <n v="1889.098607888631"/>
    <n v="851.55240793201131"/>
    <n v="2064.3880803880802"/>
    <n v="5237.287878787879"/>
  </r>
  <r>
    <x v="24"/>
    <x v="6"/>
    <n v="1"/>
    <x v="39"/>
    <x v="12"/>
    <s v="Commercial"/>
    <n v="1222"/>
    <n v="4888"/>
    <n v="502242000"/>
    <n v="2008968000"/>
    <n v="74"/>
    <n v="619"/>
    <n v="931"/>
    <n v="1296"/>
    <n v="219"/>
    <n v="1544706"/>
    <n v="1854752"/>
    <n v="1197616"/>
    <n v="4107173"/>
    <n v="1005295"/>
    <n v="20874.405405405407"/>
    <n v="2996.3683360258483"/>
    <n v="1286.375939849624"/>
    <n v="3169.1149691358023"/>
    <n v="4590.3881278538811"/>
  </r>
  <r>
    <x v="24"/>
    <x v="6"/>
    <n v="1"/>
    <x v="40"/>
    <x v="13"/>
    <s v="Commercial"/>
    <n v="359"/>
    <n v="1436"/>
    <n v="147549000"/>
    <n v="590196000"/>
    <n v="43"/>
    <n v="174"/>
    <n v="240"/>
    <n v="247"/>
    <n v="75"/>
    <n v="913799"/>
    <n v="518986"/>
    <n v="221978"/>
    <n v="779484"/>
    <n v="627206"/>
    <n v="21251.139534883721"/>
    <n v="2982.67816091954"/>
    <n v="924.9083333333333"/>
    <n v="3155.8056680161944"/>
    <n v="8362.746666666666"/>
  </r>
  <r>
    <x v="24"/>
    <x v="6"/>
    <n v="1"/>
    <x v="41"/>
    <x v="14"/>
    <s v="Commercial"/>
    <n v="1803"/>
    <n v="7212"/>
    <n v="741033000"/>
    <n v="2964132000"/>
    <n v="212"/>
    <n v="886"/>
    <n v="1365"/>
    <n v="1527"/>
    <n v="327"/>
    <n v="2837115"/>
    <n v="2719752"/>
    <n v="1453691"/>
    <n v="5298551"/>
    <n v="3425592"/>
    <n v="13382.617924528302"/>
    <n v="3069.6975169300226"/>
    <n v="1064.9750915750915"/>
    <n v="3469.9089718402097"/>
    <n v="10475.816513761469"/>
  </r>
  <r>
    <x v="24"/>
    <x v="6"/>
    <n v="1"/>
    <x v="42"/>
    <x v="15"/>
    <s v="Commercial"/>
    <n v="248.25"/>
    <n v="993"/>
    <n v="102030750"/>
    <n v="408123000"/>
    <n v="34"/>
    <n v="119"/>
    <n v="160"/>
    <n v="222"/>
    <n v="54"/>
    <n v="552264"/>
    <n v="365169"/>
    <n v="168529"/>
    <n v="720953"/>
    <n v="442019"/>
    <n v="16243.058823529413"/>
    <n v="3068.6470588235293"/>
    <n v="1053.3062500000001"/>
    <n v="3247.536036036036"/>
    <n v="8185.5370370370374"/>
  </r>
  <r>
    <x v="24"/>
    <x v="6"/>
    <n v="1"/>
    <x v="43"/>
    <x v="16"/>
    <s v="Commercial"/>
    <n v="429.25"/>
    <n v="1717"/>
    <n v="176421750"/>
    <n v="705687000"/>
    <n v="58"/>
    <n v="209"/>
    <n v="99"/>
    <n v="427"/>
    <n v="261"/>
    <n v="1212041"/>
    <n v="375607"/>
    <n v="85200"/>
    <n v="1421364"/>
    <n v="1768204"/>
    <n v="20897.258620689656"/>
    <n v="1797.1626794258373"/>
    <n v="860.60606060606062"/>
    <n v="3328.7213114754099"/>
    <n v="6774.7279693486589"/>
  </r>
  <r>
    <x v="24"/>
    <x v="6"/>
    <n v="1"/>
    <x v="44"/>
    <x v="17"/>
    <s v="Commercial"/>
    <n v="1471.75"/>
    <n v="5887"/>
    <n v="604889250"/>
    <n v="2419557000"/>
    <n v="148"/>
    <n v="714"/>
    <n v="1526"/>
    <n v="939"/>
    <n v="239"/>
    <n v="2016036"/>
    <n v="2106384"/>
    <n v="950601"/>
    <n v="3193604"/>
    <n v="546595"/>
    <n v="13621.864864864865"/>
    <n v="2950.1176470588234"/>
    <n v="622.93643512450853"/>
    <n v="3401.06922257721"/>
    <n v="2287.0083682008367"/>
  </r>
  <r>
    <x v="24"/>
    <x v="6"/>
    <n v="1"/>
    <x v="45"/>
    <x v="18"/>
    <s v="Commercial"/>
    <n v="1463.25"/>
    <n v="5853"/>
    <n v="601395750"/>
    <n v="2405583000"/>
    <n v="89"/>
    <n v="813"/>
    <n v="1458"/>
    <n v="1549"/>
    <n v="281"/>
    <n v="3203618"/>
    <n v="2850460"/>
    <n v="1390385"/>
    <n v="5795555"/>
    <n v="2730402"/>
    <n v="35995.707865168537"/>
    <n v="3506.1008610086101"/>
    <n v="953.62482853223594"/>
    <n v="3741.4816010329246"/>
    <n v="9716.7330960854088"/>
  </r>
  <r>
    <x v="24"/>
    <x v="6"/>
    <n v="1"/>
    <x v="46"/>
    <x v="19"/>
    <s v="Commercial"/>
    <n v="786.25"/>
    <n v="3145"/>
    <n v="323148750"/>
    <n v="1292595000"/>
    <n v="107"/>
    <n v="325"/>
    <n v="1023"/>
    <n v="497"/>
    <n v="109"/>
    <n v="1259052"/>
    <n v="1011281"/>
    <n v="897981"/>
    <n v="1569126"/>
    <n v="294108"/>
    <n v="11766.841121495327"/>
    <n v="3111.6338461538462"/>
    <n v="877.79178885630495"/>
    <n v="3157.1951710261569"/>
    <n v="2698.2385321100919"/>
  </r>
  <r>
    <x v="24"/>
    <x v="6"/>
    <n v="1"/>
    <x v="47"/>
    <x v="20"/>
    <s v="Commercial"/>
    <n v="691"/>
    <n v="2764"/>
    <n v="284001000"/>
    <n v="1136004000"/>
    <n v="82"/>
    <n v="418"/>
    <n v="606"/>
    <n v="591"/>
    <n v="95"/>
    <n v="1225273"/>
    <n v="1638489"/>
    <n v="572997"/>
    <n v="2605807"/>
    <n v="381843"/>
    <n v="14942.353658536585"/>
    <n v="3919.8301435406697"/>
    <n v="945.53960396039599"/>
    <n v="4409.1489001692044"/>
    <n v="4019.4"/>
  </r>
  <r>
    <x v="24"/>
    <x v="6"/>
    <n v="1"/>
    <x v="48"/>
    <x v="21"/>
    <s v="Commercial"/>
    <n v="1305.5"/>
    <n v="5222"/>
    <n v="536560500"/>
    <n v="2146242000"/>
    <n v="211"/>
    <n v="763"/>
    <n v="940"/>
    <n v="1341"/>
    <n v="275"/>
    <n v="2439996"/>
    <n v="2263284"/>
    <n v="1107247"/>
    <n v="4105341"/>
    <n v="830013"/>
    <n v="11563.962085308056"/>
    <n v="2966.2961992136302"/>
    <n v="1177.922340425532"/>
    <n v="3061.4026845637586"/>
    <n v="3018.2290909090907"/>
  </r>
  <r>
    <x v="24"/>
    <x v="6"/>
    <n v="1"/>
    <x v="49"/>
    <x v="22"/>
    <s v="Commercial"/>
    <n v="396.75"/>
    <n v="1587"/>
    <n v="163064250"/>
    <n v="652257000"/>
    <n v="69"/>
    <n v="234"/>
    <n v="118"/>
    <n v="365"/>
    <n v="39"/>
    <n v="1119862"/>
    <n v="856041"/>
    <n v="108063"/>
    <n v="1267586"/>
    <n v="237076"/>
    <n v="16229.884057971014"/>
    <n v="3658.2948717948716"/>
    <n v="915.78813559322032"/>
    <n v="3472.8383561643836"/>
    <n v="6078.8717948717949"/>
  </r>
  <r>
    <x v="24"/>
    <x v="6"/>
    <n v="1"/>
    <x v="50"/>
    <x v="23"/>
    <s v="Commercial"/>
    <n v="613.5"/>
    <n v="2454"/>
    <n v="252148500"/>
    <n v="1008594000"/>
    <n v="115"/>
    <n v="453"/>
    <n v="141"/>
    <n v="789"/>
    <n v="437"/>
    <n v="2152072"/>
    <n v="1344541"/>
    <n v="173271"/>
    <n v="2728225"/>
    <n v="2831756"/>
    <n v="18713.669565217391"/>
    <n v="2968.0816777041941"/>
    <n v="1228.872340425532"/>
    <n v="3457.826362484157"/>
    <n v="6479.9908466819224"/>
  </r>
  <r>
    <x v="24"/>
    <x v="6"/>
    <n v="1"/>
    <x v="51"/>
    <x v="24"/>
    <s v="Commercial"/>
    <n v="314.25"/>
    <n v="1257"/>
    <n v="129156750"/>
    <n v="516627000"/>
    <n v="57"/>
    <n v="213"/>
    <n v="180"/>
    <n v="404"/>
    <n v="10"/>
    <n v="717749"/>
    <n v="544214"/>
    <n v="306037"/>
    <n v="1086128"/>
    <n v="61978"/>
    <n v="12592.087719298246"/>
    <n v="2554.9953051643192"/>
    <n v="1700.2055555555555"/>
    <n v="2688.4356435643563"/>
    <n v="6197.8"/>
  </r>
  <r>
    <x v="24"/>
    <x v="6"/>
    <n v="1"/>
    <x v="52"/>
    <x v="25"/>
    <s v="Commercial"/>
    <n v="1453.75"/>
    <n v="5815"/>
    <n v="597491250"/>
    <n v="2389965000"/>
    <n v="290"/>
    <n v="1029"/>
    <n v="1734"/>
    <n v="1070"/>
    <n v="137"/>
    <n v="4330306"/>
    <n v="2775723"/>
    <n v="1630924"/>
    <n v="3315407"/>
    <n v="822586"/>
    <n v="14932.089655172414"/>
    <n v="2697.4956268221576"/>
    <n v="940.55594002306805"/>
    <n v="3098.5112149532711"/>
    <n v="6004.2773722627735"/>
  </r>
  <r>
    <x v="24"/>
    <x v="6"/>
    <n v="1"/>
    <x v="53"/>
    <x v="26"/>
    <s v="Commercial"/>
    <n v="682.75"/>
    <n v="2731"/>
    <n v="280610250"/>
    <n v="1122441000"/>
    <n v="107"/>
    <n v="509"/>
    <n v="1146"/>
    <n v="1003"/>
    <n v="139"/>
    <n v="1404541"/>
    <n v="1716861"/>
    <n v="741129"/>
    <n v="3896929"/>
    <n v="395580"/>
    <n v="13126.551401869159"/>
    <n v="3373.0078585461688"/>
    <n v="646.70942408376959"/>
    <n v="3885.2731804586242"/>
    <n v="2845.8992805755397"/>
  </r>
  <r>
    <x v="25"/>
    <x v="6"/>
    <n v="2"/>
    <x v="27"/>
    <x v="0"/>
    <s v="Commercial"/>
    <n v="1590.75"/>
    <n v="6363"/>
    <n v="653798250"/>
    <n v="2615193000"/>
    <n v="45"/>
    <n v="807"/>
    <n v="447"/>
    <n v="1303"/>
    <n v="185"/>
    <n v="570441"/>
    <n v="1323072"/>
    <n v="616907"/>
    <n v="2307844"/>
    <n v="622340"/>
    <n v="12676.466666666667"/>
    <n v="1639.4944237918216"/>
    <n v="1380.1051454138703"/>
    <n v="1771.1772831926323"/>
    <n v="3364"/>
  </r>
  <r>
    <x v="25"/>
    <x v="6"/>
    <n v="2"/>
    <x v="28"/>
    <x v="1"/>
    <s v="Commercial"/>
    <n v="204.5"/>
    <n v="818"/>
    <n v="84049500"/>
    <n v="336198000"/>
    <n v="4"/>
    <n v="73"/>
    <n v="175"/>
    <n v="123"/>
    <n v="20"/>
    <n v="84230"/>
    <n v="227364"/>
    <n v="226002"/>
    <n v="345474"/>
    <n v="105485"/>
    <n v="21057.5"/>
    <n v="3114.5753424657532"/>
    <n v="1291.44"/>
    <n v="2808.731707317073"/>
    <n v="5274.25"/>
  </r>
  <r>
    <x v="25"/>
    <x v="6"/>
    <n v="2"/>
    <x v="29"/>
    <x v="2"/>
    <s v="Commercial"/>
    <n v="226.25"/>
    <n v="905"/>
    <n v="92988750"/>
    <n v="371955000"/>
    <n v="20"/>
    <n v="137"/>
    <n v="264"/>
    <n v="377"/>
    <n v="36"/>
    <n v="204024"/>
    <n v="460852"/>
    <n v="244722"/>
    <n v="1063041"/>
    <n v="182080"/>
    <n v="10201.200000000001"/>
    <n v="3363.8832116788321"/>
    <n v="926.97727272727275"/>
    <n v="2819.7374005305041"/>
    <n v="5057.7777777777774"/>
  </r>
  <r>
    <x v="25"/>
    <x v="6"/>
    <n v="2"/>
    <x v="30"/>
    <x v="3"/>
    <s v="Commercial"/>
    <n v="1580"/>
    <n v="6320"/>
    <n v="649380000"/>
    <n v="2597520000"/>
    <n v="42"/>
    <n v="616"/>
    <n v="376"/>
    <n v="905"/>
    <n v="255"/>
    <n v="693156"/>
    <n v="2409739"/>
    <n v="312222"/>
    <n v="2848193"/>
    <n v="1399288"/>
    <n v="16503.714285714286"/>
    <n v="3911.9139610389611"/>
    <n v="830.37765957446811"/>
    <n v="3147.1745856353591"/>
    <n v="5487.4039215686271"/>
  </r>
  <r>
    <x v="25"/>
    <x v="6"/>
    <n v="2"/>
    <x v="31"/>
    <x v="4"/>
    <s v="Commercial"/>
    <n v="667.5"/>
    <n v="2670"/>
    <n v="274342500"/>
    <n v="1097370000"/>
    <n v="29"/>
    <n v="239"/>
    <n v="733"/>
    <n v="355"/>
    <n v="71"/>
    <n v="656813"/>
    <n v="736837"/>
    <n v="1384247"/>
    <n v="1099042"/>
    <n v="222715"/>
    <n v="22648.724137931036"/>
    <n v="3083"/>
    <n v="1888.4679399727149"/>
    <n v="3095.8929577464787"/>
    <n v="3136.8309859154929"/>
  </r>
  <r>
    <x v="25"/>
    <x v="6"/>
    <n v="2"/>
    <x v="32"/>
    <x v="5"/>
    <s v="Commercial"/>
    <n v="269.75"/>
    <n v="1079"/>
    <n v="110867250"/>
    <n v="443469000"/>
    <n v="25"/>
    <n v="116"/>
    <n v="239"/>
    <n v="169"/>
    <n v="45"/>
    <n v="547849"/>
    <n v="346681"/>
    <n v="264768"/>
    <n v="551754"/>
    <n v="252385"/>
    <n v="21913.96"/>
    <n v="2988.6293103448274"/>
    <n v="1107.81589958159"/>
    <n v="3264.8165680473371"/>
    <n v="5608.5555555555557"/>
  </r>
  <r>
    <x v="25"/>
    <x v="6"/>
    <n v="2"/>
    <x v="33"/>
    <x v="6"/>
    <s v="Commercial"/>
    <n v="1801.75"/>
    <n v="7207"/>
    <n v="740519250"/>
    <n v="2962077000"/>
    <n v="110"/>
    <n v="922"/>
    <n v="751"/>
    <n v="1551"/>
    <n v="272"/>
    <n v="3059875"/>
    <n v="2415762"/>
    <n v="1208787"/>
    <n v="3464169"/>
    <n v="2710786"/>
    <n v="27817.045454545456"/>
    <n v="2620.1323210412147"/>
    <n v="1609.5699067909454"/>
    <n v="2233.5067698259186"/>
    <n v="9966.125"/>
  </r>
  <r>
    <x v="25"/>
    <x v="6"/>
    <n v="2"/>
    <x v="34"/>
    <x v="7"/>
    <s v="Commercial"/>
    <n v="1678.25"/>
    <n v="6713"/>
    <n v="689760750"/>
    <n v="2759043000"/>
    <n v="208"/>
    <n v="671"/>
    <n v="1126"/>
    <n v="927"/>
    <n v="167"/>
    <n v="3083377"/>
    <n v="1709922"/>
    <n v="999925"/>
    <n v="2766485"/>
    <n v="874165"/>
    <n v="14823.927884615385"/>
    <n v="2548.3189269746645"/>
    <n v="888.03285968028422"/>
    <n v="2984.3419633225458"/>
    <n v="5234.5209580838327"/>
  </r>
  <r>
    <x v="25"/>
    <x v="6"/>
    <n v="2"/>
    <x v="35"/>
    <x v="8"/>
    <s v="Commercial"/>
    <n v="217.25"/>
    <n v="869"/>
    <n v="89289750"/>
    <n v="357159000"/>
    <n v="31"/>
    <n v="95"/>
    <n v="133"/>
    <n v="122"/>
    <n v="42"/>
    <n v="402242"/>
    <n v="261996"/>
    <n v="106835"/>
    <n v="358422"/>
    <n v="173438"/>
    <n v="12975.548387096775"/>
    <n v="2757.8526315789472"/>
    <n v="803.27067669172936"/>
    <n v="2937.8852459016393"/>
    <n v="4129.4761904761908"/>
  </r>
  <r>
    <x v="25"/>
    <x v="6"/>
    <n v="2"/>
    <x v="36"/>
    <x v="9"/>
    <s v="Commercial"/>
    <n v="154.75"/>
    <n v="619"/>
    <n v="63602250"/>
    <n v="254409000"/>
    <n v="22"/>
    <n v="78"/>
    <n v="134"/>
    <n v="105"/>
    <n v="25"/>
    <n v="304936"/>
    <n v="236702"/>
    <n v="92010"/>
    <n v="329959"/>
    <n v="123306"/>
    <n v="13860.727272727272"/>
    <n v="3034.6410256410259"/>
    <n v="686.64179104477614"/>
    <n v="3142.4666666666667"/>
    <n v="4932.24"/>
  </r>
  <r>
    <x v="25"/>
    <x v="6"/>
    <n v="2"/>
    <x v="37"/>
    <x v="10"/>
    <s v="Commercial"/>
    <n v="435"/>
    <n v="1740"/>
    <n v="178785000"/>
    <n v="715140000"/>
    <n v="55"/>
    <n v="196"/>
    <n v="379"/>
    <n v="522"/>
    <n v="43"/>
    <n v="1065993"/>
    <n v="898857"/>
    <n v="425540"/>
    <n v="1511926"/>
    <n v="235616"/>
    <n v="19381.69090909091"/>
    <n v="4586.0051020408164"/>
    <n v="1122.796833773087"/>
    <n v="2896.4099616858239"/>
    <n v="5479.4418604651164"/>
  </r>
  <r>
    <x v="25"/>
    <x v="6"/>
    <n v="2"/>
    <x v="38"/>
    <x v="11"/>
    <s v="Commercial"/>
    <n v="1711.5"/>
    <n v="6846"/>
    <n v="703426500"/>
    <n v="2813706000"/>
    <n v="55"/>
    <n v="726"/>
    <n v="2251"/>
    <n v="1117"/>
    <n v="268"/>
    <n v="899665"/>
    <n v="1322222"/>
    <n v="1888371"/>
    <n v="1790510"/>
    <n v="1311770"/>
    <n v="16357.545454545454"/>
    <n v="1821.2424242424242"/>
    <n v="838.90315415370947"/>
    <n v="1602.9632945389435"/>
    <n v="4894.6641791044776"/>
  </r>
  <r>
    <x v="25"/>
    <x v="6"/>
    <n v="2"/>
    <x v="39"/>
    <x v="12"/>
    <s v="Commercial"/>
    <n v="1232"/>
    <n v="4928"/>
    <n v="506352000"/>
    <n v="2025408000"/>
    <n v="74"/>
    <n v="595"/>
    <n v="1395"/>
    <n v="1052"/>
    <n v="222"/>
    <n v="1655489"/>
    <n v="1796082"/>
    <n v="3476946"/>
    <n v="2856424"/>
    <n v="991315"/>
    <n v="22371.472972972973"/>
    <n v="3018.6252100840338"/>
    <n v="2492.4344086021506"/>
    <n v="2715.2319391634983"/>
    <n v="4465.3828828828828"/>
  </r>
  <r>
    <x v="25"/>
    <x v="6"/>
    <n v="2"/>
    <x v="40"/>
    <x v="13"/>
    <s v="Commercial"/>
    <n v="354.5"/>
    <n v="1418"/>
    <n v="145699500"/>
    <n v="582798000"/>
    <n v="46"/>
    <n v="181"/>
    <n v="263"/>
    <n v="245"/>
    <n v="75"/>
    <n v="997566"/>
    <n v="554961"/>
    <n v="284390"/>
    <n v="794967"/>
    <n v="644524"/>
    <n v="21686.217391304348"/>
    <n v="3066.0828729281766"/>
    <n v="1081.3307984790874"/>
    <n v="3244.7632653061223"/>
    <n v="8593.6533333333336"/>
  </r>
  <r>
    <x v="25"/>
    <x v="6"/>
    <n v="2"/>
    <x v="41"/>
    <x v="14"/>
    <s v="Commercial"/>
    <n v="1790.75"/>
    <n v="7163"/>
    <n v="735998250"/>
    <n v="2943993000"/>
    <n v="217"/>
    <n v="887"/>
    <n v="1826"/>
    <n v="1433"/>
    <n v="322"/>
    <n v="3032840"/>
    <n v="2662676"/>
    <n v="2455859"/>
    <n v="4487224"/>
    <n v="3479336"/>
    <n v="13976.221198156682"/>
    <n v="3001.889515219842"/>
    <n v="1344.9392113910187"/>
    <n v="3131.3496161898115"/>
    <n v="10805.391304347826"/>
  </r>
  <r>
    <x v="25"/>
    <x v="6"/>
    <n v="2"/>
    <x v="42"/>
    <x v="15"/>
    <s v="Commercial"/>
    <n v="246.75"/>
    <n v="987"/>
    <n v="101414250"/>
    <n v="405657000"/>
    <n v="36"/>
    <n v="127"/>
    <n v="259"/>
    <n v="204"/>
    <n v="52"/>
    <n v="605138"/>
    <n v="400305"/>
    <n v="510454"/>
    <n v="577751"/>
    <n v="388707"/>
    <n v="16809.388888888891"/>
    <n v="3152.0078740157483"/>
    <n v="1970.8648648648648"/>
    <n v="2832.1127450980393"/>
    <n v="7475.1346153846152"/>
  </r>
  <r>
    <x v="25"/>
    <x v="6"/>
    <n v="2"/>
    <x v="43"/>
    <x v="16"/>
    <s v="Commercial"/>
    <n v="427.25"/>
    <n v="1709"/>
    <n v="175599750"/>
    <n v="702399000"/>
    <n v="56"/>
    <n v="213"/>
    <n v="334"/>
    <n v="338"/>
    <n v="123"/>
    <n v="1107114"/>
    <n v="424616"/>
    <n v="266639"/>
    <n v="1034026"/>
    <n v="746367"/>
    <n v="19769.892857142859"/>
    <n v="1993.5023474178404"/>
    <n v="798.32035928143716"/>
    <n v="3059.248520710059"/>
    <n v="6068.0243902439024"/>
  </r>
  <r>
    <x v="25"/>
    <x v="6"/>
    <n v="2"/>
    <x v="44"/>
    <x v="17"/>
    <s v="Commercial"/>
    <n v="1460.25"/>
    <n v="5841"/>
    <n v="600162750"/>
    <n v="2400651000"/>
    <n v="143"/>
    <n v="632"/>
    <n v="1822"/>
    <n v="845"/>
    <n v="229"/>
    <n v="2214823"/>
    <n v="1913212"/>
    <n v="1026001"/>
    <n v="2634501"/>
    <n v="546432"/>
    <n v="15488.272727272728"/>
    <n v="3027.2341772151899"/>
    <n v="563.11800219538964"/>
    <n v="3117.7526627218936"/>
    <n v="2386.165938864629"/>
  </r>
  <r>
    <x v="25"/>
    <x v="6"/>
    <n v="2"/>
    <x v="45"/>
    <x v="18"/>
    <s v="Commercial"/>
    <n v="1446.25"/>
    <n v="5785"/>
    <n v="594408750"/>
    <n v="2377635000"/>
    <n v="92"/>
    <n v="821"/>
    <n v="1760"/>
    <n v="1390"/>
    <n v="301"/>
    <n v="3216359"/>
    <n v="2835663"/>
    <n v="1682642"/>
    <n v="4453535"/>
    <n v="2752889"/>
    <n v="34960.42391304348"/>
    <n v="3453.913520097442"/>
    <n v="956.04659090909092"/>
    <n v="3203.982014388489"/>
    <n v="9145.8106312292366"/>
  </r>
  <r>
    <x v="25"/>
    <x v="6"/>
    <n v="2"/>
    <x v="46"/>
    <x v="19"/>
    <s v="Commercial"/>
    <n v="781.5"/>
    <n v="3126"/>
    <n v="321196500"/>
    <n v="1284786000"/>
    <n v="112"/>
    <n v="355"/>
    <n v="1544"/>
    <n v="524"/>
    <n v="116"/>
    <n v="1427800"/>
    <n v="1018899"/>
    <n v="1997114"/>
    <n v="1533495"/>
    <n v="339014"/>
    <n v="12748.214285714286"/>
    <n v="2870.138028169014"/>
    <n v="1293.467616580311"/>
    <n v="2926.5171755725191"/>
    <n v="2922.5344827586205"/>
  </r>
  <r>
    <x v="25"/>
    <x v="6"/>
    <n v="2"/>
    <x v="47"/>
    <x v="20"/>
    <s v="Commercial"/>
    <n v="688"/>
    <n v="2752"/>
    <n v="282768000"/>
    <n v="1131072000"/>
    <n v="87"/>
    <n v="435"/>
    <n v="936"/>
    <n v="582"/>
    <n v="95"/>
    <n v="1307854"/>
    <n v="1658226"/>
    <n v="1683181"/>
    <n v="2575825"/>
    <n v="403179"/>
    <n v="15032.80459770115"/>
    <n v="3812.0137931034483"/>
    <n v="1798.2702991452991"/>
    <n v="4425.8161512027491"/>
    <n v="4243.9894736842107"/>
  </r>
  <r>
    <x v="25"/>
    <x v="6"/>
    <n v="2"/>
    <x v="48"/>
    <x v="21"/>
    <s v="Commercial"/>
    <n v="1289.5"/>
    <n v="5158"/>
    <n v="529984500"/>
    <n v="2119938000"/>
    <n v="217"/>
    <n v="824"/>
    <n v="1066"/>
    <n v="1376"/>
    <n v="287"/>
    <n v="2729819"/>
    <n v="2415499"/>
    <n v="1127098"/>
    <n v="3599744"/>
    <n v="871878"/>
    <n v="12579.811059907834"/>
    <n v="2931.4308252427186"/>
    <n v="1057.3151969981238"/>
    <n v="2616.0930232558139"/>
    <n v="3037.9024390243903"/>
  </r>
  <r>
    <x v="25"/>
    <x v="6"/>
    <n v="2"/>
    <x v="49"/>
    <x v="22"/>
    <s v="Commercial"/>
    <n v="395"/>
    <n v="1580"/>
    <n v="162345000"/>
    <n v="649380000"/>
    <n v="72"/>
    <n v="257"/>
    <n v="91"/>
    <n v="447"/>
    <n v="227"/>
    <n v="1076105"/>
    <n v="968361"/>
    <n v="78265"/>
    <n v="1426410"/>
    <n v="1328268"/>
    <n v="14945.902777777777"/>
    <n v="3767.9416342412451"/>
    <n v="860.05494505494505"/>
    <n v="3191.0738255033557"/>
    <n v="5851.4008810572686"/>
  </r>
  <r>
    <x v="25"/>
    <x v="6"/>
    <n v="2"/>
    <x v="50"/>
    <x v="23"/>
    <s v="Commercial"/>
    <n v="610.5"/>
    <n v="2442"/>
    <n v="250915500"/>
    <n v="1003662000"/>
    <n v="123"/>
    <n v="485"/>
    <n v="566"/>
    <n v="847"/>
    <n v="63"/>
    <n v="2006802"/>
    <n v="1525305"/>
    <n v="638162"/>
    <n v="2669108"/>
    <n v="377392"/>
    <n v="16315.463414634147"/>
    <n v="3144.9587628865979"/>
    <n v="1127.4946996466431"/>
    <n v="3151.2491145218419"/>
    <n v="5990.3492063492067"/>
  </r>
  <r>
    <x v="25"/>
    <x v="6"/>
    <n v="2"/>
    <x v="51"/>
    <x v="24"/>
    <s v="Commercial"/>
    <n v="312.25"/>
    <n v="1249"/>
    <n v="128334750"/>
    <n v="513339000"/>
    <n v="56"/>
    <n v="261"/>
    <n v="208"/>
    <n v="468"/>
    <n v="10"/>
    <n v="633082"/>
    <n v="618564"/>
    <n v="279943"/>
    <n v="1088115"/>
    <n v="55914"/>
    <n v="11305.035714285714"/>
    <n v="2369.977011494253"/>
    <n v="1345.8798076923076"/>
    <n v="2325.0320512820513"/>
    <n v="5591.4"/>
  </r>
  <r>
    <x v="25"/>
    <x v="6"/>
    <n v="2"/>
    <x v="52"/>
    <x v="25"/>
    <s v="Commercial"/>
    <n v="1446.5"/>
    <n v="5786"/>
    <n v="594511500"/>
    <n v="2378046000"/>
    <n v="297"/>
    <n v="1107"/>
    <n v="1790"/>
    <n v="2122"/>
    <n v="154"/>
    <n v="4321241"/>
    <n v="3167260"/>
    <n v="1550675"/>
    <n v="6078977"/>
    <n v="839997"/>
    <n v="14549.632996632996"/>
    <n v="2861.1201445347788"/>
    <n v="866.29888268156424"/>
    <n v="2864.7393967954758"/>
    <n v="5454.5259740259744"/>
  </r>
  <r>
    <x v="25"/>
    <x v="6"/>
    <n v="2"/>
    <x v="53"/>
    <x v="26"/>
    <s v="Commercial"/>
    <n v="694"/>
    <n v="2776"/>
    <n v="285234000"/>
    <n v="1140936000"/>
    <n v="110"/>
    <n v="515"/>
    <n v="1273"/>
    <n v="828"/>
    <n v="138"/>
    <n v="1434878"/>
    <n v="1824498"/>
    <n v="824410"/>
    <n v="2932089"/>
    <n v="402547"/>
    <n v="13044.345454545455"/>
    <n v="3542.714563106796"/>
    <n v="647.61194029850742"/>
    <n v="3541.1702898550725"/>
    <n v="2917.0072463768115"/>
  </r>
  <r>
    <x v="26"/>
    <x v="6"/>
    <n v="3"/>
    <x v="27"/>
    <x v="0"/>
    <s v="Commercial"/>
    <n v="1647.25"/>
    <n v="6589"/>
    <n v="677019750"/>
    <n v="2708079000"/>
    <n v="48"/>
    <n v="816"/>
    <n v="477"/>
    <n v="1468"/>
    <n v="197"/>
    <n v="857101"/>
    <n v="1441715"/>
    <n v="728807"/>
    <n v="2370103"/>
    <n v="697911"/>
    <n v="17856.270833333332"/>
    <n v="1766.8075980392157"/>
    <n v="1527.8972746331237"/>
    <n v="1614.5115803814713"/>
    <n v="3542.6954314720811"/>
  </r>
  <r>
    <x v="26"/>
    <x v="6"/>
    <n v="3"/>
    <x v="28"/>
    <x v="1"/>
    <s v="Commercial"/>
    <n v="212.75"/>
    <n v="851"/>
    <n v="87440250"/>
    <n v="349761000"/>
    <n v="4"/>
    <n v="69"/>
    <n v="244"/>
    <n v="117"/>
    <n v="18"/>
    <n v="81990"/>
    <n v="216429"/>
    <n v="484488"/>
    <n v="385158"/>
    <n v="96505"/>
    <n v="20497.5"/>
    <n v="3136.6521739130435"/>
    <n v="1985.6065573770493"/>
    <n v="3291.9487179487178"/>
    <n v="5361.3888888888887"/>
  </r>
  <r>
    <x v="26"/>
    <x v="6"/>
    <n v="3"/>
    <x v="29"/>
    <x v="2"/>
    <s v="Commercial"/>
    <n v="234.5"/>
    <n v="938"/>
    <n v="96379500"/>
    <n v="385518000"/>
    <n v="20"/>
    <n v="134"/>
    <n v="110"/>
    <n v="246"/>
    <n v="25"/>
    <n v="242389"/>
    <n v="448798"/>
    <n v="106720"/>
    <n v="761419"/>
    <n v="140113"/>
    <n v="12119.45"/>
    <n v="3349.2388059701493"/>
    <n v="970.18181818181813"/>
    <n v="3095.1991869918697"/>
    <n v="5604.52"/>
  </r>
  <r>
    <x v="26"/>
    <x v="6"/>
    <n v="3"/>
    <x v="30"/>
    <x v="3"/>
    <s v="Commercial"/>
    <n v="1636.25"/>
    <n v="6545"/>
    <n v="672498750"/>
    <n v="2689995000"/>
    <n v="53"/>
    <n v="676"/>
    <n v="487"/>
    <n v="1868"/>
    <n v="982"/>
    <n v="1143311"/>
    <n v="2585396"/>
    <n v="418677"/>
    <n v="6117511"/>
    <n v="5647806"/>
    <n v="21571.905660377357"/>
    <n v="3824.5502958579882"/>
    <n v="859.70636550308006"/>
    <n v="3274.8988222698072"/>
    <n v="5751.3299389002041"/>
  </r>
  <r>
    <x v="26"/>
    <x v="6"/>
    <n v="3"/>
    <x v="31"/>
    <x v="4"/>
    <s v="Commercial"/>
    <n v="687"/>
    <n v="2748"/>
    <n v="282357000"/>
    <n v="1129428000"/>
    <n v="28"/>
    <n v="256"/>
    <n v="606"/>
    <n v="395"/>
    <n v="68"/>
    <n v="570684"/>
    <n v="776705"/>
    <n v="1151511"/>
    <n v="1235541"/>
    <n v="231253"/>
    <n v="20381.571428571428"/>
    <n v="3034.00390625"/>
    <n v="1900.1831683168316"/>
    <n v="3127.9518987341771"/>
    <n v="3400.7794117647059"/>
  </r>
  <r>
    <x v="26"/>
    <x v="6"/>
    <n v="3"/>
    <x v="32"/>
    <x v="5"/>
    <s v="Commercial"/>
    <n v="279"/>
    <n v="1116"/>
    <n v="114669000"/>
    <n v="458676000"/>
    <n v="27"/>
    <n v="116"/>
    <n v="227"/>
    <n v="170"/>
    <n v="44"/>
    <n v="541538"/>
    <n v="371058"/>
    <n v="261803"/>
    <n v="622469"/>
    <n v="278154"/>
    <n v="20056.962962962964"/>
    <n v="3198.7758620689656"/>
    <n v="1153.3171806167402"/>
    <n v="3661.5823529411764"/>
    <n v="6321.681818181818"/>
  </r>
  <r>
    <x v="26"/>
    <x v="6"/>
    <n v="3"/>
    <x v="33"/>
    <x v="6"/>
    <s v="Commercial"/>
    <n v="1861.5"/>
    <n v="7446"/>
    <n v="765076500"/>
    <n v="3060306000"/>
    <n v="103"/>
    <n v="920"/>
    <n v="752"/>
    <n v="1556"/>
    <n v="268"/>
    <n v="2923515"/>
    <n v="2612370"/>
    <n v="1419987"/>
    <n v="3807179"/>
    <n v="2735529"/>
    <n v="28383.640776699031"/>
    <n v="2839.532608695652"/>
    <n v="1888.2805851063829"/>
    <n v="2446.7731362467866"/>
    <n v="10207.197761194029"/>
  </r>
  <r>
    <x v="26"/>
    <x v="6"/>
    <n v="3"/>
    <x v="34"/>
    <x v="7"/>
    <s v="Commercial"/>
    <n v="1737.5"/>
    <n v="6950"/>
    <n v="714112500"/>
    <n v="2856450000"/>
    <n v="214"/>
    <n v="699"/>
    <n v="406"/>
    <n v="1009"/>
    <n v="300"/>
    <n v="3866865"/>
    <n v="1783158"/>
    <n v="366720"/>
    <n v="3063713"/>
    <n v="1611995"/>
    <n v="18069.462616822431"/>
    <n v="2551.0128755364808"/>
    <n v="903.25123152709364"/>
    <n v="3036.3855302279485"/>
    <n v="5373.3166666666666"/>
  </r>
  <r>
    <x v="26"/>
    <x v="6"/>
    <n v="3"/>
    <x v="35"/>
    <x v="8"/>
    <s v="Commercial"/>
    <n v="226"/>
    <n v="904"/>
    <n v="92886000"/>
    <n v="371544000"/>
    <n v="33"/>
    <n v="97"/>
    <n v="143"/>
    <n v="123"/>
    <n v="40"/>
    <n v="397218"/>
    <n v="276094"/>
    <n v="136984"/>
    <n v="379921"/>
    <n v="169928"/>
    <n v="12036.90909090909"/>
    <n v="2846.3298969072166"/>
    <n v="957.93006993006998"/>
    <n v="3088.7886178861791"/>
    <n v="4248.2"/>
  </r>
  <r>
    <x v="26"/>
    <x v="6"/>
    <n v="3"/>
    <x v="36"/>
    <x v="9"/>
    <s v="Commercial"/>
    <n v="160.75"/>
    <n v="643"/>
    <n v="66068250"/>
    <n v="264273000"/>
    <n v="22"/>
    <n v="78"/>
    <n v="151"/>
    <n v="112"/>
    <n v="25"/>
    <n v="326030"/>
    <n v="239999"/>
    <n v="122551"/>
    <n v="350873"/>
    <n v="105425"/>
    <n v="14819.545454545454"/>
    <n v="3076.9102564102564"/>
    <n v="811.59602649006627"/>
    <n v="3132.7946428571427"/>
    <n v="4217"/>
  </r>
  <r>
    <x v="26"/>
    <x v="6"/>
    <n v="3"/>
    <x v="37"/>
    <x v="10"/>
    <s v="Commercial"/>
    <n v="450.5"/>
    <n v="1802"/>
    <n v="185155500"/>
    <n v="740622000"/>
    <n v="62"/>
    <n v="201"/>
    <n v="102"/>
    <n v="250"/>
    <n v="142"/>
    <n v="1433460"/>
    <n v="888489"/>
    <n v="117983"/>
    <n v="780904"/>
    <n v="806209"/>
    <n v="23120.322580645163"/>
    <n v="4420.3432835820895"/>
    <n v="1156.6960784313726"/>
    <n v="3123.616"/>
    <n v="5677.5281690140846"/>
  </r>
  <r>
    <x v="26"/>
    <x v="6"/>
    <n v="3"/>
    <x v="38"/>
    <x v="11"/>
    <s v="Commercial"/>
    <n v="1779.75"/>
    <n v="7119"/>
    <n v="731477250"/>
    <n v="2925909000"/>
    <n v="60"/>
    <n v="643"/>
    <n v="2572"/>
    <n v="967"/>
    <n v="239"/>
    <n v="994681"/>
    <n v="1268848"/>
    <n v="2426410"/>
    <n v="1750047"/>
    <n v="1204373"/>
    <n v="16578.016666666666"/>
    <n v="1973.3250388802489"/>
    <n v="943.39424572317262"/>
    <n v="1809.7693898655637"/>
    <n v="5039.2175732217574"/>
  </r>
  <r>
    <x v="26"/>
    <x v="6"/>
    <n v="3"/>
    <x v="39"/>
    <x v="12"/>
    <s v="Commercial"/>
    <n v="1266"/>
    <n v="5064"/>
    <n v="520326000"/>
    <n v="2081304000"/>
    <n v="75"/>
    <n v="584"/>
    <n v="1072"/>
    <n v="1075"/>
    <n v="207"/>
    <n v="1735078"/>
    <n v="1881840"/>
    <n v="1592834"/>
    <n v="3239665"/>
    <n v="926948"/>
    <n v="23134.373333333333"/>
    <n v="3222.3287671232879"/>
    <n v="1485.8526119402984"/>
    <n v="3013.6418604651162"/>
    <n v="4478.0096618357484"/>
  </r>
  <r>
    <x v="26"/>
    <x v="6"/>
    <n v="3"/>
    <x v="40"/>
    <x v="13"/>
    <s v="Commercial"/>
    <n v="366.25"/>
    <n v="1465"/>
    <n v="150528750"/>
    <n v="602115000"/>
    <n v="48"/>
    <n v="175"/>
    <n v="258"/>
    <n v="251"/>
    <n v="83"/>
    <n v="1014093"/>
    <n v="546224"/>
    <n v="237277"/>
    <n v="824180"/>
    <n v="663675"/>
    <n v="21126.9375"/>
    <n v="3121.28"/>
    <n v="919.67829457364337"/>
    <n v="3283.5856573705178"/>
    <n v="7996.0843373493972"/>
  </r>
  <r>
    <x v="26"/>
    <x v="6"/>
    <n v="3"/>
    <x v="41"/>
    <x v="14"/>
    <s v="Commercial"/>
    <n v="1851.5"/>
    <n v="7406"/>
    <n v="760966500"/>
    <n v="3043866000"/>
    <n v="223"/>
    <n v="919"/>
    <n v="1739"/>
    <n v="1435"/>
    <n v="324"/>
    <n v="3212152"/>
    <n v="2839949"/>
    <n v="2290419"/>
    <n v="4922922"/>
    <n v="3656262"/>
    <n v="14404.269058295964"/>
    <n v="3090.2600652883571"/>
    <n v="1317.0897067280046"/>
    <n v="3430.6076655052266"/>
    <n v="11284.759259259259"/>
  </r>
  <r>
    <x v="26"/>
    <x v="6"/>
    <n v="3"/>
    <x v="42"/>
    <x v="15"/>
    <s v="Commercial"/>
    <n v="255.5"/>
    <n v="1022"/>
    <n v="105010500"/>
    <n v="420042000"/>
    <n v="35"/>
    <n v="132"/>
    <n v="190"/>
    <n v="218"/>
    <n v="55"/>
    <n v="668242"/>
    <n v="426702"/>
    <n v="316308"/>
    <n v="623519"/>
    <n v="443673"/>
    <n v="19092.628571428573"/>
    <n v="3232.590909090909"/>
    <n v="1664.7789473684211"/>
    <n v="2860.1788990825689"/>
    <n v="8066.7818181818184"/>
  </r>
  <r>
    <x v="26"/>
    <x v="6"/>
    <n v="3"/>
    <x v="43"/>
    <x v="16"/>
    <s v="Commercial"/>
    <n v="442.5"/>
    <n v="1770"/>
    <n v="181867500"/>
    <n v="727470000"/>
    <n v="59"/>
    <n v="222"/>
    <n v="378"/>
    <n v="304"/>
    <n v="46"/>
    <n v="1394600"/>
    <n v="440119"/>
    <n v="303061"/>
    <n v="992213"/>
    <n v="271707"/>
    <n v="23637.288135593219"/>
    <n v="1982.518018018018"/>
    <n v="801.74867724867727"/>
    <n v="3263.8585526315787"/>
    <n v="5906.673913043478"/>
  </r>
  <r>
    <x v="26"/>
    <x v="6"/>
    <n v="3"/>
    <x v="44"/>
    <x v="17"/>
    <s v="Commercial"/>
    <n v="1511.25"/>
    <n v="6045"/>
    <n v="621123750"/>
    <n v="2484495000"/>
    <n v="147"/>
    <n v="676"/>
    <n v="2120"/>
    <n v="882"/>
    <n v="228"/>
    <n v="2163350"/>
    <n v="2095568"/>
    <n v="1225556"/>
    <n v="2832851"/>
    <n v="506639"/>
    <n v="14716.666666666666"/>
    <n v="3099.9526627218934"/>
    <n v="578.09245283018868"/>
    <n v="3211.8492063492063"/>
    <n v="2222.1008771929824"/>
  </r>
  <r>
    <x v="26"/>
    <x v="6"/>
    <n v="3"/>
    <x v="45"/>
    <x v="18"/>
    <s v="Commercial"/>
    <n v="1495.5"/>
    <n v="5982"/>
    <n v="614650500"/>
    <n v="2458602000"/>
    <n v="86"/>
    <n v="840"/>
    <n v="1618"/>
    <n v="1404"/>
    <n v="284"/>
    <n v="3153510"/>
    <n v="2946176"/>
    <n v="2105047"/>
    <n v="5005610"/>
    <n v="2764165"/>
    <n v="36668.720930232557"/>
    <n v="3507.3523809523808"/>
    <n v="1301.0179233621755"/>
    <n v="3565.2492877492878"/>
    <n v="9732.9753521126768"/>
  </r>
  <r>
    <x v="26"/>
    <x v="6"/>
    <n v="3"/>
    <x v="46"/>
    <x v="19"/>
    <s v="Commercial"/>
    <n v="808.5"/>
    <n v="3234"/>
    <n v="332293500"/>
    <n v="1329174000"/>
    <n v="116"/>
    <n v="365"/>
    <n v="1131"/>
    <n v="566"/>
    <n v="103"/>
    <n v="1455704"/>
    <n v="1063845"/>
    <n v="1241830"/>
    <n v="1579824"/>
    <n v="302155"/>
    <n v="12549.172413793103"/>
    <n v="2914.6438356164385"/>
    <n v="1097.9929266136162"/>
    <n v="2791.2084805653712"/>
    <n v="2933.5436893203882"/>
  </r>
  <r>
    <x v="26"/>
    <x v="6"/>
    <n v="3"/>
    <x v="47"/>
    <x v="20"/>
    <s v="Commercial"/>
    <n v="714"/>
    <n v="2856"/>
    <n v="293454000"/>
    <n v="1173816000"/>
    <n v="93"/>
    <n v="439"/>
    <n v="727"/>
    <n v="621"/>
    <n v="94"/>
    <n v="1396857"/>
    <n v="1747566"/>
    <n v="968731"/>
    <n v="2707197"/>
    <n v="381493"/>
    <n v="15019.967741935483"/>
    <n v="3980.7881548974942"/>
    <n v="1332.5048143053646"/>
    <n v="4359.4154589371983"/>
    <n v="4058.4361702127658"/>
  </r>
  <r>
    <x v="26"/>
    <x v="6"/>
    <n v="3"/>
    <x v="48"/>
    <x v="21"/>
    <s v="Commercial"/>
    <n v="1326.5"/>
    <n v="5306"/>
    <n v="545191500"/>
    <n v="2180766000"/>
    <n v="232"/>
    <n v="876"/>
    <n v="1041"/>
    <n v="1334"/>
    <n v="310"/>
    <n v="2835903"/>
    <n v="2486885"/>
    <n v="1218825"/>
    <n v="4030417"/>
    <n v="912887"/>
    <n v="12223.719827586207"/>
    <n v="2838.9098173515981"/>
    <n v="1170.821325648415"/>
    <n v="3021.3020989505249"/>
    <n v="2944.7967741935486"/>
  </r>
  <r>
    <x v="26"/>
    <x v="6"/>
    <n v="3"/>
    <x v="49"/>
    <x v="22"/>
    <s v="Commercial"/>
    <n v="409"/>
    <n v="1636"/>
    <n v="168099000"/>
    <n v="672396000"/>
    <n v="72"/>
    <n v="269"/>
    <n v="653"/>
    <n v="358"/>
    <n v="40"/>
    <n v="1297113"/>
    <n v="1053375"/>
    <n v="567028"/>
    <n v="1212107"/>
    <n v="238022"/>
    <n v="18015.458333333332"/>
    <n v="3915.8921933085503"/>
    <n v="868.34303215926491"/>
    <n v="3385.7737430167599"/>
    <n v="5950.55"/>
  </r>
  <r>
    <x v="26"/>
    <x v="6"/>
    <n v="3"/>
    <x v="50"/>
    <x v="23"/>
    <s v="Commercial"/>
    <n v="632.25"/>
    <n v="2529"/>
    <n v="259854750"/>
    <n v="1039419000"/>
    <n v="122"/>
    <n v="474"/>
    <n v="1005"/>
    <n v="863"/>
    <n v="461"/>
    <n v="2567171"/>
    <n v="1498311"/>
    <n v="1175264"/>
    <n v="2937291"/>
    <n v="2761747"/>
    <n v="21042.385245901638"/>
    <n v="3160.993670886076"/>
    <n v="1169.4169154228855"/>
    <n v="3403.5816917728853"/>
    <n v="5990.7744034707157"/>
  </r>
  <r>
    <x v="26"/>
    <x v="6"/>
    <n v="3"/>
    <x v="51"/>
    <x v="24"/>
    <s v="Commercial"/>
    <n v="321.25"/>
    <n v="1285"/>
    <n v="132033750"/>
    <n v="528135000"/>
    <n v="64"/>
    <n v="273"/>
    <n v="240"/>
    <n v="454"/>
    <n v="8"/>
    <n v="757620"/>
    <n v="689504"/>
    <n v="380866"/>
    <n v="1039868"/>
    <n v="49340"/>
    <n v="11837.8125"/>
    <n v="2525.6556776556777"/>
    <n v="1586.9416666666666"/>
    <n v="2290.4581497797358"/>
    <n v="6167.5"/>
  </r>
  <r>
    <x v="26"/>
    <x v="6"/>
    <n v="3"/>
    <x v="52"/>
    <x v="25"/>
    <s v="Commercial"/>
    <n v="1497.5"/>
    <n v="5990"/>
    <n v="615472500"/>
    <n v="2461890000"/>
    <n v="311"/>
    <n v="1126"/>
    <n v="831"/>
    <n v="1936"/>
    <n v="168"/>
    <n v="5384557"/>
    <n v="3098997"/>
    <n v="753994"/>
    <n v="5959062"/>
    <n v="968225"/>
    <n v="17313.688102893891"/>
    <n v="2752.2175843694495"/>
    <n v="907.33333333333337"/>
    <n v="3078.0278925619837"/>
    <n v="5763.2440476190477"/>
  </r>
  <r>
    <x v="26"/>
    <x v="6"/>
    <n v="3"/>
    <x v="53"/>
    <x v="26"/>
    <s v="Commercial"/>
    <n v="732.25"/>
    <n v="2929"/>
    <n v="300954750"/>
    <n v="1203819000"/>
    <n v="108"/>
    <n v="527"/>
    <n v="1196"/>
    <n v="894"/>
    <n v="147"/>
    <n v="1420180"/>
    <n v="1887133"/>
    <n v="951774"/>
    <n v="3166928"/>
    <n v="398023"/>
    <n v="13149.814814814816"/>
    <n v="3580.8975332068312"/>
    <n v="795.79765886287623"/>
    <n v="3542.4250559284114"/>
    <n v="2707.6394557823128"/>
  </r>
  <r>
    <x v="27"/>
    <x v="6"/>
    <n v="4"/>
    <x v="27"/>
    <x v="0"/>
    <s v="Commercial"/>
    <n v="1648.25"/>
    <n v="6593"/>
    <n v="677430750"/>
    <n v="2709723000"/>
    <n v="45"/>
    <n v="853"/>
    <n v="439"/>
    <n v="1456"/>
    <n v="194"/>
    <n v="668218"/>
    <n v="1458838"/>
    <n v="702657"/>
    <n v="2321716"/>
    <n v="665901"/>
    <n v="14849.288888888888"/>
    <n v="1710.2438452520516"/>
    <n v="1600.5854214123008"/>
    <n v="1594.5851648351647"/>
    <n v="3432.4793814432992"/>
  </r>
  <r>
    <x v="27"/>
    <x v="6"/>
    <n v="4"/>
    <x v="28"/>
    <x v="1"/>
    <s v="Commercial"/>
    <n v="209.75"/>
    <n v="839"/>
    <n v="86207250"/>
    <n v="344829000"/>
    <n v="4"/>
    <n v="73"/>
    <n v="176"/>
    <n v="121"/>
    <n v="17"/>
    <n v="124538"/>
    <n v="229587"/>
    <n v="306619"/>
    <n v="401440"/>
    <n v="101369"/>
    <n v="31134.5"/>
    <n v="3145.027397260274"/>
    <n v="1742.153409090909"/>
    <n v="3317.6859504132231"/>
    <n v="5962.8823529411766"/>
  </r>
  <r>
    <x v="27"/>
    <x v="6"/>
    <n v="4"/>
    <x v="29"/>
    <x v="2"/>
    <s v="Commercial"/>
    <n v="232.5"/>
    <n v="930"/>
    <n v="95557500"/>
    <n v="382230000"/>
    <n v="21"/>
    <n v="141"/>
    <n v="197"/>
    <n v="376"/>
    <n v="91"/>
    <n v="219443"/>
    <n v="521237"/>
    <n v="217264"/>
    <n v="1156791"/>
    <n v="511884"/>
    <n v="10449.666666666666"/>
    <n v="3696.7163120567375"/>
    <n v="1102.8629441624366"/>
    <n v="3076.5718085106382"/>
    <n v="5625.0989010989015"/>
  </r>
  <r>
    <x v="27"/>
    <x v="6"/>
    <n v="4"/>
    <x v="30"/>
    <x v="3"/>
    <s v="Commercial"/>
    <n v="1623"/>
    <n v="6492"/>
    <n v="667053000"/>
    <n v="2668212000"/>
    <n v="47"/>
    <n v="677"/>
    <n v="1166"/>
    <n v="922"/>
    <n v="162"/>
    <n v="830059"/>
    <n v="2890231"/>
    <n v="1121733"/>
    <n v="3092529"/>
    <n v="977554"/>
    <n v="17660.829787234041"/>
    <n v="4269.1742983751847"/>
    <n v="962.03516295025725"/>
    <n v="3354.1529284164858"/>
    <n v="6034.2839506172841"/>
  </r>
  <r>
    <x v="27"/>
    <x v="6"/>
    <n v="4"/>
    <x v="31"/>
    <x v="4"/>
    <s v="Commercial"/>
    <n v="680"/>
    <n v="2720"/>
    <n v="279480000"/>
    <n v="1117920000"/>
    <n v="29"/>
    <n v="247"/>
    <n v="519"/>
    <n v="360"/>
    <n v="72"/>
    <n v="716271"/>
    <n v="781670"/>
    <n v="1097187"/>
    <n v="1333260"/>
    <n v="245708"/>
    <n v="24699"/>
    <n v="3164.6558704453441"/>
    <n v="2114.0404624277458"/>
    <n v="3703.5"/>
    <n v="3412.6111111111113"/>
  </r>
  <r>
    <x v="27"/>
    <x v="6"/>
    <n v="4"/>
    <x v="32"/>
    <x v="5"/>
    <s v="Commercial"/>
    <n v="276.25"/>
    <n v="1105"/>
    <n v="113538750"/>
    <n v="454155000"/>
    <n v="28"/>
    <n v="121"/>
    <n v="254"/>
    <n v="178"/>
    <n v="47"/>
    <n v="514210"/>
    <n v="379921"/>
    <n v="447100"/>
    <n v="691920"/>
    <n v="276535"/>
    <n v="18364.642857142859"/>
    <n v="3139.8429752066118"/>
    <n v="1760.2362204724409"/>
    <n v="3887.1910112359551"/>
    <n v="5883.7234042553191"/>
  </r>
  <r>
    <x v="27"/>
    <x v="6"/>
    <n v="4"/>
    <x v="33"/>
    <x v="6"/>
    <s v="Commercial"/>
    <n v="1847.25"/>
    <n v="7389"/>
    <n v="759219750"/>
    <n v="3036879000"/>
    <n v="108"/>
    <n v="928"/>
    <n v="723"/>
    <n v="1531"/>
    <n v="278"/>
    <n v="3328575"/>
    <n v="2473058"/>
    <n v="1362237"/>
    <n v="3954438"/>
    <n v="2618719"/>
    <n v="30820.138888888891"/>
    <n v="2664.9331896551726"/>
    <n v="1884.1452282157677"/>
    <n v="2582.9118223383412"/>
    <n v="9419.8525179856115"/>
  </r>
  <r>
    <x v="27"/>
    <x v="6"/>
    <n v="4"/>
    <x v="34"/>
    <x v="7"/>
    <s v="Commercial"/>
    <n v="1723"/>
    <n v="6892"/>
    <n v="708153000"/>
    <n v="2832612000"/>
    <n v="209"/>
    <n v="702"/>
    <n v="405"/>
    <n v="1181"/>
    <n v="316"/>
    <n v="3162951"/>
    <n v="1864051"/>
    <n v="398648"/>
    <n v="3756268"/>
    <n v="1681741"/>
    <n v="15133.736842105263"/>
    <n v="2655.3433048433048"/>
    <n v="984.31604938271607"/>
    <n v="3180.5825571549535"/>
    <n v="5321.9651898734173"/>
  </r>
  <r>
    <x v="27"/>
    <x v="6"/>
    <n v="4"/>
    <x v="35"/>
    <x v="8"/>
    <s v="Commercial"/>
    <n v="224.25"/>
    <n v="897"/>
    <n v="92166750"/>
    <n v="368667000"/>
    <n v="33"/>
    <n v="100"/>
    <n v="134"/>
    <n v="132"/>
    <n v="43"/>
    <n v="400896"/>
    <n v="287959"/>
    <n v="152363"/>
    <n v="426508"/>
    <n v="176572"/>
    <n v="12148.363636363636"/>
    <n v="2879.59"/>
    <n v="1137.0373134328358"/>
    <n v="3231.121212121212"/>
    <n v="4106.3255813953492"/>
  </r>
  <r>
    <x v="27"/>
    <x v="6"/>
    <n v="4"/>
    <x v="36"/>
    <x v="9"/>
    <s v="Commercial"/>
    <n v="159.75"/>
    <n v="639"/>
    <n v="65657250"/>
    <n v="262629000"/>
    <n v="25"/>
    <n v="84"/>
    <n v="130"/>
    <n v="116"/>
    <n v="25"/>
    <n v="352874"/>
    <n v="248108"/>
    <n v="115402"/>
    <n v="383882"/>
    <n v="107934"/>
    <n v="14114.96"/>
    <n v="2953.6666666666665"/>
    <n v="887.70769230769235"/>
    <n v="3309.3275862068967"/>
    <n v="4317.3599999999997"/>
  </r>
  <r>
    <x v="27"/>
    <x v="6"/>
    <n v="4"/>
    <x v="37"/>
    <x v="10"/>
    <s v="Commercial"/>
    <n v="446.75"/>
    <n v="1787"/>
    <n v="183614250"/>
    <n v="734457000"/>
    <n v="56"/>
    <n v="214"/>
    <n v="247"/>
    <n v="393"/>
    <n v="44"/>
    <n v="1046496"/>
    <n v="1028318"/>
    <n v="314394"/>
    <n v="1214209"/>
    <n v="255916"/>
    <n v="18687.428571428572"/>
    <n v="4805.2242990654204"/>
    <n v="1272.8502024291497"/>
    <n v="3089.5903307888043"/>
    <n v="5816.272727272727"/>
  </r>
  <r>
    <x v="27"/>
    <x v="6"/>
    <n v="4"/>
    <x v="38"/>
    <x v="11"/>
    <s v="Commercial"/>
    <n v="1736.25"/>
    <n v="6945"/>
    <n v="713598750"/>
    <n v="2854395000"/>
    <n v="60"/>
    <n v="657"/>
    <n v="2007"/>
    <n v="994"/>
    <n v="225"/>
    <n v="937189"/>
    <n v="1308241"/>
    <n v="2209301"/>
    <n v="2143525"/>
    <n v="1194616"/>
    <n v="15619.816666666668"/>
    <n v="1991.234398782344"/>
    <n v="1100.7977080219232"/>
    <n v="2156.4637826961771"/>
    <n v="5309.4044444444444"/>
  </r>
  <r>
    <x v="27"/>
    <x v="6"/>
    <n v="4"/>
    <x v="39"/>
    <x v="12"/>
    <s v="Commercial"/>
    <n v="1218"/>
    <n v="4872"/>
    <n v="500598000"/>
    <n v="2002392000"/>
    <n v="83"/>
    <n v="592"/>
    <n v="1010"/>
    <n v="1069"/>
    <n v="221"/>
    <n v="2101700"/>
    <n v="1844783"/>
    <n v="1852634"/>
    <n v="3418558"/>
    <n v="940911"/>
    <n v="25321.686746987951"/>
    <n v="3116.1875"/>
    <n v="1834.2910891089109"/>
    <n v="3197.9027128157154"/>
    <n v="4257.5158371040725"/>
  </r>
  <r>
    <x v="27"/>
    <x v="6"/>
    <n v="4"/>
    <x v="40"/>
    <x v="13"/>
    <s v="Commercial"/>
    <n v="365.75"/>
    <n v="1463"/>
    <n v="150323250"/>
    <n v="601293000"/>
    <n v="46"/>
    <n v="184"/>
    <n v="229"/>
    <n v="258"/>
    <n v="78"/>
    <n v="989505"/>
    <n v="572698"/>
    <n v="227761"/>
    <n v="887279"/>
    <n v="696057"/>
    <n v="21510.978260869564"/>
    <n v="3112.4891304347825"/>
    <n v="994.58951965065501"/>
    <n v="3439.0658914728683"/>
    <n v="8923.8076923076915"/>
  </r>
  <r>
    <x v="27"/>
    <x v="6"/>
    <n v="4"/>
    <x v="41"/>
    <x v="14"/>
    <s v="Commercial"/>
    <n v="1837"/>
    <n v="7348"/>
    <n v="755007000"/>
    <n v="3020028000"/>
    <n v="225"/>
    <n v="915"/>
    <n v="1508"/>
    <n v="1432"/>
    <n v="311"/>
    <n v="3220671"/>
    <n v="2994588"/>
    <n v="2152805"/>
    <n v="5238749"/>
    <n v="3633028"/>
    <n v="14314.093333333334"/>
    <n v="3272.7737704918031"/>
    <n v="1427.5895225464192"/>
    <n v="3658.3442737430169"/>
    <n v="11681.762057877813"/>
  </r>
  <r>
    <x v="27"/>
    <x v="6"/>
    <n v="4"/>
    <x v="42"/>
    <x v="15"/>
    <s v="Commercial"/>
    <n v="254.25"/>
    <n v="1017"/>
    <n v="104496750"/>
    <n v="417987000"/>
    <n v="35"/>
    <n v="131"/>
    <n v="175"/>
    <n v="199"/>
    <n v="53"/>
    <n v="649514"/>
    <n v="404889"/>
    <n v="285013"/>
    <n v="606969"/>
    <n v="351418"/>
    <n v="18557.542857142857"/>
    <n v="3090.7557251908397"/>
    <n v="1628.6457142857143"/>
    <n v="3050.0954773869348"/>
    <n v="6630.5283018867922"/>
  </r>
  <r>
    <x v="27"/>
    <x v="6"/>
    <n v="4"/>
    <x v="43"/>
    <x v="16"/>
    <s v="Commercial"/>
    <n v="438.75"/>
    <n v="1755"/>
    <n v="180326250"/>
    <n v="721305000"/>
    <n v="56"/>
    <n v="225"/>
    <n v="179"/>
    <n v="633"/>
    <n v="251"/>
    <n v="1153540"/>
    <n v="472197"/>
    <n v="158646"/>
    <n v="2101131"/>
    <n v="1616602"/>
    <n v="20598.928571428572"/>
    <n v="2098.6533333333332"/>
    <n v="886.29050279329613"/>
    <n v="3319.3222748815165"/>
    <n v="6440.6454183266933"/>
  </r>
  <r>
    <x v="27"/>
    <x v="6"/>
    <n v="4"/>
    <x v="44"/>
    <x v="17"/>
    <s v="Commercial"/>
    <n v="1500"/>
    <n v="6000"/>
    <n v="616500000"/>
    <n v="2466000000"/>
    <n v="139"/>
    <n v="685"/>
    <n v="1741"/>
    <n v="888"/>
    <n v="222"/>
    <n v="2211451"/>
    <n v="2146362"/>
    <n v="1192867"/>
    <n v="3151717"/>
    <n v="528273"/>
    <n v="15909.719424460432"/>
    <n v="3133.3751824817518"/>
    <n v="685.16197587593342"/>
    <n v="3549.2308558558557"/>
    <n v="2379.6081081081079"/>
  </r>
  <r>
    <x v="27"/>
    <x v="6"/>
    <n v="4"/>
    <x v="45"/>
    <x v="18"/>
    <s v="Commercial"/>
    <n v="1481"/>
    <n v="5924"/>
    <n v="608691000"/>
    <n v="2434764000"/>
    <n v="96"/>
    <n v="823"/>
    <n v="1315"/>
    <n v="1391"/>
    <n v="271"/>
    <n v="3598362"/>
    <n v="2948620"/>
    <n v="1779326"/>
    <n v="5295628"/>
    <n v="2856462"/>
    <n v="37482.9375"/>
    <n v="3582.7703523693804"/>
    <n v="1353.0996197718632"/>
    <n v="3807.0654205607475"/>
    <n v="10540.450184501846"/>
  </r>
  <r>
    <x v="27"/>
    <x v="6"/>
    <n v="4"/>
    <x v="46"/>
    <x v="19"/>
    <s v="Commercial"/>
    <n v="804"/>
    <n v="3216"/>
    <n v="330444000"/>
    <n v="1321776000"/>
    <n v="123"/>
    <n v="375"/>
    <n v="949"/>
    <n v="560"/>
    <n v="104"/>
    <n v="1512118"/>
    <n v="1153265"/>
    <n v="996106"/>
    <n v="1680248"/>
    <n v="328693"/>
    <n v="12293.642276422765"/>
    <n v="3075.3733333333334"/>
    <n v="1049.6375131717598"/>
    <n v="3000.4428571428571"/>
    <n v="3160.5096153846152"/>
  </r>
  <r>
    <x v="27"/>
    <x v="6"/>
    <n v="4"/>
    <x v="47"/>
    <x v="20"/>
    <s v="Commercial"/>
    <n v="715.5"/>
    <n v="2862"/>
    <n v="294070500"/>
    <n v="1176282000"/>
    <n v="92"/>
    <n v="454"/>
    <n v="640"/>
    <n v="634"/>
    <n v="87"/>
    <n v="1424545"/>
    <n v="1791460"/>
    <n v="797357"/>
    <n v="2777756"/>
    <n v="370096"/>
    <n v="15484.184782608696"/>
    <n v="3945.9471365638765"/>
    <n v="1245.8703125"/>
    <n v="4381.3186119873817"/>
    <n v="4253.977011494253"/>
  </r>
  <r>
    <x v="27"/>
    <x v="6"/>
    <n v="4"/>
    <x v="48"/>
    <x v="21"/>
    <s v="Commercial"/>
    <n v="1314.25"/>
    <n v="5257"/>
    <n v="540156750"/>
    <n v="2160627000"/>
    <n v="245"/>
    <n v="856"/>
    <n v="931"/>
    <n v="1313"/>
    <n v="284"/>
    <n v="3018539"/>
    <n v="2509622"/>
    <n v="1452691"/>
    <n v="3986578"/>
    <n v="915654"/>
    <n v="12320.567346938775"/>
    <n v="2931.8014018691588"/>
    <n v="1560.3555316863587"/>
    <n v="3036.2361005331304"/>
    <n v="3224.1338028169016"/>
  </r>
  <r>
    <x v="27"/>
    <x v="6"/>
    <n v="4"/>
    <x v="49"/>
    <x v="22"/>
    <s v="Commercial"/>
    <n v="405.75"/>
    <n v="1623"/>
    <n v="166763250"/>
    <n v="667053000"/>
    <n v="71"/>
    <n v="254"/>
    <n v="423"/>
    <n v="291"/>
    <n v="44"/>
    <n v="1116716"/>
    <n v="1025680"/>
    <n v="407897"/>
    <n v="988298"/>
    <n v="261128"/>
    <n v="15728.394366197183"/>
    <n v="4038.1102362204724"/>
    <n v="964.29550827423168"/>
    <n v="3396.2130584192441"/>
    <n v="5934.727272727273"/>
  </r>
  <r>
    <x v="27"/>
    <x v="6"/>
    <n v="4"/>
    <x v="50"/>
    <x v="23"/>
    <s v="Commercial"/>
    <n v="627"/>
    <n v="2508"/>
    <n v="257697000"/>
    <n v="1030788000"/>
    <n v="116"/>
    <n v="494"/>
    <n v="507"/>
    <n v="1126"/>
    <n v="355"/>
    <n v="1903622"/>
    <n v="1603985"/>
    <n v="650700"/>
    <n v="3606287"/>
    <n v="2206252"/>
    <n v="16410.53448275862"/>
    <n v="3246.9331983805669"/>
    <n v="1283.4319526627219"/>
    <n v="3202.7415630550622"/>
    <n v="6214.7943661971831"/>
  </r>
  <r>
    <x v="27"/>
    <x v="6"/>
    <n v="4"/>
    <x v="51"/>
    <x v="24"/>
    <s v="Commercial"/>
    <n v="319.5"/>
    <n v="1278"/>
    <n v="131314500"/>
    <n v="525258000"/>
    <n v="64"/>
    <n v="265"/>
    <n v="230"/>
    <n v="445"/>
    <n v="11"/>
    <n v="745729"/>
    <n v="666869"/>
    <n v="427287"/>
    <n v="1134848"/>
    <n v="47587"/>
    <n v="11652.015625"/>
    <n v="2516.4867924528303"/>
    <n v="1857.7695652173913"/>
    <n v="2550.2202247191012"/>
    <n v="4326.090909090909"/>
  </r>
  <r>
    <x v="27"/>
    <x v="6"/>
    <n v="4"/>
    <x v="52"/>
    <x v="25"/>
    <s v="Commercial"/>
    <n v="1485.25"/>
    <n v="5941"/>
    <n v="610437750"/>
    <n v="2441751000"/>
    <n v="298"/>
    <n v="1147"/>
    <n v="1008"/>
    <n v="1774"/>
    <n v="143"/>
    <n v="4155425"/>
    <n v="3477264"/>
    <n v="1005929"/>
    <n v="5402824"/>
    <n v="814334"/>
    <n v="13944.379194630872"/>
    <n v="3031.6163905841327"/>
    <n v="997.94543650793651"/>
    <n v="3045.5603156708003"/>
    <n v="5694.643356643357"/>
  </r>
  <r>
    <x v="27"/>
    <x v="6"/>
    <n v="4"/>
    <x v="53"/>
    <x v="26"/>
    <s v="Commercial"/>
    <n v="738.75"/>
    <n v="2955"/>
    <n v="303626250"/>
    <n v="1214505000"/>
    <n v="114"/>
    <n v="543"/>
    <n v="979"/>
    <n v="881"/>
    <n v="139"/>
    <n v="1533490"/>
    <n v="1917296"/>
    <n v="801584"/>
    <n v="3448025"/>
    <n v="415028"/>
    <n v="13451.666666666666"/>
    <n v="3530.9318600368324"/>
    <n v="818.77834525025537"/>
    <n v="3913.7627695800229"/>
    <n v="2985.8129496402876"/>
  </r>
  <r>
    <x v="28"/>
    <x v="7"/>
    <n v="1"/>
    <x v="27"/>
    <x v="0"/>
    <s v="Commercial"/>
    <n v="1699.5"/>
    <n v="6798"/>
    <n v="698494500"/>
    <n v="2793978000"/>
    <n v="42"/>
    <n v="851"/>
    <n v="487"/>
    <n v="1421"/>
    <n v="192"/>
    <n v="577447"/>
    <n v="1485701"/>
    <n v="858321"/>
    <n v="2485373"/>
    <n v="665341"/>
    <n v="13748.738095238095"/>
    <n v="1745.8296122209165"/>
    <n v="1762.4661190965091"/>
    <n v="1749.0309641097817"/>
    <n v="3465.3177083333335"/>
  </r>
  <r>
    <x v="28"/>
    <x v="7"/>
    <n v="1"/>
    <x v="28"/>
    <x v="1"/>
    <s v="Commercial"/>
    <n v="215"/>
    <n v="860"/>
    <n v="88365000"/>
    <n v="353460000"/>
    <n v="4"/>
    <n v="90"/>
    <n v="124"/>
    <n v="144"/>
    <n v="20"/>
    <n v="68815"/>
    <n v="290074"/>
    <n v="189727"/>
    <n v="540264"/>
    <n v="120795"/>
    <n v="17203.75"/>
    <n v="3223.0444444444443"/>
    <n v="1530.0564516129032"/>
    <n v="3751.8333333333335"/>
    <n v="6039.75"/>
  </r>
  <r>
    <x v="28"/>
    <x v="7"/>
    <n v="1"/>
    <x v="29"/>
    <x v="2"/>
    <s v="Commercial"/>
    <n v="237.75"/>
    <n v="951"/>
    <n v="97715250"/>
    <n v="390861000"/>
    <n v="21"/>
    <n v="141"/>
    <n v="109"/>
    <n v="254"/>
    <n v="71"/>
    <n v="214727"/>
    <n v="450656"/>
    <n v="120510"/>
    <n v="740906"/>
    <n v="388885"/>
    <n v="10225.095238095239"/>
    <n v="3196.1418439716313"/>
    <n v="1105.5963302752293"/>
    <n v="2916.9527559055118"/>
    <n v="5477.2535211267605"/>
  </r>
  <r>
    <x v="28"/>
    <x v="7"/>
    <n v="1"/>
    <x v="30"/>
    <x v="3"/>
    <s v="Commercial"/>
    <n v="1659"/>
    <n v="6636"/>
    <n v="681849000"/>
    <n v="2727396000"/>
    <n v="44"/>
    <n v="684"/>
    <n v="2021"/>
    <n v="1147"/>
    <n v="875"/>
    <n v="744053"/>
    <n v="2549073"/>
    <n v="1992356"/>
    <n v="3738190"/>
    <n v="5279032"/>
    <n v="16910.295454545456"/>
    <n v="3726.7149122807018"/>
    <n v="985.82681840672933"/>
    <n v="3259.1020052310373"/>
    <n v="6033.1794285714286"/>
  </r>
  <r>
    <x v="28"/>
    <x v="7"/>
    <n v="1"/>
    <x v="31"/>
    <x v="4"/>
    <s v="Commercial"/>
    <n v="692.75"/>
    <n v="2771"/>
    <n v="284720250"/>
    <n v="1138881000"/>
    <n v="29"/>
    <n v="257"/>
    <n v="376"/>
    <n v="410"/>
    <n v="73"/>
    <n v="637277"/>
    <n v="853013"/>
    <n v="556790"/>
    <n v="1520987"/>
    <n v="238916"/>
    <n v="21975.068965517243"/>
    <n v="3319.1167315175098"/>
    <n v="1480.8244680851064"/>
    <n v="3709.7243902439022"/>
    <n v="3272.821917808219"/>
  </r>
  <r>
    <x v="28"/>
    <x v="7"/>
    <n v="1"/>
    <x v="32"/>
    <x v="5"/>
    <s v="Commercial"/>
    <n v="281.5"/>
    <n v="1126"/>
    <n v="115696500"/>
    <n v="462786000"/>
    <n v="25"/>
    <n v="121"/>
    <n v="204"/>
    <n v="195"/>
    <n v="52"/>
    <n v="523420"/>
    <n v="389969"/>
    <n v="264344"/>
    <n v="721654"/>
    <n v="295422"/>
    <n v="20936.8"/>
    <n v="3222.8842975206612"/>
    <n v="1295.8039215686274"/>
    <n v="3700.7897435897435"/>
    <n v="5681.1923076923076"/>
  </r>
  <r>
    <x v="28"/>
    <x v="7"/>
    <n v="1"/>
    <x v="33"/>
    <x v="6"/>
    <s v="Commercial"/>
    <n v="1877.5"/>
    <n v="7510"/>
    <n v="771652500"/>
    <n v="3086610000"/>
    <n v="106"/>
    <n v="941"/>
    <n v="647"/>
    <n v="1759"/>
    <n v="271"/>
    <n v="2997823"/>
    <n v="2581157"/>
    <n v="973539"/>
    <n v="4789362"/>
    <n v="2721267"/>
    <n v="28281.349056603773"/>
    <n v="2742.9936238044634"/>
    <n v="1504.6970633693973"/>
    <n v="2722.7754405912451"/>
    <n v="10041.575645756458"/>
  </r>
  <r>
    <x v="28"/>
    <x v="7"/>
    <n v="1"/>
    <x v="34"/>
    <x v="7"/>
    <s v="Commercial"/>
    <n v="1760.75"/>
    <n v="7043"/>
    <n v="723668250"/>
    <n v="2894673000"/>
    <n v="230"/>
    <n v="725"/>
    <n v="590"/>
    <n v="1413"/>
    <n v="313"/>
    <n v="3475122"/>
    <n v="1761035"/>
    <n v="622400"/>
    <n v="4367002"/>
    <n v="1806169"/>
    <n v="15109.226086956522"/>
    <n v="2429.0137931034483"/>
    <n v="1054.9152542372881"/>
    <n v="3090.5888181174805"/>
    <n v="5770.5079872204469"/>
  </r>
  <r>
    <x v="28"/>
    <x v="7"/>
    <n v="1"/>
    <x v="35"/>
    <x v="8"/>
    <s v="Commercial"/>
    <n v="229"/>
    <n v="916"/>
    <n v="94119000"/>
    <n v="376476000"/>
    <n v="33"/>
    <n v="103"/>
    <n v="124"/>
    <n v="136"/>
    <n v="44"/>
    <n v="385086"/>
    <n v="306184"/>
    <n v="121467"/>
    <n v="451563"/>
    <n v="199751"/>
    <n v="11669.272727272728"/>
    <n v="2972.6601941747572"/>
    <n v="979.57258064516134"/>
    <n v="3320.3161764705883"/>
    <n v="4539.795454545455"/>
  </r>
  <r>
    <x v="28"/>
    <x v="7"/>
    <n v="1"/>
    <x v="36"/>
    <x v="9"/>
    <s v="Commercial"/>
    <n v="163.5"/>
    <n v="654"/>
    <n v="67198500"/>
    <n v="268794000"/>
    <n v="24"/>
    <n v="86"/>
    <n v="120"/>
    <n v="117"/>
    <n v="26"/>
    <n v="356853"/>
    <n v="276523"/>
    <n v="102445"/>
    <n v="410170"/>
    <n v="130341"/>
    <n v="14868.875"/>
    <n v="3215.3837209302324"/>
    <n v="853.70833333333337"/>
    <n v="3505.7264957264956"/>
    <n v="5013.1153846153848"/>
  </r>
  <r>
    <x v="28"/>
    <x v="7"/>
    <n v="1"/>
    <x v="37"/>
    <x v="10"/>
    <s v="Commercial"/>
    <n v="456.5"/>
    <n v="1826"/>
    <n v="187621500"/>
    <n v="750486000"/>
    <n v="58"/>
    <n v="207"/>
    <n v="425"/>
    <n v="470"/>
    <n v="45"/>
    <n v="1142803"/>
    <n v="904901"/>
    <n v="566201"/>
    <n v="1410090"/>
    <n v="272306"/>
    <n v="19703.5"/>
    <n v="4371.5024154589373"/>
    <n v="1332.2376470588235"/>
    <n v="3000.1914893617022"/>
    <n v="6051.2444444444445"/>
  </r>
  <r>
    <x v="28"/>
    <x v="7"/>
    <n v="1"/>
    <x v="38"/>
    <x v="11"/>
    <s v="Commercial"/>
    <n v="1760"/>
    <n v="7040"/>
    <n v="723360000"/>
    <n v="2893440000"/>
    <n v="57"/>
    <n v="741"/>
    <n v="1566"/>
    <n v="1193"/>
    <n v="258"/>
    <n v="871733"/>
    <n v="1490153"/>
    <n v="1515448"/>
    <n v="2692792"/>
    <n v="1332662"/>
    <n v="15293.561403508771"/>
    <n v="2011.0026990553306"/>
    <n v="967.7190293742018"/>
    <n v="2257.160100586756"/>
    <n v="5165.3565891472872"/>
  </r>
  <r>
    <x v="28"/>
    <x v="7"/>
    <n v="1"/>
    <x v="39"/>
    <x v="12"/>
    <s v="Commercial"/>
    <n v="1252.25"/>
    <n v="5009"/>
    <n v="514674750"/>
    <n v="2058699000"/>
    <n v="75"/>
    <n v="640"/>
    <n v="899"/>
    <n v="1316"/>
    <n v="233"/>
    <n v="1721001"/>
    <n v="2050311"/>
    <n v="1275078"/>
    <n v="4549523"/>
    <n v="1066241"/>
    <n v="22946.68"/>
    <n v="3203.6109375000001"/>
    <n v="1418.329254727475"/>
    <n v="3457.0843465045591"/>
    <n v="4576.1416309012875"/>
  </r>
  <r>
    <x v="28"/>
    <x v="7"/>
    <n v="1"/>
    <x v="40"/>
    <x v="13"/>
    <s v="Commercial"/>
    <n v="376"/>
    <n v="1504"/>
    <n v="154536000"/>
    <n v="618144000"/>
    <n v="46"/>
    <n v="193"/>
    <n v="269"/>
    <n v="270"/>
    <n v="97"/>
    <n v="1048684"/>
    <n v="612889"/>
    <n v="235040"/>
    <n v="956311"/>
    <n v="695414"/>
    <n v="22797.478260869564"/>
    <n v="3175.5906735751296"/>
    <n v="873.75464684014867"/>
    <n v="3541.8925925925928"/>
    <n v="7169.216494845361"/>
  </r>
  <r>
    <x v="28"/>
    <x v="7"/>
    <n v="1"/>
    <x v="41"/>
    <x v="14"/>
    <s v="Commercial"/>
    <n v="1875.25"/>
    <n v="7501"/>
    <n v="770727750"/>
    <n v="3082911000"/>
    <n v="230"/>
    <n v="952"/>
    <n v="1421"/>
    <n v="1650"/>
    <n v="360"/>
    <n v="3219913"/>
    <n v="3002125"/>
    <n v="1590620"/>
    <n v="5938654"/>
    <n v="3850667"/>
    <n v="13999.621739130434"/>
    <n v="3153.4926470588234"/>
    <n v="1119.3666432090076"/>
    <n v="3599.1842424242423"/>
    <n v="10696.297222222222"/>
  </r>
  <r>
    <x v="28"/>
    <x v="7"/>
    <n v="1"/>
    <x v="42"/>
    <x v="15"/>
    <s v="Commercial"/>
    <n v="259.25"/>
    <n v="1037"/>
    <n v="106551750"/>
    <n v="426207000"/>
    <n v="37"/>
    <n v="134"/>
    <n v="151"/>
    <n v="248"/>
    <n v="52"/>
    <n v="602512"/>
    <n v="428842"/>
    <n v="196948"/>
    <n v="785725"/>
    <n v="398152"/>
    <n v="16284.108108108108"/>
    <n v="3200.313432835821"/>
    <n v="1304.2913907284769"/>
    <n v="3168.2459677419356"/>
    <n v="7656.7692307692305"/>
  </r>
  <r>
    <x v="28"/>
    <x v="7"/>
    <n v="1"/>
    <x v="43"/>
    <x v="16"/>
    <s v="Commercial"/>
    <n v="448.5"/>
    <n v="1794"/>
    <n v="184333500"/>
    <n v="737334000"/>
    <n v="59"/>
    <n v="227"/>
    <n v="786"/>
    <n v="605"/>
    <n v="44"/>
    <n v="1186983"/>
    <n v="430484"/>
    <n v="745775"/>
    <n v="1916321"/>
    <n v="297486"/>
    <n v="20118.355932203391"/>
    <n v="1896.4052863436123"/>
    <n v="948.82315521628493"/>
    <n v="3167.4727272727273"/>
    <n v="6761.045454545455"/>
  </r>
  <r>
    <x v="28"/>
    <x v="7"/>
    <n v="1"/>
    <x v="44"/>
    <x v="17"/>
    <s v="Commercial"/>
    <n v="1532.75"/>
    <n v="6131"/>
    <n v="629960250"/>
    <n v="2519841000"/>
    <n v="142"/>
    <n v="737"/>
    <n v="1556"/>
    <n v="1018"/>
    <n v="250"/>
    <n v="2323777"/>
    <n v="2369754"/>
    <n v="1078090"/>
    <n v="3571934"/>
    <n v="633810"/>
    <n v="16364.62676056338"/>
    <n v="3215.4056987788331"/>
    <n v="692.85989717223651"/>
    <n v="3508.7760314341845"/>
    <n v="2535.2399999999998"/>
  </r>
  <r>
    <x v="28"/>
    <x v="7"/>
    <n v="1"/>
    <x v="45"/>
    <x v="18"/>
    <s v="Commercial"/>
    <n v="1502.75"/>
    <n v="6011"/>
    <n v="617630250"/>
    <n v="2470521000"/>
    <n v="93"/>
    <n v="887"/>
    <n v="1455"/>
    <n v="1753"/>
    <n v="284"/>
    <n v="3474225"/>
    <n v="3135563"/>
    <n v="1362424"/>
    <n v="6756316"/>
    <n v="2969978"/>
    <n v="37357.258064516129"/>
    <n v="3535.020293122886"/>
    <n v="936.37388316151203"/>
    <n v="3854.1448944666286"/>
    <n v="10457.669014084508"/>
  </r>
  <r>
    <x v="28"/>
    <x v="7"/>
    <n v="1"/>
    <x v="46"/>
    <x v="19"/>
    <s v="Commercial"/>
    <n v="818.75"/>
    <n v="3275"/>
    <n v="336506250"/>
    <n v="1346025000"/>
    <n v="121"/>
    <n v="373"/>
    <n v="968"/>
    <n v="572"/>
    <n v="133"/>
    <n v="1587190"/>
    <n v="1130772"/>
    <n v="881610"/>
    <n v="1772353"/>
    <n v="373370"/>
    <n v="13117.272727272728"/>
    <n v="3031.5603217158177"/>
    <n v="910.75413223140492"/>
    <n v="3098.5192307692309"/>
    <n v="2807.2932330827066"/>
  </r>
  <r>
    <x v="28"/>
    <x v="7"/>
    <n v="1"/>
    <x v="47"/>
    <x v="20"/>
    <s v="Commercial"/>
    <n v="734.5"/>
    <n v="2938"/>
    <n v="301879500"/>
    <n v="1207518000"/>
    <n v="94"/>
    <n v="452"/>
    <n v="599"/>
    <n v="640"/>
    <n v="92"/>
    <n v="1357346"/>
    <n v="1828606"/>
    <n v="613321"/>
    <n v="3181406"/>
    <n v="404701"/>
    <n v="14439.851063829787"/>
    <n v="4045.5884955752213"/>
    <n v="1023.9081803005008"/>
    <n v="4970.9468749999996"/>
    <n v="4398.923913043478"/>
  </r>
  <r>
    <x v="28"/>
    <x v="7"/>
    <n v="1"/>
    <x v="48"/>
    <x v="21"/>
    <s v="Commercial"/>
    <n v="1337.25"/>
    <n v="5349"/>
    <n v="549609750"/>
    <n v="2198439000"/>
    <n v="232"/>
    <n v="856"/>
    <n v="868"/>
    <n v="1569"/>
    <n v="303"/>
    <n v="2897415"/>
    <n v="2670348"/>
    <n v="1125484"/>
    <n v="4577301"/>
    <n v="909696"/>
    <n v="12488.85775862069"/>
    <n v="3119.5654205607475"/>
    <n v="1296.6405529953918"/>
    <n v="2917.336520076482"/>
    <n v="3002.2970297029701"/>
  </r>
  <r>
    <x v="28"/>
    <x v="7"/>
    <n v="1"/>
    <x v="49"/>
    <x v="22"/>
    <s v="Commercial"/>
    <n v="414.75"/>
    <n v="1659"/>
    <n v="170462250"/>
    <n v="681849000"/>
    <n v="77"/>
    <n v="274"/>
    <n v="96"/>
    <n v="273"/>
    <n v="40"/>
    <n v="1177479"/>
    <n v="983153"/>
    <n v="97489"/>
    <n v="902623"/>
    <n v="256883"/>
    <n v="15291.935064935065"/>
    <n v="3588.1496350364964"/>
    <n v="1015.5104166666666"/>
    <n v="3306.3113553113553"/>
    <n v="6422.0749999999998"/>
  </r>
  <r>
    <x v="28"/>
    <x v="7"/>
    <n v="1"/>
    <x v="50"/>
    <x v="23"/>
    <s v="Commercial"/>
    <n v="640.75"/>
    <n v="2563"/>
    <n v="263348250"/>
    <n v="1053393000"/>
    <n v="126"/>
    <n v="506"/>
    <n v="788"/>
    <n v="606"/>
    <n v="66"/>
    <n v="2089080"/>
    <n v="1514101"/>
    <n v="1054713"/>
    <n v="1979154"/>
    <n v="435226"/>
    <n v="16580"/>
    <n v="2992.294466403162"/>
    <n v="1338.4682741116751"/>
    <n v="3265.9306930693069"/>
    <n v="6594.333333333333"/>
  </r>
  <r>
    <x v="28"/>
    <x v="7"/>
    <n v="1"/>
    <x v="51"/>
    <x v="24"/>
    <s v="Commercial"/>
    <n v="329.75"/>
    <n v="1319"/>
    <n v="135527250"/>
    <n v="542109000"/>
    <n v="65"/>
    <n v="273"/>
    <n v="203"/>
    <n v="490"/>
    <n v="8"/>
    <n v="840340"/>
    <n v="687390"/>
    <n v="316629"/>
    <n v="1301929"/>
    <n v="37320"/>
    <n v="12928.307692307691"/>
    <n v="2517.9120879120878"/>
    <n v="1559.7487684729065"/>
    <n v="2656.9979591836736"/>
    <n v="4665"/>
  </r>
  <r>
    <x v="28"/>
    <x v="7"/>
    <n v="1"/>
    <x v="52"/>
    <x v="25"/>
    <s v="Commercial"/>
    <n v="1517.75"/>
    <n v="6071"/>
    <n v="623795250"/>
    <n v="2495181000"/>
    <n v="312"/>
    <n v="1134"/>
    <n v="2423"/>
    <n v="861"/>
    <n v="418"/>
    <n v="4631802"/>
    <n v="3088849"/>
    <n v="2493977"/>
    <n v="2555120"/>
    <n v="2512634"/>
    <n v="14845.51923076923"/>
    <n v="2723.852733686067"/>
    <n v="1029.2930251754024"/>
    <n v="2967.6190476190477"/>
    <n v="6011.0861244019143"/>
  </r>
  <r>
    <x v="28"/>
    <x v="7"/>
    <n v="1"/>
    <x v="53"/>
    <x v="26"/>
    <s v="Commercial"/>
    <n v="755.5"/>
    <n v="3022"/>
    <n v="310510500"/>
    <n v="1242042000"/>
    <n v="114"/>
    <n v="575"/>
    <n v="1200"/>
    <n v="1291"/>
    <n v="172"/>
    <n v="1492522"/>
    <n v="2107315"/>
    <n v="869035"/>
    <n v="5318186"/>
    <n v="529735"/>
    <n v="13092.298245614034"/>
    <n v="3664.8956521739128"/>
    <n v="724.19583333333333"/>
    <n v="4119.4314484895431"/>
    <n v="3079.8546511627906"/>
  </r>
  <r>
    <x v="29"/>
    <x v="7"/>
    <n v="2"/>
    <x v="27"/>
    <x v="0"/>
    <s v="Commercial"/>
    <n v="1689"/>
    <n v="6756"/>
    <n v="694179000"/>
    <n v="2776716000"/>
    <n v="47"/>
    <n v="830"/>
    <n v="446"/>
    <n v="1438"/>
    <n v="202"/>
    <n v="751823"/>
    <n v="1509609"/>
    <n v="628443"/>
    <n v="2388308"/>
    <n v="721899"/>
    <n v="15996.234042553191"/>
    <n v="1818.8060240963855"/>
    <n v="1409.0650224215246"/>
    <n v="1660.8539638386649"/>
    <n v="3573.7574257425745"/>
  </r>
  <r>
    <x v="29"/>
    <x v="7"/>
    <n v="2"/>
    <x v="28"/>
    <x v="1"/>
    <s v="Commercial"/>
    <n v="214.5"/>
    <n v="858"/>
    <n v="88159500"/>
    <n v="352638000"/>
    <n v="4"/>
    <n v="73"/>
    <n v="168"/>
    <n v="117"/>
    <n v="18"/>
    <n v="105477"/>
    <n v="227384"/>
    <n v="259905"/>
    <n v="362090"/>
    <n v="116062"/>
    <n v="26369.25"/>
    <n v="3114.8493150684931"/>
    <n v="1547.0535714285713"/>
    <n v="3094.7863247863247"/>
    <n v="6447.8888888888887"/>
  </r>
  <r>
    <x v="29"/>
    <x v="7"/>
    <n v="2"/>
    <x v="29"/>
    <x v="2"/>
    <s v="Commercial"/>
    <n v="236.75"/>
    <n v="947"/>
    <n v="97304250"/>
    <n v="389217000"/>
    <n v="22"/>
    <n v="133"/>
    <n v="76"/>
    <n v="365"/>
    <n v="141"/>
    <n v="223126"/>
    <n v="414433"/>
    <n v="63268"/>
    <n v="1149486"/>
    <n v="761405"/>
    <n v="10142.09090909091"/>
    <n v="3116.0375939849623"/>
    <n v="832.47368421052636"/>
    <n v="3149.2767123287672"/>
    <n v="5400.0354609929082"/>
  </r>
  <r>
    <x v="29"/>
    <x v="7"/>
    <n v="2"/>
    <x v="30"/>
    <x v="3"/>
    <s v="Commercial"/>
    <n v="1652.5"/>
    <n v="6610"/>
    <n v="679177500"/>
    <n v="2716710000"/>
    <n v="50"/>
    <n v="686"/>
    <n v="395"/>
    <n v="978"/>
    <n v="165"/>
    <n v="867513"/>
    <n v="2432712"/>
    <n v="291818"/>
    <n v="3256213"/>
    <n v="905732"/>
    <n v="17350.259999999998"/>
    <n v="3546.2274052478133"/>
    <n v="738.77974683544301"/>
    <n v="3329.4611451942742"/>
    <n v="5489.2848484848482"/>
  </r>
  <r>
    <x v="29"/>
    <x v="7"/>
    <n v="2"/>
    <x v="31"/>
    <x v="4"/>
    <s v="Commercial"/>
    <n v="685.25"/>
    <n v="2741"/>
    <n v="281637750"/>
    <n v="1126551000"/>
    <n v="31"/>
    <n v="250"/>
    <n v="638"/>
    <n v="376"/>
    <n v="66"/>
    <n v="703292"/>
    <n v="810862"/>
    <n v="1291464"/>
    <n v="1211846"/>
    <n v="209113"/>
    <n v="22686.83870967742"/>
    <n v="3243.4479999999999"/>
    <n v="2024.2382445141066"/>
    <n v="3222.994680851064"/>
    <n v="3168.378787878788"/>
  </r>
  <r>
    <x v="29"/>
    <x v="7"/>
    <n v="2"/>
    <x v="32"/>
    <x v="5"/>
    <s v="Commercial"/>
    <n v="279.25"/>
    <n v="1117"/>
    <n v="114771750"/>
    <n v="459087000"/>
    <n v="26"/>
    <n v="122"/>
    <n v="294"/>
    <n v="176"/>
    <n v="49"/>
    <n v="521319"/>
    <n v="394425"/>
    <n v="453403"/>
    <n v="628916"/>
    <n v="291523"/>
    <n v="20050.73076923077"/>
    <n v="3232.9918032786886"/>
    <n v="1542.187074829932"/>
    <n v="3573.3863636363635"/>
    <n v="5949.4489795918371"/>
  </r>
  <r>
    <x v="29"/>
    <x v="7"/>
    <n v="2"/>
    <x v="33"/>
    <x v="6"/>
    <s v="Commercial"/>
    <n v="1860.25"/>
    <n v="7441"/>
    <n v="764562750"/>
    <n v="3058251000"/>
    <n v="114"/>
    <n v="879"/>
    <n v="767"/>
    <n v="1579"/>
    <n v="258"/>
    <n v="3435620"/>
    <n v="2536238"/>
    <n v="1080987"/>
    <n v="3908182"/>
    <n v="2622007"/>
    <n v="30137.017543859649"/>
    <n v="2885.3674630261662"/>
    <n v="1409.3702737940025"/>
    <n v="2475.0994300189996"/>
    <n v="10162.817829457364"/>
  </r>
  <r>
    <x v="29"/>
    <x v="7"/>
    <n v="2"/>
    <x v="34"/>
    <x v="7"/>
    <s v="Commercial"/>
    <n v="1752.75"/>
    <n v="7011"/>
    <n v="720380250"/>
    <n v="2881521000"/>
    <n v="213"/>
    <n v="703"/>
    <n v="410"/>
    <n v="1200"/>
    <n v="174"/>
    <n v="3135027"/>
    <n v="1663552"/>
    <n v="317736"/>
    <n v="3706687"/>
    <n v="893676"/>
    <n v="14718.43661971831"/>
    <n v="2366.3613086770984"/>
    <n v="774.96585365853662"/>
    <n v="3088.9058333333332"/>
    <n v="5136.0689655172409"/>
  </r>
  <r>
    <x v="29"/>
    <x v="7"/>
    <n v="2"/>
    <x v="35"/>
    <x v="8"/>
    <s v="Commercial"/>
    <n v="228.5"/>
    <n v="914"/>
    <n v="93913500"/>
    <n v="375654000"/>
    <n v="35"/>
    <n v="98"/>
    <n v="121"/>
    <n v="123"/>
    <n v="43"/>
    <n v="414080"/>
    <n v="291335"/>
    <n v="109734"/>
    <n v="399667"/>
    <n v="189799"/>
    <n v="11830.857142857143"/>
    <n v="2972.8061224489797"/>
    <n v="906.89256198347107"/>
    <n v="3249.3252032520327"/>
    <n v="4413.9302325581393"/>
  </r>
  <r>
    <x v="29"/>
    <x v="7"/>
    <n v="2"/>
    <x v="36"/>
    <x v="9"/>
    <s v="Commercial"/>
    <n v="163.5"/>
    <n v="654"/>
    <n v="67198500"/>
    <n v="268794000"/>
    <n v="26"/>
    <n v="79"/>
    <n v="131"/>
    <n v="109"/>
    <n v="25"/>
    <n v="371367"/>
    <n v="249969"/>
    <n v="95078"/>
    <n v="357362"/>
    <n v="115194"/>
    <n v="14283.346153846154"/>
    <n v="3164.1645569620255"/>
    <n v="725.78625954198469"/>
    <n v="3278.5504587155965"/>
    <n v="4607.76"/>
  </r>
  <r>
    <x v="29"/>
    <x v="7"/>
    <n v="2"/>
    <x v="37"/>
    <x v="10"/>
    <s v="Commercial"/>
    <n v="454.5"/>
    <n v="1818"/>
    <n v="186799500"/>
    <n v="747198000"/>
    <n v="61"/>
    <n v="215"/>
    <n v="693"/>
    <n v="466"/>
    <n v="172"/>
    <n v="1159196"/>
    <n v="882746"/>
    <n v="684983"/>
    <n v="1479065"/>
    <n v="926041"/>
    <n v="19003.213114754097"/>
    <n v="4105.7953488372095"/>
    <n v="988.43145743145737"/>
    <n v="3173.9592274678112"/>
    <n v="5383.9593023255811"/>
  </r>
  <r>
    <x v="29"/>
    <x v="7"/>
    <n v="2"/>
    <x v="38"/>
    <x v="11"/>
    <s v="Commercial"/>
    <n v="1771.25"/>
    <n v="7085"/>
    <n v="727983750"/>
    <n v="2911935000"/>
    <n v="58"/>
    <n v="629"/>
    <n v="2105"/>
    <n v="921"/>
    <n v="245"/>
    <n v="953470"/>
    <n v="1285104"/>
    <n v="1939206"/>
    <n v="1686491"/>
    <n v="1302385"/>
    <n v="16439.137931034482"/>
    <n v="2043.0906200317966"/>
    <n v="921.23800475059386"/>
    <n v="1831.1520086862106"/>
    <n v="5315.8571428571431"/>
  </r>
  <r>
    <x v="29"/>
    <x v="7"/>
    <n v="2"/>
    <x v="39"/>
    <x v="12"/>
    <s v="Commercial"/>
    <n v="1265.75"/>
    <n v="5063"/>
    <n v="520223250"/>
    <n v="2080893000"/>
    <n v="80"/>
    <n v="602"/>
    <n v="1031"/>
    <n v="1143"/>
    <n v="224"/>
    <n v="1776086"/>
    <n v="2012353"/>
    <n v="1255681"/>
    <n v="3373094"/>
    <n v="1015446"/>
    <n v="22201.075000000001"/>
    <n v="3342.7790697674418"/>
    <n v="1217.9253152279341"/>
    <n v="2951.0883639545059"/>
    <n v="4533.2410714285716"/>
  </r>
  <r>
    <x v="29"/>
    <x v="7"/>
    <n v="2"/>
    <x v="40"/>
    <x v="13"/>
    <s v="Commercial"/>
    <n v="372.25"/>
    <n v="1489"/>
    <n v="152994750"/>
    <n v="611979000"/>
    <n v="50"/>
    <n v="194"/>
    <n v="287"/>
    <n v="268"/>
    <n v="80"/>
    <n v="1052823"/>
    <n v="636867"/>
    <n v="255970"/>
    <n v="938308"/>
    <n v="764965"/>
    <n v="21056.46"/>
    <n v="3282.819587628866"/>
    <n v="891.88153310104531"/>
    <n v="3501.1492537313434"/>
    <n v="9562.0625"/>
  </r>
  <r>
    <x v="29"/>
    <x v="7"/>
    <n v="2"/>
    <x v="41"/>
    <x v="14"/>
    <s v="Commercial"/>
    <n v="1864.5"/>
    <n v="7458"/>
    <n v="766309500"/>
    <n v="3065238000"/>
    <n v="238"/>
    <n v="949"/>
    <n v="1771"/>
    <n v="1476"/>
    <n v="327"/>
    <n v="3523237"/>
    <n v="3039005"/>
    <n v="2217618"/>
    <n v="5121650"/>
    <n v="4007082"/>
    <n v="14803.51680672269"/>
    <n v="3202.3234984193887"/>
    <n v="1252.1840767927724"/>
    <n v="3469.9525745257451"/>
    <n v="12254.073394495414"/>
  </r>
  <r>
    <x v="29"/>
    <x v="7"/>
    <n v="2"/>
    <x v="42"/>
    <x v="15"/>
    <s v="Commercial"/>
    <n v="257.75"/>
    <n v="1031"/>
    <n v="105935250"/>
    <n v="423741000"/>
    <n v="36"/>
    <n v="133"/>
    <n v="185"/>
    <n v="219"/>
    <n v="51"/>
    <n v="636324"/>
    <n v="418250"/>
    <n v="197259"/>
    <n v="660590"/>
    <n v="445981"/>
    <n v="17675.666666666668"/>
    <n v="3144.7368421052633"/>
    <n v="1066.2648648648649"/>
    <n v="3016.3926940639271"/>
    <n v="8744.7254901960787"/>
  </r>
  <r>
    <x v="29"/>
    <x v="7"/>
    <n v="2"/>
    <x v="43"/>
    <x v="16"/>
    <s v="Commercial"/>
    <n v="446.5"/>
    <n v="1786"/>
    <n v="183511500"/>
    <n v="734046000"/>
    <n v="61"/>
    <n v="223"/>
    <n v="692"/>
    <n v="253"/>
    <n v="284"/>
    <n v="1186382"/>
    <n v="410128"/>
    <n v="475985"/>
    <n v="839690"/>
    <n v="1609275"/>
    <n v="19448.885245901638"/>
    <n v="1839.1390134529147"/>
    <n v="687.83959537572252"/>
    <n v="3318.9328063241105"/>
    <n v="5666.461267605634"/>
  </r>
  <r>
    <x v="29"/>
    <x v="7"/>
    <n v="2"/>
    <x v="44"/>
    <x v="17"/>
    <s v="Commercial"/>
    <n v="1520.5"/>
    <n v="6082"/>
    <n v="624925500"/>
    <n v="2499702000"/>
    <n v="155"/>
    <n v="705"/>
    <n v="1748"/>
    <n v="879"/>
    <n v="253"/>
    <n v="2374792"/>
    <n v="2233448"/>
    <n v="1053110"/>
    <n v="2806872"/>
    <n v="499458"/>
    <n v="15321.23870967742"/>
    <n v="3168.0113475177304"/>
    <n v="602.46567505720827"/>
    <n v="3193.2559726962459"/>
    <n v="1974.1422924901185"/>
  </r>
  <r>
    <x v="29"/>
    <x v="7"/>
    <n v="2"/>
    <x v="45"/>
    <x v="18"/>
    <s v="Commercial"/>
    <n v="1490.25"/>
    <n v="5961"/>
    <n v="612492750"/>
    <n v="2449971000"/>
    <n v="98"/>
    <n v="849"/>
    <n v="1779"/>
    <n v="1420"/>
    <n v="286"/>
    <n v="3921330"/>
    <n v="3108211"/>
    <n v="1627352"/>
    <n v="5073509"/>
    <n v="3120726"/>
    <n v="40013.571428571428"/>
    <n v="3661.0259128386338"/>
    <n v="914.75660483417653"/>
    <n v="3572.8936619718311"/>
    <n v="10911.629370629371"/>
  </r>
  <r>
    <x v="29"/>
    <x v="7"/>
    <n v="2"/>
    <x v="46"/>
    <x v="19"/>
    <s v="Commercial"/>
    <n v="811"/>
    <n v="3244"/>
    <n v="333321000"/>
    <n v="1333284000"/>
    <n v="121"/>
    <n v="385"/>
    <n v="1090"/>
    <n v="568"/>
    <n v="136"/>
    <n v="1633529"/>
    <n v="1161912"/>
    <n v="903829"/>
    <n v="1728791"/>
    <n v="334065"/>
    <n v="13500.239669421488"/>
    <n v="3017.9532467532467"/>
    <n v="829.20091743119269"/>
    <n v="3043.6461267605632"/>
    <n v="2456.3602941176468"/>
  </r>
  <r>
    <x v="29"/>
    <x v="7"/>
    <n v="2"/>
    <x v="47"/>
    <x v="20"/>
    <s v="Commercial"/>
    <n v="732.5"/>
    <n v="2930"/>
    <n v="301057500"/>
    <n v="1204230000"/>
    <n v="99"/>
    <n v="454"/>
    <n v="995"/>
    <n v="657"/>
    <n v="101"/>
    <n v="1531569"/>
    <n v="1906122"/>
    <n v="2247656"/>
    <n v="3062049"/>
    <n v="413632"/>
    <n v="15470.39393939394"/>
    <n v="4198.5066079295157"/>
    <n v="2258.9507537688442"/>
    <n v="4660.6529680365293"/>
    <n v="4095.3663366336632"/>
  </r>
  <r>
    <x v="29"/>
    <x v="7"/>
    <n v="2"/>
    <x v="48"/>
    <x v="21"/>
    <s v="Commercial"/>
    <n v="1323.5"/>
    <n v="5294"/>
    <n v="543958500"/>
    <n v="2175834000"/>
    <n v="250"/>
    <n v="862"/>
    <n v="1082"/>
    <n v="1321"/>
    <n v="315"/>
    <n v="3165358"/>
    <n v="2473308"/>
    <n v="1232839"/>
    <n v="3951893"/>
    <n v="882396"/>
    <n v="12661.432000000001"/>
    <n v="2869.2668213457077"/>
    <n v="1139.4075785582254"/>
    <n v="2991.5919757759275"/>
    <n v="2801.2571428571428"/>
  </r>
  <r>
    <x v="29"/>
    <x v="7"/>
    <n v="2"/>
    <x v="49"/>
    <x v="22"/>
    <s v="Commercial"/>
    <n v="413"/>
    <n v="1652"/>
    <n v="169743000"/>
    <n v="678972000"/>
    <n v="75"/>
    <n v="266"/>
    <n v="95"/>
    <n v="397"/>
    <n v="149"/>
    <n v="1104115"/>
    <n v="966535"/>
    <n v="71013"/>
    <n v="1366116"/>
    <n v="836308"/>
    <n v="14721.533333333333"/>
    <n v="3633.5902255639098"/>
    <n v="747.50526315789477"/>
    <n v="3441.0982367758188"/>
    <n v="5612.8053691275172"/>
  </r>
  <r>
    <x v="29"/>
    <x v="7"/>
    <n v="2"/>
    <x v="50"/>
    <x v="23"/>
    <s v="Commercial"/>
    <n v="638.25"/>
    <n v="2553"/>
    <n v="262320750"/>
    <n v="1049283000"/>
    <n v="124"/>
    <n v="472"/>
    <n v="385"/>
    <n v="978"/>
    <n v="312"/>
    <n v="2135717"/>
    <n v="1383927"/>
    <n v="386027"/>
    <n v="3384661"/>
    <n v="1779000"/>
    <n v="17223.524193548386"/>
    <n v="2932.0487288135591"/>
    <n v="1002.6675324675325"/>
    <n v="3460.7985685071576"/>
    <n v="5701.9230769230771"/>
  </r>
  <r>
    <x v="29"/>
    <x v="7"/>
    <n v="2"/>
    <x v="51"/>
    <x v="24"/>
    <s v="Commercial"/>
    <n v="328.75"/>
    <n v="1315"/>
    <n v="135116250"/>
    <n v="540465000"/>
    <n v="69"/>
    <n v="279"/>
    <n v="242"/>
    <n v="501"/>
    <n v="10"/>
    <n v="752759"/>
    <n v="720833"/>
    <n v="394209"/>
    <n v="1298531"/>
    <n v="59971"/>
    <n v="10909.550724637682"/>
    <n v="2583.6308243727599"/>
    <n v="1628.9628099173553"/>
    <n v="2591.8782435129742"/>
    <n v="5997.1"/>
  </r>
  <r>
    <x v="29"/>
    <x v="7"/>
    <n v="2"/>
    <x v="52"/>
    <x v="25"/>
    <s v="Commercial"/>
    <n v="1511"/>
    <n v="6044"/>
    <n v="621021000"/>
    <n v="2484084000"/>
    <n v="314"/>
    <n v="1152"/>
    <n v="2191"/>
    <n v="1192"/>
    <n v="145"/>
    <n v="4442333"/>
    <n v="2944609"/>
    <n v="1706290"/>
    <n v="3732158"/>
    <n v="797772"/>
    <n v="14147.557324840764"/>
    <n v="2556.0842013888887"/>
    <n v="778.77225011410314"/>
    <n v="3131.0050335570468"/>
    <n v="5501.8758620689659"/>
  </r>
  <r>
    <x v="29"/>
    <x v="7"/>
    <n v="2"/>
    <x v="53"/>
    <x v="26"/>
    <s v="Commercial"/>
    <n v="759"/>
    <n v="3036"/>
    <n v="311949000"/>
    <n v="1247796000"/>
    <n v="123"/>
    <n v="559"/>
    <n v="1408"/>
    <n v="1011"/>
    <n v="153"/>
    <n v="1630619"/>
    <n v="2072737"/>
    <n v="961096"/>
    <n v="3465450"/>
    <n v="512143"/>
    <n v="13257.065040650406"/>
    <n v="3707.937388193202"/>
    <n v="682.59659090909088"/>
    <n v="3427.7448071216618"/>
    <n v="3347.3398692810456"/>
  </r>
  <r>
    <x v="30"/>
    <x v="7"/>
    <n v="3"/>
    <x v="27"/>
    <x v="0"/>
    <s v="Commercial"/>
    <n v="1747.75"/>
    <n v="6991"/>
    <n v="718325250"/>
    <n v="2873301000"/>
    <n v="50"/>
    <n v="893"/>
    <n v="525"/>
    <n v="1538"/>
    <n v="214"/>
    <n v="913624"/>
    <n v="1612552"/>
    <n v="1050954"/>
    <n v="2726610"/>
    <n v="747445"/>
    <n v="18272.48"/>
    <n v="1805.7693169092945"/>
    <n v="2001.8171428571429"/>
    <n v="1772.8283485045513"/>
    <n v="3492.733644859813"/>
  </r>
  <r>
    <x v="30"/>
    <x v="7"/>
    <n v="3"/>
    <x v="28"/>
    <x v="1"/>
    <s v="Commercial"/>
    <n v="222.25"/>
    <n v="889"/>
    <n v="91344750"/>
    <n v="365379000"/>
    <n v="5"/>
    <n v="73"/>
    <n v="257"/>
    <n v="123"/>
    <n v="19"/>
    <n v="113975"/>
    <n v="229247"/>
    <n v="541062"/>
    <n v="388501"/>
    <n v="102520"/>
    <n v="22795"/>
    <n v="3140.3698630136987"/>
    <n v="2105.2996108949415"/>
    <n v="3158.5447154471544"/>
    <n v="5395.7894736842109"/>
  </r>
  <r>
    <x v="30"/>
    <x v="7"/>
    <n v="3"/>
    <x v="29"/>
    <x v="2"/>
    <s v="Commercial"/>
    <n v="245.25"/>
    <n v="981"/>
    <n v="100797750"/>
    <n v="403191000"/>
    <n v="21"/>
    <n v="146"/>
    <n v="125"/>
    <n v="200"/>
    <n v="108"/>
    <n v="270362"/>
    <n v="472119"/>
    <n v="130282"/>
    <n v="662017"/>
    <n v="580387"/>
    <n v="12874.380952380952"/>
    <n v="3233.6917808219177"/>
    <n v="1042.2560000000001"/>
    <n v="3310.085"/>
    <n v="5373.9537037037035"/>
  </r>
  <r>
    <x v="30"/>
    <x v="7"/>
    <n v="3"/>
    <x v="30"/>
    <x v="3"/>
    <s v="Commercial"/>
    <n v="1712"/>
    <n v="6848"/>
    <n v="703632000"/>
    <n v="2814528000"/>
    <n v="45"/>
    <n v="700"/>
    <n v="1691"/>
    <n v="1340"/>
    <n v="171"/>
    <n v="974714"/>
    <n v="2612258"/>
    <n v="1540150"/>
    <n v="4818940"/>
    <n v="986478"/>
    <n v="21660.31111111111"/>
    <n v="3731.7971428571427"/>
    <n v="910.7924305144885"/>
    <n v="3596.2238805970151"/>
    <n v="5768.8771929824561"/>
  </r>
  <r>
    <x v="30"/>
    <x v="7"/>
    <n v="3"/>
    <x v="31"/>
    <x v="4"/>
    <s v="Commercial"/>
    <n v="706.25"/>
    <n v="2825"/>
    <n v="290268750"/>
    <n v="1161075000"/>
    <n v="30"/>
    <n v="260"/>
    <n v="623"/>
    <n v="387"/>
    <n v="72"/>
    <n v="670456"/>
    <n v="858652"/>
    <n v="1192084"/>
    <n v="1430689"/>
    <n v="251107"/>
    <n v="22348.533333333333"/>
    <n v="3302.5076923076922"/>
    <n v="1913.4574638844301"/>
    <n v="3696.8708010335918"/>
    <n v="3487.5972222222222"/>
  </r>
  <r>
    <x v="30"/>
    <x v="7"/>
    <n v="3"/>
    <x v="32"/>
    <x v="5"/>
    <s v="Commercial"/>
    <n v="288.5"/>
    <n v="1154"/>
    <n v="118573500"/>
    <n v="474294000"/>
    <n v="26"/>
    <n v="126"/>
    <n v="264"/>
    <n v="189"/>
    <n v="46"/>
    <n v="544227"/>
    <n v="410467"/>
    <n v="389298"/>
    <n v="731155"/>
    <n v="298802"/>
    <n v="20931.807692307691"/>
    <n v="3257.6746031746034"/>
    <n v="1474.6136363636363"/>
    <n v="3868.5449735449733"/>
    <n v="6495.695652173913"/>
  </r>
  <r>
    <x v="30"/>
    <x v="7"/>
    <n v="3"/>
    <x v="33"/>
    <x v="6"/>
    <s v="Commercial"/>
    <n v="1927.75"/>
    <n v="7711"/>
    <n v="792305250"/>
    <n v="3169221000"/>
    <n v="103"/>
    <n v="991"/>
    <n v="804"/>
    <n v="1646"/>
    <n v="271"/>
    <n v="3335084"/>
    <n v="2703890"/>
    <n v="1209654"/>
    <n v="4362796"/>
    <n v="2434154"/>
    <n v="32379.456310679612"/>
    <n v="2728.4460141271443"/>
    <n v="1504.544776119403"/>
    <n v="2650.5443499392468"/>
    <n v="8982.1180811808117"/>
  </r>
  <r>
    <x v="30"/>
    <x v="7"/>
    <n v="3"/>
    <x v="34"/>
    <x v="7"/>
    <s v="Commercial"/>
    <n v="1815"/>
    <n v="7260"/>
    <n v="745965000"/>
    <n v="2983860000"/>
    <n v="225"/>
    <n v="809"/>
    <n v="1476"/>
    <n v="1768"/>
    <n v="274"/>
    <n v="4149345"/>
    <n v="1876656"/>
    <n v="1375295"/>
    <n v="6027179"/>
    <n v="1395902"/>
    <n v="18441.533333333333"/>
    <n v="2319.7231149567369"/>
    <n v="931.77168021680222"/>
    <n v="3409.0378959276018"/>
    <n v="5094.5328467153286"/>
  </r>
  <r>
    <x v="30"/>
    <x v="7"/>
    <n v="3"/>
    <x v="35"/>
    <x v="8"/>
    <s v="Commercial"/>
    <n v="237.5"/>
    <n v="950"/>
    <n v="97612500"/>
    <n v="390450000"/>
    <n v="35"/>
    <n v="104"/>
    <n v="147"/>
    <n v="137"/>
    <n v="49"/>
    <n v="447973"/>
    <n v="312518"/>
    <n v="151044"/>
    <n v="434938"/>
    <n v="191589"/>
    <n v="12799.228571428572"/>
    <n v="3004.9807692307691"/>
    <n v="1027.5102040816328"/>
    <n v="3174.7299270072995"/>
    <n v="3909.9795918367345"/>
  </r>
  <r>
    <x v="30"/>
    <x v="7"/>
    <n v="3"/>
    <x v="36"/>
    <x v="9"/>
    <s v="Commercial"/>
    <n v="170.25"/>
    <n v="681"/>
    <n v="69972750"/>
    <n v="279891000"/>
    <n v="26"/>
    <n v="87"/>
    <n v="158"/>
    <n v="120"/>
    <n v="27"/>
    <n v="381066"/>
    <n v="278064"/>
    <n v="132175"/>
    <n v="395592"/>
    <n v="124898"/>
    <n v="14656.384615384615"/>
    <n v="3196.1379310344828"/>
    <n v="836.55063291139243"/>
    <n v="3296.6"/>
    <n v="4625.8518518518522"/>
  </r>
  <r>
    <x v="30"/>
    <x v="7"/>
    <n v="3"/>
    <x v="37"/>
    <x v="10"/>
    <s v="Commercial"/>
    <n v="470.75"/>
    <n v="1883"/>
    <n v="193478250"/>
    <n v="773913000"/>
    <n v="62"/>
    <n v="210"/>
    <n v="106"/>
    <n v="479"/>
    <n v="72"/>
    <n v="1426089"/>
    <n v="884726"/>
    <n v="128435"/>
    <n v="1588338"/>
    <n v="397570"/>
    <n v="23001.435483870966"/>
    <n v="4212.9809523809527"/>
    <n v="1211.6509433962265"/>
    <n v="3315.9457202505218"/>
    <n v="5521.8055555555557"/>
  </r>
  <r>
    <x v="30"/>
    <x v="7"/>
    <n v="3"/>
    <x v="38"/>
    <x v="11"/>
    <s v="Commercial"/>
    <n v="1843.25"/>
    <n v="7373"/>
    <n v="757575750"/>
    <n v="3030303000"/>
    <n v="61"/>
    <n v="688"/>
    <n v="2728"/>
    <n v="988"/>
    <n v="218"/>
    <n v="1019127"/>
    <n v="1438063"/>
    <n v="3455062"/>
    <n v="2056415"/>
    <n v="1257954"/>
    <n v="16707"/>
    <n v="2090.2078488372094"/>
    <n v="1266.5183284457478"/>
    <n v="2081.3917004048585"/>
    <n v="5770.4311926605506"/>
  </r>
  <r>
    <x v="30"/>
    <x v="7"/>
    <n v="3"/>
    <x v="39"/>
    <x v="12"/>
    <s v="Commercial"/>
    <n v="1301.75"/>
    <n v="5207"/>
    <n v="535019250"/>
    <n v="2140077000"/>
    <n v="80"/>
    <n v="640"/>
    <n v="971"/>
    <n v="1150"/>
    <n v="229"/>
    <n v="1856251"/>
    <n v="2087331"/>
    <n v="1334869"/>
    <n v="3542292"/>
    <n v="1023804"/>
    <n v="23203.137500000001"/>
    <n v="3261.4546875000001"/>
    <n v="1374.7363542739445"/>
    <n v="3080.2539130434784"/>
    <n v="4470.759825327511"/>
  </r>
  <r>
    <x v="30"/>
    <x v="7"/>
    <n v="3"/>
    <x v="40"/>
    <x v="13"/>
    <s v="Commercial"/>
    <n v="385.5"/>
    <n v="1542"/>
    <n v="158440500"/>
    <n v="633762000"/>
    <n v="52"/>
    <n v="198"/>
    <n v="303"/>
    <n v="282"/>
    <n v="124"/>
    <n v="1072359"/>
    <n v="664066"/>
    <n v="321825"/>
    <n v="982010"/>
    <n v="1239504"/>
    <n v="20622.288461538461"/>
    <n v="3353.8686868686868"/>
    <n v="1062.1287128712872"/>
    <n v="3482.304964539007"/>
    <n v="9996"/>
  </r>
  <r>
    <x v="30"/>
    <x v="7"/>
    <n v="3"/>
    <x v="41"/>
    <x v="14"/>
    <s v="Commercial"/>
    <n v="1929.25"/>
    <n v="7717"/>
    <n v="792921750"/>
    <n v="3171687000"/>
    <n v="237"/>
    <n v="969"/>
    <n v="1809"/>
    <n v="1517"/>
    <n v="393"/>
    <n v="3474006"/>
    <n v="3348500"/>
    <n v="2272644"/>
    <n v="5510408"/>
    <n v="4696159"/>
    <n v="14658.253164556962"/>
    <n v="3455.6243550051599"/>
    <n v="1256.2985074626865"/>
    <n v="3632.4377059986814"/>
    <n v="11949.513994910942"/>
  </r>
  <r>
    <x v="30"/>
    <x v="7"/>
    <n v="3"/>
    <x v="42"/>
    <x v="15"/>
    <s v="Commercial"/>
    <n v="267.5"/>
    <n v="1070"/>
    <n v="109942500"/>
    <n v="439770000"/>
    <n v="35"/>
    <n v="143"/>
    <n v="179"/>
    <n v="214"/>
    <n v="57"/>
    <n v="620726"/>
    <n v="434241"/>
    <n v="200378"/>
    <n v="672251"/>
    <n v="551832"/>
    <n v="17735.028571428571"/>
    <n v="3036.6503496503497"/>
    <n v="1119.4301675977654"/>
    <n v="3141.3598130841124"/>
    <n v="9681.2631578947367"/>
  </r>
  <r>
    <x v="30"/>
    <x v="7"/>
    <n v="3"/>
    <x v="43"/>
    <x v="16"/>
    <s v="Commercial"/>
    <n v="462.5"/>
    <n v="1850"/>
    <n v="190087500"/>
    <n v="760350000"/>
    <n v="61"/>
    <n v="233"/>
    <n v="167"/>
    <n v="406"/>
    <n v="272"/>
    <n v="1527485"/>
    <n v="427069"/>
    <n v="139946"/>
    <n v="1445511"/>
    <n v="1676683"/>
    <n v="25040.737704918032"/>
    <n v="1832.9141630901288"/>
    <n v="838"/>
    <n v="3560.3719211822659"/>
    <n v="6164.275735294118"/>
  </r>
  <r>
    <x v="30"/>
    <x v="7"/>
    <n v="3"/>
    <x v="44"/>
    <x v="17"/>
    <s v="Commercial"/>
    <n v="1574"/>
    <n v="6296"/>
    <n v="646914000"/>
    <n v="2587656000"/>
    <n v="154"/>
    <n v="726"/>
    <n v="2137"/>
    <n v="986"/>
    <n v="246"/>
    <n v="2635127"/>
    <n v="2387300"/>
    <n v="1437559"/>
    <n v="3417286"/>
    <n v="575940"/>
    <n v="17111.214285714286"/>
    <n v="3288.2920110192836"/>
    <n v="672.69957884885355"/>
    <n v="3465.8073022312374"/>
    <n v="2341.2195121951218"/>
  </r>
  <r>
    <x v="30"/>
    <x v="7"/>
    <n v="3"/>
    <x v="45"/>
    <x v="18"/>
    <s v="Commercial"/>
    <n v="1541.5"/>
    <n v="6166"/>
    <n v="633556500"/>
    <n v="2534226000"/>
    <n v="90"/>
    <n v="904"/>
    <n v="1572"/>
    <n v="1472"/>
    <n v="307"/>
    <n v="3365074"/>
    <n v="3394444"/>
    <n v="1632219"/>
    <n v="5473514"/>
    <n v="3281244"/>
    <n v="37389.711111111108"/>
    <n v="3754.9159292035397"/>
    <n v="1038.3072519083969"/>
    <n v="3718.4198369565215"/>
    <n v="10688.091205211726"/>
  </r>
  <r>
    <x v="30"/>
    <x v="7"/>
    <n v="3"/>
    <x v="46"/>
    <x v="19"/>
    <s v="Commercial"/>
    <n v="836.5"/>
    <n v="3346"/>
    <n v="343801500"/>
    <n v="1375206000"/>
    <n v="123"/>
    <n v="393"/>
    <n v="1105"/>
    <n v="584"/>
    <n v="114"/>
    <n v="1674937"/>
    <n v="1230702"/>
    <n v="972976"/>
    <n v="1794361"/>
    <n v="332603"/>
    <n v="13617.373983739837"/>
    <n v="3131.5572519083971"/>
    <n v="880.52126696832579"/>
    <n v="3072.5359589041095"/>
    <n v="2917.5701754385964"/>
  </r>
  <r>
    <x v="30"/>
    <x v="7"/>
    <n v="3"/>
    <x v="47"/>
    <x v="20"/>
    <s v="Commercial"/>
    <n v="760.5"/>
    <n v="3042"/>
    <n v="312565500"/>
    <n v="1250262000"/>
    <n v="103"/>
    <n v="497"/>
    <n v="830"/>
    <n v="692"/>
    <n v="121"/>
    <n v="1630847"/>
    <n v="2121189"/>
    <n v="1064673"/>
    <n v="3205505"/>
    <n v="474822"/>
    <n v="15833.466019417476"/>
    <n v="4267.9859154929582"/>
    <n v="1282.7385542168674"/>
    <n v="4632.2326589595377"/>
    <n v="3924.1487603305786"/>
  </r>
  <r>
    <x v="30"/>
    <x v="7"/>
    <n v="3"/>
    <x v="48"/>
    <x v="21"/>
    <s v="Commercial"/>
    <n v="1365"/>
    <n v="5460"/>
    <n v="561015000"/>
    <n v="2244060000"/>
    <n v="263"/>
    <n v="914"/>
    <n v="1121"/>
    <n v="1388"/>
    <n v="295"/>
    <n v="3163089"/>
    <n v="2782254"/>
    <n v="1514384"/>
    <n v="4267038"/>
    <n v="965778"/>
    <n v="12026.954372623573"/>
    <n v="3044.0415754923415"/>
    <n v="1350.9223907225692"/>
    <n v="3074.2348703170028"/>
    <n v="3273.8237288135592"/>
  </r>
  <r>
    <x v="30"/>
    <x v="7"/>
    <n v="3"/>
    <x v="49"/>
    <x v="22"/>
    <s v="Commercial"/>
    <n v="427.75"/>
    <n v="1711"/>
    <n v="175805250"/>
    <n v="703221000"/>
    <n v="77"/>
    <n v="268"/>
    <n v="300"/>
    <n v="553"/>
    <n v="42"/>
    <n v="1463332"/>
    <n v="942996"/>
    <n v="274404"/>
    <n v="2011521"/>
    <n v="240624"/>
    <n v="19004.311688311689"/>
    <n v="3518.6417910447763"/>
    <n v="914.68"/>
    <n v="3637.4701627486438"/>
    <n v="5729.1428571428569"/>
  </r>
  <r>
    <x v="30"/>
    <x v="7"/>
    <n v="3"/>
    <x v="50"/>
    <x v="23"/>
    <s v="Commercial"/>
    <n v="661"/>
    <n v="2644"/>
    <n v="271671000"/>
    <n v="1086684000"/>
    <n v="131"/>
    <n v="517"/>
    <n v="989"/>
    <n v="592"/>
    <n v="267"/>
    <n v="2626067"/>
    <n v="1465762"/>
    <n v="1201070"/>
    <n v="2032530"/>
    <n v="1585186"/>
    <n v="20046.312977099238"/>
    <n v="2835.1295938104449"/>
    <n v="1214.4287158746208"/>
    <n v="3433.3277027027025"/>
    <n v="5937.0262172284647"/>
  </r>
  <r>
    <x v="30"/>
    <x v="7"/>
    <n v="3"/>
    <x v="51"/>
    <x v="24"/>
    <s v="Commercial"/>
    <n v="339.75"/>
    <n v="1359"/>
    <n v="139637250"/>
    <n v="558549000"/>
    <n v="70"/>
    <n v="299"/>
    <n v="260"/>
    <n v="508"/>
    <n v="8"/>
    <n v="948210"/>
    <n v="825696"/>
    <n v="460646"/>
    <n v="1308955"/>
    <n v="57477"/>
    <n v="13545.857142857143"/>
    <n v="2761.5250836120399"/>
    <n v="1771.7153846153847"/>
    <n v="2576.6830708661419"/>
    <n v="7184.625"/>
  </r>
  <r>
    <x v="30"/>
    <x v="7"/>
    <n v="3"/>
    <x v="52"/>
    <x v="25"/>
    <s v="Commercial"/>
    <n v="1564.75"/>
    <n v="6259"/>
    <n v="643112250"/>
    <n v="2572449000"/>
    <n v="325"/>
    <n v="1178"/>
    <n v="997"/>
    <n v="1759"/>
    <n v="151"/>
    <n v="5509997"/>
    <n v="3121476"/>
    <n v="941815"/>
    <n v="5743372"/>
    <n v="821424"/>
    <n v="16953.836923076924"/>
    <n v="2649.8098471986418"/>
    <n v="944.6489468405216"/>
    <n v="3265.1347356452529"/>
    <n v="5439.8940397350989"/>
  </r>
  <r>
    <x v="30"/>
    <x v="7"/>
    <n v="3"/>
    <x v="53"/>
    <x v="26"/>
    <s v="Commercial"/>
    <n v="792.25"/>
    <n v="3169"/>
    <n v="325614750"/>
    <n v="1302459000"/>
    <n v="121"/>
    <n v="564"/>
    <n v="1453"/>
    <n v="963"/>
    <n v="168"/>
    <n v="1606320"/>
    <n v="2130342"/>
    <n v="1430378"/>
    <n v="3696466"/>
    <n v="485664"/>
    <n v="13275.371900826447"/>
    <n v="3777.2021276595747"/>
    <n v="984.43083275980734"/>
    <n v="3838.4901349948077"/>
    <n v="2890.8571428571427"/>
  </r>
  <r>
    <x v="31"/>
    <x v="7"/>
    <n v="4"/>
    <x v="27"/>
    <x v="0"/>
    <s v="Commercial"/>
    <n v="1744"/>
    <n v="6976"/>
    <n v="716784000"/>
    <n v="2867136000"/>
    <n v="53"/>
    <n v="852"/>
    <n v="514"/>
    <n v="1497"/>
    <n v="188"/>
    <n v="900917"/>
    <n v="1519595"/>
    <n v="891395"/>
    <n v="2840576"/>
    <n v="660291"/>
    <n v="16998.433962264149"/>
    <n v="1783.56220657277"/>
    <n v="1734.2315175097276"/>
    <n v="1897.5123580494321"/>
    <n v="3512.1861702127658"/>
  </r>
  <r>
    <x v="31"/>
    <x v="7"/>
    <n v="4"/>
    <x v="28"/>
    <x v="1"/>
    <s v="Commercial"/>
    <n v="217"/>
    <n v="868"/>
    <n v="89187000"/>
    <n v="356748000"/>
    <n v="5"/>
    <n v="75"/>
    <n v="179"/>
    <n v="125"/>
    <n v="17"/>
    <n v="129253"/>
    <n v="232262"/>
    <n v="332420"/>
    <n v="425461"/>
    <n v="116532"/>
    <n v="25850.6"/>
    <n v="3096.8266666666668"/>
    <n v="1857.0949720670392"/>
    <n v="3403.6880000000001"/>
    <n v="6854.8235294117649"/>
  </r>
  <r>
    <x v="31"/>
    <x v="7"/>
    <n v="4"/>
    <x v="29"/>
    <x v="2"/>
    <s v="Commercial"/>
    <n v="242.75"/>
    <n v="971"/>
    <n v="99770250"/>
    <n v="399081000"/>
    <n v="22"/>
    <n v="139"/>
    <n v="60"/>
    <n v="434"/>
    <n v="35"/>
    <n v="222341"/>
    <n v="489648"/>
    <n v="64835"/>
    <n v="1309590"/>
    <n v="179088"/>
    <n v="10106.40909090909"/>
    <n v="3522.6474820143885"/>
    <n v="1080.5833333333333"/>
    <n v="3017.4884792626726"/>
    <n v="5116.8"/>
  </r>
  <r>
    <x v="31"/>
    <x v="7"/>
    <n v="4"/>
    <x v="30"/>
    <x v="3"/>
    <s v="Commercial"/>
    <n v="1694.75"/>
    <n v="6779"/>
    <n v="696542250"/>
    <n v="2786169000"/>
    <n v="46"/>
    <n v="644"/>
    <n v="2350"/>
    <n v="1059"/>
    <n v="279"/>
    <n v="796025"/>
    <n v="2549715"/>
    <n v="2284652"/>
    <n v="3561248"/>
    <n v="1567543"/>
    <n v="17304.891304347828"/>
    <n v="3959.1847826086955"/>
    <n v="972.19234042553194"/>
    <n v="3362.8404154863078"/>
    <n v="5618.4336917562723"/>
  </r>
  <r>
    <x v="31"/>
    <x v="7"/>
    <n v="4"/>
    <x v="31"/>
    <x v="4"/>
    <s v="Commercial"/>
    <n v="700"/>
    <n v="2800"/>
    <n v="287700000"/>
    <n v="1150800000"/>
    <n v="29"/>
    <n v="250"/>
    <n v="481"/>
    <n v="380"/>
    <n v="61"/>
    <n v="638872"/>
    <n v="888116"/>
    <n v="947404"/>
    <n v="1456757"/>
    <n v="238277"/>
    <n v="22030.068965517243"/>
    <n v="3552.4639999999999"/>
    <n v="1969.6548856548857"/>
    <n v="3833.5710526315788"/>
    <n v="3906.1803278688526"/>
  </r>
  <r>
    <x v="31"/>
    <x v="7"/>
    <n v="4"/>
    <x v="32"/>
    <x v="5"/>
    <s v="Commercial"/>
    <n v="285.75"/>
    <n v="1143"/>
    <n v="117443250"/>
    <n v="469773000"/>
    <n v="26"/>
    <n v="124"/>
    <n v="236"/>
    <n v="187"/>
    <n v="49"/>
    <n v="551358"/>
    <n v="451243"/>
    <n v="404861"/>
    <n v="762434"/>
    <n v="319166"/>
    <n v="21206.076923076922"/>
    <n v="3639.0564516129034"/>
    <n v="1715.5127118644068"/>
    <n v="4077.1871657754009"/>
    <n v="6513.591836734694"/>
  </r>
  <r>
    <x v="31"/>
    <x v="7"/>
    <n v="4"/>
    <x v="33"/>
    <x v="6"/>
    <s v="Commercial"/>
    <n v="1917.25"/>
    <n v="7669"/>
    <n v="787989750"/>
    <n v="3151959000"/>
    <n v="105"/>
    <n v="949"/>
    <n v="738"/>
    <n v="1566"/>
    <n v="279"/>
    <n v="3262460"/>
    <n v="2815913"/>
    <n v="1436293"/>
    <n v="4395487"/>
    <n v="2642276"/>
    <n v="31071.047619047618"/>
    <n v="2967.2423603793468"/>
    <n v="1946.1964769647695"/>
    <n v="2806.824393358876"/>
    <n v="9470.5232974910396"/>
  </r>
  <r>
    <x v="31"/>
    <x v="7"/>
    <n v="4"/>
    <x v="34"/>
    <x v="7"/>
    <s v="Commercial"/>
    <n v="1796.5"/>
    <n v="7186"/>
    <n v="738361500"/>
    <n v="2953446000"/>
    <n v="228"/>
    <n v="743"/>
    <n v="748"/>
    <n v="1049"/>
    <n v="183"/>
    <n v="3327922"/>
    <n v="1905532"/>
    <n v="744791"/>
    <n v="3238159"/>
    <n v="950036"/>
    <n v="14596.149122807017"/>
    <n v="2564.6460296096902"/>
    <n v="995.70989304812838"/>
    <n v="3086.9008579599617"/>
    <n v="5191.4535519125684"/>
  </r>
  <r>
    <x v="31"/>
    <x v="7"/>
    <n v="4"/>
    <x v="35"/>
    <x v="8"/>
    <s v="Commercial"/>
    <n v="235.5"/>
    <n v="942"/>
    <n v="96790500"/>
    <n v="387162000"/>
    <n v="34"/>
    <n v="102"/>
    <n v="128"/>
    <n v="137"/>
    <n v="43"/>
    <n v="449142"/>
    <n v="328892"/>
    <n v="168417"/>
    <n v="492557"/>
    <n v="191483"/>
    <n v="13210.058823529413"/>
    <n v="3224.4313725490197"/>
    <n v="1315.7578125"/>
    <n v="3595.3065693430658"/>
    <n v="4453.0930232558139"/>
  </r>
  <r>
    <x v="31"/>
    <x v="7"/>
    <n v="4"/>
    <x v="36"/>
    <x v="9"/>
    <s v="Commercial"/>
    <n v="168.75"/>
    <n v="675"/>
    <n v="69356250"/>
    <n v="277425000"/>
    <n v="25"/>
    <n v="86"/>
    <n v="136"/>
    <n v="121"/>
    <n v="28"/>
    <n v="375606"/>
    <n v="291921"/>
    <n v="142200"/>
    <n v="456975"/>
    <n v="123281"/>
    <n v="15024.24"/>
    <n v="3394.4302325581393"/>
    <n v="1045.5882352941176"/>
    <n v="3776.6528925619837"/>
    <n v="4402.8928571428569"/>
  </r>
  <r>
    <x v="31"/>
    <x v="7"/>
    <n v="4"/>
    <x v="37"/>
    <x v="10"/>
    <s v="Commercial"/>
    <n v="465.75"/>
    <n v="1863"/>
    <n v="191423250"/>
    <n v="765693000"/>
    <n v="60"/>
    <n v="200"/>
    <n v="240"/>
    <n v="262"/>
    <n v="197"/>
    <n v="1113926"/>
    <n v="935684"/>
    <n v="310219"/>
    <n v="794248"/>
    <n v="1108571"/>
    <n v="18565.433333333334"/>
    <n v="4678.42"/>
    <n v="1292.5791666666667"/>
    <n v="3031.4809160305344"/>
    <n v="5627.2639593908625"/>
  </r>
  <r>
    <x v="31"/>
    <x v="7"/>
    <n v="4"/>
    <x v="38"/>
    <x v="11"/>
    <s v="Commercial"/>
    <n v="1800.5"/>
    <n v="7202"/>
    <n v="740005500"/>
    <n v="2960022000"/>
    <n v="61"/>
    <n v="647"/>
    <n v="2078"/>
    <n v="1014"/>
    <n v="231"/>
    <n v="988010"/>
    <n v="1387080"/>
    <n v="2448800"/>
    <n v="2245602"/>
    <n v="1276053"/>
    <n v="16196.88524590164"/>
    <n v="2143.8639876352395"/>
    <n v="1178.4408084696825"/>
    <n v="2214.5976331360948"/>
    <n v="5524.0389610389611"/>
  </r>
  <r>
    <x v="31"/>
    <x v="7"/>
    <n v="4"/>
    <x v="39"/>
    <x v="12"/>
    <s v="Commercial"/>
    <n v="1251.25"/>
    <n v="5005"/>
    <n v="514263750"/>
    <n v="2057055000"/>
    <n v="85"/>
    <n v="616"/>
    <n v="978"/>
    <n v="1090"/>
    <n v="232"/>
    <n v="1874670"/>
    <n v="2156732"/>
    <n v="1935229"/>
    <n v="3566851"/>
    <n v="1050753"/>
    <n v="22054.941176470587"/>
    <n v="3501.1883116883118"/>
    <n v="1978.7617586912065"/>
    <n v="3272.3403669724771"/>
    <n v="4529.1077586206893"/>
  </r>
  <r>
    <x v="31"/>
    <x v="7"/>
    <n v="4"/>
    <x v="40"/>
    <x v="13"/>
    <s v="Commercial"/>
    <n v="385"/>
    <n v="1540"/>
    <n v="158235000"/>
    <n v="632940000"/>
    <n v="53"/>
    <n v="191"/>
    <n v="266"/>
    <n v="285"/>
    <n v="121"/>
    <n v="1102416"/>
    <n v="632331"/>
    <n v="261012"/>
    <n v="1029744"/>
    <n v="935885"/>
    <n v="20800.301886792451"/>
    <n v="3310.633507853403"/>
    <n v="981.24812030075191"/>
    <n v="3613.136842105263"/>
    <n v="7734.5867768595044"/>
  </r>
  <r>
    <x v="31"/>
    <x v="7"/>
    <n v="4"/>
    <x v="41"/>
    <x v="14"/>
    <s v="Commercial"/>
    <n v="1913.5"/>
    <n v="7654"/>
    <n v="786448500"/>
    <n v="3145794000"/>
    <n v="246"/>
    <n v="940"/>
    <n v="1541"/>
    <n v="1524"/>
    <n v="395"/>
    <n v="3610753"/>
    <n v="3210892"/>
    <n v="2297543"/>
    <n v="5814440"/>
    <n v="4384002"/>
    <n v="14677.857723577235"/>
    <n v="3415.8425531914895"/>
    <n v="1490.9428942245295"/>
    <n v="3815.2493438320212"/>
    <n v="11098.739240506329"/>
  </r>
  <r>
    <x v="31"/>
    <x v="7"/>
    <n v="4"/>
    <x v="42"/>
    <x v="15"/>
    <s v="Commercial"/>
    <n v="265.75"/>
    <n v="1063"/>
    <n v="109223250"/>
    <n v="436893000"/>
    <n v="38"/>
    <n v="141"/>
    <n v="173"/>
    <n v="213"/>
    <n v="63"/>
    <n v="658597"/>
    <n v="454970"/>
    <n v="298729"/>
    <n v="684354"/>
    <n v="552467"/>
    <n v="17331.5"/>
    <n v="3226.7375886524824"/>
    <n v="1726.7572254335259"/>
    <n v="3212.9295774647885"/>
    <n v="8769.3174603174612"/>
  </r>
  <r>
    <x v="31"/>
    <x v="7"/>
    <n v="4"/>
    <x v="43"/>
    <x v="16"/>
    <s v="Commercial"/>
    <n v="457.75"/>
    <n v="1831"/>
    <n v="188135250"/>
    <n v="752541000"/>
    <n v="62"/>
    <n v="219"/>
    <n v="661"/>
    <n v="617"/>
    <n v="157"/>
    <n v="1247554"/>
    <n v="453888"/>
    <n v="599779"/>
    <n v="2028825"/>
    <n v="931255"/>
    <n v="20121.83870967742"/>
    <n v="2072.5479452054797"/>
    <n v="907.38124054462935"/>
    <n v="3288.2090761750405"/>
    <n v="5931.5605095541405"/>
  </r>
  <r>
    <x v="31"/>
    <x v="7"/>
    <n v="4"/>
    <x v="44"/>
    <x v="17"/>
    <s v="Commercial"/>
    <n v="1559.25"/>
    <n v="6237"/>
    <n v="640851750"/>
    <n v="2563407000"/>
    <n v="147"/>
    <n v="714"/>
    <n v="1726"/>
    <n v="1014"/>
    <n v="241"/>
    <n v="2803224"/>
    <n v="2406656"/>
    <n v="1300852"/>
    <n v="3615154"/>
    <n v="593056"/>
    <n v="19069.551020408162"/>
    <n v="3370.6666666666665"/>
    <n v="753.68018539976822"/>
    <n v="3565.2406311637083"/>
    <n v="2460.8132780082988"/>
  </r>
  <r>
    <x v="31"/>
    <x v="7"/>
    <n v="4"/>
    <x v="45"/>
    <x v="18"/>
    <s v="Commercial"/>
    <n v="1523.25"/>
    <n v="6093"/>
    <n v="626055750"/>
    <n v="2504223000"/>
    <n v="98"/>
    <n v="855"/>
    <n v="1321"/>
    <n v="1362"/>
    <n v="296"/>
    <n v="3819586"/>
    <n v="3296088"/>
    <n v="1890412"/>
    <n v="5562483"/>
    <n v="3149074"/>
    <n v="38975.367346938772"/>
    <n v="3855.0736842105262"/>
    <n v="1431.0461771385314"/>
    <n v="4084.0550660792951"/>
    <n v="10638.763513513513"/>
  </r>
  <r>
    <x v="31"/>
    <x v="7"/>
    <n v="4"/>
    <x v="46"/>
    <x v="19"/>
    <s v="Commercial"/>
    <n v="833.5"/>
    <n v="3334"/>
    <n v="342568500"/>
    <n v="1370274000"/>
    <n v="126"/>
    <n v="383"/>
    <n v="1175"/>
    <n v="595"/>
    <n v="137"/>
    <n v="1631947"/>
    <n v="1276593"/>
    <n v="2114831"/>
    <n v="1996985"/>
    <n v="352370"/>
    <n v="12951.960317460318"/>
    <n v="3333.140992167102"/>
    <n v="1799.8561702127658"/>
    <n v="3356.2773109243699"/>
    <n v="2572.0437956204378"/>
  </r>
  <r>
    <x v="31"/>
    <x v="7"/>
    <n v="4"/>
    <x v="47"/>
    <x v="20"/>
    <s v="Commercial"/>
    <n v="760"/>
    <n v="3040"/>
    <n v="312360000"/>
    <n v="1249440000"/>
    <n v="108"/>
    <n v="481"/>
    <n v="748"/>
    <n v="650"/>
    <n v="123"/>
    <n v="1718284"/>
    <n v="2069560"/>
    <n v="1258160"/>
    <n v="3306833"/>
    <n v="468326"/>
    <n v="15910.037037037036"/>
    <n v="4302.6195426195427"/>
    <n v="1682.0320855614973"/>
    <n v="5087.4353846153845"/>
    <n v="3807.5284552845528"/>
  </r>
  <r>
    <x v="31"/>
    <x v="7"/>
    <n v="4"/>
    <x v="48"/>
    <x v="21"/>
    <s v="Commercial"/>
    <n v="1354.25"/>
    <n v="5417"/>
    <n v="556596750"/>
    <n v="2226387000"/>
    <n v="252"/>
    <n v="913"/>
    <n v="998"/>
    <n v="1362"/>
    <n v="376"/>
    <n v="3251194"/>
    <n v="2854004"/>
    <n v="1612152"/>
    <n v="4373863"/>
    <n v="994977"/>
    <n v="12901.563492063493"/>
    <n v="3125.9627601314346"/>
    <n v="1615.3827655310622"/>
    <n v="3211.3531571218796"/>
    <n v="2646.2154255319151"/>
  </r>
  <r>
    <x v="31"/>
    <x v="7"/>
    <n v="4"/>
    <x v="49"/>
    <x v="22"/>
    <s v="Commercial"/>
    <n v="423.5"/>
    <n v="1694"/>
    <n v="174058500"/>
    <n v="696234000"/>
    <n v="77"/>
    <n v="251"/>
    <n v="642"/>
    <n v="475"/>
    <n v="41"/>
    <n v="1135956"/>
    <n v="1024045"/>
    <n v="630449"/>
    <n v="1618883"/>
    <n v="229605"/>
    <n v="14752.675324675325"/>
    <n v="4079.8605577689241"/>
    <n v="982.00778816199374"/>
    <n v="3408.1747368421052"/>
    <n v="5600.1219512195121"/>
  </r>
  <r>
    <x v="31"/>
    <x v="7"/>
    <n v="4"/>
    <x v="50"/>
    <x v="23"/>
    <s v="Commercial"/>
    <n v="654.25"/>
    <n v="2617"/>
    <n v="268896750"/>
    <n v="1075587000"/>
    <n v="127"/>
    <n v="510"/>
    <n v="567"/>
    <n v="939"/>
    <n v="65"/>
    <n v="2098440"/>
    <n v="1628948"/>
    <n v="750377"/>
    <n v="3164570"/>
    <n v="411161"/>
    <n v="16523.149606299212"/>
    <n v="3194.0156862745098"/>
    <n v="1323.4162257495591"/>
    <n v="3370.1490947816828"/>
    <n v="6325.5538461538463"/>
  </r>
  <r>
    <x v="31"/>
    <x v="7"/>
    <n v="4"/>
    <x v="51"/>
    <x v="24"/>
    <s v="Commercial"/>
    <n v="337.25"/>
    <n v="1349"/>
    <n v="138609750"/>
    <n v="554439000"/>
    <n v="74"/>
    <n v="266"/>
    <n v="227"/>
    <n v="505"/>
    <n v="9"/>
    <n v="905871"/>
    <n v="759269"/>
    <n v="391404"/>
    <n v="1437498"/>
    <n v="62384"/>
    <n v="12241.5"/>
    <n v="2854.3947368421054"/>
    <n v="1724.2466960352424"/>
    <n v="2846.5306930693068"/>
    <n v="6931.5555555555557"/>
  </r>
  <r>
    <x v="31"/>
    <x v="7"/>
    <n v="4"/>
    <x v="52"/>
    <x v="25"/>
    <s v="Commercial"/>
    <n v="1548.75"/>
    <n v="6195"/>
    <n v="636536250"/>
    <n v="2546145000"/>
    <n v="309"/>
    <n v="1123"/>
    <n v="2163"/>
    <n v="1566"/>
    <n v="769"/>
    <n v="4187337"/>
    <n v="3388914"/>
    <n v="2147436"/>
    <n v="4753279"/>
    <n v="4428217"/>
    <n v="13551.252427184467"/>
    <n v="3017.73285841496"/>
    <n v="992.80443828016644"/>
    <n v="3035.2994891443168"/>
    <n v="5758.4096228868657"/>
  </r>
  <r>
    <x v="31"/>
    <x v="7"/>
    <n v="4"/>
    <x v="53"/>
    <x v="26"/>
    <s v="Commercial"/>
    <n v="787.25"/>
    <n v="3149"/>
    <n v="323559750"/>
    <n v="1294239000"/>
    <n v="120"/>
    <n v="595"/>
    <n v="1037"/>
    <n v="969"/>
    <n v="164"/>
    <n v="1706001"/>
    <n v="2320267"/>
    <n v="1098773"/>
    <n v="3969520"/>
    <n v="465429"/>
    <n v="14216.674999999999"/>
    <n v="3899.6084033613447"/>
    <n v="1059.5689488910318"/>
    <n v="4096.5118679050565"/>
    <n v="2837.981707317073"/>
  </r>
  <r>
    <x v="32"/>
    <x v="8"/>
    <n v="1"/>
    <x v="27"/>
    <x v="0"/>
    <s v="Commercial"/>
    <n v="1753.25"/>
    <n v="7013"/>
    <n v="720585750"/>
    <n v="2882343000"/>
    <n v="43"/>
    <n v="885"/>
    <n v="546"/>
    <n v="1583"/>
    <n v="197"/>
    <n v="742561"/>
    <n v="1709554"/>
    <n v="973851"/>
    <n v="2846899"/>
    <n v="709867"/>
    <n v="17268.860465116279"/>
    <n v="1931.6994350282487"/>
    <n v="1783.6098901098901"/>
    <n v="1798.4200884396714"/>
    <n v="3603.3857868020305"/>
  </r>
  <r>
    <x v="32"/>
    <x v="8"/>
    <n v="1"/>
    <x v="28"/>
    <x v="1"/>
    <s v="Commercial"/>
    <n v="214.75"/>
    <n v="859"/>
    <n v="88262250"/>
    <n v="353049000"/>
    <n v="4"/>
    <n v="86"/>
    <n v="126"/>
    <n v="138"/>
    <n v="20"/>
    <n v="90205"/>
    <n v="277076"/>
    <n v="210086"/>
    <n v="516955"/>
    <n v="98512"/>
    <n v="22551.25"/>
    <n v="3221.8139534883721"/>
    <n v="1667.3492063492063"/>
    <n v="3746.050724637681"/>
    <n v="4925.6000000000004"/>
  </r>
  <r>
    <x v="32"/>
    <x v="8"/>
    <n v="1"/>
    <x v="29"/>
    <x v="2"/>
    <s v="Commercial"/>
    <n v="241.75"/>
    <n v="967"/>
    <n v="99359250"/>
    <n v="397437000"/>
    <n v="22"/>
    <n v="143"/>
    <n v="74"/>
    <n v="355"/>
    <n v="100"/>
    <n v="221883"/>
    <n v="499063"/>
    <n v="86699"/>
    <n v="1112075"/>
    <n v="620941"/>
    <n v="10085.59090909091"/>
    <n v="3489.951048951049"/>
    <n v="1171.6081081081081"/>
    <n v="3132.605633802817"/>
    <n v="6209.41"/>
  </r>
  <r>
    <x v="32"/>
    <x v="8"/>
    <n v="1"/>
    <x v="30"/>
    <x v="3"/>
    <s v="Commercial"/>
    <n v="1688.25"/>
    <n v="6753"/>
    <n v="693870750"/>
    <n v="2775483000"/>
    <n v="47"/>
    <n v="689"/>
    <n v="1791"/>
    <n v="1756"/>
    <n v="169"/>
    <n v="822092"/>
    <n v="2748118"/>
    <n v="1852494"/>
    <n v="5815235"/>
    <n v="1062534"/>
    <n v="17491.319148936171"/>
    <n v="3988.5602322206096"/>
    <n v="1034.3350083752093"/>
    <n v="3311.6372437357631"/>
    <n v="6287.1834319526624"/>
  </r>
  <r>
    <x v="32"/>
    <x v="8"/>
    <n v="1"/>
    <x v="31"/>
    <x v="4"/>
    <s v="Commercial"/>
    <n v="695.5"/>
    <n v="2782"/>
    <n v="285850500"/>
    <n v="1143402000"/>
    <n v="30"/>
    <n v="264"/>
    <n v="422"/>
    <n v="415"/>
    <n v="67"/>
    <n v="649717"/>
    <n v="899644"/>
    <n v="609123"/>
    <n v="1491632"/>
    <n v="279213"/>
    <n v="21657.233333333334"/>
    <n v="3407.742424242424"/>
    <n v="1443.4194312796208"/>
    <n v="3594.2939759036144"/>
    <n v="4167.3582089552237"/>
  </r>
  <r>
    <x v="32"/>
    <x v="8"/>
    <n v="1"/>
    <x v="32"/>
    <x v="5"/>
    <s v="Commercial"/>
    <n v="284.75"/>
    <n v="1139"/>
    <n v="117032250"/>
    <n v="468129000"/>
    <n v="29"/>
    <n v="118"/>
    <n v="212"/>
    <n v="180"/>
    <n v="51"/>
    <n v="566539"/>
    <n v="450903"/>
    <n v="318836"/>
    <n v="790236"/>
    <n v="312710"/>
    <n v="19535.827586206895"/>
    <n v="3821.2118644067796"/>
    <n v="1503.9433962264152"/>
    <n v="4390.2"/>
    <n v="6131.5686274509808"/>
  </r>
  <r>
    <x v="32"/>
    <x v="8"/>
    <n v="1"/>
    <x v="33"/>
    <x v="6"/>
    <s v="Commercial"/>
    <n v="1913"/>
    <n v="7652"/>
    <n v="786243000"/>
    <n v="3144972000"/>
    <n v="102"/>
    <n v="947"/>
    <n v="746"/>
    <n v="1660"/>
    <n v="274"/>
    <n v="3005987"/>
    <n v="2901988"/>
    <n v="1295780"/>
    <n v="4418794"/>
    <n v="2833033"/>
    <n v="29470.460784313724"/>
    <n v="3064.401267159451"/>
    <n v="1736.9705093833779"/>
    <n v="2661.9240963855423"/>
    <n v="10339.536496350365"/>
  </r>
  <r>
    <x v="32"/>
    <x v="8"/>
    <n v="1"/>
    <x v="34"/>
    <x v="7"/>
    <s v="Commercial"/>
    <n v="1789.75"/>
    <n v="7159"/>
    <n v="735587250"/>
    <n v="2942349000"/>
    <n v="222"/>
    <n v="708"/>
    <n v="757"/>
    <n v="1130"/>
    <n v="178"/>
    <n v="3269957"/>
    <n v="1884560"/>
    <n v="822767"/>
    <n v="3470065"/>
    <n v="1047289"/>
    <n v="14729.536036036036"/>
    <n v="2661.8079096045199"/>
    <n v="1086.878467635403"/>
    <n v="3070.853982300885"/>
    <n v="5883.6460674157306"/>
  </r>
  <r>
    <x v="32"/>
    <x v="8"/>
    <n v="1"/>
    <x v="35"/>
    <x v="8"/>
    <s v="Commercial"/>
    <n v="233.5"/>
    <n v="934"/>
    <n v="95968500"/>
    <n v="383874000"/>
    <n v="34"/>
    <n v="107"/>
    <n v="128"/>
    <n v="147"/>
    <n v="45"/>
    <n v="427755"/>
    <n v="345629"/>
    <n v="136719"/>
    <n v="560075"/>
    <n v="222042"/>
    <n v="12581.029411764706"/>
    <n v="3230.1775700934581"/>
    <n v="1068.1171875"/>
    <n v="3810.0340136054424"/>
    <n v="4934.2666666666664"/>
  </r>
  <r>
    <x v="32"/>
    <x v="8"/>
    <n v="1"/>
    <x v="36"/>
    <x v="9"/>
    <s v="Commercial"/>
    <n v="167.75"/>
    <n v="671"/>
    <n v="68945250"/>
    <n v="275781000"/>
    <n v="25"/>
    <n v="89"/>
    <n v="131"/>
    <n v="132"/>
    <n v="28"/>
    <n v="380003"/>
    <n v="308478"/>
    <n v="128458"/>
    <n v="500787"/>
    <n v="137964"/>
    <n v="15200.12"/>
    <n v="3466.0449438202249"/>
    <n v="980.59541984732823"/>
    <n v="3793.840909090909"/>
    <n v="4927.2857142857147"/>
  </r>
  <r>
    <x v="32"/>
    <x v="8"/>
    <n v="1"/>
    <x v="37"/>
    <x v="10"/>
    <s v="Commercial"/>
    <n v="464"/>
    <n v="1856"/>
    <n v="190704000"/>
    <n v="762816000"/>
    <n v="59"/>
    <n v="211"/>
    <n v="299"/>
    <n v="480"/>
    <n v="50"/>
    <n v="1114401"/>
    <n v="970283"/>
    <n v="414469"/>
    <n v="1515474"/>
    <n v="310836"/>
    <n v="18888.152542372882"/>
    <n v="4598.4976303317535"/>
    <n v="1386.1839464882944"/>
    <n v="3157.2375000000002"/>
    <n v="6216.72"/>
  </r>
  <r>
    <x v="32"/>
    <x v="8"/>
    <n v="1"/>
    <x v="38"/>
    <x v="11"/>
    <s v="Commercial"/>
    <n v="1785.5"/>
    <n v="7142"/>
    <n v="733840500"/>
    <n v="2935362000"/>
    <n v="52"/>
    <n v="680"/>
    <n v="1663"/>
    <n v="1112"/>
    <n v="243"/>
    <n v="936677"/>
    <n v="1489676"/>
    <n v="1633597"/>
    <n v="2590600"/>
    <n v="1461511"/>
    <n v="18013.01923076923"/>
    <n v="2190.6999999999998"/>
    <n v="982.3193024654239"/>
    <n v="2329.6762589928057"/>
    <n v="6014.4485596707818"/>
  </r>
  <r>
    <x v="32"/>
    <x v="8"/>
    <n v="1"/>
    <x v="39"/>
    <x v="12"/>
    <s v="Commercial"/>
    <n v="1261.75"/>
    <n v="5047"/>
    <n v="518579250"/>
    <n v="2074317000"/>
    <n v="79"/>
    <n v="626"/>
    <n v="896"/>
    <n v="1214"/>
    <n v="238"/>
    <n v="1711482"/>
    <n v="2248537"/>
    <n v="1421367"/>
    <n v="4121364"/>
    <n v="1075508"/>
    <n v="21664.32911392405"/>
    <n v="3591.9121405750798"/>
    <n v="1586.3470982142858"/>
    <n v="3394.8632619439868"/>
    <n v="4518.9411764705883"/>
  </r>
  <r>
    <x v="32"/>
    <x v="8"/>
    <n v="1"/>
    <x v="40"/>
    <x v="13"/>
    <s v="Commercial"/>
    <n v="383"/>
    <n v="1532"/>
    <n v="157413000"/>
    <n v="629652000"/>
    <n v="51"/>
    <n v="202"/>
    <n v="309"/>
    <n v="285"/>
    <n v="95"/>
    <n v="1053721"/>
    <n v="704184"/>
    <n v="284553"/>
    <n v="1045482"/>
    <n v="807844"/>
    <n v="20661.196078431374"/>
    <n v="3486.0594059405939"/>
    <n v="920.88349514563106"/>
    <n v="3668.3578947368419"/>
    <n v="8503.621052631579"/>
  </r>
  <r>
    <x v="32"/>
    <x v="8"/>
    <n v="1"/>
    <x v="41"/>
    <x v="14"/>
    <s v="Commercial"/>
    <n v="1906.5"/>
    <n v="7626"/>
    <n v="783571500"/>
    <n v="3134286000"/>
    <n v="242"/>
    <n v="1004"/>
    <n v="1578"/>
    <n v="1610"/>
    <n v="360"/>
    <n v="3609123"/>
    <n v="3450912"/>
    <n v="2022060"/>
    <n v="6306013"/>
    <n v="4260248"/>
    <n v="14913.731404958678"/>
    <n v="3437.1633466135459"/>
    <n v="1281.406844106464"/>
    <n v="3916.7782608695652"/>
    <n v="11834.022222222222"/>
  </r>
  <r>
    <x v="32"/>
    <x v="8"/>
    <n v="1"/>
    <x v="42"/>
    <x v="15"/>
    <s v="Commercial"/>
    <n v="266"/>
    <n v="1064"/>
    <n v="109326000"/>
    <n v="437304000"/>
    <n v="33"/>
    <n v="140"/>
    <n v="164"/>
    <n v="243"/>
    <n v="61"/>
    <n v="642478"/>
    <n v="477521"/>
    <n v="240331"/>
    <n v="812140"/>
    <n v="560991"/>
    <n v="19469.030303030304"/>
    <n v="3410.8642857142859"/>
    <n v="1465.4329268292684"/>
    <n v="3342.1399176954733"/>
    <n v="9196.5737704918029"/>
  </r>
  <r>
    <x v="32"/>
    <x v="8"/>
    <n v="1"/>
    <x v="43"/>
    <x v="16"/>
    <s v="Commercial"/>
    <n v="456"/>
    <n v="1824"/>
    <n v="187416000"/>
    <n v="749664000"/>
    <n v="63"/>
    <n v="221"/>
    <n v="714"/>
    <n v="660"/>
    <n v="47"/>
    <n v="1223496"/>
    <n v="457118"/>
    <n v="687998"/>
    <n v="2179350"/>
    <n v="307042"/>
    <n v="19420.571428571428"/>
    <n v="2068.4072398190046"/>
    <n v="963.58263305322134"/>
    <n v="3302.0454545454545"/>
    <n v="6532.8085106382978"/>
  </r>
  <r>
    <x v="32"/>
    <x v="8"/>
    <n v="1"/>
    <x v="44"/>
    <x v="17"/>
    <s v="Commercial"/>
    <n v="1544.5"/>
    <n v="6178"/>
    <n v="634789500"/>
    <n v="2539158000"/>
    <n v="151"/>
    <n v="813"/>
    <n v="1738"/>
    <n v="1112"/>
    <n v="292"/>
    <n v="2372713"/>
    <n v="2705568"/>
    <n v="1256508"/>
    <n v="4162300"/>
    <n v="630075"/>
    <n v="15713.331125827815"/>
    <n v="3327.8819188191883"/>
    <n v="722.96202531645565"/>
    <n v="3743.0755395683454"/>
    <n v="2157.7910958904108"/>
  </r>
  <r>
    <x v="32"/>
    <x v="8"/>
    <n v="1"/>
    <x v="45"/>
    <x v="18"/>
    <s v="Commercial"/>
    <n v="1513.25"/>
    <n v="6053"/>
    <n v="621945750"/>
    <n v="2487783000"/>
    <n v="89"/>
    <n v="851"/>
    <n v="1389"/>
    <n v="1466"/>
    <n v="305"/>
    <n v="3441308"/>
    <n v="3313436"/>
    <n v="1559033"/>
    <n v="5948535"/>
    <n v="3185983"/>
    <n v="38666.382022471909"/>
    <n v="3893.5793184488834"/>
    <n v="1122.4139668826494"/>
    <n v="4057.6637107776264"/>
    <n v="10445.845901639344"/>
  </r>
  <r>
    <x v="32"/>
    <x v="8"/>
    <n v="1"/>
    <x v="46"/>
    <x v="19"/>
    <s v="Commercial"/>
    <n v="828.5"/>
    <n v="3314"/>
    <n v="340513500"/>
    <n v="1362054000"/>
    <n v="128"/>
    <n v="413"/>
    <n v="1198"/>
    <n v="604"/>
    <n v="130"/>
    <n v="1609770"/>
    <n v="1350590"/>
    <n v="1147216"/>
    <n v="2013937"/>
    <n v="359213"/>
    <n v="12576.328125"/>
    <n v="3270.1937046004841"/>
    <n v="957.60934891485806"/>
    <n v="3334.3327814569539"/>
    <n v="2763.1769230769232"/>
  </r>
  <r>
    <x v="32"/>
    <x v="8"/>
    <n v="1"/>
    <x v="47"/>
    <x v="20"/>
    <s v="Commercial"/>
    <n v="761.75"/>
    <n v="3047"/>
    <n v="313079250"/>
    <n v="1252317000"/>
    <n v="105"/>
    <n v="492"/>
    <n v="822"/>
    <n v="705"/>
    <n v="113"/>
    <n v="1614686"/>
    <n v="2216949"/>
    <n v="1396927"/>
    <n v="3512458"/>
    <n v="476618"/>
    <n v="15377.961904761905"/>
    <n v="4505.9939024390242"/>
    <n v="1699.4245742092457"/>
    <n v="4982.2099290780143"/>
    <n v="4217.858407079646"/>
  </r>
  <r>
    <x v="32"/>
    <x v="8"/>
    <n v="1"/>
    <x v="48"/>
    <x v="21"/>
    <s v="Commercial"/>
    <n v="1349.25"/>
    <n v="5397"/>
    <n v="554541750"/>
    <n v="2218167000"/>
    <n v="237"/>
    <n v="899"/>
    <n v="941"/>
    <n v="1465"/>
    <n v="338"/>
    <n v="3010739"/>
    <n v="2759037"/>
    <n v="1265433"/>
    <n v="4886932"/>
    <n v="954176"/>
    <n v="12703.540084388185"/>
    <n v="3069.0066740823136"/>
    <n v="1344.7747077577046"/>
    <n v="3335.78976109215"/>
    <n v="2823.0059171597632"/>
  </r>
  <r>
    <x v="32"/>
    <x v="8"/>
    <n v="1"/>
    <x v="49"/>
    <x v="22"/>
    <s v="Commercial"/>
    <n v="422"/>
    <n v="1688"/>
    <n v="173442000"/>
    <n v="693768000"/>
    <n v="76"/>
    <n v="266"/>
    <n v="159"/>
    <n v="559"/>
    <n v="41"/>
    <n v="1111184"/>
    <n v="1087006"/>
    <n v="165616"/>
    <n v="1913974"/>
    <n v="268166"/>
    <n v="14620.842105263158"/>
    <n v="4086.4887218045114"/>
    <n v="1041.6100628930817"/>
    <n v="3423.9248658318425"/>
    <n v="6540.6341463414637"/>
  </r>
  <r>
    <x v="32"/>
    <x v="8"/>
    <n v="1"/>
    <x v="50"/>
    <x v="23"/>
    <s v="Commercial"/>
    <n v="651.75"/>
    <n v="2607"/>
    <n v="267869250"/>
    <n v="1071477000"/>
    <n v="130"/>
    <n v="492"/>
    <n v="470"/>
    <n v="715"/>
    <n v="343"/>
    <n v="2234165"/>
    <n v="1622314"/>
    <n v="661184"/>
    <n v="2462873"/>
    <n v="2251417"/>
    <n v="17185.884615384617"/>
    <n v="3297.3861788617887"/>
    <n v="1406.7744680851065"/>
    <n v="3444.5776223776224"/>
    <n v="6563.8979591836733"/>
  </r>
  <r>
    <x v="32"/>
    <x v="8"/>
    <n v="1"/>
    <x v="51"/>
    <x v="24"/>
    <s v="Commercial"/>
    <n v="337.75"/>
    <n v="1351"/>
    <n v="138815250"/>
    <n v="555261000"/>
    <n v="69"/>
    <n v="294"/>
    <n v="226"/>
    <n v="541"/>
    <n v="8"/>
    <n v="758088"/>
    <n v="817170"/>
    <n v="356958"/>
    <n v="1468738"/>
    <n v="48058"/>
    <n v="10986.782608695652"/>
    <n v="2779.4897959183672"/>
    <n v="1579.4601769911505"/>
    <n v="2714.8576709796671"/>
    <n v="6007.25"/>
  </r>
  <r>
    <x v="32"/>
    <x v="8"/>
    <n v="1"/>
    <x v="52"/>
    <x v="25"/>
    <s v="Commercial"/>
    <n v="1543"/>
    <n v="6172"/>
    <n v="634173000"/>
    <n v="2536692000"/>
    <n v="310"/>
    <n v="1180"/>
    <n v="354"/>
    <n v="848"/>
    <n v="510"/>
    <n v="4384125"/>
    <n v="3389601"/>
    <n v="386269"/>
    <n v="2641301"/>
    <n v="3224158"/>
    <n v="14142.338709677419"/>
    <n v="2872.5432203389832"/>
    <n v="1091.1553672316384"/>
    <n v="3114.7417452830186"/>
    <n v="6321.8784313725491"/>
  </r>
  <r>
    <x v="32"/>
    <x v="8"/>
    <n v="1"/>
    <x v="53"/>
    <x v="26"/>
    <s v="Commercial"/>
    <n v="779.5"/>
    <n v="3118"/>
    <n v="320374500"/>
    <n v="1281498000"/>
    <n v="134"/>
    <n v="588"/>
    <n v="1171"/>
    <n v="1023"/>
    <n v="174"/>
    <n v="1787388"/>
    <n v="2338704"/>
    <n v="854000"/>
    <n v="4022191"/>
    <n v="507306"/>
    <n v="13338.716417910447"/>
    <n v="3977.387755102041"/>
    <n v="729.29120409906068"/>
    <n v="3931.7605083088956"/>
    <n v="2915.5517241379312"/>
  </r>
  <r>
    <x v="33"/>
    <x v="8"/>
    <n v="2"/>
    <x v="27"/>
    <x v="0"/>
    <s v="Commercial"/>
    <n v="1734.25"/>
    <n v="6937"/>
    <n v="712776750"/>
    <n v="2851107000"/>
    <n v="46"/>
    <n v="889"/>
    <n v="519"/>
    <n v="1522"/>
    <n v="197"/>
    <n v="687219"/>
    <n v="1609862"/>
    <n v="793344"/>
    <n v="2937762"/>
    <n v="721248"/>
    <n v="14939.54347826087"/>
    <n v="1810.8683914510686"/>
    <n v="1528.6011560693642"/>
    <n v="1930.1984231274639"/>
    <n v="3661.1573604060914"/>
  </r>
  <r>
    <x v="33"/>
    <x v="8"/>
    <n v="2"/>
    <x v="28"/>
    <x v="1"/>
    <s v="Commercial"/>
    <n v="213"/>
    <n v="852"/>
    <n v="87543000"/>
    <n v="350172000"/>
    <n v="4"/>
    <n v="68"/>
    <n v="208"/>
    <n v="119"/>
    <n v="16"/>
    <n v="105077"/>
    <n v="218479"/>
    <n v="395390"/>
    <n v="367298"/>
    <n v="95687"/>
    <n v="26269.25"/>
    <n v="3212.9264705882351"/>
    <n v="1900.9134615384614"/>
    <n v="3086.5378151260506"/>
    <n v="5980.4375"/>
  </r>
  <r>
    <x v="33"/>
    <x v="8"/>
    <n v="2"/>
    <x v="29"/>
    <x v="2"/>
    <s v="Commercial"/>
    <n v="239.5"/>
    <n v="958"/>
    <n v="98434500"/>
    <n v="393738000"/>
    <n v="21"/>
    <n v="144"/>
    <n v="203"/>
    <n v="284"/>
    <n v="25"/>
    <n v="205510"/>
    <n v="446132"/>
    <n v="182984"/>
    <n v="902246"/>
    <n v="128744"/>
    <n v="9786.1904761904771"/>
    <n v="3098.1388888888887"/>
    <n v="901.39901477832507"/>
    <n v="3176.9225352112676"/>
    <n v="5149.76"/>
  </r>
  <r>
    <x v="33"/>
    <x v="8"/>
    <n v="2"/>
    <x v="30"/>
    <x v="3"/>
    <s v="Commercial"/>
    <n v="1673"/>
    <n v="6692"/>
    <n v="687603000"/>
    <n v="2750412000"/>
    <n v="44"/>
    <n v="696"/>
    <n v="2093"/>
    <n v="1465"/>
    <n v="167"/>
    <n v="748283"/>
    <n v="2498957"/>
    <n v="1650595"/>
    <n v="5072265"/>
    <n v="908381"/>
    <n v="17006.43181818182"/>
    <n v="3590.4554597701149"/>
    <n v="788.62637362637361"/>
    <n v="3462.2969283276452"/>
    <n v="5439.4071856287428"/>
  </r>
  <r>
    <x v="33"/>
    <x v="8"/>
    <n v="2"/>
    <x v="31"/>
    <x v="4"/>
    <s v="Commercial"/>
    <n v="685.5"/>
    <n v="2742"/>
    <n v="281740500"/>
    <n v="1126962000"/>
    <n v="28"/>
    <n v="239"/>
    <n v="859"/>
    <n v="359"/>
    <n v="88"/>
    <n v="695308"/>
    <n v="790981"/>
    <n v="2039638"/>
    <n v="1325808"/>
    <n v="264299"/>
    <n v="24832.428571428572"/>
    <n v="3309.5439330543932"/>
    <n v="2374.4330616996508"/>
    <n v="3693.0584958217269"/>
    <n v="3003.3977272727275"/>
  </r>
  <r>
    <x v="33"/>
    <x v="8"/>
    <n v="2"/>
    <x v="32"/>
    <x v="5"/>
    <s v="Commercial"/>
    <n v="280.5"/>
    <n v="1122"/>
    <n v="115285500"/>
    <n v="461142000"/>
    <n v="28"/>
    <n v="112"/>
    <n v="260"/>
    <n v="170"/>
    <n v="50"/>
    <n v="552462"/>
    <n v="412430"/>
    <n v="441627"/>
    <n v="703635"/>
    <n v="281702"/>
    <n v="19730.785714285714"/>
    <n v="3682.4107142857142"/>
    <n v="1698.5653846153846"/>
    <n v="4139.0294117647063"/>
    <n v="5634.04"/>
  </r>
  <r>
    <x v="33"/>
    <x v="8"/>
    <n v="2"/>
    <x v="33"/>
    <x v="6"/>
    <s v="Commercial"/>
    <n v="1889.25"/>
    <n v="7557"/>
    <n v="776481750"/>
    <n v="3105927000"/>
    <n v="102"/>
    <n v="931"/>
    <n v="752"/>
    <n v="1582"/>
    <n v="283"/>
    <n v="3498058"/>
    <n v="2685548"/>
    <n v="982377"/>
    <n v="4091674"/>
    <n v="2747363"/>
    <n v="34294.686274509804"/>
    <n v="2884.5843179377016"/>
    <n v="1306.3523936170213"/>
    <n v="2586.3931731984831"/>
    <n v="9707.9964664310955"/>
  </r>
  <r>
    <x v="33"/>
    <x v="8"/>
    <n v="2"/>
    <x v="34"/>
    <x v="7"/>
    <s v="Commercial"/>
    <n v="1772.5"/>
    <n v="7090"/>
    <n v="728497500"/>
    <n v="2913990000"/>
    <n v="220"/>
    <n v="705"/>
    <n v="2086"/>
    <n v="983"/>
    <n v="180"/>
    <n v="3185666"/>
    <n v="1575123"/>
    <n v="1682719"/>
    <n v="3226022"/>
    <n v="863956"/>
    <n v="14480.3"/>
    <n v="2234.2170212765959"/>
    <n v="806.67257909875354"/>
    <n v="3281.8128179043742"/>
    <n v="4799.7555555555555"/>
  </r>
  <r>
    <x v="33"/>
    <x v="8"/>
    <n v="2"/>
    <x v="35"/>
    <x v="8"/>
    <s v="Commercial"/>
    <n v="231.25"/>
    <n v="925"/>
    <n v="95043750"/>
    <n v="380175000"/>
    <n v="34"/>
    <n v="105"/>
    <n v="136"/>
    <n v="137"/>
    <n v="51"/>
    <n v="434790"/>
    <n v="335089"/>
    <n v="123107"/>
    <n v="457053"/>
    <n v="212085"/>
    <n v="12787.941176470587"/>
    <n v="3191.3238095238094"/>
    <n v="905.19852941176475"/>
    <n v="3336.1532846715327"/>
    <n v="4158.5294117647063"/>
  </r>
  <r>
    <x v="33"/>
    <x v="8"/>
    <n v="2"/>
    <x v="36"/>
    <x v="9"/>
    <s v="Commercial"/>
    <n v="166.75"/>
    <n v="667"/>
    <n v="68534250"/>
    <n v="274137000"/>
    <n v="25"/>
    <n v="87"/>
    <n v="144"/>
    <n v="122"/>
    <n v="26"/>
    <n v="394371"/>
    <n v="291843"/>
    <n v="115323"/>
    <n v="412452"/>
    <n v="135750"/>
    <n v="15774.84"/>
    <n v="3354.5172413793102"/>
    <n v="800.85416666666663"/>
    <n v="3380.7540983606559"/>
    <n v="5221.1538461538457"/>
  </r>
  <r>
    <x v="33"/>
    <x v="8"/>
    <n v="2"/>
    <x v="37"/>
    <x v="10"/>
    <s v="Commercial"/>
    <n v="459.75"/>
    <n v="1839"/>
    <n v="188957250"/>
    <n v="755829000"/>
    <n v="58"/>
    <n v="209"/>
    <n v="104"/>
    <n v="511"/>
    <n v="91"/>
    <n v="1052010"/>
    <n v="847439"/>
    <n v="108760"/>
    <n v="1630246"/>
    <n v="477213"/>
    <n v="18138.103448275862"/>
    <n v="4054.7320574162682"/>
    <n v="1045.7692307692307"/>
    <n v="3190.3052837573387"/>
    <n v="5244.0989010989015"/>
  </r>
  <r>
    <x v="33"/>
    <x v="8"/>
    <n v="2"/>
    <x v="38"/>
    <x v="11"/>
    <s v="Commercial"/>
    <n v="1789.75"/>
    <n v="7159"/>
    <n v="735587250"/>
    <n v="2942349000"/>
    <n v="53"/>
    <n v="620"/>
    <n v="2021"/>
    <n v="931"/>
    <n v="221"/>
    <n v="1025907"/>
    <n v="1352109"/>
    <n v="1870821"/>
    <n v="1917176"/>
    <n v="1288222"/>
    <n v="19356.735849056604"/>
    <n v="2180.8209677419354"/>
    <n v="925.69074715487386"/>
    <n v="2059.2653061224491"/>
    <n v="5829.0588235294117"/>
  </r>
  <r>
    <x v="33"/>
    <x v="8"/>
    <n v="2"/>
    <x v="39"/>
    <x v="12"/>
    <s v="Commercial"/>
    <n v="1270.75"/>
    <n v="5083"/>
    <n v="522278250"/>
    <n v="2089113000"/>
    <n v="80"/>
    <n v="593"/>
    <n v="878"/>
    <n v="1076"/>
    <n v="230"/>
    <n v="1769098"/>
    <n v="2014679"/>
    <n v="1257314"/>
    <n v="3462117"/>
    <n v="1032269"/>
    <n v="22113.724999999999"/>
    <n v="3397.4350758853288"/>
    <n v="1432.0205011389521"/>
    <n v="3217.5808550185875"/>
    <n v="4488.1260869565222"/>
  </r>
  <r>
    <x v="33"/>
    <x v="8"/>
    <n v="2"/>
    <x v="40"/>
    <x v="13"/>
    <s v="Commercial"/>
    <n v="376.5"/>
    <n v="1506"/>
    <n v="154741500"/>
    <n v="618966000"/>
    <n v="52"/>
    <n v="202"/>
    <n v="310"/>
    <n v="284"/>
    <n v="102"/>
    <n v="1085757"/>
    <n v="701503"/>
    <n v="292916"/>
    <n v="1024271"/>
    <n v="851638"/>
    <n v="20879.942307692309"/>
    <n v="3472.7871287128714"/>
    <n v="944.89032258064515"/>
    <n v="3606.5880281690143"/>
    <n v="8349.3921568627447"/>
  </r>
  <r>
    <x v="33"/>
    <x v="8"/>
    <n v="2"/>
    <x v="41"/>
    <x v="14"/>
    <s v="Commercial"/>
    <n v="1887.5"/>
    <n v="7550"/>
    <n v="775762500"/>
    <n v="3103050000"/>
    <n v="237"/>
    <n v="944"/>
    <n v="1897"/>
    <n v="1495"/>
    <n v="357"/>
    <n v="3570699"/>
    <n v="3381899"/>
    <n v="3071247"/>
    <n v="5630080"/>
    <n v="4138749"/>
    <n v="15066.240506329113"/>
    <n v="3582.5201271186443"/>
    <n v="1619.0021085925146"/>
    <n v="3765.9397993311036"/>
    <n v="11593.134453781513"/>
  </r>
  <r>
    <x v="33"/>
    <x v="8"/>
    <n v="2"/>
    <x v="42"/>
    <x v="15"/>
    <s v="Commercial"/>
    <n v="263.25"/>
    <n v="1053"/>
    <n v="108195750"/>
    <n v="432783000"/>
    <n v="34"/>
    <n v="136"/>
    <n v="173"/>
    <n v="207"/>
    <n v="58"/>
    <n v="678590"/>
    <n v="455884"/>
    <n v="212765"/>
    <n v="626688"/>
    <n v="550714"/>
    <n v="19958.529411764706"/>
    <n v="3352.0882352941176"/>
    <n v="1229.8554913294797"/>
    <n v="3027.478260869565"/>
    <n v="9495.0689655172409"/>
  </r>
  <r>
    <x v="33"/>
    <x v="8"/>
    <n v="2"/>
    <x v="43"/>
    <x v="16"/>
    <s v="Commercial"/>
    <n v="451.75"/>
    <n v="1807"/>
    <n v="185669250"/>
    <n v="742677000"/>
    <n v="59"/>
    <n v="231"/>
    <n v="733"/>
    <n v="569"/>
    <n v="44"/>
    <n v="1173184"/>
    <n v="407380"/>
    <n v="533327"/>
    <n v="1947721"/>
    <n v="257568"/>
    <n v="19884.474576271186"/>
    <n v="1763.5497835497836"/>
    <n v="727.59481582537512"/>
    <n v="3423.059753954306"/>
    <n v="5853.818181818182"/>
  </r>
  <r>
    <x v="33"/>
    <x v="8"/>
    <n v="2"/>
    <x v="44"/>
    <x v="17"/>
    <s v="Commercial"/>
    <n v="1528.5"/>
    <n v="6114"/>
    <n v="628213500"/>
    <n v="2512854000"/>
    <n v="155"/>
    <n v="718"/>
    <n v="2029"/>
    <n v="970"/>
    <n v="222"/>
    <n v="2592289"/>
    <n v="2398574"/>
    <n v="1276262"/>
    <n v="3239939"/>
    <n v="502775"/>
    <n v="16724.445161290321"/>
    <n v="3340.6323119777157"/>
    <n v="629.01034992607197"/>
    <n v="3340.143298969072"/>
    <n v="2264.7522522522522"/>
  </r>
  <r>
    <x v="33"/>
    <x v="8"/>
    <n v="2"/>
    <x v="45"/>
    <x v="18"/>
    <s v="Commercial"/>
    <n v="1495"/>
    <n v="5980"/>
    <n v="614445000"/>
    <n v="2457780000"/>
    <n v="91"/>
    <n v="830"/>
    <n v="1410"/>
    <n v="1386"/>
    <n v="277"/>
    <n v="3788760"/>
    <n v="3232163"/>
    <n v="1481671"/>
    <n v="5248544"/>
    <n v="3122494"/>
    <n v="41634.725274725271"/>
    <n v="3894.1722891566264"/>
    <n v="1050.8304964539007"/>
    <n v="3786.8282828282827"/>
    <n v="11272.541516245486"/>
  </r>
  <r>
    <x v="33"/>
    <x v="8"/>
    <n v="2"/>
    <x v="46"/>
    <x v="19"/>
    <s v="Commercial"/>
    <n v="819.75"/>
    <n v="3279"/>
    <n v="336917250"/>
    <n v="1347669000"/>
    <n v="135"/>
    <n v="397"/>
    <n v="1171"/>
    <n v="586"/>
    <n v="127"/>
    <n v="1834788"/>
    <n v="1364974"/>
    <n v="1139906"/>
    <n v="1845778"/>
    <n v="340223"/>
    <n v="13591.022222222222"/>
    <n v="3438.2216624685138"/>
    <n v="973.44662681468833"/>
    <n v="3149.7918088737201"/>
    <n v="2678.9212598425197"/>
  </r>
  <r>
    <x v="33"/>
    <x v="8"/>
    <n v="2"/>
    <x v="47"/>
    <x v="20"/>
    <s v="Commercial"/>
    <n v="755.5"/>
    <n v="3022"/>
    <n v="310510500"/>
    <n v="1242042000"/>
    <n v="100"/>
    <n v="475"/>
    <n v="1830"/>
    <n v="681"/>
    <n v="104"/>
    <n v="1696021"/>
    <n v="2073700"/>
    <n v="6130843"/>
    <n v="3185978"/>
    <n v="449761"/>
    <n v="16960.21"/>
    <n v="4365.6842105263158"/>
    <n v="3350.1874316939889"/>
    <n v="4678.3817914831134"/>
    <n v="4324.625"/>
  </r>
  <r>
    <x v="33"/>
    <x v="8"/>
    <n v="2"/>
    <x v="48"/>
    <x v="21"/>
    <s v="Commercial"/>
    <n v="1331.75"/>
    <n v="5327"/>
    <n v="547349250"/>
    <n v="2189397000"/>
    <n v="253"/>
    <n v="870"/>
    <n v="993"/>
    <n v="1378"/>
    <n v="293"/>
    <n v="2931068"/>
    <n v="2641200"/>
    <n v="1317909"/>
    <n v="4403937"/>
    <n v="952407"/>
    <n v="11585.249011857708"/>
    <n v="3035.8620689655172"/>
    <n v="1327.1993957703928"/>
    <n v="3195.8904208998547"/>
    <n v="3250.5358361774743"/>
  </r>
  <r>
    <x v="33"/>
    <x v="8"/>
    <n v="2"/>
    <x v="49"/>
    <x v="22"/>
    <s v="Commercial"/>
    <n v="418"/>
    <n v="1672"/>
    <n v="171798000"/>
    <n v="687192000"/>
    <n v="73"/>
    <n v="271"/>
    <n v="291"/>
    <n v="389"/>
    <n v="41"/>
    <n v="1090888"/>
    <n v="919544"/>
    <n v="230092"/>
    <n v="1362163"/>
    <n v="222040"/>
    <n v="14943.671232876712"/>
    <n v="3393.1512915129151"/>
    <n v="790.69415807560142"/>
    <n v="3501.7043701799485"/>
    <n v="5415.6097560975613"/>
  </r>
  <r>
    <x v="33"/>
    <x v="8"/>
    <n v="2"/>
    <x v="50"/>
    <x v="23"/>
    <s v="Commercial"/>
    <n v="645.75"/>
    <n v="2583"/>
    <n v="265403250"/>
    <n v="1061613000"/>
    <n v="128"/>
    <n v="507"/>
    <n v="201"/>
    <n v="1153"/>
    <n v="65"/>
    <n v="2016958"/>
    <n v="1384155"/>
    <n v="211830"/>
    <n v="3810671"/>
    <n v="362982"/>
    <n v="15757.484375"/>
    <n v="2730.0887573964496"/>
    <n v="1053.8805970149253"/>
    <n v="3305.0052038161321"/>
    <n v="5584.3384615384612"/>
  </r>
  <r>
    <x v="33"/>
    <x v="8"/>
    <n v="2"/>
    <x v="51"/>
    <x v="24"/>
    <s v="Commercial"/>
    <n v="334.5"/>
    <n v="1338"/>
    <n v="137479500"/>
    <n v="549918000"/>
    <n v="66"/>
    <n v="283"/>
    <n v="227"/>
    <n v="515"/>
    <n v="7"/>
    <n v="806678"/>
    <n v="771553"/>
    <n v="380538"/>
    <n v="1453991"/>
    <n v="69391"/>
    <n v="12222.39393939394"/>
    <n v="2726.3356890459363"/>
    <n v="1676.3788546255507"/>
    <n v="2823.2834951456312"/>
    <n v="9913"/>
  </r>
  <r>
    <x v="33"/>
    <x v="8"/>
    <n v="2"/>
    <x v="52"/>
    <x v="25"/>
    <s v="Commercial"/>
    <n v="1528.25"/>
    <n v="6113"/>
    <n v="628110750"/>
    <n v="2512443000"/>
    <n v="305"/>
    <n v="1168"/>
    <n v="755"/>
    <n v="1689"/>
    <n v="147"/>
    <n v="4066350"/>
    <n v="2976733"/>
    <n v="618336"/>
    <n v="5307829"/>
    <n v="756064"/>
    <n v="13332.295081967213"/>
    <n v="2548.5727739726026"/>
    <n v="818.98807947019873"/>
    <n v="3142.5867377146242"/>
    <n v="5143.2925170068029"/>
  </r>
  <r>
    <x v="33"/>
    <x v="8"/>
    <n v="2"/>
    <x v="53"/>
    <x v="26"/>
    <s v="Commercial"/>
    <n v="770.5"/>
    <n v="3082"/>
    <n v="316675500"/>
    <n v="1266702000"/>
    <n v="121"/>
    <n v="562"/>
    <n v="1239"/>
    <n v="957"/>
    <n v="177"/>
    <n v="1747041"/>
    <n v="2200519"/>
    <n v="852530"/>
    <n v="3566434"/>
    <n v="492033"/>
    <n v="14438.355371900827"/>
    <n v="3915.5142348754448"/>
    <n v="688.07909604519773"/>
    <n v="3726.6812957157786"/>
    <n v="2779.8474576271187"/>
  </r>
  <r>
    <x v="34"/>
    <x v="8"/>
    <n v="3"/>
    <x v="27"/>
    <x v="0"/>
    <s v="Commercial"/>
    <n v="1790.25"/>
    <n v="7161"/>
    <n v="735792750"/>
    <n v="2943171000"/>
    <n v="41"/>
    <n v="882"/>
    <n v="574"/>
    <n v="1590"/>
    <n v="215"/>
    <n v="722052"/>
    <n v="1651154"/>
    <n v="1163851"/>
    <n v="3168823"/>
    <n v="748555"/>
    <n v="17611.024390243903"/>
    <n v="1872.0566893424036"/>
    <n v="2027.6149825783973"/>
    <n v="1992.9704402515724"/>
    <n v="3481.6511627906975"/>
  </r>
  <r>
    <x v="34"/>
    <x v="8"/>
    <n v="3"/>
    <x v="28"/>
    <x v="1"/>
    <s v="Commercial"/>
    <n v="219"/>
    <n v="876"/>
    <n v="90009000"/>
    <n v="360036000"/>
    <n v="4"/>
    <n v="69"/>
    <n v="395"/>
    <n v="122"/>
    <n v="18"/>
    <n v="150686"/>
    <n v="236659"/>
    <n v="1098579"/>
    <n v="415412"/>
    <n v="104373"/>
    <n v="37671.5"/>
    <n v="3429.840579710145"/>
    <n v="2781.2126582278479"/>
    <n v="3405.0163934426228"/>
    <n v="5798.5"/>
  </r>
  <r>
    <x v="34"/>
    <x v="8"/>
    <n v="3"/>
    <x v="29"/>
    <x v="2"/>
    <s v="Commercial"/>
    <n v="247.25"/>
    <n v="989"/>
    <n v="101619750"/>
    <n v="406479000"/>
    <n v="21"/>
    <n v="142"/>
    <n v="206"/>
    <n v="355"/>
    <n v="58"/>
    <n v="260680"/>
    <n v="445375"/>
    <n v="206297"/>
    <n v="1038451"/>
    <n v="286731"/>
    <n v="12413.333333333334"/>
    <n v="3136.4436619718308"/>
    <n v="1001.4417475728155"/>
    <n v="2925.2140845070421"/>
    <n v="4943.6379310344828"/>
  </r>
  <r>
    <x v="34"/>
    <x v="8"/>
    <n v="3"/>
    <x v="30"/>
    <x v="3"/>
    <s v="Commercial"/>
    <n v="1727.75"/>
    <n v="6911"/>
    <n v="710105250"/>
    <n v="2840421000"/>
    <n v="44"/>
    <n v="697"/>
    <n v="403"/>
    <n v="1194"/>
    <n v="176"/>
    <n v="916189"/>
    <n v="2453892"/>
    <n v="364831"/>
    <n v="3896530"/>
    <n v="954618"/>
    <n v="20822.477272727272"/>
    <n v="3520.6484935437588"/>
    <n v="905.28784119106695"/>
    <n v="3263.4254606365157"/>
    <n v="5423.965909090909"/>
  </r>
  <r>
    <x v="34"/>
    <x v="8"/>
    <n v="3"/>
    <x v="31"/>
    <x v="4"/>
    <s v="Commercial"/>
    <n v="705.25"/>
    <n v="2821"/>
    <n v="289857750"/>
    <n v="1159431000"/>
    <n v="31"/>
    <n v="254"/>
    <n v="676"/>
    <n v="407"/>
    <n v="92"/>
    <n v="778455"/>
    <n v="908853"/>
    <n v="1466097"/>
    <n v="1502278"/>
    <n v="268979"/>
    <n v="25111.451612903227"/>
    <n v="3578.1614173228345"/>
    <n v="2168.7825443786983"/>
    <n v="3691.1007371007372"/>
    <n v="2923.6847826086955"/>
  </r>
  <r>
    <x v="34"/>
    <x v="8"/>
    <n v="3"/>
    <x v="32"/>
    <x v="5"/>
    <s v="Commercial"/>
    <n v="288.5"/>
    <n v="1154"/>
    <n v="118573500"/>
    <n v="474294000"/>
    <n v="29"/>
    <n v="115"/>
    <n v="218"/>
    <n v="181"/>
    <n v="49"/>
    <n v="616750"/>
    <n v="464205"/>
    <n v="351060"/>
    <n v="774549"/>
    <n v="310079"/>
    <n v="21267.241379310344"/>
    <n v="4036.5652173913045"/>
    <n v="1610.3669724770641"/>
    <n v="4279.2762430939229"/>
    <n v="6328.1428571428569"/>
  </r>
  <r>
    <x v="34"/>
    <x v="8"/>
    <n v="3"/>
    <x v="33"/>
    <x v="6"/>
    <s v="Commercial"/>
    <n v="1949.5"/>
    <n v="7798"/>
    <n v="801244500"/>
    <n v="3204978000"/>
    <n v="93"/>
    <n v="956"/>
    <n v="777"/>
    <n v="1648"/>
    <n v="283"/>
    <n v="2784688"/>
    <n v="2861817"/>
    <n v="1275363"/>
    <n v="4664908"/>
    <n v="2749983"/>
    <n v="29942.881720430109"/>
    <n v="2993.5324267782426"/>
    <n v="1641.3938223938223"/>
    <n v="2830.6480582524273"/>
    <n v="9717.2544169611301"/>
  </r>
  <r>
    <x v="34"/>
    <x v="8"/>
    <n v="3"/>
    <x v="34"/>
    <x v="7"/>
    <s v="Commercial"/>
    <n v="1830"/>
    <n v="7320"/>
    <n v="752130000"/>
    <n v="3008520000"/>
    <n v="228"/>
    <n v="783"/>
    <n v="1896"/>
    <n v="1904"/>
    <n v="186"/>
    <n v="3922556"/>
    <n v="1785950"/>
    <n v="1757776"/>
    <n v="5705824"/>
    <n v="929235"/>
    <n v="17204.192982456141"/>
    <n v="2280.9067688378032"/>
    <n v="927.09704641350208"/>
    <n v="2996.7563025210084"/>
    <n v="4995.8870967741932"/>
  </r>
  <r>
    <x v="34"/>
    <x v="8"/>
    <n v="3"/>
    <x v="35"/>
    <x v="8"/>
    <s v="Commercial"/>
    <n v="239.25"/>
    <n v="957"/>
    <n v="98331750"/>
    <n v="393327000"/>
    <n v="33"/>
    <n v="107"/>
    <n v="149"/>
    <n v="142"/>
    <n v="45"/>
    <n v="448901"/>
    <n v="354694"/>
    <n v="155442"/>
    <n v="497606"/>
    <n v="207923"/>
    <n v="13603.060606060606"/>
    <n v="3314.8971962616824"/>
    <n v="1043.234899328859"/>
    <n v="3504.2676056338028"/>
    <n v="4620.5111111111109"/>
  </r>
  <r>
    <x v="34"/>
    <x v="8"/>
    <n v="3"/>
    <x v="36"/>
    <x v="9"/>
    <s v="Commercial"/>
    <n v="173"/>
    <n v="692"/>
    <n v="71103000"/>
    <n v="284412000"/>
    <n v="25"/>
    <n v="90"/>
    <n v="151"/>
    <n v="125"/>
    <n v="26"/>
    <n v="364460"/>
    <n v="314959"/>
    <n v="129081"/>
    <n v="440209"/>
    <n v="126759"/>
    <n v="14578.4"/>
    <n v="3499.5444444444443"/>
    <n v="854.84105960264901"/>
    <n v="3521.672"/>
    <n v="4875.3461538461543"/>
  </r>
  <r>
    <x v="34"/>
    <x v="8"/>
    <n v="3"/>
    <x v="37"/>
    <x v="10"/>
    <s v="Commercial"/>
    <n v="474.5"/>
    <n v="1898"/>
    <n v="195019500"/>
    <n v="780078000"/>
    <n v="62"/>
    <n v="211"/>
    <n v="654"/>
    <n v="449"/>
    <n v="45"/>
    <n v="1380533"/>
    <n v="880775"/>
    <n v="786461"/>
    <n v="1321776"/>
    <n v="244828"/>
    <n v="22266.66129032258"/>
    <n v="4174.2890995260659"/>
    <n v="1202.5397553516821"/>
    <n v="2943.8218262806236"/>
    <n v="5440.6222222222223"/>
  </r>
  <r>
    <x v="34"/>
    <x v="8"/>
    <n v="3"/>
    <x v="38"/>
    <x v="11"/>
    <s v="Commercial"/>
    <n v="1854.25"/>
    <n v="7417"/>
    <n v="762096750"/>
    <n v="3048387000"/>
    <n v="52"/>
    <n v="670"/>
    <n v="2525"/>
    <n v="1018"/>
    <n v="210"/>
    <n v="987681"/>
    <n v="1515913"/>
    <n v="3044022"/>
    <n v="2205280"/>
    <n v="1270148"/>
    <n v="18993.865384615383"/>
    <n v="2262.5567164179106"/>
    <n v="1205.5532673267326"/>
    <n v="2166.2868369351668"/>
    <n v="6048.3238095238094"/>
  </r>
  <r>
    <x v="34"/>
    <x v="8"/>
    <n v="3"/>
    <x v="39"/>
    <x v="12"/>
    <s v="Commercial"/>
    <n v="1304.25"/>
    <n v="5217"/>
    <n v="536046750"/>
    <n v="2144187000"/>
    <n v="81"/>
    <n v="622"/>
    <n v="872"/>
    <n v="1157"/>
    <n v="235"/>
    <n v="1661903"/>
    <n v="2134716"/>
    <n v="1295107"/>
    <n v="3761685"/>
    <n v="1057511"/>
    <n v="20517.320987654322"/>
    <n v="3432.0192926045015"/>
    <n v="1485.2144495412845"/>
    <n v="3251.2402765773554"/>
    <n v="4500.0468085106386"/>
  </r>
  <r>
    <x v="34"/>
    <x v="8"/>
    <n v="3"/>
    <x v="40"/>
    <x v="13"/>
    <s v="Commercial"/>
    <n v="388.25"/>
    <n v="1553"/>
    <n v="159570750"/>
    <n v="638283000"/>
    <n v="53"/>
    <n v="197"/>
    <n v="316"/>
    <n v="296"/>
    <n v="109"/>
    <n v="1100467"/>
    <n v="681994"/>
    <n v="341417"/>
    <n v="1073965"/>
    <n v="886480"/>
    <n v="20763.528301886792"/>
    <n v="3461.8984771573605"/>
    <n v="1080.4335443037974"/>
    <n v="3628.260135135135"/>
    <n v="8132.8440366972482"/>
  </r>
  <r>
    <x v="34"/>
    <x v="8"/>
    <n v="3"/>
    <x v="41"/>
    <x v="14"/>
    <s v="Commercial"/>
    <n v="1948.75"/>
    <n v="7795"/>
    <n v="800936250"/>
    <n v="3203745000"/>
    <n v="240"/>
    <n v="958"/>
    <n v="1786"/>
    <n v="1587"/>
    <n v="382"/>
    <n v="3709835"/>
    <n v="3368741"/>
    <n v="2933306"/>
    <n v="5999434"/>
    <n v="4380038"/>
    <n v="15457.645833333334"/>
    <n v="3516.4311064718163"/>
    <n v="1642.3885778275476"/>
    <n v="3780.3616887208568"/>
    <n v="11466.068062827226"/>
  </r>
  <r>
    <x v="34"/>
    <x v="8"/>
    <n v="3"/>
    <x v="42"/>
    <x v="15"/>
    <s v="Commercial"/>
    <n v="273"/>
    <n v="1092"/>
    <n v="112203000"/>
    <n v="448812000"/>
    <n v="36"/>
    <n v="151"/>
    <n v="176"/>
    <n v="236"/>
    <n v="63"/>
    <n v="661897"/>
    <n v="476871"/>
    <n v="229568"/>
    <n v="774321"/>
    <n v="540317"/>
    <n v="18386.027777777777"/>
    <n v="3158.0860927152316"/>
    <n v="1304.3636363636363"/>
    <n v="3281.0211864406779"/>
    <n v="8576.460317460318"/>
  </r>
  <r>
    <x v="34"/>
    <x v="8"/>
    <n v="3"/>
    <x v="43"/>
    <x v="16"/>
    <s v="Commercial"/>
    <n v="466.5"/>
    <n v="1866"/>
    <n v="191731500"/>
    <n v="766926000"/>
    <n v="63"/>
    <n v="224"/>
    <n v="112"/>
    <n v="592"/>
    <n v="47"/>
    <n v="1485632"/>
    <n v="413168"/>
    <n v="94470"/>
    <n v="1890016"/>
    <n v="270448"/>
    <n v="23581.460317460318"/>
    <n v="1844.5"/>
    <n v="843.48214285714289"/>
    <n v="3192.5945945945946"/>
    <n v="5754.2127659574471"/>
  </r>
  <r>
    <x v="34"/>
    <x v="8"/>
    <n v="3"/>
    <x v="44"/>
    <x v="17"/>
    <s v="Commercial"/>
    <n v="1584.5"/>
    <n v="6338"/>
    <n v="651229500"/>
    <n v="2604918000"/>
    <n v="147"/>
    <n v="717"/>
    <n v="2338"/>
    <n v="1033"/>
    <n v="251"/>
    <n v="2685393"/>
    <n v="2569003"/>
    <n v="1705846"/>
    <n v="3569433"/>
    <n v="645383"/>
    <n v="18267.979591836734"/>
    <n v="3582.9888423988841"/>
    <n v="729.61762189905903"/>
    <n v="3455.4046466602131"/>
    <n v="2571.2470119521913"/>
  </r>
  <r>
    <x v="34"/>
    <x v="8"/>
    <n v="3"/>
    <x v="45"/>
    <x v="18"/>
    <s v="Commercial"/>
    <n v="1544.75"/>
    <n v="6179"/>
    <n v="634892250"/>
    <n v="2539569000"/>
    <n v="93"/>
    <n v="888"/>
    <n v="1440"/>
    <n v="1448"/>
    <n v="287"/>
    <n v="3642460"/>
    <n v="3470024"/>
    <n v="1544852"/>
    <n v="5998091"/>
    <n v="3226858"/>
    <n v="39166.236559139783"/>
    <n v="3907.6846846846847"/>
    <n v="1072.8138888888889"/>
    <n v="4142.3280386740335"/>
    <n v="11243.407665505227"/>
  </r>
  <r>
    <x v="34"/>
    <x v="8"/>
    <n v="3"/>
    <x v="46"/>
    <x v="19"/>
    <s v="Commercial"/>
    <n v="845.75"/>
    <n v="3383"/>
    <n v="347603250"/>
    <n v="1390413000"/>
    <n v="131"/>
    <n v="387"/>
    <n v="1172"/>
    <n v="601"/>
    <n v="128"/>
    <n v="1790382"/>
    <n v="1365862"/>
    <n v="1024277"/>
    <n v="2009573"/>
    <n v="362235"/>
    <n v="13667.038167938932"/>
    <n v="3529.3591731266151"/>
    <n v="873.95648464163821"/>
    <n v="3343.7154742096504"/>
    <n v="2829.9609375"/>
  </r>
  <r>
    <x v="34"/>
    <x v="8"/>
    <n v="3"/>
    <x v="47"/>
    <x v="20"/>
    <s v="Commercial"/>
    <n v="780.75"/>
    <n v="3123"/>
    <n v="320888250"/>
    <n v="1283553000"/>
    <n v="103"/>
    <n v="496"/>
    <n v="845"/>
    <n v="699"/>
    <n v="116"/>
    <n v="1791515"/>
    <n v="2175265"/>
    <n v="1333324"/>
    <n v="3539591"/>
    <n v="493670"/>
    <n v="17393.349514563106"/>
    <n v="4385.614919354839"/>
    <n v="1577.8982248520711"/>
    <n v="5063.7925608011446"/>
    <n v="4255.7758620689656"/>
  </r>
  <r>
    <x v="34"/>
    <x v="8"/>
    <n v="3"/>
    <x v="48"/>
    <x v="21"/>
    <s v="Commercial"/>
    <n v="1372"/>
    <n v="5488"/>
    <n v="563892000"/>
    <n v="2255568000"/>
    <n v="261"/>
    <n v="950"/>
    <n v="1057"/>
    <n v="1468"/>
    <n v="357"/>
    <n v="3444870"/>
    <n v="3037924"/>
    <n v="1514750"/>
    <n v="4634134"/>
    <n v="1022497"/>
    <n v="13198.735632183909"/>
    <n v="3197.814736842105"/>
    <n v="1433.0652790917691"/>
    <n v="3156.767029972752"/>
    <n v="2864.1372549019607"/>
  </r>
  <r>
    <x v="34"/>
    <x v="8"/>
    <n v="3"/>
    <x v="49"/>
    <x v="22"/>
    <s v="Commercial"/>
    <n v="431.75"/>
    <n v="1727"/>
    <n v="177449250"/>
    <n v="709797000"/>
    <n v="78"/>
    <n v="262"/>
    <n v="370"/>
    <n v="430"/>
    <n v="198"/>
    <n v="1366794"/>
    <n v="951401"/>
    <n v="338003"/>
    <n v="1423353"/>
    <n v="1056871"/>
    <n v="17523"/>
    <n v="3631.3015267175574"/>
    <n v="913.52162162162165"/>
    <n v="3310.1232558139536"/>
    <n v="5337.7323232323233"/>
  </r>
  <r>
    <x v="34"/>
    <x v="8"/>
    <n v="3"/>
    <x v="50"/>
    <x v="23"/>
    <s v="Commercial"/>
    <n v="666.75"/>
    <n v="2667"/>
    <n v="274034250"/>
    <n v="1096137000"/>
    <n v="128"/>
    <n v="511"/>
    <n v="393"/>
    <n v="866"/>
    <n v="382"/>
    <n v="2492176"/>
    <n v="1451020"/>
    <n v="484581"/>
    <n v="2833669"/>
    <n v="2320812"/>
    <n v="19470.125"/>
    <n v="2839.569471624266"/>
    <n v="1233.030534351145"/>
    <n v="3272.1351039260971"/>
    <n v="6075.4240837696334"/>
  </r>
  <r>
    <x v="34"/>
    <x v="8"/>
    <n v="3"/>
    <x v="51"/>
    <x v="24"/>
    <s v="Commercial"/>
    <n v="344.5"/>
    <n v="1378"/>
    <n v="141589500"/>
    <n v="566358000"/>
    <n v="75"/>
    <n v="298"/>
    <n v="259"/>
    <n v="566"/>
    <n v="8"/>
    <n v="979868"/>
    <n v="902724"/>
    <n v="530805"/>
    <n v="1517992"/>
    <n v="53832"/>
    <n v="13064.906666666666"/>
    <n v="3029.2751677852348"/>
    <n v="2049.4401544401544"/>
    <n v="2681.964664310954"/>
    <n v="6729"/>
  </r>
  <r>
    <x v="34"/>
    <x v="8"/>
    <n v="3"/>
    <x v="52"/>
    <x v="25"/>
    <s v="Commercial"/>
    <n v="1578"/>
    <n v="6312"/>
    <n v="648558000"/>
    <n v="2594232000"/>
    <n v="328"/>
    <n v="1154"/>
    <n v="583"/>
    <n v="2098"/>
    <n v="565"/>
    <n v="5244324"/>
    <n v="3100880"/>
    <n v="538673"/>
    <n v="6181919"/>
    <n v="3132516"/>
    <n v="15988.792682926829"/>
    <n v="2687.0710571923742"/>
    <n v="923.96740994854201"/>
    <n v="2946.577216396568"/>
    <n v="5544.2761061946903"/>
  </r>
  <r>
    <x v="34"/>
    <x v="8"/>
    <n v="3"/>
    <x v="53"/>
    <x v="26"/>
    <s v="Commercial"/>
    <n v="802"/>
    <n v="3208"/>
    <n v="329622000"/>
    <n v="1318488000"/>
    <n v="120"/>
    <n v="578"/>
    <n v="1087"/>
    <n v="1003"/>
    <n v="169"/>
    <n v="1753941"/>
    <n v="2275814"/>
    <n v="847356"/>
    <n v="3930598"/>
    <n v="480152"/>
    <n v="14616.174999999999"/>
    <n v="3937.3944636678202"/>
    <n v="779.53633854645818"/>
    <n v="3918.8414755732801"/>
    <n v="2841.1360946745563"/>
  </r>
  <r>
    <x v="35"/>
    <x v="8"/>
    <n v="4"/>
    <x v="27"/>
    <x v="0"/>
    <s v="Commercial"/>
    <n v="1785"/>
    <n v="7140"/>
    <n v="733635000"/>
    <n v="2934540000"/>
    <n v="51"/>
    <n v="904"/>
    <n v="487"/>
    <n v="1538"/>
    <n v="208"/>
    <n v="877971"/>
    <n v="1746468"/>
    <n v="915773"/>
    <n v="3188910"/>
    <n v="707316"/>
    <n v="17215.117647058825"/>
    <n v="1931.9336283185842"/>
    <n v="1880.4373716632444"/>
    <n v="2073.4135240572173"/>
    <n v="3400.5576923076924"/>
  </r>
  <r>
    <x v="35"/>
    <x v="8"/>
    <n v="4"/>
    <x v="28"/>
    <x v="1"/>
    <s v="Commercial"/>
    <n v="212.25"/>
    <n v="849"/>
    <n v="87234750"/>
    <n v="348939000"/>
    <n v="4"/>
    <n v="71"/>
    <n v="199"/>
    <n v="128"/>
    <n v="16"/>
    <n v="98448"/>
    <n v="243690"/>
    <n v="491512"/>
    <n v="450011"/>
    <n v="112793"/>
    <n v="24612"/>
    <n v="3432.2535211267605"/>
    <n v="2469.9095477386936"/>
    <n v="3515.7109375"/>
    <n v="7049.5625"/>
  </r>
  <r>
    <x v="35"/>
    <x v="8"/>
    <n v="4"/>
    <x v="29"/>
    <x v="2"/>
    <s v="Commercial"/>
    <n v="244.5"/>
    <n v="978"/>
    <n v="100489500"/>
    <n v="401958000"/>
    <n v="22"/>
    <n v="153"/>
    <n v="98"/>
    <n v="296"/>
    <n v="33"/>
    <n v="217351"/>
    <n v="525169"/>
    <n v="103552"/>
    <n v="919408"/>
    <n v="174742"/>
    <n v="9879.5909090909099"/>
    <n v="3432.4771241830067"/>
    <n v="1056.6530612244899"/>
    <n v="3106.1081081081079"/>
    <n v="5295.212121212121"/>
  </r>
  <r>
    <x v="35"/>
    <x v="8"/>
    <n v="4"/>
    <x v="30"/>
    <x v="3"/>
    <s v="Commercial"/>
    <n v="1707.75"/>
    <n v="6831"/>
    <n v="701885250"/>
    <n v="2807541000"/>
    <n v="50"/>
    <n v="688"/>
    <n v="693"/>
    <n v="1028"/>
    <n v="182"/>
    <n v="809005"/>
    <n v="2798730"/>
    <n v="640727"/>
    <n v="3356126"/>
    <n v="991298"/>
    <n v="16180.1"/>
    <n v="4067.921511627907"/>
    <n v="924.56998556998553"/>
    <n v="3264.7140077821014"/>
    <n v="5446.6923076923076"/>
  </r>
  <r>
    <x v="35"/>
    <x v="8"/>
    <n v="4"/>
    <x v="31"/>
    <x v="4"/>
    <s v="Commercial"/>
    <n v="696"/>
    <n v="2784"/>
    <n v="286056000"/>
    <n v="1144224000"/>
    <n v="35"/>
    <n v="262"/>
    <n v="514"/>
    <n v="396"/>
    <n v="78"/>
    <n v="827996"/>
    <n v="935946"/>
    <n v="1137659"/>
    <n v="1556725"/>
    <n v="259654"/>
    <n v="23657.028571428571"/>
    <n v="3572.3129770992368"/>
    <n v="2213.3443579766536"/>
    <n v="3931.1237373737372"/>
    <n v="3328.897435897436"/>
  </r>
  <r>
    <x v="35"/>
    <x v="8"/>
    <n v="4"/>
    <x v="32"/>
    <x v="5"/>
    <s v="Commercial"/>
    <n v="284.75"/>
    <n v="1139"/>
    <n v="117032250"/>
    <n v="468129000"/>
    <n v="32"/>
    <n v="129"/>
    <n v="224"/>
    <n v="195"/>
    <n v="58"/>
    <n v="618685"/>
    <n v="443705"/>
    <n v="431382"/>
    <n v="763699"/>
    <n v="296636"/>
    <n v="19333.90625"/>
    <n v="3439.5736434108526"/>
    <n v="1925.8125"/>
    <n v="3916.4051282051282"/>
    <n v="5114.4137931034484"/>
  </r>
  <r>
    <x v="35"/>
    <x v="8"/>
    <n v="4"/>
    <x v="33"/>
    <x v="6"/>
    <s v="Commercial"/>
    <n v="1938.75"/>
    <n v="7755"/>
    <n v="796826250"/>
    <n v="3187305000"/>
    <n v="92"/>
    <n v="1000"/>
    <n v="799"/>
    <n v="1670"/>
    <n v="308"/>
    <n v="3068656"/>
    <n v="2950786"/>
    <n v="1619088"/>
    <n v="4636208"/>
    <n v="2700550"/>
    <n v="33354.956521739128"/>
    <n v="2950.7860000000001"/>
    <n v="2026.3929912390488"/>
    <n v="2776.1724550898202"/>
    <n v="8768.0194805194806"/>
  </r>
  <r>
    <x v="35"/>
    <x v="8"/>
    <n v="4"/>
    <x v="34"/>
    <x v="7"/>
    <s v="Commercial"/>
    <n v="1809"/>
    <n v="7236"/>
    <n v="743499000"/>
    <n v="2973996000"/>
    <n v="238"/>
    <n v="757"/>
    <n v="2176"/>
    <n v="1061"/>
    <n v="789"/>
    <n v="3381208"/>
    <n v="1967507"/>
    <n v="2138388"/>
    <n v="3324396"/>
    <n v="4185286"/>
    <n v="14206.756302521009"/>
    <n v="2599.0845442536329"/>
    <n v="982.71507352941171"/>
    <n v="3133.2667295004712"/>
    <n v="5304.5449936628647"/>
  </r>
  <r>
    <x v="35"/>
    <x v="8"/>
    <n v="4"/>
    <x v="35"/>
    <x v="8"/>
    <s v="Commercial"/>
    <n v="236"/>
    <n v="944"/>
    <n v="96996000"/>
    <n v="387984000"/>
    <n v="34"/>
    <n v="106"/>
    <n v="138"/>
    <n v="147"/>
    <n v="45"/>
    <n v="407560"/>
    <n v="357537"/>
    <n v="170546"/>
    <n v="515660"/>
    <n v="218085"/>
    <n v="11987.058823529413"/>
    <n v="3372.9905660377358"/>
    <n v="1235.840579710145"/>
    <n v="3507.8911564625851"/>
    <n v="4846.333333333333"/>
  </r>
  <r>
    <x v="35"/>
    <x v="8"/>
    <n v="4"/>
    <x v="36"/>
    <x v="9"/>
    <s v="Commercial"/>
    <n v="171.5"/>
    <n v="686"/>
    <n v="70486500"/>
    <n v="281946000"/>
    <n v="25"/>
    <n v="92"/>
    <n v="128"/>
    <n v="136"/>
    <n v="25"/>
    <n v="395425"/>
    <n v="322617"/>
    <n v="135506"/>
    <n v="503922"/>
    <n v="130321"/>
    <n v="15817"/>
    <n v="3506.7065217391305"/>
    <n v="1058.640625"/>
    <n v="3705.3088235294117"/>
    <n v="5212.84"/>
  </r>
  <r>
    <x v="35"/>
    <x v="8"/>
    <n v="4"/>
    <x v="37"/>
    <x v="10"/>
    <s v="Commercial"/>
    <n v="469.25"/>
    <n v="1877"/>
    <n v="192861750"/>
    <n v="771447000"/>
    <n v="68"/>
    <n v="220"/>
    <n v="282"/>
    <n v="291"/>
    <n v="203"/>
    <n v="1225982"/>
    <n v="1029272"/>
    <n v="346182"/>
    <n v="905755"/>
    <n v="1085186"/>
    <n v="18029.147058823528"/>
    <n v="4678.5090909090914"/>
    <n v="1227.5957446808511"/>
    <n v="3112.5601374570447"/>
    <n v="5345.7438423645317"/>
  </r>
  <r>
    <x v="35"/>
    <x v="8"/>
    <n v="4"/>
    <x v="38"/>
    <x v="11"/>
    <s v="Commercial"/>
    <n v="1802.75"/>
    <n v="7211"/>
    <n v="740930250"/>
    <n v="2963721000"/>
    <n v="56"/>
    <n v="691"/>
    <n v="2189"/>
    <n v="1029"/>
    <n v="265"/>
    <n v="1056713"/>
    <n v="1581064"/>
    <n v="2990355"/>
    <n v="2459022"/>
    <n v="1338521"/>
    <n v="18869.875"/>
    <n v="2288.081041968162"/>
    <n v="1366.0826861580631"/>
    <n v="2389.7201166180757"/>
    <n v="5051.0226415094339"/>
  </r>
  <r>
    <x v="35"/>
    <x v="8"/>
    <n v="4"/>
    <x v="39"/>
    <x v="12"/>
    <s v="Commercial"/>
    <n v="1253.5"/>
    <n v="5014"/>
    <n v="515188500"/>
    <n v="2060754000"/>
    <n v="81"/>
    <n v="628"/>
    <n v="936"/>
    <n v="1141"/>
    <n v="233"/>
    <n v="1962166"/>
    <n v="2148194"/>
    <n v="2056943"/>
    <n v="4056716"/>
    <n v="1019492"/>
    <n v="24224.271604938273"/>
    <n v="3420.691082802548"/>
    <n v="2197.5886752136753"/>
    <n v="3555.4040315512707"/>
    <n v="4375.5021459227464"/>
  </r>
  <r>
    <x v="35"/>
    <x v="8"/>
    <n v="4"/>
    <x v="40"/>
    <x v="13"/>
    <s v="Commercial"/>
    <n v="387.25"/>
    <n v="1549"/>
    <n v="159159750"/>
    <n v="636639000"/>
    <n v="56"/>
    <n v="205"/>
    <n v="297"/>
    <n v="287"/>
    <n v="102"/>
    <n v="1212864"/>
    <n v="734841"/>
    <n v="352573"/>
    <n v="1076310"/>
    <n v="804204"/>
    <n v="21658.285714285714"/>
    <n v="3584.5902439024389"/>
    <n v="1187.1144781144781"/>
    <n v="3750.2090592334494"/>
    <n v="7884.3529411764703"/>
  </r>
  <r>
    <x v="35"/>
    <x v="8"/>
    <n v="4"/>
    <x v="41"/>
    <x v="14"/>
    <s v="Commercial"/>
    <n v="1929"/>
    <n v="7716"/>
    <n v="792819000"/>
    <n v="3171276000"/>
    <n v="249"/>
    <n v="999"/>
    <n v="1605"/>
    <n v="1675"/>
    <n v="383"/>
    <n v="3998872"/>
    <n v="3563956"/>
    <n v="2636692"/>
    <n v="6108363"/>
    <n v="4646824"/>
    <n v="16059.726907630522"/>
    <n v="3567.5235235235236"/>
    <n v="1642.7987538940811"/>
    <n v="3646.783880597015"/>
    <n v="12132.699738903395"/>
  </r>
  <r>
    <x v="35"/>
    <x v="8"/>
    <n v="4"/>
    <x v="42"/>
    <x v="15"/>
    <s v="Commercial"/>
    <n v="271.75"/>
    <n v="1087"/>
    <n v="111689250"/>
    <n v="446757000"/>
    <n v="37"/>
    <n v="147"/>
    <n v="177"/>
    <n v="231"/>
    <n v="68"/>
    <n v="764620"/>
    <n v="494378"/>
    <n v="335174"/>
    <n v="753786"/>
    <n v="568433"/>
    <n v="20665.405405405407"/>
    <n v="3363.1156462585036"/>
    <n v="1893.638418079096"/>
    <n v="3263.1428571428573"/>
    <n v="8359.3088235294126"/>
  </r>
  <r>
    <x v="35"/>
    <x v="8"/>
    <n v="4"/>
    <x v="43"/>
    <x v="16"/>
    <s v="Commercial"/>
    <n v="461.25"/>
    <n v="1845"/>
    <n v="189573750"/>
    <n v="758295000"/>
    <n v="63"/>
    <n v="237"/>
    <n v="451"/>
    <n v="282"/>
    <n v="47"/>
    <n v="1198324"/>
    <n v="480782"/>
    <n v="386616"/>
    <n v="942598"/>
    <n v="277457"/>
    <n v="19021.015873015873"/>
    <n v="2028.6160337552742"/>
    <n v="857.24168514412418"/>
    <n v="3342.5460992907801"/>
    <n v="5903.3404255319147"/>
  </r>
  <r>
    <x v="35"/>
    <x v="8"/>
    <n v="4"/>
    <x v="44"/>
    <x v="17"/>
    <s v="Commercial"/>
    <n v="1571.75"/>
    <n v="6287"/>
    <n v="645989250"/>
    <n v="2583957000"/>
    <n v="149"/>
    <n v="766"/>
    <n v="1903"/>
    <n v="1036"/>
    <n v="258"/>
    <n v="2583392"/>
    <n v="2742256"/>
    <n v="1538094"/>
    <n v="3961342"/>
    <n v="634556"/>
    <n v="17338.201342281878"/>
    <n v="3579.9686684073108"/>
    <n v="808.24697845507092"/>
    <n v="3823.6891891891892"/>
    <n v="2459.5193798449613"/>
  </r>
  <r>
    <x v="35"/>
    <x v="8"/>
    <n v="4"/>
    <x v="45"/>
    <x v="18"/>
    <s v="Commercial"/>
    <n v="1528"/>
    <n v="6112"/>
    <n v="628008000"/>
    <n v="2512032000"/>
    <n v="97"/>
    <n v="881"/>
    <n v="1259"/>
    <n v="1489"/>
    <n v="305"/>
    <n v="4112123"/>
    <n v="3469680"/>
    <n v="1892025"/>
    <n v="5853430"/>
    <n v="3402564"/>
    <n v="42393.0206185567"/>
    <n v="3938.3427922814981"/>
    <n v="1502.799841143765"/>
    <n v="3931.1148421759572"/>
    <n v="11155.947540983607"/>
  </r>
  <r>
    <x v="35"/>
    <x v="8"/>
    <n v="4"/>
    <x v="46"/>
    <x v="19"/>
    <s v="Commercial"/>
    <n v="841.75"/>
    <n v="3367"/>
    <n v="345959250"/>
    <n v="1383837000"/>
    <n v="141"/>
    <n v="405"/>
    <n v="1173"/>
    <n v="585"/>
    <n v="133"/>
    <n v="2109910"/>
    <n v="1460987"/>
    <n v="1956205"/>
    <n v="2015239"/>
    <n v="374527"/>
    <n v="14963.900709219859"/>
    <n v="3607.3753086419752"/>
    <n v="1667.6939471440751"/>
    <n v="3444.8529914529913"/>
    <n v="2815.9924812030076"/>
  </r>
  <r>
    <x v="35"/>
    <x v="8"/>
    <n v="4"/>
    <x v="47"/>
    <x v="20"/>
    <s v="Commercial"/>
    <n v="777.5"/>
    <n v="3110"/>
    <n v="319552500"/>
    <n v="1278210000"/>
    <n v="110"/>
    <n v="512"/>
    <n v="749"/>
    <n v="714"/>
    <n v="112"/>
    <n v="2059227"/>
    <n v="2244156"/>
    <n v="1459471"/>
    <n v="3586797"/>
    <n v="485503"/>
    <n v="18720.245454545453"/>
    <n v="4383.1171875"/>
    <n v="1948.5594125500668"/>
    <n v="5023.5252100840335"/>
    <n v="4334.8482142857147"/>
  </r>
  <r>
    <x v="35"/>
    <x v="8"/>
    <n v="4"/>
    <x v="48"/>
    <x v="21"/>
    <s v="Commercial"/>
    <n v="1361.25"/>
    <n v="5445"/>
    <n v="559473750"/>
    <n v="2237895000"/>
    <n v="269"/>
    <n v="945"/>
    <n v="969"/>
    <n v="1505"/>
    <n v="382"/>
    <n v="3608626"/>
    <n v="3009240"/>
    <n v="1838884"/>
    <n v="4934850"/>
    <n v="1007998"/>
    <n v="13414.96654275093"/>
    <n v="3184.3809523809523"/>
    <n v="1897.7131062951496"/>
    <n v="3278.9700996677739"/>
    <n v="2638.7382198952878"/>
  </r>
  <r>
    <x v="35"/>
    <x v="8"/>
    <n v="4"/>
    <x v="49"/>
    <x v="22"/>
    <s v="Commercial"/>
    <n v="426.75"/>
    <n v="1707"/>
    <n v="175394250"/>
    <n v="701577000"/>
    <n v="79"/>
    <n v="274"/>
    <n v="595"/>
    <n v="333"/>
    <n v="42"/>
    <n v="1129794"/>
    <n v="1075097"/>
    <n v="567366"/>
    <n v="1123352"/>
    <n v="229082"/>
    <n v="14301.189873417721"/>
    <n v="3923.7116788321168"/>
    <n v="953.55630252100843"/>
    <n v="3373.4294294294295"/>
    <n v="5454.333333333333"/>
  </r>
  <r>
    <x v="35"/>
    <x v="8"/>
    <n v="4"/>
    <x v="50"/>
    <x v="23"/>
    <s v="Commercial"/>
    <n v="659.25"/>
    <n v="2637"/>
    <n v="270951750"/>
    <n v="1083807000"/>
    <n v="125"/>
    <n v="516"/>
    <n v="239"/>
    <n v="1012"/>
    <n v="154"/>
    <n v="2024388"/>
    <n v="1594561"/>
    <n v="310723"/>
    <n v="3326993"/>
    <n v="911232"/>
    <n v="16195.103999999999"/>
    <n v="3090.234496124031"/>
    <n v="1300.0962343096235"/>
    <n v="3287.542490118577"/>
    <n v="5917.090909090909"/>
  </r>
  <r>
    <x v="35"/>
    <x v="8"/>
    <n v="4"/>
    <x v="51"/>
    <x v="24"/>
    <s v="Commercial"/>
    <n v="341.75"/>
    <n v="1367"/>
    <n v="140459250"/>
    <n v="561837000"/>
    <n v="69"/>
    <n v="310"/>
    <n v="214"/>
    <n v="557"/>
    <n v="16"/>
    <n v="896691"/>
    <n v="856217"/>
    <n v="420275"/>
    <n v="1439524"/>
    <n v="75371"/>
    <n v="12995.521739130434"/>
    <n v="2761.9903225806452"/>
    <n v="1963.9018691588785"/>
    <n v="2584.4236983842011"/>
    <n v="4710.6875"/>
  </r>
  <r>
    <x v="35"/>
    <x v="8"/>
    <n v="4"/>
    <x v="52"/>
    <x v="25"/>
    <s v="Commercial"/>
    <n v="1559.75"/>
    <n v="6239"/>
    <n v="641057250"/>
    <n v="2564229000"/>
    <n v="308"/>
    <n v="1204"/>
    <n v="2078"/>
    <n v="1819"/>
    <n v="153"/>
    <n v="4239633"/>
    <n v="3494695"/>
    <n v="1999062"/>
    <n v="5485240"/>
    <n v="846508"/>
    <n v="13765.042207792209"/>
    <n v="2902.5705980066446"/>
    <n v="962.0125120307988"/>
    <n v="3015.5250137438152"/>
    <n v="5532.7320261437908"/>
  </r>
  <r>
    <x v="35"/>
    <x v="8"/>
    <n v="4"/>
    <x v="53"/>
    <x v="26"/>
    <s v="Commercial"/>
    <n v="799"/>
    <n v="3196"/>
    <n v="328389000"/>
    <n v="1313556000"/>
    <n v="131"/>
    <n v="588"/>
    <n v="913"/>
    <n v="1004"/>
    <n v="150"/>
    <n v="1909182"/>
    <n v="2343709"/>
    <n v="921651"/>
    <n v="4148663"/>
    <n v="454179"/>
    <n v="14573.908396946565"/>
    <n v="3985.8996598639455"/>
    <n v="1009.4753559693319"/>
    <n v="4132.1344621513945"/>
    <n v="3027.86"/>
  </r>
  <r>
    <x v="36"/>
    <x v="9"/>
    <n v="1"/>
    <x v="27"/>
    <x v="0"/>
    <s v="Commercial"/>
    <n v="1817"/>
    <n v="7268"/>
    <n v="746787000"/>
    <n v="2987148000"/>
    <n v="48"/>
    <n v="894"/>
    <n v="556"/>
    <n v="1610"/>
    <n v="218"/>
    <n v="790893"/>
    <n v="1710564"/>
    <n v="1002300"/>
    <n v="3029684"/>
    <n v="739966"/>
    <n v="16476.9375"/>
    <n v="1913.3825503355704"/>
    <n v="1802.6978417266187"/>
    <n v="1881.7913043478261"/>
    <n v="3394.3394495412845"/>
  </r>
  <r>
    <x v="36"/>
    <x v="9"/>
    <n v="1"/>
    <x v="28"/>
    <x v="1"/>
    <s v="Commercial"/>
    <n v="211.5"/>
    <n v="846"/>
    <n v="86926500"/>
    <n v="347706000"/>
    <n v="5"/>
    <n v="98"/>
    <n v="127"/>
    <n v="173"/>
    <n v="22"/>
    <n v="140010"/>
    <n v="334442"/>
    <n v="252596"/>
    <n v="609833"/>
    <n v="123629"/>
    <n v="28002"/>
    <n v="3412.6734693877552"/>
    <n v="1988.9448818897638"/>
    <n v="3525.0462427745665"/>
    <n v="5619.5"/>
  </r>
  <r>
    <x v="36"/>
    <x v="9"/>
    <n v="1"/>
    <x v="29"/>
    <x v="2"/>
    <s v="Commercial"/>
    <n v="247"/>
    <n v="988"/>
    <n v="101517000"/>
    <n v="406068000"/>
    <n v="21"/>
    <n v="147"/>
    <n v="92"/>
    <n v="353"/>
    <n v="89"/>
    <n v="232468"/>
    <n v="543319"/>
    <n v="108387"/>
    <n v="1090959"/>
    <n v="580783"/>
    <n v="11069.904761904761"/>
    <n v="3696.0476190476193"/>
    <n v="1178.1195652173913"/>
    <n v="3090.5354107648727"/>
    <n v="6525.651685393258"/>
  </r>
  <r>
    <x v="36"/>
    <x v="9"/>
    <n v="1"/>
    <x v="30"/>
    <x v="3"/>
    <s v="Commercial"/>
    <n v="1724.5"/>
    <n v="6898"/>
    <n v="708769500"/>
    <n v="2835078000"/>
    <n v="48"/>
    <n v="695"/>
    <n v="408"/>
    <n v="1546"/>
    <n v="900"/>
    <n v="881121"/>
    <n v="2962463"/>
    <n v="421383"/>
    <n v="5212510"/>
    <n v="6267905"/>
    <n v="18356.6875"/>
    <n v="4262.5366906474819"/>
    <n v="1032.8014705882354"/>
    <n v="3371.6106080206987"/>
    <n v="6964.3388888888885"/>
  </r>
  <r>
    <x v="36"/>
    <x v="9"/>
    <n v="1"/>
    <x v="31"/>
    <x v="4"/>
    <s v="Commercial"/>
    <n v="699.5"/>
    <n v="2798"/>
    <n v="287494500"/>
    <n v="1149978000"/>
    <n v="31"/>
    <n v="254"/>
    <n v="512"/>
    <n v="384"/>
    <n v="83"/>
    <n v="671994"/>
    <n v="891611"/>
    <n v="912815"/>
    <n v="1472582"/>
    <n v="281554"/>
    <n v="21677.225806451614"/>
    <n v="3510.2795275590552"/>
    <n v="1782.841796875"/>
    <n v="3834.8489583333335"/>
    <n v="3392.2168674698796"/>
  </r>
  <r>
    <x v="36"/>
    <x v="9"/>
    <n v="1"/>
    <x v="32"/>
    <x v="5"/>
    <s v="Commercial"/>
    <n v="288"/>
    <n v="1152"/>
    <n v="118368000"/>
    <n v="473472000"/>
    <n v="29"/>
    <n v="114"/>
    <n v="186"/>
    <n v="177"/>
    <n v="53"/>
    <n v="577598"/>
    <n v="441588"/>
    <n v="329159"/>
    <n v="772729"/>
    <n v="299035"/>
    <n v="19917.172413793105"/>
    <n v="3873.5789473684213"/>
    <n v="1769.6720430107528"/>
    <n v="4365.7005649717512"/>
    <n v="5642.1698113207549"/>
  </r>
  <r>
    <x v="36"/>
    <x v="9"/>
    <n v="1"/>
    <x v="33"/>
    <x v="6"/>
    <s v="Commercial"/>
    <n v="1962.25"/>
    <n v="7849"/>
    <n v="806484750"/>
    <n v="3225939000"/>
    <n v="95"/>
    <n v="996"/>
    <n v="749"/>
    <n v="1700"/>
    <n v="298"/>
    <n v="3173585"/>
    <n v="2968964"/>
    <n v="1212390"/>
    <n v="4731559"/>
    <n v="2808569"/>
    <n v="33406.15789473684"/>
    <n v="2980.8875502008032"/>
    <n v="1618.6782376502003"/>
    <n v="2783.27"/>
    <n v="9424.7281879194634"/>
  </r>
  <r>
    <x v="36"/>
    <x v="9"/>
    <n v="1"/>
    <x v="34"/>
    <x v="7"/>
    <s v="Commercial"/>
    <n v="1827"/>
    <n v="7308"/>
    <n v="750897000"/>
    <n v="3003588000"/>
    <n v="231"/>
    <n v="762"/>
    <n v="492"/>
    <n v="1013"/>
    <n v="185"/>
    <n v="3643343"/>
    <n v="2020659"/>
    <n v="519627"/>
    <n v="3237612"/>
    <n v="1136419"/>
    <n v="15772.047619047618"/>
    <n v="2651.7834645669291"/>
    <n v="1056.1524390243903"/>
    <n v="3196.0631786771964"/>
    <n v="6142.8054054054055"/>
  </r>
  <r>
    <x v="36"/>
    <x v="9"/>
    <n v="1"/>
    <x v="35"/>
    <x v="8"/>
    <s v="Commercial"/>
    <n v="236.25"/>
    <n v="945"/>
    <n v="97098750"/>
    <n v="388395000"/>
    <n v="34"/>
    <n v="111"/>
    <n v="159"/>
    <n v="167"/>
    <n v="48"/>
    <n v="446821"/>
    <n v="370689"/>
    <n v="172659"/>
    <n v="626516"/>
    <n v="212359"/>
    <n v="13141.794117647059"/>
    <n v="3339.5405405405404"/>
    <n v="1085.9056603773586"/>
    <n v="3751.5928143712576"/>
    <n v="4424.145833333333"/>
  </r>
  <r>
    <x v="36"/>
    <x v="9"/>
    <n v="1"/>
    <x v="36"/>
    <x v="9"/>
    <s v="Commercial"/>
    <n v="173"/>
    <n v="692"/>
    <n v="71103000"/>
    <n v="284412000"/>
    <n v="26"/>
    <n v="95"/>
    <n v="137"/>
    <n v="144"/>
    <n v="29"/>
    <n v="406745"/>
    <n v="328289"/>
    <n v="119188"/>
    <n v="541686"/>
    <n v="141353"/>
    <n v="15644.038461538461"/>
    <n v="3455.6736842105265"/>
    <n v="869.98540145985396"/>
    <n v="3761.7083333333335"/>
    <n v="4874.2413793103451"/>
  </r>
  <r>
    <x v="36"/>
    <x v="9"/>
    <n v="1"/>
    <x v="37"/>
    <x v="10"/>
    <s v="Commercial"/>
    <n v="473.75"/>
    <n v="1895"/>
    <n v="194711250"/>
    <n v="778845000"/>
    <n v="63"/>
    <n v="217"/>
    <n v="568"/>
    <n v="487"/>
    <n v="47"/>
    <n v="1227092"/>
    <n v="1041829"/>
    <n v="778191"/>
    <n v="1513358"/>
    <n v="312914"/>
    <n v="19477.650793650795"/>
    <n v="4801.0552995391708"/>
    <n v="1370.0545774647887"/>
    <n v="3107.5112936344967"/>
    <n v="6657.744680851064"/>
  </r>
  <r>
    <x v="36"/>
    <x v="9"/>
    <n v="1"/>
    <x v="38"/>
    <x v="11"/>
    <s v="Commercial"/>
    <n v="1800.5"/>
    <n v="7202"/>
    <n v="740005500"/>
    <n v="2960022000"/>
    <n v="53"/>
    <n v="765"/>
    <n v="1817"/>
    <n v="1198"/>
    <n v="257"/>
    <n v="1104852"/>
    <n v="1774666"/>
    <n v="2001996"/>
    <n v="2894555"/>
    <n v="1400982"/>
    <n v="20846.264150943396"/>
    <n v="2319.8248366013072"/>
    <n v="1101.8139790864061"/>
    <n v="2416.1560934891486"/>
    <n v="5451.2918287937746"/>
  </r>
  <r>
    <x v="36"/>
    <x v="9"/>
    <n v="1"/>
    <x v="39"/>
    <x v="12"/>
    <s v="Commercial"/>
    <n v="1286"/>
    <n v="5144"/>
    <n v="528546000"/>
    <n v="2114184000"/>
    <n v="80"/>
    <n v="614"/>
    <n v="953"/>
    <n v="1226"/>
    <n v="248"/>
    <n v="1854715"/>
    <n v="2262469"/>
    <n v="1511950"/>
    <n v="4276159"/>
    <n v="1071499"/>
    <n v="23183.9375"/>
    <n v="3684.8029315960912"/>
    <n v="1586.5162644281218"/>
    <n v="3487.894779771615"/>
    <n v="4320.5604838709678"/>
  </r>
  <r>
    <x v="36"/>
    <x v="9"/>
    <n v="1"/>
    <x v="40"/>
    <x v="13"/>
    <s v="Commercial"/>
    <n v="393"/>
    <n v="1572"/>
    <n v="161523000"/>
    <n v="646092000"/>
    <n v="53"/>
    <n v="213"/>
    <n v="301"/>
    <n v="306"/>
    <n v="106"/>
    <n v="1167305"/>
    <n v="774956"/>
    <n v="285686"/>
    <n v="1159067"/>
    <n v="879098"/>
    <n v="22024.622641509435"/>
    <n v="3638.2910798122066"/>
    <n v="949.12292358803984"/>
    <n v="3787.8006535947711"/>
    <n v="8293.3773584905666"/>
  </r>
  <r>
    <x v="36"/>
    <x v="9"/>
    <n v="1"/>
    <x v="41"/>
    <x v="14"/>
    <s v="Commercial"/>
    <n v="1947.5"/>
    <n v="7790"/>
    <n v="800422500"/>
    <n v="3201690000"/>
    <n v="244"/>
    <n v="1014"/>
    <n v="1589"/>
    <n v="1656"/>
    <n v="384"/>
    <n v="3870841"/>
    <n v="3805763"/>
    <n v="2207536"/>
    <n v="6668516"/>
    <n v="4492759"/>
    <n v="15864.102459016394"/>
    <n v="3753.2179487179487"/>
    <n v="1389.2611705475142"/>
    <n v="4026.8816425120772"/>
    <n v="11699.893229166666"/>
  </r>
  <r>
    <x v="36"/>
    <x v="9"/>
    <n v="1"/>
    <x v="42"/>
    <x v="15"/>
    <s v="Commercial"/>
    <n v="276"/>
    <n v="1104"/>
    <n v="113436000"/>
    <n v="453744000"/>
    <n v="39"/>
    <n v="148"/>
    <n v="163"/>
    <n v="238"/>
    <n v="67"/>
    <n v="707072"/>
    <n v="507675"/>
    <n v="252873"/>
    <n v="760991"/>
    <n v="475221"/>
    <n v="18130.051282051281"/>
    <n v="3430.2364864864867"/>
    <n v="1551.3680981595091"/>
    <n v="3197.4411764705883"/>
    <n v="7092.8507462686566"/>
  </r>
  <r>
    <x v="36"/>
    <x v="9"/>
    <n v="1"/>
    <x v="43"/>
    <x v="16"/>
    <s v="Commercial"/>
    <n v="465.75"/>
    <n v="1863"/>
    <n v="191423250"/>
    <n v="765693000"/>
    <n v="60"/>
    <n v="236"/>
    <n v="281"/>
    <n v="554"/>
    <n v="205"/>
    <n v="1301273"/>
    <n v="495064"/>
    <n v="267458"/>
    <n v="1848248"/>
    <n v="1520199"/>
    <n v="21687.883333333335"/>
    <n v="2097.7288135593221"/>
    <n v="951.80782918149464"/>
    <n v="3336.1877256317689"/>
    <n v="7415.6048780487808"/>
  </r>
  <r>
    <x v="36"/>
    <x v="9"/>
    <n v="1"/>
    <x v="44"/>
    <x v="17"/>
    <s v="Commercial"/>
    <n v="1584"/>
    <n v="6336"/>
    <n v="651024000"/>
    <n v="2604096000"/>
    <n v="147"/>
    <n v="864"/>
    <n v="1876"/>
    <n v="1275"/>
    <n v="274"/>
    <n v="2682618"/>
    <n v="2996113"/>
    <n v="1267288"/>
    <n v="4796361"/>
    <n v="690836"/>
    <n v="18249.102040816328"/>
    <n v="3467.7233796296296"/>
    <n v="675.52665245202559"/>
    <n v="3761.8517647058825"/>
    <n v="2521.2992700729928"/>
  </r>
  <r>
    <x v="36"/>
    <x v="9"/>
    <n v="1"/>
    <x v="45"/>
    <x v="18"/>
    <s v="Commercial"/>
    <n v="1539.5"/>
    <n v="6158"/>
    <n v="632734500"/>
    <n v="2530938000"/>
    <n v="94"/>
    <n v="884"/>
    <n v="1382"/>
    <n v="1532"/>
    <n v="300"/>
    <n v="3997041"/>
    <n v="3558567"/>
    <n v="1594502"/>
    <n v="6088583"/>
    <n v="3455277"/>
    <n v="42521.712765957447"/>
    <n v="4025.5282805429865"/>
    <n v="1153.7641099855282"/>
    <n v="3974.2708877284595"/>
    <n v="11517.59"/>
  </r>
  <r>
    <x v="36"/>
    <x v="9"/>
    <n v="1"/>
    <x v="46"/>
    <x v="19"/>
    <s v="Commercial"/>
    <n v="847.75"/>
    <n v="3391"/>
    <n v="348425250"/>
    <n v="1393701000"/>
    <n v="137"/>
    <n v="409"/>
    <n v="1163"/>
    <n v="623"/>
    <n v="142"/>
    <n v="1915596"/>
    <n v="1473255"/>
    <n v="1350515"/>
    <n v="2129979"/>
    <n v="384458"/>
    <n v="13982.452554744526"/>
    <n v="3602.0904645476771"/>
    <n v="1161.2338779019776"/>
    <n v="3418.9069020866773"/>
    <n v="2707.4507042253522"/>
  </r>
  <r>
    <x v="36"/>
    <x v="9"/>
    <n v="1"/>
    <x v="47"/>
    <x v="20"/>
    <s v="Commercial"/>
    <n v="789.5"/>
    <n v="3158"/>
    <n v="324484500"/>
    <n v="1297938000"/>
    <n v="106"/>
    <n v="520"/>
    <n v="682"/>
    <n v="761"/>
    <n v="113"/>
    <n v="1951347"/>
    <n v="2366719"/>
    <n v="1161984"/>
    <n v="3617374"/>
    <n v="468209"/>
    <n v="18408.933962264149"/>
    <n v="4551.3826923076922"/>
    <n v="1703.7888563049853"/>
    <n v="4753.4480946123522"/>
    <n v="4143.4424778761058"/>
  </r>
  <r>
    <x v="36"/>
    <x v="9"/>
    <n v="1"/>
    <x v="48"/>
    <x v="21"/>
    <s v="Commercial"/>
    <n v="1378"/>
    <n v="5512"/>
    <n v="566358000"/>
    <n v="2265432000"/>
    <n v="262"/>
    <n v="920"/>
    <n v="901"/>
    <n v="1435"/>
    <n v="368"/>
    <n v="3379374"/>
    <n v="3033029"/>
    <n v="1419014"/>
    <n v="4805952"/>
    <n v="1058114"/>
    <n v="12898.374045801527"/>
    <n v="3296.7706521739128"/>
    <n v="1574.9322974472807"/>
    <n v="3349.0954703832754"/>
    <n v="2875.3097826086955"/>
  </r>
  <r>
    <x v="36"/>
    <x v="9"/>
    <n v="1"/>
    <x v="49"/>
    <x v="22"/>
    <s v="Commercial"/>
    <n v="431"/>
    <n v="1724"/>
    <n v="177141000"/>
    <n v="708564000"/>
    <n v="76"/>
    <n v="286"/>
    <n v="293"/>
    <n v="282"/>
    <n v="93"/>
    <n v="1247331"/>
    <n v="1149817"/>
    <n v="304047"/>
    <n v="960955"/>
    <n v="644054"/>
    <n v="16412.25"/>
    <n v="4020.3391608391607"/>
    <n v="1037.703071672355"/>
    <n v="3407.6418439716313"/>
    <n v="6925.311827956989"/>
  </r>
  <r>
    <x v="36"/>
    <x v="9"/>
    <n v="1"/>
    <x v="50"/>
    <x v="23"/>
    <s v="Commercial"/>
    <n v="665.75"/>
    <n v="2663"/>
    <n v="273623250"/>
    <n v="1094493000"/>
    <n v="130"/>
    <n v="521"/>
    <n v="809"/>
    <n v="885"/>
    <n v="459"/>
    <n v="2215766"/>
    <n v="1689641"/>
    <n v="1115138"/>
    <n v="2848198"/>
    <n v="3282829"/>
    <n v="17044.353846153845"/>
    <n v="3243.0729366602686"/>
    <n v="1378.4153275648948"/>
    <n v="3218.302824858757"/>
    <n v="7152.1328976034856"/>
  </r>
  <r>
    <x v="36"/>
    <x v="9"/>
    <n v="1"/>
    <x v="51"/>
    <x v="24"/>
    <s v="Commercial"/>
    <n v="346.5"/>
    <n v="1386"/>
    <n v="142411500"/>
    <n v="569646000"/>
    <n v="73"/>
    <n v="299"/>
    <n v="204"/>
    <n v="523"/>
    <n v="15"/>
    <n v="949772"/>
    <n v="892081"/>
    <n v="359368"/>
    <n v="1586011"/>
    <n v="89687"/>
    <n v="13010.575342465754"/>
    <n v="2983.5484949832776"/>
    <n v="1761.6078431372548"/>
    <n v="3032.5258126195031"/>
    <n v="5979.1333333333332"/>
  </r>
  <r>
    <x v="36"/>
    <x v="9"/>
    <n v="1"/>
    <x v="52"/>
    <x v="25"/>
    <s v="Commercial"/>
    <n v="1575.5"/>
    <n v="6302"/>
    <n v="647530500"/>
    <n v="2590122000"/>
    <n v="314"/>
    <n v="1173"/>
    <n v="871"/>
    <n v="1618"/>
    <n v="163"/>
    <n v="4556064"/>
    <n v="3552003"/>
    <n v="934287"/>
    <n v="4953186"/>
    <n v="1065621"/>
    <n v="14509.75796178344"/>
    <n v="3028.1355498721227"/>
    <n v="1072.6601607347875"/>
    <n v="3061.3016069221262"/>
    <n v="6537.5521472392638"/>
  </r>
  <r>
    <x v="36"/>
    <x v="9"/>
    <n v="1"/>
    <x v="53"/>
    <x v="26"/>
    <s v="Commercial"/>
    <n v="804.5"/>
    <n v="3218"/>
    <n v="330649500"/>
    <n v="1322598000"/>
    <n v="123"/>
    <n v="634"/>
    <n v="1166"/>
    <n v="1114"/>
    <n v="178"/>
    <n v="1759983"/>
    <n v="2480192"/>
    <n v="796015"/>
    <n v="4822159"/>
    <n v="482978"/>
    <n v="14308.804878048781"/>
    <n v="3911.9747634069399"/>
    <n v="682.68867924528297"/>
    <n v="4328.6885098743269"/>
    <n v="2713.3595505617977"/>
  </r>
  <r>
    <x v="37"/>
    <x v="9"/>
    <n v="2"/>
    <x v="27"/>
    <x v="0"/>
    <s v="Commercial"/>
    <n v="1797.25"/>
    <n v="7189"/>
    <n v="738669750"/>
    <n v="2954679000"/>
    <n v="47"/>
    <n v="886"/>
    <n v="525"/>
    <n v="1544"/>
    <n v="211"/>
    <n v="848215"/>
    <n v="1764775"/>
    <n v="909589"/>
    <n v="3041398"/>
    <n v="692864"/>
    <n v="18047.127659574468"/>
    <n v="1991.8453724604967"/>
    <n v="1732.5504761904763"/>
    <n v="1969.8173575129533"/>
    <n v="3283.7156398104266"/>
  </r>
  <r>
    <x v="37"/>
    <x v="9"/>
    <n v="2"/>
    <x v="28"/>
    <x v="1"/>
    <s v="Commercial"/>
    <n v="208.75"/>
    <n v="835"/>
    <n v="85796250"/>
    <n v="343185000"/>
    <n v="4"/>
    <n v="69"/>
    <n v="160"/>
    <n v="133"/>
    <n v="19"/>
    <n v="129129"/>
    <n v="238597"/>
    <n v="264907"/>
    <n v="351482"/>
    <n v="113204"/>
    <n v="32282.25"/>
    <n v="3457.927536231884"/>
    <n v="1655.66875"/>
    <n v="2642.7218045112782"/>
    <n v="5958.105263157895"/>
  </r>
  <r>
    <x v="37"/>
    <x v="9"/>
    <n v="2"/>
    <x v="29"/>
    <x v="2"/>
    <s v="Commercial"/>
    <n v="244.75"/>
    <n v="979"/>
    <n v="100592250"/>
    <n v="402369000"/>
    <n v="21"/>
    <n v="138"/>
    <n v="156"/>
    <n v="282"/>
    <n v="26"/>
    <n v="208049"/>
    <n v="410083"/>
    <n v="138966"/>
    <n v="834382"/>
    <n v="122874"/>
    <n v="9907.0952380952385"/>
    <n v="2971.6159420289855"/>
    <n v="890.80769230769226"/>
    <n v="2958.8014184397161"/>
    <n v="4725.9230769230771"/>
  </r>
  <r>
    <x v="37"/>
    <x v="9"/>
    <n v="2"/>
    <x v="30"/>
    <x v="3"/>
    <s v="Commercial"/>
    <n v="1709.25"/>
    <n v="6837"/>
    <n v="702501750"/>
    <n v="2810007000"/>
    <n v="50"/>
    <n v="657"/>
    <n v="400"/>
    <n v="1471"/>
    <n v="175"/>
    <n v="833794"/>
    <n v="2192044"/>
    <n v="321713"/>
    <n v="4853550"/>
    <n v="901290"/>
    <n v="16675.88"/>
    <n v="3336.4444444444443"/>
    <n v="804.28250000000003"/>
    <n v="3299.4901427600271"/>
    <n v="5150.2285714285717"/>
  </r>
  <r>
    <x v="37"/>
    <x v="9"/>
    <n v="2"/>
    <x v="31"/>
    <x v="4"/>
    <s v="Commercial"/>
    <n v="688.5"/>
    <n v="2754"/>
    <n v="282973500"/>
    <n v="1131894000"/>
    <n v="30"/>
    <n v="234"/>
    <n v="680"/>
    <n v="363"/>
    <n v="65"/>
    <n v="821076"/>
    <n v="893669"/>
    <n v="1627462"/>
    <n v="1354742"/>
    <n v="232999"/>
    <n v="27369.200000000001"/>
    <n v="3819.0982905982905"/>
    <n v="2393.3264705882352"/>
    <n v="3732.0716253443525"/>
    <n v="3584.6"/>
  </r>
  <r>
    <x v="37"/>
    <x v="9"/>
    <n v="2"/>
    <x v="32"/>
    <x v="5"/>
    <s v="Commercial"/>
    <n v="285"/>
    <n v="1140"/>
    <n v="117135000"/>
    <n v="468540000"/>
    <n v="27"/>
    <n v="108"/>
    <n v="228"/>
    <n v="168"/>
    <n v="48"/>
    <n v="614062"/>
    <n v="448458"/>
    <n v="390754"/>
    <n v="671563"/>
    <n v="307339"/>
    <n v="22743.037037037036"/>
    <n v="4152.3888888888887"/>
    <n v="1713.8333333333333"/>
    <n v="3997.3988095238096"/>
    <n v="6402.895833333333"/>
  </r>
  <r>
    <x v="37"/>
    <x v="9"/>
    <n v="2"/>
    <x v="33"/>
    <x v="6"/>
    <s v="Commercial"/>
    <n v="1939"/>
    <n v="7756"/>
    <n v="796929000"/>
    <n v="3187716000"/>
    <n v="97"/>
    <n v="914"/>
    <n v="753"/>
    <n v="1597"/>
    <n v="271"/>
    <n v="3065415"/>
    <n v="2894091"/>
    <n v="1210654"/>
    <n v="4157832"/>
    <n v="2741623"/>
    <n v="31602.216494845361"/>
    <n v="3166.4015317286653"/>
    <n v="1607.7742363877821"/>
    <n v="2603.5266123982469"/>
    <n v="10116.690036900369"/>
  </r>
  <r>
    <x v="37"/>
    <x v="9"/>
    <n v="2"/>
    <x v="34"/>
    <x v="7"/>
    <s v="Commercial"/>
    <n v="1810"/>
    <n v="7240"/>
    <n v="743910000"/>
    <n v="2975640000"/>
    <n v="221"/>
    <n v="747"/>
    <n v="2059"/>
    <n v="1028"/>
    <n v="788"/>
    <n v="3084581"/>
    <n v="1613411"/>
    <n v="1696793"/>
    <n v="3113380"/>
    <n v="3741149"/>
    <n v="13957.380090497738"/>
    <n v="2159.8540829986614"/>
    <n v="824.08596406022343"/>
    <n v="3028.5797665369651"/>
    <n v="4747.6510152284263"/>
  </r>
  <r>
    <x v="37"/>
    <x v="9"/>
    <n v="2"/>
    <x v="35"/>
    <x v="8"/>
    <s v="Commercial"/>
    <n v="233.75"/>
    <n v="935"/>
    <n v="96071250"/>
    <n v="384285000"/>
    <n v="33"/>
    <n v="101"/>
    <n v="165"/>
    <n v="142"/>
    <n v="46"/>
    <n v="444119"/>
    <n v="352031"/>
    <n v="170788"/>
    <n v="476774"/>
    <n v="190183"/>
    <n v="13458.151515151516"/>
    <n v="3485.4554455445545"/>
    <n v="1035.0787878787878"/>
    <n v="3357.5633802816901"/>
    <n v="4134.413043478261"/>
  </r>
  <r>
    <x v="37"/>
    <x v="9"/>
    <n v="2"/>
    <x v="36"/>
    <x v="9"/>
    <s v="Commercial"/>
    <n v="171.5"/>
    <n v="686"/>
    <n v="70486500"/>
    <n v="281946000"/>
    <n v="25"/>
    <n v="89"/>
    <n v="151"/>
    <n v="126"/>
    <n v="26"/>
    <n v="387336"/>
    <n v="322747"/>
    <n v="121324"/>
    <n v="437463"/>
    <n v="129543"/>
    <n v="15493.44"/>
    <n v="3626.370786516854"/>
    <n v="803.4701986754967"/>
    <n v="3471.9285714285716"/>
    <n v="4982.4230769230771"/>
  </r>
  <r>
    <x v="37"/>
    <x v="9"/>
    <n v="2"/>
    <x v="37"/>
    <x v="10"/>
    <s v="Commercial"/>
    <n v="469.5"/>
    <n v="1878"/>
    <n v="192964500"/>
    <n v="771858000"/>
    <n v="61"/>
    <n v="209"/>
    <n v="173"/>
    <n v="296"/>
    <n v="100"/>
    <n v="1098212"/>
    <n v="824684"/>
    <n v="185433"/>
    <n v="881376"/>
    <n v="514804"/>
    <n v="18003.475409836065"/>
    <n v="3945.8564593301435"/>
    <n v="1071.8670520231215"/>
    <n v="2977.6216216216217"/>
    <n v="5148.04"/>
  </r>
  <r>
    <x v="37"/>
    <x v="9"/>
    <n v="2"/>
    <x v="38"/>
    <x v="11"/>
    <s v="Commercial"/>
    <n v="1805"/>
    <n v="7220"/>
    <n v="741855000"/>
    <n v="2967420000"/>
    <n v="54"/>
    <n v="630"/>
    <n v="2474"/>
    <n v="992"/>
    <n v="251"/>
    <n v="1116387"/>
    <n v="1458730"/>
    <n v="3487603"/>
    <n v="1827487"/>
    <n v="1249497"/>
    <n v="20673.833333333332"/>
    <n v="2315.4444444444443"/>
    <n v="1409.7021018593371"/>
    <n v="1842.2247983870968"/>
    <n v="4978.0756972111558"/>
  </r>
  <r>
    <x v="37"/>
    <x v="9"/>
    <n v="2"/>
    <x v="39"/>
    <x v="12"/>
    <s v="Commercial"/>
    <n v="1293.5"/>
    <n v="5174"/>
    <n v="531628500"/>
    <n v="2126514000"/>
    <n v="76"/>
    <n v="599"/>
    <n v="977"/>
    <n v="1226"/>
    <n v="233"/>
    <n v="1766304"/>
    <n v="2181309"/>
    <n v="1389175"/>
    <n v="3440061"/>
    <n v="1027216"/>
    <n v="23240.842105263157"/>
    <n v="3641.5843071786312"/>
    <n v="1421.8781985670419"/>
    <n v="2805.9225122349103"/>
    <n v="4408.6523605150214"/>
  </r>
  <r>
    <x v="37"/>
    <x v="9"/>
    <n v="2"/>
    <x v="40"/>
    <x v="13"/>
    <s v="Commercial"/>
    <n v="387.75"/>
    <n v="1551"/>
    <n v="159365250"/>
    <n v="637461000"/>
    <n v="54"/>
    <n v="200"/>
    <n v="315"/>
    <n v="297"/>
    <n v="96"/>
    <n v="1217184"/>
    <n v="712557"/>
    <n v="288111"/>
    <n v="1011023"/>
    <n v="883530"/>
    <n v="22540.444444444445"/>
    <n v="3562.7849999999999"/>
    <n v="914.63809523809527"/>
    <n v="3404.1178451178453"/>
    <n v="9203.4375"/>
  </r>
  <r>
    <x v="37"/>
    <x v="9"/>
    <n v="2"/>
    <x v="41"/>
    <x v="14"/>
    <s v="Commercial"/>
    <n v="1928.5"/>
    <n v="7714"/>
    <n v="792613500"/>
    <n v="3170454000"/>
    <n v="240"/>
    <n v="940"/>
    <n v="1843"/>
    <n v="1563"/>
    <n v="355"/>
    <n v="3884671"/>
    <n v="3417377"/>
    <n v="2987261"/>
    <n v="5617494"/>
    <n v="4488449"/>
    <n v="16186.129166666668"/>
    <n v="3635.5074468085108"/>
    <n v="1620.8686923494304"/>
    <n v="3594.0460652591169"/>
    <n v="12643.518309859155"/>
  </r>
  <r>
    <x v="37"/>
    <x v="9"/>
    <n v="2"/>
    <x v="42"/>
    <x v="15"/>
    <s v="Commercial"/>
    <n v="272"/>
    <n v="1088"/>
    <n v="111792000"/>
    <n v="447168000"/>
    <n v="38"/>
    <n v="146"/>
    <n v="165"/>
    <n v="244"/>
    <n v="59"/>
    <n v="701728"/>
    <n v="496534"/>
    <n v="234507"/>
    <n v="725689"/>
    <n v="521184"/>
    <n v="18466.526315789473"/>
    <n v="3400.9178082191779"/>
    <n v="1421.2545454545455"/>
    <n v="2974.1352459016393"/>
    <n v="8833.6271186440681"/>
  </r>
  <r>
    <x v="37"/>
    <x v="9"/>
    <n v="2"/>
    <x v="43"/>
    <x v="16"/>
    <s v="Commercial"/>
    <n v="461.5"/>
    <n v="1846"/>
    <n v="189676500"/>
    <n v="758706000"/>
    <n v="61"/>
    <n v="229"/>
    <n v="741"/>
    <n v="471"/>
    <n v="226"/>
    <n v="1170159"/>
    <n v="398699"/>
    <n v="557112"/>
    <n v="1518973"/>
    <n v="1225084"/>
    <n v="19182.934426229509"/>
    <n v="1741.0436681222707"/>
    <n v="751.83805668016191"/>
    <n v="3224.9957537154987"/>
    <n v="5420.7256637168139"/>
  </r>
  <r>
    <x v="37"/>
    <x v="9"/>
    <n v="2"/>
    <x v="44"/>
    <x v="17"/>
    <s v="Commercial"/>
    <n v="1578.25"/>
    <n v="6313"/>
    <n v="648660750"/>
    <n v="2594643000"/>
    <n v="149"/>
    <n v="724"/>
    <n v="2136"/>
    <n v="1020"/>
    <n v="244"/>
    <n v="2676830"/>
    <n v="2600366"/>
    <n v="1363993"/>
    <n v="3260307"/>
    <n v="518256"/>
    <n v="17965.302013422817"/>
    <n v="3591.6657458563536"/>
    <n v="638.57350187265922"/>
    <n v="3196.3794117647058"/>
    <n v="2124"/>
  </r>
  <r>
    <x v="37"/>
    <x v="9"/>
    <n v="2"/>
    <x v="45"/>
    <x v="18"/>
    <s v="Commercial"/>
    <n v="1520"/>
    <n v="6080"/>
    <n v="624720000"/>
    <n v="2498880000"/>
    <n v="96"/>
    <n v="840"/>
    <n v="1525"/>
    <n v="1374"/>
    <n v="272"/>
    <n v="3997746"/>
    <n v="3355539"/>
    <n v="1711237"/>
    <n v="5205382"/>
    <n v="3622115"/>
    <n v="41643.1875"/>
    <n v="3994.6892857142857"/>
    <n v="1122.1226229508197"/>
    <n v="3788.4876273653567"/>
    <n v="13316.599264705883"/>
  </r>
  <r>
    <x v="37"/>
    <x v="9"/>
    <n v="2"/>
    <x v="46"/>
    <x v="19"/>
    <s v="Commercial"/>
    <n v="840.25"/>
    <n v="3361"/>
    <n v="345342750"/>
    <n v="1381371000"/>
    <n v="134"/>
    <n v="389"/>
    <n v="1348"/>
    <n v="616"/>
    <n v="131"/>
    <n v="1919043"/>
    <n v="1404940"/>
    <n v="1873850"/>
    <n v="1896204"/>
    <n v="382951"/>
    <n v="14321.216417910447"/>
    <n v="3611.6709511568124"/>
    <n v="1390.0964391691396"/>
    <n v="3078.2532467532469"/>
    <n v="2923.290076335878"/>
  </r>
  <r>
    <x v="37"/>
    <x v="9"/>
    <n v="2"/>
    <x v="47"/>
    <x v="20"/>
    <s v="Commercial"/>
    <n v="780.75"/>
    <n v="3123"/>
    <n v="320888250"/>
    <n v="1283553000"/>
    <n v="108"/>
    <n v="489"/>
    <n v="1078"/>
    <n v="700"/>
    <n v="119"/>
    <n v="1945955"/>
    <n v="2201757"/>
    <n v="2905307"/>
    <n v="3360407"/>
    <n v="494526"/>
    <n v="18018.10185185185"/>
    <n v="4502.5705521472391"/>
    <n v="2695.0899814471245"/>
    <n v="4800.5814285714287"/>
    <n v="4155.680672268908"/>
  </r>
  <r>
    <x v="37"/>
    <x v="9"/>
    <n v="2"/>
    <x v="48"/>
    <x v="21"/>
    <s v="Commercial"/>
    <n v="1359.5"/>
    <n v="5438"/>
    <n v="558754500"/>
    <n v="2235018000"/>
    <n v="242"/>
    <n v="919"/>
    <n v="932"/>
    <n v="1408"/>
    <n v="331"/>
    <n v="3432210"/>
    <n v="3010513"/>
    <n v="1216761"/>
    <n v="4226185"/>
    <n v="986619"/>
    <n v="14182.685950413223"/>
    <n v="3275.8574537540803"/>
    <n v="1305.5375536480688"/>
    <n v="3001.551846590909"/>
    <n v="2980.7220543806648"/>
  </r>
  <r>
    <x v="37"/>
    <x v="9"/>
    <n v="2"/>
    <x v="49"/>
    <x v="22"/>
    <s v="Commercial"/>
    <n v="427"/>
    <n v="1708"/>
    <n v="175497000"/>
    <n v="701988000"/>
    <n v="77"/>
    <n v="271"/>
    <n v="154"/>
    <n v="265"/>
    <n v="42"/>
    <n v="1090333"/>
    <n v="933109"/>
    <n v="125255"/>
    <n v="886534"/>
    <n v="211782"/>
    <n v="14160.16883116883"/>
    <n v="3443.2066420664205"/>
    <n v="813.34415584415581"/>
    <n v="3345.4113207547171"/>
    <n v="5042.4285714285716"/>
  </r>
  <r>
    <x v="37"/>
    <x v="9"/>
    <n v="2"/>
    <x v="50"/>
    <x v="23"/>
    <s v="Commercial"/>
    <n v="659.75"/>
    <n v="2639"/>
    <n v="271157250"/>
    <n v="1084629000"/>
    <n v="127"/>
    <n v="514"/>
    <n v="753"/>
    <n v="871"/>
    <n v="182"/>
    <n v="2017252"/>
    <n v="1383016"/>
    <n v="824565"/>
    <n v="2881957"/>
    <n v="1053273"/>
    <n v="15883.874015748032"/>
    <n v="2690.6926070038912"/>
    <n v="1095.0398406374502"/>
    <n v="3308.7910447761192"/>
    <n v="5787.2142857142853"/>
  </r>
  <r>
    <x v="37"/>
    <x v="9"/>
    <n v="2"/>
    <x v="51"/>
    <x v="24"/>
    <s v="Commercial"/>
    <n v="342.75"/>
    <n v="1371"/>
    <n v="140870250"/>
    <n v="563481000"/>
    <n v="72"/>
    <n v="300"/>
    <n v="217"/>
    <n v="568"/>
    <n v="8"/>
    <n v="1013162"/>
    <n v="904269"/>
    <n v="383051"/>
    <n v="1442582"/>
    <n v="73359"/>
    <n v="14071.694444444445"/>
    <n v="3014.23"/>
    <n v="1765.2119815668202"/>
    <n v="2539.7570422535209"/>
    <n v="9169.875"/>
  </r>
  <r>
    <x v="37"/>
    <x v="9"/>
    <n v="2"/>
    <x v="52"/>
    <x v="25"/>
    <s v="Commercial"/>
    <n v="1560.75"/>
    <n v="6243"/>
    <n v="641468250"/>
    <n v="2565873000"/>
    <n v="308"/>
    <n v="1167"/>
    <n v="357"/>
    <n v="1179"/>
    <n v="763"/>
    <n v="3995021"/>
    <n v="2969659"/>
    <n v="293147"/>
    <n v="3508355"/>
    <n v="4027605"/>
    <n v="12970.847402597403"/>
    <n v="2544.6949443016283"/>
    <n v="821.140056022409"/>
    <n v="2975.7039864291773"/>
    <n v="5278.6435124508516"/>
  </r>
  <r>
    <x v="37"/>
    <x v="9"/>
    <n v="2"/>
    <x v="53"/>
    <x v="26"/>
    <s v="Commercial"/>
    <n v="803"/>
    <n v="3212"/>
    <n v="330033000"/>
    <n v="1320132000"/>
    <n v="130"/>
    <n v="599"/>
    <n v="1262"/>
    <n v="989"/>
    <n v="150"/>
    <n v="1894253"/>
    <n v="2505058"/>
    <n v="890795"/>
    <n v="3591383"/>
    <n v="439382"/>
    <n v="14571.176923076922"/>
    <n v="4182.0667779632722"/>
    <n v="705.8597464342314"/>
    <n v="3631.3276036400403"/>
    <n v="2929.2133333333331"/>
  </r>
  <r>
    <x v="38"/>
    <x v="9"/>
    <n v="3"/>
    <x v="27"/>
    <x v="0"/>
    <s v="Commercial"/>
    <n v="1853.75"/>
    <n v="7415"/>
    <n v="761891250"/>
    <n v="3047565000"/>
    <n v="48"/>
    <n v="927"/>
    <n v="523"/>
    <n v="1658"/>
    <n v="202"/>
    <n v="927648"/>
    <n v="1879930"/>
    <n v="919258"/>
    <n v="3128529"/>
    <n v="652599"/>
    <n v="19326"/>
    <n v="2027.9719525350592"/>
    <n v="1757.6634799235183"/>
    <n v="1886.9294330518696"/>
    <n v="3230.6881188118814"/>
  </r>
  <r>
    <x v="38"/>
    <x v="9"/>
    <n v="3"/>
    <x v="28"/>
    <x v="1"/>
    <s v="Commercial"/>
    <n v="215.25"/>
    <n v="861"/>
    <n v="88467750"/>
    <n v="353871000"/>
    <n v="5"/>
    <n v="65"/>
    <n v="205"/>
    <n v="120"/>
    <n v="14"/>
    <n v="143076"/>
    <n v="212487"/>
    <n v="412863"/>
    <n v="379063"/>
    <n v="116140"/>
    <n v="28615.200000000001"/>
    <n v="3269.0307692307692"/>
    <n v="2013.9658536585366"/>
    <n v="3158.8583333333331"/>
    <n v="8295.7142857142862"/>
  </r>
  <r>
    <x v="38"/>
    <x v="9"/>
    <n v="3"/>
    <x v="29"/>
    <x v="2"/>
    <s v="Commercial"/>
    <n v="251.75"/>
    <n v="1007"/>
    <n v="103469250"/>
    <n v="413877000"/>
    <n v="23"/>
    <n v="156"/>
    <n v="63"/>
    <n v="403"/>
    <n v="27"/>
    <n v="249777"/>
    <n v="458403"/>
    <n v="63295"/>
    <n v="1158218"/>
    <n v="143532"/>
    <n v="10859.869565217392"/>
    <n v="2938.4807692307691"/>
    <n v="1004.6825396825396"/>
    <n v="2873.9900744416873"/>
    <n v="5316"/>
  </r>
  <r>
    <x v="38"/>
    <x v="9"/>
    <n v="3"/>
    <x v="30"/>
    <x v="3"/>
    <s v="Commercial"/>
    <n v="1759.25"/>
    <n v="7037"/>
    <n v="723051750"/>
    <n v="2892207000"/>
    <n v="45"/>
    <n v="725"/>
    <n v="1080"/>
    <n v="1780"/>
    <n v="952"/>
    <n v="811954"/>
    <n v="2531168"/>
    <n v="949727"/>
    <n v="5378718"/>
    <n v="5366724"/>
    <n v="18043.422222222223"/>
    <n v="3491.2662068965519"/>
    <n v="879.37685185185182"/>
    <n v="3021.7516853932584"/>
    <n v="5637.3151260504201"/>
  </r>
  <r>
    <x v="38"/>
    <x v="9"/>
    <n v="3"/>
    <x v="31"/>
    <x v="4"/>
    <s v="Commercial"/>
    <n v="704.25"/>
    <n v="2817"/>
    <n v="289446750"/>
    <n v="1157787000"/>
    <n v="31"/>
    <n v="243"/>
    <n v="669"/>
    <n v="385"/>
    <n v="72"/>
    <n v="770783"/>
    <n v="878673"/>
    <n v="1652532"/>
    <n v="1420359"/>
    <n v="262060"/>
    <n v="24863.967741935485"/>
    <n v="3615.9382716049381"/>
    <n v="2470.1524663677128"/>
    <n v="3689.244155844156"/>
    <n v="3639.7222222222222"/>
  </r>
  <r>
    <x v="38"/>
    <x v="9"/>
    <n v="3"/>
    <x v="32"/>
    <x v="5"/>
    <s v="Commercial"/>
    <n v="292.5"/>
    <n v="1170"/>
    <n v="120217500"/>
    <n v="480870000"/>
    <n v="30"/>
    <n v="127"/>
    <n v="229"/>
    <n v="191"/>
    <n v="55"/>
    <n v="624963"/>
    <n v="444809"/>
    <n v="326558"/>
    <n v="719296"/>
    <n v="293093"/>
    <n v="20832.099999999999"/>
    <n v="3502.4330708661419"/>
    <n v="1426.0174672489084"/>
    <n v="3765.9476439790574"/>
    <n v="5328.9636363636364"/>
  </r>
  <r>
    <x v="38"/>
    <x v="9"/>
    <n v="3"/>
    <x v="33"/>
    <x v="6"/>
    <s v="Commercial"/>
    <n v="1994.75"/>
    <n v="7979"/>
    <n v="819842250"/>
    <n v="3279369000"/>
    <n v="90"/>
    <n v="1034"/>
    <n v="802"/>
    <n v="1709"/>
    <n v="293"/>
    <n v="3071170"/>
    <n v="3081358"/>
    <n v="1278533"/>
    <n v="4544131"/>
    <n v="2639567"/>
    <n v="34124.111111111109"/>
    <n v="2980.036750483559"/>
    <n v="1594.1807980049875"/>
    <n v="2658.9414862492686"/>
    <n v="9008.761092150171"/>
  </r>
  <r>
    <x v="38"/>
    <x v="9"/>
    <n v="3"/>
    <x v="34"/>
    <x v="7"/>
    <s v="Commercial"/>
    <n v="1862.75"/>
    <n v="7451"/>
    <n v="765590250"/>
    <n v="3062361000"/>
    <n v="241"/>
    <n v="817"/>
    <n v="442"/>
    <n v="1254"/>
    <n v="189"/>
    <n v="3846323"/>
    <n v="1821309"/>
    <n v="412962"/>
    <n v="3634556"/>
    <n v="1035853"/>
    <n v="15959.846473029045"/>
    <n v="2229.2643818849451"/>
    <n v="934.30316742081448"/>
    <n v="2898.3700159489631"/>
    <n v="5480.7037037037035"/>
  </r>
  <r>
    <x v="38"/>
    <x v="9"/>
    <n v="3"/>
    <x v="35"/>
    <x v="8"/>
    <s v="Commercial"/>
    <n v="241"/>
    <n v="964"/>
    <n v="99051000"/>
    <n v="396204000"/>
    <n v="33"/>
    <n v="106"/>
    <n v="179"/>
    <n v="145"/>
    <n v="45"/>
    <n v="436953"/>
    <n v="350682"/>
    <n v="187731"/>
    <n v="491066"/>
    <n v="197223"/>
    <n v="13241"/>
    <n v="3308.3207547169814"/>
    <n v="1048.7765363128492"/>
    <n v="3386.6620689655174"/>
    <n v="4382.7333333333336"/>
  </r>
  <r>
    <x v="38"/>
    <x v="9"/>
    <n v="3"/>
    <x v="36"/>
    <x v="9"/>
    <s v="Commercial"/>
    <n v="177"/>
    <n v="708"/>
    <n v="72747000"/>
    <n v="290988000"/>
    <n v="25"/>
    <n v="91"/>
    <n v="166"/>
    <n v="132"/>
    <n v="27"/>
    <n v="423466"/>
    <n v="320643"/>
    <n v="146316"/>
    <n v="464936"/>
    <n v="127934"/>
    <n v="16938.64"/>
    <n v="3523.5494505494507"/>
    <n v="881.42168674698792"/>
    <n v="3522.242424242424"/>
    <n v="4738.2962962962965"/>
  </r>
  <r>
    <x v="38"/>
    <x v="9"/>
    <n v="3"/>
    <x v="37"/>
    <x v="10"/>
    <s v="Commercial"/>
    <n v="483"/>
    <n v="1932"/>
    <n v="198513000"/>
    <n v="794052000"/>
    <n v="66"/>
    <n v="238"/>
    <n v="555"/>
    <n v="625"/>
    <n v="49"/>
    <n v="1339962"/>
    <n v="954630"/>
    <n v="648602"/>
    <n v="1800068"/>
    <n v="270996"/>
    <n v="20302.454545454544"/>
    <n v="4011.0504201680674"/>
    <n v="1168.6522522522523"/>
    <n v="2880.1088"/>
    <n v="5530.5306122448983"/>
  </r>
  <r>
    <x v="38"/>
    <x v="9"/>
    <n v="3"/>
    <x v="38"/>
    <x v="11"/>
    <s v="Commercial"/>
    <n v="1865.25"/>
    <n v="7461"/>
    <n v="766617750"/>
    <n v="3066471000"/>
    <n v="51"/>
    <n v="674"/>
    <n v="2824"/>
    <n v="978"/>
    <n v="232"/>
    <n v="1060734"/>
    <n v="1597222"/>
    <n v="4339248"/>
    <n v="2100241"/>
    <n v="1297089"/>
    <n v="20798.705882352941"/>
    <n v="2369.7655786350147"/>
    <n v="1536.5609065155807"/>
    <n v="2147.4856850715746"/>
    <n v="5590.9008620689656"/>
  </r>
  <r>
    <x v="38"/>
    <x v="9"/>
    <n v="3"/>
    <x v="39"/>
    <x v="12"/>
    <s v="Commercial"/>
    <n v="1323"/>
    <n v="5292"/>
    <n v="543753000"/>
    <n v="2175012000"/>
    <n v="75"/>
    <n v="640"/>
    <n v="998"/>
    <n v="1320"/>
    <n v="230"/>
    <n v="1952036"/>
    <n v="2204636"/>
    <n v="1469437"/>
    <n v="3820053"/>
    <n v="1000452"/>
    <n v="26027.146666666667"/>
    <n v="3444.7437500000001"/>
    <n v="1472.3817635270541"/>
    <n v="2893.9795454545456"/>
    <n v="4349.7913043478256"/>
  </r>
  <r>
    <x v="38"/>
    <x v="9"/>
    <n v="3"/>
    <x v="40"/>
    <x v="13"/>
    <s v="Commercial"/>
    <n v="400"/>
    <n v="1600"/>
    <n v="164400000"/>
    <n v="657600000"/>
    <n v="54"/>
    <n v="196"/>
    <n v="414"/>
    <n v="279"/>
    <n v="106"/>
    <n v="1162653"/>
    <n v="708641"/>
    <n v="715500"/>
    <n v="999408"/>
    <n v="850800"/>
    <n v="21530.611111111109"/>
    <n v="3615.5153061224491"/>
    <n v="1728.2608695652175"/>
    <n v="3582.1075268817203"/>
    <n v="8026.4150943396226"/>
  </r>
  <r>
    <x v="38"/>
    <x v="9"/>
    <n v="3"/>
    <x v="41"/>
    <x v="14"/>
    <s v="Commercial"/>
    <n v="1983.75"/>
    <n v="7935"/>
    <n v="815321250"/>
    <n v="3261285000"/>
    <n v="240"/>
    <n v="986"/>
    <n v="1910"/>
    <n v="1678"/>
    <n v="381"/>
    <n v="4062265"/>
    <n v="3570244"/>
    <n v="3836349"/>
    <n v="5736228"/>
    <n v="4683259"/>
    <n v="16926.104166666668"/>
    <n v="3620.9371196754564"/>
    <n v="2008.5596858638744"/>
    <n v="3418.4910607866509"/>
    <n v="12292.018372703413"/>
  </r>
  <r>
    <x v="38"/>
    <x v="9"/>
    <n v="3"/>
    <x v="42"/>
    <x v="15"/>
    <s v="Commercial"/>
    <n v="278.75"/>
    <n v="1115"/>
    <n v="114566250"/>
    <n v="458265000"/>
    <n v="40"/>
    <n v="155"/>
    <n v="172"/>
    <n v="246"/>
    <n v="70"/>
    <n v="676984"/>
    <n v="547119"/>
    <n v="226365"/>
    <n v="738234"/>
    <n v="549846"/>
    <n v="16924.599999999999"/>
    <n v="3529.8"/>
    <n v="1316.0755813953488"/>
    <n v="3000.9512195121952"/>
    <n v="7854.9428571428571"/>
  </r>
  <r>
    <x v="38"/>
    <x v="9"/>
    <n v="3"/>
    <x v="43"/>
    <x v="16"/>
    <s v="Commercial"/>
    <n v="475"/>
    <n v="1900"/>
    <n v="195225000"/>
    <n v="780900000"/>
    <n v="66"/>
    <n v="242"/>
    <n v="489"/>
    <n v="344"/>
    <n v="49"/>
    <n v="1418625"/>
    <n v="420523"/>
    <n v="398699"/>
    <n v="1064200"/>
    <n v="295081"/>
    <n v="21494.31818181818"/>
    <n v="1737.6983471074379"/>
    <n v="815.33537832310833"/>
    <n v="3093.6046511627906"/>
    <n v="6022.0612244897957"/>
  </r>
  <r>
    <x v="38"/>
    <x v="9"/>
    <n v="3"/>
    <x v="44"/>
    <x v="17"/>
    <s v="Commercial"/>
    <n v="1633.5"/>
    <n v="6534"/>
    <n v="671368500"/>
    <n v="2685474000"/>
    <n v="156"/>
    <n v="745"/>
    <n v="2333"/>
    <n v="1022"/>
    <n v="243"/>
    <n v="2815372"/>
    <n v="2659412"/>
    <n v="1583896"/>
    <n v="3694235"/>
    <n v="544774"/>
    <n v="18047.25641025641"/>
    <n v="3569.6805369127519"/>
    <n v="678.90955850835837"/>
    <n v="3614.7113502935422"/>
    <n v="2241.8683127572017"/>
  </r>
  <r>
    <x v="38"/>
    <x v="9"/>
    <n v="3"/>
    <x v="45"/>
    <x v="18"/>
    <s v="Commercial"/>
    <n v="1566.5"/>
    <n v="6266"/>
    <n v="643831500"/>
    <n v="2575326000"/>
    <n v="95"/>
    <n v="908"/>
    <n v="1434"/>
    <n v="1467"/>
    <n v="303"/>
    <n v="4055896"/>
    <n v="3636886"/>
    <n v="1702609"/>
    <n v="5660204"/>
    <n v="3640498"/>
    <n v="42693.642105263156"/>
    <n v="4005.3810572687225"/>
    <n v="1187.3145048814504"/>
    <n v="3858.3531015678254"/>
    <n v="12014.84488448845"/>
  </r>
  <r>
    <x v="38"/>
    <x v="9"/>
    <n v="3"/>
    <x v="46"/>
    <x v="19"/>
    <s v="Commercial"/>
    <n v="865"/>
    <n v="3460"/>
    <n v="355515000"/>
    <n v="1422060000"/>
    <n v="133"/>
    <n v="404"/>
    <n v="1124"/>
    <n v="620"/>
    <n v="138"/>
    <n v="1920829"/>
    <n v="1459088"/>
    <n v="1191832"/>
    <n v="1868834"/>
    <n v="425047"/>
    <n v="14442.323308270677"/>
    <n v="3611.6039603960394"/>
    <n v="1060.3487544483985"/>
    <n v="3014.248387096774"/>
    <n v="3080.050724637681"/>
  </r>
  <r>
    <x v="38"/>
    <x v="9"/>
    <n v="3"/>
    <x v="47"/>
    <x v="20"/>
    <s v="Commercial"/>
    <n v="798.5"/>
    <n v="3194"/>
    <n v="328183500"/>
    <n v="1312734000"/>
    <n v="105"/>
    <n v="478"/>
    <n v="1105"/>
    <n v="692"/>
    <n v="121"/>
    <n v="1926247"/>
    <n v="2120826"/>
    <n v="7449555"/>
    <n v="3185499"/>
    <n v="525978"/>
    <n v="18345.209523809524"/>
    <n v="4436.8744769874475"/>
    <n v="6741.6787330316738"/>
    <n v="4603.3222543352604"/>
    <n v="4346.9256198347111"/>
  </r>
  <r>
    <x v="38"/>
    <x v="9"/>
    <n v="3"/>
    <x v="48"/>
    <x v="21"/>
    <s v="Commercial"/>
    <n v="1398.25"/>
    <n v="5593"/>
    <n v="574680750"/>
    <n v="2298723000"/>
    <n v="249"/>
    <n v="953"/>
    <n v="960"/>
    <n v="1491"/>
    <n v="356"/>
    <n v="3535482"/>
    <n v="3080025"/>
    <n v="1424313"/>
    <n v="4538196"/>
    <n v="1022370"/>
    <n v="14198.722891566265"/>
    <n v="3231.9254984260233"/>
    <n v="1483.659375"/>
    <n v="3043.7263581488933"/>
    <n v="2871.825842696629"/>
  </r>
  <r>
    <x v="38"/>
    <x v="9"/>
    <n v="3"/>
    <x v="49"/>
    <x v="22"/>
    <s v="Commercial"/>
    <n v="439.5"/>
    <n v="1758"/>
    <n v="180634500"/>
    <n v="722538000"/>
    <n v="83"/>
    <n v="293"/>
    <n v="436"/>
    <n v="506"/>
    <n v="184"/>
    <n v="1330757"/>
    <n v="984813"/>
    <n v="394976"/>
    <n v="1577993"/>
    <n v="1029815"/>
    <n v="16033.216867469879"/>
    <n v="3361.1365187713309"/>
    <n v="905.90825688073392"/>
    <n v="3118.5632411067195"/>
    <n v="5596.820652173913"/>
  </r>
  <r>
    <x v="38"/>
    <x v="9"/>
    <n v="3"/>
    <x v="50"/>
    <x v="23"/>
    <s v="Commercial"/>
    <n v="679"/>
    <n v="2716"/>
    <n v="279069000"/>
    <n v="1116276000"/>
    <n v="135"/>
    <n v="539"/>
    <n v="175"/>
    <n v="1074"/>
    <n v="513"/>
    <n v="2461292"/>
    <n v="1429650"/>
    <n v="216129"/>
    <n v="3267785"/>
    <n v="3136900"/>
    <n v="18231.792592592592"/>
    <n v="2652.4118738404454"/>
    <n v="1235.0228571428572"/>
    <n v="3042.6303538175048"/>
    <n v="6114.8148148148148"/>
  </r>
  <r>
    <x v="38"/>
    <x v="9"/>
    <n v="3"/>
    <x v="51"/>
    <x v="24"/>
    <s v="Commercial"/>
    <n v="350"/>
    <n v="1400"/>
    <n v="143850000"/>
    <n v="575400000"/>
    <n v="77"/>
    <n v="305"/>
    <n v="231"/>
    <n v="571"/>
    <n v="11"/>
    <n v="1048361"/>
    <n v="873850"/>
    <n v="477216"/>
    <n v="1448792"/>
    <n v="66601"/>
    <n v="13615.077922077922"/>
    <n v="2865.0819672131147"/>
    <n v="2065.8701298701299"/>
    <n v="2537.2889667250438"/>
    <n v="6054.636363636364"/>
  </r>
  <r>
    <x v="38"/>
    <x v="9"/>
    <n v="3"/>
    <x v="52"/>
    <x v="25"/>
    <s v="Commercial"/>
    <n v="1606.25"/>
    <n v="6425"/>
    <n v="660168750"/>
    <n v="2640675000"/>
    <n v="332"/>
    <n v="1243"/>
    <n v="382"/>
    <n v="996"/>
    <n v="157"/>
    <n v="5150486"/>
    <n v="3095827"/>
    <n v="348899"/>
    <n v="2780515"/>
    <n v="899154"/>
    <n v="15513.512048192772"/>
    <n v="2490.6090104585678"/>
    <n v="913.34816753926702"/>
    <n v="2791.6817269076305"/>
    <n v="5727.0955414012742"/>
  </r>
  <r>
    <x v="38"/>
    <x v="9"/>
    <n v="3"/>
    <x v="53"/>
    <x v="26"/>
    <s v="Commercial"/>
    <n v="837"/>
    <n v="3348"/>
    <n v="344007000"/>
    <n v="1376028000"/>
    <n v="130"/>
    <n v="613"/>
    <n v="1137"/>
    <n v="1021"/>
    <n v="178"/>
    <n v="1946248"/>
    <n v="2474967"/>
    <n v="930084"/>
    <n v="4074478"/>
    <n v="601751"/>
    <n v="14971.138461538461"/>
    <n v="4037.4665579119087"/>
    <n v="818.01583113456468"/>
    <n v="3990.6738491674828"/>
    <n v="3380.6235955056181"/>
  </r>
  <r>
    <x v="39"/>
    <x v="9"/>
    <n v="4"/>
    <x v="27"/>
    <x v="0"/>
    <s v="Commercial"/>
    <n v="1843.25"/>
    <n v="7373"/>
    <n v="757575750"/>
    <n v="3030303000"/>
    <n v="47"/>
    <n v="857"/>
    <n v="474"/>
    <n v="1515"/>
    <n v="201"/>
    <n v="786607"/>
    <n v="1659504"/>
    <n v="859614"/>
    <n v="3205117"/>
    <n v="623411"/>
    <n v="16736.319148936171"/>
    <n v="1936.4107351225205"/>
    <n v="1813.5316455696202"/>
    <n v="2115.5887788778878"/>
    <n v="3101.5472636815921"/>
  </r>
  <r>
    <x v="39"/>
    <x v="9"/>
    <n v="4"/>
    <x v="28"/>
    <x v="1"/>
    <s v="Commercial"/>
    <n v="208.25"/>
    <n v="833"/>
    <n v="85590750"/>
    <n v="342363000"/>
    <n v="3"/>
    <n v="64"/>
    <n v="165"/>
    <n v="116"/>
    <n v="17"/>
    <n v="90258"/>
    <n v="223804"/>
    <n v="310197"/>
    <n v="402830"/>
    <n v="96738"/>
    <n v="30086"/>
    <n v="3496.9375"/>
    <n v="1879.9818181818182"/>
    <n v="3472.6724137931033"/>
    <n v="5690.4705882352937"/>
  </r>
  <r>
    <x v="39"/>
    <x v="9"/>
    <n v="4"/>
    <x v="29"/>
    <x v="2"/>
    <s v="Commercial"/>
    <n v="247.75"/>
    <n v="991"/>
    <n v="101825250"/>
    <n v="407301000"/>
    <n v="21"/>
    <n v="149"/>
    <n v="120"/>
    <n v="347"/>
    <n v="25"/>
    <n v="201910"/>
    <n v="565022"/>
    <n v="122564"/>
    <n v="1035360"/>
    <n v="128408"/>
    <n v="9614.7619047619046"/>
    <n v="3792.0939597315437"/>
    <n v="1021.3666666666667"/>
    <n v="2983.7463976945246"/>
    <n v="5136.32"/>
  </r>
  <r>
    <x v="39"/>
    <x v="9"/>
    <n v="4"/>
    <x v="30"/>
    <x v="3"/>
    <s v="Commercial"/>
    <n v="1730.5"/>
    <n v="6922"/>
    <n v="711235500"/>
    <n v="2844942000"/>
    <n v="44"/>
    <n v="658"/>
    <n v="2074"/>
    <n v="975"/>
    <n v="681"/>
    <n v="705851"/>
    <n v="2889104"/>
    <n v="1864621"/>
    <n v="3426211"/>
    <n v="3528594"/>
    <n v="16042.068181818182"/>
    <n v="4390.7355623100302"/>
    <n v="899.04580520732884"/>
    <n v="3514.062564102564"/>
    <n v="5181.4889867841412"/>
  </r>
  <r>
    <x v="39"/>
    <x v="9"/>
    <n v="4"/>
    <x v="31"/>
    <x v="4"/>
    <s v="Commercial"/>
    <n v="692.5"/>
    <n v="2770"/>
    <n v="284617500"/>
    <n v="1138470000"/>
    <n v="30"/>
    <n v="229"/>
    <n v="502"/>
    <n v="366"/>
    <n v="73"/>
    <n v="787628"/>
    <n v="877576"/>
    <n v="1120603"/>
    <n v="1421025"/>
    <n v="256091"/>
    <n v="26254.266666666666"/>
    <n v="3832.2096069868994"/>
    <n v="2232.2768924302791"/>
    <n v="3882.5819672131147"/>
    <n v="3508.0958904109589"/>
  </r>
  <r>
    <x v="39"/>
    <x v="9"/>
    <n v="4"/>
    <x v="32"/>
    <x v="5"/>
    <s v="Commercial"/>
    <n v="288"/>
    <n v="1152"/>
    <n v="118368000"/>
    <n v="473472000"/>
    <n v="30"/>
    <n v="117"/>
    <n v="207"/>
    <n v="180"/>
    <n v="51"/>
    <n v="610060"/>
    <n v="436205"/>
    <n v="398263"/>
    <n v="725560"/>
    <n v="263711"/>
    <n v="20335.333333333332"/>
    <n v="3728.2478632478633"/>
    <n v="1923.9758454106279"/>
    <n v="4030.8888888888887"/>
    <n v="5170.8039215686276"/>
  </r>
  <r>
    <x v="39"/>
    <x v="9"/>
    <n v="4"/>
    <x v="33"/>
    <x v="6"/>
    <s v="Commercial"/>
    <n v="1975"/>
    <n v="7900"/>
    <n v="811725000"/>
    <n v="3246900000"/>
    <n v="95"/>
    <n v="925"/>
    <n v="803"/>
    <n v="1603"/>
    <n v="264"/>
    <n v="3235121"/>
    <n v="2758101"/>
    <n v="1790098"/>
    <n v="4611572"/>
    <n v="2451334"/>
    <n v="34053.905263157896"/>
    <n v="2981.7308108108109"/>
    <n v="2229.2627646326277"/>
    <n v="2876.8384279475981"/>
    <n v="9285.3560606060601"/>
  </r>
  <r>
    <x v="39"/>
    <x v="9"/>
    <n v="4"/>
    <x v="34"/>
    <x v="7"/>
    <s v="Commercial"/>
    <n v="1832.75"/>
    <n v="7331"/>
    <n v="753260250"/>
    <n v="3013041000"/>
    <n v="220"/>
    <n v="775"/>
    <n v="1001"/>
    <n v="1567"/>
    <n v="807"/>
    <n v="3025605"/>
    <n v="2181116"/>
    <n v="916842"/>
    <n v="5006472"/>
    <n v="4065197"/>
    <n v="13752.75"/>
    <n v="2814.3432258064518"/>
    <n v="915.92607392607397"/>
    <n v="3194.9406509253349"/>
    <n v="5037.4188351920693"/>
  </r>
  <r>
    <x v="39"/>
    <x v="9"/>
    <n v="4"/>
    <x v="35"/>
    <x v="8"/>
    <s v="Commercial"/>
    <n v="236.75"/>
    <n v="947"/>
    <n v="97304250"/>
    <n v="389217000"/>
    <n v="32"/>
    <n v="99"/>
    <n v="143"/>
    <n v="136"/>
    <n v="43"/>
    <n v="419101"/>
    <n v="345647"/>
    <n v="171272"/>
    <n v="501042"/>
    <n v="178985"/>
    <n v="13096.90625"/>
    <n v="3491.3838383838383"/>
    <n v="1197.7062937062938"/>
    <n v="3684.1323529411766"/>
    <n v="4162.4418604651164"/>
  </r>
  <r>
    <x v="39"/>
    <x v="9"/>
    <n v="4"/>
    <x v="36"/>
    <x v="9"/>
    <s v="Commercial"/>
    <n v="174.25"/>
    <n v="697"/>
    <n v="71616750"/>
    <n v="286467000"/>
    <n v="24"/>
    <n v="87"/>
    <n v="133"/>
    <n v="128"/>
    <n v="25"/>
    <n v="393623"/>
    <n v="309347"/>
    <n v="137923"/>
    <n v="503307"/>
    <n v="115589"/>
    <n v="16400.958333333332"/>
    <n v="3555.7126436781609"/>
    <n v="1037.015037593985"/>
    <n v="3932.0859375"/>
    <n v="4623.5600000000004"/>
  </r>
  <r>
    <x v="39"/>
    <x v="9"/>
    <n v="4"/>
    <x v="37"/>
    <x v="10"/>
    <s v="Commercial"/>
    <n v="475.25"/>
    <n v="1901"/>
    <n v="195327750"/>
    <n v="781311000"/>
    <n v="59"/>
    <n v="215"/>
    <n v="105"/>
    <n v="252"/>
    <n v="45"/>
    <n v="1037977"/>
    <n v="1135652"/>
    <n v="124212"/>
    <n v="817521"/>
    <n v="229922"/>
    <n v="17592.830508474577"/>
    <n v="5282.1023255813952"/>
    <n v="1182.9714285714285"/>
    <n v="3244.1309523809523"/>
    <n v="5109.3777777777777"/>
  </r>
  <r>
    <x v="39"/>
    <x v="9"/>
    <n v="4"/>
    <x v="38"/>
    <x v="11"/>
    <s v="Commercial"/>
    <n v="1807.5"/>
    <n v="7230"/>
    <n v="742882500"/>
    <n v="2971530000"/>
    <n v="49"/>
    <n v="619"/>
    <n v="2049"/>
    <n v="971"/>
    <n v="213"/>
    <n v="999360"/>
    <n v="1466501"/>
    <n v="2789108"/>
    <n v="2454142"/>
    <n v="1240183"/>
    <n v="20395.102040816328"/>
    <n v="2369.1453957996769"/>
    <n v="1361.2044899951195"/>
    <n v="2527.4376930998969"/>
    <n v="5822.4553990610329"/>
  </r>
  <r>
    <x v="39"/>
    <x v="9"/>
    <n v="4"/>
    <x v="39"/>
    <x v="12"/>
    <s v="Commercial"/>
    <n v="1266.25"/>
    <n v="5065"/>
    <n v="520428750"/>
    <n v="2081715000"/>
    <n v="75"/>
    <n v="599"/>
    <n v="1020"/>
    <n v="1216"/>
    <n v="220"/>
    <n v="1904245"/>
    <n v="2146871"/>
    <n v="2052852"/>
    <n v="3727936"/>
    <n v="946442"/>
    <n v="25389.933333333334"/>
    <n v="3584.091819699499"/>
    <n v="2012.6"/>
    <n v="3065.7368421052633"/>
    <n v="4302.0090909090914"/>
  </r>
  <r>
    <x v="39"/>
    <x v="9"/>
    <n v="4"/>
    <x v="40"/>
    <x v="13"/>
    <s v="Commercial"/>
    <n v="396"/>
    <n v="1584"/>
    <n v="162756000"/>
    <n v="651024000"/>
    <n v="56"/>
    <n v="200"/>
    <n v="362"/>
    <n v="305"/>
    <n v="94"/>
    <n v="1268565"/>
    <n v="737439"/>
    <n v="617655"/>
    <n v="1174139"/>
    <n v="825885"/>
    <n v="22652.946428571428"/>
    <n v="3687.1950000000002"/>
    <n v="1706.2292817679559"/>
    <n v="3849.6360655737703"/>
    <n v="8786.010638297872"/>
  </r>
  <r>
    <x v="39"/>
    <x v="9"/>
    <n v="4"/>
    <x v="41"/>
    <x v="14"/>
    <s v="Commercial"/>
    <n v="1954.25"/>
    <n v="7817"/>
    <n v="803196750"/>
    <n v="3212787000"/>
    <n v="232"/>
    <n v="898"/>
    <n v="1551"/>
    <n v="1566"/>
    <n v="363"/>
    <n v="3879049"/>
    <n v="3511677"/>
    <n v="2611486"/>
    <n v="6158498"/>
    <n v="4513784"/>
    <n v="16720.038793103449"/>
    <n v="3910.5534521158129"/>
    <n v="1683.7433913604127"/>
    <n v="3932.6296296296296"/>
    <n v="12434.666666666666"/>
  </r>
  <r>
    <x v="39"/>
    <x v="9"/>
    <n v="4"/>
    <x v="42"/>
    <x v="15"/>
    <s v="Commercial"/>
    <n v="275.75"/>
    <n v="1103"/>
    <n v="113333250"/>
    <n v="453333000"/>
    <n v="35"/>
    <n v="142"/>
    <n v="165"/>
    <n v="228"/>
    <n v="60"/>
    <n v="698389"/>
    <n v="516727"/>
    <n v="300229"/>
    <n v="759106"/>
    <n v="486678"/>
    <n v="19953.971428571429"/>
    <n v="3638.9225352112676"/>
    <n v="1819.5696969696969"/>
    <n v="3329.4122807017543"/>
    <n v="8111.3"/>
  </r>
  <r>
    <x v="39"/>
    <x v="9"/>
    <n v="4"/>
    <x v="43"/>
    <x v="16"/>
    <s v="Commercial"/>
    <n v="467.25"/>
    <n v="1869"/>
    <n v="192039750"/>
    <n v="768159000"/>
    <n v="62"/>
    <n v="232"/>
    <n v="596"/>
    <n v="405"/>
    <n v="46"/>
    <n v="1087401"/>
    <n v="513265"/>
    <n v="490932"/>
    <n v="1373065"/>
    <n v="259418"/>
    <n v="17538.725806451614"/>
    <n v="2212.3491379310344"/>
    <n v="823.71140939597319"/>
    <n v="3390.2839506172841"/>
    <n v="5639.521739130435"/>
  </r>
  <r>
    <x v="39"/>
    <x v="9"/>
    <n v="4"/>
    <x v="44"/>
    <x v="17"/>
    <s v="Commercial"/>
    <n v="1618.25"/>
    <n v="6473"/>
    <n v="665100750"/>
    <n v="2660403000"/>
    <n v="148"/>
    <n v="705"/>
    <n v="1766"/>
    <n v="992"/>
    <n v="260"/>
    <n v="3048398"/>
    <n v="2740870"/>
    <n v="1398517"/>
    <n v="3930012"/>
    <n v="561997"/>
    <n v="20597.283783783783"/>
    <n v="3887.7588652482268"/>
    <n v="791.91223103057757"/>
    <n v="3961.7056451612902"/>
    <n v="2161.5269230769231"/>
  </r>
  <r>
    <x v="39"/>
    <x v="9"/>
    <n v="4"/>
    <x v="45"/>
    <x v="18"/>
    <s v="Commercial"/>
    <n v="1543.75"/>
    <n v="6175"/>
    <n v="634481250"/>
    <n v="2537925000"/>
    <n v="96"/>
    <n v="804"/>
    <n v="1261"/>
    <n v="1336"/>
    <n v="285"/>
    <n v="4248163"/>
    <n v="3322205"/>
    <n v="1940912"/>
    <n v="5752382"/>
    <n v="3735231"/>
    <n v="44251.697916666664"/>
    <n v="4132.0957711442788"/>
    <n v="1539.1847739888976"/>
    <n v="4305.6751497005989"/>
    <n v="13106.073684210527"/>
  </r>
  <r>
    <x v="39"/>
    <x v="9"/>
    <n v="4"/>
    <x v="46"/>
    <x v="19"/>
    <s v="Commercial"/>
    <n v="854.75"/>
    <n v="3419"/>
    <n v="351302250"/>
    <n v="1405209000"/>
    <n v="127"/>
    <n v="385"/>
    <n v="1066"/>
    <n v="587"/>
    <n v="128"/>
    <n v="1991819"/>
    <n v="1410867"/>
    <n v="1317270"/>
    <n v="2125053"/>
    <n v="355139"/>
    <n v="15683.614173228347"/>
    <n v="3664.5896103896102"/>
    <n v="1235.7129455909944"/>
    <n v="3620.1925042589437"/>
    <n v="2774.5234375"/>
  </r>
  <r>
    <x v="39"/>
    <x v="9"/>
    <n v="4"/>
    <x v="47"/>
    <x v="20"/>
    <s v="Commercial"/>
    <n v="786.75"/>
    <n v="3147"/>
    <n v="323354250"/>
    <n v="1293417000"/>
    <n v="97"/>
    <n v="478"/>
    <n v="708"/>
    <n v="674"/>
    <n v="103"/>
    <n v="1840728"/>
    <n v="2126371"/>
    <n v="1421445"/>
    <n v="3378068"/>
    <n v="466667"/>
    <n v="18976.577319587628"/>
    <n v="4448.4748953974895"/>
    <n v="2007.6906779661017"/>
    <n v="5011.9703264094951"/>
    <n v="4530.7475728155341"/>
  </r>
  <r>
    <x v="39"/>
    <x v="9"/>
    <n v="4"/>
    <x v="48"/>
    <x v="21"/>
    <s v="Commercial"/>
    <n v="1381.5"/>
    <n v="5526"/>
    <n v="567796500"/>
    <n v="2271186000"/>
    <n v="239"/>
    <n v="876"/>
    <n v="940"/>
    <n v="1400"/>
    <n v="337"/>
    <n v="3355034"/>
    <n v="2972071"/>
    <n v="1673890"/>
    <n v="4643966"/>
    <n v="983422"/>
    <n v="14037.799163179916"/>
    <n v="3392.7751141552512"/>
    <n v="1780.7340425531916"/>
    <n v="3317.1185714285716"/>
    <n v="2918.1661721068249"/>
  </r>
  <r>
    <x v="39"/>
    <x v="9"/>
    <n v="4"/>
    <x v="49"/>
    <x v="22"/>
    <s v="Commercial"/>
    <n v="432.5"/>
    <n v="1730"/>
    <n v="177757500"/>
    <n v="711030000"/>
    <n v="74"/>
    <n v="269"/>
    <n v="196"/>
    <n v="532"/>
    <n v="88"/>
    <n v="1047930"/>
    <n v="1122995"/>
    <n v="176688"/>
    <n v="1809729"/>
    <n v="468700"/>
    <n v="14161.216216216217"/>
    <n v="4174.7026022304835"/>
    <n v="901.46938775510205"/>
    <n v="3401.7462406015038"/>
    <n v="5326.136363636364"/>
  </r>
  <r>
    <x v="39"/>
    <x v="9"/>
    <n v="4"/>
    <x v="50"/>
    <x v="23"/>
    <s v="Commercial"/>
    <n v="667.75"/>
    <n v="2671"/>
    <n v="274445250"/>
    <n v="1097781000"/>
    <n v="129"/>
    <n v="494"/>
    <n v="684"/>
    <n v="788"/>
    <n v="372"/>
    <n v="1952631"/>
    <n v="1803477"/>
    <n v="812657"/>
    <n v="2700226"/>
    <n v="2072636"/>
    <n v="15136.674418604651"/>
    <n v="3650.7631578947367"/>
    <n v="1188.0950292397661"/>
    <n v="3426.6827411167515"/>
    <n v="5571.6021505376348"/>
  </r>
  <r>
    <x v="39"/>
    <x v="9"/>
    <n v="4"/>
    <x v="51"/>
    <x v="24"/>
    <s v="Commercial"/>
    <n v="344"/>
    <n v="1376"/>
    <n v="141384000"/>
    <n v="565536000"/>
    <n v="69"/>
    <n v="275"/>
    <n v="192"/>
    <n v="500"/>
    <n v="12"/>
    <n v="1045329"/>
    <n v="821630"/>
    <n v="375585"/>
    <n v="1371688"/>
    <n v="68048"/>
    <n v="15149.695652173914"/>
    <n v="2987.7454545454543"/>
    <n v="1956.171875"/>
    <n v="2743.3760000000002"/>
    <n v="5670.666666666667"/>
  </r>
  <r>
    <x v="39"/>
    <x v="9"/>
    <n v="4"/>
    <x v="52"/>
    <x v="25"/>
    <s v="Commercial"/>
    <n v="1580.5"/>
    <n v="6322"/>
    <n v="649585500"/>
    <n v="2598342000"/>
    <n v="307"/>
    <n v="1151"/>
    <n v="2081"/>
    <n v="952"/>
    <n v="150"/>
    <n v="3939707"/>
    <n v="3773738"/>
    <n v="1955587"/>
    <n v="3132474"/>
    <n v="785022"/>
    <n v="12832.921824104234"/>
    <n v="3278.6602953953084"/>
    <n v="939.73426237385877"/>
    <n v="3290.4138655462184"/>
    <n v="5233.4799999999996"/>
  </r>
  <r>
    <x v="39"/>
    <x v="9"/>
    <n v="4"/>
    <x v="53"/>
    <x v="26"/>
    <s v="Commercial"/>
    <n v="831.25"/>
    <n v="3325"/>
    <n v="341643750"/>
    <n v="1366575000"/>
    <n v="117"/>
    <n v="562"/>
    <n v="941"/>
    <n v="990"/>
    <n v="172"/>
    <n v="1776584"/>
    <n v="2330067"/>
    <n v="986401"/>
    <n v="3998085"/>
    <n v="512364"/>
    <n v="15184.478632478633"/>
    <n v="4146.0266903914589"/>
    <n v="1048.2476089266738"/>
    <n v="4038.469696969697"/>
    <n v="2978.8604651162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0">
  <r>
    <s v="2009_1"/>
    <n v="2009"/>
    <n v="1"/>
    <x v="0"/>
    <x v="0"/>
    <s v="Personal"/>
    <n v="3759"/>
    <n v="15036"/>
    <n v="1544949000"/>
    <n v="6179796000"/>
    <n v="95"/>
    <n v="1538"/>
    <n v="654"/>
    <n v="2580"/>
    <n v="374"/>
    <n v="1121863"/>
    <n v="2412223"/>
    <n v="996955"/>
    <n v="3615294"/>
    <n v="930279"/>
    <n v="11809.084210526316"/>
    <n v="1568.4154746423926"/>
    <n v="1524.3960244648317"/>
    <n v="1401.2767441860465"/>
    <n v="2487.3770053475937"/>
    <n v="845775000"/>
    <n v="112770000"/>
    <n v="563850000"/>
    <n v="11277000"/>
    <n v="11277000"/>
    <n v="2.527267890396382E-2"/>
    <n v="0.40915137004522478"/>
    <n v="0.17398244213886671"/>
    <n v="0.68635275339185953"/>
    <n v="9.9494546421920724E-2"/>
    <n v="3.1237356411144442E-2"/>
    <n v="0.42783666163170903"/>
    <n v="0.18838922826200616"/>
    <n v="0.70398526538795514"/>
    <n v="0.11086983885141451"/>
    <n v="298.44719340250066"/>
    <n v="641.71934025006647"/>
    <n v="265.21814312317105"/>
    <n v="961.77015163607348"/>
    <n v="247.48044692737429"/>
    <n v="299.39023861287995"/>
    <n v="643.74707032630295"/>
    <n v="266.05618987015686"/>
    <n v="964.80919088668884"/>
    <n v="248.26244540247015"/>
  </r>
  <r>
    <s v="2009_1"/>
    <n v="2009"/>
    <n v="1"/>
    <x v="1"/>
    <x v="1"/>
    <s v="Personal"/>
    <n v="1140.75"/>
    <n v="4563"/>
    <n v="468848250"/>
    <n v="1875393000"/>
    <n v="21"/>
    <n v="390"/>
    <n v="504"/>
    <n v="776"/>
    <n v="88"/>
    <n v="372898"/>
    <n v="1122037"/>
    <n v="606967"/>
    <n v="2024342"/>
    <n v="393510"/>
    <n v="17757.047619047618"/>
    <n v="2877.0179487179489"/>
    <n v="1204.2996031746031"/>
    <n v="2608.6881443298971"/>
    <n v="4471.704545454545"/>
    <n v="256668750"/>
    <n v="34222500"/>
    <n v="171112500"/>
    <n v="3422250"/>
    <n v="3422250"/>
    <n v="1.8408941485864562E-2"/>
    <n v="0.34188034188034189"/>
    <n v="0.44181459566074949"/>
    <n v="0.6802542187157572"/>
    <n v="7.7142230988384838E-2"/>
    <n v="2.7682371266323107E-2"/>
    <n v="0.37460312084602371"/>
    <n v="0.47607322237336358"/>
    <n v="0.71242774890393201"/>
    <n v="9.5548856051884859E-2"/>
    <n v="326.88845058075827"/>
    <n v="983.59587990357227"/>
    <n v="532.07714223098833"/>
    <n v="1774.5711154941923"/>
    <n v="344.95726495726495"/>
    <n v="327.92136559709337"/>
    <n v="986.703884951021"/>
    <n v="533.75842056640408"/>
    <n v="1780.1784752815813"/>
    <n v="346.04727452577436"/>
  </r>
  <r>
    <s v="2009_1"/>
    <n v="2009"/>
    <n v="1"/>
    <x v="2"/>
    <x v="2"/>
    <s v="Personal"/>
    <n v="1080.5"/>
    <n v="4322"/>
    <n v="444085500"/>
    <n v="1776342000"/>
    <n v="82"/>
    <n v="481"/>
    <n v="346"/>
    <n v="1267"/>
    <n v="126"/>
    <n v="824822"/>
    <n v="1550493"/>
    <n v="354668"/>
    <n v="3018488"/>
    <n v="518928"/>
    <n v="10058.804878048781"/>
    <n v="3223.4781704781703"/>
    <n v="1025.0520231213873"/>
    <n v="2382.3898973954224"/>
    <n v="4118.4761904761908"/>
    <n v="243112500"/>
    <n v="32415000"/>
    <n v="162075000"/>
    <n v="3241500"/>
    <n v="3241500"/>
    <n v="7.5890791300323918E-2"/>
    <n v="0.44516427579824158"/>
    <m/>
    <n v="1.1726052753354927"/>
    <n v="0.11661267931513189"/>
    <n v="9.466232359740076E-2"/>
    <n v="0.48039210613999572"/>
    <n v="0.35329352955649385"/>
    <n v="1.2044946857369341"/>
    <n v="0.1393632347017591"/>
    <n v="763.37066173068024"/>
    <n v="1434.9773253123553"/>
    <n v="328.24433132808883"/>
    <n v="2793.6029615918555"/>
    <n v="480.266543267006"/>
    <n v="765.78279044960686"/>
    <n v="1439.5116232503283"/>
    <n v="329.28153070987577"/>
    <n v="2802.4302983900197"/>
    <n v="481.78410842876832"/>
  </r>
  <r>
    <s v="2009_1"/>
    <n v="2009"/>
    <n v="1"/>
    <x v="3"/>
    <x v="3"/>
    <s v="Personal"/>
    <n v="4200.25"/>
    <n v="16801"/>
    <n v="1726302750"/>
    <n v="6905211000"/>
    <n v="96"/>
    <n v="1285"/>
    <n v="1527"/>
    <n v="2697"/>
    <n v="393"/>
    <n v="1671255"/>
    <n v="4726670"/>
    <n v="1372117"/>
    <n v="8035608"/>
    <n v="1692704"/>
    <n v="17408.90625"/>
    <n v="3678.3424124513617"/>
    <n v="898.5703994760969"/>
    <n v="2979.4616240266964"/>
    <n v="4307.1348600508909"/>
    <n v="945056250"/>
    <n v="126007500"/>
    <n v="630037500"/>
    <n v="12600750"/>
    <n v="12600750"/>
    <n v="2.2855782393905125E-2"/>
    <n v="0.30593417058508421"/>
    <n v="0.36354978870305338"/>
    <n v="0.64210463662877215"/>
    <n v="9.3565859175049101E-2"/>
    <n v="2.8228521227695653E-2"/>
    <n v="0.32250074349339503"/>
    <n v="0.38084327350491309"/>
    <n v="0.65933916049531638"/>
    <n v="0.10403582304851844"/>
    <n v="397.89417296589488"/>
    <n v="1125.3306350812452"/>
    <n v="326.67507886435334"/>
    <n v="1913.126123445033"/>
    <n v="403.00077376346644"/>
    <n v="399.15145466379067"/>
    <n v="1128.88649919713"/>
    <n v="327.70731966032503"/>
    <n v="1919.1712948101838"/>
    <n v="404.27419149993096"/>
  </r>
  <r>
    <s v="2009_1"/>
    <n v="2009"/>
    <n v="1"/>
    <x v="4"/>
    <x v="4"/>
    <s v="Personal"/>
    <n v="3494.75"/>
    <n v="13979"/>
    <n v="1436342250"/>
    <n v="5745369000"/>
    <n v="151"/>
    <n v="1086"/>
    <n v="1137"/>
    <n v="2076"/>
    <n v="382"/>
    <n v="2939597"/>
    <n v="3176738"/>
    <n v="1517652"/>
    <n v="5563673"/>
    <n v="816301"/>
    <n v="19467.529801324505"/>
    <n v="2925.1731123388581"/>
    <n v="1334.7862796833774"/>
    <n v="2679.9966281310212"/>
    <n v="2136.913612565445"/>
    <n v="786318750"/>
    <n v="104842500"/>
    <n v="524212500"/>
    <n v="10484250"/>
    <n v="10484250"/>
    <n v="4.3207668645825884E-2"/>
    <n v="0.31075184204878747"/>
    <n v="0.32534516059803992"/>
    <n v="0.59403390800486444"/>
    <n v="0.10930681736891051"/>
    <n v="5.1221443263648359E-2"/>
    <n v="0.32899258516148688"/>
    <n v="0.34381065158551311"/>
    <n v="0.61338913916806193"/>
    <n v="0.12160484750791627"/>
    <n v="841.14657700836972"/>
    <n v="909.0029329708849"/>
    <n v="434.26625652764864"/>
    <n v="1592.0088704485299"/>
    <n v="233.57922598182989"/>
    <n v="843.8044651313279"/>
    <n v="911.87523628319263"/>
    <n v="435.63846816944294"/>
    <n v="1597.0393628550478"/>
    <n v="234.31729883081528"/>
  </r>
  <r>
    <s v="2009_1"/>
    <n v="2009"/>
    <n v="1"/>
    <x v="5"/>
    <x v="5"/>
    <s v="Personal"/>
    <n v="784"/>
    <n v="3136"/>
    <n v="322224000"/>
    <n v="1288896000"/>
    <n v="63"/>
    <n v="248"/>
    <n v="345"/>
    <n v="486"/>
    <n v="114"/>
    <n v="1111884"/>
    <n v="724685"/>
    <n v="417530"/>
    <n v="1557539"/>
    <n v="513072"/>
    <n v="17648.952380952382"/>
    <n v="2922.1169354838707"/>
    <n v="1210.231884057971"/>
    <n v="3204.812757201646"/>
    <n v="4500.6315789473683"/>
    <n v="176400000"/>
    <n v="23520000"/>
    <n v="117600000"/>
    <n v="2352000"/>
    <n v="2352000"/>
    <n v="8.0357142857142863E-2"/>
    <n v="0.31632653061224492"/>
    <n v="0.44005102040816324"/>
    <n v="0.61989795918367352"/>
    <n v="0.14540816326530612"/>
    <n v="0.10297855613520238"/>
    <n v="0.35502466801121957"/>
    <n v="0.48135801850626736"/>
    <n v="0.66029114372392761"/>
    <n v="0.17474218801145913"/>
    <n v="1418.2193877551019"/>
    <n v="924.34311224489795"/>
    <n v="532.5637755102041"/>
    <n v="1986.6568877551019"/>
    <n v="654.42857142857144"/>
    <n v="1422.7007333011657"/>
    <n v="927.26388806058492"/>
    <n v="534.2465915286449"/>
    <n v="1992.9344045288576"/>
    <n v="656.49646063464877"/>
  </r>
  <r>
    <s v="2009_1"/>
    <n v="2009"/>
    <n v="1"/>
    <x v="6"/>
    <x v="6"/>
    <s v="Personal"/>
    <n v="5159"/>
    <n v="20636"/>
    <n v="2120349000"/>
    <n v="8481396000"/>
    <n v="285"/>
    <n v="2117"/>
    <n v="1535"/>
    <n v="3634"/>
    <n v="631"/>
    <n v="6661795"/>
    <n v="5378776"/>
    <n v="1276285"/>
    <n v="7800120"/>
    <n v="4673025"/>
    <n v="23374.719298245614"/>
    <n v="2540.7538970240907"/>
    <n v="831.45602605863189"/>
    <n v="2146.4281783159054"/>
    <n v="7405.7448494453247"/>
    <n v="1160775000"/>
    <n v="154770000"/>
    <n v="773850000"/>
    <n v="15477000"/>
    <n v="15477000"/>
    <n v="5.524326419848808E-2"/>
    <n v="0.41035084318666409"/>
    <n v="0.29753828261290949"/>
    <n v="0.70440007753440592"/>
    <n v="0.12231052529559992"/>
    <n v="6.2654196083932898E-2"/>
    <n v="0.42630771157772496"/>
    <n v="0.31236878672483964"/>
    <n v="0.71920257558444001"/>
    <n v="0.13293911195621283"/>
    <n v="1291.2957937584804"/>
    <n v="1042.6005039736383"/>
    <n v="247.38999806163986"/>
    <n v="1511.9441752277573"/>
    <n v="905.80054274084125"/>
    <n v="1295.3760811272564"/>
    <n v="1045.8949541589527"/>
    <n v="248.17171073284311"/>
    <n v="1516.7216760531262"/>
    <n v="908.6627270142202"/>
  </r>
  <r>
    <s v="2009_1"/>
    <n v="2009"/>
    <n v="1"/>
    <x v="7"/>
    <x v="7"/>
    <s v="Personal"/>
    <n v="6329.5"/>
    <n v="25318"/>
    <n v="2601424500"/>
    <n v="10405698000"/>
    <n v="729"/>
    <n v="2119"/>
    <n v="2582"/>
    <n v="3919"/>
    <n v="630"/>
    <n v="11019847"/>
    <n v="5011755"/>
    <n v="2431109"/>
    <n v="9769326"/>
    <n v="2621198"/>
    <n v="15116.388203017832"/>
    <n v="2365.1510146295423"/>
    <n v="941.56041828040281"/>
    <n v="2492.8109211533556"/>
    <n v="4160.6317460317459"/>
    <n v="1424137500"/>
    <n v="189885000"/>
    <n v="949425000"/>
    <n v="18988500"/>
    <n v="18988500"/>
    <n v="0.11517497432656608"/>
    <n v="0.33478157832372224"/>
    <n v="0.40793111620191169"/>
    <n v="0.61916423098191009"/>
    <n v="9.9533928430365751E-2"/>
    <n v="0.12452427183018022"/>
    <n v="0.34860240844659429"/>
    <n v="0.42232409728024667"/>
    <n v="0.63338565267745284"/>
    <n v="0.10830172507448307"/>
    <n v="1741.0296231929851"/>
    <n v="791.80898965163124"/>
    <n v="384.09179240066356"/>
    <n v="1543.4593569792244"/>
    <n v="414.12402243463151"/>
    <n v="1746.5309972503594"/>
    <n v="794.31097892053083"/>
    <n v="385.30546079218016"/>
    <n v="1548.3364407186293"/>
    <n v="415.43258785087016"/>
  </r>
  <r>
    <s v="2009_1"/>
    <n v="2009"/>
    <n v="1"/>
    <x v="8"/>
    <x v="8"/>
    <s v="Personal"/>
    <n v="650.5"/>
    <n v="2602"/>
    <n v="267355500"/>
    <n v="1069422000"/>
    <n v="92"/>
    <n v="230"/>
    <n v="257"/>
    <n v="329"/>
    <n v="119"/>
    <n v="965951"/>
    <n v="639967"/>
    <n v="204284"/>
    <n v="815522"/>
    <n v="368611"/>
    <n v="10499.467391304348"/>
    <n v="2782.4652173913041"/>
    <n v="794.87937743190662"/>
    <n v="2478.7902735562311"/>
    <n v="3097.5714285714284"/>
    <n v="146362500"/>
    <n v="19515000"/>
    <n v="97575000"/>
    <n v="1951500"/>
    <n v="1951500"/>
    <n v="0.14142966948501154"/>
    <n v="0.35357417371252881"/>
    <n v="0.39508070714834742"/>
    <n v="0.5057647963105304"/>
    <n v="0.18293620292083013"/>
    <n v="0.17326361525273148"/>
    <n v="0.39724907054264347"/>
    <n v="0.43974123992724845"/>
    <n v="0.55143925481781353"/>
    <n v="0.21825534004052691"/>
    <n v="1484.9362029208301"/>
    <n v="983.80784012298227"/>
    <n v="314.04150653343584"/>
    <n v="1253.6848578016909"/>
    <n v="566.6579554189085"/>
    <n v="1489.6283628902981"/>
    <n v="986.9165149306906"/>
    <n v="315.03382726937673"/>
    <n v="1257.6463006519189"/>
    <n v="568.44850357146038"/>
  </r>
  <r>
    <s v="2009_1"/>
    <n v="2009"/>
    <n v="1"/>
    <x v="9"/>
    <x v="9"/>
    <s v="Personal"/>
    <n v="643.75"/>
    <n v="2575"/>
    <n v="264581250"/>
    <n v="1058325000"/>
    <n v="84"/>
    <n v="246"/>
    <n v="437"/>
    <n v="419"/>
    <n v="84"/>
    <n v="1142445"/>
    <n v="740437"/>
    <n v="299252"/>
    <n v="1079089"/>
    <n v="307770"/>
    <n v="13600.535714285714"/>
    <n v="3009.9065040650407"/>
    <n v="684.78718535469102"/>
    <n v="2575.3914081145585"/>
    <n v="3663.9285714285716"/>
    <n v="144843750"/>
    <n v="19312500"/>
    <n v="96562500"/>
    <n v="1931250"/>
    <n v="1931250"/>
    <n v="0.13048543689320388"/>
    <n v="0.38213592233009708"/>
    <n v="0.67883495145631068"/>
    <n v="0.65087378640776694"/>
    <n v="0.13048543689320388"/>
    <n v="0.16141806014857132"/>
    <n v="0.42675829979895219"/>
    <n v="0.72171384157890395"/>
    <n v="0.69464987147467183"/>
    <n v="0.16141806014857132"/>
    <n v="1774.6718446601942"/>
    <n v="1150.1933980582523"/>
    <n v="464.85747572815535"/>
    <n v="1676.2547572815533"/>
    <n v="478.08932038834951"/>
    <n v="1780.2795227355739"/>
    <n v="1153.827824513005"/>
    <n v="466.32635071068279"/>
    <n v="1681.5514531633537"/>
    <n v="479.60000587540543"/>
  </r>
  <r>
    <s v="2009_1"/>
    <n v="2009"/>
    <n v="1"/>
    <x v="10"/>
    <x v="10"/>
    <s v="Personal"/>
    <n v="1685.25"/>
    <n v="6741"/>
    <n v="692637750"/>
    <n v="2770551000"/>
    <n v="202"/>
    <n v="615"/>
    <n v="789"/>
    <n v="1319"/>
    <n v="180"/>
    <n v="3863682"/>
    <n v="2643665"/>
    <n v="951281"/>
    <n v="3300612"/>
    <n v="792972"/>
    <n v="19127.138613861385"/>
    <n v="4298.6422764227646"/>
    <n v="1205.6793409378961"/>
    <n v="2502.3593631539043"/>
    <n v="4405.3999999999996"/>
    <n v="379181250"/>
    <n v="50557500"/>
    <n v="252787500"/>
    <n v="5055750"/>
    <n v="5055750"/>
    <n v="0.11986352173268061"/>
    <n v="0.36493101913662662"/>
    <n v="0.46817979528259901"/>
    <n v="0.78267319388814716"/>
    <n v="0.1068090787716956"/>
    <n v="0.1382984851676925"/>
    <n v="0.39225472449001453"/>
    <n v="0.4965010508638612"/>
    <n v="0.80608153469252097"/>
    <n v="0.1243398082389861"/>
    <n v="2292.6461949265686"/>
    <n v="1568.7079068387479"/>
    <n v="564.47470701676309"/>
    <n v="1958.5295950155764"/>
    <n v="470.53671562082775"/>
    <n v="2299.8905887791989"/>
    <n v="1573.6647719416248"/>
    <n v="566.2583564549218"/>
    <n v="1964.7182340605905"/>
    <n v="472.02353608951745"/>
  </r>
  <r>
    <s v="2009_1"/>
    <n v="2009"/>
    <n v="1"/>
    <x v="11"/>
    <x v="11"/>
    <s v="Personal"/>
    <n v="4821.75"/>
    <n v="19287"/>
    <n v="1981739250"/>
    <n v="7926957000"/>
    <n v="145"/>
    <n v="1585"/>
    <n v="3391"/>
    <n v="3188"/>
    <n v="625"/>
    <n v="2150029"/>
    <n v="2884540"/>
    <n v="3047356"/>
    <n v="5123048"/>
    <n v="2326556"/>
    <n v="14827.786206896551"/>
    <n v="1819.8990536277602"/>
    <n v="898.65998230610444"/>
    <n v="1606.9786700125471"/>
    <n v="3722.4895999999999"/>
    <n v="1084893750"/>
    <n v="144652500"/>
    <n v="723262500"/>
    <n v="14465250"/>
    <n v="14465250"/>
    <n v="3.007206926945611E-2"/>
    <n v="0.32871882615233061"/>
    <n v="0.70327163374293566"/>
    <n v="0.66117073676569715"/>
    <n v="0.12962098823041426"/>
    <n v="3.5802733535991609E-2"/>
    <n v="0.34448107206853595"/>
    <n v="0.71859995731282522"/>
    <n v="0.67705257777141203"/>
    <n v="0.14089154693696149"/>
    <n v="445.90221392647896"/>
    <n v="598.23508062425469"/>
    <n v="632.00207393581172"/>
    <n v="1062.4872712189558"/>
    <n v="482.51278062943953"/>
    <n v="447.31119332530272"/>
    <n v="600.12540742221097"/>
    <n v="633.99909901076751"/>
    <n v="1065.8445603956065"/>
    <n v="484.03744354059558"/>
  </r>
  <r>
    <s v="2009_1"/>
    <n v="2009"/>
    <n v="1"/>
    <x v="12"/>
    <x v="12"/>
    <s v="Personal"/>
    <n v="5371.75"/>
    <n v="21487"/>
    <n v="2207789250"/>
    <n v="8831157000"/>
    <n v="309"/>
    <n v="2050"/>
    <n v="2321"/>
    <n v="4951"/>
    <n v="890"/>
    <n v="5395998"/>
    <n v="6225875"/>
    <n v="2925362"/>
    <n v="11853573"/>
    <n v="2730638"/>
    <n v="17462.776699029127"/>
    <n v="3037.0121951219512"/>
    <n v="1260.3886255924172"/>
    <n v="2394.1775398909313"/>
    <n v="3068.1325842696629"/>
    <n v="1208643750"/>
    <n v="161152500"/>
    <n v="805762500"/>
    <n v="16115250"/>
    <n v="16115250"/>
    <n v="5.75231535346954E-2"/>
    <n v="0.38162609950202447"/>
    <n v="0.43207520826546286"/>
    <n v="0.92167357006562112"/>
    <n v="0.16568157490575697"/>
    <n v="6.4925249532327242E-2"/>
    <n v="0.39706948934515796"/>
    <n v="0.44782312509552902"/>
    <n v="0.930215200118928"/>
    <n v="0.17750112781769631"/>
    <n v="1004.5139852003537"/>
    <n v="1159.0031181644715"/>
    <n v="544.58267789826402"/>
    <n v="2206.6501605622002"/>
    <n v="508.33303858146786"/>
    <n v="1007.6880881017827"/>
    <n v="1162.6653819202095"/>
    <n v="546.30347171841186"/>
    <n v="2213.622820754365"/>
    <n v="509.93928936187075"/>
  </r>
  <r>
    <s v="2009_1"/>
    <n v="2009"/>
    <n v="1"/>
    <x v="13"/>
    <x v="13"/>
    <s v="Personal"/>
    <n v="1340.5"/>
    <n v="5362"/>
    <n v="550945500"/>
    <n v="2203782000"/>
    <n v="150"/>
    <n v="523"/>
    <n v="681"/>
    <n v="888"/>
    <n v="236"/>
    <n v="2729809"/>
    <n v="1485120"/>
    <n v="550251"/>
    <n v="2180302"/>
    <n v="1516782"/>
    <n v="18198.726666666666"/>
    <n v="2839.6175908221799"/>
    <n v="808.00440528634363"/>
    <n v="2455.2950450450448"/>
    <n v="6427.0423728813557"/>
    <n v="301612500"/>
    <n v="40215000"/>
    <n v="201075000"/>
    <n v="4021500"/>
    <n v="4021500"/>
    <n v="0.11189854531891086"/>
    <n v="0.39015292801193585"/>
    <n v="0.50801939574785526"/>
    <n v="0.66243938828795224"/>
    <n v="0.17605371130175307"/>
    <n v="0.13196016638332894"/>
    <n v="0.42119497976628473"/>
    <n v="0.53983474165878165"/>
    <n v="0.69253280286829666"/>
    <n v="0.20029158706880443"/>
    <n v="2036.4110406564714"/>
    <n v="1107.8851174934725"/>
    <n v="410.48190973517342"/>
    <n v="1626.4841477060797"/>
    <n v="1131.5046624393883"/>
    <n v="2042.8457725645201"/>
    <n v="1111.3858565749545"/>
    <n v="411.7789666600849"/>
    <n v="1631.6235764531395"/>
    <n v="1135.0800354903797"/>
  </r>
  <r>
    <s v="2009_1"/>
    <n v="2009"/>
    <n v="1"/>
    <x v="14"/>
    <x v="14"/>
    <s v="Personal"/>
    <n v="8662.75"/>
    <n v="34651"/>
    <n v="3560390250"/>
    <n v="14241561000"/>
    <n v="936"/>
    <n v="3389"/>
    <n v="5250"/>
    <n v="6778"/>
    <n v="1341"/>
    <n v="11525164"/>
    <n v="10152164"/>
    <n v="5667125"/>
    <n v="17957902"/>
    <n v="10491112"/>
    <n v="12313.209401709402"/>
    <n v="2995.622307465329"/>
    <n v="1079.452380952381"/>
    <n v="2649.4396577161406"/>
    <n v="7823.349739000746"/>
    <n v="1949118750"/>
    <n v="259882500"/>
    <n v="1299412500"/>
    <n v="25988250"/>
    <n v="25988250"/>
    <n v="0.10804882975960289"/>
    <n v="0.39121526074283569"/>
    <n v="0.60604311563879831"/>
    <n v="0.78243052148567138"/>
    <n v="0.15480072725173877"/>
    <n v="0.11582039691230084"/>
    <n v="0.40343235157650431"/>
    <n v="0.61827530339534165"/>
    <n v="0.79275932242192459"/>
    <n v="0.16385584466786723"/>
    <n v="1330.4278664396411"/>
    <n v="1171.9331621021038"/>
    <n v="654.19468413610002"/>
    <n v="2073.0024530316587"/>
    <n v="1211.0602291420162"/>
    <n v="1334.6318048747698"/>
    <n v="1175.6362827205462"/>
    <n v="656.26183429588764"/>
    <n v="2079.5528079274395"/>
    <n v="1214.8869850097888"/>
  </r>
  <r>
    <s v="2009_1"/>
    <n v="2009"/>
    <n v="1"/>
    <x v="15"/>
    <x v="15"/>
    <s v="Personal"/>
    <n v="942"/>
    <n v="3768"/>
    <n v="387162000"/>
    <n v="1548648000"/>
    <n v="121"/>
    <n v="407"/>
    <n v="458"/>
    <n v="787"/>
    <n v="190"/>
    <n v="1932044"/>
    <n v="1225833"/>
    <n v="577973"/>
    <n v="1922440"/>
    <n v="1055362"/>
    <n v="15967.305785123966"/>
    <n v="3011.8746928746928"/>
    <n v="1261.9497816593887"/>
    <n v="2442.7445997458703"/>
    <n v="5554.5368421052635"/>
    <n v="211950000"/>
    <n v="28260000"/>
    <n v="141300000"/>
    <n v="2826000"/>
    <n v="2826000"/>
    <n v="0.12845010615711253"/>
    <n v="0.43205944798301488"/>
    <n v="0.4861995753715499"/>
    <n v="0.83545647558386416"/>
    <n v="0.20169851380042464"/>
    <n v="0.15385069768416082"/>
    <n v="0.46966514671244791"/>
    <n v="0.52414286550420675"/>
    <n v="0.86360351894134146"/>
    <n v="0.23216099594328313"/>
    <n v="2051.0021231422506"/>
    <n v="1301.3089171974523"/>
    <n v="613.55944798301482"/>
    <n v="2040.8067940552016"/>
    <n v="1120.3418259023354"/>
    <n v="2057.4829605281079"/>
    <n v="1305.4208444285182"/>
    <n v="615.49819732123694"/>
    <n v="2047.2554158381774"/>
    <n v="1123.881926182253"/>
  </r>
  <r>
    <s v="2009_1"/>
    <n v="2009"/>
    <n v="1"/>
    <x v="16"/>
    <x v="16"/>
    <s v="Personal"/>
    <n v="1745.75"/>
    <n v="6983"/>
    <n v="717503250"/>
    <n v="2870013000"/>
    <n v="214"/>
    <n v="679"/>
    <n v="1416"/>
    <n v="1605"/>
    <n v="247"/>
    <n v="4251019"/>
    <n v="1245173"/>
    <n v="1201957"/>
    <n v="5221645"/>
    <n v="1172115"/>
    <n v="19864.574766355141"/>
    <n v="1833.8335787923418"/>
    <n v="848.83968926553678"/>
    <n v="3253.3613707165109"/>
    <n v="4745.4048582995947"/>
    <n v="392793750"/>
    <n v="52372500"/>
    <n v="261862500"/>
    <n v="5237250"/>
    <n v="5237250"/>
    <n v="0.12258341686954032"/>
    <n v="0.38894457969354146"/>
    <n v="0.81111270227695831"/>
    <n v="0.91937562652155236"/>
    <n v="0.14148646713446941"/>
    <n v="0.14087215224904576"/>
    <n v="0.41613081414310604"/>
    <n v="0.83294034686701535"/>
    <n v="0.93455817110461747"/>
    <n v="0.16092197616615889"/>
    <n v="2435.0674495202634"/>
    <n v="713.25963053129033"/>
    <n v="688.50465416010309"/>
    <n v="2991.0611485035083"/>
    <n v="671.41056852355723"/>
    <n v="2442.7618716692555"/>
    <n v="715.51341643780518"/>
    <n v="690.68021831611736"/>
    <n v="3000.5124214670432"/>
    <n v="673.53211811370625"/>
  </r>
  <r>
    <s v="2009_1"/>
    <n v="2009"/>
    <n v="1"/>
    <x v="17"/>
    <x v="17"/>
    <s v="Personal"/>
    <n v="5809.75"/>
    <n v="23239"/>
    <n v="2387807250"/>
    <n v="9551229000"/>
    <n v="537"/>
    <n v="2468"/>
    <n v="5041"/>
    <n v="3995"/>
    <n v="823"/>
    <n v="7653564"/>
    <n v="7182832"/>
    <n v="2809154"/>
    <n v="10849808"/>
    <n v="1360243"/>
    <n v="14252.446927374302"/>
    <n v="2910.3857374392219"/>
    <n v="557.26125768696693"/>
    <n v="2715.8468085106383"/>
    <n v="1652.7861482381531"/>
    <n v="1307193750"/>
    <n v="174292500"/>
    <n v="871462500"/>
    <n v="17429250"/>
    <n v="17429250"/>
    <n v="9.2430827488274026E-2"/>
    <n v="0.42480313266491676"/>
    <n v="0.86767933215714965"/>
    <n v="0.68763716166788591"/>
    <n v="0.14165841903696372"/>
    <n v="0.10128454145155676"/>
    <n v="0.43991364918980136"/>
    <n v="0.87803720719556622"/>
    <n v="0.70180444398861763"/>
    <n v="0.15231771374827757"/>
    <n v="1317.3654632299151"/>
    <n v="1236.3409785274753"/>
    <n v="483.52407590688068"/>
    <n v="1867.5171909290416"/>
    <n v="234.13107276560953"/>
    <n v="1321.5281265682922"/>
    <n v="1240.2476175040515"/>
    <n v="485.05193434873274"/>
    <n v="1873.4182453907315"/>
    <n v="234.87088936182326"/>
  </r>
  <r>
    <s v="2009_1"/>
    <n v="2009"/>
    <n v="1"/>
    <x v="18"/>
    <x v="18"/>
    <s v="Personal"/>
    <n v="4127.5"/>
    <n v="16510"/>
    <n v="1696402500"/>
    <n v="6785610000"/>
    <n v="258"/>
    <n v="1927"/>
    <n v="3190"/>
    <n v="4155"/>
    <n v="748"/>
    <n v="7862441"/>
    <n v="6373091"/>
    <n v="1301780"/>
    <n v="12085964"/>
    <n v="5431067"/>
    <n v="30474.577519379844"/>
    <n v="3307.2605085625323"/>
    <n v="408.08150470219437"/>
    <n v="2908.7759326113119"/>
    <n v="7260.7847593582892"/>
    <n v="928687500"/>
    <n v="123825000"/>
    <n v="619125000"/>
    <n v="12382500"/>
    <n v="12382500"/>
    <n v="6.2507571168988488E-2"/>
    <n v="0.46686856450635977"/>
    <n v="0.77286493034524528"/>
    <n v="1.0066626287098728"/>
    <n v="0.18122350090854028"/>
    <n v="7.1286925485519556E-2"/>
    <n v="0.48496224186783998"/>
    <n v="0.78806012534866166"/>
    <n v="1.0096327703407728"/>
    <n v="0.19519369122114738"/>
    <n v="1904.8918231374923"/>
    <n v="1544.055966081163"/>
    <n v="315.39188370684434"/>
    <n v="2928.1560266505148"/>
    <n v="1315.8248334342823"/>
    <n v="1910.9109754358283"/>
    <n v="1548.9349350095345"/>
    <n v="316.38847141782719"/>
    <n v="2937.4085295294813"/>
    <n v="1319.9826286298794"/>
  </r>
  <r>
    <s v="2009_1"/>
    <n v="2009"/>
    <n v="1"/>
    <x v="19"/>
    <x v="19"/>
    <s v="Personal"/>
    <n v="3092"/>
    <n v="12368"/>
    <n v="1270812000"/>
    <n v="5083248000"/>
    <n v="419"/>
    <n v="1135"/>
    <n v="3046"/>
    <n v="2000"/>
    <n v="412"/>
    <n v="4661392"/>
    <n v="3144547"/>
    <n v="2609611"/>
    <n v="4821219"/>
    <n v="816552"/>
    <n v="11125.040572792363"/>
    <n v="2770.5259911894273"/>
    <n v="856.7337491792515"/>
    <n v="2410.6095"/>
    <n v="1981.9223300970873"/>
    <n v="695700000"/>
    <n v="92760000"/>
    <n v="463800000"/>
    <n v="9276000"/>
    <n v="9276000"/>
    <n v="0.13551099611901682"/>
    <n v="0.36707632600258733"/>
    <n v="0.98512289780077622"/>
    <n v="0.64683053040103489"/>
    <n v="0.13324708926261319"/>
    <n v="0.14985278033906757"/>
    <n v="0.38727347348421137"/>
    <n v="0.99019561391545341"/>
    <n v="0.66685785838187328"/>
    <n v="0.14748717808406658"/>
    <n v="1507.5653298835705"/>
    <n v="1016.9945019404915"/>
    <n v="843.98803363518755"/>
    <n v="1559.2558214747737"/>
    <n v="264.08538163001293"/>
    <n v="1512.3289942607498"/>
    <n v="1020.2080412708602"/>
    <n v="846.65490030484227"/>
    <n v="1564.1828195055937"/>
    <n v="264.91984903256446"/>
  </r>
  <r>
    <s v="2009_1"/>
    <n v="2009"/>
    <n v="1"/>
    <x v="20"/>
    <x v="20"/>
    <s v="Personal"/>
    <n v="2780"/>
    <n v="11120"/>
    <n v="1142580000"/>
    <n v="4570320000"/>
    <n v="297"/>
    <n v="1321"/>
    <n v="1671"/>
    <n v="2032"/>
    <n v="307"/>
    <n v="3772861"/>
    <n v="4951332"/>
    <n v="1674145"/>
    <n v="6887676"/>
    <n v="929751"/>
    <n v="12703.23569023569"/>
    <n v="3748.1695685087057"/>
    <n v="1001.8821065230401"/>
    <n v="3389.6043307086616"/>
    <n v="3028.5048859934855"/>
    <n v="625500000"/>
    <n v="83400000"/>
    <n v="417000000"/>
    <n v="8340000"/>
    <n v="8340000"/>
    <n v="0.10683453237410072"/>
    <n v="0.47517985611510793"/>
    <n v="0.6010791366906475"/>
    <n v="0.73093525179856111"/>
    <n v="0.110431654676259"/>
    <n v="0.12048524460951232"/>
    <n v="0.49724810035725142"/>
    <n v="0.62271841263977201"/>
    <n v="0.7505327836011827"/>
    <n v="0.12428229887487367"/>
    <n v="1357.1442446043166"/>
    <n v="1781.0546762589929"/>
    <n v="602.21043165467631"/>
    <n v="2477.581294964029"/>
    <n v="334.44280575539568"/>
    <n v="1361.4326025046769"/>
    <n v="1786.6825230573527"/>
    <n v="604.1133199235785"/>
    <n v="2485.4100540383024"/>
    <n v="335.4995913211024"/>
  </r>
  <r>
    <s v="2009_1"/>
    <n v="2009"/>
    <n v="1"/>
    <x v="21"/>
    <x v="21"/>
    <s v="Personal"/>
    <n v="4945"/>
    <n v="19780"/>
    <n v="2032395000"/>
    <n v="8129580000"/>
    <n v="795"/>
    <n v="2510"/>
    <n v="2475"/>
    <n v="5002"/>
    <n v="1021"/>
    <n v="8496442"/>
    <n v="7252768"/>
    <n v="3122770"/>
    <n v="11701024"/>
    <n v="2270631"/>
    <n v="10687.348427672956"/>
    <n v="2889.5490039840638"/>
    <n v="1261.7252525252525"/>
    <n v="2339.2690923630548"/>
    <n v="2223.9285014691477"/>
    <n v="1112625000"/>
    <n v="148350000"/>
    <n v="741750000"/>
    <n v="14835000"/>
    <n v="14835000"/>
    <n v="0.16076845298281092"/>
    <n v="0.50758341759352876"/>
    <n v="0.5005055611729019"/>
    <n v="1.0115267947421638"/>
    <n v="0.2064711830131446"/>
    <n v="0.17293911185298158"/>
    <n v="0.5241484702461926"/>
    <n v="0.51707251093902651"/>
    <n v="1.0151045921795139"/>
    <n v="0.21988288354390331"/>
    <n v="1718.1884732052579"/>
    <n v="1466.6871587462083"/>
    <n v="631.50050556117287"/>
    <n v="2366.2333670374114"/>
    <n v="459.17714863498486"/>
    <n v="1723.6176728962059"/>
    <n v="1471.3216546662791"/>
    <n v="633.49594576060008"/>
    <n v="2373.7102845382401"/>
    <n v="460.62807469597101"/>
  </r>
  <r>
    <s v="2009_1"/>
    <n v="2009"/>
    <n v="1"/>
    <x v="22"/>
    <x v="22"/>
    <s v="Personal"/>
    <n v="1372.75"/>
    <n v="5491"/>
    <n v="564200250"/>
    <n v="2256801000"/>
    <n v="224"/>
    <n v="707"/>
    <n v="928"/>
    <n v="1247"/>
    <n v="138"/>
    <n v="3383908"/>
    <n v="2582072"/>
    <n v="852781"/>
    <n v="4052853"/>
    <n v="603018"/>
    <n v="15106.732142857143"/>
    <n v="3652.152758132956"/>
    <n v="918.94504310344826"/>
    <n v="3250.082598235766"/>
    <n v="4369.695652173913"/>
    <n v="308868750"/>
    <n v="41182500"/>
    <n v="205912500"/>
    <n v="4118250"/>
    <n v="4118250"/>
    <n v="0.16317610635585503"/>
    <n v="0.51502458568566745"/>
    <n v="0.67601529775997082"/>
    <n v="0.90839555636496083"/>
    <n v="0.10052813695137498"/>
    <n v="0.18641446841422304"/>
    <n v="0.54645383708877993"/>
    <n v="0.70544600569954141"/>
    <n v="0.92653633676389813"/>
    <n v="0.11943841014498145"/>
    <n v="2465.0577308322709"/>
    <n v="1880.9484611181933"/>
    <n v="621.22090693862685"/>
    <n v="2952.3605900564562"/>
    <n v="439.27736295756694"/>
    <n v="2472.846917454759"/>
    <n v="1886.8919562370622"/>
    <n v="623.18386525697122"/>
    <n v="2961.689575469331"/>
    <n v="440.66540889106147"/>
  </r>
  <r>
    <s v="2009_1"/>
    <n v="2009"/>
    <n v="1"/>
    <x v="23"/>
    <x v="23"/>
    <s v="Personal"/>
    <n v="2520.75"/>
    <n v="10083"/>
    <n v="1036028250"/>
    <n v="4144113000"/>
    <n v="426"/>
    <n v="1491"/>
    <n v="1697"/>
    <n v="3267"/>
    <n v="550"/>
    <n v="7251783"/>
    <n v="4373551"/>
    <n v="2075425"/>
    <n v="8669393"/>
    <n v="2608494"/>
    <n v="17022.964788732395"/>
    <n v="2933.3004694835681"/>
    <n v="1222.9964643488509"/>
    <n v="2653.6250382614021"/>
    <n v="4742.7163636363639"/>
    <n v="567168750"/>
    <n v="75622500"/>
    <n v="378112500"/>
    <n v="7562250"/>
    <n v="7562250"/>
    <n v="0.16899732222552813"/>
    <n v="0.59149062778934836"/>
    <n v="0.67321233759793708"/>
    <n v="1.2960428443915502"/>
    <n v="0.21818903104234852"/>
    <n v="0.18638862661426395"/>
    <n v="0.61430276521828231"/>
    <n v="0.69497940350290854"/>
    <n v="1.3247888824706731"/>
    <n v="0.23735621758502404"/>
    <n v="2876.8354656352276"/>
    <n v="1735.0197361896262"/>
    <n v="823.33630863830206"/>
    <n v="3439.2117425369433"/>
    <n v="1034.8086878905087"/>
    <n v="2885.9258037817744"/>
    <n v="1740.5021199690593"/>
    <n v="825.93791917295232"/>
    <n v="3450.0790994194244"/>
    <n v="1038.0785171881089"/>
  </r>
  <r>
    <s v="2009_1"/>
    <n v="2009"/>
    <n v="1"/>
    <x v="24"/>
    <x v="24"/>
    <s v="Personal"/>
    <n v="1346.75"/>
    <n v="5387"/>
    <n v="553514250"/>
    <n v="2214057000"/>
    <n v="236"/>
    <n v="813"/>
    <n v="538"/>
    <n v="1650"/>
    <n v="42"/>
    <n v="2223747"/>
    <n v="1888447"/>
    <n v="1010395"/>
    <n v="3851956"/>
    <n v="171278"/>
    <n v="9422.6567796610161"/>
    <n v="2322.8130381303813"/>
    <n v="1878.0576208178438"/>
    <n v="2334.5187878787879"/>
    <n v="4078.0476190476193"/>
    <n v="303018750"/>
    <n v="40402500"/>
    <n v="202012500"/>
    <n v="4040250"/>
    <n v="4040250"/>
    <n v="0.17523668089845926"/>
    <n v="0.6036755151290143"/>
    <n v="0.39948023018377576"/>
    <n v="1.2251717096714312"/>
    <n v="3.1186188973454612E-2"/>
    <n v="0.19937403196776701"/>
    <n v="0.63473109633662983"/>
    <n v="0.43057760508205778"/>
    <n v="1.2585195583061968"/>
    <n v="4.2222241088518339E-2"/>
    <n v="1651.1950993131613"/>
    <n v="1402.2253573417486"/>
    <n v="750.24689066270651"/>
    <n v="2860.1863746055319"/>
    <n v="127.1787636903657"/>
    <n v="1656.4126106995359"/>
    <n v="1406.6561643198197"/>
    <n v="752.61755037230296"/>
    <n v="2869.2241042977198"/>
    <n v="127.58062816291381"/>
  </r>
  <r>
    <s v="2009_1"/>
    <n v="2009"/>
    <n v="1"/>
    <x v="25"/>
    <x v="25"/>
    <s v="Personal"/>
    <n v="3694.5"/>
    <n v="14778"/>
    <n v="1518439500"/>
    <n v="6073758000"/>
    <n v="687"/>
    <n v="2270"/>
    <n v="2456"/>
    <n v="2066"/>
    <n v="421"/>
    <n v="9558890"/>
    <n v="6091175"/>
    <n v="2318090"/>
    <n v="5046859"/>
    <n v="1802789"/>
    <n v="13913.959243085881"/>
    <n v="2683.3370044052863"/>
    <n v="943.84771986970679"/>
    <n v="2442.8165537270088"/>
    <n v="4282.1591448931113"/>
    <n v="831262500"/>
    <n v="110835000"/>
    <n v="554175000"/>
    <n v="11083500"/>
    <n v="11083500"/>
    <n v="0.18595209094600082"/>
    <n v="0.61442685072404923"/>
    <n v="0.66477195831641633"/>
    <n v="0.55920963594532413"/>
    <n v="0.11395317363648667"/>
    <n v="0.20086641589772183"/>
    <n v="0.63308491436444314"/>
    <n v="0.68286804222669795"/>
    <n v="0.5782415056034812"/>
    <n v="0.12613380038324087"/>
    <n v="2587.3298145892545"/>
    <n v="1648.7143050480445"/>
    <n v="627.44349709026937"/>
    <n v="1366.0465556908919"/>
    <n v="487.96562457707404"/>
    <n v="2595.5053613635523"/>
    <n v="1653.923977522875"/>
    <n v="629.42611779435026"/>
    <n v="1370.3630434648683"/>
    <n v="489.50751759955773"/>
  </r>
  <r>
    <s v="2009_1"/>
    <n v="2009"/>
    <n v="1"/>
    <x v="26"/>
    <x v="26"/>
    <s v="Personal"/>
    <n v="2468.75"/>
    <n v="9875"/>
    <n v="1014656250"/>
    <n v="4058625000"/>
    <n v="358"/>
    <n v="1493"/>
    <n v="3205"/>
    <n v="3333"/>
    <n v="498"/>
    <n v="4008488"/>
    <n v="4935848"/>
    <n v="2196592"/>
    <n v="11121287"/>
    <n v="1022427"/>
    <n v="11196.893854748603"/>
    <n v="3305.9933020763565"/>
    <n v="685.36411856474263"/>
    <n v="3336.7197719771975"/>
    <n v="2053.0662650602408"/>
    <n v="555468750"/>
    <n v="74062500"/>
    <n v="370312500"/>
    <n v="7406250"/>
    <n v="7406250"/>
    <n v="0.14501265822784809"/>
    <n v="0.60475949367088611"/>
    <n v="1.2982278481012659"/>
    <n v="1.3500759493670886"/>
    <n v="0.20172151898734178"/>
    <n v="0.1615246766265459"/>
    <n v="0.627686082135962"/>
    <n v="1.3274066141825189"/>
    <n v="1.3823146554245969"/>
    <n v="0.22053939880625542"/>
    <n v="1623.6913417721519"/>
    <n v="1999.330835443038"/>
    <n v="889.7587848101266"/>
    <n v="4504.825113924051"/>
    <n v="414.14764556962024"/>
    <n v="1628.8219457008929"/>
    <n v="2005.64839985647"/>
    <n v="892.57027970422155"/>
    <n v="4519.0596379577655"/>
    <n v="415.45628563117236"/>
  </r>
  <r>
    <s v="2009_2"/>
    <n v="2009"/>
    <n v="2"/>
    <x v="0"/>
    <x v="0"/>
    <s v="Personal"/>
    <n v="3821.25"/>
    <n v="15285"/>
    <n v="1570533750"/>
    <n v="6282135000"/>
    <n v="101"/>
    <n v="1687"/>
    <n v="926"/>
    <n v="2582"/>
    <n v="381"/>
    <n v="1378723"/>
    <n v="2699268"/>
    <n v="1211855"/>
    <n v="4124911"/>
    <n v="1091927"/>
    <n v="13650.722772277228"/>
    <n v="1600.0403082394785"/>
    <n v="1308.6987041036716"/>
    <n v="1597.5642912470953"/>
    <n v="2865.9501312335956"/>
    <n v="859781250"/>
    <n v="114637500"/>
    <n v="573187500"/>
    <n v="11463750"/>
    <n v="11463750"/>
    <n v="2.643114164213281E-2"/>
    <n v="0.44147857376512922"/>
    <n v="0.24232908079816814"/>
    <n v="0.67569512594046455"/>
    <n v="9.9705593719332686E-2"/>
    <n v="3.24775084850649E-2"/>
    <n v="0.46019521560329363"/>
    <n v="0.25847996383064542"/>
    <n v="0.69333946221472109"/>
    <n v="0.11099848723414783"/>
    <n v="360.80418711154726"/>
    <n v="706.38351324828261"/>
    <n v="317.13575400719662"/>
    <n v="1079.4664049721951"/>
    <n v="285.75125940464505"/>
    <n v="361.94427040957135"/>
    <n v="708.61557172826065"/>
    <n v="318.13785206832051"/>
    <n v="1082.8773454852173"/>
    <n v="286.65418750213928"/>
  </r>
  <r>
    <s v="2009_2"/>
    <n v="2009"/>
    <n v="2"/>
    <x v="1"/>
    <x v="1"/>
    <s v="Personal"/>
    <n v="1153.25"/>
    <n v="4613"/>
    <n v="473985750"/>
    <n v="1895943000"/>
    <n v="21"/>
    <n v="321"/>
    <n v="826"/>
    <n v="447"/>
    <n v="93"/>
    <n v="499405"/>
    <n v="924697"/>
    <n v="1080336"/>
    <n v="1174183"/>
    <n v="450988"/>
    <n v="23781.190476190477"/>
    <n v="2880.6760124610591"/>
    <n v="1307.9128329297821"/>
    <n v="2626.8076062639821"/>
    <n v="4849.333333333333"/>
    <n v="259481250"/>
    <n v="34597500"/>
    <n v="172987500"/>
    <n v="3459750"/>
    <n v="3459750"/>
    <n v="1.8209408194233688E-2"/>
    <n v="0.27834381096900063"/>
    <n v="0.71623672230652502"/>
    <n v="0.3876002601344028"/>
    <n v="8.0641664860177764E-2"/>
    <n v="2.7383256153027842E-2"/>
    <n v="0.30909416670067741"/>
    <n v="0.74716819353814168"/>
    <n v="0.42102774632661777"/>
    <n v="9.9323362591714814E-2"/>
    <n v="433.04140472577501"/>
    <n v="801.81833947539565"/>
    <n v="936.77520052026875"/>
    <n v="1018.1513115109473"/>
    <n v="391.05831346195532"/>
    <n v="434.4097460325462"/>
    <n v="804.35195668256699"/>
    <n v="939.73525973872268"/>
    <n v="1021.3685061738131"/>
    <n v="392.29399494143217"/>
  </r>
  <r>
    <s v="2009_2"/>
    <n v="2009"/>
    <n v="2"/>
    <x v="2"/>
    <x v="2"/>
    <s v="Personal"/>
    <n v="1096.25"/>
    <n v="4385"/>
    <n v="450558750"/>
    <n v="1802235000"/>
    <n v="87"/>
    <n v="521"/>
    <n v="1217"/>
    <n v="1604"/>
    <n v="92"/>
    <n v="807449"/>
    <n v="1834839"/>
    <n v="1181919"/>
    <n v="4669150"/>
    <n v="400091"/>
    <n v="9281.022988505747"/>
    <n v="3521.7639155470251"/>
    <n v="971.17419884963022"/>
    <n v="2910.9413965087283"/>
    <n v="4348.815217391304"/>
    <n v="246656250"/>
    <n v="32887500"/>
    <n v="164437500"/>
    <n v="3288750"/>
    <n v="3288750"/>
    <n v="7.9361459521094635E-2"/>
    <n v="0.47525655644241732"/>
    <n v="1.1101482326111745"/>
    <n v="1.463169897377423"/>
    <n v="8.3922462941847201E-2"/>
    <n v="9.8383211593077793E-2"/>
    <n v="0.5103995446503663"/>
    <n v="1.1347564622163782"/>
    <n v="1.5211019157149328"/>
    <n v="0.10343466772644966"/>
    <n v="736.55553021664764"/>
    <n v="1673.7413911060432"/>
    <n v="1078.1473204104902"/>
    <n v="4259.201824401368"/>
    <n v="364.96328392246295"/>
    <n v="738.88292742561532"/>
    <n v="1679.0301451542928"/>
    <n v="1081.5540928280991"/>
    <n v="4272.6602182791876"/>
    <n v="366.11650929859576"/>
  </r>
  <r>
    <s v="2009_2"/>
    <n v="2009"/>
    <n v="2"/>
    <x v="3"/>
    <x v="3"/>
    <s v="Personal"/>
    <n v="4274.75"/>
    <n v="17099"/>
    <n v="1756922250"/>
    <n v="7027689000"/>
    <n v="97"/>
    <n v="1493"/>
    <n v="4955"/>
    <n v="2057"/>
    <n v="344"/>
    <n v="1565412"/>
    <n v="5999494"/>
    <n v="4221490"/>
    <n v="6324041"/>
    <n v="1557178"/>
    <n v="16138.268041237114"/>
    <n v="4018.4152712659074"/>
    <n v="851.9656912209889"/>
    <n v="3074.4000972289741"/>
    <n v="4526.6802325581393"/>
    <n v="961818750"/>
    <n v="128242500"/>
    <n v="641212500"/>
    <n v="12824250"/>
    <n v="12824250"/>
    <n v="2.2691385461138077E-2"/>
    <n v="0.34926019065442426"/>
    <n v="1.1591321129890637"/>
    <n v="0.4811977308614539"/>
    <n v="8.047254225393298E-2"/>
    <n v="2.7998359103002905E-2"/>
    <n v="0.36624962000340111"/>
    <n v="1.1744375573942971"/>
    <n v="0.49900360418542727"/>
    <n v="9.0166626115203263E-2"/>
    <n v="366.19966079887712"/>
    <n v="1403.4724837709807"/>
    <n v="987.54079185917305"/>
    <n v="1479.3943505468155"/>
    <n v="364.27346628457803"/>
    <n v="367.3567929274181"/>
    <n v="1407.907231468321"/>
    <n v="990.6612621949788"/>
    <n v="1484.0689991526206"/>
    <n v="365.42451194773707"/>
  </r>
  <r>
    <s v="2009_2"/>
    <n v="2009"/>
    <n v="2"/>
    <x v="4"/>
    <x v="4"/>
    <s v="Personal"/>
    <n v="3542.75"/>
    <n v="14171"/>
    <n v="1456070250"/>
    <n v="5824281000"/>
    <n v="162"/>
    <n v="1135"/>
    <n v="4264"/>
    <n v="1637"/>
    <n v="353"/>
    <n v="3136899"/>
    <n v="3449913"/>
    <n v="7747694"/>
    <n v="5200218"/>
    <n v="876172"/>
    <n v="19363.574074074073"/>
    <n v="3039.5709251101321"/>
    <n v="1817.0014071294559"/>
    <n v="3176.6756261453879"/>
    <n v="2482.0736543909347"/>
    <n v="797118750"/>
    <n v="106282500"/>
    <n v="531412500"/>
    <n v="10628250"/>
    <n v="10628250"/>
    <n v="4.5727189330322493E-2"/>
    <n v="0.32037259191306189"/>
    <n v="1.2035847858302167"/>
    <n v="0.4620704255169007"/>
    <n v="9.9640110083974318E-2"/>
    <n v="5.3904475502653815E-2"/>
    <n v="0.33863881626495951"/>
    <n v="1.2229622379322493"/>
    <n v="0.48158694928786644"/>
    <n v="0.11136505569226526"/>
    <n v="885.44181779690916"/>
    <n v="973.79521558111639"/>
    <n v="2186.9152494531086"/>
    <n v="1467.8478583021663"/>
    <n v="247.31409216004516"/>
    <n v="888.23967176840483"/>
    <n v="976.87225210296958"/>
    <n v="2193.8255504949443"/>
    <n v="1472.4860218464639"/>
    <n v="248.09556498078734"/>
  </r>
  <r>
    <s v="2009_2"/>
    <n v="2009"/>
    <n v="2"/>
    <x v="5"/>
    <x v="5"/>
    <s v="Personal"/>
    <n v="788.75"/>
    <n v="3155"/>
    <n v="324176250"/>
    <n v="1296705000"/>
    <n v="64"/>
    <n v="269"/>
    <n v="485"/>
    <n v="357"/>
    <n v="111"/>
    <n v="1225869"/>
    <n v="829471"/>
    <n v="595982"/>
    <n v="1013657"/>
    <n v="511101"/>
    <n v="19154.203125"/>
    <n v="3083.5353159851302"/>
    <n v="1228.8288659793814"/>
    <n v="2839.3753501400561"/>
    <n v="4604.5135135135133"/>
    <n v="177468750"/>
    <n v="23662500"/>
    <n v="118312500"/>
    <n v="2366250"/>
    <n v="2366250"/>
    <n v="8.1141045958795566E-2"/>
    <n v="0.3410459587955626"/>
    <n v="0.61489698890649758"/>
    <n v="0.4526148969889065"/>
    <n v="0.14072900158478605"/>
    <n v="0.10379431910732462"/>
    <n v="0.38037562419712395"/>
    <n v="0.65526858087667328"/>
    <n v="0.4939098659316567"/>
    <n v="0.169578822071068"/>
    <n v="1554.1920760697305"/>
    <n v="1051.6272583201269"/>
    <n v="755.60316957210773"/>
    <n v="1285.1435816164817"/>
    <n v="647.98858954041202"/>
    <n v="1559.1030734781409"/>
    <n v="1054.9502315997772"/>
    <n v="757.99075426301624"/>
    <n v="1289.2044289827313"/>
    <n v="650.03612943777136"/>
  </r>
  <r>
    <s v="2009_2"/>
    <n v="2009"/>
    <n v="2"/>
    <x v="6"/>
    <x v="6"/>
    <s v="Personal"/>
    <n v="5274"/>
    <n v="21096"/>
    <n v="2167614000"/>
    <n v="8670456000"/>
    <n v="335"/>
    <n v="2354"/>
    <n v="1696"/>
    <n v="3475"/>
    <n v="715"/>
    <n v="8207727"/>
    <n v="6268448"/>
    <n v="1425199"/>
    <n v="8397741"/>
    <n v="5450024"/>
    <n v="24500.6776119403"/>
    <n v="2662.8920985556501"/>
    <n v="840.3295990566038"/>
    <n v="2416.6161151079136"/>
    <n v="7622.4111888111884"/>
    <n v="1186650000"/>
    <n v="158220000"/>
    <n v="791100000"/>
    <n v="15822000"/>
    <n v="15822000"/>
    <n v="6.3519150549867273E-2"/>
    <n v="0.44634053849070915"/>
    <n v="0.32157755024649221"/>
    <n v="0.6588926810769814"/>
    <n v="0.13557072430792566"/>
    <n v="7.1344210066625183E-2"/>
    <n v="0.46228979298121248"/>
    <n v="0.33656331203779355"/>
    <n v="0.67410301396506289"/>
    <n v="0.14655404210384265"/>
    <n v="1556.2622298065985"/>
    <n v="1188.5566932119832"/>
    <n v="270.23113386423967"/>
    <n v="1592.2906712172924"/>
    <n v="1033.3758058399696"/>
    <n v="1561.1797685684191"/>
    <n v="1192.3123415195423"/>
    <n v="271.08502085704629"/>
    <n v="1597.3220540689917"/>
    <n v="1036.6411074603636"/>
  </r>
  <r>
    <s v="2009_2"/>
    <n v="2009"/>
    <n v="2"/>
    <x v="7"/>
    <x v="7"/>
    <s v="Personal"/>
    <n v="6423.5"/>
    <n v="25694"/>
    <n v="2640058500"/>
    <n v="10560234000"/>
    <n v="779"/>
    <n v="2320"/>
    <n v="4070"/>
    <n v="3723"/>
    <n v="1411"/>
    <n v="10831523"/>
    <n v="5764215"/>
    <n v="3632706"/>
    <n v="11338234"/>
    <n v="6171479"/>
    <n v="13904.394094993582"/>
    <n v="2484.5754310344828"/>
    <n v="892.55675675675673"/>
    <n v="3045.4563524039754"/>
    <n v="4373.8334514528706"/>
    <n v="1445287500"/>
    <n v="192705000"/>
    <n v="963525000"/>
    <n v="19270500"/>
    <n v="19270500"/>
    <n v="0.12127344905425391"/>
    <n v="0.36117381489841988"/>
    <n v="0.63361095975714177"/>
    <n v="0.57959056589086944"/>
    <n v="0.21966217794037518"/>
    <n v="0.13076374587778319"/>
    <n v="0.37513812677352276"/>
    <n v="0.64761820183288954"/>
    <n v="0.5939410627265973"/>
    <n v="0.23169836775342259"/>
    <n v="1686.233828909473"/>
    <n v="897.36358682960997"/>
    <n v="565.5337432863704"/>
    <n v="1765.1177706857632"/>
    <n v="960.76578189460577"/>
    <n v="1691.5620570553081"/>
    <n v="900.19911167700627"/>
    <n v="567.3207391090948"/>
    <n v="1770.6952594214529"/>
    <n v="963.80164749810672"/>
  </r>
  <r>
    <s v="2009_2"/>
    <n v="2009"/>
    <n v="2"/>
    <x v="8"/>
    <x v="8"/>
    <s v="Personal"/>
    <n v="659.75"/>
    <n v="2639"/>
    <n v="271157250"/>
    <n v="1084629000"/>
    <n v="106"/>
    <n v="237"/>
    <n v="347"/>
    <n v="234"/>
    <n v="109"/>
    <n v="1220866"/>
    <n v="681470"/>
    <n v="260099"/>
    <n v="643025"/>
    <n v="323302"/>
    <n v="11517.603773584906"/>
    <n v="2875.4008438818564"/>
    <n v="749.56484149855908"/>
    <n v="2747.9700854700855"/>
    <n v="2966.0733944954127"/>
    <n v="148443750"/>
    <n v="19792500"/>
    <n v="98962500"/>
    <n v="1979250"/>
    <n v="1979250"/>
    <n v="0.16066691928760896"/>
    <n v="0.3592269799166351"/>
    <n v="0.52595680181887083"/>
    <n v="0.35467980295566504"/>
    <n v="0.165214096248579"/>
    <n v="0.1939786061158984"/>
    <n v="0.40274837455451984"/>
    <n v="0.57125179715395191"/>
    <n v="0.39807803920806112"/>
    <n v="0.19890225884682428"/>
    <n v="1850.4979158772262"/>
    <n v="1032.9215611974232"/>
    <n v="394.23872679045093"/>
    <n v="974.64948844259186"/>
    <n v="490.0371352785146"/>
    <n v="1856.3451921624865"/>
    <n v="1036.1854274776836"/>
    <n v="395.48445786537638"/>
    <n v="977.7292243295193"/>
    <n v="491.58557394219861"/>
  </r>
  <r>
    <s v="2009_2"/>
    <n v="2009"/>
    <n v="2"/>
    <x v="9"/>
    <x v="9"/>
    <s v="Personal"/>
    <n v="655.5"/>
    <n v="2622"/>
    <n v="269410500"/>
    <n v="1077642000"/>
    <n v="90"/>
    <n v="260"/>
    <n v="522"/>
    <n v="291"/>
    <n v="87"/>
    <n v="1212992"/>
    <n v="791969"/>
    <n v="329692"/>
    <n v="867152"/>
    <n v="328043"/>
    <n v="13477.68888888889"/>
    <n v="3046.0346153846153"/>
    <n v="631.59386973180074"/>
    <n v="2979.9037800687283"/>
    <n v="3770.6091954022991"/>
    <n v="147487500"/>
    <n v="19665000"/>
    <n v="98325000"/>
    <n v="1966500"/>
    <n v="1966500"/>
    <n v="0.13729977116704806"/>
    <n v="0.39664378337147216"/>
    <n v="0.79633867276887871"/>
    <n v="0.44393592677345539"/>
    <n v="0.13272311212814644"/>
    <n v="0.16862068583636441"/>
    <n v="0.44116395141067677"/>
    <n v="0.83298857001279203"/>
    <n v="0.48915192652757533"/>
    <n v="0.16359916228900007"/>
    <n v="1850.4836003051107"/>
    <n v="1208.1906941266209"/>
    <n v="502.96262395118231"/>
    <n v="1322.8863463005339"/>
    <n v="500.44698703279937"/>
    <n v="1856.3308313554617"/>
    <n v="1212.0083827244973"/>
    <n v="504.55190508366491"/>
    <n v="1327.0664547429424"/>
    <n v="502.02831915654815"/>
  </r>
  <r>
    <s v="2009_2"/>
    <n v="2009"/>
    <n v="2"/>
    <x v="10"/>
    <x v="10"/>
    <s v="Personal"/>
    <n v="1702.25"/>
    <n v="6809"/>
    <n v="699624750"/>
    <n v="2798499000"/>
    <n v="214"/>
    <n v="664"/>
    <n v="308"/>
    <n v="672"/>
    <n v="135"/>
    <n v="3773334"/>
    <n v="3119798"/>
    <n v="352734"/>
    <n v="2055299"/>
    <n v="620841"/>
    <n v="17632.401869158879"/>
    <n v="4698.4909638554218"/>
    <n v="1145.2402597402597"/>
    <n v="3058.4806547619046"/>
    <n v="4598.8222222222221"/>
    <n v="383006250"/>
    <n v="51067500"/>
    <n v="255337500"/>
    <n v="5106750"/>
    <n v="5106750"/>
    <n v="0.12571596416507563"/>
    <n v="0.39007196357761786"/>
    <n v="0.18093699515347333"/>
    <n v="0.3947716257893964"/>
    <n v="7.9306799823762666E-2"/>
    <n v="0.14443854606498541"/>
    <n v="0.41761779696651646"/>
    <n v="0.20267734815836505"/>
    <n v="0.42237593317897809"/>
    <n v="9.456688403561947E-2"/>
    <n v="2216.6744015273903"/>
    <n v="1832.7495961227787"/>
    <n v="207.21633132618592"/>
    <n v="1207.4013805257748"/>
    <n v="364.71787340284919"/>
    <n v="2223.6787367114425"/>
    <n v="1838.5407905674094"/>
    <n v="207.87110166107055"/>
    <n v="1211.2165750194104"/>
    <n v="365.87032332114489"/>
  </r>
  <r>
    <s v="2009_2"/>
    <n v="2009"/>
    <n v="2"/>
    <x v="11"/>
    <x v="11"/>
    <s v="Personal"/>
    <n v="4918.75"/>
    <n v="19675"/>
    <n v="2021606250"/>
    <n v="8086425000"/>
    <n v="159"/>
    <n v="1576"/>
    <n v="5843"/>
    <n v="1735"/>
    <n v="602"/>
    <n v="2221285"/>
    <n v="3001182"/>
    <n v="4781528"/>
    <n v="3039763"/>
    <n v="2463516"/>
    <n v="13970.345911949686"/>
    <n v="1904.3032994923858"/>
    <n v="818.33441725141199"/>
    <n v="1752.0247838616715"/>
    <n v="4092.21926910299"/>
    <n v="1106718750"/>
    <n v="147562500"/>
    <n v="737812500"/>
    <n v="14756250"/>
    <n v="14756250"/>
    <n v="3.2325285895806861E-2"/>
    <n v="0.32040660736975857"/>
    <n v="1.1879034307496823"/>
    <n v="0.35273189326556542"/>
    <n v="0.12238881829733164"/>
    <n v="3.8201051057513508E-2"/>
    <n v="0.33590918275124465"/>
    <n v="1.203599339645242"/>
    <n v="0.36860613593293767"/>
    <n v="0.13327687793393114"/>
    <n v="451.59542566709024"/>
    <n v="610.15135959339261"/>
    <n v="972.1022617534943"/>
    <n v="617.99501905972045"/>
    <n v="500.84188055908515"/>
    <n v="453.02239470087238"/>
    <n v="612.07933991953007"/>
    <n v="975.17394881308473"/>
    <n v="619.94778409033859"/>
    <n v="502.42446048297012"/>
  </r>
  <r>
    <s v="2009_2"/>
    <n v="2009"/>
    <n v="2"/>
    <x v="12"/>
    <x v="12"/>
    <s v="Personal"/>
    <n v="5439.75"/>
    <n v="21759"/>
    <n v="2235737250"/>
    <n v="8942949000"/>
    <n v="333"/>
    <n v="2180"/>
    <n v="3133"/>
    <n v="4126"/>
    <n v="855"/>
    <n v="6355746"/>
    <n v="6743900"/>
    <n v="3555119"/>
    <n v="11571465"/>
    <n v="2950874"/>
    <n v="19086.324324324323"/>
    <n v="3093.5321100917431"/>
    <n v="1134.7331631024576"/>
    <n v="2804.523751817741"/>
    <n v="3451.3146198830409"/>
    <n v="1223943750"/>
    <n v="163192500"/>
    <n v="815962500"/>
    <n v="16319250"/>
    <n v="16319250"/>
    <n v="6.121604853164208E-2"/>
    <n v="0.40075371110804725"/>
    <n v="0.5759455857346385"/>
    <n v="0.75849073946412982"/>
    <n v="0.15717634082448642"/>
    <n v="6.8789292110247799E-2"/>
    <n v="0.41623502811073454"/>
    <n v="0.5915579246994952"/>
    <n v="0.7720117292926485"/>
    <n v="0.16867450212241389"/>
    <n v="1168.3893561284985"/>
    <n v="1239.7444735511742"/>
    <n v="653.5445562755641"/>
    <n v="2127.2052943609542"/>
    <n v="542.4650029872696"/>
    <n v="1172.0812788890828"/>
    <n v="1243.6618670255364"/>
    <n v="655.60965213570159"/>
    <n v="2133.9269215321474"/>
    <n v="544.17910529472749"/>
  </r>
  <r>
    <s v="2009_2"/>
    <n v="2009"/>
    <n v="2"/>
    <x v="13"/>
    <x v="13"/>
    <s v="Personal"/>
    <n v="1343.5"/>
    <n v="5374"/>
    <n v="552178500"/>
    <n v="2208714000"/>
    <n v="166"/>
    <n v="579"/>
    <n v="885"/>
    <n v="767"/>
    <n v="237"/>
    <n v="3286541"/>
    <n v="1720329"/>
    <n v="824673"/>
    <n v="2363845"/>
    <n v="1719497"/>
    <n v="19798.439759036144"/>
    <n v="2971.2072538860102"/>
    <n v="931.83389830508474"/>
    <n v="3081.9361147327249"/>
    <n v="7255.2616033755276"/>
    <n v="302287500"/>
    <n v="40305000"/>
    <n v="201525000"/>
    <n v="4030500"/>
    <n v="4030500"/>
    <n v="0.12355787123185709"/>
    <n v="0.43096390026051357"/>
    <n v="0.65872720506140681"/>
    <n v="0.57089691105321916"/>
    <n v="0.17640491254186824"/>
    <n v="0.14447653390927973"/>
    <n v="0.46244337242083677"/>
    <n v="0.68886702963597468"/>
    <n v="0.60235966635838434"/>
    <n v="0.20063468284161473"/>
    <n v="2446.2530703386678"/>
    <n v="1280.4830666170451"/>
    <n v="613.8243394119836"/>
    <n v="1759.4678079642724"/>
    <n v="1279.8637886118347"/>
    <n v="2453.9828372534043"/>
    <n v="1284.5291875042215"/>
    <n v="615.76392576458852"/>
    <n v="1765.0274437249598"/>
    <n v="1283.9079526799503"/>
  </r>
  <r>
    <s v="2009_2"/>
    <n v="2009"/>
    <n v="2"/>
    <x v="14"/>
    <x v="14"/>
    <s v="Personal"/>
    <n v="8789.5"/>
    <n v="35158"/>
    <n v="3612484500"/>
    <n v="14449938000"/>
    <n v="1013"/>
    <n v="3544"/>
    <n v="7478"/>
    <n v="4789"/>
    <n v="1276"/>
    <n v="12942924"/>
    <n v="11034332"/>
    <n v="9702493"/>
    <n v="14779795"/>
    <n v="11372728"/>
    <n v="12776.825271470878"/>
    <n v="3113.5248306997742"/>
    <n v="1297.4716501738433"/>
    <n v="3086.1964919607435"/>
    <n v="8912.7962382445148"/>
    <n v="1977637500"/>
    <n v="263685000"/>
    <n v="1318425000"/>
    <n v="26368500"/>
    <n v="26368500"/>
    <n v="0.11525115194265885"/>
    <n v="0.40320837362762385"/>
    <n v="0.85078787189259908"/>
    <n v="0.54485465612378403"/>
    <n v="0.14517321804425734"/>
    <n v="0.12318723996595687"/>
    <n v="0.41539967220185436"/>
    <n v="0.8596428306583872"/>
    <n v="0.55723091033247252"/>
    <n v="0.1539282179930167"/>
    <n v="1472.5438307070938"/>
    <n v="1255.3992832356789"/>
    <n v="1103.873144092383"/>
    <n v="1681.5285283576995"/>
    <n v="1293.8993116787076"/>
    <n v="1477.1968327701727"/>
    <n v="1259.3661433949983"/>
    <n v="1107.361205982108"/>
    <n v="1686.841888509307"/>
    <n v="1297.9878257460725"/>
  </r>
  <r>
    <s v="2009_2"/>
    <n v="2009"/>
    <n v="2"/>
    <x v="15"/>
    <x v="15"/>
    <s v="Personal"/>
    <n v="958.5"/>
    <n v="3834"/>
    <n v="393943500"/>
    <n v="1575774000"/>
    <n v="133"/>
    <n v="432"/>
    <n v="574"/>
    <n v="472"/>
    <n v="170"/>
    <n v="1995500"/>
    <n v="1362989"/>
    <n v="589085"/>
    <n v="1340260"/>
    <n v="1121941"/>
    <n v="15003.75939849624"/>
    <n v="3155.0671296296296"/>
    <n v="1026.280487804878"/>
    <n v="2839.5338983050847"/>
    <n v="6599.6529411764704"/>
    <n v="215662500"/>
    <n v="28755000"/>
    <n v="143775000"/>
    <n v="2875500"/>
    <n v="2875500"/>
    <n v="0.1387584767866458"/>
    <n v="0.45070422535211269"/>
    <n v="0.59885237350026077"/>
    <n v="0.49243609806990091"/>
    <n v="0.17736045905059988"/>
    <n v="0.16477517051921506"/>
    <n v="0.4881505162173056"/>
    <n v="0.63573924845405361"/>
    <n v="0.53006141500045545"/>
    <n v="0.20610749385131413"/>
    <n v="2081.8988002086594"/>
    <n v="1422.0020865936358"/>
    <n v="614.5905059989567"/>
    <n v="1398.2889932185708"/>
    <n v="1170.5174752217006"/>
    <n v="2088.4772661330594"/>
    <n v="1426.4953848606526"/>
    <n v="616.53251331495539"/>
    <n v="1402.707361918063"/>
    <n v="1174.2161224969136"/>
  </r>
  <r>
    <s v="2009_2"/>
    <n v="2009"/>
    <n v="2"/>
    <x v="16"/>
    <x v="16"/>
    <s v="Personal"/>
    <n v="1787"/>
    <n v="7148"/>
    <n v="734457000"/>
    <n v="2937828000"/>
    <n v="221"/>
    <n v="791"/>
    <n v="618"/>
    <n v="1520"/>
    <n v="819"/>
    <n v="4046486"/>
    <n v="1586326"/>
    <n v="496965"/>
    <n v="4054527"/>
    <n v="4086124"/>
    <n v="18309.891402714933"/>
    <n v="2005.4690265486727"/>
    <n v="804.15048543689318"/>
    <n v="2667.4519736842103"/>
    <n v="4989.1623931623935"/>
    <n v="402075000"/>
    <n v="53610000"/>
    <n v="268050000"/>
    <n v="5361000"/>
    <n v="5361000"/>
    <n v="0.12367095691102406"/>
    <n v="0.44264129826524901"/>
    <n v="0.34583100167879127"/>
    <n v="0.85058757694459985"/>
    <n v="0.45831001678791272"/>
    <n v="0.14181612969198099"/>
    <n v="0.47001837058629048"/>
    <n v="0.37204725261663352"/>
    <n v="0.87023685131544148"/>
    <n v="0.48577306389235375"/>
    <n v="2264.4017907106881"/>
    <n v="887.70341354224956"/>
    <n v="278.10016787912701"/>
    <n v="2268.9015109121433"/>
    <n v="2286.5831001678789"/>
    <n v="2271.5569367811158"/>
    <n v="890.50841379316284"/>
    <n v="278.97891975591347"/>
    <n v="2276.0708753759009"/>
    <n v="2293.8083356146049"/>
  </r>
  <r>
    <s v="2009_2"/>
    <n v="2009"/>
    <n v="2"/>
    <x v="17"/>
    <x v="17"/>
    <s v="Personal"/>
    <n v="5878.5"/>
    <n v="23514"/>
    <n v="2416063500"/>
    <n v="9664254000"/>
    <n v="593"/>
    <n v="2293"/>
    <n v="8508"/>
    <n v="2032"/>
    <n v="847"/>
    <n v="8333855"/>
    <n v="7030954"/>
    <n v="4296127"/>
    <n v="6007170"/>
    <n v="1361986"/>
    <n v="14053.718381112985"/>
    <n v="3066.2686436982121"/>
    <n v="504.95145745181009"/>
    <n v="2956.2844488188975"/>
    <n v="1608.0118063754428"/>
    <n v="1322662500"/>
    <n v="176355000"/>
    <n v="881775000"/>
    <n v="17635500"/>
    <n v="17635500"/>
    <n v="0.10087607382835757"/>
    <n v="0.39006549289784809"/>
    <n v="1.447307986731309"/>
    <n v="0.3456664114995322"/>
    <n v="0.14408437526579909"/>
    <n v="0.11002829533290225"/>
    <n v="0.40488838775359176"/>
    <n v="1.4717595407212709"/>
    <n v="0.36011917371249452"/>
    <n v="0.15475639404786867"/>
    <n v="1417.6839329760994"/>
    <n v="1196.0455898613593"/>
    <n v="730.8202772816195"/>
    <n v="1021.8882367951007"/>
    <n v="231.68937654163477"/>
    <n v="1422.163586571038"/>
    <n v="1199.8249018798606"/>
    <n v="733.12955201220484"/>
    <n v="1025.1172395418375"/>
    <n v="232.4214777698366"/>
  </r>
  <r>
    <s v="2009_2"/>
    <n v="2009"/>
    <n v="2"/>
    <x v="18"/>
    <x v="18"/>
    <s v="Personal"/>
    <n v="4190"/>
    <n v="16760"/>
    <n v="1722090000"/>
    <n v="6888360000"/>
    <n v="277"/>
    <n v="2046"/>
    <n v="3776"/>
    <n v="2720"/>
    <n v="684"/>
    <n v="8684818"/>
    <n v="7098483"/>
    <n v="2788899"/>
    <n v="7712257"/>
    <n v="5005376"/>
    <n v="31353.133574007221"/>
    <n v="3469.4442815249267"/>
    <n v="738.58554025423734"/>
    <n v="2835.3886029411765"/>
    <n v="7317.8011695906434"/>
    <n v="942750000"/>
    <n v="125700000"/>
    <n v="628500000"/>
    <n v="12570000"/>
    <n v="12570000"/>
    <n v="6.6109785202863966E-2"/>
    <n v="0.48830548926014322"/>
    <n v="0.90119331742243436"/>
    <n v="0.64916467780429599"/>
    <n v="0.16324582338902147"/>
    <n v="7.5053742047914096E-2"/>
    <n v="0.50629834474393842"/>
    <n v="0.91193447406081374"/>
    <n v="0.66634289169531047"/>
    <n v="0.17654941465446894"/>
    <n v="2072.7489260143197"/>
    <n v="1694.1486873508354"/>
    <n v="665.60835322195703"/>
    <n v="1840.6341288782817"/>
    <n v="1194.600477326969"/>
    <n v="2079.2984798054335"/>
    <n v="1699.50192517848"/>
    <n v="667.71156874339738"/>
    <n v="1846.450237180424"/>
    <n v="1198.375223021899"/>
  </r>
  <r>
    <s v="2009_2"/>
    <n v="2009"/>
    <n v="2"/>
    <x v="19"/>
    <x v="19"/>
    <s v="Personal"/>
    <n v="3166.25"/>
    <n v="12665"/>
    <n v="1301328750"/>
    <n v="5205315000"/>
    <n v="475"/>
    <n v="1269"/>
    <n v="4031"/>
    <n v="1474"/>
    <n v="441"/>
    <n v="5300402"/>
    <n v="3788696"/>
    <n v="3342839"/>
    <n v="4335327"/>
    <n v="991100"/>
    <n v="11158.74105263158"/>
    <n v="2985.5760441292355"/>
    <n v="829.28280823616967"/>
    <n v="2941.1987788331071"/>
    <n v="2247.3922902494332"/>
    <n v="712406250"/>
    <n v="94987500"/>
    <n v="474937500"/>
    <n v="9498750"/>
    <n v="9498750"/>
    <n v="0.15001973943939992"/>
    <n v="0.40078957757599687"/>
    <n v="1.2731148835373076"/>
    <n v="0.46553493880773789"/>
    <n v="0.13928148440584287"/>
    <n v="0.16480612216233248"/>
    <n v="0.42108187450858414"/>
    <n v="1.2975317428723556"/>
    <n v="0.4861896496770684"/>
    <n v="0.15361856034984189"/>
    <n v="1674.0314251875247"/>
    <n v="1196.587761547572"/>
    <n v="1055.7722858270824"/>
    <n v="1369.2307935254639"/>
    <n v="313.02013422818794"/>
    <n v="1679.3210956969017"/>
    <n v="1200.368786741547"/>
    <n v="1059.1083567281"/>
    <n v="1373.5573429797141"/>
    <n v="314.00922759164297"/>
  </r>
  <r>
    <s v="2009_2"/>
    <n v="2009"/>
    <n v="2"/>
    <x v="20"/>
    <x v="20"/>
    <s v="Personal"/>
    <n v="2838.25"/>
    <n v="11353"/>
    <n v="1166520750"/>
    <n v="4666083000"/>
    <n v="344"/>
    <n v="1478"/>
    <n v="3035"/>
    <n v="2006"/>
    <n v="327"/>
    <n v="4623384"/>
    <n v="5705336"/>
    <n v="5317084"/>
    <n v="6713737"/>
    <n v="1062455"/>
    <n v="13440.069767441861"/>
    <n v="3860.173207036536"/>
    <n v="1751.9222405271828"/>
    <n v="3346.8280159521437"/>
    <n v="3249.0978593272171"/>
    <n v="638606250"/>
    <n v="85147500"/>
    <n v="425737500"/>
    <n v="8514750"/>
    <n v="8514750"/>
    <n v="0.12120144455210076"/>
    <n v="0.52074341583722361"/>
    <n v="1.0693208843477495"/>
    <n v="0.70677354003347137"/>
    <n v="0.11521183828063067"/>
    <n v="0.13547490128725359"/>
    <n v="0.54259216282783629"/>
    <n v="1.0812282768496522"/>
    <n v="0.7266835885124926"/>
    <n v="0.12917548338677373"/>
    <n v="1628.9558706949706"/>
    <n v="2010.159781555536"/>
    <n v="1873.3670395490178"/>
    <n v="2365.4494847176957"/>
    <n v="374.33453712675066"/>
    <n v="1634.103109689798"/>
    <n v="2016.5115636999119"/>
    <n v="1879.2865785930542"/>
    <n v="2372.9239252762595"/>
    <n v="375.51737415829496"/>
  </r>
  <r>
    <s v="2009_2"/>
    <n v="2009"/>
    <n v="2"/>
    <x v="21"/>
    <x v="21"/>
    <s v="Personal"/>
    <n v="5064"/>
    <n v="20256"/>
    <n v="2081304000"/>
    <n v="8325216000"/>
    <n v="863"/>
    <n v="2783"/>
    <n v="3464"/>
    <n v="4108"/>
    <n v="948"/>
    <n v="9678804"/>
    <n v="8112666"/>
    <n v="3540917"/>
    <n v="11017217"/>
    <n v="2271890"/>
    <n v="11215.300115874856"/>
    <n v="2915.0794107078691"/>
    <n v="1022.2046766743649"/>
    <n v="2681.8931353456669"/>
    <n v="2396.5084388185655"/>
    <n v="1139400000"/>
    <n v="151920000"/>
    <n v="759600000"/>
    <n v="15192000"/>
    <n v="15192000"/>
    <n v="0.17041864139020538"/>
    <n v="0.549565560821485"/>
    <n v="0.68404423380726698"/>
    <n v="0.81121642969984198"/>
    <n v="0.1872037914691943"/>
    <n v="0.18272974862298677"/>
    <n v="0.56585606859057047"/>
    <n v="0.69926597412115177"/>
    <n v="0.82402968676126265"/>
    <n v="0.19997574198514267"/>
    <n v="1911.2962085308056"/>
    <n v="1602.0272511848341"/>
    <n v="699.23321484992096"/>
    <n v="2175.5957740916274"/>
    <n v="448.63546603475515"/>
    <n v="1917.3355976586513"/>
    <n v="1607.0894000658573"/>
    <n v="701.44267953506221"/>
    <n v="2182.4703074088552"/>
    <n v="450.05308207137097"/>
  </r>
  <r>
    <s v="2009_2"/>
    <n v="2009"/>
    <n v="2"/>
    <x v="22"/>
    <x v="22"/>
    <s v="Personal"/>
    <n v="1416.25"/>
    <n v="5665"/>
    <n v="582078750"/>
    <n v="2328315000"/>
    <n v="243"/>
    <n v="772"/>
    <n v="1917"/>
    <n v="1356"/>
    <n v="279"/>
    <n v="3379719"/>
    <n v="3080373"/>
    <n v="1671059"/>
    <n v="3576857"/>
    <n v="1278633"/>
    <n v="13908.308641975309"/>
    <n v="3990.1204663212434"/>
    <n v="871.70526864893066"/>
    <n v="2637.8001474926255"/>
    <n v="4582.9139784946237"/>
    <n v="318656250"/>
    <n v="42487500"/>
    <n v="212437500"/>
    <n v="4248750"/>
    <n v="4248750"/>
    <n v="0.17157987643424535"/>
    <n v="0.54510150044130623"/>
    <n v="1.3535745807590467"/>
    <n v="0.9574580759046778"/>
    <n v="0.19699911738746689"/>
    <n v="0.19492221989244934"/>
    <n v="0.57593209503216891"/>
    <n v="1.3964065036642663"/>
    <n v="0.96995359800910286"/>
    <n v="0.22162411012614669"/>
    <n v="2386.3858781994704"/>
    <n v="2175.0206531332747"/>
    <n v="1179.9180935569284"/>
    <n v="2525.5830538393643"/>
    <n v="902.83000882612532"/>
    <n v="2393.9264743997428"/>
    <n v="2181.8933691606194"/>
    <n v="1183.6464452766515"/>
    <n v="2533.5634907641847"/>
    <n v="905.68280668930356"/>
  </r>
  <r>
    <s v="2009_2"/>
    <n v="2009"/>
    <n v="2"/>
    <x v="23"/>
    <x v="23"/>
    <s v="Personal"/>
    <n v="2567.5"/>
    <n v="10270"/>
    <n v="1055242500"/>
    <n v="4220970000"/>
    <n v="456"/>
    <n v="1707"/>
    <n v="2443"/>
    <n v="1766"/>
    <n v="626"/>
    <n v="7137806"/>
    <n v="5470124"/>
    <n v="2833203"/>
    <n v="5194960"/>
    <n v="3118830"/>
    <n v="15653.083333333334"/>
    <n v="3204.5248974809606"/>
    <n v="1159.7228817028245"/>
    <n v="2941.6534541336355"/>
    <n v="4982.1565495207669"/>
    <n v="577687500"/>
    <n v="77025000"/>
    <n v="385125000"/>
    <n v="7702500"/>
    <n v="7702500"/>
    <n v="0.17760467380720546"/>
    <n v="0.66484907497565726"/>
    <n v="0.95150925024342747"/>
    <n v="0.68782862706913339"/>
    <n v="0.24381694255111977"/>
    <n v="0.19517857607365174"/>
    <n v="0.68655520701484785"/>
    <n v="0.96138651401728115"/>
    <n v="0.70913636543849445"/>
    <n v="0.26356144101973938"/>
    <n v="2780.060759493671"/>
    <n v="2130.5254138266796"/>
    <n v="1103.4870496592016"/>
    <n v="2023.3534566699125"/>
    <n v="1214.7341772151899"/>
    <n v="2788.8453051076358"/>
    <n v="2137.2575320422829"/>
    <n v="1106.973891552512"/>
    <n v="2029.7469287091808"/>
    <n v="1218.5725421689588"/>
  </r>
  <r>
    <s v="2009_2"/>
    <n v="2009"/>
    <n v="2"/>
    <x v="24"/>
    <x v="24"/>
    <s v="Personal"/>
    <n v="1367.25"/>
    <n v="5469"/>
    <n v="561939750"/>
    <n v="2247759000"/>
    <n v="251"/>
    <n v="938"/>
    <n v="722"/>
    <n v="1477"/>
    <n v="34"/>
    <n v="2628082"/>
    <n v="2288225"/>
    <n v="1026709"/>
    <n v="3546155"/>
    <n v="227175"/>
    <n v="10470.446215139442"/>
    <n v="2439.4722814498932"/>
    <n v="1422.0346260387812"/>
    <n v="2400.9174001354095"/>
    <n v="6681.6176470588234"/>
    <n v="307631250"/>
    <n v="41017500"/>
    <n v="205087500"/>
    <n v="4101750"/>
    <n v="4101750"/>
    <n v="0.18358017919180838"/>
    <n v="0.68604863777655878"/>
    <n v="0.52806728835253247"/>
    <n v="1.0802706162004023"/>
    <n v="2.4867434631559701E-2"/>
    <n v="0.20797522397162543"/>
    <n v="0.71529289492545278"/>
    <n v="0.5595242395334552"/>
    <n v="1.0988262817050425"/>
    <n v="3.4679925772439654E-2"/>
    <n v="1922.1663923934907"/>
    <n v="1673.5966355823734"/>
    <n v="750.9299689157067"/>
    <n v="2593.6405192905468"/>
    <n v="166.15469007131102"/>
    <n v="1928.2401295569496"/>
    <n v="1678.8849322264111"/>
    <n v="753.30278704290276"/>
    <n v="2601.8360068784095"/>
    <n v="166.67971221297509"/>
  </r>
  <r>
    <s v="2009_2"/>
    <n v="2009"/>
    <n v="2"/>
    <x v="25"/>
    <x v="25"/>
    <s v="Personal"/>
    <n v="3763.75"/>
    <n v="15055"/>
    <n v="1546901250"/>
    <n v="6187605000"/>
    <n v="781"/>
    <n v="2425"/>
    <n v="3347"/>
    <n v="2534"/>
    <n v="303"/>
    <n v="10005699"/>
    <n v="7112223"/>
    <n v="2994861"/>
    <n v="6802126"/>
    <n v="1362776"/>
    <n v="12811.394366197183"/>
    <n v="2932.8754639175258"/>
    <n v="894.7896623842247"/>
    <n v="2684.3433307024466"/>
    <n v="4497.6105610561053"/>
    <n v="846843750"/>
    <n v="112912500"/>
    <n v="564562500"/>
    <n v="11291250"/>
    <n v="11291250"/>
    <n v="0.20750581202258386"/>
    <n v="0.644304217867818"/>
    <n v="0.88927266688807705"/>
    <n v="0.67326469611424777"/>
    <n v="8.0504815675855199E-2"/>
    <n v="0.22290715925416837"/>
    <n v="0.66248574597345811"/>
    <n v="0.90119031145049433"/>
    <n v="0.69107767237547968"/>
    <n v="9.0837929093265185E-2"/>
    <n v="2658.4387910993028"/>
    <n v="1889.6640318830953"/>
    <n v="795.71198937230156"/>
    <n v="1807.2735968116904"/>
    <n v="362.07930919960148"/>
    <n v="2666.8390308216167"/>
    <n v="1895.6350668061482"/>
    <n v="798.22631149362553"/>
    <n v="1812.984291189103"/>
    <n v="363.22342167868123"/>
  </r>
  <r>
    <s v="2009_2"/>
    <n v="2009"/>
    <n v="2"/>
    <x v="26"/>
    <x v="26"/>
    <s v="Personal"/>
    <n v="2506.75"/>
    <n v="10027"/>
    <n v="1030274250"/>
    <n v="4121097000"/>
    <n v="403"/>
    <n v="1552"/>
    <n v="3796"/>
    <n v="2515"/>
    <n v="394"/>
    <n v="4849170"/>
    <n v="5146762"/>
    <n v="2508138"/>
    <n v="7191741"/>
    <n v="893885"/>
    <n v="12032.679900744417"/>
    <n v="3316.2126288659792"/>
    <n v="660.73182297154904"/>
    <n v="2859.5391650099405"/>
    <n v="2268.743654822335"/>
    <n v="564018750"/>
    <n v="75202500"/>
    <n v="376012500"/>
    <n v="7520250"/>
    <n v="7520250"/>
    <n v="0.16076593198364417"/>
    <n v="0.61912835344569661"/>
    <n v="1.5143113593298094"/>
    <n v="1.0032911139922209"/>
    <n v="0.15717562581031216"/>
    <n v="0.17785974594955564"/>
    <n v="0.64172687760314362"/>
    <n v="1.5553810146026408"/>
    <n v="1.0059652614692973"/>
    <n v="0.17411360331353889"/>
    <n v="1934.4449985040392"/>
    <n v="2053.1612645856189"/>
    <n v="1000.5537049965094"/>
    <n v="2868.9502343672084"/>
    <n v="356.59120374987532"/>
    <n v="1940.5575340912683"/>
    <n v="2059.6489245117505"/>
    <n v="1003.7152940483846"/>
    <n v="2878.0156564490567"/>
    <n v="357.71797469694263"/>
  </r>
  <r>
    <s v="2009_3"/>
    <n v="2009"/>
    <n v="3"/>
    <x v="0"/>
    <x v="0"/>
    <s v="Personal"/>
    <n v="3897.75"/>
    <n v="15591"/>
    <n v="1601975250"/>
    <n v="6407901000"/>
    <n v="98"/>
    <n v="1810"/>
    <n v="739"/>
    <n v="2839"/>
    <n v="374"/>
    <n v="1875416"/>
    <n v="2882823"/>
    <n v="994287"/>
    <n v="4114512"/>
    <n v="1213939"/>
    <n v="19136.897959183672"/>
    <n v="1592.7198895027625"/>
    <n v="1345.4492557510148"/>
    <n v="1449.2821415991546"/>
    <n v="3245.8262032085563"/>
    <n v="876993750"/>
    <n v="116932500"/>
    <n v="584662500"/>
    <n v="11693250"/>
    <n v="11693250"/>
    <n v="2.5142710538130972E-2"/>
    <n v="0.46437047014303123"/>
    <n v="0.18959656211917131"/>
    <n v="0.72836893079340648"/>
    <n v="9.5952793278173298E-2"/>
    <n v="3.0985570807530342E-2"/>
    <n v="0.48298334615397148"/>
    <n v="0.20422556742297632"/>
    <n v="0.74496917047559597"/>
    <n v="0.10694470663040556"/>
    <n v="481.15348598550446"/>
    <n v="739.61208389455453"/>
    <n v="255.09255339619011"/>
    <n v="1055.6120838945546"/>
    <n v="311.44609069334871"/>
    <n v="482.67385374384349"/>
    <n v="741.94913932236273"/>
    <n v="255.89860490547429"/>
    <n v="1058.9476485831885"/>
    <n v="312.43021033197306"/>
  </r>
  <r>
    <s v="2009_3"/>
    <n v="2009"/>
    <n v="3"/>
    <x v="1"/>
    <x v="1"/>
    <s v="Personal"/>
    <n v="1155.25"/>
    <n v="4621"/>
    <n v="474807750"/>
    <n v="1899231000"/>
    <n v="21"/>
    <n v="312"/>
    <n v="1232"/>
    <n v="632"/>
    <n v="68"/>
    <n v="646888"/>
    <n v="921705"/>
    <n v="1974756"/>
    <n v="1505062"/>
    <n v="433939"/>
    <n v="30804.190476190477"/>
    <n v="2954.1826923076924"/>
    <n v="1602.8863636363637"/>
    <n v="2381.4272151898736"/>
    <n v="6381.4558823529414"/>
    <n v="259931250"/>
    <n v="34657500"/>
    <n v="173287500"/>
    <n v="3465750"/>
    <n v="3465750"/>
    <n v="1.8177883574983771E-2"/>
    <n v="0.27007141311404459"/>
    <n v="1.0664358363990478"/>
    <n v="0.54706773425665445"/>
    <n v="5.8861718242804589E-2"/>
    <n v="2.7335996547239436E-2"/>
    <n v="0.30050810354718149"/>
    <n v="1.0846826275498285"/>
    <n v="0.58119135550365719"/>
    <n v="7.499642660139752E-2"/>
    <n v="559.95498809781429"/>
    <n v="797.84029430859118"/>
    <n v="1709.3754598571738"/>
    <n v="1302.8019909110583"/>
    <n v="375.62345812594674"/>
    <n v="561.72435594990691"/>
    <n v="800.36134153177818"/>
    <n v="1714.7768118410211"/>
    <n v="1306.9186360153208"/>
    <n v="376.81036794089033"/>
  </r>
  <r>
    <s v="2009_3"/>
    <n v="2009"/>
    <n v="3"/>
    <x v="2"/>
    <x v="2"/>
    <s v="Personal"/>
    <n v="1103"/>
    <n v="4412"/>
    <n v="453333000"/>
    <n v="1813332000"/>
    <n v="82"/>
    <n v="514"/>
    <n v="514"/>
    <n v="952"/>
    <n v="77"/>
    <n v="874700"/>
    <n v="1642073"/>
    <n v="483207"/>
    <n v="2472768"/>
    <n v="442252"/>
    <n v="10667.073170731708"/>
    <n v="3194.6945525291831"/>
    <n v="940.09143968871592"/>
    <n v="2597.4453781512607"/>
    <n v="5743.5324675324673"/>
    <n v="248175000"/>
    <n v="33090000"/>
    <n v="165450000"/>
    <n v="3309000"/>
    <n v="3309000"/>
    <n v="7.4342701722574803E-2"/>
    <n v="0.46600181323662737"/>
    <n v="0.46600181323662737"/>
    <n v="0.86310063463281961"/>
    <n v="6.980961015412511E-2"/>
    <n v="9.2746711257703104E-2"/>
    <n v="0.5009988971841316"/>
    <n v="0.5009988971841316"/>
    <n v="0.88721631950762125"/>
    <n v="8.7687312216269936E-2"/>
    <n v="793.0190389845875"/>
    <n v="1488.7334542157751"/>
    <n v="438.08431550317317"/>
    <n v="2241.8567543064369"/>
    <n v="400.95376246600182"/>
    <n v="795.52485181508519"/>
    <n v="1493.437612889622"/>
    <n v="439.46859159827585"/>
    <n v="2248.940661681816"/>
    <n v="402.22071197544881"/>
  </r>
  <r>
    <s v="2009_3"/>
    <n v="2009"/>
    <n v="3"/>
    <x v="3"/>
    <x v="3"/>
    <s v="Personal"/>
    <n v="4317"/>
    <n v="17268"/>
    <n v="1774287000"/>
    <n v="7097148000"/>
    <n v="98"/>
    <n v="1533"/>
    <n v="1259"/>
    <n v="2922"/>
    <n v="1782"/>
    <n v="1657410"/>
    <n v="5594882"/>
    <n v="1038966"/>
    <n v="8536828"/>
    <n v="10716133"/>
    <n v="16912.34693877551"/>
    <n v="3649.6294846705805"/>
    <n v="825.231135822081"/>
    <n v="2921.5701574264203"/>
    <n v="6013.5426487093155"/>
    <n v="971325000"/>
    <n v="129510000"/>
    <n v="647550000"/>
    <n v="12951000"/>
    <n v="12951000"/>
    <n v="2.2700949733611305E-2"/>
    <n v="0.35510771369006255"/>
    <n v="0.29163771137363909"/>
    <n v="0.67685892981236973"/>
    <n v="0.41278665740097292"/>
    <n v="2.7982977119526756E-2"/>
    <n v="0.37207797543979565"/>
    <n v="0.30775583392878292"/>
    <n v="0.69344372290103418"/>
    <n v="0.43024591126107664"/>
    <n v="383.92633773453787"/>
    <n v="1296.011582117211"/>
    <n v="240.66851980542043"/>
    <n v="1977.4908501274033"/>
    <n v="2482.3101690989115"/>
    <n v="385.13948331587608"/>
    <n v="1300.1067706200006"/>
    <n v="241.42899368458166"/>
    <n v="1983.7394036940188"/>
    <n v="2490.15387065615"/>
  </r>
  <r>
    <s v="2009_3"/>
    <n v="2009"/>
    <n v="3"/>
    <x v="4"/>
    <x v="4"/>
    <s v="Personal"/>
    <n v="3579.75"/>
    <n v="14319"/>
    <n v="1471277250"/>
    <n v="5885109000"/>
    <n v="142"/>
    <n v="1164"/>
    <n v="3016"/>
    <n v="1809"/>
    <n v="326"/>
    <n v="2903857"/>
    <n v="3466410"/>
    <n v="6469909"/>
    <n v="5135437"/>
    <n v="785955"/>
    <n v="20449.697183098593"/>
    <n v="2978.0154639175257"/>
    <n v="2145.1952917771882"/>
    <n v="2838.8264234383637"/>
    <n v="2410.90490797546"/>
    <n v="805443750"/>
    <n v="107392500"/>
    <n v="536962500"/>
    <n v="10739250"/>
    <n v="10739250"/>
    <n v="3.9667574551295479E-2"/>
    <n v="0.32516237167399958"/>
    <n v="0.84251693554019136"/>
    <n v="0.50534255185417976"/>
    <n v="9.1067811998044562E-2"/>
    <n v="4.7268355069864473E-2"/>
    <n v="0.34340466180721746"/>
    <n v="0.85670214720239868"/>
    <n v="0.52481294778764476"/>
    <n v="0.10227193234274222"/>
    <n v="811.18988756198064"/>
    <n v="968.33857112926876"/>
    <n v="1807.3633633633633"/>
    <n v="1434.5797890914171"/>
    <n v="219.55583490467211"/>
    <n v="813.75311735634421"/>
    <n v="971.39836553081113"/>
    <n v="1813.0743413886657"/>
    <n v="1439.1128308787629"/>
    <n v="220.24959608954759"/>
  </r>
  <r>
    <s v="2009_3"/>
    <n v="2009"/>
    <n v="3"/>
    <x v="5"/>
    <x v="5"/>
    <s v="Personal"/>
    <n v="807.25"/>
    <n v="3229"/>
    <n v="331779750"/>
    <n v="1327119000"/>
    <n v="66"/>
    <n v="279"/>
    <n v="415"/>
    <n v="452"/>
    <n v="99"/>
    <n v="1328140"/>
    <n v="852615"/>
    <n v="451516"/>
    <n v="1407778"/>
    <n v="535215"/>
    <n v="20123.333333333332"/>
    <n v="3055.9677419354839"/>
    <n v="1087.990361445783"/>
    <n v="3114.5530973451328"/>
    <n v="5406.212121212121"/>
    <n v="181631250"/>
    <n v="24217500"/>
    <n v="121087500"/>
    <n v="2421750"/>
    <n v="2421750"/>
    <n v="8.1759058532053272E-2"/>
    <n v="0.34561783834004334"/>
    <n v="0.51409104986063792"/>
    <n v="0.55992567358315271"/>
    <n v="0.1226385877980799"/>
    <n v="0.10422880444439517"/>
    <n v="0.38461793604028599"/>
    <n v="0.55507835500051417"/>
    <n v="0.60063370501695446"/>
    <n v="0.14953873951227459"/>
    <n v="1645.2647878600185"/>
    <n v="1056.1969650046453"/>
    <n v="559.32610715391763"/>
    <n v="1743.918240941468"/>
    <n v="663.01021988231651"/>
    <n v="1650.4635604144135"/>
    <n v="1059.5343778236745"/>
    <n v="561.09348784320503"/>
    <n v="1749.4287425671107"/>
    <n v="665.10522571957802"/>
  </r>
  <r>
    <s v="2009_3"/>
    <n v="2009"/>
    <n v="3"/>
    <x v="6"/>
    <x v="6"/>
    <s v="Personal"/>
    <n v="5323.25"/>
    <n v="21293"/>
    <n v="2187855750"/>
    <n v="8751423000"/>
    <n v="319"/>
    <n v="2510"/>
    <n v="1520"/>
    <n v="4229"/>
    <n v="645"/>
    <n v="7992205"/>
    <n v="6444484"/>
    <n v="2295319"/>
    <n v="9512670"/>
    <n v="5657077"/>
    <n v="25053.934169278997"/>
    <n v="2567.5235059760957"/>
    <n v="1510.0782894736842"/>
    <n v="2249.3899266966187"/>
    <n v="8770.6620155038763"/>
    <n v="1197731250"/>
    <n v="159697500"/>
    <n v="798487500"/>
    <n v="15969750"/>
    <n v="15969750"/>
    <n v="5.9925797210350823E-2"/>
    <n v="0.47151646080871645"/>
    <n v="0.28553984877659322"/>
    <n v="0.79443948715540313"/>
    <n v="0.12116658056638333"/>
    <n v="6.7505557431330576E-2"/>
    <n v="0.48745805139682591"/>
    <n v="0.2999639864132323"/>
    <n v="0.80734477652825165"/>
    <n v="0.13158764778753709"/>
    <n v="1501.3769783496923"/>
    <n v="1210.6295965810359"/>
    <n v="431.1875264171324"/>
    <n v="1787.0041797773915"/>
    <n v="1062.7111257220683"/>
    <n v="1506.1210885296696"/>
    <n v="1214.4549917190611"/>
    <n v="432.55000976611996"/>
    <n v="1792.6508260515755"/>
    <n v="1066.0691222430053"/>
  </r>
  <r>
    <s v="2009_3"/>
    <n v="2009"/>
    <n v="3"/>
    <x v="7"/>
    <x v="7"/>
    <s v="Personal"/>
    <n v="6513.5"/>
    <n v="26054"/>
    <n v="2677048500"/>
    <n v="10708194000"/>
    <n v="782"/>
    <n v="2251"/>
    <n v="2728"/>
    <n v="4174"/>
    <n v="453"/>
    <n v="13632531"/>
    <n v="5281527"/>
    <n v="2358870"/>
    <n v="11342820"/>
    <n v="2632293"/>
    <n v="17432.904092071611"/>
    <n v="2346.3025322079075"/>
    <n v="864.68841642228745"/>
    <n v="2717.4940105414471"/>
    <n v="5810.8013245033117"/>
    <n v="1465537500"/>
    <n v="195405000"/>
    <n v="977025000"/>
    <n v="19540500"/>
    <n v="19540500"/>
    <n v="0.12005834037000077"/>
    <n v="0.34558992860981042"/>
    <n v="0.41882244568972132"/>
    <n v="0.64082290627158978"/>
    <n v="6.9547862132494045E-2"/>
    <n v="0.12944199078077576"/>
    <n v="0.35931941333701001"/>
    <n v="0.43306599105258564"/>
    <n v="0.6546736164512017"/>
    <n v="7.6891945929715405E-2"/>
    <n v="2092.9655331235126"/>
    <n v="810.85852460274816"/>
    <n v="362.15091732555464"/>
    <n v="1741.4324096108082"/>
    <n v="404.12880939587012"/>
    <n v="2099.5789681469714"/>
    <n v="813.42070734336642"/>
    <n v="363.29525607481452"/>
    <n v="1746.9350564085885"/>
    <n v="405.40579154380771"/>
  </r>
  <r>
    <s v="2009_3"/>
    <n v="2009"/>
    <n v="3"/>
    <x v="8"/>
    <x v="8"/>
    <s v="Personal"/>
    <n v="663.5"/>
    <n v="2654"/>
    <n v="272698500"/>
    <n v="1090794000"/>
    <n v="92"/>
    <n v="249"/>
    <n v="318"/>
    <n v="323"/>
    <n v="119"/>
    <n v="1164006"/>
    <n v="683857"/>
    <n v="267819"/>
    <n v="836301"/>
    <n v="496206"/>
    <n v="12652.239130434782"/>
    <n v="2746.4136546184741"/>
    <n v="842.19811320754718"/>
    <n v="2589.1671826625388"/>
    <n v="4169.7983193277314"/>
    <n v="149287500"/>
    <n v="19905000"/>
    <n v="99525000"/>
    <n v="1990500"/>
    <n v="1990500"/>
    <n v="0.13865862848530519"/>
    <n v="0.37528259231348909"/>
    <n v="0.47927656367746796"/>
    <n v="0.48681235870384326"/>
    <n v="0.17935192162773173"/>
    <n v="0.16991917463509831"/>
    <n v="0.41908081337052344"/>
    <n v="0.52446549971277823"/>
    <n v="0.53202442435076458"/>
    <n v="0.21405491625211412"/>
    <n v="1754.3421250941974"/>
    <n v="1030.6812358703844"/>
    <n v="403.64581763376037"/>
    <n v="1260.438583270535"/>
    <n v="747.86134137151464"/>
    <n v="1759.8855645200308"/>
    <n v="1033.9380230823335"/>
    <n v="404.92127360528224"/>
    <n v="1264.4213668088191"/>
    <n v="750.22446312839145"/>
  </r>
  <r>
    <s v="2009_3"/>
    <n v="2009"/>
    <n v="3"/>
    <x v="9"/>
    <x v="9"/>
    <s v="Personal"/>
    <n v="662.75"/>
    <n v="2651"/>
    <n v="272390250"/>
    <n v="1089561000"/>
    <n v="87"/>
    <n v="263"/>
    <n v="522"/>
    <n v="333"/>
    <n v="69"/>
    <n v="1248852"/>
    <n v="760995"/>
    <n v="339616"/>
    <n v="907488"/>
    <n v="328170"/>
    <n v="14354.620689655172"/>
    <n v="2893.5171102661598"/>
    <n v="650.60536398467434"/>
    <n v="2725.1891891891892"/>
    <n v="4756.086956521739"/>
    <n v="149118750"/>
    <n v="19882500"/>
    <n v="99412500"/>
    <n v="1988250"/>
    <n v="1988250"/>
    <n v="0.13127121840814787"/>
    <n v="0.39683138438325161"/>
    <n v="0.78762731044888723"/>
    <n v="0.50245190494153147"/>
    <n v="0.10411165597887589"/>
    <n v="0.16183505830511749"/>
    <n v="0.44111095765503"/>
    <n v="0.82464341981846812"/>
    <n v="0.54770474444318828"/>
    <n v="0.13175290560819644"/>
    <n v="1884.3485477178424"/>
    <n v="1148.2384006035459"/>
    <n v="512.4345529988683"/>
    <n v="1369.2764994341758"/>
    <n v="495.16408902301021"/>
    <n v="1890.3027865644244"/>
    <n v="1151.8666495802497"/>
    <n v="514.05376390626225"/>
    <n v="1373.6031933117586"/>
    <n v="496.72872803730718"/>
  </r>
  <r>
    <s v="2009_3"/>
    <n v="2009"/>
    <n v="3"/>
    <x v="10"/>
    <x v="10"/>
    <s v="Personal"/>
    <n v="1751"/>
    <n v="7004"/>
    <n v="719661000"/>
    <n v="2878644000"/>
    <n v="210"/>
    <n v="752"/>
    <n v="1126"/>
    <n v="1526"/>
    <n v="145"/>
    <n v="4004258"/>
    <n v="3209256"/>
    <n v="1247952"/>
    <n v="4163521"/>
    <n v="886483"/>
    <n v="19067.89523809524"/>
    <n v="4267.6276595744685"/>
    <n v="1108.3055062166964"/>
    <n v="2728.388597640891"/>
    <n v="6113.6758620689652"/>
    <n v="393975000"/>
    <n v="52530000"/>
    <n v="262650000"/>
    <n v="5253000"/>
    <n v="5253000"/>
    <n v="0.11993146773272416"/>
    <n v="0.42946887492861224"/>
    <n v="0.64306110793832094"/>
    <n v="0.87150199885779556"/>
    <n v="8.2809822958309534E-2"/>
    <n v="0.13802143031798569"/>
    <n v="0.45703135966514069"/>
    <n v="0.66973804141668869"/>
    <n v="0.89013553275511836"/>
    <n v="9.8155408818927162E-2"/>
    <n v="2286.8406624785835"/>
    <n v="1832.8132495716734"/>
    <n v="712.70816676185041"/>
    <n v="2377.7961165048546"/>
    <n v="506.27241576242147"/>
    <n v="2294.0667117808553"/>
    <n v="1838.6046451509822"/>
    <n v="714.96021013140069"/>
    <n v="2385.3095704374041"/>
    <n v="507.87215530558422"/>
  </r>
  <r>
    <s v="2009_3"/>
    <n v="2009"/>
    <n v="3"/>
    <x v="11"/>
    <x v="11"/>
    <s v="Personal"/>
    <n v="4986.75"/>
    <n v="19947"/>
    <n v="2049554250"/>
    <n v="8198217000"/>
    <n v="150"/>
    <n v="1616"/>
    <n v="6876"/>
    <n v="2639"/>
    <n v="592"/>
    <n v="2159496"/>
    <n v="3032059"/>
    <n v="9302984"/>
    <n v="4345887"/>
    <n v="3162240"/>
    <n v="14396.64"/>
    <n v="1876.2741336633662"/>
    <n v="1352.9645142524723"/>
    <n v="1646.7931034482758"/>
    <n v="5341.6216216216217"/>
    <n v="1122018750"/>
    <n v="149602500"/>
    <n v="748012500"/>
    <n v="14960250"/>
    <n v="14960250"/>
    <n v="3.0079711234772145E-2"/>
    <n v="0.32405875570261194"/>
    <n v="1.3788539630019552"/>
    <n v="0.52920238632375793"/>
    <n v="0.11871459367323407"/>
    <n v="3.5715464563298119E-2"/>
    <n v="0.3395011087191786"/>
    <n v="1.4027014255804469"/>
    <n v="0.54567168653718912"/>
    <n v="0.12938687997206993"/>
    <n v="433.04677395097008"/>
    <n v="608.02306111194662"/>
    <n v="1865.5404822780367"/>
    <n v="871.48684012633476"/>
    <n v="634.12844036697243"/>
    <n v="434.41513222363079"/>
    <n v="609.94431635661726"/>
    <n v="1871.4352906577838"/>
    <n v="874.2405986091004"/>
    <n v="636.13218441842639"/>
  </r>
  <r>
    <s v="2009_3"/>
    <n v="2009"/>
    <n v="3"/>
    <x v="12"/>
    <x v="12"/>
    <s v="Personal"/>
    <n v="5503.25"/>
    <n v="22013"/>
    <n v="2261835750"/>
    <n v="9047343000"/>
    <n v="310"/>
    <n v="2325"/>
    <n v="2589"/>
    <n v="4279"/>
    <n v="713"/>
    <n v="6640980"/>
    <n v="7044091"/>
    <n v="3096495"/>
    <n v="11518593"/>
    <n v="3320362"/>
    <n v="21422.516129032258"/>
    <n v="3029.7165591397847"/>
    <n v="1196.0196987253767"/>
    <n v="2691.8889927553168"/>
    <n v="4656.8892005610096"/>
    <n v="1238231250"/>
    <n v="165097500"/>
    <n v="825487500"/>
    <n v="16509750"/>
    <n v="16509750"/>
    <n v="5.6330350247580978E-2"/>
    <n v="0.4224776268568573"/>
    <n v="0.47044927997092628"/>
    <n v="0.77754054422386776"/>
    <n v="0.12955980556943625"/>
    <n v="6.3571833313771614E-2"/>
    <n v="0.43799194039372635"/>
    <n v="0.48612604631574491"/>
    <n v="0.79060325337764426"/>
    <n v="0.14010733904319653"/>
    <n v="1206.7378367328397"/>
    <n v="1279.9874619542998"/>
    <n v="562.66660609639757"/>
    <n v="2093.0528324172078"/>
    <n v="603.34565938309186"/>
    <n v="1210.5509345346329"/>
    <n v="1284.0320168103196"/>
    <n v="564.44454222596937"/>
    <n v="2099.6665432924174"/>
    <n v="605.25213478933574"/>
  </r>
  <r>
    <s v="2009_3"/>
    <n v="2009"/>
    <n v="3"/>
    <x v="13"/>
    <x v="13"/>
    <s v="Personal"/>
    <n v="1364.75"/>
    <n v="5459"/>
    <n v="560912250"/>
    <n v="2243649000"/>
    <n v="159"/>
    <n v="598"/>
    <n v="799"/>
    <n v="845"/>
    <n v="182"/>
    <n v="3042581"/>
    <n v="1736770"/>
    <n v="738443"/>
    <n v="2450109"/>
    <n v="1363916"/>
    <n v="19135.729559748426"/>
    <n v="2904.2976588628762"/>
    <n v="924.20901126408012"/>
    <n v="2899.5372781065089"/>
    <n v="7494.0439560439563"/>
    <n v="307068750"/>
    <n v="40942500"/>
    <n v="204712500"/>
    <n v="4094250"/>
    <n v="4094250"/>
    <n v="0.11650485436893204"/>
    <n v="0.43817549001648654"/>
    <n v="0.58545521157721192"/>
    <n v="0.61916101850155703"/>
    <n v="0.1333577578311046"/>
    <n v="0.13673986626354959"/>
    <n v="0.46946896203356636"/>
    <n v="0.61652669139272309"/>
    <n v="0.64978783595781853"/>
    <n v="0.15479941949888901"/>
    <n v="2229.4053856017586"/>
    <n v="1272.5920498259754"/>
    <n v="541.08298223117788"/>
    <n v="1795.2804542956585"/>
    <n v="999.38889906576298"/>
    <n v="2236.44994865131"/>
    <n v="1276.613236367129"/>
    <n v="542.79271757495337"/>
    <n v="1800.9532522684235"/>
    <n v="1002.5468075179265"/>
  </r>
  <r>
    <s v="2009_3"/>
    <n v="2009"/>
    <n v="3"/>
    <x v="14"/>
    <x v="14"/>
    <s v="Personal"/>
    <n v="8913.5"/>
    <n v="35654"/>
    <n v="3663448500"/>
    <n v="14653794000"/>
    <n v="973"/>
    <n v="3540"/>
    <n v="6525"/>
    <n v="5188"/>
    <n v="1155"/>
    <n v="13537663"/>
    <n v="10753652"/>
    <n v="7139001"/>
    <n v="14924494"/>
    <n v="11115554"/>
    <n v="13913.322713257965"/>
    <n v="3037.7548022598871"/>
    <n v="1094.0997701149424"/>
    <n v="2876.7336160370087"/>
    <n v="9623.8562770562767"/>
    <n v="2005537500"/>
    <n v="267405000"/>
    <n v="1337025000"/>
    <n v="26740500"/>
    <n v="26740500"/>
    <n v="0.10916026252313905"/>
    <n v="0.39715038985808043"/>
    <n v="0.73203567622146182"/>
    <n v="0.58203848095585353"/>
    <n v="0.12957872889437369"/>
    <n v="0.11685624132820585"/>
    <n v="0.40922613046031719"/>
    <n v="0.74296608486129267"/>
    <n v="0.59421086890378638"/>
    <n v="0.13786698938777497"/>
    <n v="1518.7819599483928"/>
    <n v="1206.4455040107703"/>
    <n v="800.92006506983785"/>
    <n v="1674.3696639928198"/>
    <n v="1247.0470634430919"/>
    <n v="1523.5810670755561"/>
    <n v="1210.2576780881006"/>
    <n v="803.45084387412089"/>
    <n v="1679.6604032825117"/>
    <n v="1250.9875319289577"/>
  </r>
  <r>
    <s v="2009_3"/>
    <n v="2009"/>
    <n v="3"/>
    <x v="15"/>
    <x v="15"/>
    <s v="Personal"/>
    <n v="965.5"/>
    <n v="3862"/>
    <n v="396820500"/>
    <n v="1587282000"/>
    <n v="124"/>
    <n v="452"/>
    <n v="574"/>
    <n v="586"/>
    <n v="174"/>
    <n v="1908904"/>
    <n v="1406827"/>
    <n v="655183"/>
    <n v="1468491"/>
    <n v="1518463"/>
    <n v="15394.387096774193"/>
    <n v="3112.4491150442477"/>
    <n v="1141.4337979094078"/>
    <n v="2505.9573378839591"/>
    <n v="8726.7988505747126"/>
    <n v="217237500"/>
    <n v="28965000"/>
    <n v="144825000"/>
    <n v="2896500"/>
    <n v="2896500"/>
    <n v="0.12843086483687208"/>
    <n v="0.46815121698601758"/>
    <n v="0.59451061626100465"/>
    <n v="0.60693940963231485"/>
    <n v="0.18021750388399793"/>
    <n v="0.15351882818852014"/>
    <n v="0.50556804306310499"/>
    <n v="0.63132769558716562"/>
    <n v="0.643564794915644"/>
    <n v="0.20903973442081469"/>
    <n v="1977.114448472294"/>
    <n v="1457.0968410150181"/>
    <n v="678.594510616261"/>
    <n v="1520.9642672190575"/>
    <n v="1572.7219057483169"/>
    <n v="1983.3618126701172"/>
    <n v="1461.701033070947"/>
    <n v="680.73876030991892"/>
    <n v="1525.7702700867897"/>
    <n v="1577.6914544432323"/>
  </r>
  <r>
    <s v="2009_3"/>
    <n v="2009"/>
    <n v="3"/>
    <x v="16"/>
    <x v="16"/>
    <s v="Personal"/>
    <n v="1804.5"/>
    <n v="7218"/>
    <n v="741649500"/>
    <n v="2966598000"/>
    <n v="221"/>
    <n v="784"/>
    <n v="723"/>
    <n v="996"/>
    <n v="223"/>
    <n v="5072827"/>
    <n v="1426664"/>
    <n v="563874"/>
    <n v="2904020"/>
    <n v="1476566"/>
    <n v="22953.968325791855"/>
    <n v="1819.7244897959183"/>
    <n v="779.90871369294609"/>
    <n v="2915.6827309236946"/>
    <n v="6621.3721973094171"/>
    <n v="406012500"/>
    <n v="54135000"/>
    <n v="270675000"/>
    <n v="5413500"/>
    <n v="5413500"/>
    <n v="0.12247159878082571"/>
    <n v="0.43446938210030478"/>
    <n v="0.40066500415627598"/>
    <n v="0.55195344970906068"/>
    <n v="0.12357993904128567"/>
    <n v="0.14045309235407813"/>
    <n v="0.46165787454065116"/>
    <n v="0.42754337873302029"/>
    <n v="0.57923005208102241"/>
    <n v="0.14163120317685962"/>
    <n v="2811.2091992241617"/>
    <n v="790.61457467442506"/>
    <n v="312.4821280133001"/>
    <n v="1609.3211415904682"/>
    <n v="818.26877251316159"/>
    <n v="2820.0921689062629"/>
    <n v="793.11278978378027"/>
    <n v="313.46952136350211"/>
    <n v="1614.4063379940151"/>
    <n v="820.85437044733544"/>
  </r>
  <r>
    <s v="2009_3"/>
    <n v="2009"/>
    <n v="3"/>
    <x v="17"/>
    <x v="17"/>
    <s v="Personal"/>
    <n v="5974.5"/>
    <n v="23898"/>
    <n v="2455519500"/>
    <n v="9822078000"/>
    <n v="552"/>
    <n v="2165"/>
    <n v="6976"/>
    <n v="3384"/>
    <n v="660"/>
    <n v="8040558"/>
    <n v="6407419"/>
    <n v="3812543"/>
    <n v="9770619"/>
    <n v="1679209"/>
    <n v="14566.228260869566"/>
    <n v="2959.5468822170901"/>
    <n v="546.52279243119267"/>
    <n v="2887.2987588652481"/>
    <n v="2544.2560606060606"/>
    <n v="1344262500"/>
    <n v="179235000"/>
    <n v="896175000"/>
    <n v="17923500"/>
    <n v="17923500"/>
    <n v="9.2392668842580974E-2"/>
    <n v="0.36237342036990544"/>
    <n v="1.1676290903004436"/>
    <n v="0.56640723073060506"/>
    <n v="0.11046949535525985"/>
    <n v="0.10112183764876534"/>
    <n v="0.37686335786695097"/>
    <n v="1.1809652960034807"/>
    <n v="0.58134585307828524"/>
    <n v="0.11991895003149505"/>
    <n v="1345.8127039919659"/>
    <n v="1072.4611264540965"/>
    <n v="638.13591095489164"/>
    <n v="1635.3868943007783"/>
    <n v="281.06268306971293"/>
    <n v="1350.0652560434628"/>
    <n v="1075.8499314118183"/>
    <n v="640.15231796993578"/>
    <n v="1640.5544542975899"/>
    <n v="281.95079601881946"/>
  </r>
  <r>
    <s v="2009_3"/>
    <n v="2009"/>
    <n v="3"/>
    <x v="18"/>
    <x v="18"/>
    <s v="Personal"/>
    <n v="4237.5"/>
    <n v="16950"/>
    <n v="1741612500"/>
    <n v="6966450000"/>
    <n v="249"/>
    <n v="2141"/>
    <n v="3427"/>
    <n v="3768"/>
    <n v="717"/>
    <n v="7928600"/>
    <n v="7183660"/>
    <n v="3160632"/>
    <n v="11893867"/>
    <n v="5900768"/>
    <n v="31841.767068273093"/>
    <n v="3355.2825782344698"/>
    <n v="922.27370878319232"/>
    <n v="3156.5464437367305"/>
    <n v="8229.8019525801956"/>
    <n v="953437500"/>
    <n v="127125000"/>
    <n v="635625000"/>
    <n v="12712500"/>
    <n v="12712500"/>
    <n v="5.8761061946902657E-2"/>
    <n v="0.50525073746312688"/>
    <n v="0.80873156342182895"/>
    <n v="0.88920353982300882"/>
    <n v="0.16920353982300884"/>
    <n v="6.7178808119292652E-2"/>
    <n v="0.52314637279001275"/>
    <n v="0.82280904332487781"/>
    <n v="0.90043832052425965"/>
    <n v="0.18262355807103475"/>
    <n v="1871.0560471976401"/>
    <n v="1695.2589970501474"/>
    <n v="745.87185840707969"/>
    <n v="2806.8122713864309"/>
    <n v="1392.5116224188791"/>
    <n v="1876.9682838769152"/>
    <n v="1700.6157432781627"/>
    <n v="748.22869371723414"/>
    <n v="2815.6813474825663"/>
    <n v="1396.9117355542994"/>
  </r>
  <r>
    <s v="2009_3"/>
    <n v="2009"/>
    <n v="3"/>
    <x v="19"/>
    <x v="19"/>
    <s v="Personal"/>
    <n v="3198"/>
    <n v="12792"/>
    <n v="1314378000"/>
    <n v="5257512000"/>
    <n v="445"/>
    <n v="1324"/>
    <n v="3550"/>
    <n v="2141"/>
    <n v="361"/>
    <n v="5462991"/>
    <n v="3837344"/>
    <n v="2846788"/>
    <n v="5539905"/>
    <n v="856037"/>
    <n v="12276.384269662922"/>
    <n v="2898.2960725075527"/>
    <n v="801.91211267605638"/>
    <n v="2587.5315273236806"/>
    <n v="2371.2936288088645"/>
    <n v="719550000"/>
    <n v="95940000"/>
    <n v="479700000"/>
    <n v="9594000"/>
    <n v="9594000"/>
    <n v="0.1391494684177611"/>
    <n v="0.41400875547217009"/>
    <n v="1.1100687929956223"/>
    <n v="0.6694809255784866"/>
    <n v="0.11288305190744215"/>
    <n v="0.15340952809794203"/>
    <n v="0.43430272564528166"/>
    <n v="1.1244708239552894"/>
    <n v="0.68886227713325121"/>
    <n v="0.12592136785509306"/>
    <n v="1708.2523452157598"/>
    <n v="1199.9199499687304"/>
    <n v="890.17761100687926"/>
    <n v="1732.3030018761726"/>
    <n v="267.67886178861789"/>
    <n v="1713.6501483376753"/>
    <n v="1203.7115043430765"/>
    <n v="892.99042932450629"/>
    <n v="1737.7768012113931"/>
    <n v="268.52468401147627"/>
  </r>
  <r>
    <s v="2009_3"/>
    <n v="2009"/>
    <n v="3"/>
    <x v="20"/>
    <x v="20"/>
    <s v="Personal"/>
    <n v="2888.25"/>
    <n v="11553"/>
    <n v="1187070750"/>
    <n v="4748283000"/>
    <n v="326"/>
    <n v="1546"/>
    <n v="2190"/>
    <n v="2340"/>
    <n v="284"/>
    <n v="4831019"/>
    <n v="5874332"/>
    <n v="2334045"/>
    <n v="8869823"/>
    <n v="1056873"/>
    <n v="14819.076687116565"/>
    <n v="3799.6972833117725"/>
    <n v="1065.7739726027398"/>
    <n v="3790.5226495726497"/>
    <n v="3721.3838028169016"/>
    <n v="649856250"/>
    <n v="86647500"/>
    <n v="433237500"/>
    <n v="8664750"/>
    <n v="8664750"/>
    <n v="0.11287111572751667"/>
    <n v="0.53527222366484895"/>
    <n v="0.75824461178914571"/>
    <n v="0.81017917424045705"/>
    <n v="9.8329438241149481E-2"/>
    <n v="0.12659014235214597"/>
    <n v="0.55689568425583535"/>
    <n v="0.77680689000145231"/>
    <n v="0.82718121280349799"/>
    <n v="0.11123878463949192"/>
    <n v="1672.6457197264779"/>
    <n v="2033.8724140915779"/>
    <n v="808.11737211113996"/>
    <n v="3071.0025101705187"/>
    <n v="365.92157881069852"/>
    <n v="1677.9310116290967"/>
    <n v="2040.2991243473011"/>
    <n v="810.67089325002348"/>
    <n v="3080.7063850009758"/>
    <n v="367.07783224480761"/>
  </r>
  <r>
    <s v="2009_3"/>
    <n v="2009"/>
    <n v="3"/>
    <x v="21"/>
    <x v="21"/>
    <s v="Personal"/>
    <n v="5150"/>
    <n v="20600"/>
    <n v="2116650000"/>
    <n v="8466600000"/>
    <n v="865"/>
    <n v="2898"/>
    <n v="3294"/>
    <n v="4097"/>
    <n v="946"/>
    <n v="10100172"/>
    <n v="8301799"/>
    <n v="3206570"/>
    <n v="10455653"/>
    <n v="3059378"/>
    <n v="11676.499421965318"/>
    <n v="2864.6649413388545"/>
    <n v="973.4578020643595"/>
    <n v="2552.0266048328044"/>
    <n v="3234.014799154334"/>
    <n v="1158750000"/>
    <n v="154500000"/>
    <n v="772500000"/>
    <n v="15450000"/>
    <n v="15450000"/>
    <n v="0.16796116504854369"/>
    <n v="0.5627184466019417"/>
    <n v="0.63961165048543689"/>
    <n v="0.79553398058252422"/>
    <n v="0.18368932038834951"/>
    <n v="0.18009864552463217"/>
    <n v="0.57882410417220875"/>
    <n v="0.65519984659366304"/>
    <n v="0.8086285808369561"/>
    <n v="0.19626183066679301"/>
    <n v="1961.1984466019417"/>
    <n v="1611.9998058252427"/>
    <n v="622.63495145631066"/>
    <n v="2030.2238834951456"/>
    <n v="594.05398058252422"/>
    <n v="1967.3955187894392"/>
    <n v="1617.0934663776663"/>
    <n v="624.60237792828195"/>
    <n v="2036.6390649800178"/>
    <n v="595.93109577569533"/>
  </r>
  <r>
    <s v="2009_3"/>
    <n v="2009"/>
    <n v="3"/>
    <x v="22"/>
    <x v="22"/>
    <s v="Personal"/>
    <n v="1425.25"/>
    <n v="5701"/>
    <n v="585777750"/>
    <n v="2343111000"/>
    <n v="234"/>
    <n v="802"/>
    <n v="1348"/>
    <n v="1389"/>
    <n v="99"/>
    <n v="4085624"/>
    <n v="2907187"/>
    <n v="1138122"/>
    <n v="4011630"/>
    <n v="604335"/>
    <n v="17459.931623931625"/>
    <n v="3624.9214463840399"/>
    <n v="844.30415430267067"/>
    <n v="2888.1425485961122"/>
    <n v="6104.393939393939"/>
    <n v="320681250"/>
    <n v="42757500"/>
    <n v="213787500"/>
    <n v="4275750"/>
    <n v="4275750"/>
    <n v="0.16418172250482371"/>
    <n v="0.56270829679003687"/>
    <n v="0.94579898263462547"/>
    <n v="0.97456586563760739"/>
    <n v="6.9461497982810039E-2"/>
    <n v="0.1870444864342086"/>
    <n v="0.59332353720743425"/>
    <n v="0.95977275089434422"/>
    <n v="0.98428269273351088"/>
    <n v="8.5152462570564386E-2"/>
    <n v="2866.6016488335381"/>
    <n v="2039.7733730924399"/>
    <n v="798.54201017365369"/>
    <n v="2814.6851429573758"/>
    <n v="424.02034730748994"/>
    <n v="2875.6596497622049"/>
    <n v="2046.2187294311066"/>
    <n v="801.06527470630192"/>
    <n v="2823.5790960635522"/>
    <n v="425.36018352130355"/>
  </r>
  <r>
    <s v="2009_3"/>
    <n v="2009"/>
    <n v="3"/>
    <x v="23"/>
    <x v="23"/>
    <s v="Personal"/>
    <n v="2617.75"/>
    <n v="10471"/>
    <n v="1075895250"/>
    <n v="4303581000"/>
    <n v="446"/>
    <n v="1850"/>
    <n v="3163"/>
    <n v="2956"/>
    <n v="767"/>
    <n v="8753156"/>
    <n v="5383273"/>
    <n v="3553714"/>
    <n v="8552390"/>
    <n v="5072475"/>
    <n v="19625.910313901346"/>
    <n v="2909.8772972972974"/>
    <n v="1123.5263989883022"/>
    <n v="2893.2307171853859"/>
    <n v="6613.3963494132986"/>
    <n v="588993750"/>
    <n v="78532500"/>
    <n v="392662500"/>
    <n v="7853250"/>
    <n v="7853250"/>
    <n v="0.17037532231878522"/>
    <n v="0.70671378091872794"/>
    <n v="1.2082895616464522"/>
    <n v="1.1292140196733835"/>
    <n v="0.29299971349441312"/>
    <n v="0.1874965937772301"/>
    <n v="0.72744665191275715"/>
    <n v="1.2311356105298696"/>
    <n v="1.1466094343536257"/>
    <n v="0.31372665537554828"/>
    <n v="3343.7707955305127"/>
    <n v="2056.4503867825424"/>
    <n v="1357.5452201317926"/>
    <n v="3267.0766879954158"/>
    <n v="1937.7232356030943"/>
    <n v="3354.3365743451204"/>
    <n v="2062.9484398066916"/>
    <n v="1361.8348450504361"/>
    <n v="3277.4001257447558"/>
    <n v="1943.8461298931798"/>
  </r>
  <r>
    <s v="2009_3"/>
    <n v="2009"/>
    <n v="3"/>
    <x v="24"/>
    <x v="24"/>
    <s v="Personal"/>
    <n v="1385.5"/>
    <n v="5542"/>
    <n v="569440500"/>
    <n v="2277762000"/>
    <n v="238"/>
    <n v="1019"/>
    <n v="727"/>
    <n v="1924"/>
    <n v="43"/>
    <n v="2480594"/>
    <n v="2502533"/>
    <n v="992456"/>
    <n v="4510170"/>
    <n v="297636"/>
    <n v="10422.663865546219"/>
    <n v="2455.8714425907751"/>
    <n v="1365.1389270976617"/>
    <n v="2344.1632016632016"/>
    <n v="6921.7674418604647"/>
    <n v="311737500"/>
    <n v="41565000"/>
    <n v="207825000"/>
    <n v="4156500"/>
    <n v="4156500"/>
    <n v="0.17177914110429449"/>
    <n v="0.73547455792132799"/>
    <n v="0.52472031757488269"/>
    <n v="1.3886683507758932"/>
    <n v="3.1035727174305305E-2"/>
    <n v="0.19538995464361486"/>
    <n v="0.7630847995495843"/>
    <n v="0.55598047932924255"/>
    <n v="1.4346560321318822"/>
    <n v="4.1890918960112156E-2"/>
    <n v="1790.3962468422951"/>
    <n v="1806.2309635510646"/>
    <n v="716.31613136051965"/>
    <n v="3255.2652472031759"/>
    <n v="214.82208588957056"/>
    <n v="1796.0536115037501"/>
    <n v="1811.9383633747864"/>
    <n v="718.57957531888167"/>
    <n v="3265.5513626961401"/>
    <n v="215.50088918764223"/>
  </r>
  <r>
    <s v="2009_3"/>
    <n v="2009"/>
    <n v="3"/>
    <x v="25"/>
    <x v="25"/>
    <s v="Personal"/>
    <n v="3793.25"/>
    <n v="15173"/>
    <n v="1559025750"/>
    <n v="6236103000"/>
    <n v="728"/>
    <n v="2490"/>
    <n v="5157"/>
    <n v="4638"/>
    <n v="1320"/>
    <n v="11691705"/>
    <n v="6628786"/>
    <n v="4470966"/>
    <n v="12353105"/>
    <n v="7892058"/>
    <n v="16060.03434065934"/>
    <n v="2662.1630522088353"/>
    <n v="866.97033158813258"/>
    <n v="2663.4551530832255"/>
    <n v="5978.8318181818186"/>
    <n v="853481250"/>
    <n v="113797500"/>
    <n v="568987500"/>
    <n v="11379750"/>
    <n v="11379750"/>
    <n v="0.19191985764186384"/>
    <n v="0.65642918341791345"/>
    <n v="1.3595202003558953"/>
    <n v="1.2226982139326434"/>
    <n v="0.34798655506491794"/>
    <n v="0.20681817981239575"/>
    <n v="0.67439521925469692"/>
    <n v="1.3859689209539598"/>
    <n v="1.2424391705295981"/>
    <n v="0.36600675875808369"/>
    <n v="3082.2395043827851"/>
    <n v="1747.5215184867857"/>
    <n v="1178.663678903315"/>
    <n v="3256.6018585645556"/>
    <n v="2080.5530877216106"/>
    <n v="3091.9788863106628"/>
    <n v="1753.0434058909041"/>
    <n v="1182.3880668741504"/>
    <n v="3266.8921975348062"/>
    <n v="2087.1273014106287"/>
  </r>
  <r>
    <s v="2009_3"/>
    <n v="2009"/>
    <n v="3"/>
    <x v="26"/>
    <x v="26"/>
    <s v="Personal"/>
    <n v="2523"/>
    <n v="10092"/>
    <n v="1036953000"/>
    <n v="4147812000"/>
    <n v="382"/>
    <n v="1602"/>
    <n v="3055"/>
    <n v="2885"/>
    <n v="360"/>
    <n v="4667935"/>
    <n v="5327620"/>
    <n v="2111569"/>
    <n v="9296931"/>
    <n v="1055939"/>
    <n v="12219.725130890052"/>
    <n v="3325.605493133583"/>
    <n v="691.18461538461543"/>
    <n v="3222.5064124783362"/>
    <n v="2933.1638888888888"/>
    <n v="567675000"/>
    <n v="75690000"/>
    <n v="378450000"/>
    <n v="7569000"/>
    <n v="7569000"/>
    <n v="0.15140705509314309"/>
    <n v="0.63495838287752671"/>
    <n v="1.2108600871977804"/>
    <n v="1.1434799841458581"/>
    <n v="0.1426872770511296"/>
    <n v="0.16803429106749687"/>
    <n v="0.6572910769242587"/>
    <n v="1.2342992161686337"/>
    <n v="1.1622691387192896"/>
    <n v="0.15891133748387365"/>
    <n v="1850.1525961157352"/>
    <n v="2111.6210860087199"/>
    <n v="836.92786365437973"/>
    <n v="3684.871581450654"/>
    <n v="418.52516845025764"/>
    <n v="1855.998781245996"/>
    <n v="2118.2934695838298"/>
    <n v="839.57242132052545"/>
    <n v="3696.515183979237"/>
    <n v="419.8476407812268"/>
  </r>
  <r>
    <s v="2009_4"/>
    <n v="2009"/>
    <n v="4"/>
    <x v="0"/>
    <x v="0"/>
    <s v="Personal"/>
    <n v="3961.75"/>
    <n v="15847"/>
    <n v="1628279250"/>
    <n v="6513117000"/>
    <n v="109"/>
    <n v="1735"/>
    <n v="984"/>
    <n v="2453"/>
    <n v="490"/>
    <n v="1351880"/>
    <n v="2807534"/>
    <n v="1462579"/>
    <n v="3949204"/>
    <n v="1308199"/>
    <n v="12402.56880733945"/>
    <n v="1618.1752161383286"/>
    <n v="1486.3607723577236"/>
    <n v="1609.9486343253159"/>
    <n v="2669.7938775510206"/>
    <n v="891393750"/>
    <n v="118852500"/>
    <n v="594262500"/>
    <n v="11885250"/>
    <n v="11885250"/>
    <n v="2.7513093961002082E-2"/>
    <n v="0.43793778002145517"/>
    <n v="0.24837508676721146"/>
    <n v="0.61917082097557896"/>
    <n v="0.12368271597147724"/>
    <n v="3.3568231114013018E-2"/>
    <n v="0.45630361979681211"/>
    <n v="0.26436945119181104"/>
    <n v="0.63714639371410031"/>
    <n v="0.135869737637863"/>
    <n v="341.23304095412379"/>
    <n v="708.66006184135802"/>
    <n v="369.17498580172901"/>
    <n v="996.83321764371806"/>
    <n v="330.20735785953178"/>
    <n v="342.31128257277078"/>
    <n v="710.89931384935164"/>
    <n v="370.34151947953995"/>
    <n v="999.983050552946"/>
    <n v="331.25076008996075"/>
  </r>
  <r>
    <s v="2009_4"/>
    <n v="2009"/>
    <n v="4"/>
    <x v="1"/>
    <x v="1"/>
    <s v="Personal"/>
    <n v="1166.75"/>
    <n v="4667"/>
    <n v="479534250"/>
    <n v="1918137000"/>
    <n v="17"/>
    <n v="353"/>
    <n v="996"/>
    <n v="479"/>
    <n v="97"/>
    <n v="363130"/>
    <n v="1005074"/>
    <n v="1437162"/>
    <n v="1518375"/>
    <n v="503591"/>
    <n v="21360.588235294119"/>
    <n v="2847.2351274787534"/>
    <n v="1442.933734939759"/>
    <n v="3169.8851774530272"/>
    <n v="5191.6597938144332"/>
    <n v="262518750"/>
    <n v="35002500"/>
    <n v="175012500"/>
    <n v="3500250"/>
    <n v="3500250"/>
    <n v="1.4570387829440755E-2"/>
    <n v="0.30254981787015212"/>
    <n v="0.853653310477823"/>
    <n v="0.41054210413541892"/>
    <n v="8.3136918791514886E-2"/>
    <n v="2.2744025397500714E-2"/>
    <n v="0.33388426671949345"/>
    <n v="0.87776342271349828"/>
    <n v="0.44409826463209073"/>
    <n v="0.1019697763392869"/>
    <n v="311.23205485322478"/>
    <n v="861.4304692521963"/>
    <n v="1231.7651596314549"/>
    <n v="1301.3713306192415"/>
    <n v="431.61859867152344"/>
    <n v="312.21549817296147"/>
    <n v="864.15245121772114"/>
    <n v="1235.6573397550453"/>
    <n v="1305.4834550666988"/>
    <n v="432.98244413961891"/>
  </r>
  <r>
    <s v="2009_4"/>
    <n v="2009"/>
    <n v="4"/>
    <x v="2"/>
    <x v="2"/>
    <s v="Personal"/>
    <n v="1113.25"/>
    <n v="4453"/>
    <n v="457545750"/>
    <n v="1830183000"/>
    <n v="79"/>
    <n v="540"/>
    <n v="246"/>
    <n v="1216"/>
    <n v="99"/>
    <n v="822582"/>
    <n v="1723586"/>
    <n v="235788"/>
    <n v="3585179"/>
    <n v="417668"/>
    <n v="10412.430379746835"/>
    <n v="3191.8259259259257"/>
    <n v="958.48780487804879"/>
    <n v="2948.3379934210525"/>
    <n v="4218.8686868686873"/>
    <n v="250481250"/>
    <n v="33397500"/>
    <n v="166987500"/>
    <n v="3339750"/>
    <n v="3339750"/>
    <n v="7.0963395463732315E-2"/>
    <n v="0.48506624747361332"/>
    <n v="0.2209746238490905"/>
    <n v="1.0922973276442847"/>
    <n v="8.8928812036829105E-2"/>
    <n v="8.8893927482413732E-2"/>
    <n v="0.51996707920974294"/>
    <n v="0.24994849824790372"/>
    <n v="1.1144703333147508"/>
    <n v="0.10880609274099297"/>
    <n v="738.90141477655516"/>
    <n v="1548.2470244778801"/>
    <n v="211.80148214686727"/>
    <n v="3220.4617112059286"/>
    <n v="375.1789804626095"/>
    <n v="741.23622460406045"/>
    <n v="1553.1392364778394"/>
    <n v="212.47074082212131"/>
    <n v="3230.6378531134415"/>
    <n v="376.36448579950536"/>
  </r>
  <r>
    <s v="2009_4"/>
    <n v="2009"/>
    <n v="4"/>
    <x v="3"/>
    <x v="3"/>
    <s v="Personal"/>
    <n v="4355"/>
    <n v="17420"/>
    <n v="1789905000"/>
    <n v="7159620000"/>
    <n v="94"/>
    <n v="1542"/>
    <n v="2451"/>
    <n v="1871"/>
    <n v="251"/>
    <n v="1695645"/>
    <n v="5617867"/>
    <n v="2061813"/>
    <n v="5643077"/>
    <n v="1105899"/>
    <n v="18038.776595744679"/>
    <n v="3643.2341115434501"/>
    <n v="841.21297429620563"/>
    <n v="3016.075360769642"/>
    <n v="4405.972111553785"/>
    <n v="979875000"/>
    <n v="130650000"/>
    <n v="653250000"/>
    <n v="13065000"/>
    <n v="13065000"/>
    <n v="2.1584385763490241E-2"/>
    <n v="0.35407577497129739"/>
    <n v="0.56280137772675087"/>
    <n v="0.42962112514351319"/>
    <n v="5.7634902411021816E-2"/>
    <n v="2.6715283701500885E-2"/>
    <n v="0.37096076214037177"/>
    <n v="0.58031511416001424"/>
    <n v="0.44709890929308793"/>
    <n v="6.5863280116406728E-2"/>
    <n v="389.35591274397245"/>
    <n v="1289.9809414466131"/>
    <n v="473.4358208955224"/>
    <n v="1295.7696900114811"/>
    <n v="253.93777267508611"/>
    <n v="390.58621491052986"/>
    <n v="1294.0570740932055"/>
    <n v="474.93180207137948"/>
    <n v="1299.8641141740566"/>
    <n v="254.74017526271126"/>
  </r>
  <r>
    <s v="2009_4"/>
    <n v="2009"/>
    <n v="4"/>
    <x v="4"/>
    <x v="4"/>
    <s v="Personal"/>
    <n v="3606.75"/>
    <n v="14427"/>
    <n v="1482374250"/>
    <n v="5929497000"/>
    <n v="134"/>
    <n v="1255"/>
    <n v="2346"/>
    <n v="1714"/>
    <n v="433"/>
    <n v="2687525"/>
    <n v="3866202"/>
    <n v="3714168"/>
    <n v="5703367"/>
    <n v="1107216"/>
    <n v="20056.156716417911"/>
    <n v="3080.6390438247013"/>
    <n v="1583.1918158567776"/>
    <n v="3327.5186697782965"/>
    <n v="2557.0808314087758"/>
    <n v="811518750"/>
    <n v="108202500"/>
    <n v="541012500"/>
    <n v="10820250"/>
    <n v="10820250"/>
    <n v="3.7152561170028416E-2"/>
    <n v="0.34795868857004231"/>
    <n v="0.65044707839467664"/>
    <n v="0.4752200734733486"/>
    <n v="0.12005267900464407"/>
    <n v="4.4490448169382454E-2"/>
    <n v="0.36643857507207711"/>
    <n v="0.66894659381797583"/>
    <n v="0.49459472484568179"/>
    <n v="0.13266259418823814"/>
    <n v="745.13758924239278"/>
    <n v="1071.935121646912"/>
    <n v="1029.7824911624039"/>
    <n v="1581.3036667359811"/>
    <n v="306.98440424204614"/>
    <n v="747.4921043798862"/>
    <n v="1075.3222645139022"/>
    <n v="1033.0364384853847"/>
    <n v="1586.30033241767"/>
    <n v="307.95442566788404"/>
  </r>
  <r>
    <s v="2009_4"/>
    <n v="2009"/>
    <n v="4"/>
    <x v="5"/>
    <x v="5"/>
    <s v="Personal"/>
    <n v="823.25"/>
    <n v="3293"/>
    <n v="338355750"/>
    <n v="1353423000"/>
    <n v="66"/>
    <n v="288"/>
    <n v="591"/>
    <n v="378"/>
    <n v="135"/>
    <n v="1304939"/>
    <n v="862711"/>
    <n v="895186"/>
    <n v="1305084"/>
    <n v="666977"/>
    <n v="19771.803030303032"/>
    <n v="2995.5243055555557"/>
    <n v="1514.6971235194585"/>
    <n v="3452.6031746031745"/>
    <n v="4940.5703703703703"/>
    <n v="185231250"/>
    <n v="24697500"/>
    <n v="123487500"/>
    <n v="2469750"/>
    <n v="2469750"/>
    <n v="8.0170057698147584E-2"/>
    <n v="0.34983297904646221"/>
    <n v="0.71788642575159434"/>
    <n v="0.45915578499848164"/>
    <n v="0.16398420892802915"/>
    <n v="0.10222215604840112"/>
    <n v="0.38856167677021858"/>
    <n v="0.75443158963043866"/>
    <n v="0.49962326641353305"/>
    <n v="0.19405177723253592"/>
    <n v="1585.1065897358033"/>
    <n v="1047.9331916185849"/>
    <n v="1087.3805040996053"/>
    <n v="1585.2827209231705"/>
    <n v="810.1755238384452"/>
    <n v="1590.1152720435475"/>
    <n v="1051.2444922406037"/>
    <n v="1090.8164518951271"/>
    <n v="1590.2919597771861"/>
    <n v="812.73554840631573"/>
  </r>
  <r>
    <s v="2009_4"/>
    <n v="2009"/>
    <n v="4"/>
    <x v="6"/>
    <x v="6"/>
    <s v="Personal"/>
    <n v="5398.5"/>
    <n v="21594"/>
    <n v="2218783500"/>
    <n v="8875134000"/>
    <n v="298"/>
    <n v="2429"/>
    <n v="2080"/>
    <n v="3868"/>
    <n v="862"/>
    <n v="7565570"/>
    <n v="6154727"/>
    <n v="3588717"/>
    <n v="9439504"/>
    <n v="6651797"/>
    <n v="25387.818791946309"/>
    <n v="2533.8522025524908"/>
    <n v="1725.3447115384615"/>
    <n v="2440.4095139607034"/>
    <n v="7716.701856148492"/>
    <n v="1214662500"/>
    <n v="161955000"/>
    <n v="809775000"/>
    <n v="16195500"/>
    <n v="16195500"/>
    <n v="5.5200518662591458E-2"/>
    <n v="0.44993979809206264"/>
    <n v="0.3852922107992961"/>
    <n v="0.71649532277484484"/>
    <n v="0.15967398351393905"/>
    <n v="6.2442556181676476E-2"/>
    <n v="0.46571597198631143"/>
    <n v="0.40072515695366739"/>
    <n v="0.73078775568032306"/>
    <n v="0.17129008380497845"/>
    <n v="1401.4207650273224"/>
    <n v="1140.0809484115957"/>
    <n v="664.76187829952767"/>
    <n v="1748.5420024080763"/>
    <n v="1232.1565249606372"/>
    <n v="1405.8490296228711"/>
    <n v="1143.6834211491907"/>
    <n v="666.86241909612897"/>
    <n v="1754.0671143775298"/>
    <n v="1236.0499417358274"/>
  </r>
  <r>
    <s v="2009_4"/>
    <n v="2009"/>
    <n v="4"/>
    <x v="7"/>
    <x v="7"/>
    <s v="Personal"/>
    <n v="6597.75"/>
    <n v="26391"/>
    <n v="2711675250"/>
    <n v="10846701000"/>
    <n v="736"/>
    <n v="2439"/>
    <n v="7537"/>
    <n v="4529"/>
    <n v="570"/>
    <n v="11491760"/>
    <n v="5714038"/>
    <n v="6643243"/>
    <n v="13967931"/>
    <n v="2426614"/>
    <n v="15613.804347826086"/>
    <n v="2342.7790077900777"/>
    <n v="881.41740745654772"/>
    <n v="3084.1092956502539"/>
    <n v="4257.2175438596487"/>
    <n v="1484493750"/>
    <n v="197932500"/>
    <n v="989662500"/>
    <n v="19793250"/>
    <n v="19793250"/>
    <n v="0.1115531810086772"/>
    <n v="0.36967147891326591"/>
    <n v="1.1423591375847826"/>
    <n v="0.68644613694062373"/>
    <n v="8.6393088552915762E-2"/>
    <n v="0.12058374119031227"/>
    <n v="0.38351827973197494"/>
    <n v="1.1539269702443551"/>
    <n v="0.69975427519207167"/>
    <n v="9.44520148078489E-2"/>
    <n v="1741.7695426471146"/>
    <n v="866.05858057671173"/>
    <n v="1006.8952294342769"/>
    <n v="2117.0749119017846"/>
    <n v="367.79417225569324"/>
    <n v="1747.2732547311571"/>
    <n v="868.79518663090005"/>
    <n v="1010.0768566851359"/>
    <n v="2123.7645286910119"/>
    <n v="368.95634278441179"/>
  </r>
  <r>
    <s v="2009_4"/>
    <n v="2009"/>
    <n v="4"/>
    <x v="8"/>
    <x v="8"/>
    <s v="Personal"/>
    <n v="667.75"/>
    <n v="2671"/>
    <n v="274445250"/>
    <n v="1097781000"/>
    <n v="97"/>
    <n v="278"/>
    <n v="387"/>
    <n v="290"/>
    <n v="155"/>
    <n v="1097924"/>
    <n v="738271"/>
    <n v="360066"/>
    <n v="885182"/>
    <n v="521605"/>
    <n v="11318.804123711339"/>
    <n v="2655.6510791366904"/>
    <n v="930.40310077519382"/>
    <n v="3052.3517241379309"/>
    <n v="3365.1935483870966"/>
    <n v="150243750"/>
    <n v="20032500"/>
    <n v="100162500"/>
    <n v="2003250"/>
    <n v="2003250"/>
    <n v="0.14526394608760765"/>
    <n v="0.41632347435417449"/>
    <n v="0.5795582178959191"/>
    <n v="0.43429427180831148"/>
    <n v="0.23212280044926994"/>
    <n v="0.17703589848557472"/>
    <n v="0.46077130157699897"/>
    <n v="0.62406748477200702"/>
    <n v="0.47898694290646604"/>
    <n v="0.27019024813610071"/>
    <n v="1644.2141520029952"/>
    <n v="1105.6098839385998"/>
    <n v="539.22276301010857"/>
    <n v="1325.6188693373269"/>
    <n v="781.13815050542871"/>
    <n v="1649.4096047167795"/>
    <n v="1109.1034336473758"/>
    <n v="540.9266203598354"/>
    <n v="1329.8076121137788"/>
    <n v="783.60642163601096"/>
  </r>
  <r>
    <s v="2009_4"/>
    <n v="2009"/>
    <n v="4"/>
    <x v="9"/>
    <x v="9"/>
    <s v="Personal"/>
    <n v="668.25"/>
    <n v="2673"/>
    <n v="274650750"/>
    <n v="1098603000"/>
    <n v="86"/>
    <n v="285"/>
    <n v="533"/>
    <n v="334"/>
    <n v="85"/>
    <n v="1218165"/>
    <n v="809682"/>
    <n v="381542"/>
    <n v="1055615"/>
    <n v="354559"/>
    <n v="14164.709302325582"/>
    <n v="2840.9894736842107"/>
    <n v="715.83864915572235"/>
    <n v="3160.5239520958085"/>
    <n v="4171.2823529411762"/>
    <n v="150356250"/>
    <n v="20047500"/>
    <n v="100237500"/>
    <n v="2004750"/>
    <n v="2004750"/>
    <n v="0.12869435091657314"/>
    <n v="0.42648709315375982"/>
    <n v="0.79760568649457542"/>
    <n v="0.4998129442573887"/>
    <n v="0.12719790497568276"/>
    <n v="0.1588765892449634"/>
    <n v="0.471064107957747"/>
    <n v="0.83381995450013391"/>
    <n v="0.54487971203438224"/>
    <n v="0.15722990851594459"/>
    <n v="1822.9180695847363"/>
    <n v="1211.645342312009"/>
    <n v="570.95697717919938"/>
    <n v="1579.670781893004"/>
    <n v="530.57837635615408"/>
    <n v="1828.6781979841257"/>
    <n v="1215.4739470434488"/>
    <n v="572.76110955023273"/>
    <n v="1584.6622879207764"/>
    <n v="532.25491883205768"/>
  </r>
  <r>
    <s v="2009_4"/>
    <n v="2009"/>
    <n v="4"/>
    <x v="10"/>
    <x v="10"/>
    <s v="Personal"/>
    <n v="1781.5"/>
    <n v="7126"/>
    <n v="732196500"/>
    <n v="2928786000"/>
    <n v="203"/>
    <n v="738"/>
    <n v="389"/>
    <n v="1514"/>
    <n v="205"/>
    <n v="3907845"/>
    <n v="3142551"/>
    <n v="439393"/>
    <n v="4688205"/>
    <n v="919559"/>
    <n v="19250.467980295565"/>
    <n v="4258.1991869918702"/>
    <n v="1129.5449871465296"/>
    <n v="3096.5686922060768"/>
    <n v="4485.6536585365857"/>
    <n v="400837500"/>
    <n v="53445000"/>
    <n v="267225000"/>
    <n v="5344500"/>
    <n v="5344500"/>
    <n v="0.11394891944990176"/>
    <n v="0.41425764804939658"/>
    <n v="0.2183553185517822"/>
    <n v="0.84984563570025262"/>
    <n v="0.11507156890261017"/>
    <n v="0.13148964256124851"/>
    <n v="0.44145030153963377"/>
    <n v="0.24116134289641764"/>
    <n v="0.86956541325957493"/>
    <n v="0.13268731731396924"/>
    <n v="2193.5700252596125"/>
    <n v="1763.9915801291047"/>
    <n v="246.64215548694921"/>
    <n v="2631.605388717373"/>
    <n v="516.17120404153798"/>
    <n v="2200.5013543244595"/>
    <n v="1769.5655102834644"/>
    <n v="247.42150509569527"/>
    <n v="2639.920839196719"/>
    <n v="517.80222216624395"/>
  </r>
  <r>
    <s v="2009_4"/>
    <n v="2009"/>
    <n v="4"/>
    <x v="11"/>
    <x v="11"/>
    <s v="Personal"/>
    <n v="4990.75"/>
    <n v="19963"/>
    <n v="2051198250"/>
    <n v="8204793000"/>
    <n v="144"/>
    <n v="1665"/>
    <n v="5917"/>
    <n v="2096"/>
    <n v="773"/>
    <n v="2138892"/>
    <n v="3043068"/>
    <n v="6268723"/>
    <n v="4103678"/>
    <n v="3270444"/>
    <n v="14853.416666666666"/>
    <n v="1827.6684684684685"/>
    <n v="1059.4427919553827"/>
    <n v="1957.8616412213742"/>
    <n v="4230.8460543337642"/>
    <n v="1122918750"/>
    <n v="149722500"/>
    <n v="748612500"/>
    <n v="14972250"/>
    <n v="14972250"/>
    <n v="2.8853378750688774E-2"/>
    <n v="0.33361719180483895"/>
    <n v="1.1855933476932325"/>
    <n v="0.41997695737113661"/>
    <n v="0.15488654009918348"/>
    <n v="3.4374327980227756E-2"/>
    <n v="0.34916822028233335"/>
    <n v="1.2010644797447709"/>
    <n v="0.43625523189447279"/>
    <n v="0.16681920272379314"/>
    <n v="428.57125682512651"/>
    <n v="609.74162200070134"/>
    <n v="1256.0683264038471"/>
    <n v="822.25677503381257"/>
    <n v="655.30110704803883"/>
    <n v="429.92547318228992"/>
    <n v="611.66830762183633"/>
    <n v="1260.0373006321515"/>
    <n v="824.85497441561006"/>
    <n v="657.37175332657318"/>
  </r>
  <r>
    <s v="2009_4"/>
    <n v="2009"/>
    <n v="4"/>
    <x v="12"/>
    <x v="12"/>
    <s v="Personal"/>
    <n v="5493.5"/>
    <n v="21974"/>
    <n v="2257828500"/>
    <n v="9031314000"/>
    <n v="310"/>
    <n v="2307"/>
    <n v="4048"/>
    <n v="3731"/>
    <n v="943"/>
    <n v="6264040"/>
    <n v="6901043"/>
    <n v="6414056"/>
    <n v="9533921"/>
    <n v="3489410"/>
    <n v="20206.580645161292"/>
    <n v="2991.3493714781102"/>
    <n v="1584.5"/>
    <n v="2555.3259179844545"/>
    <n v="3700.3287380699894"/>
    <n v="1236037500"/>
    <n v="164805000"/>
    <n v="824025000"/>
    <n v="16480500"/>
    <n v="16480500"/>
    <n v="5.6430326749795215E-2"/>
    <n v="0.41995085100573404"/>
    <n v="0.7368708473650678"/>
    <n v="0.67916628743059981"/>
    <n v="0.17165741330663511"/>
    <n v="6.3684277891432078E-2"/>
    <n v="0.43546625135859479"/>
    <n v="0.75071325160084135"/>
    <n v="0.6938406557380995"/>
    <n v="0.18351148729133257"/>
    <n v="1140.2639483025393"/>
    <n v="1256.2197142077"/>
    <n v="1167.5718576499498"/>
    <n v="1735.4912168926915"/>
    <n v="635.18885956129975"/>
    <n v="1143.8669992904061"/>
    <n v="1260.1891667971568"/>
    <n v="1171.261197246605"/>
    <n v="1740.9750904754421"/>
    <n v="637.19595436713939"/>
  </r>
  <r>
    <s v="2009_4"/>
    <n v="2009"/>
    <n v="4"/>
    <x v="13"/>
    <x v="13"/>
    <s v="Personal"/>
    <n v="1380.25"/>
    <n v="5521"/>
    <n v="567282750"/>
    <n v="2269131000"/>
    <n v="154"/>
    <n v="608"/>
    <n v="828"/>
    <n v="785"/>
    <n v="239"/>
    <n v="3016825"/>
    <n v="1717711"/>
    <n v="704302"/>
    <n v="2419567"/>
    <n v="1711167"/>
    <n v="19589.772727272728"/>
    <n v="2825.1825657894738"/>
    <n v="850.60628019323667"/>
    <n v="3082.2509554140129"/>
    <n v="7159.6945606694562"/>
    <n v="310556250"/>
    <n v="41407500"/>
    <n v="207037500"/>
    <n v="4140750"/>
    <n v="4140750"/>
    <n v="0.1115739902191632"/>
    <n v="0.44049990943669626"/>
    <n v="0.59989132403550083"/>
    <n v="0.56873754754573447"/>
    <n v="0.17315703676870131"/>
    <n v="0.1313195367035917"/>
    <n v="0.47163499298358091"/>
    <n v="0.63061706168106568"/>
    <n v="0.59979771678181315"/>
    <n v="0.19688763207373949"/>
    <n v="2185.709110668357"/>
    <n v="1244.4926643723963"/>
    <n v="510.27132765803299"/>
    <n v="1752.9918493026626"/>
    <n v="1239.7514942945118"/>
    <n v="2192.615600505299"/>
    <n v="1248.4250613673507"/>
    <n v="511.88370312069253"/>
    <n v="1758.5310220738045"/>
    <n v="1243.6689099532955"/>
  </r>
  <r>
    <s v="2009_4"/>
    <n v="2009"/>
    <n v="4"/>
    <x v="14"/>
    <x v="14"/>
    <s v="Personal"/>
    <n v="9028.25"/>
    <n v="36113"/>
    <n v="3710610750"/>
    <n v="14842443000"/>
    <n v="953"/>
    <n v="3813"/>
    <n v="6793"/>
    <n v="5341"/>
    <n v="1560"/>
    <n v="12824412"/>
    <n v="11395381"/>
    <n v="7952535"/>
    <n v="15002335"/>
    <n v="14111301"/>
    <n v="13456.885624344177"/>
    <n v="2988.5604510883818"/>
    <n v="1170.6955689680553"/>
    <n v="2808.9000187230854"/>
    <n v="9045.7057692307699"/>
    <n v="2031356250"/>
    <n v="270847500"/>
    <n v="1354237500"/>
    <n v="27084750"/>
    <n v="27084750"/>
    <n v="0.10555755545094564"/>
    <n v="0.42234098524077202"/>
    <n v="0.75241602746933234"/>
    <n v="0.59158751696065126"/>
    <n v="0.17279096170354166"/>
    <n v="0.11309241210812868"/>
    <n v="0.43445314316393824"/>
    <n v="0.76299989548111691"/>
    <n v="0.60364101599197695"/>
    <n v="0.18206186986936171"/>
    <n v="1420.4759504887436"/>
    <n v="1262.1915653642732"/>
    <n v="880.85010937889399"/>
    <n v="1661.7101874671171"/>
    <n v="1563.0161991526597"/>
    <n v="1424.9644264107162"/>
    <n v="1266.1798880445024"/>
    <n v="883.63345428906564"/>
    <n v="1666.9609248436818"/>
    <n v="1567.9550793731491"/>
  </r>
  <r>
    <s v="2009_4"/>
    <n v="2009"/>
    <n v="4"/>
    <x v="15"/>
    <x v="15"/>
    <s v="Personal"/>
    <n v="976.25"/>
    <n v="3905"/>
    <n v="401238750"/>
    <n v="1604955000"/>
    <n v="128"/>
    <n v="453"/>
    <n v="629"/>
    <n v="568"/>
    <n v="251"/>
    <n v="2141140"/>
    <n v="1342160"/>
    <n v="849662"/>
    <n v="1580223"/>
    <n v="1658620"/>
    <n v="16727.65625"/>
    <n v="2962.8256070640177"/>
    <n v="1350.8139904610493"/>
    <n v="2782.0827464788731"/>
    <n v="6608.0478087649399"/>
    <n v="219656250"/>
    <n v="29287500"/>
    <n v="146437500"/>
    <n v="2928750"/>
    <n v="2928750"/>
    <n v="0.13111395646606913"/>
    <n v="0.46402048655569783"/>
    <n v="0.64430217669654288"/>
    <n v="0.58181818181818179"/>
    <n v="0.25710627400768243"/>
    <n v="0.15628384369147372"/>
    <n v="0.50120979223590589"/>
    <n v="0.68000156713177096"/>
    <n v="0.61860156025085689"/>
    <n v="0.28969707843808207"/>
    <n v="2193.2291933418692"/>
    <n v="1374.8117797695263"/>
    <n v="870.33239436619715"/>
    <n v="1618.6663252240717"/>
    <n v="1698.9705505761845"/>
    <n v="2200.1594454325823"/>
    <n v="1379.1559642441855"/>
    <n v="873.0825049857267"/>
    <n v="1623.7810509073727"/>
    <n v="1704.3390247173891"/>
  </r>
  <r>
    <s v="2009_4"/>
    <n v="2009"/>
    <n v="4"/>
    <x v="16"/>
    <x v="16"/>
    <s v="Personal"/>
    <n v="1831.75"/>
    <n v="7327"/>
    <n v="752849250"/>
    <n v="3011397000"/>
    <n v="213"/>
    <n v="809"/>
    <n v="2106"/>
    <n v="1833"/>
    <n v="114"/>
    <n v="4381449"/>
    <n v="1470406"/>
    <n v="1673389"/>
    <n v="6068420"/>
    <n v="554454"/>
    <n v="20570.183098591548"/>
    <n v="1817.5599505562423"/>
    <n v="794.58167141500473"/>
    <n v="3310.6492089470812"/>
    <n v="4863.6315789473683"/>
    <n v="412143750"/>
    <n v="54952500"/>
    <n v="274762500"/>
    <n v="5495250"/>
    <n v="5495250"/>
    <n v="0.11628224375597107"/>
    <n v="0.44165415586188073"/>
    <n v="1.1497202129111506"/>
    <n v="1.0006824075337792"/>
    <n v="6.2235567080660567E-2"/>
    <n v="0.13373388647036308"/>
    <n v="0.46868848678363978"/>
    <n v="1.1723072425766687"/>
    <n v="1.0021050404719873"/>
    <n v="7.5387483037527056E-2"/>
    <n v="2391.9470451753787"/>
    <n v="802.7329056912788"/>
    <n v="913.54660843455713"/>
    <n v="3312.9084209089669"/>
    <n v="302.69086938719801"/>
    <n v="2399.5052137703551"/>
    <n v="805.26941278084314"/>
    <n v="916.43326903176569"/>
    <n v="3323.3766795752499"/>
    <n v="303.64732393229463"/>
  </r>
  <r>
    <s v="2009_4"/>
    <n v="2009"/>
    <n v="4"/>
    <x v="17"/>
    <x v="17"/>
    <s v="Personal"/>
    <n v="6049.75"/>
    <n v="24199"/>
    <n v="2486447250"/>
    <n v="9945789000"/>
    <n v="537"/>
    <n v="2541"/>
    <n v="7151"/>
    <n v="2635"/>
    <n v="842"/>
    <n v="8245896"/>
    <n v="7553723"/>
    <n v="4290754"/>
    <n v="8607182"/>
    <n v="1614744"/>
    <n v="15355.486033519554"/>
    <n v="2972.7363242817787"/>
    <n v="600.02153544958742"/>
    <n v="3266.4827324478179"/>
    <n v="1917.7482185273159"/>
    <n v="1361193750"/>
    <n v="181492500"/>
    <n v="907462500"/>
    <n v="18149250"/>
    <n v="18149250"/>
    <n v="8.8763998512335227E-2"/>
    <n v="0.42001735608909457"/>
    <n v="1.1820323153849333"/>
    <n v="0.43555518823091866"/>
    <n v="0.13917930492995578"/>
    <n v="9.7283635110456901E-2"/>
    <n v="0.43480259423253231"/>
    <n v="1.1959278777718323"/>
    <n v="0.45040837169119841"/>
    <n v="0.14954816200621271"/>
    <n v="1363.0143394355139"/>
    <n v="1248.600851274846"/>
    <n v="709.24484482829871"/>
    <n v="1422.7335013843547"/>
    <n v="266.91086408529276"/>
    <n v="1367.3212458929972"/>
    <n v="1252.546229480773"/>
    <n v="711.48594465663416"/>
    <n v="1427.2291108046693"/>
    <n v="267.75425955872373"/>
  </r>
  <r>
    <s v="2009_4"/>
    <n v="2009"/>
    <n v="4"/>
    <x v="18"/>
    <x v="18"/>
    <s v="Personal"/>
    <n v="4278.75"/>
    <n v="17115"/>
    <n v="1758566250"/>
    <n v="7034265000"/>
    <n v="246"/>
    <n v="2136"/>
    <n v="3307"/>
    <n v="3040"/>
    <n v="965"/>
    <n v="8379714"/>
    <n v="7177555"/>
    <n v="3879237"/>
    <n v="9439179"/>
    <n v="7791689"/>
    <n v="34063.878048780491"/>
    <n v="3360.2785580524346"/>
    <n v="1173.0381009978832"/>
    <n v="3104.9930921052633"/>
    <n v="8074.2891191709841"/>
    <n v="962718750"/>
    <n v="128362500"/>
    <n v="641812500"/>
    <n v="12836250"/>
    <n v="12836250"/>
    <n v="5.749342681858019E-2"/>
    <n v="0.49921121822962311"/>
    <n v="0.77288927841075084"/>
    <n v="0.71048787613204789"/>
    <n v="0.22553315804849547"/>
    <n v="6.5785225635249328E-2"/>
    <n v="0.51702134164304092"/>
    <n v="0.78781292393699809"/>
    <n v="0.72664295856377448"/>
    <n v="0.24042005149322923"/>
    <n v="1958.4490797546011"/>
    <n v="1677.4887525562372"/>
    <n v="906.62857142857138"/>
    <n v="2206.0599474145488"/>
    <n v="1821.0199240432369"/>
    <n v="1964.6374643843187"/>
    <n v="1682.7893476649667"/>
    <n v="909.49337213964952"/>
    <n v="2213.030742627936"/>
    <n v="1826.7740546074947"/>
  </r>
  <r>
    <s v="2009_4"/>
    <n v="2009"/>
    <n v="4"/>
    <x v="19"/>
    <x v="19"/>
    <s v="Personal"/>
    <n v="3211.75"/>
    <n v="12847"/>
    <n v="1320029250"/>
    <n v="5280117000"/>
    <n v="424"/>
    <n v="1299"/>
    <n v="4301"/>
    <n v="1611"/>
    <n v="489"/>
    <n v="5126147"/>
    <n v="3667378"/>
    <n v="4078972"/>
    <n v="4536552"/>
    <n v="958764"/>
    <n v="12089.969339622641"/>
    <n v="2823.2317167051579"/>
    <n v="948.37758660776558"/>
    <n v="2815.9851024208565"/>
    <n v="1960.6625766871166"/>
    <n v="722643750"/>
    <n v="96352500"/>
    <n v="481762500"/>
    <n v="9635250"/>
    <n v="9635250"/>
    <n v="0.13201525648011209"/>
    <n v="0.40445240133883398"/>
    <n v="1.3391453257569861"/>
    <n v="0.50159570327702963"/>
    <n v="0.15225344438390287"/>
    <n v="0.14593249794623683"/>
    <n v="0.42463034953384798"/>
    <n v="1.3668524739408872"/>
    <n v="0.5221523772134562"/>
    <n v="0.16702416333652981"/>
    <n v="1596.0604032069743"/>
    <n v="1141.8628473573597"/>
    <n v="1270.0154121584806"/>
    <n v="1412.486027866428"/>
    <n v="298.51763057523158"/>
    <n v="1601.1036978064665"/>
    <n v="1145.4709506095091"/>
    <n v="1274.0284569383277"/>
    <n v="1416.9492569158319"/>
    <n v="299.46089835576686"/>
  </r>
  <r>
    <s v="2009_4"/>
    <n v="2009"/>
    <n v="4"/>
    <x v="20"/>
    <x v="20"/>
    <s v="Personal"/>
    <n v="2938.25"/>
    <n v="11753"/>
    <n v="1207620750"/>
    <n v="4830483000"/>
    <n v="314"/>
    <n v="1569"/>
    <n v="2570"/>
    <n v="2098"/>
    <n v="374"/>
    <n v="4480343"/>
    <n v="5788689"/>
    <n v="2710718"/>
    <n v="8512355"/>
    <n v="1285308"/>
    <n v="14268.608280254777"/>
    <n v="3689.4130019120457"/>
    <n v="1054.7540856031128"/>
    <n v="4057.3665395614871"/>
    <n v="3436.6524064171122"/>
    <n v="661106250"/>
    <n v="88147500"/>
    <n v="440737500"/>
    <n v="8814750"/>
    <n v="8814750"/>
    <n v="0.10686633200034033"/>
    <n v="0.53399132136475791"/>
    <n v="0.87467029694546072"/>
    <n v="0.71403046030800643"/>
    <n v="0.12728665021696589"/>
    <n v="0.12014609213787292"/>
    <n v="0.55543383280125325"/>
    <n v="0.88890212680708436"/>
    <n v="0.73345406390597045"/>
    <n v="0.14161310676734409"/>
    <n v="1524.8338296605123"/>
    <n v="1970.1145239513316"/>
    <n v="922.56206925891263"/>
    <n v="2897.0832978813919"/>
    <n v="437.43997277290907"/>
    <n v="1529.6520597242354"/>
    <n v="1976.3397695116253"/>
    <n v="925.4772172647406"/>
    <n v="2906.2376159267028"/>
    <n v="438.82221284844428"/>
  </r>
  <r>
    <s v="2009_4"/>
    <n v="2009"/>
    <n v="4"/>
    <x v="21"/>
    <x v="21"/>
    <s v="Personal"/>
    <n v="5210.75"/>
    <n v="20843"/>
    <n v="2141618250"/>
    <n v="8566473000"/>
    <n v="844"/>
    <n v="2933"/>
    <n v="3983"/>
    <n v="4058"/>
    <n v="1319"/>
    <n v="9637109"/>
    <n v="8407707"/>
    <n v="5206123"/>
    <n v="11222937"/>
    <n v="3285154"/>
    <n v="11418.375592417062"/>
    <n v="2866.5894988066825"/>
    <n v="1307.0858649259353"/>
    <n v="2765.6325776244457"/>
    <n v="2490.6398786959817"/>
    <n v="1172418750"/>
    <n v="156322500"/>
    <n v="781612500"/>
    <n v="15632250"/>
    <n v="15632250"/>
    <n v="0.16197284460010555"/>
    <n v="0.56287482608069861"/>
    <n v="0.76438132706424222"/>
    <n v="0.77877464856306677"/>
    <n v="0.25313054742599433"/>
    <n v="0.17386487341913542"/>
    <n v="0.57888568476572044"/>
    <n v="0.77807959604563093"/>
    <n v="0.79217231472560612"/>
    <n v="0.26716516005242624"/>
    <n v="1849.4667754162069"/>
    <n v="1613.5310655855683"/>
    <n v="999.11202801899924"/>
    <n v="2153.8045386940462"/>
    <n v="630.45703593532596"/>
    <n v="1855.3107934631776"/>
    <n v="1618.6295646729648"/>
    <n v="1002.2690616031113"/>
    <n v="2160.6102152063709"/>
    <n v="632.44917893828233"/>
  </r>
  <r>
    <s v="2009_4"/>
    <n v="2009"/>
    <n v="4"/>
    <x v="22"/>
    <x v="22"/>
    <s v="Personal"/>
    <n v="1436.25"/>
    <n v="5745"/>
    <n v="590298750"/>
    <n v="2361195000"/>
    <n v="222"/>
    <n v="817"/>
    <n v="829"/>
    <n v="1406"/>
    <n v="622"/>
    <n v="3468392"/>
    <n v="2957211"/>
    <n v="713560"/>
    <n v="4610920"/>
    <n v="2776787"/>
    <n v="15623.387387387387"/>
    <n v="3619.5973072215425"/>
    <n v="860.74788902291914"/>
    <n v="3279.4594594594596"/>
    <n v="4464.287781350482"/>
    <n v="323156250"/>
    <n v="43087500"/>
    <n v="215437500"/>
    <n v="4308750"/>
    <n v="4308750"/>
    <n v="0.15456919060052218"/>
    <n v="0.56884247171453439"/>
    <n v="0.57719756309834636"/>
    <n v="0.97893820713664059"/>
    <n v="0.43307223672758921"/>
    <n v="0.17679417177516388"/>
    <n v="0.59929019993313115"/>
    <n v="0.60756945779798788"/>
    <n v="0.98776628608442518"/>
    <n v="0.46353609697900439"/>
    <n v="2414.8943429068754"/>
    <n v="2058.9806788511751"/>
    <n v="496.82158398607487"/>
    <n v="3210.3881636205397"/>
    <n v="1933.3590948651001"/>
    <n v="2422.5250212781043"/>
    <n v="2065.4867271919798"/>
    <n v="498.39146041831611"/>
    <n v="3220.5324747351619"/>
    <n v="1939.4681991711907"/>
  </r>
  <r>
    <s v="2009_4"/>
    <n v="2009"/>
    <n v="4"/>
    <x v="23"/>
    <x v="23"/>
    <s v="Personal"/>
    <n v="2662.5"/>
    <n v="10650"/>
    <n v="1094287500"/>
    <n v="4377150000"/>
    <n v="441"/>
    <n v="1751"/>
    <n v="2530"/>
    <n v="1847"/>
    <n v="1454"/>
    <n v="7495352"/>
    <n v="5087591"/>
    <n v="2897465"/>
    <n v="5510303"/>
    <n v="7052379"/>
    <n v="16996.263038548754"/>
    <n v="2905.5345516847515"/>
    <n v="1145.2430830039525"/>
    <n v="2983.3800757985923"/>
    <n v="4850.3294360385144"/>
    <n v="599062500"/>
    <n v="79875000"/>
    <n v="399375000"/>
    <n v="7987500"/>
    <n v="7987500"/>
    <n v="0.1656338028169014"/>
    <n v="0.65765258215962441"/>
    <n v="0.95023474178403755"/>
    <n v="0.6937089201877934"/>
    <n v="0.54610328638497652"/>
    <n v="0.18242044950638223"/>
    <n v="0.67907867122544485"/>
    <n v="0.9600542490557139"/>
    <n v="0.71452346542698342"/>
    <n v="0.56858487657809531"/>
    <n v="2815.1556807511738"/>
    <n v="1910.8323004694835"/>
    <n v="1088.249765258216"/>
    <n v="2069.5973708920187"/>
    <n v="2648.7808450704224"/>
    <n v="2824.0511206812257"/>
    <n v="1916.8702237223438"/>
    <n v="1091.6884597794244"/>
    <n v="2076.1369662749821"/>
    <n v="2657.1505672340327"/>
  </r>
  <r>
    <s v="2009_4"/>
    <n v="2009"/>
    <n v="4"/>
    <x v="24"/>
    <x v="24"/>
    <s v="Personal"/>
    <n v="1404.75"/>
    <n v="5619"/>
    <n v="577352250"/>
    <n v="2309409000"/>
    <n v="251"/>
    <n v="959"/>
    <n v="819"/>
    <n v="1387"/>
    <n v="56"/>
    <n v="2798601"/>
    <n v="2282456"/>
    <n v="1287294"/>
    <n v="3288679"/>
    <n v="323354"/>
    <n v="11149.804780876493"/>
    <n v="2380.0375391032326"/>
    <n v="1571.7875457875457"/>
    <n v="2371.0735400144195"/>
    <n v="5774.1785714285716"/>
    <n v="316068750"/>
    <n v="42142500"/>
    <n v="210712500"/>
    <n v="4214250"/>
    <n v="4214250"/>
    <n v="0.17867948033457912"/>
    <n v="0.68268375155721661"/>
    <n v="0.58302189001601712"/>
    <n v="0.98736429969745509"/>
    <n v="3.9864744616479798E-2"/>
    <n v="0.20249445246611295"/>
    <n v="0.71161800887355076"/>
    <n v="0.61367365304888399"/>
    <n v="0.99430806077471445"/>
    <n v="5.2027083558229437E-2"/>
    <n v="1992.2413240790177"/>
    <n v="1624.8129560420005"/>
    <n v="916.38654564869194"/>
    <n v="2341.1133653675033"/>
    <n v="230.18615411995017"/>
    <n v="1998.5364867748808"/>
    <n v="1629.9471040917399"/>
    <n v="919.28217999149695"/>
    <n v="2348.5109076964986"/>
    <n v="230.91350540666741"/>
  </r>
  <r>
    <s v="2009_4"/>
    <n v="2009"/>
    <n v="4"/>
    <x v="25"/>
    <x v="25"/>
    <s v="Personal"/>
    <n v="3838.25"/>
    <n v="15353"/>
    <n v="1577520750"/>
    <n v="6310083000"/>
    <n v="691"/>
    <n v="2593"/>
    <n v="5601"/>
    <n v="3095"/>
    <n v="419"/>
    <n v="9096804"/>
    <n v="6894740"/>
    <n v="4949294"/>
    <n v="8427557"/>
    <n v="1837019"/>
    <n v="13164.69464544139"/>
    <n v="2658.9818742768994"/>
    <n v="883.64470630244602"/>
    <n v="2722.9586429725364"/>
    <n v="4384.2935560859187"/>
    <n v="863606250"/>
    <n v="115147500"/>
    <n v="575737500"/>
    <n v="11514750"/>
    <n v="11514750"/>
    <n v="0.18002996157102846"/>
    <n v="0.67556829284178987"/>
    <n v="1.4592587767862959"/>
    <n v="0.80635706376603922"/>
    <n v="0.10916433270370611"/>
    <n v="0.19447972303817454"/>
    <n v="0.69317530105110758"/>
    <n v="1.4900469684262951"/>
    <n v="0.82121826170804946"/>
    <n v="0.12089245463389189"/>
    <n v="2370.0394711131376"/>
    <n v="1796.3238455025078"/>
    <n v="1289.466293232593"/>
    <n v="2195.6769361036932"/>
    <n v="478.60848042727804"/>
    <n v="2377.5284152917106"/>
    <n v="1801.9999404239522"/>
    <n v="1293.5407996734648"/>
    <n v="2202.614922668507"/>
    <n v="480.12080637669703"/>
  </r>
  <r>
    <s v="2009_4"/>
    <n v="2009"/>
    <n v="4"/>
    <x v="26"/>
    <x v="26"/>
    <s v="Personal"/>
    <n v="2547.75"/>
    <n v="10191"/>
    <n v="1047125250"/>
    <n v="4188501000"/>
    <n v="339"/>
    <n v="1602"/>
    <n v="3069"/>
    <n v="2088"/>
    <n v="403"/>
    <n v="4465731"/>
    <n v="5297718"/>
    <n v="2167336"/>
    <n v="6582401"/>
    <n v="909529"/>
    <n v="13173.247787610619"/>
    <n v="3306.940074906367"/>
    <n v="706.2026718800912"/>
    <n v="3152.4909003831417"/>
    <n v="2256.8957816377169"/>
    <n v="573243750"/>
    <n v="76432500"/>
    <n v="382162500"/>
    <n v="7643250"/>
    <n v="7643250"/>
    <n v="0.13305858110097143"/>
    <n v="0.62879010891963494"/>
    <n v="1.2045922873123345"/>
    <n v="0.81954665881660294"/>
    <n v="0.15817878520262976"/>
    <n v="0.14873669575048429"/>
    <n v="0.65109192020144668"/>
    <n v="1.2275084651484394"/>
    <n v="0.83729863970853313"/>
    <n v="0.17502341873248817"/>
    <n v="1752.8136591109803"/>
    <n v="2079.3712098910805"/>
    <n v="850.68629182612108"/>
    <n v="2583.6133843587481"/>
    <n v="356.99303306839369"/>
    <n v="1758.352268829728"/>
    <n v="2085.9416890359248"/>
    <n v="853.37432391613982"/>
    <n v="2591.7771878102535"/>
    <n v="358.12107373158699"/>
  </r>
  <r>
    <s v="2010_1"/>
    <n v="2010"/>
    <n v="1"/>
    <x v="0"/>
    <x v="0"/>
    <s v="Personal"/>
    <n v="3977"/>
    <n v="15908"/>
    <n v="1634547000"/>
    <n v="6538188000"/>
    <n v="105"/>
    <n v="1675"/>
    <n v="663"/>
    <n v="2978"/>
    <n v="391"/>
    <n v="1259173"/>
    <n v="2731190"/>
    <n v="1005321"/>
    <n v="4438000"/>
    <n v="967481"/>
    <n v="11992.12380952381"/>
    <n v="1630.5611940298506"/>
    <n v="1516.3212669683257"/>
    <n v="1490.2619207521827"/>
    <n v="2474.3759590792838"/>
    <n v="894825000"/>
    <n v="119310000"/>
    <n v="596550000"/>
    <n v="11931000"/>
    <n v="11931000"/>
    <n v="2.6401810409856674E-2"/>
    <n v="0.4211717374905708"/>
    <n v="0.16670857430223787"/>
    <n v="0.74880563238622078"/>
    <n v="9.8315313050037711E-2"/>
    <n v="3.2325398597285941E-2"/>
    <n v="0.43941416377024284"/>
    <n v="0.18047925951577795"/>
    <n v="0.76482951022501355"/>
    <n v="0.10931590500924081"/>
    <n v="316.6137792305758"/>
    <n v="686.74629117425195"/>
    <n v="252.78375660045259"/>
    <n v="1115.9165199899421"/>
    <n v="243.26904702036711"/>
    <n v="317.61422793521751"/>
    <n v="688.91629918556612"/>
    <n v="253.58251268257882"/>
    <n v="1119.4426370137346"/>
    <n v="244.0377381479687"/>
  </r>
  <r>
    <s v="2010_1"/>
    <n v="2010"/>
    <n v="1"/>
    <x v="1"/>
    <x v="1"/>
    <s v="Personal"/>
    <n v="1170.5"/>
    <n v="4682"/>
    <n v="481075500"/>
    <n v="1924302000"/>
    <n v="21"/>
    <n v="412"/>
    <n v="537"/>
    <n v="750"/>
    <n v="88"/>
    <n v="358212"/>
    <n v="1171731"/>
    <n v="642957"/>
    <n v="1985125"/>
    <n v="474915"/>
    <n v="17057.714285714286"/>
    <n v="2844.0072815533981"/>
    <n v="1197.3128491620112"/>
    <n v="2646.8333333333335"/>
    <n v="5396.761363636364"/>
    <n v="263362500"/>
    <n v="35115000"/>
    <n v="175575000"/>
    <n v="3511500"/>
    <n v="3511500"/>
    <n v="1.7941050832977361E-2"/>
    <n v="0.35198633062793677"/>
    <n v="0.45877829987184965"/>
    <n v="0.64075181546347715"/>
    <n v="7.5181546347714651E-2"/>
    <n v="2.6980936321514423E-2"/>
    <n v="0.38451192147704727"/>
    <n v="0.49271419010522072"/>
    <n v="0.67342657692458463"/>
    <n v="9.3139385718470802E-2"/>
    <n v="306.03331909440408"/>
    <n v="1001.051687313114"/>
    <n v="549.30115335326786"/>
    <n v="1695.9632635625801"/>
    <n v="405.73686458778297"/>
    <n v="307.00033524388829"/>
    <n v="1004.2148499091502"/>
    <n v="551.03685679822206"/>
    <n v="1701.3222351596926"/>
    <n v="407.01892793192638"/>
  </r>
  <r>
    <s v="2010_1"/>
    <n v="2010"/>
    <n v="1"/>
    <x v="2"/>
    <x v="2"/>
    <s v="Personal"/>
    <n v="1118"/>
    <n v="4472"/>
    <n v="459498000"/>
    <n v="1837992000"/>
    <n v="86"/>
    <n v="508"/>
    <n v="345"/>
    <n v="1237"/>
    <n v="134"/>
    <n v="878670"/>
    <n v="1622458"/>
    <n v="351237"/>
    <n v="3135245"/>
    <n v="550815"/>
    <n v="10217.093023255815"/>
    <n v="3193.8149606299212"/>
    <n v="1018.0782608695653"/>
    <n v="2534.5553759094582"/>
    <n v="4110.559701492537"/>
    <n v="251550000"/>
    <n v="33540000"/>
    <n v="167700000"/>
    <n v="3354000"/>
    <n v="3354000"/>
    <n v="7.6923076923076927E-2"/>
    <n v="0.45438282647584971"/>
    <n v="0.30858676207513419"/>
    <n v="1.1064400715563507"/>
    <n v="0.11985688729874776"/>
    <n v="9.5491810710818067E-2"/>
    <n v="0.48907967174409656"/>
    <n v="0.34077465220199199"/>
    <n v="1.1303540341845804"/>
    <n v="0.1424899415329392"/>
    <n v="785.93023255813955"/>
    <n v="1451.2146690518784"/>
    <n v="314.16547406082287"/>
    <n v="2804.3336314847943"/>
    <n v="492.67889087656528"/>
    <n v="788.41364589855812"/>
    <n v="1455.8002743888865"/>
    <n v="315.15818651424519"/>
    <n v="2813.1948754768287"/>
    <n v="494.23567706376031"/>
  </r>
  <r>
    <s v="2010_1"/>
    <n v="2010"/>
    <n v="1"/>
    <x v="3"/>
    <x v="3"/>
    <s v="Personal"/>
    <n v="4377.25"/>
    <n v="17509"/>
    <n v="1799049750"/>
    <n v="7196199000"/>
    <n v="105"/>
    <n v="1376"/>
    <n v="1571"/>
    <n v="2674"/>
    <n v="541"/>
    <n v="1856612"/>
    <n v="5010455"/>
    <n v="1403134"/>
    <n v="7620853"/>
    <n v="2317559"/>
    <n v="17682.019047619047"/>
    <n v="3641.3190406976746"/>
    <n v="893.14704010184596"/>
    <n v="2849.9824233358263"/>
    <n v="4283.8428835489831"/>
    <n v="984881250"/>
    <n v="131317500"/>
    <n v="656587500"/>
    <n v="13131750"/>
    <n v="13131750"/>
    <n v="2.3987663487349362E-2"/>
    <n v="0.31435261865326403"/>
    <n v="0.35890113655834144"/>
    <n v="0.61088583014449716"/>
    <n v="0.1235935804443429"/>
    <n v="2.9376274975962187E-2"/>
    <n v="0.33070248464547264"/>
    <n v="0.37579407368326329"/>
    <n v="0.62805596848114409"/>
    <n v="0.13518418201733159"/>
    <n v="424.1503226911874"/>
    <n v="1144.6581757953052"/>
    <n v="320.55148780627104"/>
    <n v="1741.0138785767319"/>
    <n v="529.45548003883721"/>
    <n v="425.49056960634374"/>
    <n v="1148.2751118364811"/>
    <n v="321.56437903774588"/>
    <n v="1746.5152028836469"/>
    <n v="531.12847434267815"/>
  </r>
  <r>
    <s v="2010_1"/>
    <n v="2010"/>
    <n v="1"/>
    <x v="4"/>
    <x v="4"/>
    <s v="Personal"/>
    <n v="3636.25"/>
    <n v="14545"/>
    <n v="1494498750"/>
    <n v="5977995000"/>
    <n v="161"/>
    <n v="1156"/>
    <n v="2622"/>
    <n v="2042"/>
    <n v="380"/>
    <n v="3185456"/>
    <n v="3347881"/>
    <n v="3481943"/>
    <n v="5820978"/>
    <n v="808024"/>
    <n v="19785.440993788819"/>
    <n v="2896.0908304498271"/>
    <n v="1327.9721586575133"/>
    <n v="2850.6258570029381"/>
    <n v="2126.378947368421"/>
    <n v="818156250"/>
    <n v="109087500"/>
    <n v="545437500"/>
    <n v="10908750"/>
    <n v="10908750"/>
    <n v="4.4276383636988659E-2"/>
    <n v="0.31790993468545892"/>
    <n v="0.72107253351667244"/>
    <n v="0.56156754898590577"/>
    <n v="0.10450326572705397"/>
    <n v="5.2224812352359831E-2"/>
    <n v="0.33590286781201517"/>
    <n v="0.73840116123123922"/>
    <n v="0.58074016619060842"/>
    <n v="0.11632349738925274"/>
    <n v="876.02777586799584"/>
    <n v="920.69604675146093"/>
    <n v="957.56424888277763"/>
    <n v="1600.8189755929873"/>
    <n v="222.21354417325543"/>
    <n v="878.79588297858072"/>
    <n v="923.60529842578694"/>
    <n v="960.58999815602181"/>
    <n v="1605.8773065171495"/>
    <n v="222.91570329267921"/>
  </r>
  <r>
    <s v="2010_1"/>
    <n v="2010"/>
    <n v="1"/>
    <x v="5"/>
    <x v="5"/>
    <s v="Personal"/>
    <n v="829"/>
    <n v="3316"/>
    <n v="340719000"/>
    <n v="1362876000"/>
    <n v="68"/>
    <n v="270"/>
    <n v="356"/>
    <n v="441"/>
    <n v="118"/>
    <n v="1209114"/>
    <n v="778462"/>
    <n v="428132"/>
    <n v="1533522"/>
    <n v="530584"/>
    <n v="17781.088235294119"/>
    <n v="2883.1925925925925"/>
    <n v="1202.6179775280898"/>
    <n v="3477.3741496598641"/>
    <n v="4496.4745762711864"/>
    <n v="186525000"/>
    <n v="24870000"/>
    <n v="124350000"/>
    <n v="2487000"/>
    <n v="2487000"/>
    <n v="8.2026537997587454E-2"/>
    <n v="0.32569360675512665"/>
    <n v="0.42943305186972258"/>
    <n v="0.53196622436670693"/>
    <n v="0.14234016887816647"/>
    <n v="0.10423256737045185"/>
    <n v="0.36361741231464384"/>
    <n v="0.4694901693876728"/>
    <n v="0.57234557055951962"/>
    <n v="0.17061499411062261"/>
    <n v="1458.5211097708082"/>
    <n v="939.03739445114593"/>
    <n v="516.44390832328111"/>
    <n v="1849.8455971049457"/>
    <n v="640.02895054282271"/>
    <n v="1463.1298022873148"/>
    <n v="942.00460183918767"/>
    <n v="518.0757881497301"/>
    <n v="1855.6908121676265"/>
    <n v="642.05133925900509"/>
  </r>
  <r>
    <s v="2010_1"/>
    <n v="2010"/>
    <n v="1"/>
    <x v="6"/>
    <x v="6"/>
    <s v="Personal"/>
    <n v="5433"/>
    <n v="21732"/>
    <n v="2232963000"/>
    <n v="8931852000"/>
    <n v="306"/>
    <n v="2288"/>
    <n v="1571"/>
    <n v="4427"/>
    <n v="639"/>
    <n v="7263723"/>
    <n v="5755301"/>
    <n v="1298692"/>
    <n v="10106218"/>
    <n v="4705183"/>
    <n v="23737.656862745098"/>
    <n v="2515.4287587412587"/>
    <n v="826.66581795035006"/>
    <n v="2282.859272645132"/>
    <n v="7363.3536776212832"/>
    <n v="1222425000"/>
    <n v="162990000"/>
    <n v="814950000"/>
    <n v="16299000"/>
    <n v="16299000"/>
    <n v="5.6322473771397021E-2"/>
    <n v="0.42113013068286398"/>
    <n v="0.28915884410086506"/>
    <n v="0.81483526596723721"/>
    <n v="0.11761457758144671"/>
    <n v="6.3610144387789599E-2"/>
    <n v="0.43673767937203162"/>
    <n v="0.3034903092106786"/>
    <n v="0.82711390168233878"/>
    <n v="0.12779804802887809"/>
    <n v="1336.9635560463832"/>
    <n v="1059.3228418921406"/>
    <n v="239.0377323762194"/>
    <n v="1860.15424259157"/>
    <n v="866.03773237621942"/>
    <n v="1341.1881462112533"/>
    <n v="1062.6701319802216"/>
    <n v="239.79305322895502"/>
    <n v="1866.0320313187601"/>
    <n v="868.77427255344162"/>
  </r>
  <r>
    <s v="2010_1"/>
    <n v="2010"/>
    <n v="1"/>
    <x v="7"/>
    <x v="7"/>
    <s v="Personal"/>
    <n v="6636.25"/>
    <n v="26545"/>
    <n v="2727498750"/>
    <n v="10909995000"/>
    <n v="773"/>
    <n v="2278"/>
    <n v="2437"/>
    <n v="4221"/>
    <n v="1481"/>
    <n v="11829313"/>
    <n v="5332389"/>
    <n v="2281077"/>
    <n v="11189804"/>
    <n v="6127636"/>
    <n v="15303.121604139715"/>
    <n v="2340.8204565408255"/>
    <n v="936.01846532622073"/>
    <n v="2650.9841269841268"/>
    <n v="4137.4989871708303"/>
    <n v="1493156250"/>
    <n v="199087500"/>
    <n v="995437500"/>
    <n v="19908750"/>
    <n v="19908750"/>
    <n v="0.11648144660011302"/>
    <n v="0.34326615181766812"/>
    <n v="0.36722546618948954"/>
    <n v="0.63605198719156153"/>
    <n v="0.22316820493501602"/>
    <n v="0.12565696829844261"/>
    <n v="0.35684630731495781"/>
    <n v="0.38101296358909092"/>
    <n v="0.64981332116847679"/>
    <n v="0.23507717512684007"/>
    <n v="1782.529741947636"/>
    <n v="803.52443021284614"/>
    <n v="343.72981729139195"/>
    <n v="1686.1637219815407"/>
    <n v="923.35822188736108"/>
    <n v="1788.162249716725"/>
    <n v="806.06343839280589"/>
    <n v="344.81594832236476"/>
    <n v="1691.4917286007403"/>
    <n v="926.27588560765912"/>
  </r>
  <r>
    <s v="2010_1"/>
    <n v="2010"/>
    <n v="1"/>
    <x v="8"/>
    <x v="8"/>
    <s v="Personal"/>
    <n v="672.25"/>
    <n v="2689"/>
    <n v="276294750"/>
    <n v="1105179000"/>
    <n v="98"/>
    <n v="244"/>
    <n v="259"/>
    <n v="359"/>
    <n v="109"/>
    <n v="1045582"/>
    <n v="670119"/>
    <n v="204678"/>
    <n v="945174"/>
    <n v="336482"/>
    <n v="10669.204081632653"/>
    <n v="2746.3893442622953"/>
    <n v="790.26254826254831"/>
    <n v="2632.7966573816157"/>
    <n v="3086.9908256880735"/>
    <n v="151256250"/>
    <n v="20167500"/>
    <n v="100837500"/>
    <n v="2016750"/>
    <n v="2016750"/>
    <n v="0.14577910003718855"/>
    <n v="0.36296020825585718"/>
    <n v="0.38527333581256973"/>
    <n v="0.53402751952398664"/>
    <n v="0.16214206024544439"/>
    <n v="0.17749107168060346"/>
    <n v="0.40617210241382168"/>
    <n v="0.42900701530512309"/>
    <n v="0.57885584008024171"/>
    <n v="0.19526459419095299"/>
    <n v="1555.3469691335069"/>
    <n v="996.83004834510973"/>
    <n v="304.46708813685387"/>
    <n v="1405.9858683525474"/>
    <n v="500.53105243584974"/>
    <n v="1560.2616158185613"/>
    <n v="999.97987123986297"/>
    <n v="305.42915524799724"/>
    <n v="1410.4285579415987"/>
    <n v="502.11265019277403"/>
  </r>
  <r>
    <s v="2010_1"/>
    <n v="2010"/>
    <n v="1"/>
    <x v="9"/>
    <x v="9"/>
    <s v="Personal"/>
    <n v="671.75"/>
    <n v="2687"/>
    <n v="276089250"/>
    <n v="1104357000"/>
    <n v="89"/>
    <n v="263"/>
    <n v="473"/>
    <n v="416"/>
    <n v="95"/>
    <n v="1219095"/>
    <n v="781718"/>
    <n v="322562"/>
    <n v="1140050"/>
    <n v="345964"/>
    <n v="13697.696629213484"/>
    <n v="2972.3117870722435"/>
    <n v="681.9492600422833"/>
    <n v="2740.5048076923076"/>
    <n v="3641.7263157894736"/>
    <n v="151143750"/>
    <n v="20152500"/>
    <n v="100762500"/>
    <n v="2015250"/>
    <n v="2015250"/>
    <n v="0.13248976553777447"/>
    <n v="0.39151470040937847"/>
    <n v="0.70413100111648674"/>
    <n v="0.61927800521027165"/>
    <n v="0.14142165984369184"/>
    <n v="0.16296735065189508"/>
    <n v="0.43539313905967775"/>
    <n v="0.74516355489804864"/>
    <n v="0.66292947735654228"/>
    <n v="0.17274730416990219"/>
    <n v="1814.8046148120582"/>
    <n v="1163.7037588388537"/>
    <n v="480.18161518422033"/>
    <n v="1697.1343505768516"/>
    <n v="515.01898027540005"/>
    <n v="1820.5391059971191"/>
    <n v="1167.3808758643549"/>
    <n v="481.6989119868777"/>
    <n v="1702.4970226208914"/>
    <n v="516.64635755801407"/>
  </r>
  <r>
    <s v="2010_1"/>
    <n v="2010"/>
    <n v="1"/>
    <x v="10"/>
    <x v="10"/>
    <s v="Personal"/>
    <n v="1795.5"/>
    <n v="7182"/>
    <n v="737950500"/>
    <n v="2951802000"/>
    <n v="220"/>
    <n v="674"/>
    <n v="789"/>
    <n v="1336"/>
    <n v="166"/>
    <n v="4256053"/>
    <n v="2870977"/>
    <n v="945902"/>
    <n v="3556767"/>
    <n v="722402"/>
    <n v="19345.695454545454"/>
    <n v="4259.6097922848667"/>
    <n v="1198.8618504435995"/>
    <n v="2662.2507485029942"/>
    <n v="4351.8192771084341"/>
    <n v="403987500"/>
    <n v="53865000"/>
    <n v="269325000"/>
    <n v="5386500"/>
    <n v="5386500"/>
    <n v="0.12252854358117515"/>
    <n v="0.37538290169869115"/>
    <n v="0.43943191311612362"/>
    <n v="0.74408242829295457"/>
    <n v="9.2453355611250343E-2"/>
    <n v="0.14055865252994579"/>
    <n v="0.40200899160118841"/>
    <n v="0.46672314867982612"/>
    <n v="0.76807759622726468"/>
    <n v="0.10838127442032053"/>
    <n v="2370.399888610415"/>
    <n v="1598.9846839320523"/>
    <n v="526.81815650236706"/>
    <n v="1980.9340016708438"/>
    <n v="402.34029518240044"/>
    <n v="2377.8899716504084"/>
    <n v="1604.0372187890928"/>
    <n v="528.48281728729989"/>
    <n v="1987.1934350434801"/>
    <n v="403.61162591259983"/>
  </r>
  <r>
    <s v="2010_1"/>
    <n v="2010"/>
    <n v="1"/>
    <x v="11"/>
    <x v="11"/>
    <s v="Personal"/>
    <n v="5097.25"/>
    <n v="20389"/>
    <n v="2094969750"/>
    <n v="8379879000"/>
    <n v="153"/>
    <n v="1725"/>
    <n v="3719"/>
    <n v="3181"/>
    <n v="587"/>
    <n v="2302714"/>
    <n v="3106941"/>
    <n v="3323523"/>
    <n v="6075549"/>
    <n v="2174837"/>
    <n v="15050.418300653595"/>
    <n v="1801.1252173913044"/>
    <n v="893.6603925786502"/>
    <n v="1909.9493869852247"/>
    <n v="3705.0034071550253"/>
    <n v="1146881250"/>
    <n v="152917500"/>
    <n v="764587500"/>
    <n v="15291750"/>
    <n v="15291750"/>
    <n v="3.0016185197900828E-2"/>
    <n v="0.33841777429005837"/>
    <n v="0.7296091029476679"/>
    <n v="0.62406199421256559"/>
    <n v="0.11516013536710971"/>
    <n v="3.5584809850783203E-2"/>
    <n v="0.35385987749214787"/>
    <n v="0.74410446639243188"/>
    <n v="0.63986937581769632"/>
    <n v="0.12557782410714807"/>
    <n v="451.75614301829415"/>
    <n v="609.53278728726275"/>
    <n v="652.02275736916965"/>
    <n v="1191.9268232870666"/>
    <n v="426.66869390357544"/>
    <n v="453.18361989310017"/>
    <n v="611.45881302423516"/>
    <n v="654.08304458911357"/>
    <n v="1195.6931206645311"/>
    <n v="428.01689846739561"/>
  </r>
  <r>
    <s v="2010_1"/>
    <n v="2010"/>
    <n v="1"/>
    <x v="12"/>
    <x v="12"/>
    <s v="Personal"/>
    <n v="5532.75"/>
    <n v="22131"/>
    <n v="2273960250"/>
    <n v="9095841000"/>
    <n v="325"/>
    <n v="2171"/>
    <n v="2310"/>
    <n v="4867"/>
    <n v="910"/>
    <n v="5748955"/>
    <n v="6527377"/>
    <n v="2896181"/>
    <n v="14508518"/>
    <n v="3323796"/>
    <n v="17689.092307692306"/>
    <n v="3006.622293873791"/>
    <n v="1253.7580086580087"/>
    <n v="2980.9981508115884"/>
    <n v="3652.523076923077"/>
    <n v="1244868750"/>
    <n v="165982500"/>
    <n v="829912500"/>
    <n v="16598250"/>
    <n v="16598250"/>
    <n v="5.8741132348289732E-2"/>
    <n v="0.39239076408657542"/>
    <n v="0.41751389453707471"/>
    <n v="0.87967104965884957"/>
    <n v="0.16447517057521124"/>
    <n v="6.6106782632796415E-2"/>
    <n v="0.40768602779910912"/>
    <n v="0.43296158822487529"/>
    <n v="0.88986237372076404"/>
    <n v="0.17608739045106536"/>
    <n v="1039.0773123672677"/>
    <n v="1179.7708192128689"/>
    <n v="523.46138900185258"/>
    <n v="2622.2977723555196"/>
    <n v="600.74935610681848"/>
    <n v="1042.3606298328143"/>
    <n v="1183.4987055693123"/>
    <n v="525.11544294046996"/>
    <n v="2630.5838122616583"/>
    <n v="602.64762761159"/>
  </r>
  <r>
    <s v="2010_1"/>
    <n v="2010"/>
    <n v="1"/>
    <x v="13"/>
    <x v="13"/>
    <s v="Personal"/>
    <n v="1386"/>
    <n v="5544"/>
    <n v="569646000"/>
    <n v="2278584000"/>
    <n v="158"/>
    <n v="556"/>
    <n v="717"/>
    <n v="870"/>
    <n v="268"/>
    <n v="2920933"/>
    <n v="1578566"/>
    <n v="576293"/>
    <n v="2271457"/>
    <n v="1754829"/>
    <n v="18486.917721518988"/>
    <n v="2839.1474820143885"/>
    <n v="803.75592747559278"/>
    <n v="2610.8701149425287"/>
    <n v="6547.8694029850749"/>
    <n v="311850000"/>
    <n v="41580000"/>
    <n v="207900000"/>
    <n v="4158000"/>
    <n v="4158000"/>
    <n v="0.113997113997114"/>
    <n v="0.40115440115440115"/>
    <n v="0.51731601731601728"/>
    <n v="0.62770562770562766"/>
    <n v="0.19336219336219337"/>
    <n v="0.13388729807864524"/>
    <n v="0.43182960924996988"/>
    <n v="0.54859003751519919"/>
    <n v="0.6579605159264913"/>
    <n v="0.21807939920737243"/>
    <n v="2107.4552669552668"/>
    <n v="1138.936507936508"/>
    <n v="415.79581529581532"/>
    <n v="1638.8578643578644"/>
    <n v="1266.1103896103896"/>
    <n v="2114.1144872110608"/>
    <n v="1142.535364425961"/>
    <n v="417.10966330906052"/>
    <n v="1644.0363920627331"/>
    <n v="1270.1110951460028"/>
  </r>
  <r>
    <s v="2010_1"/>
    <n v="2010"/>
    <n v="1"/>
    <x v="14"/>
    <x v="14"/>
    <s v="Personal"/>
    <n v="9080.5"/>
    <n v="36322"/>
    <n v="3732085500"/>
    <n v="14928342000"/>
    <n v="992"/>
    <n v="3629"/>
    <n v="5623"/>
    <n v="6767"/>
    <n v="1362"/>
    <n v="12375596"/>
    <n v="10760864"/>
    <n v="6035385"/>
    <n v="21776087"/>
    <n v="11963845"/>
    <n v="12475.399193548386"/>
    <n v="2965.2422154863598"/>
    <n v="1073.3389649653211"/>
    <n v="3217.9824146593764"/>
    <n v="8784.0271659324517"/>
    <n v="2043112500"/>
    <n v="272415000"/>
    <n v="1362075000"/>
    <n v="27241500"/>
    <n v="27241500"/>
    <n v="0.10924508562303838"/>
    <n v="0.3996475964979902"/>
    <n v="0.61923902868784764"/>
    <n v="0.74522328065635157"/>
    <n v="0.14999174054292164"/>
    <n v="0.11687256615570418"/>
    <n v="0.41162445087695571"/>
    <n v="0.63111191783673959"/>
    <n v="0.75587756092540581"/>
    <n v="0.15872238464544453"/>
    <n v="1362.8760530807774"/>
    <n v="1185.0519244534992"/>
    <n v="664.65337811794507"/>
    <n v="2398.1154121469081"/>
    <n v="1317.5315235945156"/>
    <n v="1367.182522575584"/>
    <n v="1188.7964982545316"/>
    <n v="666.75357607139415"/>
    <n v="2405.6930717910782"/>
    <n v="1321.6947116569809"/>
  </r>
  <r>
    <s v="2010_1"/>
    <n v="2010"/>
    <n v="1"/>
    <x v="15"/>
    <x v="15"/>
    <s v="Personal"/>
    <n v="981.25"/>
    <n v="3925"/>
    <n v="403293750"/>
    <n v="1613175000"/>
    <n v="128"/>
    <n v="433"/>
    <n v="495"/>
    <n v="773"/>
    <n v="177"/>
    <n v="2077523"/>
    <n v="1292430"/>
    <n v="620926"/>
    <n v="2007965"/>
    <n v="977261"/>
    <n v="16230.6484375"/>
    <n v="2984.8267898383374"/>
    <n v="1254.3959595959595"/>
    <n v="2597.6261319534283"/>
    <n v="5521.2485875706216"/>
    <n v="220781250"/>
    <n v="29437500"/>
    <n v="147187500"/>
    <n v="2943750"/>
    <n v="2943750"/>
    <n v="0.13044585987261145"/>
    <n v="0.44127388535031847"/>
    <n v="0.50445859872611465"/>
    <n v="0.78777070063694266"/>
    <n v="0.18038216560509554"/>
    <n v="0.15549711844721825"/>
    <n v="0.47820731895483282"/>
    <n v="0.54164796887151179"/>
    <n v="0.8181843593637812"/>
    <n v="0.20898233361444415"/>
    <n v="2117.2208917197454"/>
    <n v="1317.1261146496815"/>
    <n v="632.79082802547771"/>
    <n v="2046.3337579617835"/>
    <n v="995.93477707006366"/>
    <n v="2123.910969781758"/>
    <n v="1321.2880216849765"/>
    <n v="634.79034543670889"/>
    <n v="2052.7998440632559"/>
    <n v="999.08177105133882"/>
  </r>
  <r>
    <s v="2010_1"/>
    <n v="2010"/>
    <n v="1"/>
    <x v="16"/>
    <x v="16"/>
    <s v="Personal"/>
    <n v="1844"/>
    <n v="7376"/>
    <n v="757884000"/>
    <n v="3031536000"/>
    <n v="228"/>
    <n v="739"/>
    <n v="1553"/>
    <n v="1611"/>
    <n v="325"/>
    <n v="4594797"/>
    <n v="1342236"/>
    <n v="1311072"/>
    <n v="5353850"/>
    <n v="1534707"/>
    <n v="20152.61842105263"/>
    <n v="1816.2868741542625"/>
    <n v="844.21893110109465"/>
    <n v="3323.308504034761"/>
    <n v="4722.1753846153842"/>
    <n v="414900000"/>
    <n v="55320000"/>
    <n v="276600000"/>
    <n v="5532000"/>
    <n v="5532000"/>
    <n v="0.12364425162689804"/>
    <n v="0.40075921908893708"/>
    <n v="0.84219088937093278"/>
    <n v="0.87364425162689807"/>
    <n v="0.1762472885032538"/>
    <n v="0.14150512319748798"/>
    <n v="0.42734919256755349"/>
    <n v="0.86197182220488067"/>
    <n v="0.89167194973123753"/>
    <n v="0.19692179317625422"/>
    <n v="2491.7554229934926"/>
    <n v="727.89370932754878"/>
    <n v="710.99349240780907"/>
    <n v="2903.3893709327549"/>
    <n v="832.2706073752712"/>
    <n v="2499.6289700364418"/>
    <n v="730.19373657330948"/>
    <n v="713.24011768172068"/>
    <n v="2912.5636151563613"/>
    <n v="834.90044885937664"/>
  </r>
  <r>
    <s v="2010_1"/>
    <n v="2010"/>
    <n v="1"/>
    <x v="17"/>
    <x v="17"/>
    <s v="Personal"/>
    <n v="6084.25"/>
    <n v="24337"/>
    <n v="2500626750"/>
    <n v="10002507000"/>
    <n v="577"/>
    <n v="2643"/>
    <n v="5366"/>
    <n v="3935"/>
    <n v="883"/>
    <n v="8332632"/>
    <n v="7615211"/>
    <n v="2973811"/>
    <n v="12155074"/>
    <n v="1453361"/>
    <n v="14441.303292894281"/>
    <n v="2881.2754445705636"/>
    <n v="554.19511740588894"/>
    <n v="3088.9641677255399"/>
    <n v="1645.9354473386184"/>
    <n v="1368956250"/>
    <n v="182527500"/>
    <n v="912637500"/>
    <n v="18252750"/>
    <n v="18252750"/>
    <n v="9.4835024859267786E-2"/>
    <n v="0.43440029584583145"/>
    <n v="0.88194929531166533"/>
    <n v="0.64675185930887125"/>
    <n v="0.14512881620577722"/>
    <n v="0.10358689061118828"/>
    <n v="0.44920678315167784"/>
    <n v="0.89158777410933487"/>
    <n v="0.66102965558538418"/>
    <n v="0.15565036227353415"/>
    <n v="1369.5413567818548"/>
    <n v="1251.6269055347825"/>
    <n v="488.77199326128937"/>
    <n v="1997.7933188149732"/>
    <n v="238.87266302338003"/>
    <n v="1373.8688875661289"/>
    <n v="1255.5818455862864"/>
    <n v="490.31643427933898"/>
    <n v="2004.1060249227348"/>
    <n v="239.62746228346535"/>
  </r>
  <r>
    <s v="2010_1"/>
    <n v="2010"/>
    <n v="1"/>
    <x v="18"/>
    <x v="18"/>
    <s v="Personal"/>
    <n v="4290.25"/>
    <n v="17161"/>
    <n v="1763292750"/>
    <n v="7053171000"/>
    <n v="268"/>
    <n v="2054"/>
    <n v="3387"/>
    <n v="4108"/>
    <n v="690"/>
    <n v="8277530"/>
    <n v="6726188"/>
    <n v="1374691"/>
    <n v="14352058"/>
    <n v="5471369"/>
    <n v="30886.305970149253"/>
    <n v="3274.6777020447907"/>
    <n v="405.87274874520222"/>
    <n v="3493.6850048685492"/>
    <n v="7929.5202898550724"/>
    <n v="965306250"/>
    <n v="128707500"/>
    <n v="643537500"/>
    <n v="12870750"/>
    <n v="12870750"/>
    <n v="6.2467222189849077E-2"/>
    <n v="0.47875997902220152"/>
    <n v="0.78946448342171205"/>
    <n v="0.95751995804440304"/>
    <n v="0.16082978847386517"/>
    <n v="7.1075850327660131E-2"/>
    <n v="0.49653018318513065"/>
    <n v="0.80396700781059849"/>
    <n v="0.96469428239182353"/>
    <n v="0.17389820282661755"/>
    <n v="1929.3817376609754"/>
    <n v="1567.7846279354351"/>
    <n v="320.42211992308142"/>
    <n v="3345.2731192820929"/>
    <n v="1275.3030709166133"/>
    <n v="1935.4782741569331"/>
    <n v="1572.7385756252258"/>
    <n v="321.43460237281761"/>
    <n v="3355.8436451985322"/>
    <n v="1279.3328238491126"/>
  </r>
  <r>
    <s v="2010_1"/>
    <n v="2010"/>
    <n v="1"/>
    <x v="19"/>
    <x v="19"/>
    <s v="Personal"/>
    <n v="3269"/>
    <n v="13076"/>
    <n v="1343559000"/>
    <n v="5374236000"/>
    <n v="451"/>
    <n v="1232"/>
    <n v="3134"/>
    <n v="2012"/>
    <n v="435"/>
    <n v="5080631"/>
    <n v="3377007"/>
    <n v="2669970"/>
    <n v="5159812"/>
    <n v="858840"/>
    <n v="11265.257206208425"/>
    <n v="2741.0771103896104"/>
    <n v="851.93682195277597"/>
    <n v="2564.5188866799203"/>
    <n v="1974.344827586207"/>
    <n v="735525000"/>
    <n v="98070000"/>
    <n v="490350000"/>
    <n v="9807000"/>
    <n v="9807000"/>
    <n v="0.13796267971856838"/>
    <n v="0.37687366167023556"/>
    <n v="0.95870296726827775"/>
    <n v="0.61547873967574185"/>
    <n v="0.13306821657999388"/>
    <n v="0.15201643236590515"/>
    <n v="0.39662217505059577"/>
    <n v="0.9668116427622262"/>
    <n v="0.63530382965879517"/>
    <n v="0.14690955513815743"/>
    <n v="1554.1850718874273"/>
    <n v="1033.0397675130009"/>
    <n v="816.75435913123283"/>
    <n v="1578.406852248394"/>
    <n v="262.72254512083208"/>
    <n v="1559.0960471637463"/>
    <n v="1036.3040073062384"/>
    <n v="819.33517176228463"/>
    <n v="1583.3943644614349"/>
    <n v="263.55270617884116"/>
  </r>
  <r>
    <s v="2010_1"/>
    <n v="2010"/>
    <n v="1"/>
    <x v="20"/>
    <x v="20"/>
    <s v="Personal"/>
    <n v="2961.25"/>
    <n v="11845"/>
    <n v="1217073750"/>
    <n v="4868295000"/>
    <n v="323"/>
    <n v="1443"/>
    <n v="1762"/>
    <n v="2178"/>
    <n v="323"/>
    <n v="4241722"/>
    <n v="5352942"/>
    <n v="1755445"/>
    <n v="8900396"/>
    <n v="1013680"/>
    <n v="13132.26625386997"/>
    <n v="3709.5925155925156"/>
    <n v="996.27979568671958"/>
    <n v="4086.4995408631771"/>
    <n v="3138.328173374613"/>
    <n v="666281250"/>
    <n v="88837500"/>
    <n v="444187500"/>
    <n v="8883750"/>
    <n v="8883750"/>
    <n v="0.10907555930772478"/>
    <n v="0.48729421696918529"/>
    <n v="0.59501899535669056"/>
    <n v="0.73550021105951879"/>
    <n v="0.10907555930772478"/>
    <n v="0.1224231396912164"/>
    <n v="0.50869590952141686"/>
    <n v="0.61603746665586079"/>
    <n v="0.75438544851813938"/>
    <n v="0.1224231396912164"/>
    <n v="1432.4092866188264"/>
    <n v="1807.6629801604051"/>
    <n v="592.80540312368089"/>
    <n v="3005.6212747994937"/>
    <n v="342.31490080202616"/>
    <n v="1436.93546996687"/>
    <n v="1813.3749049266776"/>
    <n v="594.67857301256242"/>
    <n v="3015.1185554242479"/>
    <n v="343.39656092408148"/>
  </r>
  <r>
    <s v="2010_1"/>
    <n v="2010"/>
    <n v="1"/>
    <x v="21"/>
    <x v="21"/>
    <s v="Personal"/>
    <n v="5229"/>
    <n v="20916"/>
    <n v="2149119000"/>
    <n v="8596476000"/>
    <n v="847"/>
    <n v="2717"/>
    <n v="2629"/>
    <n v="5039"/>
    <n v="1010"/>
    <n v="9084594"/>
    <n v="7771704"/>
    <n v="3299225"/>
    <n v="12535831"/>
    <n v="2236277"/>
    <n v="10725.612750885479"/>
    <n v="2860.3989694516008"/>
    <n v="1254.9353366298974"/>
    <n v="2487.761659059337"/>
    <n v="2214.1356435643565"/>
    <n v="1176525000"/>
    <n v="156870000"/>
    <n v="784350000"/>
    <n v="15687000"/>
    <n v="15687000"/>
    <n v="0.16198125836680052"/>
    <n v="0.51960221839739917"/>
    <n v="0.50277299674890041"/>
    <n v="0.96366418053165037"/>
    <n v="0.19315356664754255"/>
    <n v="0.1738527652884346"/>
    <n v="0.53570061398023627"/>
    <n v="0.51888353036054236"/>
    <n v="0.96969361997850945"/>
    <n v="0.20587375106783287"/>
    <n v="1737.348250143431"/>
    <n v="1486.2696500286861"/>
    <n v="630.9475999235035"/>
    <n v="2397.3668005354752"/>
    <n v="427.66819659590743"/>
    <n v="1742.8379916530755"/>
    <n v="1490.9660234769076"/>
    <n v="632.94129302989415"/>
    <n v="2404.9420946871555"/>
    <n v="429.01955942774822"/>
  </r>
  <r>
    <s v="2010_1"/>
    <n v="2010"/>
    <n v="1"/>
    <x v="22"/>
    <x v="22"/>
    <s v="Personal"/>
    <n v="1452"/>
    <n v="5808"/>
    <n v="596772000"/>
    <n v="2387088000"/>
    <n v="240"/>
    <n v="765"/>
    <n v="1016"/>
    <n v="1258"/>
    <n v="152"/>
    <n v="3679105"/>
    <n v="2766247"/>
    <n v="928594"/>
    <n v="4174102"/>
    <n v="657676"/>
    <n v="15329.604166666666"/>
    <n v="3616.0091503267972"/>
    <n v="913.97047244094483"/>
    <n v="3318.0461049284577"/>
    <n v="4326.8157894736842"/>
    <n v="326700000"/>
    <n v="43560000"/>
    <n v="217800000"/>
    <n v="4356000"/>
    <n v="4356000"/>
    <n v="0.16528925619834711"/>
    <n v="0.52685950413223137"/>
    <n v="0.69972451790633605"/>
    <n v="0.86639118457300279"/>
    <n v="0.1046831955922865"/>
    <n v="0.18800165092038396"/>
    <n v="0.55738868013133303"/>
    <n v="0.72775277516862702"/>
    <n v="0.88719520071137226"/>
    <n v="0.12340292068326403"/>
    <n v="2533.8188705234161"/>
    <n v="1905.128787878788"/>
    <n v="639.52754820936639"/>
    <n v="2874.7258953168043"/>
    <n v="452.94490358126723"/>
    <n v="2541.8253313065579"/>
    <n v="1911.1486889476575"/>
    <n v="641.54835257468369"/>
    <n v="2883.8095675598724"/>
    <n v="454.37613674857653"/>
  </r>
  <r>
    <s v="2010_1"/>
    <n v="2010"/>
    <n v="1"/>
    <x v="23"/>
    <x v="23"/>
    <s v="Personal"/>
    <n v="2662"/>
    <n v="10648"/>
    <n v="1094082000"/>
    <n v="4376328000"/>
    <n v="460"/>
    <n v="1623"/>
    <n v="1814"/>
    <n v="3252"/>
    <n v="617"/>
    <n v="7926029"/>
    <n v="4711236"/>
    <n v="2206528"/>
    <n v="9178934"/>
    <n v="2906920"/>
    <n v="17230.497826086958"/>
    <n v="2902.7948243992605"/>
    <n v="1216.38809261301"/>
    <n v="2822.550430504305"/>
    <n v="4711.3776337115069"/>
    <n v="598950000"/>
    <n v="79860000"/>
    <n v="399300000"/>
    <n v="7986000"/>
    <n v="7986000"/>
    <n v="0.1728024042073629"/>
    <n v="0.60969196093163036"/>
    <n v="0.68144252441773101"/>
    <n v="1.2216378662659655"/>
    <n v="0.23178061607813674"/>
    <n v="0.18987625247006618"/>
    <n v="0.63172177734802992"/>
    <n v="0.70248323544479863"/>
    <n v="1.245136635621068"/>
    <n v="0.2508366748032046"/>
    <n v="2977.4714500375658"/>
    <n v="1769.8106686701728"/>
    <n v="828.89857250187833"/>
    <n v="3448.1344853493615"/>
    <n v="1092.0060105184073"/>
    <n v="2986.8797817360055"/>
    <n v="1775.4029862099685"/>
    <n v="831.51775889722137"/>
    <n v="3459.0300366664314"/>
    <n v="1095.4565741715087"/>
  </r>
  <r>
    <s v="2010_1"/>
    <n v="2010"/>
    <n v="1"/>
    <x v="24"/>
    <x v="24"/>
    <s v="Personal"/>
    <n v="1418.75"/>
    <n v="5675"/>
    <n v="583106250"/>
    <n v="2332425000"/>
    <n v="250"/>
    <n v="959"/>
    <n v="560"/>
    <n v="1645"/>
    <n v="38"/>
    <n v="2390706"/>
    <n v="2204648"/>
    <n v="1045714"/>
    <n v="3558986"/>
    <n v="212270"/>
    <n v="9562.8240000000005"/>
    <n v="2298.903023983316"/>
    <n v="1867.3464285714285"/>
    <n v="2163.5173252279637"/>
    <n v="5586.0526315789475"/>
    <n v="319218750"/>
    <n v="42562500"/>
    <n v="212812500"/>
    <n v="4256250"/>
    <n v="4256250"/>
    <n v="0.1762114537444934"/>
    <n v="0.67594713656387662"/>
    <n v="0.3947136563876652"/>
    <n v="1.1594713656387665"/>
    <n v="2.6784140969162994E-2"/>
    <n v="0.19977973571909333"/>
    <n v="0.70489838404278238"/>
    <n v="0.42494966760274766"/>
    <n v="1.1860709196088457"/>
    <n v="3.6771402748921829E-2"/>
    <n v="1685.0791189427314"/>
    <n v="1553.9369162995595"/>
    <n v="737.0671365638766"/>
    <n v="2508.5363876651982"/>
    <n v="149.61762114537444"/>
    <n v="1690.4036983904798"/>
    <n v="1558.8471074440663"/>
    <n v="739.39615036675434"/>
    <n v="2516.4629598620404"/>
    <n v="150.0903888045402"/>
  </r>
  <r>
    <s v="2010_1"/>
    <n v="2010"/>
    <n v="1"/>
    <x v="25"/>
    <x v="25"/>
    <s v="Personal"/>
    <n v="3859"/>
    <n v="15436"/>
    <n v="1586049000"/>
    <n v="6344196000"/>
    <n v="736"/>
    <n v="2426"/>
    <n v="2630"/>
    <n v="2186"/>
    <n v="491"/>
    <n v="9935424"/>
    <n v="6446090"/>
    <n v="2468424"/>
    <n v="5678877"/>
    <n v="2090684"/>
    <n v="13499.217391304348"/>
    <n v="2657.085737840066"/>
    <n v="938.56425855513305"/>
    <n v="2597.8394327538886"/>
    <n v="4258.012219959267"/>
    <n v="868275000"/>
    <n v="115770000"/>
    <n v="578850000"/>
    <n v="11577000"/>
    <n v="11577000"/>
    <n v="0.19072298522933404"/>
    <n v="0.62866027468256025"/>
    <n v="0.68152371080590823"/>
    <n v="0.56646799689038607"/>
    <n v="0.12723503498315625"/>
    <n v="0.20545861333785695"/>
    <n v="0.64678253007987208"/>
    <n v="0.69899792153918638"/>
    <n v="0.58505531802984378"/>
    <n v="0.13973389892882704"/>
    <n v="2574.6110391293082"/>
    <n v="1670.4042498056492"/>
    <n v="639.65379632029021"/>
    <n v="1471.592899714952"/>
    <n v="541.76833376522416"/>
    <n v="2582.7463966153682"/>
    <n v="1675.6824590232243"/>
    <n v="641.67499960936675"/>
    <n v="1476.2428969887837"/>
    <n v="543.4802347098024"/>
  </r>
  <r>
    <s v="2010_1"/>
    <n v="2010"/>
    <n v="1"/>
    <x v="26"/>
    <x v="26"/>
    <s v="Personal"/>
    <n v="2559"/>
    <n v="10236"/>
    <n v="1051749000"/>
    <n v="4206996000"/>
    <n v="381"/>
    <n v="1591"/>
    <n v="3421"/>
    <n v="3267"/>
    <n v="534"/>
    <n v="4452106"/>
    <n v="5205093"/>
    <n v="2330974"/>
    <n v="11496344"/>
    <n v="1091972"/>
    <n v="11685.317585301837"/>
    <n v="3271.5857950974232"/>
    <n v="681.37211341712953"/>
    <n v="3518.9299051117232"/>
    <n v="2044.8913857677903"/>
    <n v="575775000"/>
    <n v="76770000"/>
    <n v="383850000"/>
    <n v="7677000"/>
    <n v="7677000"/>
    <n v="0.1488862837045721"/>
    <n v="0.62172723720203205"/>
    <n v="1.3368503321610004"/>
    <n v="1.2766705744431419"/>
    <n v="0.20867526377491208"/>
    <n v="0.16528243502375392"/>
    <n v="0.64406415575647114"/>
    <n v="1.3677590266737074"/>
    <n v="1.3040447903476144"/>
    <n v="0.22739215146901376"/>
    <n v="1739.7835091832746"/>
    <n v="2034.0339976553341"/>
    <n v="910.89253614693234"/>
    <n v="4492.5142633841342"/>
    <n v="426.71824931613912"/>
    <n v="1745.280945720463"/>
    <n v="2040.4612184891739"/>
    <n v="913.77081030186844"/>
    <n v="4506.7098871068592"/>
    <n v="428.06661046710599"/>
  </r>
  <r>
    <s v="2010_2"/>
    <n v="2010"/>
    <n v="2"/>
    <x v="0"/>
    <x v="0"/>
    <s v="Personal"/>
    <n v="3989.75"/>
    <n v="15959"/>
    <n v="1639787250"/>
    <n v="6559149000"/>
    <n v="105"/>
    <n v="1685"/>
    <n v="929"/>
    <n v="2652"/>
    <n v="388"/>
    <n v="1427922"/>
    <n v="2797028"/>
    <n v="1154894"/>
    <n v="4481644"/>
    <n v="1191831"/>
    <n v="13599.257142857143"/>
    <n v="1659.9572700296735"/>
    <n v="1243.1582346609257"/>
    <n v="1689.9110105580694"/>
    <n v="3071.7293814432992"/>
    <n v="897693750"/>
    <n v="119692500"/>
    <n v="598462500"/>
    <n v="11969250"/>
    <n v="11969250"/>
    <n v="2.631743843599223E-2"/>
    <n v="0.42233222632997053"/>
    <n v="0.2328466695908265"/>
    <n v="0.66470330221191809"/>
    <n v="9.7249201077761763E-2"/>
    <n v="3.2222352521250858E-2"/>
    <n v="0.44055226357244603"/>
    <n v="0.24843713866130726"/>
    <n v="0.68211782731258719"/>
    <n v="0.10817894636784334"/>
    <n v="357.89761263237045"/>
    <n v="701.05344946425214"/>
    <n v="289.46525471520772"/>
    <n v="1123.2894291622283"/>
    <n v="298.72322827244813"/>
    <n v="359.02851162174028"/>
    <n v="703.26866579850503"/>
    <n v="290.37991844153822"/>
    <n v="1126.8388433951593"/>
    <n v="299.66714570869436"/>
  </r>
  <r>
    <s v="2010_2"/>
    <n v="2010"/>
    <n v="2"/>
    <x v="1"/>
    <x v="1"/>
    <s v="Personal"/>
    <n v="1165"/>
    <n v="4660"/>
    <n v="478815000"/>
    <n v="1915260000"/>
    <n v="21"/>
    <n v="377"/>
    <n v="773"/>
    <n v="547"/>
    <n v="91"/>
    <n v="502606"/>
    <n v="1071337"/>
    <n v="960660"/>
    <n v="1518223"/>
    <n v="473699"/>
    <n v="23933.619047619046"/>
    <n v="2841.7427055702919"/>
    <n v="1242.7684346701164"/>
    <n v="2775.5447897623399"/>
    <n v="5205.4835164835167"/>
    <n v="262125000"/>
    <n v="34950000"/>
    <n v="174750000"/>
    <n v="3495000"/>
    <n v="3495000"/>
    <n v="1.8025751072961373E-2"/>
    <n v="0.3236051502145923"/>
    <n v="0.66351931330472103"/>
    <n v="0.46952789699570813"/>
    <n v="7.8111587982832617E-2"/>
    <n v="2.7107922449337796E-2"/>
    <n v="0.3555426428130477"/>
    <n v="0.69577451882664887"/>
    <n v="0.50359654770825313"/>
    <n v="9.6430086337617293E-2"/>
    <n v="431.42145922746784"/>
    <n v="919.60257510729616"/>
    <n v="824.60085836909866"/>
    <n v="1303.1957081545065"/>
    <n v="406.60858369098713"/>
    <n v="432.78468176657418"/>
    <n v="922.50837158680213"/>
    <n v="827.20646467785321"/>
    <n v="1307.3135973420403"/>
    <n v="407.89340152752737"/>
  </r>
  <r>
    <s v="2010_2"/>
    <n v="2010"/>
    <n v="2"/>
    <x v="2"/>
    <x v="2"/>
    <s v="Personal"/>
    <n v="1111"/>
    <n v="4444"/>
    <n v="456621000"/>
    <n v="1826484000"/>
    <n v="88"/>
    <n v="516"/>
    <n v="1181"/>
    <n v="911"/>
    <n v="91"/>
    <n v="812136"/>
    <n v="1791334"/>
    <n v="1090359"/>
    <n v="2803824"/>
    <n v="422142"/>
    <n v="9228.818181818182"/>
    <n v="3471.5775193798449"/>
    <n v="923.25063505503806"/>
    <n v="3077.7431394072446"/>
    <n v="4638.9230769230771"/>
    <n v="249975000"/>
    <n v="33330000"/>
    <n v="166650000"/>
    <n v="3333000"/>
    <n v="3333000"/>
    <n v="7.9207920792079209E-2"/>
    <n v="0.46444644464446444"/>
    <n v="1.063006300630063"/>
    <n v="0.81998199819981998"/>
    <n v="8.1908190819081905E-2"/>
    <n v="9.8086268705733642E-2"/>
    <n v="0.49930971841439553"/>
    <n v="1.0810971434956578"/>
    <n v="0.84683909218317543"/>
    <n v="0.10107746259222529"/>
    <n v="730.99549954995496"/>
    <n v="1612.3618361836184"/>
    <n v="981.42124212421243"/>
    <n v="2523.6939693969398"/>
    <n v="379.96579657965799"/>
    <n v="733.30532795477336"/>
    <n v="1617.4566406938445"/>
    <n v="984.52237566545352"/>
    <n v="2531.6684371182469"/>
    <n v="381.166427486879"/>
  </r>
  <r>
    <s v="2010_2"/>
    <n v="2010"/>
    <n v="2"/>
    <x v="3"/>
    <x v="3"/>
    <s v="Personal"/>
    <n v="4361.5"/>
    <n v="17446"/>
    <n v="1792576500"/>
    <n v="7170306000"/>
    <n v="99"/>
    <n v="1466"/>
    <n v="4784"/>
    <n v="2334"/>
    <n v="345"/>
    <n v="1585706"/>
    <n v="5806302"/>
    <n v="3873090"/>
    <n v="7149039"/>
    <n v="1676509"/>
    <n v="16017.232323232323"/>
    <n v="3960.6425648021827"/>
    <n v="809.59239130434787"/>
    <n v="3062.9987146529561"/>
    <n v="4859.4463768115938"/>
    <n v="981337500"/>
    <n v="130845000"/>
    <n v="654225000"/>
    <n v="13084500"/>
    <n v="13084500"/>
    <n v="2.269861286254729E-2"/>
    <n v="0.33612289349994268"/>
    <n v="1.0968703427719821"/>
    <n v="0.53513699415338756"/>
    <n v="7.9101226642210254E-2"/>
    <n v="2.7953360929614476E-2"/>
    <n v="0.35278887423982497"/>
    <n v="1.1083706925106367"/>
    <n v="0.55273376437675026"/>
    <n v="8.8623388053858082E-2"/>
    <n v="363.5689556345294"/>
    <n v="1331.2626390003438"/>
    <n v="888.01788375558863"/>
    <n v="1639.1239252550729"/>
    <n v="384.38816920784132"/>
    <n v="364.71777515715547"/>
    <n v="1335.4692151827276"/>
    <n v="890.82387768188255"/>
    <n v="1644.3032936696561"/>
    <n v="385.60277410248023"/>
  </r>
  <r>
    <s v="2010_2"/>
    <n v="2010"/>
    <n v="2"/>
    <x v="4"/>
    <x v="4"/>
    <s v="Personal"/>
    <n v="3609.75"/>
    <n v="14439"/>
    <n v="1483607250"/>
    <n v="5934429000"/>
    <n v="165"/>
    <n v="1131"/>
    <n v="4180"/>
    <n v="1542"/>
    <n v="351"/>
    <n v="3174294"/>
    <n v="3387170"/>
    <n v="9602083"/>
    <n v="5181348"/>
    <n v="933512"/>
    <n v="19238.145454545454"/>
    <n v="2994.8452696728559"/>
    <n v="2297.1490430622011"/>
    <n v="3360.1478599221791"/>
    <n v="2659.5783475783478"/>
    <n v="812193750"/>
    <n v="108292500"/>
    <n v="541462500"/>
    <n v="10829250"/>
    <n v="10829250"/>
    <n v="4.5709536671514645E-2"/>
    <n v="0.3133180968211095"/>
    <n v="1.1579749290117045"/>
    <n v="0.42717639725742779"/>
    <n v="9.7236650737585709E-2"/>
    <n v="5.380908982702283E-2"/>
    <n v="0.33130630476987571"/>
    <n v="1.1745616684087683"/>
    <n v="0.44636005577270621"/>
    <n v="0.10872663182252058"/>
    <n v="879.36671514647833"/>
    <n v="938.33922016760164"/>
    <n v="2660.0410000692568"/>
    <n v="1435.3758570538125"/>
    <n v="258.60849089272108"/>
    <n v="882.14537276905969"/>
    <n v="941.30422143701117"/>
    <n v="2668.4463025146538"/>
    <n v="1439.9114142880974"/>
    <n v="259.42565219995072"/>
  </r>
  <r>
    <s v="2010_2"/>
    <n v="2010"/>
    <n v="2"/>
    <x v="5"/>
    <x v="5"/>
    <s v="Personal"/>
    <n v="820.5"/>
    <n v="3282"/>
    <n v="337225500"/>
    <n v="1348902000"/>
    <n v="67"/>
    <n v="271"/>
    <n v="479"/>
    <n v="383"/>
    <n v="112"/>
    <n v="1264909"/>
    <n v="823676"/>
    <n v="560214"/>
    <n v="1120706"/>
    <n v="555207"/>
    <n v="18879.238805970148"/>
    <n v="3039.3948339483395"/>
    <n v="1169.5490605427974"/>
    <n v="2926.1253263707572"/>
    <n v="4957.2053571428569"/>
    <n v="184612500"/>
    <n v="24615000"/>
    <n v="123075000"/>
    <n v="2461500"/>
    <n v="2461500"/>
    <n v="8.1657525898842176E-2"/>
    <n v="0.33028641072516757"/>
    <n v="0.58379037172455817"/>
    <n v="0.46678854357099331"/>
    <n v="0.13650213284582571"/>
    <n v="0.10393249306855497"/>
    <n v="0.36854302540495215"/>
    <n v="0.62388638135809449"/>
    <n v="0.50736989060002691"/>
    <n v="0.16442866320630231"/>
    <n v="1541.6319317489335"/>
    <n v="1003.8708104814137"/>
    <n v="682.77148080438758"/>
    <n v="1365.8817794028032"/>
    <n v="676.66910420475324"/>
    <n v="1546.503241118035"/>
    <n v="1007.0428810540036"/>
    <n v="684.92892905315637"/>
    <n v="1370.1977465101668"/>
    <n v="678.80726992330744"/>
  </r>
  <r>
    <s v="2010_2"/>
    <n v="2010"/>
    <n v="2"/>
    <x v="6"/>
    <x v="6"/>
    <s v="Personal"/>
    <n v="5381.25"/>
    <n v="21525"/>
    <n v="2211693750"/>
    <n v="8846775000"/>
    <n v="342"/>
    <n v="2325"/>
    <n v="1647"/>
    <n v="3849"/>
    <n v="710"/>
    <n v="8569999"/>
    <n v="6101710"/>
    <n v="1315055"/>
    <n v="9836935"/>
    <n v="5550254"/>
    <n v="25058.476608187135"/>
    <n v="2624.3913978494625"/>
    <n v="798.45476624165144"/>
    <n v="2555.7118732138219"/>
    <n v="7817.2591549295776"/>
    <n v="1210781250"/>
    <n v="161437500"/>
    <n v="807187500"/>
    <n v="16143750"/>
    <n v="16143750"/>
    <n v="6.3554006968641122E-2"/>
    <n v="0.43205574912891986"/>
    <n v="0.30606271777003485"/>
    <n v="0.71526132404181186"/>
    <n v="0.13193960511033681"/>
    <n v="7.1302677102897075E-2"/>
    <n v="0.44778967445570539"/>
    <n v="0.32070064764394607"/>
    <n v="0.72959540781781851"/>
    <n v="0.14268882377648279"/>
    <n v="1592.5665969802556"/>
    <n v="1133.8833914053425"/>
    <n v="244.37723577235772"/>
    <n v="1828.0018583042972"/>
    <n v="1031.4060859465737"/>
    <n v="1597.5988517130613"/>
    <n v="1137.466280857921"/>
    <n v="245.14942859847704"/>
    <n v="1833.7780506597517"/>
    <n v="1034.6651635683768"/>
  </r>
  <r>
    <s v="2010_2"/>
    <n v="2010"/>
    <n v="2"/>
    <x v="7"/>
    <x v="7"/>
    <s v="Personal"/>
    <n v="6613.5"/>
    <n v="26454"/>
    <n v="2718148500"/>
    <n v="10872594000"/>
    <n v="802"/>
    <n v="2333"/>
    <n v="2802"/>
    <n v="5246"/>
    <n v="1810"/>
    <n v="11072795"/>
    <n v="5501103"/>
    <n v="2376574"/>
    <n v="14796408"/>
    <n v="8481687"/>
    <n v="13806.477556109725"/>
    <n v="2357.9524217745393"/>
    <n v="848.17059243397568"/>
    <n v="2820.5123903926801"/>
    <n v="4686.0149171270714"/>
    <n v="1488037500"/>
    <n v="198405000"/>
    <n v="992025000"/>
    <n v="19840500"/>
    <n v="19840500"/>
    <n v="0.12126710516368035"/>
    <n v="0.35276328721554395"/>
    <n v="0.42367883873894308"/>
    <n v="0.7932259771679141"/>
    <n v="0.27368261888561274"/>
    <n v="0.13061987376287859"/>
    <n v="0.3664536042133848"/>
    <n v="0.43783648026534572"/>
    <n v="0.80482941540243214"/>
    <n v="0.28645662351332757"/>
    <n v="1674.2715657367505"/>
    <n v="831.79904740303925"/>
    <n v="359.3519316549482"/>
    <n v="2237.3036969834429"/>
    <n v="1282.4808346563846"/>
    <n v="1679.5619950517046"/>
    <n v="834.42739883334946"/>
    <n v="360.48742605891374"/>
    <n v="2244.3732174287525"/>
    <n v="1286.5332681697896"/>
  </r>
  <r>
    <s v="2010_2"/>
    <n v="2010"/>
    <n v="2"/>
    <x v="8"/>
    <x v="8"/>
    <s v="Personal"/>
    <n v="670.25"/>
    <n v="2681"/>
    <n v="275472750"/>
    <n v="1101891000"/>
    <n v="106"/>
    <n v="235"/>
    <n v="336"/>
    <n v="274"/>
    <n v="107"/>
    <n v="1212309"/>
    <n v="666647"/>
    <n v="239133"/>
    <n v="795785"/>
    <n v="341468"/>
    <n v="11436.877358490567"/>
    <n v="2836.7957446808509"/>
    <n v="711.70535714285711"/>
    <n v="2904.324817518248"/>
    <n v="3191.2897196261683"/>
    <n v="150806250"/>
    <n v="20107500"/>
    <n v="100537500"/>
    <n v="2010750"/>
    <n v="2010750"/>
    <n v="0.15814994405072735"/>
    <n v="0.35061544199925399"/>
    <n v="0.50130548302872058"/>
    <n v="0.40880268556508764"/>
    <n v="0.15964192465497948"/>
    <n v="0.19098890472078817"/>
    <n v="0.39355959169940685"/>
    <n v="0.54630481159268762"/>
    <n v="0.45304731948153021"/>
    <n v="0.19260617290356685"/>
    <n v="1808.7415143603132"/>
    <n v="994.62439388287953"/>
    <n v="356.78179783662813"/>
    <n v="1187.2957851547931"/>
    <n v="509.46363297277134"/>
    <n v="1814.4568471214805"/>
    <n v="997.76724726368741"/>
    <n v="357.90917103040647"/>
    <n v="1191.0474491953516"/>
    <n v="511.07345624991461"/>
  </r>
  <r>
    <s v="2010_2"/>
    <n v="2010"/>
    <n v="2"/>
    <x v="9"/>
    <x v="9"/>
    <s v="Personal"/>
    <n v="668.75"/>
    <n v="2675"/>
    <n v="274856250"/>
    <n v="1099425000"/>
    <n v="91"/>
    <n v="258"/>
    <n v="493"/>
    <n v="329"/>
    <n v="88"/>
    <n v="1227039"/>
    <n v="777375"/>
    <n v="296099"/>
    <n v="1036567"/>
    <n v="352027"/>
    <n v="13483.945054945056"/>
    <n v="3013.0813953488373"/>
    <n v="600.606490872211"/>
    <n v="3150.6595744680849"/>
    <n v="4000.306818181818"/>
    <n v="150468750"/>
    <n v="20062500"/>
    <n v="100312500"/>
    <n v="2006250"/>
    <n v="2006250"/>
    <n v="0.13607476635514018"/>
    <n v="0.3857943925233645"/>
    <n v="0.73719626168224295"/>
    <n v="0.49196261682242992"/>
    <n v="0.13158878504672897"/>
    <n v="0.16696711316220389"/>
    <n v="0.4296534068762991"/>
    <n v="0.77685431158927132"/>
    <n v="0.53700671642869557"/>
    <n v="0.16204641976244868"/>
    <n v="1834.8246728971963"/>
    <n v="1162.4299065420562"/>
    <n v="442.76485981308412"/>
    <n v="1550.0067289719627"/>
    <n v="526.39551401869164"/>
    <n v="1840.6224242512453"/>
    <n v="1166.1029983988383"/>
    <n v="444.16392567666514"/>
    <n v="1554.9045013555728"/>
    <n v="528.05883932123857"/>
  </r>
  <r>
    <s v="2010_2"/>
    <n v="2010"/>
    <n v="2"/>
    <x v="10"/>
    <x v="10"/>
    <s v="Personal"/>
    <n v="1774.5"/>
    <n v="7098"/>
    <n v="729319500"/>
    <n v="2917278000"/>
    <n v="221"/>
    <n v="664"/>
    <n v="311"/>
    <n v="784"/>
    <n v="136"/>
    <n v="3869174"/>
    <n v="3077529"/>
    <n v="337982"/>
    <n v="2534419"/>
    <n v="672074"/>
    <n v="17507.574660633483"/>
    <n v="4634.8328313253014"/>
    <n v="1086.7588424437299"/>
    <n v="3232.6772959183672"/>
    <n v="4941.7205882352937"/>
    <n v="399262500"/>
    <n v="53235000"/>
    <n v="266175000"/>
    <n v="5323500"/>
    <n v="5323500"/>
    <n v="0.12454212454212454"/>
    <n v="0.37418991265145113"/>
    <n v="0.17526063679909834"/>
    <n v="0.44181459566074949"/>
    <n v="7.6641307410538179E-2"/>
    <n v="0.14280603129327968"/>
    <n v="0.40095602130721003"/>
    <n v="0.19628962965174074"/>
    <n v="0.46928260502503166"/>
    <n v="9.1355437539630019E-2"/>
    <n v="2180.4305438151591"/>
    <n v="1734.3076923076924"/>
    <n v="190.46604677373909"/>
    <n v="1428.2440123978586"/>
    <n v="378.73992673992672"/>
    <n v="2187.3203542284086"/>
    <n v="1739.7878261427893"/>
    <n v="191.06788889898104"/>
    <n v="1432.7570341481694"/>
    <n v="379.9366840952884"/>
  </r>
  <r>
    <s v="2010_2"/>
    <n v="2010"/>
    <n v="2"/>
    <x v="11"/>
    <x v="11"/>
    <s v="Personal"/>
    <n v="5045.25"/>
    <n v="20181"/>
    <n v="2073597750"/>
    <n v="8294391000"/>
    <n v="164"/>
    <n v="1550"/>
    <n v="5552"/>
    <n v="2125"/>
    <n v="599"/>
    <n v="2263862"/>
    <n v="2909502"/>
    <n v="4317557"/>
    <n v="3651879"/>
    <n v="2788361"/>
    <n v="13804.036585365853"/>
    <n v="1877.0980645161289"/>
    <n v="777.65796109510086"/>
    <n v="1718.5312941176471"/>
    <n v="4655.0267111853091"/>
    <n v="1135181250"/>
    <n v="151357500"/>
    <n v="756787500"/>
    <n v="15135750"/>
    <n v="15135750"/>
    <n v="3.2505822308111589E-2"/>
    <n v="0.30721966205837176"/>
    <n v="1.100441008869729"/>
    <n v="0.42118824637034835"/>
    <n v="0.11872553391804172"/>
    <n v="3.8323093816968933E-2"/>
    <n v="0.32235307405816072"/>
    <n v="1.1113467074915402"/>
    <n v="0.4373847535515959"/>
    <n v="0.1293361899149621"/>
    <n v="448.71156037857389"/>
    <n v="576.68143303106888"/>
    <n v="855.76671126306917"/>
    <n v="723.82518210197713"/>
    <n v="552.67053168822156"/>
    <n v="450.12941686109792"/>
    <n v="578.50365376343541"/>
    <n v="858.47079666276102"/>
    <n v="726.1123534549763"/>
    <n v="554.41688182770326"/>
  </r>
  <r>
    <s v="2010_2"/>
    <n v="2010"/>
    <n v="2"/>
    <x v="12"/>
    <x v="12"/>
    <s v="Personal"/>
    <n v="5502.75"/>
    <n v="22011"/>
    <n v="2261630250"/>
    <n v="9046521000"/>
    <n v="337"/>
    <n v="2120"/>
    <n v="3031"/>
    <n v="3612"/>
    <n v="845"/>
    <n v="6382856"/>
    <n v="6463466"/>
    <n v="3268328"/>
    <n v="11116689"/>
    <n v="3124808"/>
    <n v="18940.225519287833"/>
    <n v="3048.8047169811321"/>
    <n v="1078.3002309468823"/>
    <n v="3077.7101328903655"/>
    <n v="3697.9976331360945"/>
    <n v="1238118750"/>
    <n v="165082500"/>
    <n v="825412500"/>
    <n v="16508250"/>
    <n v="16508250"/>
    <n v="6.1242106219617461E-2"/>
    <n v="0.3852619144972968"/>
    <n v="0.55081550134023893"/>
    <n v="0.65639907319067736"/>
    <n v="0.15355958384444141"/>
    <n v="6.8773370538220829E-2"/>
    <n v="0.40054774815213817"/>
    <n v="0.56643911484646892"/>
    <n v="0.67131592491093206"/>
    <n v="0.16488365759274784"/>
    <n v="1159.9393030757349"/>
    <n v="1174.58834219254"/>
    <n v="593.94448230430237"/>
    <n v="2020.2060787787925"/>
    <n v="567.862977602108"/>
    <n v="1163.604525025472"/>
    <n v="1178.2998527537338"/>
    <n v="595.82125150049615"/>
    <n v="2026.5896056092899"/>
    <n v="569.65733343127204"/>
  </r>
  <r>
    <s v="2010_2"/>
    <n v="2010"/>
    <n v="2"/>
    <x v="13"/>
    <x v="13"/>
    <s v="Personal"/>
    <n v="1377.5"/>
    <n v="5510"/>
    <n v="566152500"/>
    <n v="2264610000"/>
    <n v="169"/>
    <n v="570"/>
    <n v="846"/>
    <n v="825"/>
    <n v="238"/>
    <n v="3313035"/>
    <n v="1670921"/>
    <n v="749441"/>
    <n v="2687269"/>
    <n v="1564281"/>
    <n v="19603.757396449702"/>
    <n v="2931.4403508771929"/>
    <n v="885.86406619385343"/>
    <n v="3257.2957575757578"/>
    <n v="6572.6092436974786"/>
    <n v="309937500"/>
    <n v="41325000"/>
    <n v="206625000"/>
    <n v="4132500"/>
    <n v="4132500"/>
    <n v="0.12268602540834846"/>
    <n v="0.41379310344827586"/>
    <n v="0.61415607985480947"/>
    <n v="0.59891107078039929"/>
    <n v="0.17277676950998186"/>
    <n v="0.14328213478098956"/>
    <n v="0.44471222902024099"/>
    <n v="0.64471621888524611"/>
    <n v="0.62967994632817259"/>
    <n v="0.19651039871552359"/>
    <n v="2405.1070780399273"/>
    <n v="1213.0098003629764"/>
    <n v="544.05880217785841"/>
    <n v="1950.8304900181488"/>
    <n v="1135.5941923774956"/>
    <n v="2412.7068302256885"/>
    <n v="1216.8427165627704"/>
    <n v="545.77794063484691"/>
    <n v="1956.9948011275933"/>
    <n v="1139.1824876864478"/>
  </r>
  <r>
    <s v="2010_2"/>
    <n v="2010"/>
    <n v="2"/>
    <x v="14"/>
    <x v="14"/>
    <s v="Personal"/>
    <n v="9002"/>
    <n v="36008"/>
    <n v="3699822000"/>
    <n v="14799288000"/>
    <n v="1037"/>
    <n v="3554"/>
    <n v="7140"/>
    <n v="5380"/>
    <n v="1275"/>
    <n v="13161381"/>
    <n v="10908447"/>
    <n v="8804679"/>
    <n v="17558796"/>
    <n v="12169994"/>
    <n v="12691.784956605594"/>
    <n v="3069.3435565559935"/>
    <n v="1233.1483193277311"/>
    <n v="3263.7167286245353"/>
    <n v="9545.0933333333342"/>
    <n v="2025450000"/>
    <n v="270060000"/>
    <n v="1350300000"/>
    <n v="27006000"/>
    <n v="27006000"/>
    <n v="0.11519662297267273"/>
    <n v="0.39480115529882248"/>
    <n v="0.79315707620528775"/>
    <n v="0.5976449677849367"/>
    <n v="0.14163519217951567"/>
    <n v="0.12303686873469144"/>
    <n v="0.40680511888443499"/>
    <n v="0.80310394415173669"/>
    <n v="0.60968736002982471"/>
    <n v="0.15019783752880272"/>
    <n v="1462.0507664963341"/>
    <n v="1211.7803821373029"/>
    <n v="978.08031548544773"/>
    <n v="1950.5438791379693"/>
    <n v="1351.9211286380805"/>
    <n v="1466.6706121613468"/>
    <n v="1215.6094135729077"/>
    <n v="981.17089223495293"/>
    <n v="1956.7072846030526"/>
    <n v="1356.1929823306475"/>
  </r>
  <r>
    <s v="2010_2"/>
    <n v="2010"/>
    <n v="2"/>
    <x v="15"/>
    <x v="15"/>
    <s v="Personal"/>
    <n v="974"/>
    <n v="3896"/>
    <n v="400314000"/>
    <n v="1601256000"/>
    <n v="134"/>
    <n v="431"/>
    <n v="540"/>
    <n v="582"/>
    <n v="168"/>
    <n v="1996067"/>
    <n v="1339756"/>
    <n v="526691"/>
    <n v="1748867"/>
    <n v="1188205"/>
    <n v="14896.022388059702"/>
    <n v="3108.4825986078886"/>
    <n v="975.35370370370367"/>
    <n v="3004.9261168384878"/>
    <n v="7072.6488095238092"/>
    <n v="219150000"/>
    <n v="29220000"/>
    <n v="146100000"/>
    <n v="2922000"/>
    <n v="2922000"/>
    <n v="0.1375770020533881"/>
    <n v="0.44250513347022585"/>
    <n v="0.55441478439425051"/>
    <n v="0.59753593429158114"/>
    <n v="0.17248459958932238"/>
    <n v="0.1632933638983286"/>
    <n v="0.47958652605124241"/>
    <n v="0.59152207371362286"/>
    <n v="0.63414781271557263"/>
    <n v="0.20069047917198377"/>
    <n v="2049.3501026694044"/>
    <n v="1375.5195071868584"/>
    <n v="540.75051334702255"/>
    <n v="1795.5513347022588"/>
    <n v="1219.922997946612"/>
    <n v="2055.8257199358272"/>
    <n v="1379.8659279665185"/>
    <n v="542.45919814250772"/>
    <n v="1801.2249886136142"/>
    <n v="1223.7777587407388"/>
  </r>
  <r>
    <s v="2010_2"/>
    <n v="2010"/>
    <n v="2"/>
    <x v="16"/>
    <x v="16"/>
    <s v="Personal"/>
    <n v="1825.5"/>
    <n v="7302"/>
    <n v="750280500"/>
    <n v="3001122000"/>
    <n v="226"/>
    <n v="773"/>
    <n v="585"/>
    <n v="1755"/>
    <n v="602"/>
    <n v="4104697"/>
    <n v="1528153"/>
    <n v="447376"/>
    <n v="5318271"/>
    <n v="3219610"/>
    <n v="18162.37610619469"/>
    <n v="1976.9120310478654"/>
    <n v="764.7452991452991"/>
    <n v="3030.353846153846"/>
    <n v="5348.1893687707643"/>
    <n v="410737500"/>
    <n v="54765000"/>
    <n v="273825000"/>
    <n v="5476500"/>
    <n v="5476500"/>
    <n v="0.12380169816488633"/>
    <n v="0.42344563133388113"/>
    <n v="0.32046014790468363"/>
    <n v="0.96138044371405096"/>
    <n v="0.32977266502328129"/>
    <n v="0.14176265656071735"/>
    <n v="0.450390989721005"/>
    <n v="0.34590848930846602"/>
    <n v="0.97188835225231274"/>
    <n v="0.3554106210060019"/>
    <n v="2248.5330046562585"/>
    <n v="837.11476307860858"/>
    <n v="245.07039167351411"/>
    <n v="2913.3229252259653"/>
    <n v="1763.6866611887153"/>
    <n v="2255.6380079107576"/>
    <n v="839.75991131692501"/>
    <n v="245.84477476098311"/>
    <n v="2922.5285578861367"/>
    <n v="1769.2596278481833"/>
  </r>
  <r>
    <s v="2010_2"/>
    <n v="2010"/>
    <n v="2"/>
    <x v="17"/>
    <x v="17"/>
    <s v="Personal"/>
    <n v="6056"/>
    <n v="24224"/>
    <n v="2489016000"/>
    <n v="9956064000"/>
    <n v="603"/>
    <n v="2311"/>
    <n v="6831"/>
    <n v="2580"/>
    <n v="850"/>
    <n v="8422064"/>
    <n v="6986740"/>
    <n v="3278480"/>
    <n v="8066533"/>
    <n v="1465499"/>
    <n v="13966.93864013267"/>
    <n v="3023.2540025962785"/>
    <n v="479.94144341970429"/>
    <n v="3126.5631782945738"/>
    <n v="1724.1164705882352"/>
    <n v="1362600000"/>
    <n v="181680000"/>
    <n v="908400000"/>
    <n v="18168000"/>
    <n v="18168000"/>
    <n v="9.9570673712021135E-2"/>
    <n v="0.38160501981505945"/>
    <n v="1.1279722589167767"/>
    <n v="0.42602377807133424"/>
    <n v="0.14035667107001321"/>
    <n v="0.10853574043565668"/>
    <n v="0.39614966077688596"/>
    <n v="1.1393477489747246"/>
    <n v="0.44082940691937644"/>
    <n v="0.15075679862945712"/>
    <n v="1390.6974900924704"/>
    <n v="1153.6889035667107"/>
    <n v="541.36063408190228"/>
    <n v="1331.9902575957728"/>
    <n v="241.99124834874505"/>
    <n v="1395.0918708610291"/>
    <n v="1157.3343752576072"/>
    <n v="543.0712467609444"/>
    <n v="1336.1991329360865"/>
    <n v="242.75590183771661"/>
  </r>
  <r>
    <s v="2010_2"/>
    <n v="2010"/>
    <n v="2"/>
    <x v="18"/>
    <x v="18"/>
    <s v="Personal"/>
    <n v="4276.25"/>
    <n v="17105"/>
    <n v="1757538750"/>
    <n v="7030155000"/>
    <n v="282"/>
    <n v="2027"/>
    <n v="3592"/>
    <n v="3089"/>
    <n v="677"/>
    <n v="9363495"/>
    <n v="6931337"/>
    <n v="2521390"/>
    <n v="9333005"/>
    <n v="5312234"/>
    <n v="33203.882978723406"/>
    <n v="3419.5051800690676"/>
    <n v="701.945991091314"/>
    <n v="3021.3677565555195"/>
    <n v="7846.7267355982276"/>
    <n v="962156250"/>
    <n v="128287500"/>
    <n v="641437500"/>
    <n v="12828750"/>
    <n v="12828750"/>
    <n v="6.5945629932768202E-2"/>
    <n v="0.47401344636071324"/>
    <n v="0.83998830751242326"/>
    <n v="0.72236188249049982"/>
    <n v="0.1583162817889506"/>
    <n v="7.4788708149018668E-2"/>
    <n v="0.49180471957998095"/>
    <n v="0.85305112494898672"/>
    <n v="0.73831851832188933"/>
    <n v="0.17132281730686585"/>
    <n v="2189.6509792458346"/>
    <n v="1620.89143525285"/>
    <n v="589.62642502192341"/>
    <n v="2182.5209003215432"/>
    <n v="1242.2646009938614"/>
    <n v="2196.5699247545472"/>
    <n v="1626.0131919265625"/>
    <n v="591.48954985044236"/>
    <n v="2189.4173159257107"/>
    <n v="1246.1899576662931"/>
  </r>
  <r>
    <s v="2010_2"/>
    <n v="2010"/>
    <n v="2"/>
    <x v="19"/>
    <x v="19"/>
    <s v="Personal"/>
    <n v="3235.5"/>
    <n v="12942"/>
    <n v="1329790500"/>
    <n v="5319162000"/>
    <n v="481"/>
    <n v="1254"/>
    <n v="3972"/>
    <n v="1677"/>
    <n v="439"/>
    <n v="5336175"/>
    <n v="3691314"/>
    <n v="3130295"/>
    <n v="5216025"/>
    <n v="963122"/>
    <n v="11093.918918918918"/>
    <n v="2943.6315789473683"/>
    <n v="788.09038267875121"/>
    <n v="3110.3309481216456"/>
    <n v="2193.8997722095673"/>
    <n v="727987500"/>
    <n v="97065000"/>
    <n v="485325000"/>
    <n v="9706500"/>
    <n v="9706500"/>
    <n v="0.14866326688301654"/>
    <n v="0.38757533611497452"/>
    <n v="1.2276309689383402"/>
    <n v="0.51831247102457112"/>
    <n v="0.13568227476433317"/>
    <n v="0.1632358902745136"/>
    <n v="0.40753207712946909"/>
    <n v="1.2492848032958115"/>
    <n v="0.53877992155592369"/>
    <n v="0.14970987842568531"/>
    <n v="1649.2582290217895"/>
    <n v="1140.8789986091795"/>
    <n v="967.48416009890275"/>
    <n v="1612.1233194251274"/>
    <n v="297.67331169834648"/>
    <n v="1654.4696202090408"/>
    <n v="1144.4839930572584"/>
    <n v="970.54125469877943"/>
    <n v="1617.2173702606945"/>
    <n v="298.61391156680054"/>
  </r>
  <r>
    <s v="2010_2"/>
    <n v="2010"/>
    <n v="2"/>
    <x v="20"/>
    <x v="20"/>
    <s v="Personal"/>
    <n v="2909.25"/>
    <n v="11637"/>
    <n v="1195701750"/>
    <n v="4782807000"/>
    <n v="349"/>
    <n v="1466"/>
    <n v="2939"/>
    <n v="1868"/>
    <n v="328"/>
    <n v="4660113"/>
    <n v="5579190"/>
    <n v="4894902"/>
    <n v="7584250"/>
    <n v="1142698"/>
    <n v="13352.759312320917"/>
    <n v="3805.7230559345157"/>
    <n v="1665.4991493705343"/>
    <n v="4060.0910064239829"/>
    <n v="3483.8353658536585"/>
    <n v="654581250"/>
    <n v="87277500"/>
    <n v="436387500"/>
    <n v="8727750"/>
    <n v="8727750"/>
    <n v="0.11996218956775802"/>
    <n v="0.50390994242502363"/>
    <n v="1.0102260032654464"/>
    <n v="0.64208988570937531"/>
    <n v="0.11274383432156054"/>
    <n v="0.1339980246728931"/>
    <n v="0.52550836951804902"/>
    <n v="1.0146166412938054"/>
    <n v="0.66279846473743531"/>
    <n v="0.12640652741669828"/>
    <n v="1601.8262438772879"/>
    <n v="1917.7416860015469"/>
    <n v="1682.5305491105955"/>
    <n v="2606.9433702844376"/>
    <n v="392.78095729139812"/>
    <n v="1606.8877576074944"/>
    <n v="1923.8014418032692"/>
    <n v="1687.8470754868906"/>
    <n v="2615.1808927454422"/>
    <n v="394.02208204877621"/>
  </r>
  <r>
    <s v="2010_2"/>
    <n v="2010"/>
    <n v="2"/>
    <x v="21"/>
    <x v="21"/>
    <s v="Personal"/>
    <n v="5201.5"/>
    <n v="20806"/>
    <n v="2137816500"/>
    <n v="8551266000"/>
    <n v="886"/>
    <n v="2790"/>
    <n v="3339"/>
    <n v="4163"/>
    <n v="949"/>
    <n v="9871346"/>
    <n v="8017405"/>
    <n v="3244414"/>
    <n v="10975094"/>
    <n v="2537901"/>
    <n v="11141.474040632054"/>
    <n v="2873.6218637992833"/>
    <n v="971.67235699311175"/>
    <n v="2636.3425414364642"/>
    <n v="2674.2897787144361"/>
    <n v="1170337500"/>
    <n v="156045000"/>
    <n v="780225000"/>
    <n v="15604500"/>
    <n v="15604500"/>
    <n v="0.17033548014995675"/>
    <n v="0.53638373546092477"/>
    <n v="0.64193021243871962"/>
    <n v="0.80034605402287806"/>
    <n v="0.1824473709506873"/>
    <n v="0.18248042195698352"/>
    <n v="0.5524942255308195"/>
    <n v="0.65741906932607619"/>
    <n v="0.81326031244551111"/>
    <n v="0.19492460392096589"/>
    <n v="1897.7883302893397"/>
    <n v="1541.3640296068443"/>
    <n v="623.74584254541958"/>
    <n v="2109.9863500913198"/>
    <n v="487.9171392867442"/>
    <n v="1903.7850366908619"/>
    <n v="1546.2344924481929"/>
    <n v="625.71677925486006"/>
    <n v="2116.6535681634155"/>
    <n v="489.45887910349563"/>
  </r>
  <r>
    <s v="2010_2"/>
    <n v="2010"/>
    <n v="2"/>
    <x v="22"/>
    <x v="22"/>
    <s v="Personal"/>
    <n v="1439.75"/>
    <n v="5759"/>
    <n v="591737250"/>
    <n v="2366949000"/>
    <n v="245"/>
    <n v="786"/>
    <n v="1363"/>
    <n v="1505"/>
    <n v="276"/>
    <n v="3386961"/>
    <n v="3094019"/>
    <n v="1129436"/>
    <n v="4549777"/>
    <n v="1358226"/>
    <n v="13824.330612244898"/>
    <n v="3936.4109414758268"/>
    <n v="828.63976522377106"/>
    <n v="3023.1076411960134"/>
    <n v="4921.108695652174"/>
    <n v="323943750"/>
    <n v="43192500"/>
    <n v="215962500"/>
    <n v="4319250"/>
    <n v="4319250"/>
    <n v="0.17016843201944781"/>
    <n v="0.54592811251953466"/>
    <n v="0.94669213405105057"/>
    <n v="1.0453203681194652"/>
    <n v="0.19169994790762285"/>
    <n v="0.19324370524272935"/>
    <n v="0.57650141930183962"/>
    <n v="0.96048683881903085"/>
    <n v="1.0586858246633879"/>
    <n v="0.215871786091961"/>
    <n v="2352.4646640041674"/>
    <n v="2148.9973953811427"/>
    <n v="784.46674769925335"/>
    <n v="3160.1159923597847"/>
    <n v="943.37628060427153"/>
    <n v="2359.8980746142106"/>
    <n v="2155.7878820924675"/>
    <n v="786.94553666250522"/>
    <n v="3170.101451485275"/>
    <n v="946.35719817587517"/>
  </r>
  <r>
    <s v="2010_2"/>
    <n v="2010"/>
    <n v="2"/>
    <x v="23"/>
    <x v="23"/>
    <s v="Personal"/>
    <n v="2652.25"/>
    <n v="10609"/>
    <n v="1090074750"/>
    <n v="4360299000"/>
    <n v="468"/>
    <n v="1816"/>
    <n v="2362"/>
    <n v="2193"/>
    <n v="633"/>
    <n v="7272750"/>
    <n v="5738038"/>
    <n v="2602608"/>
    <n v="6861180"/>
    <n v="3383384"/>
    <n v="15540.064102564103"/>
    <n v="3159.7125550660794"/>
    <n v="1101.8662150719729"/>
    <n v="3128.673050615595"/>
    <n v="5344.998420221169"/>
    <n v="596756250"/>
    <n v="79567500"/>
    <n v="397837500"/>
    <n v="7956750"/>
    <n v="7956750"/>
    <n v="0.17645395418983881"/>
    <n v="0.68470166839475921"/>
    <n v="0.89056461494957107"/>
    <n v="0.82684513149212935"/>
    <n v="0.23866528419266661"/>
    <n v="0.19370074646458846"/>
    <n v="0.70572299991527621"/>
    <n v="0.90468869904626692"/>
    <n v="0.84396412125522025"/>
    <n v="0.25795079448290475"/>
    <n v="2742.105759261005"/>
    <n v="2163.4604581016119"/>
    <n v="981.2830615515129"/>
    <n v="2586.9280799321332"/>
    <n v="1275.6655669714394"/>
    <n v="2750.7703731685551"/>
    <n v="2170.2966457688426"/>
    <n v="984.38375846433155"/>
    <n v="2595.1023572894196"/>
    <n v="1279.696465333267"/>
  </r>
  <r>
    <s v="2010_2"/>
    <n v="2010"/>
    <n v="2"/>
    <x v="24"/>
    <x v="24"/>
    <s v="Personal"/>
    <n v="1400.25"/>
    <n v="5601"/>
    <n v="575502750"/>
    <n v="2302011000"/>
    <n v="257"/>
    <n v="933"/>
    <n v="699"/>
    <n v="1504"/>
    <n v="34"/>
    <n v="2874635"/>
    <n v="2241658"/>
    <n v="944949"/>
    <n v="3669076"/>
    <n v="176978"/>
    <n v="11185.35019455253"/>
    <n v="2402.6345123258307"/>
    <n v="1351.8583690987125"/>
    <n v="2439.5452127659573"/>
    <n v="5205.2352941176468"/>
    <n v="315056250"/>
    <n v="42007500"/>
    <n v="210037500"/>
    <n v="4200750"/>
    <n v="4200750"/>
    <n v="0.18353865381181933"/>
    <n v="0.66630958757364755"/>
    <n v="0.499196572040707"/>
    <n v="1.0740939118014641"/>
    <n v="2.4281378325299054E-2"/>
    <n v="0.2076424094422113"/>
    <n v="0.69567005909228175"/>
    <n v="0.53032968690889126"/>
    <n v="1.0916596141699011"/>
    <n v="3.3865495064930223E-2"/>
    <n v="2052.9441171219423"/>
    <n v="1600.8984109980361"/>
    <n v="674.84306373861807"/>
    <n v="2620.3006605963219"/>
    <n v="126.39028744866988"/>
    <n v="2059.4310908969551"/>
    <n v="1605.9569929253234"/>
    <n v="676.97545946250114"/>
    <n v="2628.580389949972"/>
    <n v="126.78966046289752"/>
  </r>
  <r>
    <s v="2010_2"/>
    <n v="2010"/>
    <n v="2"/>
    <x v="25"/>
    <x v="25"/>
    <s v="Personal"/>
    <n v="3828"/>
    <n v="15312"/>
    <n v="1573308000"/>
    <n v="6293232000"/>
    <n v="786"/>
    <n v="2412"/>
    <n v="3170"/>
    <n v="2650"/>
    <n v="299"/>
    <n v="9988974"/>
    <n v="6971762"/>
    <n v="2695745"/>
    <n v="8365763"/>
    <n v="1441155"/>
    <n v="12708.618320610687"/>
    <n v="2890.4485903814261"/>
    <n v="850.39274447949526"/>
    <n v="3156.8916981132074"/>
    <n v="4819.9163879598664"/>
    <n v="861300000"/>
    <n v="114840000"/>
    <n v="574200000"/>
    <n v="11484000"/>
    <n v="11484000"/>
    <n v="0.20532915360501566"/>
    <n v="0.63009404388714729"/>
    <n v="0.82810867293625912"/>
    <n v="0.69226750261233017"/>
    <n v="7.8108672936259144E-2"/>
    <n v="0.22054124427274102"/>
    <n v="0.64827506645003163"/>
    <n v="0.84231692343330733"/>
    <n v="0.70964925702867332"/>
    <n v="8.8214211197237755E-2"/>
    <n v="2609.4498432601881"/>
    <n v="1821.2544409613374"/>
    <n v="704.21760710553815"/>
    <n v="2185.4135318704284"/>
    <n v="376.47727272727275"/>
    <n v="2617.695285773339"/>
    <n v="1827.0093125614007"/>
    <n v="706.44282166987819"/>
    <n v="2192.3190877258294"/>
    <n v="377.66688045926207"/>
  </r>
  <r>
    <s v="2010_2"/>
    <n v="2010"/>
    <n v="2"/>
    <x v="26"/>
    <x v="26"/>
    <s v="Personal"/>
    <n v="2542"/>
    <n v="10168"/>
    <n v="1044762000"/>
    <n v="4179048000"/>
    <n v="406"/>
    <n v="1516"/>
    <n v="2999"/>
    <n v="2266"/>
    <n v="390"/>
    <n v="4846960"/>
    <n v="4955752"/>
    <n v="1882861"/>
    <n v="6916900"/>
    <n v="948860"/>
    <n v="11938.32512315271"/>
    <n v="3268.9656992084433"/>
    <n v="627.8296098699567"/>
    <n v="3052.4713150926741"/>
    <n v="2432.9743589743589"/>
    <n v="571950000"/>
    <n v="76260000"/>
    <n v="381300000"/>
    <n v="7626000"/>
    <n v="7626000"/>
    <n v="0.15971675845790717"/>
    <n v="0.59638080251770265"/>
    <n v="1.1797797010228166"/>
    <n v="0.89142407553107794"/>
    <n v="0.15342250196695514"/>
    <n v="0.17664673056798164"/>
    <n v="0.61905416246934597"/>
    <n v="1.2010629994503799"/>
    <n v="0.9058013676049238"/>
    <n v="0.17007755572093261"/>
    <n v="1906.750590086546"/>
    <n v="1949.5483870967741"/>
    <n v="740.70062942564914"/>
    <n v="2721.0464201416207"/>
    <n v="373.27301337529502"/>
    <n v="1912.7756157899842"/>
    <n v="1955.7086469668504"/>
    <n v="743.04112448255103"/>
    <n v="2729.6444899189887"/>
    <n v="374.45249616223043"/>
  </r>
  <r>
    <s v="2010_3"/>
    <n v="2010"/>
    <n v="3"/>
    <x v="0"/>
    <x v="0"/>
    <s v="Personal"/>
    <n v="4018.75"/>
    <n v="16075"/>
    <n v="1651706250"/>
    <n v="6606825000"/>
    <n v="96"/>
    <n v="1847"/>
    <n v="2156"/>
    <n v="2966"/>
    <n v="381"/>
    <n v="1601192"/>
    <n v="2975527"/>
    <n v="5234994"/>
    <n v="4375622"/>
    <n v="1137412"/>
    <n v="16679.083333333332"/>
    <n v="1611.0054141851651"/>
    <n v="2428.1048237476807"/>
    <n v="1475.26028320971"/>
    <n v="2985.3333333333335"/>
    <n v="904218750"/>
    <n v="120562500"/>
    <n v="602812500"/>
    <n v="12056250"/>
    <n v="12056250"/>
    <n v="2.3888024883359255E-2"/>
    <n v="0.45959564541213066"/>
    <n v="0.5364852255054432"/>
    <n v="0.73804043545878695"/>
    <n v="9.4805598755832041E-2"/>
    <n v="2.9500447521001536E-2"/>
    <n v="0.47791279104883949"/>
    <n v="0.55481347971951733"/>
    <n v="0.75420141327111156"/>
    <n v="0.1055726888774077"/>
    <n v="398.43035769828924"/>
    <n v="740.41107309486779"/>
    <n v="1302.6423639191291"/>
    <n v="1088.8017418351478"/>
    <n v="283.02631415241058"/>
    <n v="399.68933365384584"/>
    <n v="742.7506532002576"/>
    <n v="1306.7585046277281"/>
    <n v="1092.2421805137101"/>
    <n v="283.92063186044402"/>
  </r>
  <r>
    <s v="2010_3"/>
    <n v="2010"/>
    <n v="3"/>
    <x v="1"/>
    <x v="1"/>
    <s v="Personal"/>
    <n v="1168.25"/>
    <n v="4673"/>
    <n v="480150750"/>
    <n v="1920603000"/>
    <n v="21"/>
    <n v="355"/>
    <n v="1978"/>
    <n v="540"/>
    <n v="67"/>
    <n v="438403"/>
    <n v="1060434"/>
    <n v="5050562"/>
    <n v="1416535"/>
    <n v="362447"/>
    <n v="20876.333333333332"/>
    <n v="2987.138028169014"/>
    <n v="2553.3680485338728"/>
    <n v="2623.212962962963"/>
    <n v="5409.6567164179105"/>
    <n v="262856250"/>
    <n v="35047500"/>
    <n v="175237500"/>
    <n v="3504750"/>
    <n v="3504750"/>
    <n v="1.7975604536700194E-2"/>
    <n v="0.30387331478707469"/>
    <n v="1.6931307511234752"/>
    <n v="0.46222983094371922"/>
    <n v="5.7350738283757759E-2"/>
    <n v="2.7032741119964711E-2"/>
    <n v="0.33522626761096924"/>
    <n v="1.7669791116959399"/>
    <n v="0.49621702921155719"/>
    <n v="7.3200859888377587E-2"/>
    <n v="375.26471217633213"/>
    <n v="907.71153434624443"/>
    <n v="4323.1859619088382"/>
    <n v="1212.5272843997432"/>
    <n v="310.24780654825594"/>
    <n v="376.45048841167767"/>
    <n v="910.57975704625426"/>
    <n v="4336.8465353874399"/>
    <n v="1216.3586759265695"/>
    <n v="311.2281398013867"/>
  </r>
  <r>
    <s v="2010_3"/>
    <n v="2010"/>
    <n v="3"/>
    <x v="2"/>
    <x v="2"/>
    <s v="Personal"/>
    <n v="1119.75"/>
    <n v="4479"/>
    <n v="460217250"/>
    <n v="1840869000"/>
    <n v="81"/>
    <n v="524"/>
    <n v="1231"/>
    <n v="1395"/>
    <n v="78"/>
    <n v="936331"/>
    <n v="1695053"/>
    <n v="1573545"/>
    <n v="3689383"/>
    <n v="413749"/>
    <n v="11559.641975308641"/>
    <n v="3234.8339694656488"/>
    <n v="1278.2656376929326"/>
    <n v="2644.7189964157706"/>
    <n v="5304.4743589743593"/>
    <n v="251943750"/>
    <n v="33592500"/>
    <n v="167962500"/>
    <n v="3359250"/>
    <n v="3359250"/>
    <n v="7.2337575351640995E-2"/>
    <n v="0.46796159857110964"/>
    <n v="1.0993525340477786"/>
    <n v="1.245813797722706"/>
    <n v="6.9658405894172812E-2"/>
    <n v="9.0374909141348103E-2"/>
    <n v="0.50270497192862817"/>
    <n v="1.1223644802812927"/>
    <n v="1.2843461109491576"/>
    <n v="8.738410489344578E-2"/>
    <n v="836.19647242688097"/>
    <n v="1513.7780754632731"/>
    <n v="1405.264567983925"/>
    <n v="3294.827416834115"/>
    <n v="369.50122795266799"/>
    <n v="838.83871901418513"/>
    <n v="1518.5613711189224"/>
    <n v="1409.7049783796285"/>
    <n v="3305.238542430734"/>
    <n v="370.6687925032922"/>
  </r>
  <r>
    <s v="2010_3"/>
    <n v="2010"/>
    <n v="3"/>
    <x v="3"/>
    <x v="3"/>
    <s v="Personal"/>
    <n v="4399"/>
    <n v="17596"/>
    <n v="1807989000"/>
    <n v="7231956000"/>
    <n v="95"/>
    <n v="1552"/>
    <n v="3436"/>
    <n v="2682"/>
    <n v="771"/>
    <n v="1906214"/>
    <n v="5727892"/>
    <n v="5164626"/>
    <n v="7976193"/>
    <n v="4265724"/>
    <n v="20065.410526315791"/>
    <n v="3690.6520618556701"/>
    <n v="1503.092549476135"/>
    <n v="2973.9720357941833"/>
    <n v="5532.7159533073927"/>
    <n v="989775000"/>
    <n v="131970000"/>
    <n v="659850000"/>
    <n v="13197000"/>
    <n v="13197000"/>
    <n v="2.1595817231188908E-2"/>
    <n v="0.35280745624005455"/>
    <n v="0.78108661059331663"/>
    <n v="0.60968401909524894"/>
    <n v="0.17526710616049102"/>
    <n v="2.6702312243273112E-2"/>
    <n v="0.3695941269026069"/>
    <n v="0.79561323471346457"/>
    <n v="0.62682120517370388"/>
    <n v="0.18862339511873266"/>
    <n v="433.32893839508978"/>
    <n v="1302.0895658104114"/>
    <n v="1174.0454648783814"/>
    <n v="1813.1832234598774"/>
    <n v="969.70311434416908"/>
    <n v="434.69818826208757"/>
    <n v="1306.2039597657479"/>
    <n v="1177.7552600344306"/>
    <n v="1818.9125913086073"/>
    <n v="972.76722048316992"/>
  </r>
  <r>
    <s v="2010_3"/>
    <n v="2010"/>
    <n v="3"/>
    <x v="4"/>
    <x v="4"/>
    <s v="Personal"/>
    <n v="3625.5"/>
    <n v="14502"/>
    <n v="1490080500"/>
    <n v="5960322000"/>
    <n v="139"/>
    <n v="1183"/>
    <n v="5469"/>
    <n v="1775"/>
    <n v="322"/>
    <n v="3183715"/>
    <n v="3564757"/>
    <n v="21949820"/>
    <n v="5131308"/>
    <n v="962448"/>
    <n v="22904.424460431655"/>
    <n v="3013.3195266272191"/>
    <n v="4013.4978972389836"/>
    <n v="2890.8777464788732"/>
    <n v="2988.9689440993789"/>
    <n v="815737500"/>
    <n v="108765000"/>
    <n v="543825000"/>
    <n v="10876500"/>
    <n v="10876500"/>
    <n v="3.8339539373879468E-2"/>
    <n v="0.32629982071438424"/>
    <n v="1.5084815887463798"/>
    <n v="0.48958764308371261"/>
    <n v="8.8815335815749546E-2"/>
    <n v="4.5769838396594487E-2"/>
    <n v="0.34444301350114687"/>
    <n v="1.5423722146406029"/>
    <n v="0.50893170974978397"/>
    <n v="9.9823607723956043E-2"/>
    <n v="878.14508343676732"/>
    <n v="983.2456212936147"/>
    <n v="6054.2876844573166"/>
    <n v="1415.338022341746"/>
    <n v="265.4662805130327"/>
    <n v="880.91988089929976"/>
    <n v="986.35251958009599"/>
    <n v="6073.4182614213487"/>
    <n v="1419.8102632357559"/>
    <n v="266.30511133432776"/>
  </r>
  <r>
    <s v="2010_3"/>
    <n v="2010"/>
    <n v="3"/>
    <x v="5"/>
    <x v="5"/>
    <s v="Personal"/>
    <n v="825.5"/>
    <n v="3302"/>
    <n v="339280500"/>
    <n v="1357122000"/>
    <n v="65"/>
    <n v="285"/>
    <n v="946"/>
    <n v="424"/>
    <n v="99"/>
    <n v="1245764"/>
    <n v="881964"/>
    <n v="1975783"/>
    <n v="1342703"/>
    <n v="505173"/>
    <n v="19165.599999999999"/>
    <n v="3094.6105263157897"/>
    <n v="2088.5655391120508"/>
    <n v="3166.7523584905662"/>
    <n v="5102.757575757576"/>
    <n v="185737500"/>
    <n v="24765000"/>
    <n v="123825000"/>
    <n v="2476500"/>
    <n v="2476500"/>
    <n v="7.874015748031496E-2"/>
    <n v="0.34524530587522712"/>
    <n v="1.1459721380981223"/>
    <n v="0.51362810417928528"/>
    <n v="0.11992731677771049"/>
    <n v="0.10058186524813578"/>
    <n v="0.38380207045876397"/>
    <n v="1.179140146616241"/>
    <n v="0.55416084836347768"/>
    <n v="0.14627337888279587"/>
    <n v="1509.1023622047244"/>
    <n v="1068.3997577225923"/>
    <n v="2393.4379164142942"/>
    <n v="1626.5330102967898"/>
    <n v="611.96002422774075"/>
    <n v="1513.8708833572418"/>
    <n v="1071.7757294072444"/>
    <n v="2401.0007959230006"/>
    <n v="1631.6725934417905"/>
    <n v="613.89371964371094"/>
  </r>
  <r>
    <s v="2010_3"/>
    <n v="2010"/>
    <n v="3"/>
    <x v="6"/>
    <x v="6"/>
    <s v="Personal"/>
    <n v="5412.25"/>
    <n v="21649"/>
    <n v="2224434750"/>
    <n v="8897739000"/>
    <n v="312"/>
    <n v="2552"/>
    <n v="2942"/>
    <n v="3897"/>
    <n v="643"/>
    <n v="8467589"/>
    <n v="6627821"/>
    <n v="7155128"/>
    <n v="8923717"/>
    <n v="5115578"/>
    <n v="27139.708333333332"/>
    <n v="2597.1085423197492"/>
    <n v="2432.0625424881032"/>
    <n v="2289.8940210418273"/>
    <n v="7955.7978227060657"/>
    <n v="1217756250"/>
    <n v="162367500"/>
    <n v="811837500"/>
    <n v="16236750"/>
    <n v="16236750"/>
    <n v="5.7647004480576469E-2"/>
    <n v="0.47152293408471524"/>
    <n v="0.54358168968543585"/>
    <n v="0.7200332578872003"/>
    <n v="0.11880456372118804"/>
    <n v="6.5028802819011397E-2"/>
    <n v="0.48733291987247901"/>
    <n v="0.55935710986524578"/>
    <n v="0.73425315639186306"/>
    <n v="0.12905210503805084"/>
    <n v="1564.5228878932053"/>
    <n v="1224.5962400110859"/>
    <n v="1322.0246662663403"/>
    <n v="1648.799852187168"/>
    <n v="945.18508938057187"/>
    <n v="1569.4665290081903"/>
    <n v="1228.4657674997679"/>
    <n v="1326.2020519381981"/>
    <n v="1654.0097949772221"/>
    <n v="948.17172249747364"/>
  </r>
  <r>
    <s v="2010_3"/>
    <n v="2010"/>
    <n v="3"/>
    <x v="7"/>
    <x v="7"/>
    <s v="Personal"/>
    <n v="6648.25"/>
    <n v="26593"/>
    <n v="2732430750"/>
    <n v="10929723000"/>
    <n v="774"/>
    <n v="2306"/>
    <n v="6877"/>
    <n v="4292"/>
    <n v="463"/>
    <n v="13437208"/>
    <n v="5471944"/>
    <n v="10784198"/>
    <n v="11873849"/>
    <n v="2472979"/>
    <n v="17360.7338501292"/>
    <n v="2372.9158716392021"/>
    <n v="1568.1544278028209"/>
    <n v="2766.5072227399814"/>
    <n v="5341.2073434125268"/>
    <n v="1495856250"/>
    <n v="199447500"/>
    <n v="997237500"/>
    <n v="19944750"/>
    <n v="19944750"/>
    <n v="0.11642161471063814"/>
    <n v="0.34685819576580301"/>
    <n v="1.0344075508592487"/>
    <n v="0.64558342420937842"/>
    <n v="6.964238709434814E-2"/>
    <n v="0.12558680741616232"/>
    <n v="0.36045954434766192"/>
    <n v="1.0397986208626111"/>
    <n v="0.6592523834372469"/>
    <n v="7.6916231923720324E-2"/>
    <n v="2021.164667393675"/>
    <n v="823.0653179408115"/>
    <n v="1622.1107810326025"/>
    <n v="1786.0112059564547"/>
    <n v="371.97442936111008"/>
    <n v="2027.5512232102778"/>
    <n v="825.66607218836987"/>
    <n v="1627.2363906431924"/>
    <n v="1791.6547145928032"/>
    <n v="373.1498088310704"/>
  </r>
  <r>
    <s v="2010_3"/>
    <n v="2010"/>
    <n v="3"/>
    <x v="8"/>
    <x v="8"/>
    <s v="Personal"/>
    <n v="670.5"/>
    <n v="2682"/>
    <n v="275575500"/>
    <n v="1102302000"/>
    <n v="90"/>
    <n v="254"/>
    <n v="744"/>
    <n v="327"/>
    <n v="116"/>
    <n v="1130858"/>
    <n v="703825"/>
    <n v="1190898"/>
    <n v="864314"/>
    <n v="446479"/>
    <n v="12565.088888888889"/>
    <n v="2770.964566929134"/>
    <n v="1600.6693548387098"/>
    <n v="2643.1620795107033"/>
    <n v="3848.9568965517242"/>
    <n v="150862500"/>
    <n v="20115000"/>
    <n v="100575000"/>
    <n v="2011500"/>
    <n v="2011500"/>
    <n v="0.13422818791946309"/>
    <n v="0.37882177479492918"/>
    <n v="1.109619686800895"/>
    <n v="0.48769574944071586"/>
    <n v="0.17300521998508575"/>
    <n v="0.16490287312239632"/>
    <n v="0.42247155979756928"/>
    <n v="1.1410022119160956"/>
    <n v="0.5326732165634499"/>
    <n v="0.20704114181939906"/>
    <n v="1686.5891126025354"/>
    <n v="1049.7017151379569"/>
    <n v="1776.1342281879195"/>
    <n v="1289.0589112602536"/>
    <n v="665.88963460104401"/>
    <n v="1691.9184633877935"/>
    <n v="1053.0186040103301"/>
    <n v="1781.7465271604362"/>
    <n v="1293.1321304395049"/>
    <n v="667.9937389264777"/>
  </r>
  <r>
    <s v="2010_3"/>
    <n v="2010"/>
    <n v="3"/>
    <x v="9"/>
    <x v="9"/>
    <s v="Personal"/>
    <n v="669.5"/>
    <n v="2678"/>
    <n v="275164500"/>
    <n v="1100658000"/>
    <n v="85"/>
    <n v="267"/>
    <n v="942"/>
    <n v="362"/>
    <n v="70"/>
    <n v="1221335"/>
    <n v="779631"/>
    <n v="1008167"/>
    <n v="1002230"/>
    <n v="305115"/>
    <n v="14368.64705882353"/>
    <n v="2919.9662921348313"/>
    <n v="1070.2409766454352"/>
    <n v="2768.5911602209944"/>
    <n v="4358.7857142857147"/>
    <n v="150637500"/>
    <n v="20085000"/>
    <n v="100425000"/>
    <n v="2008500"/>
    <n v="2008500"/>
    <n v="0.12696041822255413"/>
    <n v="0.39880507841672891"/>
    <n v="1.4070201643017177"/>
    <n v="0.54070201643017179"/>
    <n v="0.10455563853622106"/>
    <n v="0.15694042796274812"/>
    <n v="0.44289797421615246"/>
    <n v="1.4751659108563107"/>
    <n v="0.5855772678022555"/>
    <n v="0.13210894119460784"/>
    <n v="1824.2494398805079"/>
    <n v="1164.4973861090366"/>
    <n v="1505.850634802091"/>
    <n v="1496.9828230022404"/>
    <n v="455.73562359970128"/>
    <n v="1830.0137751962577"/>
    <n v="1168.1770108692813"/>
    <n v="1510.6088810181363"/>
    <n v="1501.713048356876"/>
    <n v="457.17567499417129"/>
  </r>
  <r>
    <s v="2010_3"/>
    <n v="2010"/>
    <n v="3"/>
    <x v="10"/>
    <x v="10"/>
    <s v="Personal"/>
    <n v="1787"/>
    <n v="7148"/>
    <n v="734457000"/>
    <n v="2937828000"/>
    <n v="208"/>
    <n v="763"/>
    <n v="2322"/>
    <n v="1396"/>
    <n v="142"/>
    <n v="4568446"/>
    <n v="3294760"/>
    <n v="3428973"/>
    <n v="3878799"/>
    <n v="796257"/>
    <n v="21963.682692307691"/>
    <n v="4318.1651376146792"/>
    <n v="1476.7325581395348"/>
    <n v="2778.5093123209167"/>
    <n v="5607.4436619718308"/>
    <n v="402075000"/>
    <n v="53610000"/>
    <n v="268050000"/>
    <n v="5361000"/>
    <n v="5361000"/>
    <n v="0.11639619473978735"/>
    <n v="0.42697257974258535"/>
    <n v="1.2993844432008954"/>
    <n v="0.78119753777280354"/>
    <n v="7.9462786793508669E-2"/>
    <n v="0.13407251350334828"/>
    <n v="0.45423606286609414"/>
    <n v="1.3337621648602551"/>
    <n v="0.8039852213375579"/>
    <n v="9.4369991511741774E-2"/>
    <n v="2556.489087856743"/>
    <n v="1843.7381085618356"/>
    <n v="1918.8433128147733"/>
    <n v="2170.5646334639059"/>
    <n v="445.58310016787914"/>
    <n v="2564.5671828865693"/>
    <n v="1849.5640249413811"/>
    <n v="1924.9065495803404"/>
    <n v="2177.423269184585"/>
    <n v="446.99107121846487"/>
  </r>
  <r>
    <s v="2010_3"/>
    <n v="2010"/>
    <n v="3"/>
    <x v="11"/>
    <x v="11"/>
    <s v="Personal"/>
    <n v="5076.25"/>
    <n v="20305"/>
    <n v="2086338750"/>
    <n v="8345355000"/>
    <n v="146"/>
    <n v="1633"/>
    <n v="9972"/>
    <n v="2284"/>
    <n v="579"/>
    <n v="2392346"/>
    <n v="3099069"/>
    <n v="19380599"/>
    <n v="4135841"/>
    <n v="2843225"/>
    <n v="16385.931506849316"/>
    <n v="1897.7764849969381"/>
    <n v="1943.5017047733654"/>
    <n v="1810.7885288966725"/>
    <n v="4910.5785837651119"/>
    <n v="1142156250"/>
    <n v="152287500"/>
    <n v="761437500"/>
    <n v="15228750"/>
    <n v="15228750"/>
    <n v="2.8761388820487566E-2"/>
    <n v="0.32169416399901501"/>
    <n v="1.9644422556020684"/>
    <n v="0.4499384388081753"/>
    <n v="0.11406057621275548"/>
    <n v="3.4227170945983348E-2"/>
    <n v="0.33697048542592961"/>
    <n v="2.0094556919530184"/>
    <n v="0.46620765449799356"/>
    <n v="0.12445628761327687"/>
    <n v="471.28214725437084"/>
    <n v="610.50361979807928"/>
    <n v="3817.8968726914554"/>
    <n v="814.74336370352125"/>
    <n v="560.10342280226541"/>
    <n v="472.77132316733082"/>
    <n v="612.4327132099022"/>
    <n v="3829.9608137808868"/>
    <n v="817.31782191192099"/>
    <n v="561.87325968419043"/>
  </r>
  <r>
    <s v="2010_3"/>
    <n v="2010"/>
    <n v="3"/>
    <x v="12"/>
    <x v="12"/>
    <s v="Personal"/>
    <n v="5520.75"/>
    <n v="22083"/>
    <n v="2269028250"/>
    <n v="9076113000"/>
    <n v="298"/>
    <n v="2319"/>
    <n v="6088"/>
    <n v="3942"/>
    <n v="709"/>
    <n v="6349697"/>
    <n v="6875767"/>
    <n v="11764860"/>
    <n v="10315677"/>
    <n v="2753447"/>
    <n v="21307.708053691276"/>
    <n v="2964.9706770159551"/>
    <n v="1932.4671484888304"/>
    <n v="2616.8637747336379"/>
    <n v="3883.5641748942171"/>
    <n v="1242168750"/>
    <n v="165622500"/>
    <n v="828112500"/>
    <n v="16562250"/>
    <n v="16562250"/>
    <n v="5.3978173255445364E-2"/>
    <n v="0.42005162342073088"/>
    <n v="1.1027487207354074"/>
    <n v="0.71403341937236786"/>
    <n v="0.12842457999366028"/>
    <n v="6.1064424564880058E-2"/>
    <n v="0.43552919719470401"/>
    <n v="1.113304331649569"/>
    <n v="0.72820354795345066"/>
    <n v="0.13891597996870514"/>
    <n v="1150.1511569985962"/>
    <n v="1245.4407462754154"/>
    <n v="2131.0256758592582"/>
    <n v="1868.5281891047412"/>
    <n v="498.74509803921569"/>
    <n v="1153.785449978383"/>
    <n v="1249.3761390569528"/>
    <n v="2137.759374822559"/>
    <n v="1874.4324381583333"/>
    <n v="500.32105246701195"/>
  </r>
  <r>
    <s v="2010_3"/>
    <n v="2010"/>
    <n v="3"/>
    <x v="13"/>
    <x v="13"/>
    <s v="Personal"/>
    <n v="1388.25"/>
    <n v="5553"/>
    <n v="570570750"/>
    <n v="2282283000"/>
    <n v="157"/>
    <n v="605"/>
    <n v="1676"/>
    <n v="821"/>
    <n v="187"/>
    <n v="2906980"/>
    <n v="1777870"/>
    <n v="2944040"/>
    <n v="2424451"/>
    <n v="1428989"/>
    <n v="18515.79617834395"/>
    <n v="2938.6280991735539"/>
    <n v="1756.5871121718378"/>
    <n v="2953.0462850182703"/>
    <n v="7641.6524064171126"/>
    <n v="312356250"/>
    <n v="41647500"/>
    <n v="208237500"/>
    <n v="4164750"/>
    <n v="4164750"/>
    <n v="0.11309202233027192"/>
    <n v="0.4358004682153791"/>
    <n v="1.2072753466594635"/>
    <n v="0.59139204033855575"/>
    <n v="0.13470196290293535"/>
    <n v="0.1328971362929387"/>
    <n v="0.46680907736113109"/>
    <n v="1.2385576750736105"/>
    <n v="0.62213270324835979"/>
    <n v="0.15605166902801687"/>
    <n v="2093.9888348640375"/>
    <n v="1280.6555015307042"/>
    <n v="2120.6843147848008"/>
    <n v="1746.4080677111472"/>
    <n v="1029.3455789663244"/>
    <n v="2100.6055033566881"/>
    <n v="1284.7021672845203"/>
    <n v="2127.3853367075876"/>
    <n v="1751.926436789598"/>
    <n v="1032.5981457169191"/>
  </r>
  <r>
    <s v="2010_3"/>
    <n v="2010"/>
    <n v="3"/>
    <x v="14"/>
    <x v="14"/>
    <s v="Personal"/>
    <n v="9035"/>
    <n v="36140"/>
    <n v="3713385000"/>
    <n v="14853540000"/>
    <n v="954"/>
    <n v="3610"/>
    <n v="12262"/>
    <n v="5876"/>
    <n v="1149"/>
    <n v="12257275"/>
    <n v="11093283"/>
    <n v="23919372"/>
    <n v="17210566"/>
    <n v="11145409"/>
    <n v="12848.296645702307"/>
    <n v="3072.9315789473685"/>
    <n v="1950.6909150220192"/>
    <n v="2928.9594962559563"/>
    <n v="9700.0948651000872"/>
    <n v="2032875000"/>
    <n v="271050000"/>
    <n v="1355250000"/>
    <n v="27105000"/>
    <n v="27105000"/>
    <n v="0.10558937465412285"/>
    <n v="0.39955727725511897"/>
    <n v="1.3571665744327615"/>
    <n v="0.65035971223021583"/>
    <n v="0.1271721084670725"/>
    <n v="0.1131224173062219"/>
    <n v="0.41156379751108385"/>
    <n v="1.3742330492512085"/>
    <n v="0.66204876696341486"/>
    <n v="0.13533891159400613"/>
    <n v="1356.6436081903707"/>
    <n v="1227.8121748754843"/>
    <n v="2647.4125069175429"/>
    <n v="1904.8772551189818"/>
    <n v="1233.5815163254013"/>
    <n v="1360.9303841600486"/>
    <n v="1231.6918642019648"/>
    <n v="2655.7779053523"/>
    <n v="1910.8963613847184"/>
    <n v="1237.4794358444976"/>
  </r>
  <r>
    <s v="2010_3"/>
    <n v="2010"/>
    <n v="3"/>
    <x v="15"/>
    <x v="15"/>
    <s v="Personal"/>
    <n v="980.25"/>
    <n v="3921"/>
    <n v="402882750"/>
    <n v="1611531000"/>
    <n v="121"/>
    <n v="462"/>
    <n v="1186"/>
    <n v="699"/>
    <n v="171"/>
    <n v="1917490"/>
    <n v="1455743"/>
    <n v="2544023"/>
    <n v="1781612"/>
    <n v="1371740"/>
    <n v="15847.024793388429"/>
    <n v="3150.9588744588746"/>
    <n v="2145.0446880269815"/>
    <n v="2548.8011444921317"/>
    <n v="8021.8713450292398"/>
    <n v="220556250"/>
    <n v="29407500"/>
    <n v="147037500"/>
    <n v="2940750"/>
    <n v="2940750"/>
    <n v="0.12343789849528182"/>
    <n v="0.47130833970925784"/>
    <n v="1.2098954348380515"/>
    <n v="0.7130833970925784"/>
    <n v="0.17444529456771232"/>
    <n v="0.14791742989920778"/>
    <n v="0.50845684017368475"/>
    <n v="1.2473981672394241"/>
    <n v="0.74674505468355812"/>
    <n v="0.20268694374235988"/>
    <n v="1956.1234378984952"/>
    <n v="1485.0731956133639"/>
    <n v="2595.2797755674574"/>
    <n v="1817.507778627901"/>
    <n v="1399.3777097679163"/>
    <n v="1962.3044738733688"/>
    <n v="1489.7657884577438"/>
    <n v="2603.4804429419446"/>
    <n v="1823.2508113765809"/>
    <n v="1403.7995186368923"/>
  </r>
  <r>
    <s v="2010_3"/>
    <n v="2010"/>
    <n v="3"/>
    <x v="16"/>
    <x v="16"/>
    <s v="Personal"/>
    <n v="1836.5"/>
    <n v="7346"/>
    <n v="754801500"/>
    <n v="3019206000"/>
    <n v="218"/>
    <n v="791"/>
    <n v="2087"/>
    <n v="901"/>
    <n v="234"/>
    <n v="4986792"/>
    <n v="1456592"/>
    <n v="2597337"/>
    <n v="2941446"/>
    <n v="1423919"/>
    <n v="22875.19266055046"/>
    <n v="1841.456384323641"/>
    <n v="1244.5313847628174"/>
    <n v="3264.6459489456161"/>
    <n v="6085.1239316239316"/>
    <n v="413212500"/>
    <n v="55095000"/>
    <n v="275475000"/>
    <n v="5509500"/>
    <n v="5509500"/>
    <n v="0.11870405662945821"/>
    <n v="0.43071059079771307"/>
    <n v="1.1364007623196297"/>
    <n v="0.49060713313367821"/>
    <n v="0.12741628096923496"/>
    <n v="0.13628953232459545"/>
    <n v="0.45763336335622151"/>
    <n v="1.1578067174935656"/>
    <n v="0.51778740606596507"/>
    <n v="0.14554539037262135"/>
    <n v="2715.3781649877483"/>
    <n v="793.13476722025587"/>
    <n v="1414.2864143751701"/>
    <n v="1601.658589708685"/>
    <n v="775.34386060441057"/>
    <n v="2723.9583239889648"/>
    <n v="795.64094573339617"/>
    <n v="1418.7553323568591"/>
    <n v="1606.7195736786384"/>
    <n v="777.79382270927738"/>
  </r>
  <r>
    <s v="2010_3"/>
    <n v="2010"/>
    <n v="3"/>
    <x v="17"/>
    <x v="17"/>
    <s v="Personal"/>
    <n v="6110.25"/>
    <n v="24441"/>
    <n v="2511312750"/>
    <n v="10045251000"/>
    <n v="543"/>
    <n v="2229"/>
    <n v="8865"/>
    <n v="2882"/>
    <n v="667"/>
    <n v="7869626"/>
    <n v="6672733"/>
    <n v="5958559"/>
    <n v="8758453"/>
    <n v="1563644"/>
    <n v="14492.865561694291"/>
    <n v="2993.5993719156572"/>
    <n v="672.14427523970676"/>
    <n v="3039.0190839694656"/>
    <n v="2344.2938530734632"/>
    <n v="1374806250"/>
    <n v="183307500"/>
    <n v="916537500"/>
    <n v="18330750"/>
    <n v="18330750"/>
    <n v="8.8867067632257268E-2"/>
    <n v="0.36479685773904502"/>
    <n v="1.450840800294587"/>
    <n v="0.47166646209238572"/>
    <n v="0.1091608362996604"/>
    <n v="9.7348861785257493E-2"/>
    <n v="0.37914541695800918"/>
    <n v="1.4749480639291128"/>
    <n v="0.48654629380812053"/>
    <n v="0.11845605278758413"/>
    <n v="1287.9384640562989"/>
    <n v="1092.0556442044106"/>
    <n v="975.17433820220117"/>
    <n v="1433.4033795671207"/>
    <n v="255.90507753365247"/>
    <n v="1292.0081428022925"/>
    <n v="1095.5063646919903"/>
    <n v="978.25573253009532"/>
    <n v="1437.9327040892624"/>
    <n v="256.71369648874645"/>
  </r>
  <r>
    <s v="2010_3"/>
    <n v="2010"/>
    <n v="3"/>
    <x v="18"/>
    <x v="18"/>
    <s v="Personal"/>
    <n v="4326"/>
    <n v="17304"/>
    <n v="1777986000"/>
    <n v="7111944000"/>
    <n v="249"/>
    <n v="2185"/>
    <n v="6214"/>
    <n v="3468"/>
    <n v="706"/>
    <n v="8389340"/>
    <n v="7418450"/>
    <n v="10884084"/>
    <n v="11143325"/>
    <n v="5905300"/>
    <n v="33692.128514056225"/>
    <n v="3395.1716247139589"/>
    <n v="1751.5423237850016"/>
    <n v="3213.1848327566322"/>
    <n v="8364.4475920679888"/>
    <n v="973350000"/>
    <n v="129780000"/>
    <n v="648900000"/>
    <n v="12978000"/>
    <n v="12978000"/>
    <n v="5.7558945908460474E-2"/>
    <n v="0.50508552935737405"/>
    <n v="1.4364308830328247"/>
    <n v="0.80166435506241329"/>
    <n v="0.16319926028663892"/>
    <n v="6.5809748145169475E-2"/>
    <n v="0.52279722752769298"/>
    <n v="1.4644795849972381"/>
    <n v="0.81579003418687235"/>
    <n v="0.17629056055506115"/>
    <n v="1939.283402681461"/>
    <n v="1714.8520573277856"/>
    <n v="2515.9694868238557"/>
    <n v="2575.8957466481738"/>
    <n v="1365.071659731854"/>
    <n v="1945.4112268490028"/>
    <n v="1720.2707144802791"/>
    <n v="2523.9195464205291"/>
    <n v="2584.0351636037117"/>
    <n v="1369.385066991136"/>
  </r>
  <r>
    <s v="2010_3"/>
    <n v="2010"/>
    <n v="3"/>
    <x v="19"/>
    <x v="19"/>
    <s v="Personal"/>
    <n v="3255.5"/>
    <n v="13022"/>
    <n v="1338010500"/>
    <n v="5352042000"/>
    <n v="438"/>
    <n v="1344"/>
    <n v="4985"/>
    <n v="1961"/>
    <n v="363"/>
    <n v="5213954"/>
    <n v="3940077"/>
    <n v="6555812"/>
    <n v="5164904"/>
    <n v="887963"/>
    <n v="11904.004566210046"/>
    <n v="2931.6049107142858"/>
    <n v="1315.1077231695085"/>
    <n v="2633.8113207547171"/>
    <n v="2446.1790633608816"/>
    <n v="732487500"/>
    <n v="97665000"/>
    <n v="488325000"/>
    <n v="9766500"/>
    <n v="9766500"/>
    <n v="0.13454154507756105"/>
    <n v="0.41283980955306404"/>
    <n v="1.5312547995699586"/>
    <n v="0.60236522807556447"/>
    <n v="0.11150360927660882"/>
    <n v="0.14847626965160296"/>
    <n v="0.43294536876744139"/>
    <n v="1.5680865395513754"/>
    <n v="0.62235092032948347"/>
    <n v="0.12435704907629727"/>
    <n v="1601.5831669482413"/>
    <n v="1210.2832130241131"/>
    <n v="2013.7650130548302"/>
    <n v="1586.5163569344186"/>
    <n v="272.75779450161264"/>
    <n v="1606.6439125943823"/>
    <n v="1214.1075136457162"/>
    <n v="2020.1281871518627"/>
    <n v="1591.5294938801485"/>
    <n v="273.61966533633506"/>
  </r>
  <r>
    <s v="2010_3"/>
    <n v="2010"/>
    <n v="3"/>
    <x v="20"/>
    <x v="20"/>
    <s v="Personal"/>
    <n v="2947.25"/>
    <n v="11789"/>
    <n v="1211319750"/>
    <n v="4845279000"/>
    <n v="322"/>
    <n v="1574"/>
    <n v="3063"/>
    <n v="2048"/>
    <n v="286"/>
    <n v="4211447"/>
    <n v="6049988"/>
    <n v="5976066"/>
    <n v="7903677"/>
    <n v="1032782"/>
    <n v="13079.027950310559"/>
    <n v="3843.7026683608642"/>
    <n v="1951.0499510284035"/>
    <n v="3859.21728515625"/>
    <n v="3611.1258741258739"/>
    <n v="663131250"/>
    <n v="88417500"/>
    <n v="442087500"/>
    <n v="8841750"/>
    <n v="8841750"/>
    <n v="0.10925438968529985"/>
    <n v="0.53405717193994406"/>
    <n v="1.0392738993977437"/>
    <n v="0.69488506234625502"/>
    <n v="9.7039613198744587E-2"/>
    <n v="0.12264325355402265"/>
    <n v="0.5554667261412799"/>
    <n v="1.0479448049303661"/>
    <n v="0.71464727898631586"/>
    <n v="0.10974407612582589"/>
    <n v="1428.9412163881584"/>
    <n v="2052.7569768428198"/>
    <n v="2027.6752905250657"/>
    <n v="2681.7124438035457"/>
    <n v="350.42225803715326"/>
    <n v="1433.4564411911308"/>
    <n v="2059.2433592845991"/>
    <n v="2034.0824188653723"/>
    <n v="2690.1862245314242"/>
    <n v="351.52953610629748"/>
  </r>
  <r>
    <s v="2010_3"/>
    <n v="2010"/>
    <n v="3"/>
    <x v="21"/>
    <x v="21"/>
    <s v="Personal"/>
    <n v="5207.5"/>
    <n v="20830"/>
    <n v="2140282500"/>
    <n v="8561130000"/>
    <n v="850"/>
    <n v="2943"/>
    <n v="7230"/>
    <n v="4380"/>
    <n v="931"/>
    <n v="9877336"/>
    <n v="8527744"/>
    <n v="11246875"/>
    <n v="11379559"/>
    <n v="2307439"/>
    <n v="11620.395294117647"/>
    <n v="2897.6364254162418"/>
    <n v="1555.5843706777316"/>
    <n v="2598.0728310502282"/>
    <n v="2478.4522019334049"/>
    <n v="1171687500"/>
    <n v="156225000"/>
    <n v="781125000"/>
    <n v="15622500"/>
    <n v="15622500"/>
    <n v="0.16322611617858857"/>
    <n v="0.56514642342774846"/>
    <n v="1.3883821411425827"/>
    <n v="0.84109457513202113"/>
    <n v="0.17878060489678349"/>
    <n v="0.17515885579034834"/>
    <n v="0.58115280982568862"/>
    <n v="1.4120918060947307"/>
    <n v="0.8528986800120566"/>
    <n v="0.19115235336647476"/>
    <n v="1896.751992318771"/>
    <n v="1637.5888622179548"/>
    <n v="2159.7455592894862"/>
    <n v="2185.2249639942393"/>
    <n v="443.09918386941911"/>
    <n v="1902.7454240587081"/>
    <n v="1642.7633800798212"/>
    <n v="2166.5700084729606"/>
    <n v="2192.1299240054291"/>
    <n v="444.49930614333675"/>
  </r>
  <r>
    <s v="2010_3"/>
    <n v="2010"/>
    <n v="3"/>
    <x v="22"/>
    <x v="22"/>
    <s v="Personal"/>
    <n v="1449"/>
    <n v="5796"/>
    <n v="595539000"/>
    <n v="2382156000"/>
    <n v="231"/>
    <n v="817"/>
    <n v="2276"/>
    <n v="1033"/>
    <n v="101"/>
    <n v="3551869"/>
    <n v="2996810"/>
    <n v="2423352"/>
    <n v="3347632"/>
    <n v="564879"/>
    <n v="15376.056277056277"/>
    <n v="3668.0660954712362"/>
    <n v="1064.7416520210895"/>
    <n v="3240.6892545982573"/>
    <n v="5592.8613861386139"/>
    <n v="326025000"/>
    <n v="43470000"/>
    <n v="217350000"/>
    <n v="4347000"/>
    <n v="4347000"/>
    <n v="0.15942028985507245"/>
    <n v="0.56383712905452033"/>
    <n v="1.5707384403036577"/>
    <n v="0.71290545203588684"/>
    <n v="6.9703243616287089E-2"/>
    <n v="0.18182725181768739"/>
    <n v="0.59419161693962785"/>
    <n v="1.6286936159581669"/>
    <n v="0.74059718716188305"/>
    <n v="8.5290115861527779E-2"/>
    <n v="2451.255348516218"/>
    <n v="2068.1918564527259"/>
    <n v="1672.4306418219462"/>
    <n v="2310.3050379572119"/>
    <n v="389.84057971014494"/>
    <n v="2459.0009218267946"/>
    <n v="2074.7270106357405"/>
    <n v="1677.715254112921"/>
    <n v="2317.6052309183915"/>
    <n v="391.07241334649393"/>
  </r>
  <r>
    <s v="2010_3"/>
    <n v="2010"/>
    <n v="3"/>
    <x v="23"/>
    <x v="23"/>
    <s v="Personal"/>
    <n v="2684.5"/>
    <n v="10738"/>
    <n v="1103329500"/>
    <n v="4413318000"/>
    <n v="441"/>
    <n v="1878"/>
    <n v="4020"/>
    <n v="2567"/>
    <n v="786"/>
    <n v="8622157"/>
    <n v="5527624"/>
    <n v="6925386"/>
    <n v="8075791"/>
    <n v="4788253"/>
    <n v="19551.376417233561"/>
    <n v="2943.3567625133119"/>
    <n v="1722.7328358208956"/>
    <n v="3146.003506038177"/>
    <n v="6091.9249363867684"/>
    <n v="604012500"/>
    <n v="80535000"/>
    <n v="402675000"/>
    <n v="8053500"/>
    <n v="8053500"/>
    <n v="0.16427640156453716"/>
    <n v="0.69957161482585206"/>
    <n v="1.4974855652821755"/>
    <n v="0.95623021046749856"/>
    <n v="0.29279195380890294"/>
    <n v="0.18093901581456637"/>
    <n v="0.72018791782313107"/>
    <n v="1.536300224836904"/>
    <n v="0.96543031318550609"/>
    <n v="0.31325533443397607"/>
    <n v="3211.8297634568821"/>
    <n v="2059.0888433600298"/>
    <n v="2579.7675544794188"/>
    <n v="3008.3035947103745"/>
    <n v="1783.6666045818588"/>
    <n v="3221.9786297955138"/>
    <n v="2065.595233483315"/>
    <n v="2587.9192057260188"/>
    <n v="3017.8093510353551"/>
    <n v="1789.3027046543293"/>
  </r>
  <r>
    <s v="2010_3"/>
    <n v="2010"/>
    <n v="3"/>
    <x v="24"/>
    <x v="24"/>
    <s v="Personal"/>
    <n v="1405.5"/>
    <n v="5622"/>
    <n v="577660500"/>
    <n v="2310642000"/>
    <n v="234"/>
    <n v="1000"/>
    <n v="1503"/>
    <n v="1693"/>
    <n v="42"/>
    <n v="2434918"/>
    <n v="2483880"/>
    <n v="2601095"/>
    <n v="3917447"/>
    <n v="266861"/>
    <n v="10405.632478632479"/>
    <n v="2483.88"/>
    <n v="1730.602129075183"/>
    <n v="2313.9084465445953"/>
    <n v="6353.833333333333"/>
    <n v="316237500"/>
    <n v="42165000"/>
    <n v="210825000"/>
    <n v="4216500"/>
    <n v="4216500"/>
    <n v="0.16648879402347919"/>
    <n v="0.71149057274991101"/>
    <n v="1.0693703308431164"/>
    <n v="1.2045535396655995"/>
    <n v="2.9882604055496264E-2"/>
    <n v="0.18964080508558878"/>
    <n v="0.73964878481616325"/>
    <n v="1.0862977771244675"/>
    <n v="1.2354036733041938"/>
    <n v="4.0464460425317643E-2"/>
    <n v="1732.4212024190679"/>
    <n v="1767.2572038420492"/>
    <n v="1850.65457132693"/>
    <n v="2787.2266097474208"/>
    <n v="189.869085734614"/>
    <n v="1737.8953752490249"/>
    <n v="1772.8414528429903"/>
    <n v="1856.5023426182577"/>
    <n v="2796.033798297588"/>
    <n v="190.46904155882456"/>
  </r>
  <r>
    <s v="2010_3"/>
    <n v="2010"/>
    <n v="3"/>
    <x v="25"/>
    <x v="25"/>
    <s v="Personal"/>
    <n v="3846.5"/>
    <n v="15386"/>
    <n v="1580911500"/>
    <n v="6323646000"/>
    <n v="711"/>
    <n v="2539"/>
    <n v="7311"/>
    <n v="3905"/>
    <n v="1297"/>
    <n v="11361235"/>
    <n v="6837135"/>
    <n v="9819595"/>
    <n v="11368607"/>
    <n v="7137760"/>
    <n v="15979.23347398031"/>
    <n v="2692.8456085072862"/>
    <n v="1343.1261113390781"/>
    <n v="2911.2950064020488"/>
    <n v="5503.2845026985351"/>
    <n v="865462500"/>
    <n v="115395000"/>
    <n v="576975000"/>
    <n v="11539500"/>
    <n v="11539500"/>
    <n v="0.18484336409723126"/>
    <n v="0.66008059274665276"/>
    <n v="1.9006889379955805"/>
    <n v="1.0152086312231898"/>
    <n v="0.33718965293123621"/>
    <n v="0.19942631853086679"/>
    <n v="0.6778760648911194"/>
    <n v="1.9498437444763024"/>
    <n v="1.0198767915999523"/>
    <n v="0.35495013755591059"/>
    <n v="2953.6552710256078"/>
    <n v="1777.4951254387106"/>
    <n v="2552.8649421552059"/>
    <n v="2955.5718185363316"/>
    <n v="1855.6505914467698"/>
    <n v="2962.9883474224621"/>
    <n v="1783.1117246280248"/>
    <n v="2560.9315854665333"/>
    <n v="2964.9109509155855"/>
    <n v="1861.5141493594801"/>
  </r>
  <r>
    <s v="2010_3"/>
    <n v="2010"/>
    <n v="3"/>
    <x v="26"/>
    <x v="26"/>
    <s v="Personal"/>
    <n v="2552.25"/>
    <n v="10209"/>
    <n v="1048974750"/>
    <n v="4195899000"/>
    <n v="374"/>
    <n v="1614"/>
    <n v="4101"/>
    <n v="2527"/>
    <n v="361"/>
    <n v="4998607"/>
    <n v="5430770"/>
    <n v="4517826"/>
    <n v="8287991"/>
    <n v="974942"/>
    <n v="13365.259358288769"/>
    <n v="3364.7893432465921"/>
    <n v="1101.6400877834674"/>
    <n v="3279.7748318163831"/>
    <n v="2700.6703601108034"/>
    <n v="574256250"/>
    <n v="76567500"/>
    <n v="382837500"/>
    <n v="7656750"/>
    <n v="7656750"/>
    <n v="0.1465373689881477"/>
    <n v="0.63238319130179255"/>
    <n v="1.6068175139582721"/>
    <n v="0.99010676853756485"/>
    <n v="0.14144382407679498"/>
    <n v="0.16284762450450277"/>
    <n v="0.6546204963668677"/>
    <n v="1.652358942206976"/>
    <n v="0.99467138628500695"/>
    <n v="0.15751585161229453"/>
    <n v="1958.5099422078558"/>
    <n v="2127.8362229405425"/>
    <n v="1770.1345871290039"/>
    <n v="3247.3272602605543"/>
    <n v="381.993143304927"/>
    <n v="1964.698519153153"/>
    <n v="2134.5598437447411"/>
    <n v="1775.7279281991189"/>
    <n v="3257.5882929893587"/>
    <n v="383.20018030227487"/>
  </r>
  <r>
    <s v="2010_4"/>
    <n v="2010"/>
    <n v="4"/>
    <x v="0"/>
    <x v="0"/>
    <s v="Personal"/>
    <n v="4027.25"/>
    <n v="16109"/>
    <n v="1655199750"/>
    <n v="6620799000"/>
    <n v="116"/>
    <n v="1817"/>
    <n v="1078"/>
    <n v="2706"/>
    <n v="507"/>
    <n v="2048598"/>
    <n v="2990081"/>
    <n v="1586253"/>
    <n v="4448035"/>
    <n v="1317312"/>
    <n v="17660.327586206895"/>
    <n v="1645.6141992294993"/>
    <n v="1471.4777365491652"/>
    <n v="1643.7675535846267"/>
    <n v="2598.248520710059"/>
    <n v="906131250"/>
    <n v="120817500"/>
    <n v="604087500"/>
    <n v="12081750"/>
    <n v="12081750"/>
    <n v="2.8803774287665281E-2"/>
    <n v="0.4511763610404122"/>
    <n v="0.26767645415606184"/>
    <n v="0.67192252777950212"/>
    <n v="0.12589235830901979"/>
    <n v="3.4944643083163571E-2"/>
    <n v="0.46944647259177774"/>
    <n v="0.28393224902194947"/>
    <n v="0.68916102614547448"/>
    <n v="0.13807197915950131"/>
    <n v="508.68408963933206"/>
    <n v="742.46222608479729"/>
    <n v="393.87994288906822"/>
    <n v="1104.4844496865107"/>
    <n v="327.09963374511142"/>
    <n v="510.29144968471059"/>
    <n v="744.80828750428782"/>
    <n v="395.12454026447415"/>
    <n v="1107.9744432037578"/>
    <n v="328.13321606633679"/>
  </r>
  <r>
    <s v="2010_4"/>
    <n v="2010"/>
    <n v="4"/>
    <x v="1"/>
    <x v="1"/>
    <s v="Personal"/>
    <n v="1166.5"/>
    <n v="4666"/>
    <n v="479431500"/>
    <n v="1917726000"/>
    <n v="17"/>
    <n v="389"/>
    <n v="1068"/>
    <n v="505"/>
    <n v="98"/>
    <n v="449021"/>
    <n v="1128046"/>
    <n v="1526909"/>
    <n v="1484297"/>
    <n v="555362"/>
    <n v="26413"/>
    <n v="2899.8611825192802"/>
    <n v="1429.690074906367"/>
    <n v="2939.20198019802"/>
    <n v="5666.9591836734689"/>
    <n v="262462500"/>
    <n v="34995000"/>
    <n v="174975000"/>
    <n v="3499500"/>
    <n v="3499500"/>
    <n v="1.4573510501500214E-2"/>
    <n v="0.33347621088726959"/>
    <n v="0.91555936562366047"/>
    <n v="0.43291898842691812"/>
    <n v="8.4012001714530646E-2"/>
    <n v="2.2748886860299675E-2"/>
    <n v="0.36563900760685597"/>
    <n v="0.93452784636334663"/>
    <n v="0.46672075666249696"/>
    <n v="0.1029367062362494"/>
    <n v="384.93013287612519"/>
    <n v="967.03471924560654"/>
    <n v="1308.9661380197172"/>
    <n v="1272.4363480497213"/>
    <n v="476.09258465495071"/>
    <n v="386.14645028893443"/>
    <n v="970.09039368455217"/>
    <n v="1313.1022608390845"/>
    <n v="1276.4570425982624"/>
    <n v="477.596960777699"/>
  </r>
  <r>
    <s v="2010_4"/>
    <n v="2010"/>
    <n v="4"/>
    <x v="2"/>
    <x v="2"/>
    <s v="Personal"/>
    <n v="1125.75"/>
    <n v="4503"/>
    <n v="462683250"/>
    <n v="1850733000"/>
    <n v="82"/>
    <n v="566"/>
    <n v="267"/>
    <n v="1302"/>
    <n v="107"/>
    <n v="889053"/>
    <n v="1838405"/>
    <n v="253979"/>
    <n v="3920405"/>
    <n v="438155"/>
    <n v="10842.109756097561"/>
    <n v="3248.0653710247348"/>
    <n v="951.2322097378277"/>
    <n v="3011.0637480798773"/>
    <n v="4094.9065420560746"/>
    <n v="253293750"/>
    <n v="33772500"/>
    <n v="168862500"/>
    <n v="3377250"/>
    <n v="3377250"/>
    <n v="7.2840328669775703E-2"/>
    <n v="0.50277592715967134"/>
    <n v="0.23717521652231846"/>
    <n v="1.156562291805463"/>
    <n v="9.504774594714635E-2"/>
    <n v="9.0887043593001898E-2"/>
    <n v="0.53749740920881095"/>
    <n v="0.26671327821992502"/>
    <n v="1.1861126699345748"/>
    <n v="0.11541435313888031"/>
    <n v="789.74283810792804"/>
    <n v="1633.049078392183"/>
    <n v="225.60870530757273"/>
    <n v="3482.48278925161"/>
    <n v="389.21163668665332"/>
    <n v="792.23829866970527"/>
    <n v="1638.2092512660995"/>
    <n v="226.32159259103011"/>
    <n v="3493.4868756938067"/>
    <n v="390.44148296403557"/>
  </r>
  <r>
    <s v="2010_4"/>
    <n v="2010"/>
    <n v="4"/>
    <x v="3"/>
    <x v="3"/>
    <s v="Personal"/>
    <n v="4457.5"/>
    <n v="17830"/>
    <n v="1832032500"/>
    <n v="7328130000"/>
    <n v="102"/>
    <n v="1626"/>
    <n v="2696"/>
    <n v="2070"/>
    <n v="364"/>
    <n v="1892535"/>
    <n v="6026327"/>
    <n v="2245940"/>
    <n v="6594444"/>
    <n v="1558344"/>
    <n v="18554.264705882353"/>
    <n v="3706.228167281673"/>
    <n v="833.06379821958456"/>
    <n v="3185.7217391304348"/>
    <n v="4281.1648351648355"/>
    <n v="1002937500"/>
    <n v="133725000"/>
    <n v="668625000"/>
    <n v="13372500"/>
    <n v="13372500"/>
    <n v="2.2882781828379137E-2"/>
    <n v="0.36477846326416152"/>
    <n v="0.60482333146382505"/>
    <n v="0.46438586651710601"/>
    <n v="8.1660123387549077E-2"/>
    <n v="2.81011893101385E-2"/>
    <n v="0.38157761863810086"/>
    <n v="0.62188494737478628"/>
    <n v="0.4817909357891012"/>
    <n v="9.1217022082895727E-2"/>
    <n v="424.57319125070109"/>
    <n v="1351.9522153673583"/>
    <n v="503.85642176107683"/>
    <n v="1479.4041503084688"/>
    <n v="349.60044868199662"/>
    <n v="425.91477436260675"/>
    <n v="1356.2241672889984"/>
    <n v="505.44852715112427"/>
    <n v="1484.0788298799471"/>
    <n v="350.70512996553407"/>
  </r>
  <r>
    <s v="2010_4"/>
    <n v="2010"/>
    <n v="4"/>
    <x v="4"/>
    <x v="4"/>
    <s v="Personal"/>
    <n v="3665.25"/>
    <n v="14661"/>
    <n v="1506417750"/>
    <n v="6025671000"/>
    <n v="145"/>
    <n v="1324"/>
    <n v="2564"/>
    <n v="1671"/>
    <n v="435"/>
    <n v="2918326"/>
    <n v="4146876"/>
    <n v="4020600"/>
    <n v="5677875"/>
    <n v="1082431"/>
    <n v="20126.38620689655"/>
    <n v="3132.0815709969788"/>
    <n v="1568.0967238689548"/>
    <n v="3397.890484739677"/>
    <n v="2488.3471264367818"/>
    <n v="824681250"/>
    <n v="109957500"/>
    <n v="549787500"/>
    <n v="10995750"/>
    <n v="10995750"/>
    <n v="3.9560739376577315E-2"/>
    <n v="0.36123047541095421"/>
    <n v="0.69954300525202917"/>
    <n v="0.4559034172293841"/>
    <n v="0.11868221812973194"/>
    <n v="4.7062639400201216E-2"/>
    <n v="0.3797175590110119"/>
    <n v="0.71718722623983688"/>
    <n v="0.47507149411415861"/>
    <n v="0.13112917582442807"/>
    <n v="796.21471932337499"/>
    <n v="1131.4033149171271"/>
    <n v="1096.95109474115"/>
    <n v="1549.1098833640269"/>
    <n v="295.32255644226177"/>
    <n v="798.73062999062245"/>
    <n v="1134.9783677262212"/>
    <n v="1100.417284066378"/>
    <n v="1554.0048218595198"/>
    <n v="296.25572830156034"/>
  </r>
  <r>
    <s v="2010_4"/>
    <n v="2010"/>
    <n v="4"/>
    <x v="5"/>
    <x v="5"/>
    <s v="Personal"/>
    <n v="844.25"/>
    <n v="3377"/>
    <n v="346986750"/>
    <n v="1387947000"/>
    <n v="70"/>
    <n v="306"/>
    <n v="651"/>
    <n v="422"/>
    <n v="141"/>
    <n v="1352374"/>
    <n v="930630"/>
    <n v="977259"/>
    <n v="1402754"/>
    <n v="674417"/>
    <n v="19319.628571428573"/>
    <n v="3041.2745098039218"/>
    <n v="1501.1658986175116"/>
    <n v="3324.0616113744077"/>
    <n v="4783.0992907801419"/>
    <n v="189956250"/>
    <n v="25327500"/>
    <n v="126637500"/>
    <n v="2532750"/>
    <n v="2532750"/>
    <n v="8.2913828842167608E-2"/>
    <n v="0.36245188036718984"/>
    <n v="0.7710986082321587"/>
    <n v="0.49985193959135327"/>
    <n v="0.16701214095350903"/>
    <n v="0.10502638475649538"/>
    <n v="0.40099989805188363"/>
    <n v="0.80478849587891887"/>
    <n v="0.53994695379557889"/>
    <n v="0.19692195712402677"/>
    <n v="1601.8643766656796"/>
    <n v="1102.3156647912349"/>
    <n v="1157.546935149541"/>
    <n v="1661.5386437666568"/>
    <n v="798.83565294640209"/>
    <n v="1606.9260108893745"/>
    <n v="1105.7988052964481"/>
    <n v="1161.2045976007666"/>
    <n v="1666.7888390926726"/>
    <n v="801.35984534306283"/>
  </r>
  <r>
    <s v="2010_4"/>
    <n v="2010"/>
    <n v="4"/>
    <x v="6"/>
    <x v="6"/>
    <s v="Personal"/>
    <n v="5557.75"/>
    <n v="22231"/>
    <n v="2284235250"/>
    <n v="9136941000"/>
    <n v="320"/>
    <n v="2588"/>
    <n v="2301"/>
    <n v="3882"/>
    <n v="880"/>
    <n v="8139028"/>
    <n v="6667823"/>
    <n v="3932192"/>
    <n v="9672649"/>
    <n v="6606031"/>
    <n v="25434.462500000001"/>
    <n v="2576.4385625965997"/>
    <n v="1708.9056931768796"/>
    <n v="2491.6664090674908"/>
    <n v="7506.8534090909088"/>
    <n v="1250493750"/>
    <n v="166732500"/>
    <n v="833662500"/>
    <n v="16673250"/>
    <n v="16673250"/>
    <n v="5.7577256983491518E-2"/>
    <n v="0.46565606585398767"/>
    <n v="0.41401646349691873"/>
    <n v="0.6984840987809815"/>
    <n v="0.15833745670460167"/>
    <n v="6.4857649287919317E-2"/>
    <n v="0.48124618705520539"/>
    <n v="0.42941069205534987"/>
    <n v="0.71282709188354965"/>
    <n v="0.16974697344241377"/>
    <n v="1464.4465835994781"/>
    <n v="1199.7342449732355"/>
    <n v="707.51509153884217"/>
    <n v="1740.3893662003509"/>
    <n v="1188.6160766497233"/>
    <n v="1469.0739996618477"/>
    <n v="1203.525212549614"/>
    <n v="709.75072562452431"/>
    <n v="1745.8887171484325"/>
    <n v="1192.3719125994105"/>
  </r>
  <r>
    <s v="2010_4"/>
    <n v="2010"/>
    <n v="4"/>
    <x v="7"/>
    <x v="7"/>
    <s v="Personal"/>
    <n v="6694.25"/>
    <n v="26777"/>
    <n v="2751336750"/>
    <n v="11005347000"/>
    <n v="771"/>
    <n v="2563"/>
    <n v="8218"/>
    <n v="4049"/>
    <n v="1269"/>
    <n v="10891985"/>
    <n v="6106888"/>
    <n v="7172877"/>
    <n v="12749068"/>
    <n v="5251163"/>
    <n v="14127.088197146562"/>
    <n v="2382.7108856808427"/>
    <n v="872.82513993672421"/>
    <n v="3148.6954803655221"/>
    <n v="4138.0323089046497"/>
    <n v="1506206250"/>
    <n v="200827500"/>
    <n v="1004137500"/>
    <n v="20082750"/>
    <n v="20082750"/>
    <n v="0.11517346976883146"/>
    <n v="0.38286589237031782"/>
    <n v="1.2276207192740038"/>
    <n v="0.60484744370168431"/>
    <n v="0.18956567203196772"/>
    <n v="0.12426444031528863"/>
    <n v="0.3967085051857579"/>
    <n v="1.242674408910982"/>
    <n v="0.61876972101389549"/>
    <n v="0.20072771574547296"/>
    <n v="1627.0657653956755"/>
    <n v="912.25872950666621"/>
    <n v="1071.4982260895545"/>
    <n v="1904.480412294133"/>
    <n v="784.42887552750494"/>
    <n v="1632.2070319612458"/>
    <n v="915.14132061325347"/>
    <n v="1074.8839884367344"/>
    <n v="1910.4982646002627"/>
    <n v="786.90754482077512"/>
  </r>
  <r>
    <s v="2010_4"/>
    <n v="2010"/>
    <n v="4"/>
    <x v="8"/>
    <x v="8"/>
    <s v="Personal"/>
    <n v="682"/>
    <n v="2728"/>
    <n v="280302000"/>
    <n v="1121208000"/>
    <n v="104"/>
    <n v="295"/>
    <n v="425"/>
    <n v="317"/>
    <n v="144"/>
    <n v="1214463"/>
    <n v="795447"/>
    <n v="391408"/>
    <n v="986610"/>
    <n v="472108"/>
    <n v="11677.528846153846"/>
    <n v="2696.4305084745761"/>
    <n v="920.96"/>
    <n v="3112.3343848580444"/>
    <n v="3278.5277777777778"/>
    <n v="153450000"/>
    <n v="20460000"/>
    <n v="102300000"/>
    <n v="2046000"/>
    <n v="2046000"/>
    <n v="0.15249266862170088"/>
    <n v="0.43255131964809385"/>
    <n v="0.62316715542521994"/>
    <n v="0.46480938416422285"/>
    <n v="0.21114369501466276"/>
    <n v="0.18456717252791865"/>
    <n v="0.47675371956973561"/>
    <n v="0.66640264546611072"/>
    <n v="0.50930891399538158"/>
    <n v="0.24755629942320997"/>
    <n v="1780.7375366568915"/>
    <n v="1166.3445747800586"/>
    <n v="573.91202346041052"/>
    <n v="1446.642228739003"/>
    <n v="692.24046920821115"/>
    <n v="1786.3643813450308"/>
    <n v="1170.030036359906"/>
    <n v="575.72549330320953"/>
    <n v="1451.2133858988054"/>
    <n v="694.42783793992885"/>
  </r>
  <r>
    <s v="2010_4"/>
    <n v="2010"/>
    <n v="4"/>
    <x v="9"/>
    <x v="9"/>
    <s v="Personal"/>
    <n v="686.75"/>
    <n v="2747"/>
    <n v="282254250"/>
    <n v="1129017000"/>
    <n v="91"/>
    <n v="304"/>
    <n v="588"/>
    <n v="372"/>
    <n v="99"/>
    <n v="1340603"/>
    <n v="877173"/>
    <n v="416925"/>
    <n v="1198249"/>
    <n v="400821"/>
    <n v="14731.901098901099"/>
    <n v="2885.4375"/>
    <n v="709.05612244897964"/>
    <n v="3221.0994623655915"/>
    <n v="4048.6969696969695"/>
    <n v="154518750"/>
    <n v="20602500"/>
    <n v="103012500"/>
    <n v="2060250"/>
    <n v="2060250"/>
    <n v="0.13250819075354933"/>
    <n v="0.44266472515471422"/>
    <n v="0.85620677102293408"/>
    <n v="0.54168183472879505"/>
    <n v="0.14415726246814706"/>
    <n v="0.16265286815563854"/>
    <n v="0.48682708888638204"/>
    <n v="0.88740393632349657"/>
    <n v="0.58598270503939009"/>
    <n v="0.1753872517431132"/>
    <n v="1952.0975609756097"/>
    <n v="1277.2813978886059"/>
    <n v="607.098653076083"/>
    <n v="1744.811066618129"/>
    <n v="583.64907171459777"/>
    <n v="1958.2658758258299"/>
    <n v="1281.3174020166828"/>
    <n v="609.01698733978981"/>
    <n v="1750.3243894295515"/>
    <n v="585.49330906643138"/>
  </r>
  <r>
    <s v="2010_4"/>
    <n v="2010"/>
    <n v="4"/>
    <x v="10"/>
    <x v="10"/>
    <s v="Personal"/>
    <n v="1846"/>
    <n v="7384"/>
    <n v="758706000"/>
    <n v="3034824000"/>
    <n v="219"/>
    <n v="789"/>
    <n v="678"/>
    <n v="1695"/>
    <n v="191"/>
    <n v="4253879"/>
    <n v="3417469"/>
    <n v="758155"/>
    <n v="5359404"/>
    <n v="829756"/>
    <n v="19424.105022831049"/>
    <n v="4331.3929024081117"/>
    <n v="1118.2227138643068"/>
    <n v="3161.8902654867256"/>
    <n v="4344.2722513089002"/>
    <n v="415350000"/>
    <n v="55380000"/>
    <n v="276900000"/>
    <n v="5538000"/>
    <n v="5538000"/>
    <n v="0.11863488624052004"/>
    <n v="0.42741061755146265"/>
    <n v="0.36728060671722645"/>
    <n v="0.91820151679306605"/>
    <n v="0.10346695557963163"/>
    <n v="0.13617063077298275"/>
    <n v="0.45423837500292136"/>
    <n v="0.39342295789203735"/>
    <n v="0.93306366886992809"/>
    <n v="0.11998368517139284"/>
    <n v="2304.3764897074757"/>
    <n v="1851.283315276273"/>
    <n v="410.70151679306611"/>
    <n v="2903.2524377031418"/>
    <n v="449.48862405200435"/>
    <n v="2311.6579494081152"/>
    <n v="1857.133073297525"/>
    <n v="411.99926764101889"/>
    <n v="2912.4262492397293"/>
    <n v="450.90893593096564"/>
  </r>
  <r>
    <s v="2010_4"/>
    <n v="2010"/>
    <n v="4"/>
    <x v="11"/>
    <x v="11"/>
    <s v="Personal"/>
    <n v="5045.75"/>
    <n v="20183"/>
    <n v="2073803250"/>
    <n v="8295213000"/>
    <n v="151"/>
    <n v="1732"/>
    <n v="6424"/>
    <n v="2246"/>
    <n v="714"/>
    <n v="2227828"/>
    <n v="3218986"/>
    <n v="6740268"/>
    <n v="4490254"/>
    <n v="2939661"/>
    <n v="14753.827814569537"/>
    <n v="1858.5369515011548"/>
    <n v="1049.2322540473226"/>
    <n v="1999.2226179875333"/>
    <n v="4117.1722689075632"/>
    <n v="1135293750"/>
    <n v="151372500"/>
    <n v="756862500"/>
    <n v="15137250"/>
    <n v="15137250"/>
    <n v="2.9926175494227814E-2"/>
    <n v="0.34325917851657334"/>
    <n v="1.2731506713570826"/>
    <n v="0.44512708715255411"/>
    <n v="0.14150522717138186"/>
    <n v="3.5515007544942717E-2"/>
    <n v="0.3588332133571675"/>
    <n v="1.2924941284475859"/>
    <n v="0.46142874713057747"/>
    <n v="0.15293790922058415"/>
    <n v="441.52564039042761"/>
    <n v="637.95986721498286"/>
    <n v="1335.8307486498538"/>
    <n v="889.90814051429425"/>
    <n v="582.60139721547841"/>
    <n v="442.92079051961076"/>
    <n v="639.97571796007571"/>
    <n v="1340.0517593252423"/>
    <n v="892.72010734843286"/>
    <n v="584.44232408411676"/>
  </r>
  <r>
    <s v="2010_4"/>
    <n v="2010"/>
    <n v="4"/>
    <x v="12"/>
    <x v="12"/>
    <s v="Personal"/>
    <n v="5501.25"/>
    <n v="22005"/>
    <n v="2261013750"/>
    <n v="9044055000"/>
    <n v="324"/>
    <n v="2383"/>
    <n v="4357"/>
    <n v="4067"/>
    <n v="977"/>
    <n v="6757942"/>
    <n v="7249306"/>
    <n v="6837433"/>
    <n v="11737899"/>
    <n v="3515462"/>
    <n v="20857.845679012345"/>
    <n v="3042.0923206042803"/>
    <n v="1569.2983704383751"/>
    <n v="2886.1320383575116"/>
    <n v="3598.2210849539406"/>
    <n v="1237781250"/>
    <n v="165037500"/>
    <n v="825187500"/>
    <n v="16503750"/>
    <n v="16503750"/>
    <n v="5.8895705521472393E-2"/>
    <n v="0.43317427857305157"/>
    <n v="0.79200181776868894"/>
    <n v="0.73928652578959331"/>
    <n v="0.17759600090888433"/>
    <n v="6.6291518529798865E-2"/>
    <n v="0.448740433025692"/>
    <n v="0.8047520498283609"/>
    <n v="0.75307808486840211"/>
    <n v="0.18960161634886061"/>
    <n v="1228.4375369234265"/>
    <n v="1317.7561463303794"/>
    <n v="1242.8871620086345"/>
    <n v="2133.678527607362"/>
    <n v="639.02967507384687"/>
    <n v="1232.3192022935659"/>
    <n v="1321.9200441646231"/>
    <n v="1246.8144858739101"/>
    <n v="2140.4206091562264"/>
    <n v="641.0489062399979"/>
  </r>
  <r>
    <s v="2010_4"/>
    <n v="2010"/>
    <n v="4"/>
    <x v="13"/>
    <x v="13"/>
    <s v="Personal"/>
    <n v="1390"/>
    <n v="5560"/>
    <n v="571290000"/>
    <n v="2285160000"/>
    <n v="162"/>
    <n v="631"/>
    <n v="896"/>
    <n v="789"/>
    <n v="277"/>
    <n v="3442537"/>
    <n v="1812122"/>
    <n v="754304"/>
    <n v="2482628"/>
    <n v="1930614"/>
    <n v="21250.228395061727"/>
    <n v="2871.8256735340728"/>
    <n v="841.85714285714289"/>
    <n v="3146.5500633713564"/>
    <n v="6969.7256317689535"/>
    <n v="312750000"/>
    <n v="41700000"/>
    <n v="208500000"/>
    <n v="4170000"/>
    <n v="4170000"/>
    <n v="0.11654676258992806"/>
    <n v="0.45395683453237412"/>
    <n v="0.64460431654676253"/>
    <n v="0.5676258992805755"/>
    <n v="0.19928057553956835"/>
    <n v="0.13660027316280235"/>
    <n v="0.48507179748438428"/>
    <n v="0.6745167124280993"/>
    <n v="0.59858650567965166"/>
    <n v="0.22424497868726553"/>
    <n v="2476.6453237410074"/>
    <n v="1303.684892086331"/>
    <n v="542.6647482014389"/>
    <n v="1786.063309352518"/>
    <n v="1388.9309352517985"/>
    <n v="2484.4711252965021"/>
    <n v="1307.8043270165426"/>
    <n v="544.379481671701"/>
    <n v="1791.706982627232"/>
    <n v="1393.319733990711"/>
  </r>
  <r>
    <s v="2010_4"/>
    <n v="2010"/>
    <n v="4"/>
    <x v="14"/>
    <x v="14"/>
    <s v="Personal"/>
    <n v="9102.5"/>
    <n v="36410"/>
    <n v="3741127500"/>
    <n v="14964510000"/>
    <n v="994"/>
    <n v="3998"/>
    <n v="7351"/>
    <n v="5844"/>
    <n v="1573"/>
    <n v="12819071"/>
    <n v="12149636"/>
    <n v="8522904"/>
    <n v="18561156"/>
    <n v="13828795"/>
    <n v="12896.449698189135"/>
    <n v="3038.9284642321159"/>
    <n v="1159.4210311522243"/>
    <n v="3176.1047227926078"/>
    <n v="8791.3509218054678"/>
    <n v="2048062500"/>
    <n v="273075000"/>
    <n v="1365375000"/>
    <n v="27307500"/>
    <n v="27307500"/>
    <n v="0.10920076901950014"/>
    <n v="0.43921999450700355"/>
    <n v="0.80758033507278215"/>
    <n v="0.6420214226860752"/>
    <n v="0.172809667673716"/>
    <n v="0.11681767057043205"/>
    <n v="0.45134028108389984"/>
    <n v="0.81720738384035474"/>
    <n v="0.65372931868410666"/>
    <n v="0.18204308191220425"/>
    <n v="1408.3022246635539"/>
    <n v="1334.7581433672069"/>
    <n v="936.32562482834385"/>
    <n v="2039.1272727272728"/>
    <n v="1519.2304312002198"/>
    <n v="1412.7522335666176"/>
    <n v="1338.9757647821273"/>
    <n v="939.28426345979824"/>
    <n v="2045.5705874925279"/>
    <n v="1524.0309554245291"/>
  </r>
  <r>
    <s v="2010_4"/>
    <n v="2010"/>
    <n v="4"/>
    <x v="15"/>
    <x v="15"/>
    <s v="Personal"/>
    <n v="997.25"/>
    <n v="3989"/>
    <n v="409869750"/>
    <n v="1639479000"/>
    <n v="136"/>
    <n v="481"/>
    <n v="690"/>
    <n v="685"/>
    <n v="235"/>
    <n v="2226024"/>
    <n v="1448022"/>
    <n v="923434"/>
    <n v="1806735"/>
    <n v="1507692"/>
    <n v="16367.823529411764"/>
    <n v="3010.4407484407484"/>
    <n v="1338.3101449275362"/>
    <n v="2637.5693430656934"/>
    <n v="6415.7106382978727"/>
    <n v="224381250"/>
    <n v="29917500"/>
    <n v="149587500"/>
    <n v="2991750"/>
    <n v="2991750"/>
    <n v="0.13637503133617448"/>
    <n v="0.48232639759338181"/>
    <n v="0.69190273251441459"/>
    <n v="0.68688894459764349"/>
    <n v="0.23564803208824267"/>
    <n v="0.16169621044354851"/>
    <n v="0.51919463913268349"/>
    <n v="0.72596866996799503"/>
    <n v="0.72110629386688174"/>
    <n v="0.26696159615337611"/>
    <n v="2232.1624467285033"/>
    <n v="1452.0150413637502"/>
    <n v="925.98044622712462"/>
    <n v="1811.7172223614941"/>
    <n v="1511.8495863624969"/>
    <n v="2239.215721648522"/>
    <n v="1456.6031757487503"/>
    <n v="928.9063957552936"/>
    <n v="1817.4419578821446"/>
    <n v="1516.6267883022392"/>
  </r>
  <r>
    <s v="2010_4"/>
    <n v="2010"/>
    <n v="4"/>
    <x v="16"/>
    <x v="16"/>
    <s v="Personal"/>
    <n v="1889"/>
    <n v="7556"/>
    <n v="776379000"/>
    <n v="3105516000"/>
    <n v="227"/>
    <n v="859"/>
    <n v="2333"/>
    <n v="2036"/>
    <n v="156"/>
    <n v="4811783"/>
    <n v="1588081"/>
    <n v="1835662"/>
    <n v="6829051"/>
    <n v="737691"/>
    <n v="21197.281938325992"/>
    <n v="1848.755529685681"/>
    <n v="786.82468924132024"/>
    <n v="3354.150785854617"/>
    <n v="4728.7884615384619"/>
    <n v="425025000"/>
    <n v="56670000"/>
    <n v="283350000"/>
    <n v="5667000"/>
    <n v="5667000"/>
    <n v="0.12016940179989412"/>
    <n v="0.45473795659078875"/>
    <n v="1.2350449973530968"/>
    <n v="1.0778189518263632"/>
    <n v="8.2583377448385384E-2"/>
    <n v="0.13760096851746656"/>
    <n v="0.48143254188609852"/>
    <n v="1.2639289642504739"/>
    <n v="1.0933448072729672"/>
    <n v="9.733940864342315E-2"/>
    <n v="2547.2646903123346"/>
    <n v="840.6993118051879"/>
    <n v="971.76389624139756"/>
    <n v="3615.1672842773955"/>
    <n v="390.5193223928004"/>
    <n v="2555.3136377270544"/>
    <n v="843.35578664192008"/>
    <n v="974.83451412030013"/>
    <n v="3626.5906324191214"/>
    <n v="391.75330074704289"/>
  </r>
  <r>
    <s v="2010_4"/>
    <n v="2010"/>
    <n v="4"/>
    <x v="17"/>
    <x v="17"/>
    <s v="Personal"/>
    <n v="6209"/>
    <n v="24836"/>
    <n v="2551899000"/>
    <n v="10207596000"/>
    <n v="581"/>
    <n v="2712"/>
    <n v="7883"/>
    <n v="2846"/>
    <n v="924"/>
    <n v="8402355"/>
    <n v="8199947"/>
    <n v="4684224"/>
    <n v="9491195"/>
    <n v="1721835"/>
    <n v="14461.884681583477"/>
    <n v="3023.5792772861355"/>
    <n v="594.21844475453508"/>
    <n v="3334.9244553759663"/>
    <n v="1863.4577922077922"/>
    <n v="1397025000"/>
    <n v="186270000"/>
    <n v="931350000"/>
    <n v="18627000"/>
    <n v="18627000"/>
    <n v="9.3573844419391206E-2"/>
    <n v="0.43678531164438716"/>
    <n v="1.2696086326300531"/>
    <n v="0.45836688677725884"/>
    <n v="0.14881623449830891"/>
    <n v="0.10218553747211118"/>
    <n v="0.45145146054761304"/>
    <n v="1.2869086652243795"/>
    <n v="0.47310033200025098"/>
    <n v="0.15934026050637984"/>
    <n v="1353.2541472056691"/>
    <n v="1320.6550169109357"/>
    <n v="754.42486712836205"/>
    <n v="1528.618940248027"/>
    <n v="277.31277178289582"/>
    <n v="1357.5302130228711"/>
    <n v="1324.828074710751"/>
    <n v="756.80872857274483"/>
    <n v="1533.4491306534428"/>
    <n v="278.18903561444802"/>
  </r>
  <r>
    <s v="2010_4"/>
    <n v="2010"/>
    <n v="4"/>
    <x v="18"/>
    <x v="18"/>
    <s v="Personal"/>
    <n v="4393.75"/>
    <n v="17575"/>
    <n v="1805831250"/>
    <n v="7223325000"/>
    <n v="264"/>
    <n v="2272"/>
    <n v="4023"/>
    <n v="3380"/>
    <n v="902"/>
    <n v="8734835"/>
    <n v="7765699"/>
    <n v="4672960"/>
    <n v="11749889"/>
    <n v="7073422"/>
    <n v="33086.496212121216"/>
    <n v="3418.0013204225352"/>
    <n v="1161.5610241113598"/>
    <n v="3476.2985207100592"/>
    <n v="7841.9312638580932"/>
    <n v="988593750"/>
    <n v="131812500"/>
    <n v="659062500"/>
    <n v="13181250"/>
    <n v="13181250"/>
    <n v="6.008534850640114E-2"/>
    <n v="0.51709815078236132"/>
    <n v="0.91561877667140823"/>
    <n v="0.76927453769559029"/>
    <n v="0.20529160739687055"/>
    <n v="6.8438815324664032E-2"/>
    <n v="0.53466339435525112"/>
    <n v="0.92538931524431756"/>
    <n v="0.78408357036604648"/>
    <n v="0.21948962620537601"/>
    <n v="1988.0136557610242"/>
    <n v="1767.442162162162"/>
    <n v="1063.5470839260313"/>
    <n v="2674.2279374110954"/>
    <n v="1609.8826742532005"/>
    <n v="1994.2954597038265"/>
    <n v="1773.0269956016964"/>
    <n v="1066.9077219406654"/>
    <n v="2682.6780683005386"/>
    <n v="1614.9696450097981"/>
  </r>
  <r>
    <s v="2010_4"/>
    <n v="2010"/>
    <n v="4"/>
    <x v="19"/>
    <x v="19"/>
    <s v="Personal"/>
    <n v="3315"/>
    <n v="13260"/>
    <n v="1362465000"/>
    <n v="5449860000"/>
    <n v="458"/>
    <n v="1384"/>
    <n v="3918"/>
    <n v="1798"/>
    <n v="525"/>
    <n v="4983527"/>
    <n v="3975435"/>
    <n v="3679837"/>
    <n v="5169415"/>
    <n v="1104874"/>
    <n v="10881.063318777293"/>
    <n v="2872.4241329479769"/>
    <n v="939.21311893823383"/>
    <n v="2875.091768631813"/>
    <n v="2104.5219047619048"/>
    <n v="745875000"/>
    <n v="99450000"/>
    <n v="497250000"/>
    <n v="9945000"/>
    <n v="9945000"/>
    <n v="0.13815987933634993"/>
    <n v="0.41749622926093516"/>
    <n v="1.1819004524886878"/>
    <n v="0.5423831070889894"/>
    <n v="0.15837104072398189"/>
    <n v="0.15212415717467068"/>
    <n v="0.4374529786614022"/>
    <n v="1.2006642826711174"/>
    <n v="0.56254439427787262"/>
    <n v="0.17314552653398746"/>
    <n v="1503.3263951734541"/>
    <n v="1199.2262443438915"/>
    <n v="1110.0564102564103"/>
    <n v="1559.4012066365008"/>
    <n v="333.29532428355958"/>
    <n v="1508.0766651975825"/>
    <n v="1203.0156067198495"/>
    <n v="1113.5640102743853"/>
    <n v="1564.3286640610877"/>
    <n v="334.348483992063"/>
  </r>
  <r>
    <s v="2010_4"/>
    <n v="2010"/>
    <n v="4"/>
    <x v="20"/>
    <x v="20"/>
    <s v="Personal"/>
    <n v="2991.75"/>
    <n v="11967"/>
    <n v="1229609250"/>
    <n v="4918437000"/>
    <n v="334"/>
    <n v="1651"/>
    <n v="2815"/>
    <n v="1960"/>
    <n v="391"/>
    <n v="4445236"/>
    <n v="6196606"/>
    <n v="2939588"/>
    <n v="8360884"/>
    <n v="1307748"/>
    <n v="13309.089820359281"/>
    <n v="3753.2440944881891"/>
    <n v="1044.2586145648313"/>
    <n v="4265.7571428571428"/>
    <n v="3344.6240409207162"/>
    <n v="673143750"/>
    <n v="89752500"/>
    <n v="448762500"/>
    <n v="8975250"/>
    <n v="8975250"/>
    <n v="0.11164034428010362"/>
    <n v="0.55185092337260799"/>
    <n v="0.94092086571404698"/>
    <n v="0.65513495445809311"/>
    <n v="0.13069273836383388"/>
    <n v="0.12505557877064397"/>
    <n v="0.57303528643804835"/>
    <n v="0.95096440730388576"/>
    <n v="0.67538300638547411"/>
    <n v="0.1450511253342805"/>
    <n v="1485.8313695997326"/>
    <n v="2071.2312191860951"/>
    <n v="982.56471964569232"/>
    <n v="2794.6466115149997"/>
    <n v="437.11807470543994"/>
    <n v="1490.526358152172"/>
    <n v="2077.7759772673257"/>
    <n v="985.6694663922965"/>
    <n v="2803.4772460793452"/>
    <n v="438.4992976347682"/>
  </r>
  <r>
    <s v="2010_4"/>
    <n v="2010"/>
    <n v="4"/>
    <x v="21"/>
    <x v="21"/>
    <s v="Personal"/>
    <n v="5306.25"/>
    <n v="21225"/>
    <n v="2180868750"/>
    <n v="8723475000"/>
    <n v="892"/>
    <n v="3101"/>
    <n v="4362"/>
    <n v="4483"/>
    <n v="1299"/>
    <n v="10514141"/>
    <n v="9041865"/>
    <n v="5645835"/>
    <n v="12657141"/>
    <n v="3143894"/>
    <n v="11787.153587443947"/>
    <n v="2915.7900677200905"/>
    <n v="1294.3225584594222"/>
    <n v="2823.3640419362036"/>
    <n v="2420.2417244033873"/>
    <n v="1193906250"/>
    <n v="159187500"/>
    <n v="795937500"/>
    <n v="15918750"/>
    <n v="15918750"/>
    <n v="0.16810365135453476"/>
    <n v="0.58440518256772678"/>
    <n v="0.82204946996466433"/>
    <n v="0.84485276796230857"/>
    <n v="0.24480565371024735"/>
    <n v="0.18006514047714894"/>
    <n v="0.60016873726871622"/>
    <n v="0.83428325054772501"/>
    <n v="0.85643319564312936"/>
    <n v="0.25855880289570604"/>
    <n v="1981.4635571260305"/>
    <n v="1704.0028268551237"/>
    <n v="1063.9971731448763"/>
    <n v="2385.3269257950528"/>
    <n v="592.48885747938755"/>
    <n v="1987.7246638088759"/>
    <n v="1709.387202181352"/>
    <n v="1067.3592333691727"/>
    <n v="2392.8641758757599"/>
    <n v="594.36102713485991"/>
  </r>
  <r>
    <s v="2010_4"/>
    <n v="2010"/>
    <n v="4"/>
    <x v="22"/>
    <x v="22"/>
    <s v="Personal"/>
    <n v="1464"/>
    <n v="5856"/>
    <n v="601704000"/>
    <n v="2406816000"/>
    <n v="235"/>
    <n v="863"/>
    <n v="907"/>
    <n v="943"/>
    <n v="683"/>
    <n v="3793034"/>
    <n v="3175562"/>
    <n v="772764"/>
    <n v="3157764"/>
    <n v="2964308"/>
    <n v="16140.570212765957"/>
    <n v="3679.6778679026652"/>
    <n v="852"/>
    <n v="3348.6362672322375"/>
    <n v="4340.1288433382142"/>
    <n v="329400000"/>
    <n v="43920000"/>
    <n v="219600000"/>
    <n v="4392000"/>
    <n v="4392000"/>
    <n v="0.16051912568306012"/>
    <n v="0.58948087431693985"/>
    <n v="0.61953551912568305"/>
    <n v="0.64412568306010931"/>
    <n v="0.46653005464480873"/>
    <n v="0.18287307070725459"/>
    <n v="0.61943708937782882"/>
    <n v="0.64910036008197025"/>
    <n v="0.67328108371953577"/>
    <n v="0.49690952337359817"/>
    <n v="2590.8702185792349"/>
    <n v="2169.0997267759562"/>
    <n v="527.84426229508199"/>
    <n v="2156.9426229508199"/>
    <n v="2024.8005464480875"/>
    <n v="2599.056952461669"/>
    <n v="2175.9537336267172"/>
    <n v="529.51216540956113"/>
    <n v="2163.7582153055232"/>
    <n v="2031.1985910587"/>
  </r>
  <r>
    <s v="2010_4"/>
    <n v="2010"/>
    <n v="4"/>
    <x v="23"/>
    <x v="23"/>
    <s v="Personal"/>
    <n v="2722.25"/>
    <n v="10889"/>
    <n v="1118844750"/>
    <n v="4475379000"/>
    <n v="470"/>
    <n v="1843"/>
    <n v="2780"/>
    <n v="1996"/>
    <n v="1643"/>
    <n v="8534425"/>
    <n v="5445166"/>
    <n v="3152600"/>
    <n v="6492204"/>
    <n v="7747725"/>
    <n v="18158.351063829788"/>
    <n v="2954.5122083559413"/>
    <n v="1134.0287769784172"/>
    <n v="3252.6072144288578"/>
    <n v="4715.5964698721855"/>
    <n v="612506250"/>
    <n v="81667500"/>
    <n v="408337500"/>
    <n v="8166750"/>
    <n v="8166750"/>
    <n v="0.17265129947653596"/>
    <n v="0.67701349986224635"/>
    <n v="1.0212140692441913"/>
    <n v="0.73321700798971434"/>
    <n v="0.60354486178712463"/>
    <n v="0.18952930552059175"/>
    <n v="0.69789601319749195"/>
    <n v="1.0277870491340126"/>
    <n v="0.75296792446809724"/>
    <n v="0.62538944292535703"/>
    <n v="3135.0629075213519"/>
    <n v="2000.2446505647902"/>
    <n v="1158.0861419781431"/>
    <n v="2384.8669299292865"/>
    <n v="2846.0740196528609"/>
    <n v="3144.9692029214516"/>
    <n v="2006.5651024872782"/>
    <n v="1161.7455082363683"/>
    <n v="2392.4027264969181"/>
    <n v="2855.0671565693769"/>
  </r>
  <r>
    <s v="2010_4"/>
    <n v="2010"/>
    <n v="4"/>
    <x v="24"/>
    <x v="24"/>
    <s v="Personal"/>
    <n v="1435.5"/>
    <n v="5742"/>
    <n v="589990500"/>
    <n v="2359962000"/>
    <n v="265"/>
    <n v="1015"/>
    <n v="899"/>
    <n v="1595"/>
    <n v="50"/>
    <n v="3273266"/>
    <n v="2455476"/>
    <n v="1399204"/>
    <n v="3860431"/>
    <n v="282619"/>
    <n v="12351.947169811321"/>
    <n v="2419.1881773399014"/>
    <n v="1556.400444938821"/>
    <n v="2420.3329153605014"/>
    <n v="5652.38"/>
    <n v="322987500"/>
    <n v="43065000"/>
    <n v="215325000"/>
    <n v="4306500"/>
    <n v="4306500"/>
    <n v="0.18460466736328807"/>
    <n v="0.70707070707070707"/>
    <n v="0.6262626262626263"/>
    <n v="1.1111111111111112"/>
    <n v="3.4831069313827935E-2"/>
    <n v="0.20846408129747029"/>
    <n v="0.73505840300453762"/>
    <n v="0.65601460361739061"/>
    <n v="1.1327189738888555"/>
    <n v="4.6106662357159031E-2"/>
    <n v="2280.227098571926"/>
    <n v="1710.5370950888191"/>
    <n v="974.71543016370606"/>
    <n v="2689.2587948450018"/>
    <n v="196.87843956809473"/>
    <n v="2287.4322500741728"/>
    <n v="1715.9421176534781"/>
    <n v="977.79537441588411"/>
    <n v="2697.7564208304766"/>
    <n v="197.50054382494812"/>
  </r>
  <r>
    <s v="2010_4"/>
    <n v="2010"/>
    <n v="4"/>
    <x v="25"/>
    <x v="25"/>
    <s v="Personal"/>
    <n v="3887"/>
    <n v="15548"/>
    <n v="1597557000"/>
    <n v="6390228000"/>
    <n v="732"/>
    <n v="2521"/>
    <n v="6092"/>
    <n v="2309"/>
    <n v="452"/>
    <n v="11125783"/>
    <n v="6816729"/>
    <n v="5330707"/>
    <n v="6894547"/>
    <n v="1927434"/>
    <n v="15199.157103825137"/>
    <n v="2703.9781832606109"/>
    <n v="875.03397898883782"/>
    <n v="2985.9449978345606"/>
    <n v="4264.2345132743367"/>
    <n v="874575000"/>
    <n v="116610000"/>
    <n v="583050000"/>
    <n v="11661000"/>
    <n v="11661000"/>
    <n v="0.18832004116285053"/>
    <n v="0.64857216362233083"/>
    <n v="1.5672755338307178"/>
    <n v="0.59403138667352717"/>
    <n v="0.11628505273990224"/>
    <n v="0.20293135713001531"/>
    <n v="0.66641426006661519"/>
    <n v="1.6025141101691647"/>
    <n v="0.61238407021153496"/>
    <n v="0.12826532528606704"/>
    <n v="2862.3058914329818"/>
    <n v="1753.7249807049138"/>
    <n v="1371.4193465397479"/>
    <n v="1773.7450475945459"/>
    <n v="495.86673527141755"/>
    <n v="2871.35031845802"/>
    <n v="1759.2664700535702"/>
    <n v="1375.7528114701138"/>
    <n v="1779.3497971400113"/>
    <n v="497.43359453503768"/>
  </r>
  <r>
    <s v="2010_4"/>
    <n v="2010"/>
    <n v="4"/>
    <x v="26"/>
    <x v="26"/>
    <s v="Personal"/>
    <n v="2599.75"/>
    <n v="10399"/>
    <n v="1068497250"/>
    <n v="4273989000"/>
    <n v="362"/>
    <n v="1688"/>
    <n v="3363"/>
    <n v="2271"/>
    <n v="443"/>
    <n v="4445129"/>
    <n v="5676525"/>
    <n v="2351603"/>
    <n v="8144029"/>
    <n v="970524"/>
    <n v="12279.361878453039"/>
    <n v="3362.870260663507"/>
    <n v="699.25750817722269"/>
    <n v="3586.0981946279171"/>
    <n v="2190.7990970654628"/>
    <n v="584943750"/>
    <n v="77992500"/>
    <n v="389962500"/>
    <n v="7799250"/>
    <n v="7799250"/>
    <n v="0.13924415809212423"/>
    <n v="0.64929320126935286"/>
    <n v="1.2935859217232426"/>
    <n v="0.87354553322434847"/>
    <n v="0.1704010000961631"/>
    <n v="0.15506459994611912"/>
    <n v="0.671099534672283"/>
    <n v="1.3217473956178316"/>
    <n v="0.8887335122448512"/>
    <n v="0.18758246966223591"/>
    <n v="1709.8294066737187"/>
    <n v="2183.4887969997117"/>
    <n v="904.54966823733048"/>
    <n v="3132.6200596211174"/>
    <n v="373.31435714972594"/>
    <n v="1715.2321930566175"/>
    <n v="2190.3882710019698"/>
    <n v="907.40789994812758"/>
    <n v="3142.5186360140933"/>
    <n v="374.49397057635008"/>
  </r>
  <r>
    <s v="2011_1"/>
    <n v="2011"/>
    <n v="1"/>
    <x v="0"/>
    <x v="0"/>
    <s v="Personal"/>
    <n v="4100"/>
    <n v="16400"/>
    <n v="1685100000"/>
    <n v="6740400000"/>
    <n v="108"/>
    <n v="1732"/>
    <n v="802"/>
    <n v="3006"/>
    <n v="399"/>
    <n v="1319990"/>
    <n v="2645820"/>
    <n v="1207988"/>
    <n v="4381584"/>
    <n v="1035685"/>
    <n v="12222.12962962963"/>
    <n v="1527.6096997690531"/>
    <n v="1506.219451371571"/>
    <n v="1457.6127744510977"/>
    <n v="2595.7017543859647"/>
    <n v="922500000"/>
    <n v="123000000"/>
    <n v="615000000"/>
    <n v="12300000"/>
    <n v="12300000"/>
    <n v="2.6341463414634145E-2"/>
    <n v="0.42243902439024389"/>
    <n v="0.19560975609756098"/>
    <n v="0.73317073170731706"/>
    <n v="9.731707317073171E-2"/>
    <n v="3.2169030477139197E-2"/>
    <n v="0.44041303231404944"/>
    <n v="0.2100439536767606"/>
    <n v="0.74926544649707361"/>
    <n v="0.1081022215983531"/>
    <n v="321.94878048780487"/>
    <n v="645.32195121951224"/>
    <n v="294.63121951219512"/>
    <n v="1068.679024390244"/>
    <n v="252.6060975609756"/>
    <n v="322.96608693979425"/>
    <n v="647.36106496795162"/>
    <n v="295.56220685780056"/>
    <n v="1072.0558785127248"/>
    <n v="253.40429226906326"/>
  </r>
  <r>
    <s v="2011_1"/>
    <n v="2011"/>
    <n v="1"/>
    <x v="1"/>
    <x v="1"/>
    <s v="Personal"/>
    <n v="1188.75"/>
    <n v="4755"/>
    <n v="488576250"/>
    <n v="1954305000"/>
    <n v="21"/>
    <n v="419"/>
    <n v="563"/>
    <n v="713"/>
    <n v="90"/>
    <n v="376387"/>
    <n v="1174677"/>
    <n v="670889"/>
    <n v="2273775"/>
    <n v="386041"/>
    <n v="17923.190476190477"/>
    <n v="2803.5250596658711"/>
    <n v="1191.632326820604"/>
    <n v="3189.0252454417951"/>
    <n v="4289.3444444444449"/>
    <n v="267468750"/>
    <n v="35662500"/>
    <n v="178312500"/>
    <n v="3566250"/>
    <n v="3566250"/>
    <n v="1.7665615141955835E-2"/>
    <n v="0.35247108307045216"/>
    <n v="0.47360672975814933"/>
    <n v="0.59978969505783386"/>
    <n v="7.5709779179810727E-2"/>
    <n v="2.6567966098913848E-2"/>
    <n v="0.38475617195296452"/>
    <n v="0.50734903521952623"/>
    <n v="0.63289932215877287"/>
    <n v="9.3586622131095254E-2"/>
    <n v="316.62418506834911"/>
    <n v="988.16151419558355"/>
    <n v="564.36508937960048"/>
    <n v="1912.7444794952683"/>
    <n v="324.74532071503683"/>
    <n v="317.62466665376735"/>
    <n v="991.28394591430481"/>
    <n v="566.14839244362679"/>
    <n v="1918.7884449268172"/>
    <n v="325.77146378511219"/>
  </r>
  <r>
    <s v="2011_1"/>
    <n v="2011"/>
    <n v="1"/>
    <x v="2"/>
    <x v="2"/>
    <s v="Personal"/>
    <n v="1141"/>
    <n v="4564"/>
    <n v="468951000"/>
    <n v="1875804000"/>
    <n v="86"/>
    <n v="520"/>
    <n v="408"/>
    <n v="997"/>
    <n v="131"/>
    <n v="811836"/>
    <n v="1633595"/>
    <n v="413023"/>
    <n v="2470830"/>
    <n v="567395"/>
    <n v="9439.9534883720935"/>
    <n v="3141.5288461538462"/>
    <n v="1012.3112745098039"/>
    <n v="2478.2647943831494"/>
    <n v="4331.259541984733"/>
    <n v="256725000"/>
    <n v="34230000"/>
    <n v="171150000"/>
    <n v="3423000"/>
    <n v="3423000"/>
    <n v="7.5372480280455734E-2"/>
    <n v="0.45574057843996496"/>
    <n v="0.35758106923751093"/>
    <n v="0.873794916739702"/>
    <n v="0.11481156879929887"/>
    <n v="9.3582185264619547E-2"/>
    <n v="0.49009438977883679"/>
    <n v="0.39064157729159815"/>
    <n v="0.89670128716845121"/>
    <n v="0.13680149587438281"/>
    <n v="711.51270815074497"/>
    <n v="1431.7221735319895"/>
    <n v="361.98334794040318"/>
    <n v="2165.4951796669588"/>
    <n v="497.27870289219982"/>
    <n v="713.76097406303541"/>
    <n v="1436.2461857130063"/>
    <n v="363.1271571973121"/>
    <n v="2172.3377967276269"/>
    <n v="498.85002374678623"/>
  </r>
  <r>
    <s v="2011_1"/>
    <n v="2011"/>
    <n v="1"/>
    <x v="3"/>
    <x v="3"/>
    <s v="Personal"/>
    <n v="4485.75"/>
    <n v="17943"/>
    <n v="1843643250"/>
    <n v="7374573000"/>
    <n v="108"/>
    <n v="1416"/>
    <n v="1787"/>
    <n v="2675"/>
    <n v="1556"/>
    <n v="1763957"/>
    <n v="5072268"/>
    <n v="1586909"/>
    <n v="8528774"/>
    <n v="7004309"/>
    <n v="16332.935185185184"/>
    <n v="3582.1101694915255"/>
    <n v="888.02965864577504"/>
    <n v="3188.3267289719624"/>
    <n v="4501.4839331619542"/>
    <n v="1009293750"/>
    <n v="134572500"/>
    <n v="672862500"/>
    <n v="13457250"/>
    <n v="13457250"/>
    <n v="2.4076241431198797E-2"/>
    <n v="0.31566627654238422"/>
    <n v="0.39837262442178006"/>
    <n v="0.5963328317449702"/>
    <n v="0.34687621913838268"/>
    <n v="2.9408861937703625E-2"/>
    <n v="0.33183539910483967"/>
    <n v="0.41540389019785617"/>
    <n v="0.61340129660762699"/>
    <n v="0.3634348109383771"/>
    <n v="393.23569079864012"/>
    <n v="1130.7513793679987"/>
    <n v="353.76670567909491"/>
    <n v="1901.3039068160285"/>
    <n v="1561.4577272473946"/>
    <n v="394.47825244088591"/>
    <n v="1134.3243721654369"/>
    <n v="354.88455166577978"/>
    <n v="1907.3117218748896"/>
    <n v="1566.3916829469026"/>
  </r>
  <r>
    <s v="2011_1"/>
    <n v="2011"/>
    <n v="1"/>
    <x v="4"/>
    <x v="4"/>
    <s v="Personal"/>
    <n v="3722.75"/>
    <n v="14891"/>
    <n v="1530050250"/>
    <n v="6120201000"/>
    <n v="161"/>
    <n v="1184"/>
    <n v="1362"/>
    <n v="1988"/>
    <n v="393"/>
    <n v="3228713"/>
    <n v="3373257"/>
    <n v="1798092"/>
    <n v="5542504"/>
    <n v="879248"/>
    <n v="20054.118012422361"/>
    <n v="2849.0346283783783"/>
    <n v="1320.1850220264316"/>
    <n v="2787.9798792756537"/>
    <n v="2237.2722646310431"/>
    <n v="837618750"/>
    <n v="111682500"/>
    <n v="558412500"/>
    <n v="11168250"/>
    <n v="11168250"/>
    <n v="4.3247599221005975E-2"/>
    <n v="0.31804445638305018"/>
    <n v="0.36585857229198843"/>
    <n v="0.53401383385937817"/>
    <n v="0.10556712107984689"/>
    <n v="5.1015519629756721E-2"/>
    <n v="0.33582913133176551"/>
    <n v="0.38425246570458704"/>
    <n v="0.5530634728896755"/>
    <n v="0.11730155656395877"/>
    <n v="867.29245853199916"/>
    <n v="906.11966959908671"/>
    <n v="483.00100731985765"/>
    <n v="1488.8198240547981"/>
    <n v="236.1823920488886"/>
    <n v="870.03296344240607"/>
    <n v="908.98286226209655"/>
    <n v="484.5272129489623"/>
    <n v="1493.5242556434682"/>
    <n v="236.92869048466329"/>
  </r>
  <r>
    <s v="2011_1"/>
    <n v="2011"/>
    <n v="1"/>
    <x v="5"/>
    <x v="5"/>
    <s v="Personal"/>
    <n v="853.25"/>
    <n v="3413"/>
    <n v="350685750"/>
    <n v="1402743000"/>
    <n v="69"/>
    <n v="278"/>
    <n v="416"/>
    <n v="499"/>
    <n v="121"/>
    <n v="1247623"/>
    <n v="791556"/>
    <n v="496809"/>
    <n v="1752493"/>
    <n v="569491"/>
    <n v="18081.492753623188"/>
    <n v="2847.3237410071943"/>
    <n v="1194.2524038461538"/>
    <n v="3512.0100200400802"/>
    <n v="4706.5371900826449"/>
    <n v="191981250"/>
    <n v="25597500"/>
    <n v="127987500"/>
    <n v="2559750"/>
    <n v="2559750"/>
    <n v="8.0867272194550255E-2"/>
    <n v="0.32581306768239088"/>
    <n v="0.48754761207149133"/>
    <n v="0.58482273659537065"/>
    <n v="0.14181072370348666"/>
    <n v="0.10261396825465866"/>
    <n v="0.36319762025132052"/>
    <n v="0.52741823765927542"/>
    <n v="0.62412763498401769"/>
    <n v="0.16963756114267808"/>
    <n v="1462.2009961910344"/>
    <n v="927.69528274245533"/>
    <n v="582.25490770583065"/>
    <n v="2053.9033108702019"/>
    <n v="667.43744506299447"/>
    <n v="1466.8213165577606"/>
    <n v="930.62665087866651"/>
    <n v="584.09473972325327"/>
    <n v="2060.3933155434447"/>
    <n v="669.54644022096068"/>
  </r>
  <r>
    <s v="2011_1"/>
    <n v="2011"/>
    <n v="1"/>
    <x v="6"/>
    <x v="6"/>
    <s v="Personal"/>
    <n v="5602"/>
    <n v="22408"/>
    <n v="2302422000"/>
    <n v="9209688000"/>
    <n v="309"/>
    <n v="2366"/>
    <n v="1842"/>
    <n v="4470"/>
    <n v="666"/>
    <n v="7687437"/>
    <n v="5856472"/>
    <n v="1513223"/>
    <n v="9981867"/>
    <n v="5150736"/>
    <n v="24878.436893203885"/>
    <n v="2475.2628909551986"/>
    <n v="821.51085776330081"/>
    <n v="2233.0798657718119"/>
    <n v="7733.8378378378375"/>
    <n v="1260450000"/>
    <n v="168060000"/>
    <n v="840300000"/>
    <n v="16806000"/>
    <n v="16806000"/>
    <n v="5.5158871831488751E-2"/>
    <n v="0.42234916101392361"/>
    <n v="0.32881113887897179"/>
    <n v="0.79792931096037134"/>
    <n v="0.11888611210282042"/>
    <n v="6.2265628586940729E-2"/>
    <n v="0.43772549808967653"/>
    <n v="0.3434356042910458"/>
    <n v="0.8104295477339486"/>
    <n v="0.12896159695431333"/>
    <n v="1372.2665119600142"/>
    <n v="1045.4252052838272"/>
    <n v="270.12192074259195"/>
    <n v="1781.8398786147804"/>
    <n v="919.44591217422351"/>
    <n v="1376.6026537970813"/>
    <n v="1048.7285810717278"/>
    <n v="270.97546263947021"/>
    <n v="1787.4702065265069"/>
    <n v="922.35121362401583"/>
  </r>
  <r>
    <s v="2011_1"/>
    <n v="2011"/>
    <n v="1"/>
    <x v="7"/>
    <x v="7"/>
    <s v="Personal"/>
    <n v="6790.25"/>
    <n v="27161"/>
    <n v="2790792750"/>
    <n v="11163171000"/>
    <n v="774"/>
    <n v="2330"/>
    <n v="3007"/>
    <n v="4009"/>
    <n v="676"/>
    <n v="10894585"/>
    <n v="5369241"/>
    <n v="2797448"/>
    <n v="11998437"/>
    <n v="2940517"/>
    <n v="14075.691214470284"/>
    <n v="2304.395278969957"/>
    <n v="930.31193880944465"/>
    <n v="2992.875280618608"/>
    <n v="4349.8772189349111"/>
    <n v="1527806250"/>
    <n v="203707500"/>
    <n v="1018537500"/>
    <n v="20370750"/>
    <n v="20370750"/>
    <n v="0.11398696660653142"/>
    <n v="0.34313905968116049"/>
    <n v="0.44284083796620155"/>
    <n v="0.59040536062737015"/>
    <n v="9.9554508302345274E-2"/>
    <n v="0.12297284821609641"/>
    <n v="0.3565631490940625"/>
    <n v="0.45688599208552988"/>
    <n v="0.60431017889108452"/>
    <n v="0.10802039045713302"/>
    <n v="1604.4453444276721"/>
    <n v="790.72802915945658"/>
    <n v="411.98011855233608"/>
    <n v="1767.0096093663708"/>
    <n v="433.04988770663817"/>
    <n v="1609.5151340950767"/>
    <n v="793.22660276676754"/>
    <n v="413.28190957654687"/>
    <n v="1772.5930760085243"/>
    <n v="434.4182558182668"/>
  </r>
  <r>
    <s v="2011_1"/>
    <n v="2011"/>
    <n v="1"/>
    <x v="8"/>
    <x v="8"/>
    <s v="Personal"/>
    <n v="685.25"/>
    <n v="2741"/>
    <n v="281637750"/>
    <n v="1126551000"/>
    <n v="99"/>
    <n v="248"/>
    <n v="299"/>
    <n v="350"/>
    <n v="118"/>
    <n v="1066495"/>
    <n v="672353"/>
    <n v="235230"/>
    <n v="902430"/>
    <n v="381805"/>
    <n v="10772.676767676769"/>
    <n v="2711.1008064516127"/>
    <n v="786.72240802675583"/>
    <n v="2578.3714285714286"/>
    <n v="3235.6355932203392"/>
    <n v="154181250"/>
    <n v="20557500"/>
    <n v="102787500"/>
    <n v="2055750"/>
    <n v="2055750"/>
    <n v="0.14447282013863552"/>
    <n v="0.36191171105435971"/>
    <n v="0.43633710324699015"/>
    <n v="0.5107624954396206"/>
    <n v="0.17219992703392922"/>
    <n v="0.17576540076426936"/>
    <n v="0.40468504517331749"/>
    <n v="0.48047912242265617"/>
    <n v="0.5552564257392496"/>
    <n v="0.20580544631672651"/>
    <n v="1556.3589930682233"/>
    <n v="981.17913170375778"/>
    <n v="343.27617657789131"/>
    <n v="1316.9354250273623"/>
    <n v="557.17621306092667"/>
    <n v="1561.2768375864136"/>
    <n v="984.27950021494519"/>
    <n v="344.3608741770492"/>
    <n v="1321.0967295140692"/>
    <n v="558.93680043008226"/>
  </r>
  <r>
    <s v="2011_1"/>
    <n v="2011"/>
    <n v="1"/>
    <x v="9"/>
    <x v="9"/>
    <s v="Personal"/>
    <n v="688.75"/>
    <n v="2755"/>
    <n v="283076250"/>
    <n v="1132305000"/>
    <n v="89"/>
    <n v="270"/>
    <n v="502"/>
    <n v="417"/>
    <n v="92"/>
    <n v="1249745"/>
    <n v="791423"/>
    <n v="339947"/>
    <n v="1119147"/>
    <n v="350737"/>
    <n v="14042.078651685393"/>
    <n v="2931.1962962962962"/>
    <n v="677.18525896414337"/>
    <n v="2683.8057553956833"/>
    <n v="3812.358695652174"/>
    <n v="154968750"/>
    <n v="20662500"/>
    <n v="103312500"/>
    <n v="2066250"/>
    <n v="2066250"/>
    <n v="0.12921960072595282"/>
    <n v="0.39201451905626133"/>
    <n v="0.72885662431941922"/>
    <n v="0.60544464609800364"/>
    <n v="0.1335753176043557"/>
    <n v="0.15900089958899977"/>
    <n v="0.43535790104393385"/>
    <n v="0.76832467407740812"/>
    <n v="0.64883730945572227"/>
    <n v="0.16377856435775903"/>
    <n v="1814.5117967332123"/>
    <n v="1149.0715063520872"/>
    <n v="493.57096188747732"/>
    <n v="1624.8958257713248"/>
    <n v="509.2370235934664"/>
    <n v="1820.2453626601609"/>
    <n v="1152.7023878091873"/>
    <n v="495.13056687582969"/>
    <n v="1630.0302356761028"/>
    <n v="510.84613082135706"/>
  </r>
  <r>
    <s v="2011_1"/>
    <n v="2011"/>
    <n v="1"/>
    <x v="10"/>
    <x v="10"/>
    <s v="Personal"/>
    <n v="1864"/>
    <n v="7456"/>
    <n v="766104000"/>
    <n v="3064416000"/>
    <n v="224"/>
    <n v="702"/>
    <n v="989"/>
    <n v="1349"/>
    <n v="186"/>
    <n v="4406069"/>
    <n v="2942649"/>
    <n v="1178645"/>
    <n v="3512576"/>
    <n v="849539"/>
    <n v="19669.950892857141"/>
    <n v="4191.8076923076924"/>
    <n v="1191.7542972699696"/>
    <n v="2603.8369162342474"/>
    <n v="4567.4139784946237"/>
    <n v="419400000"/>
    <n v="55920000"/>
    <n v="279600000"/>
    <n v="5592000"/>
    <n v="5592000"/>
    <n v="0.12017167381974249"/>
    <n v="0.37660944206008584"/>
    <n v="0.53057939914163088"/>
    <n v="0.72371244635193133"/>
    <n v="9.9785407725321892E-2"/>
    <n v="0.13771989065687698"/>
    <n v="0.40275865845829445"/>
    <n v="0.5575126782265093"/>
    <n v="0.74784463148245406"/>
    <n v="0.11596022969898913"/>
    <n v="2363.7709227467813"/>
    <n v="1578.6743562231759"/>
    <n v="632.32027896995703"/>
    <n v="1884.4291845493563"/>
    <n v="455.76126609442059"/>
    <n v="2371.2400593190387"/>
    <n v="1583.6627137058247"/>
    <n v="634.31830952172743"/>
    <n v="1890.3836781953783"/>
    <n v="457.20139851505655"/>
  </r>
  <r>
    <s v="2011_1"/>
    <n v="2011"/>
    <n v="1"/>
    <x v="11"/>
    <x v="11"/>
    <s v="Personal"/>
    <n v="5221.25"/>
    <n v="20885"/>
    <n v="2145933750"/>
    <n v="8583735000"/>
    <n v="157"/>
    <n v="1773"/>
    <n v="3941"/>
    <n v="3064"/>
    <n v="639"/>
    <n v="2400017"/>
    <n v="3261722"/>
    <n v="3500390"/>
    <n v="5942294"/>
    <n v="2487816"/>
    <n v="15286.732484076432"/>
    <n v="1839.6627185561197"/>
    <n v="888.19842679522969"/>
    <n v="1939.3909921671018"/>
    <n v="3893.2957746478874"/>
    <n v="1174781250"/>
    <n v="156637500"/>
    <n v="783187500"/>
    <n v="15663750"/>
    <n v="15663750"/>
    <n v="3.0069427819008857E-2"/>
    <n v="0.33957385683504909"/>
    <n v="0.75480009576250895"/>
    <n v="0.58683265501556137"/>
    <n v="0.12238448647354561"/>
    <n v="3.5576256722389787E-2"/>
    <n v="0.3548441694781696"/>
    <n v="0.76867227841041641"/>
    <n v="0.60271039947175387"/>
    <n v="0.13295227241281435"/>
    <n v="459.66329901843426"/>
    <n v="624.70136461575294"/>
    <n v="670.41225760114912"/>
    <n v="1138.0979650466843"/>
    <n v="476.47900406990664"/>
    <n v="461.11576123657238"/>
    <n v="626.67532062151031"/>
    <n v="672.53065268907915"/>
    <n v="1141.694171875248"/>
    <n v="477.98460121595997"/>
  </r>
  <r>
    <s v="2011_1"/>
    <n v="2011"/>
    <n v="1"/>
    <x v="12"/>
    <x v="12"/>
    <s v="Personal"/>
    <n v="5653.75"/>
    <n v="22615"/>
    <n v="2323691250"/>
    <n v="9294765000"/>
    <n v="326"/>
    <n v="2225"/>
    <n v="2721"/>
    <n v="4912"/>
    <n v="916"/>
    <n v="5852340"/>
    <n v="6584351"/>
    <n v="3389620"/>
    <n v="14570808"/>
    <n v="3122968"/>
    <n v="17951.963190184048"/>
    <n v="2959.2588764044945"/>
    <n v="1245.7258360896728"/>
    <n v="2966.3697068403908"/>
    <n v="3409.3537117903929"/>
    <n v="1272093750"/>
    <n v="169612500"/>
    <n v="848062500"/>
    <n v="16961250"/>
    <n v="16961250"/>
    <n v="5.7660844572186599E-2"/>
    <n v="0.39354410789299138"/>
    <n v="0.48127349104576611"/>
    <n v="0.86880389122263979"/>
    <n v="0.16201636082246296"/>
    <n v="6.4884079479415019E-2"/>
    <n v="0.40868264598141368"/>
    <n v="0.49675640900344775"/>
    <n v="0.87926575296740939"/>
    <n v="0.17343422380032159"/>
    <n v="1035.1253592748176"/>
    <n v="1164.5988945390227"/>
    <n v="599.53482202078271"/>
    <n v="2577.1935441078931"/>
    <n v="552.37108114083571"/>
    <n v="1038.3961892031452"/>
    <n v="1168.2788400496072"/>
    <n v="601.42925579285645"/>
    <n v="2585.3370618950203"/>
    <n v="554.11648506466952"/>
  </r>
  <r>
    <s v="2011_1"/>
    <n v="2011"/>
    <n v="1"/>
    <x v="13"/>
    <x v="13"/>
    <s v="Personal"/>
    <n v="1413.5"/>
    <n v="5654"/>
    <n v="580948500"/>
    <n v="2323794000"/>
    <n v="158"/>
    <n v="568"/>
    <n v="777"/>
    <n v="848"/>
    <n v="254"/>
    <n v="2965641"/>
    <n v="1572324"/>
    <n v="620781"/>
    <n v="2166158"/>
    <n v="1706228"/>
    <n v="18769.879746835442"/>
    <n v="2768.176056338028"/>
    <n v="798.94594594594594"/>
    <n v="2554.4316037735848"/>
    <n v="6717.4330708661419"/>
    <n v="318037500"/>
    <n v="42405000"/>
    <n v="212025000"/>
    <n v="4240500"/>
    <n v="4240500"/>
    <n v="0.11177927131234525"/>
    <n v="0.40183940573045629"/>
    <n v="0.54969932790944465"/>
    <n v="0.59992925362575167"/>
    <n v="0.17969579059073224"/>
    <n v="0.13130688180255817"/>
    <n v="0.43222328177368896"/>
    <n v="0.58053276327635328"/>
    <n v="0.63029097794073541"/>
    <n v="0.20348962509599555"/>
    <n v="2098.0834807216129"/>
    <n v="1112.3622214361515"/>
    <n v="439.18004952246196"/>
    <n v="1532.4782454899187"/>
    <n v="1207.0944464096215"/>
    <n v="2104.7130876377082"/>
    <n v="1115.8771074472172"/>
    <n v="440.56778796112684"/>
    <n v="1537.3206306802217"/>
    <n v="1210.9086710407335"/>
  </r>
  <r>
    <s v="2011_1"/>
    <n v="2011"/>
    <n v="1"/>
    <x v="14"/>
    <x v="14"/>
    <s v="Personal"/>
    <n v="9267.75"/>
    <n v="37071"/>
    <n v="3809045250"/>
    <n v="15236181000"/>
    <n v="990"/>
    <n v="3703"/>
    <n v="6061"/>
    <n v="6795"/>
    <n v="1390"/>
    <n v="12564214"/>
    <n v="10807578"/>
    <n v="6466320"/>
    <n v="22125737"/>
    <n v="12484232"/>
    <n v="12691.125252525253"/>
    <n v="2918.6005941128815"/>
    <n v="1066.8734532255403"/>
    <n v="3256.1791022810889"/>
    <n v="8981.4618705035973"/>
    <n v="2085243750"/>
    <n v="278032500"/>
    <n v="1390162500"/>
    <n v="27803250"/>
    <n v="27803250"/>
    <n v="0.10682204418548191"/>
    <n v="0.39955760567559551"/>
    <n v="0.65398829273556147"/>
    <n v="0.73318766690944404"/>
    <n v="0.14998246607860591"/>
    <n v="0.11429802548214334"/>
    <n v="0.41141240320644251"/>
    <n v="0.66550157493364748"/>
    <n v="0.74389248500244565"/>
    <n v="0.15862424104969863"/>
    <n v="1355.6919424887378"/>
    <n v="1166.1490653071135"/>
    <n v="697.72274823986402"/>
    <n v="2387.3903590407594"/>
    <n v="1347.0618003290981"/>
    <n v="1359.9757113476046"/>
    <n v="1169.8339091084188"/>
    <n v="699.92744009304863"/>
    <n v="2394.9341292392037"/>
    <n v="1351.3182993244566"/>
  </r>
  <r>
    <s v="2011_1"/>
    <n v="2011"/>
    <n v="1"/>
    <x v="15"/>
    <x v="15"/>
    <s v="Personal"/>
    <n v="1005.5"/>
    <n v="4022"/>
    <n v="413260500"/>
    <n v="1653042000"/>
    <n v="129"/>
    <n v="444"/>
    <n v="524"/>
    <n v="859"/>
    <n v="192"/>
    <n v="2124587"/>
    <n v="1303119"/>
    <n v="653306"/>
    <n v="2183826"/>
    <n v="1114939"/>
    <n v="16469.666666666668"/>
    <n v="2934.9527027027025"/>
    <n v="1246.7671755725191"/>
    <n v="2542.2887077997671"/>
    <n v="5806.973958333333"/>
    <n v="226237500"/>
    <n v="30165000"/>
    <n v="150825000"/>
    <n v="3016500"/>
    <n v="3016500"/>
    <n v="0.12829438090502238"/>
    <n v="0.44157135753356541"/>
    <n v="0.52113376429636993"/>
    <n v="0.85430134261561408"/>
    <n v="0.19094977623073098"/>
    <n v="0.15286712308401618"/>
    <n v="0.47805928315783924"/>
    <n v="0.55784057040877133"/>
    <n v="0.88022511519562308"/>
    <n v="0.21983077457354455"/>
    <n v="2112.9656887120836"/>
    <n v="1295.9910492292393"/>
    <n v="649.73247140726005"/>
    <n v="2171.8806563898556"/>
    <n v="1108.840377921432"/>
    <n v="2119.6423210158373"/>
    <n v="1300.0861728513999"/>
    <n v="651.78552169130876"/>
    <n v="2178.743450531671"/>
    <n v="1112.344135472483"/>
  </r>
  <r>
    <s v="2011_1"/>
    <n v="2011"/>
    <n v="1"/>
    <x v="16"/>
    <x v="16"/>
    <s v="Personal"/>
    <n v="1905"/>
    <n v="7620"/>
    <n v="782955000"/>
    <n v="3131820000"/>
    <n v="231"/>
    <n v="766"/>
    <n v="1660"/>
    <n v="1612"/>
    <n v="295"/>
    <n v="4733687"/>
    <n v="1368691"/>
    <n v="1392105"/>
    <n v="5415757"/>
    <n v="1461596"/>
    <n v="20492.151515151516"/>
    <n v="1786.8028720626633"/>
    <n v="838.61746987951813"/>
    <n v="3359.6507444168733"/>
    <n v="4954.562711864407"/>
    <n v="428625000"/>
    <n v="57150000"/>
    <n v="285750000"/>
    <n v="5715000"/>
    <n v="5715000"/>
    <n v="0.12125984251968504"/>
    <n v="0.40209973753280842"/>
    <n v="0.87139107611548561"/>
    <n v="0.84619422572178482"/>
    <n v="0.15485564304461943"/>
    <n v="0.13868582077544966"/>
    <n v="0.42827491879677243"/>
    <n v="0.88926214534522063"/>
    <n v="0.86545305041403564"/>
    <n v="0.17416809414001891"/>
    <n v="2484.8750656167981"/>
    <n v="718.47296587926508"/>
    <n v="730.76377952755911"/>
    <n v="2842.9170603674543"/>
    <n v="767.2419947506562"/>
    <n v="2492.7268718351952"/>
    <n v="720.74322508838986"/>
    <n v="733.07287573431336"/>
    <n v="2851.9002217995321"/>
    <n v="769.66635626031757"/>
  </r>
  <r>
    <s v="2011_1"/>
    <n v="2011"/>
    <n v="1"/>
    <x v="17"/>
    <x v="17"/>
    <s v="Personal"/>
    <n v="6253"/>
    <n v="25012"/>
    <n v="2569983000"/>
    <n v="10279932000"/>
    <n v="578"/>
    <n v="2716"/>
    <n v="7068"/>
    <n v="3752"/>
    <n v="878"/>
    <n v="7738473"/>
    <n v="7701767"/>
    <n v="3893237"/>
    <n v="11350615"/>
    <n v="1517958"/>
    <n v="13388.361591695502"/>
    <n v="2835.7021354933727"/>
    <n v="550.82583474816067"/>
    <n v="3025.2172174840084"/>
    <n v="1728.8815489749431"/>
    <n v="1406925000"/>
    <n v="187590000"/>
    <n v="937950000"/>
    <n v="18759000"/>
    <n v="18759000"/>
    <n v="9.2435630897169357E-2"/>
    <n v="0.43435151127458821"/>
    <n v="1.1303374380297457"/>
    <n v="0.60003198464736929"/>
    <n v="0.14041260195106348"/>
    <n v="0.10096997461908246"/>
    <n v="0.44895665014413244"/>
    <n v="1.141647118961288"/>
    <n v="0.61446681016674376"/>
    <n v="0.15064929710374819"/>
    <n v="1237.5616504078043"/>
    <n v="1231.6915080761235"/>
    <n v="622.61906284983206"/>
    <n v="1815.2270909963217"/>
    <n v="242.75675675675674"/>
    <n v="1241.4721465115229"/>
    <n v="1235.583455472625"/>
    <n v="624.58643911635818"/>
    <n v="1820.9629171382892"/>
    <n v="243.52382912938225"/>
  </r>
  <r>
    <s v="2011_1"/>
    <n v="2011"/>
    <n v="1"/>
    <x v="18"/>
    <x v="18"/>
    <s v="Personal"/>
    <n v="4434.75"/>
    <n v="17739"/>
    <n v="1822682250"/>
    <n v="7290729000"/>
    <n v="271"/>
    <n v="2129"/>
    <n v="3704"/>
    <n v="4146"/>
    <n v="761"/>
    <n v="8918074"/>
    <n v="6859285"/>
    <n v="1493944"/>
    <n v="12542373"/>
    <n v="6048624"/>
    <n v="32908.022140221401"/>
    <n v="3221.8341944574918"/>
    <n v="403.33261339092871"/>
    <n v="3025.1743849493487"/>
    <n v="7948.2575558475692"/>
    <n v="997818750"/>
    <n v="133042500"/>
    <n v="665212500"/>
    <n v="13304250"/>
    <n v="13304250"/>
    <n v="6.1108292462934775E-2"/>
    <n v="0.48007215739331416"/>
    <n v="0.83522182761147756"/>
    <n v="0.93488922712667"/>
    <n v="0.17159930097525228"/>
    <n v="6.9488970869879763E-2"/>
    <n v="0.49755234731076037"/>
    <n v="0.84820175038212142"/>
    <n v="0.94352155351710076"/>
    <n v="0.18479095751342203"/>
    <n v="2010.9530413213822"/>
    <n v="1546.7128924967585"/>
    <n v="336.87220249168502"/>
    <n v="2828.2029426686959"/>
    <n v="1363.9154405547099"/>
    <n v="2017.3073300392468"/>
    <n v="1551.6002568859885"/>
    <n v="337.93666456099743"/>
    <n v="2837.1396098514474"/>
    <n v="1368.2251943470428"/>
  </r>
  <r>
    <s v="2011_1"/>
    <n v="2011"/>
    <n v="1"/>
    <x v="19"/>
    <x v="19"/>
    <s v="Personal"/>
    <n v="3378.5"/>
    <n v="13514"/>
    <n v="1388563500"/>
    <n v="5554254000"/>
    <n v="458"/>
    <n v="1277"/>
    <n v="2802"/>
    <n v="2031"/>
    <n v="442"/>
    <n v="5247742"/>
    <n v="3445715"/>
    <n v="2371980"/>
    <n v="5093913"/>
    <n v="916233"/>
    <n v="11457.951965065502"/>
    <n v="2698.288958496476"/>
    <n v="846.53104925053537"/>
    <n v="2508.0812407680946"/>
    <n v="2072.9253393665158"/>
    <n v="760162500"/>
    <n v="101355000"/>
    <n v="506775000"/>
    <n v="10135500"/>
    <n v="10135500"/>
    <n v="0.13556311972768981"/>
    <n v="0.37797839277786"/>
    <n v="0.82936214296285338"/>
    <n v="0.60115435844309606"/>
    <n v="0.13082729021755216"/>
    <n v="0.14928556098764936"/>
    <n v="0.39741543517339162"/>
    <n v="0.84444222685002968"/>
    <n v="0.62078296115021814"/>
    <n v="0.14434478384158567"/>
    <n v="1553.2757140742933"/>
    <n v="1019.8949237827438"/>
    <n v="702.08080509101671"/>
    <n v="1507.7439692171081"/>
    <n v="271.19520497262101"/>
    <n v="1558.1838159259357"/>
    <n v="1023.117627980422"/>
    <n v="704.29926770409077"/>
    <n v="1512.5081980658977"/>
    <n v="272.05213827533214"/>
  </r>
  <r>
    <s v="2011_1"/>
    <n v="2011"/>
    <n v="1"/>
    <x v="20"/>
    <x v="20"/>
    <s v="Personal"/>
    <n v="3074"/>
    <n v="12296"/>
    <n v="1263414000"/>
    <n v="5053656000"/>
    <n v="328"/>
    <n v="1501"/>
    <n v="2029"/>
    <n v="2139"/>
    <n v="332"/>
    <n v="4379657"/>
    <n v="5482042"/>
    <n v="2008371"/>
    <n v="7545595"/>
    <n v="1051590"/>
    <n v="13352.612804878048"/>
    <n v="3652.2598267821454"/>
    <n v="989.83292262198131"/>
    <n v="3527.6273959794298"/>
    <n v="3167.4397590361446"/>
    <n v="691650000"/>
    <n v="92220000"/>
    <n v="461100000"/>
    <n v="9222000"/>
    <n v="9222000"/>
    <n v="0.10670136629798309"/>
    <n v="0.48828887443070917"/>
    <n v="0.6600520494469746"/>
    <n v="0.69583604424202994"/>
    <n v="0.10800260247234873"/>
    <n v="0.1196757672394031"/>
    <n v="0.50929542934423955"/>
    <n v="0.67995875052277066"/>
    <n v="0.71516958169234479"/>
    <n v="0.12104636529550829"/>
    <n v="1424.742029928432"/>
    <n v="1783.3578399479507"/>
    <n v="653.3412491867274"/>
    <n v="2454.6502927781394"/>
    <n v="342.09173715029277"/>
    <n v="1429.2439859764424"/>
    <n v="1788.9929643737555"/>
    <n v="655.40570262910853"/>
    <n v="2462.4065935674676"/>
    <n v="343.17269211104133"/>
  </r>
  <r>
    <s v="2011_1"/>
    <n v="2011"/>
    <n v="1"/>
    <x v="21"/>
    <x v="21"/>
    <s v="Personal"/>
    <n v="5405"/>
    <n v="21620"/>
    <n v="2221455000"/>
    <n v="8885820000"/>
    <n v="856"/>
    <n v="2815"/>
    <n v="2945"/>
    <n v="5117"/>
    <n v="1070"/>
    <n v="9337740"/>
    <n v="7923634"/>
    <n v="3672530"/>
    <n v="12452065"/>
    <n v="2489599"/>
    <n v="10908.574766355141"/>
    <n v="2814.790053285968"/>
    <n v="1247.0390492359932"/>
    <n v="2433.4698065272619"/>
    <n v="2326.7280373831777"/>
    <n v="1216125000"/>
    <n v="162150000"/>
    <n v="810750000"/>
    <n v="16215000"/>
    <n v="16215000"/>
    <n v="0.15837187789084181"/>
    <n v="0.52081406105457906"/>
    <n v="0.54486586493987044"/>
    <n v="0.94671600370027753"/>
    <n v="0.19796484736355227"/>
    <n v="0.16994251370410912"/>
    <n v="0.53664663245416988"/>
    <n v="0.5606482478767072"/>
    <n v="0.9538341404300591"/>
    <n v="0.2105932614309608"/>
    <n v="1727.6114708603145"/>
    <n v="1465.9822386679"/>
    <n v="679.46901017576317"/>
    <n v="2303.8048103607771"/>
    <n v="460.6103607770583"/>
    <n v="1733.07044571083"/>
    <n v="1470.6145071537103"/>
    <n v="681.6160231476133"/>
    <n v="2311.084463646474"/>
    <n v="462.06581555828677"/>
  </r>
  <r>
    <s v="2011_1"/>
    <n v="2011"/>
    <n v="1"/>
    <x v="22"/>
    <x v="22"/>
    <s v="Personal"/>
    <n v="1506.5"/>
    <n v="6026"/>
    <n v="619171500"/>
    <n v="2476686000"/>
    <n v="244"/>
    <n v="795"/>
    <n v="1096"/>
    <n v="909"/>
    <n v="152"/>
    <n v="3798711"/>
    <n v="2831408"/>
    <n v="995586"/>
    <n v="3052002"/>
    <n v="692456"/>
    <n v="15568.487704918032"/>
    <n v="3561.519496855346"/>
    <n v="908.3813868613139"/>
    <n v="3357.5379537953795"/>
    <n v="4555.6315789473683"/>
    <n v="338962500"/>
    <n v="45195000"/>
    <n v="225975000"/>
    <n v="4519500"/>
    <n v="4519500"/>
    <n v="0.16196481911715899"/>
    <n v="0.52771324261533359"/>
    <n v="0.7275141055426485"/>
    <n v="0.60338533023564556"/>
    <n v="0.10089611682708265"/>
    <n v="0.18408113700266118"/>
    <n v="0.55768231036706195"/>
    <n v="0.75424195858849874"/>
    <n v="0.63275189275131594"/>
    <n v="0.11897674502625613"/>
    <n v="2521.5472950547628"/>
    <n v="1879.4610023232658"/>
    <n v="660.86027215399929"/>
    <n v="2025.8891470295387"/>
    <n v="459.64553601062062"/>
    <n v="2529.5149796298338"/>
    <n v="1885.3997973111796"/>
    <n v="662.94848450165"/>
    <n v="2032.2906314431953"/>
    <n v="461.0979421005062"/>
  </r>
  <r>
    <s v="2011_1"/>
    <n v="2011"/>
    <n v="1"/>
    <x v="23"/>
    <x v="23"/>
    <s v="Personal"/>
    <n v="2783.75"/>
    <n v="11135"/>
    <n v="1144121250"/>
    <n v="4576485000"/>
    <n v="471"/>
    <n v="1700"/>
    <n v="2031"/>
    <n v="3190"/>
    <n v="611"/>
    <n v="8252985"/>
    <n v="4858344"/>
    <n v="2455055"/>
    <n v="9764453"/>
    <n v="3029345"/>
    <n v="17522.261146496814"/>
    <n v="2857.849411764706"/>
    <n v="1208.7912358444116"/>
    <n v="3060.9570532915359"/>
    <n v="4958.0114566284783"/>
    <n v="626343750"/>
    <n v="83512500"/>
    <n v="417562500"/>
    <n v="8351250"/>
    <n v="8351250"/>
    <n v="0.16919622810956444"/>
    <n v="0.61068702290076338"/>
    <n v="0.72959137853614731"/>
    <n v="1.1459362370902559"/>
    <n v="0.21948810058374496"/>
    <n v="0.18575337014292176"/>
    <n v="0.63221977754756753"/>
    <n v="0.74920649629538827"/>
    <n v="1.1639956074470068"/>
    <n v="0.23776641149694139"/>
    <n v="2964.7004939380331"/>
    <n v="1745.2515491692861"/>
    <n v="881.92366412213744"/>
    <n v="3507.661607543781"/>
    <n v="1088.2245172878311"/>
    <n v="2974.0684714657923"/>
    <n v="1750.7662638348434"/>
    <n v="884.71040129292032"/>
    <n v="3518.7452550088933"/>
    <n v="1091.6631320295069"/>
  </r>
  <r>
    <s v="2011_1"/>
    <n v="2011"/>
    <n v="1"/>
    <x v="24"/>
    <x v="24"/>
    <s v="Personal"/>
    <n v="1470"/>
    <n v="5880"/>
    <n v="604170000"/>
    <n v="2416680000"/>
    <n v="254"/>
    <n v="1015"/>
    <n v="646"/>
    <n v="1625"/>
    <n v="42"/>
    <n v="2466965"/>
    <n v="2297617"/>
    <n v="1197812"/>
    <n v="3438479"/>
    <n v="180291"/>
    <n v="9712.4606299212592"/>
    <n v="2263.6620689655174"/>
    <n v="1854.1981424148607"/>
    <n v="2115.987076923077"/>
    <n v="4292.6428571428569"/>
    <n v="330750000"/>
    <n v="44100000"/>
    <n v="220500000"/>
    <n v="4410000"/>
    <n v="4410000"/>
    <n v="0.17278911564625851"/>
    <n v="0.69047619047619047"/>
    <n v="0.43945578231292515"/>
    <n v="1.1054421768707483"/>
    <n v="2.8571428571428571E-2"/>
    <n v="0.19576454122603071"/>
    <n v="0.71857051782110548"/>
    <n v="0.46961775787592747"/>
    <n v="1.1261899958712343"/>
    <n v="3.8695813946890922E-2"/>
    <n v="1678.2074829931973"/>
    <n v="1563.0047619047618"/>
    <n v="814.83809523809521"/>
    <n v="2339.1013605442176"/>
    <n v="122.64693877551021"/>
    <n v="1683.5103491747032"/>
    <n v="1567.9436059853845"/>
    <n v="817.41285278293344"/>
    <n v="2346.4925452610328"/>
    <n v="123.03448340898895"/>
  </r>
  <r>
    <s v="2011_1"/>
    <n v="2011"/>
    <n v="1"/>
    <x v="25"/>
    <x v="25"/>
    <s v="Personal"/>
    <n v="3960"/>
    <n v="15840"/>
    <n v="1627560000"/>
    <n v="6510240000"/>
    <n v="741"/>
    <n v="2495"/>
    <n v="2837"/>
    <n v="3279"/>
    <n v="428"/>
    <n v="9885665"/>
    <n v="6522230"/>
    <n v="2646157"/>
    <n v="8331988"/>
    <n v="1914552"/>
    <n v="13340.978407557355"/>
    <n v="2614.1202404809619"/>
    <n v="932.73070144518863"/>
    <n v="2541.0149435803601"/>
    <n v="4473.2523364485978"/>
    <n v="891000000"/>
    <n v="118800000"/>
    <n v="594000000"/>
    <n v="11880000"/>
    <n v="11880000"/>
    <n v="0.18712121212121213"/>
    <n v="0.63005050505050508"/>
    <n v="0.71641414141414139"/>
    <n v="0.82803030303030301"/>
    <n v="0.10808080808080808"/>
    <n v="0.20156172886614276"/>
    <n v="0.64792637677161213"/>
    <n v="0.7331032326231024"/>
    <n v="0.84200226537217338"/>
    <n v="0.11957677152431111"/>
    <n v="2496.3800505050503"/>
    <n v="1647.0277777777778"/>
    <n v="668.2214646464646"/>
    <n v="2104.0373737373739"/>
    <n v="483.4727272727273"/>
    <n v="2504.2682106283733"/>
    <n v="1652.232121097235"/>
    <n v="670.33293718042682"/>
    <n v="2110.6857939994002"/>
    <n v="485.00042346114037"/>
  </r>
  <r>
    <s v="2011_1"/>
    <n v="2011"/>
    <n v="1"/>
    <x v="26"/>
    <x v="26"/>
    <s v="Personal"/>
    <n v="2614"/>
    <n v="10456"/>
    <n v="1074354000"/>
    <n v="4297416000"/>
    <n v="383"/>
    <n v="1628"/>
    <n v="3654"/>
    <n v="2641"/>
    <n v="527"/>
    <n v="4409816"/>
    <n v="5242736"/>
    <n v="2474934"/>
    <n v="9750983"/>
    <n v="1131961"/>
    <n v="11513.879895561358"/>
    <n v="3220.3538083538083"/>
    <n v="677.32183908045977"/>
    <n v="3692.1556228701252"/>
    <n v="2147.933586337761"/>
    <n v="588150000"/>
    <n v="78420000"/>
    <n v="392100000"/>
    <n v="7842000"/>
    <n v="7842000"/>
    <n v="0.14651874521805661"/>
    <n v="0.62280030604437642"/>
    <n v="1.3978576893649579"/>
    <n v="1.0103289977046672"/>
    <n v="0.20160673297628157"/>
    <n v="0.16263435408363111"/>
    <n v="0.64488865241428162"/>
    <n v="1.4318435668357339"/>
    <n v="1.0149844687386449"/>
    <n v="0.21989043262059263"/>
    <n v="1686.9992348890589"/>
    <n v="2005.637337413925"/>
    <n v="946.79954093343531"/>
    <n v="3730.2918898240246"/>
    <n v="433.03787299158375"/>
    <n v="1692.3298815948904"/>
    <n v="2011.9748293609687"/>
    <n v="949.79127545801646"/>
    <n v="3742.0790132340644"/>
    <n v="434.40620313864201"/>
  </r>
  <r>
    <s v="2011_2"/>
    <n v="2011"/>
    <n v="2"/>
    <x v="0"/>
    <x v="0"/>
    <s v="Personal"/>
    <n v="4190.5"/>
    <n v="16762"/>
    <n v="1722295500"/>
    <n v="6889182000"/>
    <n v="111"/>
    <n v="1921"/>
    <n v="1091"/>
    <n v="2811"/>
    <n v="397"/>
    <n v="1500845"/>
    <n v="3302165"/>
    <n v="1361364"/>
    <n v="4941024"/>
    <n v="1176855"/>
    <n v="13521.126126126126"/>
    <n v="1718.9823008849557"/>
    <n v="1247.8130155820347"/>
    <n v="1757.7459978655284"/>
    <n v="2964.3702770780856"/>
    <n v="942862500"/>
    <n v="125715000"/>
    <n v="628575000"/>
    <n v="12571500"/>
    <n v="12571500"/>
    <n v="2.648848586087579E-2"/>
    <n v="0.45841784989858014"/>
    <n v="0.26035079346140078"/>
    <n v="0.67080300680109772"/>
    <n v="9.4738098078988184E-2"/>
    <n v="3.2268409644319304E-2"/>
    <n v="0.47635221181132004"/>
    <n v="0.27614563776271528"/>
    <n v="0.68771708868489967"/>
    <n v="0.10527887084605318"/>
    <n v="358.15415821501017"/>
    <n v="788.01217038539551"/>
    <n v="324.86910869824601"/>
    <n v="1179.1013005607922"/>
    <n v="280.83880205226109"/>
    <n v="359.28586784722836"/>
    <n v="790.50216231505772"/>
    <n v="325.89564291847205"/>
    <n v="1182.8270713457975"/>
    <n v="281.72620757330037"/>
  </r>
  <r>
    <s v="2011_2"/>
    <n v="2011"/>
    <n v="2"/>
    <x v="1"/>
    <x v="1"/>
    <s v="Personal"/>
    <n v="1191.25"/>
    <n v="4765"/>
    <n v="489603750"/>
    <n v="1958415000"/>
    <n v="21"/>
    <n v="419"/>
    <n v="781"/>
    <n v="618"/>
    <n v="91"/>
    <n v="512921"/>
    <n v="1231407"/>
    <n v="973112"/>
    <n v="1846259"/>
    <n v="459353"/>
    <n v="24424.809523809523"/>
    <n v="2938.9188544152744"/>
    <n v="1245.9820742637644"/>
    <n v="2987.4741100323627"/>
    <n v="5047.8351648351645"/>
    <n v="268031250"/>
    <n v="35737500"/>
    <n v="178687500"/>
    <n v="3573750"/>
    <n v="3573750"/>
    <n v="1.7628541448058761E-2"/>
    <n v="0.35173137460650578"/>
    <n v="0.6556138509968521"/>
    <n v="0.51878279118572923"/>
    <n v="7.6390346274921306E-2"/>
    <n v="2.6512377246841867E-2"/>
    <n v="0.38396710542108181"/>
    <n v="0.6876914136835669"/>
    <n v="0.5525129060241426"/>
    <n v="9.4321900561197547E-2"/>
    <n v="430.57376705141655"/>
    <n v="1033.7099685204616"/>
    <n v="816.88310598111229"/>
    <n v="1549.8501573976914"/>
    <n v="385.60587618048271"/>
    <n v="431.93431101935795"/>
    <n v="1036.9763260412706"/>
    <n v="819.46432543153719"/>
    <n v="1554.7474350402672"/>
    <n v="386.82432883363163"/>
  </r>
  <r>
    <s v="2011_2"/>
    <n v="2011"/>
    <n v="2"/>
    <x v="2"/>
    <x v="2"/>
    <s v="Personal"/>
    <n v="1144.25"/>
    <n v="4577"/>
    <n v="470286750"/>
    <n v="1881147000"/>
    <n v="89"/>
    <n v="564"/>
    <n v="1344"/>
    <n v="1752"/>
    <n v="92"/>
    <n v="824196"/>
    <n v="2029485"/>
    <n v="1244929"/>
    <n v="5612036"/>
    <n v="412501"/>
    <n v="9260.6292134831456"/>
    <n v="3598.377659574468"/>
    <n v="926.28645833333337"/>
    <n v="3203.216894977169"/>
    <n v="4483.70652173913"/>
    <n v="257456250"/>
    <n v="34327500"/>
    <n v="171637500"/>
    <n v="3432750"/>
    <n v="3432750"/>
    <n v="7.7780205374699582E-2"/>
    <n v="0.49289927900371422"/>
    <n v="1.1745684946471489"/>
    <n v="1.5311339305221761"/>
    <n v="8.0402010050251257E-2"/>
    <n v="9.622811757958126E-2"/>
    <n v="0.52733599000390474"/>
    <n v="1.2057586521415808"/>
    <n v="1.5932500153042668"/>
    <n v="9.9131584943130929E-2"/>
    <n v="720.29364212366181"/>
    <n v="1773.6377539873279"/>
    <n v="1087.9868909766221"/>
    <n v="4904.5540747214336"/>
    <n v="360.49901682324668"/>
    <n v="722.56965437737836"/>
    <n v="1779.2421645022223"/>
    <n v="1091.4247548573096"/>
    <n v="4920.0516780879852"/>
    <n v="361.63813583216"/>
  </r>
  <r>
    <s v="2011_2"/>
    <n v="2011"/>
    <n v="2"/>
    <x v="3"/>
    <x v="3"/>
    <s v="Personal"/>
    <n v="4501.25"/>
    <n v="18005"/>
    <n v="1850013750"/>
    <n v="7400055000"/>
    <n v="103"/>
    <n v="1637"/>
    <n v="5234"/>
    <n v="2452"/>
    <n v="362"/>
    <n v="1637912"/>
    <n v="6715592"/>
    <n v="4251759"/>
    <n v="7852612"/>
    <n v="1693062"/>
    <n v="15902.058252427185"/>
    <n v="4102.3775198533904"/>
    <n v="812.33454337027126"/>
    <n v="3202.5334420880913"/>
    <n v="4676.9668508287295"/>
    <n v="1012781250"/>
    <n v="135037500"/>
    <n v="675187500"/>
    <n v="13503750"/>
    <n v="13503750"/>
    <n v="2.288253262982505E-2"/>
    <n v="0.36367675645653985"/>
    <n v="1.1627881144126631"/>
    <n v="0.54473757289641767"/>
    <n v="8.0422104970841429E-2"/>
    <n v="2.8075490359638328E-2"/>
    <n v="0.38038327742212491"/>
    <n v="1.1778976456952071"/>
    <n v="0.56203230838906681"/>
    <n v="8.9866438881628277E-2"/>
    <n v="363.87936684254373"/>
    <n v="1491.9393501805055"/>
    <n v="944.57295195778954"/>
    <n v="1744.5402943626771"/>
    <n v="376.13151902249376"/>
    <n v="365.02916721474531"/>
    <n v="1496.6536389708399"/>
    <n v="947.55765081872437"/>
    <n v="1750.0527615772496"/>
    <n v="377.32003422829263"/>
  </r>
  <r>
    <s v="2011_2"/>
    <n v="2011"/>
    <n v="2"/>
    <x v="4"/>
    <x v="4"/>
    <s v="Personal"/>
    <n v="3770"/>
    <n v="15080"/>
    <n v="1549470000"/>
    <n v="6197880000"/>
    <n v="167"/>
    <n v="1253"/>
    <n v="4004"/>
    <n v="1724"/>
    <n v="357"/>
    <n v="3229929"/>
    <n v="3888656"/>
    <n v="6825622"/>
    <n v="6024779"/>
    <n v="916568"/>
    <n v="19340.892215568863"/>
    <n v="3103.4764565043893"/>
    <n v="1704.7007992007991"/>
    <n v="3494.6513921113688"/>
    <n v="2567.4173669467787"/>
    <n v="848250000"/>
    <n v="113100000"/>
    <n v="565500000"/>
    <n v="11310000"/>
    <n v="11310000"/>
    <n v="4.4297082228116708E-2"/>
    <n v="0.33236074270557031"/>
    <n v="1.0620689655172413"/>
    <n v="0.45729442970822282"/>
    <n v="9.4694960212201598E-2"/>
    <n v="5.2104982585932151E-2"/>
    <n v="0.35023635962415545"/>
    <n v="1.0718121036286539"/>
    <n v="0.47619893605636909"/>
    <n v="0.10580578113363515"/>
    <n v="856.74509283819634"/>
    <n v="1031.4737400530505"/>
    <n v="1810.5098143236073"/>
    <n v="1598.0846153846153"/>
    <n v="243.12148541114058"/>
    <n v="859.45226976656977"/>
    <n v="1034.733031450967"/>
    <n v="1816.230734628728"/>
    <n v="1603.134306169567"/>
    <n v="243.88971026775053"/>
  </r>
  <r>
    <s v="2011_2"/>
    <n v="2011"/>
    <n v="2"/>
    <x v="5"/>
    <x v="5"/>
    <s v="Personal"/>
    <n v="860.75"/>
    <n v="3443"/>
    <n v="353768250"/>
    <n v="1415073000"/>
    <n v="69"/>
    <n v="305"/>
    <n v="543"/>
    <n v="402"/>
    <n v="116"/>
    <n v="1307918"/>
    <n v="959826"/>
    <n v="636940"/>
    <n v="1191321"/>
    <n v="562672"/>
    <n v="18955.333333333332"/>
    <n v="3146.9704918032785"/>
    <n v="1173.0018416206262"/>
    <n v="2963.4850746268658"/>
    <n v="4850.6206896551721"/>
    <n v="193668750"/>
    <n v="25822500"/>
    <n v="129112500"/>
    <n v="2582250"/>
    <n v="2582250"/>
    <n v="8.0162648852744697E-2"/>
    <n v="0.3543421434795237"/>
    <n v="0.63084519314551268"/>
    <n v="0.46703456288120826"/>
    <n v="0.13476619227417949"/>
    <n v="0.10172812022868535"/>
    <n v="0.39232870898768196"/>
    <n v="0.66917027299480081"/>
    <n v="0.50665702319934403"/>
    <n v="0.16188525180982363"/>
    <n v="1519.5097298867267"/>
    <n v="1115.1042695323845"/>
    <n v="739.98257333720596"/>
    <n v="1384.0499564333429"/>
    <n v="653.69968051118212"/>
    <n v="1524.3111366500393"/>
    <n v="1118.6278199751519"/>
    <n v="742.32079945216447"/>
    <n v="1388.4233320629132"/>
    <n v="655.76526653899634"/>
  </r>
  <r>
    <s v="2011_2"/>
    <n v="2011"/>
    <n v="2"/>
    <x v="6"/>
    <x v="6"/>
    <s v="Personal"/>
    <n v="5696.25"/>
    <n v="22785"/>
    <n v="2341158750"/>
    <n v="9364635000"/>
    <n v="355"/>
    <n v="2638"/>
    <n v="1893"/>
    <n v="4252"/>
    <n v="731"/>
    <n v="9170764"/>
    <n v="7172428"/>
    <n v="1517093"/>
    <n v="11304994"/>
    <n v="5507333"/>
    <n v="25833.138028169014"/>
    <n v="2718.888551933283"/>
    <n v="801.42260961436875"/>
    <n v="2658.7474129821262"/>
    <n v="7533.9712722298218"/>
    <n v="1281656250"/>
    <n v="170887500"/>
    <n v="854437500"/>
    <n v="17088750"/>
    <n v="17088750"/>
    <n v="6.2321702874698265E-2"/>
    <n v="0.46311169629141979"/>
    <n v="0.33232389730085582"/>
    <n v="0.74645600175554094"/>
    <n v="0.12833004169409698"/>
    <n v="6.9784609160605901E-2"/>
    <n v="0.4785055107052858"/>
    <n v="0.34686592952219747"/>
    <n v="0.75988643970449354"/>
    <n v="0.13865531621430183"/>
    <n v="1609.965152512618"/>
    <n v="1259.1490893131447"/>
    <n v="266.33188501206934"/>
    <n v="1984.6379635725257"/>
    <n v="966.83484748738204"/>
    <n v="1615.0523838872721"/>
    <n v="1263.1277982575737"/>
    <n v="267.17345100459386"/>
    <n v="1990.909100870037"/>
    <n v="969.88989036366445"/>
  </r>
  <r>
    <s v="2011_2"/>
    <n v="2011"/>
    <n v="2"/>
    <x v="7"/>
    <x v="7"/>
    <s v="Personal"/>
    <n v="6898.75"/>
    <n v="27595"/>
    <n v="2835386250"/>
    <n v="11341545000"/>
    <n v="828"/>
    <n v="2583"/>
    <n v="4148"/>
    <n v="5489"/>
    <n v="2277"/>
    <n v="11442260"/>
    <n v="6815289"/>
    <n v="3530103"/>
    <n v="16742621"/>
    <n v="10284292"/>
    <n v="13819.154589371981"/>
    <n v="2638.5168408826944"/>
    <n v="851.03736740597878"/>
    <n v="3050.2133357624339"/>
    <n v="4516.5972771190163"/>
    <n v="1552218750"/>
    <n v="206962500"/>
    <n v="1034812500"/>
    <n v="20696250"/>
    <n v="20696250"/>
    <n v="0.12002174306939663"/>
    <n v="0.3744156550099656"/>
    <n v="0.60126834571480336"/>
    <n v="0.79565138612067399"/>
    <n v="0.33005979344084074"/>
    <n v="0.12913842185097735"/>
    <n v="0.38799224345262828"/>
    <n v="0.61500387012617563"/>
    <n v="0.80696282823669918"/>
    <n v="0.34325101608979053"/>
    <n v="1658.5990215618772"/>
    <n v="987.90201123391921"/>
    <n v="511.70183004167421"/>
    <n v="2426.9064685631456"/>
    <n v="1490.7471643413662"/>
    <n v="1663.839928153732"/>
    <n v="991.02362296494925"/>
    <n v="513.31872566217464"/>
    <n v="2434.5751033226975"/>
    <n v="1495.4576860158745"/>
  </r>
  <r>
    <s v="2011_2"/>
    <n v="2011"/>
    <n v="2"/>
    <x v="8"/>
    <x v="8"/>
    <s v="Personal"/>
    <n v="687.25"/>
    <n v="2749"/>
    <n v="282459750"/>
    <n v="1129839000"/>
    <n v="107"/>
    <n v="256"/>
    <n v="373"/>
    <n v="297"/>
    <n v="106"/>
    <n v="1225730"/>
    <n v="751344"/>
    <n v="266012"/>
    <n v="896304"/>
    <n v="327375"/>
    <n v="11455.420560747663"/>
    <n v="2934.9375"/>
    <n v="713.16890080428959"/>
    <n v="3017.8585858585857"/>
    <n v="3088.4433962264152"/>
    <n v="154631250"/>
    <n v="20617500"/>
    <n v="103087500"/>
    <n v="2061750"/>
    <n v="2061750"/>
    <n v="0.15569297926518735"/>
    <n v="0.37249909057839214"/>
    <n v="0.54274281556929793"/>
    <n v="0.43215714805383776"/>
    <n v="0.1542379046926155"/>
    <n v="0.1879172621694255"/>
    <n v="0.41546938555201324"/>
    <n v="0.58701957800970817"/>
    <n v="0.47618560638460772"/>
    <n v="0.18633887898613918"/>
    <n v="1783.5285558384867"/>
    <n v="1093.2615496544197"/>
    <n v="387.06729719898146"/>
    <n v="1304.1891596944342"/>
    <n v="476.35503819570755"/>
    <n v="1789.1642196990942"/>
    <n v="1096.7160806095928"/>
    <n v="388.29036770789281"/>
    <n v="1308.3101880293189"/>
    <n v="477.86024362950326"/>
  </r>
  <r>
    <s v="2011_2"/>
    <n v="2011"/>
    <n v="2"/>
    <x v="9"/>
    <x v="9"/>
    <s v="Personal"/>
    <n v="696"/>
    <n v="2784"/>
    <n v="286056000"/>
    <n v="1144224000"/>
    <n v="94"/>
    <n v="286"/>
    <n v="506"/>
    <n v="347"/>
    <n v="90"/>
    <n v="1267148"/>
    <n v="889738"/>
    <n v="305102"/>
    <n v="1138442"/>
    <n v="349589"/>
    <n v="13480.297872340425"/>
    <n v="3110.9720279720282"/>
    <n v="602.96837944664037"/>
    <n v="3280.8126801152739"/>
    <n v="3884.3222222222221"/>
    <n v="156600000"/>
    <n v="20880000"/>
    <n v="104400000"/>
    <n v="2088000"/>
    <n v="2088000"/>
    <n v="0.13505747126436782"/>
    <n v="0.41091954022988508"/>
    <n v="0.72701149425287359"/>
    <n v="0.49856321839080459"/>
    <n v="0.12931034482758622"/>
    <n v="0.16524337856663346"/>
    <n v="0.45437226417863863"/>
    <n v="0.76635690835311776"/>
    <n v="0.54272224710952488"/>
    <n v="0.15894498295734716"/>
    <n v="1820.6149425287356"/>
    <n v="1278.3591954022988"/>
    <n v="438.36494252873564"/>
    <n v="1635.6925287356321"/>
    <n v="502.28304597701151"/>
    <n v="1826.3677934164343"/>
    <n v="1282.3986051974603"/>
    <n v="439.75010536017965"/>
    <n v="1640.8610544881831"/>
    <n v="503.87017975221352"/>
  </r>
  <r>
    <s v="2011_2"/>
    <n v="2011"/>
    <n v="2"/>
    <x v="10"/>
    <x v="10"/>
    <s v="Personal"/>
    <n v="1874"/>
    <n v="7496"/>
    <n v="770214000"/>
    <n v="3080856000"/>
    <n v="232"/>
    <n v="758"/>
    <n v="441"/>
    <n v="848"/>
    <n v="139"/>
    <n v="4047338"/>
    <n v="3636119"/>
    <n v="480645"/>
    <n v="2852273"/>
    <n v="663040"/>
    <n v="17445.422413793105"/>
    <n v="4796.9907651715039"/>
    <n v="1089.8979591836735"/>
    <n v="3363.5294811320755"/>
    <n v="4770.0719424460431"/>
    <n v="421650000"/>
    <n v="56220000"/>
    <n v="281100000"/>
    <n v="5622000"/>
    <n v="5622000"/>
    <n v="0.12379935965848453"/>
    <n v="0.40448239060832442"/>
    <n v="0.23532550693703308"/>
    <n v="0.45250800426894344"/>
    <n v="7.4172892209178234E-2"/>
    <n v="0.14152623170847192"/>
    <n v="0.43089846271026711"/>
    <n v="0.25815750564166468"/>
    <n v="0.47929803104735641"/>
    <n v="8.8277424222408599E-2"/>
    <n v="2159.7321237993597"/>
    <n v="1940.2982924226253"/>
    <n v="256.48078975453575"/>
    <n v="1522.0240128068303"/>
    <n v="353.8100320170758"/>
    <n v="2166.5565305288428"/>
    <n v="1946.4293234787913"/>
    <n v="257.29122786780732"/>
    <n v="1526.8333643004596"/>
    <n v="354.92801490803186"/>
  </r>
  <r>
    <s v="2011_2"/>
    <n v="2011"/>
    <n v="2"/>
    <x v="11"/>
    <x v="11"/>
    <s v="Personal"/>
    <n v="5292"/>
    <n v="21168"/>
    <n v="2175012000"/>
    <n v="8700048000"/>
    <n v="172"/>
    <n v="1759"/>
    <n v="5754"/>
    <n v="2439"/>
    <n v="610"/>
    <n v="2375556"/>
    <n v="3420324"/>
    <n v="4489461"/>
    <n v="4046032"/>
    <n v="2576326"/>
    <n v="13811.372093023256"/>
    <n v="1944.4707220011371"/>
    <n v="780.23305526590195"/>
    <n v="1658.8897088970889"/>
    <n v="4223.4852459016392"/>
    <n v="1190700000"/>
    <n v="158760000"/>
    <n v="793800000"/>
    <n v="15876000"/>
    <n v="15876000"/>
    <n v="3.250188964474679E-2"/>
    <n v="0.33238851095993954"/>
    <n v="1.0873015873015872"/>
    <n v="0.46088435374149661"/>
    <n v="0.11526832955404384"/>
    <n v="3.818158931358729E-2"/>
    <n v="0.34747648423707422"/>
    <n v="1.0971696541835356"/>
    <n v="0.47684986953516162"/>
    <n v="0.12549670803680929"/>
    <n v="448.89569160997735"/>
    <n v="646.3197278911565"/>
    <n v="848.34863945578229"/>
    <n v="764.5563114134543"/>
    <n v="486.83408919123207"/>
    <n v="450.31412991762721"/>
    <n v="648.36199445366833"/>
    <n v="851.02928493966067"/>
    <n v="766.9721865950022"/>
    <n v="488.37240674358378"/>
  </r>
  <r>
    <s v="2011_2"/>
    <n v="2011"/>
    <n v="2"/>
    <x v="12"/>
    <x v="12"/>
    <s v="Personal"/>
    <n v="5682.75"/>
    <n v="22731"/>
    <n v="2335610250"/>
    <n v="9342441000"/>
    <n v="341"/>
    <n v="2366"/>
    <n v="3437"/>
    <n v="4944"/>
    <n v="859"/>
    <n v="6465782"/>
    <n v="7473280"/>
    <n v="3718662"/>
    <n v="15608079"/>
    <n v="3061499"/>
    <n v="18961.237536656892"/>
    <n v="3158.6136939983094"/>
    <n v="1081.9499563572883"/>
    <n v="3156.9739077669901"/>
    <n v="3564.0267753201397"/>
    <n v="1278618750"/>
    <n v="170482500"/>
    <n v="852412500"/>
    <n v="17048250"/>
    <n v="17048250"/>
    <n v="6.0006158989925652E-2"/>
    <n v="0.41634771897408823"/>
    <n v="0.60481281069904536"/>
    <n v="0.87000131978355555"/>
    <n v="0.15115920988957812"/>
    <n v="6.7346852029969428E-2"/>
    <n v="0.43158410032667233"/>
    <n v="0.61992364924474064"/>
    <n v="0.88039587888855786"/>
    <n v="0.16223072539923616"/>
    <n v="1137.7910342703797"/>
    <n v="1315.0816066165148"/>
    <n v="654.37719414016101"/>
    <n v="2746.5714662795303"/>
    <n v="538.73547138269328"/>
    <n v="1141.3862712469731"/>
    <n v="1319.2370533347055"/>
    <n v="656.44492100225648"/>
    <n v="2755.2501911042141"/>
    <n v="540.43778896912045"/>
  </r>
  <r>
    <s v="2011_2"/>
    <n v="2011"/>
    <n v="2"/>
    <x v="13"/>
    <x v="13"/>
    <s v="Personal"/>
    <n v="1425.75"/>
    <n v="5703"/>
    <n v="585983250"/>
    <n v="2343933000"/>
    <n v="173"/>
    <n v="638"/>
    <n v="888"/>
    <n v="792"/>
    <n v="245"/>
    <n v="3397322"/>
    <n v="1936643"/>
    <n v="788881"/>
    <n v="2684511"/>
    <n v="1832161"/>
    <n v="19637.699421965317"/>
    <n v="3035.4905956112852"/>
    <n v="888.37950450450455"/>
    <n v="3389.534090909091"/>
    <n v="7478.2081632653062"/>
    <n v="320793750"/>
    <n v="42772500"/>
    <n v="213862500"/>
    <n v="4277250"/>
    <n v="4277250"/>
    <n v="0.12133964580045591"/>
    <n v="0.44748378046642118"/>
    <n v="0.62283008942661755"/>
    <n v="0.55549710678590214"/>
    <n v="0.17183938278099245"/>
    <n v="0.14148830299441043"/>
    <n v="0.47816660920068155"/>
    <n v="0.65273810120849096"/>
    <n v="0.58615995036972746"/>
    <n v="0.19511776902779804"/>
    <n v="2382.8314921970891"/>
    <n v="1358.3328072944064"/>
    <n v="553.30948623531469"/>
    <n v="1882.876380852183"/>
    <n v="1285.0506750832894"/>
    <n v="2390.3608571083109"/>
    <n v="1362.6249208620234"/>
    <n v="555.05785536857013"/>
    <n v="1888.825967887851"/>
    <n v="1289.111228879812"/>
  </r>
  <r>
    <s v="2011_2"/>
    <n v="2011"/>
    <n v="2"/>
    <x v="14"/>
    <x v="14"/>
    <s v="Personal"/>
    <n v="9374"/>
    <n v="37496"/>
    <n v="3852714000"/>
    <n v="15410856000"/>
    <n v="1069"/>
    <n v="3915"/>
    <n v="7503"/>
    <n v="5636"/>
    <n v="1294"/>
    <n v="13569892"/>
    <n v="12444807"/>
    <n v="9282811"/>
    <n v="19136188"/>
    <n v="11903047"/>
    <n v="12694.005612722171"/>
    <n v="3178.7501915708813"/>
    <n v="1237.2132480341197"/>
    <n v="3395.3491838183108"/>
    <n v="9198.6452859350848"/>
    <n v="2109150000"/>
    <n v="281220000"/>
    <n v="1406100000"/>
    <n v="28122000"/>
    <n v="28122000"/>
    <n v="0.11403883080861958"/>
    <n v="0.41764454875186685"/>
    <n v="0.80040537657350119"/>
    <n v="0.60123746532963518"/>
    <n v="0.13804139108171537"/>
    <n v="0.1216882272285635"/>
    <n v="0.42951291466587455"/>
    <n v="0.81002422019460318"/>
    <n v="0.61302094720081446"/>
    <n v="0.14634259946143563"/>
    <n v="1447.6095583528909"/>
    <n v="1327.587689353531"/>
    <n v="990.27213569447406"/>
    <n v="2041.4111371879667"/>
    <n v="1269.7937913377427"/>
    <n v="1452.183772118952"/>
    <n v="1331.7826532851063"/>
    <n v="993.40123663823567"/>
    <n v="2047.8616685982045"/>
    <n v="1273.8061358313814"/>
  </r>
  <r>
    <s v="2011_2"/>
    <n v="2011"/>
    <n v="2"/>
    <x v="15"/>
    <x v="15"/>
    <s v="Personal"/>
    <n v="1016.25"/>
    <n v="4065"/>
    <n v="417678750"/>
    <n v="1670715000"/>
    <n v="139"/>
    <n v="476"/>
    <n v="556"/>
    <n v="674"/>
    <n v="170"/>
    <n v="2204758"/>
    <n v="1530397"/>
    <n v="544202"/>
    <n v="1838427"/>
    <n v="1153737"/>
    <n v="15861.568345323742"/>
    <n v="3215.1197478991598"/>
    <n v="978.7805755395683"/>
    <n v="2727.6364985163204"/>
    <n v="6786.6882352941175"/>
    <n v="228656250"/>
    <n v="30487500"/>
    <n v="152437500"/>
    <n v="3048750"/>
    <n v="3048750"/>
    <n v="0.13677736777367774"/>
    <n v="0.46838868388683885"/>
    <n v="0.54710947109471098"/>
    <n v="0.66322263222632227"/>
    <n v="0.16728167281672818"/>
    <n v="0.16189184668959053"/>
    <n v="0.50486037887878821"/>
    <n v="0.58349170632724268"/>
    <n v="0.69776537032370622"/>
    <n v="0.1945607003819862"/>
    <n v="2169.5035670356701"/>
    <n v="1505.9257072570726"/>
    <n v="535.50012300123001"/>
    <n v="1809.030258302583"/>
    <n v="1135.2885608856088"/>
    <n v="2176.3588499568086"/>
    <n v="1510.6841906900215"/>
    <n v="537.19221740626188"/>
    <n v="1814.746503448245"/>
    <n v="1138.875890448121"/>
  </r>
  <r>
    <s v="2011_2"/>
    <n v="2011"/>
    <n v="2"/>
    <x v="16"/>
    <x v="16"/>
    <s v="Personal"/>
    <n v="1913.5"/>
    <n v="7654"/>
    <n v="786448500"/>
    <n v="3145794000"/>
    <n v="234"/>
    <n v="882"/>
    <n v="703"/>
    <n v="1904"/>
    <n v="912"/>
    <n v="4262202"/>
    <n v="1804793"/>
    <n v="539221"/>
    <n v="5668328"/>
    <n v="4695936"/>
    <n v="18214.538461538461"/>
    <n v="2046.2505668934241"/>
    <n v="767.02844950213375"/>
    <n v="2977.0630252100841"/>
    <n v="5149.0526315789475"/>
    <n v="430537500"/>
    <n v="57405000"/>
    <n v="287025000"/>
    <n v="5740500"/>
    <n v="5740500"/>
    <n v="0.12228899921609616"/>
    <n v="0.46093545858374707"/>
    <n v="0.36738960020904105"/>
    <n v="0.99503527567285077"/>
    <n v="0.47661353540632351"/>
    <n v="0.13973963096670053"/>
    <n v="0.48748653483190546"/>
    <n v="0.39306831481683818"/>
    <n v="0.99877903994913853"/>
    <n v="0.50321687248092128"/>
    <n v="2227.4376796446304"/>
    <n v="943.18944342827285"/>
    <n v="281.79827541154953"/>
    <n v="2962.2827279853673"/>
    <n v="2454.1081787300759"/>
    <n v="2234.4760250593058"/>
    <n v="946.16977062440026"/>
    <n v="282.68871271434438"/>
    <n v="2971.6430657609294"/>
    <n v="2461.8627665260578"/>
  </r>
  <r>
    <s v="2011_2"/>
    <n v="2011"/>
    <n v="2"/>
    <x v="17"/>
    <x v="17"/>
    <s v="Personal"/>
    <n v="6277"/>
    <n v="25108"/>
    <n v="2579847000"/>
    <n v="10319388000"/>
    <n v="618"/>
    <n v="2531"/>
    <n v="7193"/>
    <n v="3013"/>
    <n v="866"/>
    <n v="8629793"/>
    <n v="7924842"/>
    <n v="3463948"/>
    <n v="9499227"/>
    <n v="1438924"/>
    <n v="13964.066343042072"/>
    <n v="3131.1110233109443"/>
    <n v="481.57208397052688"/>
    <n v="3152.7470959176899"/>
    <n v="1661.5750577367205"/>
    <n v="1412325000"/>
    <n v="188310000"/>
    <n v="941550000"/>
    <n v="18831000"/>
    <n v="18831000"/>
    <n v="9.8454675800541666E-2"/>
    <n v="0.40321809781742873"/>
    <n v="1.145929584196272"/>
    <n v="0.48000637247092559"/>
    <n v="0.13796399553927036"/>
    <n v="0.10721644507376213"/>
    <n v="0.41764448843229546"/>
    <n v="1.1579558416003657"/>
    <n v="0.49469909810811241"/>
    <n v="0.1481060383874164"/>
    <n v="1374.8276246614626"/>
    <n v="1262.5206308746217"/>
    <n v="551.84769794487818"/>
    <n v="1513.3386968296957"/>
    <n v="229.23753385375178"/>
    <n v="1379.171859203436"/>
    <n v="1266.5099933490267"/>
    <n v="553.59144806185088"/>
    <n v="1518.1206041194125"/>
    <n v="229.96188765274493"/>
  </r>
  <r>
    <s v="2011_2"/>
    <n v="2011"/>
    <n v="2"/>
    <x v="18"/>
    <x v="18"/>
    <s v="Personal"/>
    <n v="4468"/>
    <n v="17872"/>
    <n v="1836348000"/>
    <n v="7345392000"/>
    <n v="290"/>
    <n v="2263"/>
    <n v="3785"/>
    <n v="3287"/>
    <n v="686"/>
    <n v="9609927"/>
    <n v="8013779"/>
    <n v="2665963"/>
    <n v="11697513"/>
    <n v="5530669"/>
    <n v="33137.679310344829"/>
    <n v="3541.2191780821918"/>
    <n v="704.34953764861291"/>
    <n v="3558.7201095223609"/>
    <n v="8062.1997084548102"/>
    <n v="1005300000"/>
    <n v="134040000"/>
    <n v="670200000"/>
    <n v="13404000"/>
    <n v="13404000"/>
    <n v="6.490599820948971E-2"/>
    <n v="0.50649059982094902"/>
    <n v="0.84713518352730532"/>
    <n v="0.7356759176365264"/>
    <n v="0.15353625783348254"/>
    <n v="7.3493550432607496E-2"/>
    <n v="0.52391800579382652"/>
    <n v="0.85967899355474631"/>
    <n v="0.75104723096163206"/>
    <n v="0.16610260328721529"/>
    <n v="2150.8341539838852"/>
    <n v="1793.5942256042972"/>
    <n v="596.6792748433304"/>
    <n v="2618.0646821844225"/>
    <n v="1237.8399731423456"/>
    <n v="2157.6304445574719"/>
    <n v="1799.2616953651502"/>
    <n v="598.56468554483001"/>
    <n v="2626.337346205315"/>
    <n v="1241.7513487012159"/>
  </r>
  <r>
    <s v="2011_2"/>
    <n v="2011"/>
    <n v="2"/>
    <x v="19"/>
    <x v="19"/>
    <s v="Personal"/>
    <n v="3394.25"/>
    <n v="13577"/>
    <n v="1395036750"/>
    <n v="5580147000"/>
    <n v="497"/>
    <n v="1413"/>
    <n v="3690"/>
    <n v="1792"/>
    <n v="452"/>
    <n v="5509676"/>
    <n v="4308346"/>
    <n v="2918110"/>
    <n v="5798039"/>
    <n v="956369"/>
    <n v="11085.867203219315"/>
    <n v="3049.0771408351025"/>
    <n v="790.81571815718155"/>
    <n v="3235.5128348214284"/>
    <n v="2115.8606194690265"/>
    <n v="763706250"/>
    <n v="101827500"/>
    <n v="509137500"/>
    <n v="10182750"/>
    <n v="10182750"/>
    <n v="0.14642409958017236"/>
    <n v="0.41629225896737126"/>
    <n v="1.0871326508065111"/>
    <n v="0.52795168299329753"/>
    <n v="0.13316638432643441"/>
    <n v="0.16056286083647786"/>
    <n v="0.43600653811467827"/>
    <n v="1.0994414515335078"/>
    <n v="0.54791691327659731"/>
    <n v="0.14675418552642389"/>
    <n v="1623.2381232967518"/>
    <n v="1269.3072107240187"/>
    <n v="859.72158797967154"/>
    <n v="1708.1944464903881"/>
    <n v="281.76150843337996"/>
    <n v="1628.3672951278825"/>
    <n v="1273.3180177010468"/>
    <n v="862.43817015476509"/>
    <n v="1713.5920666616282"/>
    <n v="282.65182955842732"/>
  </r>
  <r>
    <s v="2011_2"/>
    <n v="2011"/>
    <n v="2"/>
    <x v="20"/>
    <x v="20"/>
    <s v="Personal"/>
    <n v="3090"/>
    <n v="12360"/>
    <n v="1269990000"/>
    <n v="5079960000"/>
    <n v="367"/>
    <n v="1669"/>
    <n v="3300"/>
    <n v="2099"/>
    <n v="341"/>
    <n v="4901791"/>
    <n v="6576176"/>
    <n v="5514008"/>
    <n v="8382208"/>
    <n v="1144997"/>
    <n v="13356.378746594006"/>
    <n v="3940.1893349310963"/>
    <n v="1670.9115151515152"/>
    <n v="3993.4292520247736"/>
    <n v="3357.7624633431087"/>
    <n v="695250000"/>
    <n v="92700000"/>
    <n v="463500000"/>
    <n v="9270000"/>
    <n v="9270000"/>
    <n v="0.11877022653721683"/>
    <n v="0.54012944983818767"/>
    <n v="1.0679611650485437"/>
    <n v="0.67928802588996762"/>
    <n v="0.11035598705501617"/>
    <n v="0.13233070629272667"/>
    <n v="0.56101968886362563"/>
    <n v="1.0792535277581157"/>
    <n v="0.69885218780465441"/>
    <n v="0.12348955609191127"/>
    <n v="1586.3401294498383"/>
    <n v="2128.212297734628"/>
    <n v="1784.4686084142395"/>
    <n v="2712.6886731391587"/>
    <n v="370.54919093851134"/>
    <n v="1591.3527095450131"/>
    <n v="2134.9371068747905"/>
    <n v="1790.107242690045"/>
    <n v="2721.2603337779774"/>
    <n v="371.72006688390252"/>
  </r>
  <r>
    <s v="2011_2"/>
    <n v="2011"/>
    <n v="2"/>
    <x v="21"/>
    <x v="21"/>
    <s v="Personal"/>
    <n v="5465"/>
    <n v="21860"/>
    <n v="2246115000"/>
    <n v="8984460000"/>
    <n v="918"/>
    <n v="3115"/>
    <n v="3633"/>
    <n v="4407"/>
    <n v="971"/>
    <n v="10230519"/>
    <n v="9270676"/>
    <n v="3541549"/>
    <n v="11239453"/>
    <n v="2308144"/>
    <n v="11144.356209150326"/>
    <n v="2976.1399678972712"/>
    <n v="974.82769061381782"/>
    <n v="2550.3637395053324"/>
    <n v="2377.07929969104"/>
    <n v="1229625000"/>
    <n v="163950000"/>
    <n v="819750000"/>
    <n v="16395000"/>
    <n v="16395000"/>
    <n v="0.16797804208600184"/>
    <n v="0.56999085086916745"/>
    <n v="0.66477584629460196"/>
    <n v="0.80640439158279964"/>
    <n v="0.17767612076852698"/>
    <n v="0.1797610044174057"/>
    <n v="0.585594767749678"/>
    <n v="0.67965458459799677"/>
    <n v="0.81885770822346415"/>
    <n v="0.18972361759557416"/>
    <n v="1872.0071363220495"/>
    <n v="1696.3725526075023"/>
    <n v="648.04190301921312"/>
    <n v="2056.6245196706313"/>
    <n v="422.35022872827079"/>
    <n v="1877.9223782902443"/>
    <n v="1701.7328174922784"/>
    <n v="650.08961137860513"/>
    <n v="2063.1231229267469"/>
    <n v="423.68478763554003"/>
  </r>
  <r>
    <s v="2011_2"/>
    <n v="2011"/>
    <n v="2"/>
    <x v="22"/>
    <x v="22"/>
    <s v="Personal"/>
    <n v="1522.75"/>
    <n v="6091"/>
    <n v="625850250"/>
    <n v="2503401000"/>
    <n v="256"/>
    <n v="859"/>
    <n v="1895"/>
    <n v="1590"/>
    <n v="289"/>
    <n v="3533757"/>
    <n v="3500666"/>
    <n v="1575095"/>
    <n v="4707657"/>
    <n v="1367382"/>
    <n v="13803.73828125"/>
    <n v="4075.2805587892899"/>
    <n v="831.18469656992079"/>
    <n v="2960.790566037736"/>
    <n v="4731.4256055363321"/>
    <n v="342618750"/>
    <n v="45682500"/>
    <n v="228412500"/>
    <n v="4568250"/>
    <n v="4568250"/>
    <n v="0.16811689377770481"/>
    <n v="0.56411098341815791"/>
    <n v="1.2444590379248071"/>
    <n v="1.0441635199474635"/>
    <n v="0.18978821211623706"/>
    <n v="0.19044636546844904"/>
    <n v="0.59371917332954793"/>
    <n v="1.2773923166033254"/>
    <n v="1.0569855773038328"/>
    <n v="0.21320220666914472"/>
    <n v="2320.6416023641436"/>
    <n v="2298.9105237235267"/>
    <n v="1034.3753078312263"/>
    <n v="3091.5494992612053"/>
    <n v="897.96880643572479"/>
    <n v="2327.9744572091381"/>
    <n v="2306.1747118493108"/>
    <n v="1037.6437677174258"/>
    <n v="3101.3182992780207"/>
    <n v="900.8062436798981"/>
  </r>
  <r>
    <s v="2011_2"/>
    <n v="2011"/>
    <n v="2"/>
    <x v="23"/>
    <x v="23"/>
    <s v="Personal"/>
    <n v="2833.25"/>
    <n v="11333"/>
    <n v="1164465750"/>
    <n v="4657863000"/>
    <n v="493"/>
    <n v="1958"/>
    <n v="2577"/>
    <n v="2581"/>
    <n v="670"/>
    <n v="7666203"/>
    <n v="6407858"/>
    <n v="2849676"/>
    <n v="8018193"/>
    <n v="3448226"/>
    <n v="15550.107505070993"/>
    <n v="3272.6547497446372"/>
    <n v="1105.8114086146682"/>
    <n v="3106.6226268888026"/>
    <n v="5146.6059701492541"/>
    <n v="637481250"/>
    <n v="84997500"/>
    <n v="424987500"/>
    <n v="8499750"/>
    <n v="8499750"/>
    <n v="0.17400511779758229"/>
    <n v="0.69107914938674664"/>
    <n v="0.90955616341657108"/>
    <n v="0.91096796964616611"/>
    <n v="0.23647754345716052"/>
    <n v="0.19060034342665275"/>
    <n v="0.71130472909731712"/>
    <n v="0.92211119244480799"/>
    <n v="0.92343428660110849"/>
    <n v="0.2550778170532117"/>
    <n v="2705.7982881849466"/>
    <n v="2261.6634606900202"/>
    <n v="1005.7975822818319"/>
    <n v="2830.0337068737317"/>
    <n v="1217.0567369628518"/>
    <n v="2714.3481763136783"/>
    <n v="2268.8099540772682"/>
    <n v="1008.975741143935"/>
    <n v="2838.9761589774107"/>
    <n v="1220.9024408324969"/>
  </r>
  <r>
    <s v="2011_2"/>
    <n v="2011"/>
    <n v="2"/>
    <x v="24"/>
    <x v="24"/>
    <s v="Personal"/>
    <n v="1480"/>
    <n v="5920"/>
    <n v="608280000"/>
    <n v="2433120000"/>
    <n v="268"/>
    <n v="1053"/>
    <n v="783"/>
    <n v="1543"/>
    <n v="34"/>
    <n v="2921091"/>
    <n v="2622139"/>
    <n v="1062413"/>
    <n v="3614642"/>
    <n v="216313"/>
    <n v="10899.593283582089"/>
    <n v="2490.1604938271603"/>
    <n v="1356.8492975734355"/>
    <n v="2342.6066104990277"/>
    <n v="6362.1470588235297"/>
    <n v="333000000"/>
    <n v="44400000"/>
    <n v="222000000"/>
    <n v="4440000"/>
    <n v="4440000"/>
    <n v="0.18108108108108109"/>
    <n v="0.71148648648648649"/>
    <n v="0.52905405405405403"/>
    <n v="1.0425675675675676"/>
    <n v="2.2972972972972974E-2"/>
    <n v="0.20440395448055063"/>
    <n v="0.7389269517698247"/>
    <n v="0.55928561822515521"/>
    <n v="1.0553265660474636"/>
    <n v="3.2046725971603102E-2"/>
    <n v="1973.710135135135"/>
    <n v="1771.7155405405406"/>
    <n v="717.84662162162158"/>
    <n v="2442.3256756756755"/>
    <n v="146.15743243243244"/>
    <n v="1979.9467422494331"/>
    <n v="1777.3138771695872"/>
    <n v="720.11490168346245"/>
    <n v="2450.0430326538867"/>
    <n v="146.61926645085745"/>
  </r>
  <r>
    <s v="2011_2"/>
    <n v="2011"/>
    <n v="2"/>
    <x v="25"/>
    <x v="25"/>
    <s v="Personal"/>
    <n v="4020.75"/>
    <n v="16083"/>
    <n v="1652528250"/>
    <n v="6610113000"/>
    <n v="815"/>
    <n v="2688"/>
    <n v="3344"/>
    <n v="3151"/>
    <n v="304"/>
    <n v="10373467"/>
    <n v="8046830"/>
    <n v="2853364"/>
    <n v="10345292"/>
    <n v="1413695"/>
    <n v="12728.180368098159"/>
    <n v="2993.6123511904761"/>
    <n v="853.27870813397124"/>
    <n v="3283.1774039987304"/>
    <n v="4650.3125"/>
    <n v="904668750"/>
    <n v="120622500"/>
    <n v="603112500"/>
    <n v="12062250"/>
    <n v="12062250"/>
    <n v="0.20269850152334765"/>
    <n v="0.66853199030031707"/>
    <n v="0.83168563079027547"/>
    <n v="0.78368463595100413"/>
    <n v="7.5607784617297766E-2"/>
    <n v="0.21747048948115669"/>
    <n v="0.68582952828183286"/>
    <n v="0.84543372760208046"/>
    <n v="0.7988138628215623"/>
    <n v="8.5322135406102978E-2"/>
    <n v="2579.9830877323884"/>
    <n v="2001.325623328981"/>
    <n v="709.65964061431328"/>
    <n v="2572.9756886153082"/>
    <n v="351.59982590312751"/>
    <n v="2588.1354200294604"/>
    <n v="2007.6494909518353"/>
    <n v="711.90205113073"/>
    <n v="2581.1058786563271"/>
    <n v="352.71082489764967"/>
  </r>
  <r>
    <s v="2011_2"/>
    <n v="2011"/>
    <n v="2"/>
    <x v="26"/>
    <x v="26"/>
    <s v="Personal"/>
    <n v="2621.75"/>
    <n v="10487"/>
    <n v="1077539250"/>
    <n v="4310157000"/>
    <n v="412"/>
    <n v="1683"/>
    <n v="3684"/>
    <n v="2501"/>
    <n v="396"/>
    <n v="4926413"/>
    <n v="5698128"/>
    <n v="2321057"/>
    <n v="7388620"/>
    <n v="928258"/>
    <n v="11957.313106796117"/>
    <n v="3385.6969696969695"/>
    <n v="630.03718783930515"/>
    <n v="2954.2662934826071"/>
    <n v="2344.0858585858587"/>
    <n v="589893750"/>
    <n v="78652500"/>
    <n v="393262500"/>
    <n v="7865250"/>
    <n v="7865250"/>
    <n v="0.15714694383522457"/>
    <n v="0.64193763707447316"/>
    <n v="1.4051683036139984"/>
    <n v="0.95394297701916664"/>
    <n v="0.15104414989987602"/>
    <n v="0.17370804405484844"/>
    <n v="0.66375418533007935"/>
    <n v="1.4395037095797178"/>
    <n v="0.96348124284041714"/>
    <n v="0.16733916585354563"/>
    <n v="1879.0552112138839"/>
    <n v="2173.4063125774769"/>
    <n v="885.30828644989037"/>
    <n v="2818.2015829121769"/>
    <n v="354.06045580242204"/>
    <n v="1884.9927239670485"/>
    <n v="2180.2739275478752"/>
    <n v="888.10571848377026"/>
    <n v="2827.1066474039862"/>
    <n v="355.17922999233002"/>
  </r>
  <r>
    <s v="2011_3"/>
    <n v="2011"/>
    <n v="3"/>
    <x v="0"/>
    <x v="0"/>
    <s v="Personal"/>
    <n v="4281.5"/>
    <n v="17126"/>
    <n v="1759696500"/>
    <n v="7038786000"/>
    <n v="108"/>
    <n v="2024"/>
    <n v="976"/>
    <n v="3026"/>
    <n v="437"/>
    <n v="1881570"/>
    <n v="3201934"/>
    <n v="1199247"/>
    <n v="4640754"/>
    <n v="1249779"/>
    <n v="17421.944444444445"/>
    <n v="1581.9832015810277"/>
    <n v="1228.736680327869"/>
    <n v="1533.6265697290153"/>
    <n v="2859.9061784897026"/>
    <n v="963337500"/>
    <n v="128445000"/>
    <n v="642225000"/>
    <n v="12844500"/>
    <n v="12844500"/>
    <n v="2.5224804390984467E-2"/>
    <n v="0.47273151932733853"/>
    <n v="0.22795749153334111"/>
    <n v="0.70676164895480553"/>
    <n v="0.102067032582039"/>
    <n v="3.0808530215541731E-2"/>
    <n v="0.49050944688018305"/>
    <n v="0.24289593982226032"/>
    <n v="0.72297246280778049"/>
    <n v="0.11284712910835301"/>
    <n v="439.4651407217097"/>
    <n v="747.85332243372648"/>
    <n v="280.09973140254584"/>
    <n v="1083.908443302581"/>
    <n v="291.90213710148311"/>
    <n v="440.85378000278797"/>
    <n v="750.21641885204747"/>
    <n v="280.98480157900235"/>
    <n v="1087.3334199434826"/>
    <n v="292.82450098487129"/>
  </r>
  <r>
    <s v="2011_3"/>
    <n v="2011"/>
    <n v="3"/>
    <x v="1"/>
    <x v="1"/>
    <s v="Personal"/>
    <n v="1206.75"/>
    <n v="4827"/>
    <n v="495974250"/>
    <n v="1983897000"/>
    <n v="22"/>
    <n v="376"/>
    <n v="1364"/>
    <n v="695"/>
    <n v="75"/>
    <n v="418342"/>
    <n v="1146810"/>
    <n v="1995752"/>
    <n v="1751457"/>
    <n v="447303"/>
    <n v="19015.545454545456"/>
    <n v="3050.0265957446809"/>
    <n v="1463.1612903225807"/>
    <n v="2520.0820143884894"/>
    <n v="5964.04"/>
    <n v="271518750"/>
    <n v="36202500"/>
    <n v="181012500"/>
    <n v="3620250"/>
    <n v="3620250"/>
    <n v="1.823078516677025E-2"/>
    <n v="0.31158069194116428"/>
    <n v="1.1303086803397555"/>
    <n v="0.57592707685933286"/>
    <n v="6.2150403977625855E-2"/>
    <n v="2.7204136229125497E-2"/>
    <n v="0.34264481208551012"/>
    <n v="1.1560500986418341"/>
    <n v="0.60907461566828958"/>
    <n v="7.8343721923561038E-2"/>
    <n v="346.66832401077272"/>
    <n v="950.32939714108147"/>
    <n v="1653.8239071887301"/>
    <n v="1451.3834679925419"/>
    <n v="370.66749533871968"/>
    <n v="347.76374025115155"/>
    <n v="953.33228544450037"/>
    <n v="1659.0497251858917"/>
    <n v="1455.9696067070988"/>
    <n v="371.83874510701975"/>
  </r>
  <r>
    <s v="2011_3"/>
    <n v="2011"/>
    <n v="3"/>
    <x v="2"/>
    <x v="2"/>
    <s v="Personal"/>
    <n v="1164"/>
    <n v="4656"/>
    <n v="478404000"/>
    <n v="1913616000"/>
    <n v="87"/>
    <n v="564"/>
    <n v="645"/>
    <n v="1145"/>
    <n v="84"/>
    <n v="986745"/>
    <n v="1860369"/>
    <n v="554420"/>
    <n v="3149147"/>
    <n v="426517"/>
    <n v="11341.896551724138"/>
    <n v="3298.5265957446809"/>
    <n v="859.5658914728682"/>
    <n v="2750.3467248908296"/>
    <n v="5077.583333333333"/>
    <n v="261900000"/>
    <n v="34920000"/>
    <n v="174600000"/>
    <n v="3492000"/>
    <n v="3492000"/>
    <n v="7.4742268041237112E-2"/>
    <n v="0.4845360824742268"/>
    <n v="0.55412371134020622"/>
    <n v="0.98367697594501713"/>
    <n v="7.2164948453608241E-2"/>
    <n v="9.270175509576993E-2"/>
    <n v="0.51866650209017862"/>
    <n v="0.58806981919918144"/>
    <n v="0.99233075881799282"/>
    <n v="8.9836633850374936E-2"/>
    <n v="847.71907216494844"/>
    <n v="1598.2551546391753"/>
    <n v="476.30584192439864"/>
    <n v="2705.4527491408935"/>
    <n v="366.42353951890033"/>
    <n v="850.39772831727555"/>
    <n v="1603.3053843007885"/>
    <n v="477.8108919058763"/>
    <n v="2714.0015454217282"/>
    <n v="367.58137906824902"/>
  </r>
  <r>
    <s v="2011_3"/>
    <n v="2011"/>
    <n v="3"/>
    <x v="3"/>
    <x v="3"/>
    <s v="Personal"/>
    <n v="4595"/>
    <n v="18380"/>
    <n v="1888545000"/>
    <n v="7554180000"/>
    <n v="105"/>
    <n v="1671"/>
    <n v="943"/>
    <n v="3171"/>
    <n v="232"/>
    <n v="2059260"/>
    <n v="6284463"/>
    <n v="710579"/>
    <n v="9803243"/>
    <n v="1228567"/>
    <n v="19612"/>
    <n v="3760.8994614003591"/>
    <n v="753.5302226935313"/>
    <n v="3091.5304320403657"/>
    <n v="5295.5474137931033"/>
    <n v="1033875000"/>
    <n v="137850000"/>
    <n v="689250000"/>
    <n v="13785000"/>
    <n v="13785000"/>
    <n v="2.2850924918389554E-2"/>
    <n v="0.36365614798694235"/>
    <n v="0.20522306855277475"/>
    <n v="0.69009793253536456"/>
    <n v="5.048966267682263E-2"/>
    <n v="2.7987166795963584E-2"/>
    <n v="0.38019116158985988"/>
    <n v="0.21910496748707173"/>
    <n v="0.70599367299364679"/>
    <n v="5.8015663238253065E-2"/>
    <n v="448.15233949945593"/>
    <n v="1367.6742110990206"/>
    <n v="154.64178454842221"/>
    <n v="2133.4587595212188"/>
    <n v="267.3704026115343"/>
    <n v="449.56842893379439"/>
    <n v="1371.995842002739"/>
    <n v="155.13042775722673"/>
    <n v="2140.2001466382185"/>
    <n v="268.21525015292144"/>
  </r>
  <r>
    <s v="2011_3"/>
    <n v="2011"/>
    <n v="3"/>
    <x v="4"/>
    <x v="4"/>
    <s v="Personal"/>
    <n v="3809.75"/>
    <n v="15239"/>
    <n v="1565807250"/>
    <n v="6263229000"/>
    <n v="155"/>
    <n v="1289"/>
    <n v="3891"/>
    <n v="2236"/>
    <n v="370"/>
    <n v="3254814"/>
    <n v="3957809"/>
    <n v="7622036"/>
    <n v="6718047"/>
    <n v="1060972"/>
    <n v="20998.799999999999"/>
    <n v="3070.4491854150506"/>
    <n v="1958.8887175533282"/>
    <n v="3004.493291592129"/>
    <n v="2867.491891891892"/>
    <n v="857193750"/>
    <n v="114292500"/>
    <n v="571462500"/>
    <n v="11429250"/>
    <n v="11429250"/>
    <n v="4.0685084323118313E-2"/>
    <n v="0.33834241091935169"/>
    <n v="1.0213268587177637"/>
    <n v="0.58691515191285515"/>
    <n v="9.7119233545508235E-2"/>
    <n v="4.8142801183312899E-2"/>
    <n v="0.35620327851604761"/>
    <n v="1.0268981197188951"/>
    <n v="0.60550239486503354"/>
    <n v="0.10829752698784868"/>
    <n v="854.33794868429686"/>
    <n v="1038.8631799986877"/>
    <n v="2000.6656604764091"/>
    <n v="1763.3826366559485"/>
    <n v="278.4886147384999"/>
    <n v="857.03751942365193"/>
    <n v="1042.1458208403321"/>
    <n v="2006.9874427226175"/>
    <n v="1768.9546426467093"/>
    <n v="279.36859404499023"/>
  </r>
  <r>
    <s v="2011_3"/>
    <n v="2011"/>
    <n v="3"/>
    <x v="5"/>
    <x v="5"/>
    <s v="Personal"/>
    <n v="885"/>
    <n v="3540"/>
    <n v="363735000"/>
    <n v="1454940000"/>
    <n v="72"/>
    <n v="316"/>
    <n v="530"/>
    <n v="503"/>
    <n v="115"/>
    <n v="1420662"/>
    <n v="996733"/>
    <n v="526848"/>
    <n v="1657085"/>
    <n v="574240"/>
    <n v="19731.416666666668"/>
    <n v="3154.2183544303798"/>
    <n v="994.0528301886792"/>
    <n v="3294.403578528827"/>
    <n v="4993.391304347826"/>
    <n v="199125000"/>
    <n v="26550000"/>
    <n v="132750000"/>
    <n v="2655000"/>
    <n v="2655000"/>
    <n v="8.1355932203389825E-2"/>
    <n v="0.35706214689265536"/>
    <n v="0.59887005649717517"/>
    <n v="0.56836158192090391"/>
    <n v="0.12994350282485875"/>
    <n v="0.10276770054390372"/>
    <n v="0.39458887403497145"/>
    <n v="0.63725784790899154"/>
    <n v="0.6071548787047506"/>
    <n v="0.15627862258928432"/>
    <n v="1605.2677966101694"/>
    <n v="1126.25197740113"/>
    <n v="595.30847457627124"/>
    <n v="1872.412429378531"/>
    <n v="648.85875706214688"/>
    <n v="1610.3401850944119"/>
    <n v="1129.8107528108085"/>
    <n v="597.18955376903227"/>
    <n v="1878.3289520077076"/>
    <n v="650.90904654915471"/>
  </r>
  <r>
    <s v="2011_3"/>
    <n v="2011"/>
    <n v="3"/>
    <x v="6"/>
    <x v="6"/>
    <s v="Personal"/>
    <n v="5773.5"/>
    <n v="23094"/>
    <n v="2372908500"/>
    <n v="9491634000"/>
    <n v="340"/>
    <n v="2813"/>
    <n v="1926"/>
    <n v="4254"/>
    <n v="748"/>
    <n v="8914569"/>
    <n v="7443999"/>
    <n v="2655252"/>
    <n v="10126313"/>
    <n v="6172740"/>
    <n v="26219.320588235296"/>
    <n v="2646.2847493778886"/>
    <n v="1378.6355140186915"/>
    <n v="2380.4214856605549"/>
    <n v="8252.3262032085568"/>
    <n v="1299037500"/>
    <n v="173205000"/>
    <n v="866025000"/>
    <n v="17320500"/>
    <n v="17320500"/>
    <n v="5.888975491469646E-2"/>
    <n v="0.4872261193383563"/>
    <n v="0.33359314107560406"/>
    <n v="0.73681475707976096"/>
    <n v="0.12955746081233221"/>
    <n v="6.6108745243924169E-2"/>
    <n v="0.5025533807530842"/>
    <n v="0.34805135417261468"/>
    <n v="0.75031825434433874"/>
    <n v="0.1398550984018912"/>
    <n v="1544.0493634710315"/>
    <n v="1289.3390491036632"/>
    <n v="459.90335151987529"/>
    <n v="1753.9296787044254"/>
    <n v="1069.1504286827746"/>
    <n v="1548.928311536215"/>
    <n v="1293.4131534735186"/>
    <n v="461.35657226537342"/>
    <n v="1759.4718148658924"/>
    <n v="1072.5287723671279"/>
  </r>
  <r>
    <s v="2011_3"/>
    <n v="2011"/>
    <n v="3"/>
    <x v="7"/>
    <x v="7"/>
    <s v="Personal"/>
    <n v="7016"/>
    <n v="28064"/>
    <n v="2883576000"/>
    <n v="11534304000"/>
    <n v="834"/>
    <n v="2526"/>
    <n v="3216"/>
    <n v="5043"/>
    <n v="505"/>
    <n v="14195018"/>
    <n v="6109209"/>
    <n v="2539527"/>
    <n v="14503191"/>
    <n v="2587876"/>
    <n v="17020.405275779376"/>
    <n v="2418.5308788598577"/>
    <n v="789.65391791044772"/>
    <n v="2875.9054134443782"/>
    <n v="5124.5069306930691"/>
    <n v="1578600000"/>
    <n v="210480000"/>
    <n v="1052400000"/>
    <n v="21048000"/>
    <n v="21048000"/>
    <n v="0.11887115165336375"/>
    <n v="0.36003420752565563"/>
    <n v="0.45838084378563282"/>
    <n v="0.71878563283922459"/>
    <n v="7.1978335233751425E-2"/>
    <n v="0.12787377491163227"/>
    <n v="0.37338667086071969"/>
    <n v="0.47224110352067755"/>
    <n v="0.73129195400225921"/>
    <n v="7.916770940747439E-2"/>
    <n v="2023.2351767388825"/>
    <n v="870.75384834663623"/>
    <n v="361.96222919042191"/>
    <n v="2067.1594925883696"/>
    <n v="368.85347776510832"/>
    <n v="2029.6282750325606"/>
    <n v="873.50529069307231"/>
    <n v="363.10597171547187"/>
    <n v="2073.691384667336"/>
    <n v="370.01899552914711"/>
  </r>
  <r>
    <s v="2011_3"/>
    <n v="2011"/>
    <n v="3"/>
    <x v="8"/>
    <x v="8"/>
    <s v="Personal"/>
    <n v="698.5"/>
    <n v="2794"/>
    <n v="287083500"/>
    <n v="1148334000"/>
    <n v="99"/>
    <n v="274"/>
    <n v="390"/>
    <n v="328"/>
    <n v="140"/>
    <n v="1217444"/>
    <n v="775499"/>
    <n v="300057"/>
    <n v="899217"/>
    <n v="516891"/>
    <n v="12297.414141414141"/>
    <n v="2830.2883211678832"/>
    <n v="769.37692307692305"/>
    <n v="2741.5152439024391"/>
    <n v="3692.0785714285716"/>
    <n v="157162500"/>
    <n v="20955000"/>
    <n v="104775000"/>
    <n v="2095500"/>
    <n v="2095500"/>
    <n v="0.14173228346456693"/>
    <n v="0.39226914817465997"/>
    <n v="0.55833929849677877"/>
    <n v="0.46957766642806015"/>
    <n v="0.20042949176807445"/>
    <n v="0.172480398441652"/>
    <n v="0.43531392238158723"/>
    <n v="0.60211833436909024"/>
    <n v="0.5135761119863872"/>
    <n v="0.23572195020402581"/>
    <n v="1742.9405869720831"/>
    <n v="1110.234788833214"/>
    <n v="429.57337151037939"/>
    <n v="1287.3543307086613"/>
    <n v="740.00143163922689"/>
    <n v="1748.4479993681616"/>
    <n v="1113.7429524988499"/>
    <n v="430.93075438904162"/>
    <n v="1291.4221636870689"/>
    <n v="742.33971734339184"/>
  </r>
  <r>
    <s v="2011_3"/>
    <n v="2011"/>
    <n v="3"/>
    <x v="9"/>
    <x v="9"/>
    <s v="Personal"/>
    <n v="706"/>
    <n v="2824"/>
    <n v="290166000"/>
    <n v="1160664000"/>
    <n v="92"/>
    <n v="291"/>
    <n v="589"/>
    <n v="396"/>
    <n v="75"/>
    <n v="1288299"/>
    <n v="868357"/>
    <n v="349971"/>
    <n v="1142243"/>
    <n v="312406"/>
    <n v="14003.25"/>
    <n v="2984.044673539519"/>
    <n v="594.17826825127338"/>
    <n v="2884.4520202020203"/>
    <n v="4165.413333333333"/>
    <n v="158850000"/>
    <n v="21180000"/>
    <n v="105900000"/>
    <n v="2118000"/>
    <n v="2118000"/>
    <n v="0.13031161473087818"/>
    <n v="0.41218130311614731"/>
    <n v="0.83427762039660058"/>
    <n v="0.56090651558073656"/>
    <n v="0.10623229461756374"/>
    <n v="0.15983233630253885"/>
    <n v="0.45534507734827706"/>
    <n v="0.8668837648097778"/>
    <n v="0.60442535544609066"/>
    <n v="0.13325284436739079"/>
    <n v="1824.7861189801699"/>
    <n v="1229.9674220963173"/>
    <n v="495.70963172804534"/>
    <n v="1617.9079320113315"/>
    <n v="442.50141643059487"/>
    <n v="1830.5521501157018"/>
    <n v="1233.8539216579541"/>
    <n v="497.27599456969409"/>
    <n v="1623.0202612938531"/>
    <n v="443.89964985538751"/>
  </r>
  <r>
    <s v="2011_3"/>
    <n v="2011"/>
    <n v="3"/>
    <x v="10"/>
    <x v="10"/>
    <s v="Personal"/>
    <n v="1934.25"/>
    <n v="7737"/>
    <n v="794976750"/>
    <n v="3179907000"/>
    <n v="234"/>
    <n v="852"/>
    <n v="1541"/>
    <n v="1722"/>
    <n v="490"/>
    <n v="5046760"/>
    <n v="3746287"/>
    <n v="1559228"/>
    <n v="4973678"/>
    <n v="2640889"/>
    <n v="21567.350427350426"/>
    <n v="4397.0504694835681"/>
    <n v="1011.8286826735886"/>
    <n v="2888.3147502903598"/>
    <n v="5389.5693877551021"/>
    <n v="435206250"/>
    <n v="58027500"/>
    <n v="290137500"/>
    <n v="5802750"/>
    <n v="5802750"/>
    <n v="0.12097712291585885"/>
    <n v="0.44048080651415278"/>
    <n v="0.79669122398862613"/>
    <n v="0.89026754556029464"/>
    <n v="0.25332816337081554"/>
    <n v="0.13825344663698871"/>
    <n v="0.46678170635268035"/>
    <n v="0.8180129666659709"/>
    <n v="0.90682629122999381"/>
    <n v="0.27636942423408034"/>
    <n v="2609.156003618974"/>
    <n v="1936.8163370815562"/>
    <n v="806.1150316660204"/>
    <n v="2571.3728835465945"/>
    <n v="1365.329714359571"/>
    <n v="2617.4005176460396"/>
    <n v="1942.9363657179315"/>
    <n v="808.66222573060713"/>
    <n v="2579.4980089809542"/>
    <n v="1369.6439370300413"/>
  </r>
  <r>
    <s v="2011_3"/>
    <n v="2011"/>
    <n v="3"/>
    <x v="11"/>
    <x v="11"/>
    <s v="Personal"/>
    <n v="5441"/>
    <n v="21764"/>
    <n v="2236251000"/>
    <n v="8945004000"/>
    <n v="163"/>
    <n v="1802"/>
    <n v="6634"/>
    <n v="3010"/>
    <n v="718"/>
    <n v="2401430"/>
    <n v="3486301"/>
    <n v="8195572"/>
    <n v="5245273"/>
    <n v="3382101"/>
    <n v="14732.699386503067"/>
    <n v="1934.6842397336293"/>
    <n v="1235.3892071148628"/>
    <n v="1742.6156146179403"/>
    <n v="4710.4470752089137"/>
    <n v="1224225000"/>
    <n v="163230000"/>
    <n v="816150000"/>
    <n v="16323000"/>
    <n v="16323000"/>
    <n v="2.9957728358757582E-2"/>
    <n v="0.33118911964712366"/>
    <n v="1.2192611652269802"/>
    <n v="0.55320713104208785"/>
    <n v="0.13196103657415917"/>
    <n v="3.5342488059342543E-2"/>
    <n v="0.34605553468811895"/>
    <n v="1.2355934065206049"/>
    <n v="0.56891124938609094"/>
    <n v="0.14265180757829607"/>
    <n v="441.35820621209336"/>
    <n v="640.74637015254552"/>
    <n v="1506.262084175703"/>
    <n v="964.02738467193535"/>
    <n v="621.59547877228454"/>
    <n v="442.7528272761574"/>
    <n v="642.77102579950065"/>
    <n v="1511.0216305057036"/>
    <n v="967.0735564165069"/>
    <n v="623.55962067747942"/>
  </r>
  <r>
    <s v="2011_3"/>
    <n v="2011"/>
    <n v="3"/>
    <x v="12"/>
    <x v="12"/>
    <s v="Personal"/>
    <n v="5728.25"/>
    <n v="22913"/>
    <n v="2354310750"/>
    <n v="9417243000"/>
    <n v="323"/>
    <n v="2482"/>
    <n v="3190"/>
    <n v="4523"/>
    <n v="784"/>
    <n v="6750264"/>
    <n v="7752156"/>
    <n v="3483767"/>
    <n v="12506020"/>
    <n v="2904794"/>
    <n v="20898.650154798761"/>
    <n v="3123.3505237711524"/>
    <n v="1092.0899686520377"/>
    <n v="2764.9834180853418"/>
    <n v="3705.0943877551022"/>
    <n v="1288856250"/>
    <n v="171847500"/>
    <n v="859237500"/>
    <n v="17184750"/>
    <n v="17184750"/>
    <n v="5.6387203770785141E-2"/>
    <n v="0.4332911447649806"/>
    <n v="0.55688910225636101"/>
    <n v="0.78959542617727929"/>
    <n v="0.13686553484921224"/>
    <n v="6.3488410063500131E-2"/>
    <n v="0.44854623726170634"/>
    <n v="0.57218184962978202"/>
    <n v="0.8021434356912257"/>
    <n v="0.14744664456951156"/>
    <n v="1178.4164448129882"/>
    <n v="1353.3201239471043"/>
    <n v="608.17300222581071"/>
    <n v="2183.2182603762058"/>
    <n v="507.0997250469166"/>
    <n v="1182.1400515637956"/>
    <n v="1357.5963982402154"/>
    <n v="610.0947312603256"/>
    <n v="2190.1168795261729"/>
    <n v="508.70207875457976"/>
  </r>
  <r>
    <s v="2011_3"/>
    <n v="2011"/>
    <n v="3"/>
    <x v="13"/>
    <x v="13"/>
    <s v="Personal"/>
    <n v="1441.25"/>
    <n v="5765"/>
    <n v="592353750"/>
    <n v="2369415000"/>
    <n v="170"/>
    <n v="647"/>
    <n v="920"/>
    <n v="875"/>
    <n v="194"/>
    <n v="3382025"/>
    <n v="1937677"/>
    <n v="776354"/>
    <n v="2685157"/>
    <n v="1491687"/>
    <n v="19894.264705882353"/>
    <n v="2994.8639876352395"/>
    <n v="843.86304347826092"/>
    <n v="3068.7508571428571"/>
    <n v="7689.1082474226805"/>
    <n v="324281250"/>
    <n v="43237500"/>
    <n v="216187500"/>
    <n v="4323750"/>
    <n v="4323750"/>
    <n v="0.11795316565481354"/>
    <n v="0.4489158716392021"/>
    <n v="0.63833477883781442"/>
    <n v="0.60711188204683431"/>
    <n v="0.13460537727666955"/>
    <n v="0.13774959591172603"/>
    <n v="0.47944241938792165"/>
    <n v="0.66782403976679983"/>
    <n v="0.63708659788064592"/>
    <n v="0.15555250890936026"/>
    <n v="2346.5915004336512"/>
    <n v="1344.44197745013"/>
    <n v="538.66712922810063"/>
    <n v="1863.075108412836"/>
    <n v="1034.9953165654813"/>
    <n v="2354.0063527898478"/>
    <n v="1348.690198225848"/>
    <n v="540.36923086429272"/>
    <n v="1868.9621266070267"/>
    <n v="1038.265735579728"/>
  </r>
  <r>
    <s v="2011_3"/>
    <n v="2011"/>
    <n v="3"/>
    <x v="14"/>
    <x v="14"/>
    <s v="Personal"/>
    <n v="9597.25"/>
    <n v="38389"/>
    <n v="3944469750"/>
    <n v="15777879000"/>
    <n v="1048"/>
    <n v="3985"/>
    <n v="7624"/>
    <n v="6046"/>
    <n v="1324"/>
    <n v="14231136"/>
    <n v="12477547"/>
    <n v="7617258"/>
    <n v="18407719"/>
    <n v="12521924"/>
    <n v="13579.32824427481"/>
    <n v="3131.1284818067752"/>
    <n v="999.11568730325291"/>
    <n v="3044.6111478663579"/>
    <n v="9457.6465256797583"/>
    <n v="2159381250"/>
    <n v="287917500"/>
    <n v="1439587500"/>
    <n v="28791750"/>
    <n v="28791750"/>
    <n v="0.10919794732866185"/>
    <n v="0.41522311078694418"/>
    <n v="0.79439422751308963"/>
    <n v="0.62997212743233744"/>
    <n v="0.13795618536559953"/>
    <n v="0.11661583681758228"/>
    <n v="0.4269428615603833"/>
    <n v="0.80400632592623278"/>
    <n v="0.64145526066911052"/>
    <n v="0.1461581477961687"/>
    <n v="1482.8347703769309"/>
    <n v="1300.1169084894111"/>
    <n v="793.69173461147727"/>
    <n v="1918.0201620255802"/>
    <n v="1304.740837218995"/>
    <n v="1487.5202901569812"/>
    <n v="1304.2250691643569"/>
    <n v="796.19967305214323"/>
    <n v="1924.0807977668244"/>
    <n v="1308.863608766276"/>
  </r>
  <r>
    <s v="2011_3"/>
    <n v="2011"/>
    <n v="3"/>
    <x v="15"/>
    <x v="15"/>
    <s v="Personal"/>
    <n v="1029.75"/>
    <n v="4119"/>
    <n v="423227250"/>
    <n v="1692909000"/>
    <n v="132"/>
    <n v="462"/>
    <n v="403"/>
    <n v="709"/>
    <n v="208"/>
    <n v="2243900"/>
    <n v="1483572"/>
    <n v="420112"/>
    <n v="1879805"/>
    <n v="1601010"/>
    <n v="16999.242424242424"/>
    <n v="3211.1948051948052"/>
    <n v="1042.4615384615386"/>
    <n v="2651.3469675599436"/>
    <n v="7697.1634615384619"/>
    <n v="231693750"/>
    <n v="30892500"/>
    <n v="154462500"/>
    <n v="3089250"/>
    <n v="3089250"/>
    <n v="0.12818645302257831"/>
    <n v="0.44865258557902404"/>
    <n v="0.3913571255159019"/>
    <n v="0.68851663025006071"/>
    <n v="0.20199077445982033"/>
    <n v="0.1524594215390111"/>
    <n v="0.48476510424293706"/>
    <n v="0.42679420432918919"/>
    <n v="0.72214181430296687"/>
    <n v="0.2311421964289303"/>
    <n v="2179.0725904345713"/>
    <n v="1440.7108521485798"/>
    <n v="407.97475115319253"/>
    <n v="1825.4964797280893"/>
    <n v="1554.7560087399854"/>
    <n v="2185.9581099331808"/>
    <n v="1445.2632671107399"/>
    <n v="409.26388585955192"/>
    <n v="1831.2647554895241"/>
    <n v="1559.6687880850848"/>
  </r>
  <r>
    <s v="2011_3"/>
    <n v="2011"/>
    <n v="3"/>
    <x v="16"/>
    <x v="16"/>
    <s v="Personal"/>
    <n v="1966.75"/>
    <n v="7867"/>
    <n v="808334250"/>
    <n v="3233337000"/>
    <n v="238"/>
    <n v="871"/>
    <n v="1090"/>
    <n v="1114"/>
    <n v="706"/>
    <n v="5345348"/>
    <n v="1633899"/>
    <n v="776221"/>
    <n v="3440583"/>
    <n v="4121812"/>
    <n v="22459.44537815126"/>
    <n v="1875.8886337543054"/>
    <n v="712.12935779816519"/>
    <n v="3088.4946140035909"/>
    <n v="5838.260623229462"/>
    <n v="442518750"/>
    <n v="59002500"/>
    <n v="295012500"/>
    <n v="5900250"/>
    <n v="5900250"/>
    <n v="0.1210118215329859"/>
    <n v="0.44286259056819627"/>
    <n v="0.55421380449980928"/>
    <n v="0.56641667725943812"/>
    <n v="0.35896784034574808"/>
    <n v="0.1381469260524244"/>
    <n v="0.46895997601402239"/>
    <n v="0.58032840094728899"/>
    <n v="0.59245335946178779"/>
    <n v="0.38417065361539499"/>
    <n v="2717.8583958306854"/>
    <n v="830.76089996186602"/>
    <n v="394.67192068132704"/>
    <n v="1749.3748569975849"/>
    <n v="2095.7478072963008"/>
    <n v="2726.4463919631226"/>
    <n v="833.38597101295431"/>
    <n v="395.91902057939097"/>
    <n v="1754.9026006538124"/>
    <n v="2102.3700338594044"/>
  </r>
  <r>
    <s v="2011_3"/>
    <n v="2011"/>
    <n v="3"/>
    <x v="17"/>
    <x v="17"/>
    <s v="Personal"/>
    <n v="6423.5"/>
    <n v="25694"/>
    <n v="2640058500"/>
    <n v="10560234000"/>
    <n v="601"/>
    <n v="2436"/>
    <n v="8202"/>
    <n v="3854"/>
    <n v="732"/>
    <n v="8551472"/>
    <n v="7431565"/>
    <n v="4093100"/>
    <n v="11776119"/>
    <n v="1645114"/>
    <n v="14228.738768718802"/>
    <n v="3050.7245484400655"/>
    <n v="499.03682028773471"/>
    <n v="3055.5576024909187"/>
    <n v="2247.4234972677596"/>
    <n v="1445287500"/>
    <n v="192705000"/>
    <n v="963525000"/>
    <n v="19270500"/>
    <n v="19270500"/>
    <n v="9.3562699462909626E-2"/>
    <n v="0.37923250564334088"/>
    <n v="1.2768739783607068"/>
    <n v="0.59998443216315089"/>
    <n v="0.1139565657351911"/>
    <n v="0.1020289343417953"/>
    <n v="0.39333796774283675"/>
    <n v="1.2941596056905271"/>
    <n v="0.61422667854469859"/>
    <n v="0.12319433773222126"/>
    <n v="1331.2792091538881"/>
    <n v="1156.9339145325757"/>
    <n v="637.2071300692769"/>
    <n v="1833.2869930723125"/>
    <n v="256.10866350120648"/>
    <n v="1335.4858376952964"/>
    <n v="1160.5896399370827"/>
    <n v="639.22060228585417"/>
    <n v="1839.0798856050155"/>
    <n v="256.91792575526875"/>
  </r>
  <r>
    <s v="2011_3"/>
    <n v="2011"/>
    <n v="3"/>
    <x v="18"/>
    <x v="18"/>
    <s v="Personal"/>
    <n v="4536.25"/>
    <n v="18145"/>
    <n v="1864398750"/>
    <n v="7457595000"/>
    <n v="267"/>
    <n v="2373"/>
    <n v="6320"/>
    <n v="4115"/>
    <n v="860"/>
    <n v="9066149"/>
    <n v="8210704"/>
    <n v="5321971"/>
    <n v="13746830"/>
    <n v="7307633"/>
    <n v="33955.614232209737"/>
    <n v="3460.0522545301305"/>
    <n v="842.08401898734178"/>
    <n v="3340.6634264884569"/>
    <n v="8497.2476744186042"/>
    <n v="1020656250"/>
    <n v="136087500"/>
    <n v="680437500"/>
    <n v="13608750"/>
    <n v="13608750"/>
    <n v="5.8859189859465415E-2"/>
    <n v="0.52311931661614774"/>
    <n v="1.3932212730779829"/>
    <n v="0.90713695232846514"/>
    <n v="0.18958390741251033"/>
    <n v="6.7001391875346844E-2"/>
    <n v="0.54039808067991046"/>
    <n v="1.4188269334860579"/>
    <n v="0.91717768318568194"/>
    <n v="0.20314398559717975"/>
    <n v="1998.599944888399"/>
    <n v="1810.0201708459631"/>
    <n v="1173.2093689721687"/>
    <n v="3030.4392394599063"/>
    <n v="1610.9414163681454"/>
    <n v="2004.9151998050352"/>
    <n v="1815.7395439563149"/>
    <n v="1176.9165221994037"/>
    <n v="3040.0149408680409"/>
    <n v="1616.0317325798271"/>
  </r>
  <r>
    <s v="2011_3"/>
    <n v="2011"/>
    <n v="3"/>
    <x v="19"/>
    <x v="19"/>
    <s v="Personal"/>
    <n v="3490"/>
    <n v="13960"/>
    <n v="1434390000"/>
    <n v="5737560000"/>
    <n v="486"/>
    <n v="1487"/>
    <n v="2818"/>
    <n v="2383"/>
    <n v="415"/>
    <n v="5820380"/>
    <n v="4442066"/>
    <n v="2064001"/>
    <n v="6523703"/>
    <n v="967802"/>
    <n v="11976.090534979425"/>
    <n v="2987.2669804976463"/>
    <n v="732.43470546486867"/>
    <n v="2737.6009232060428"/>
    <n v="2332.0530120481926"/>
    <n v="785250000"/>
    <n v="104700000"/>
    <n v="523500000"/>
    <n v="10470000"/>
    <n v="10470000"/>
    <n v="0.13925501432664755"/>
    <n v="0.42607449856733526"/>
    <n v="0.80744985673352432"/>
    <n v="0.68280802292263609"/>
    <n v="0.11891117478510028"/>
    <n v="0.15290983117652371"/>
    <n v="0.44557805177655874"/>
    <n v="0.8230013791784051"/>
    <n v="0.70116299009878469"/>
    <n v="0.13167745547635781"/>
    <n v="1667.7306590257879"/>
    <n v="1272.7982808022923"/>
    <n v="591.40429799426931"/>
    <n v="1869.2558739255014"/>
    <n v="277.30716332378222"/>
    <n v="1673.0004201257891"/>
    <n v="1276.8201190002171"/>
    <n v="593.27304061591315"/>
    <n v="1875.162422346285"/>
    <n v="278.18340943350415"/>
  </r>
  <r>
    <s v="2011_3"/>
    <n v="2011"/>
    <n v="3"/>
    <x v="20"/>
    <x v="20"/>
    <s v="Personal"/>
    <n v="3189"/>
    <n v="12756"/>
    <n v="1310679000"/>
    <n v="5242716000"/>
    <n v="360"/>
    <n v="1760"/>
    <n v="2755"/>
    <n v="2307"/>
    <n v="333"/>
    <n v="4862173"/>
    <n v="6896161"/>
    <n v="2680782"/>
    <n v="9257767"/>
    <n v="1144032"/>
    <n v="13506.036111111111"/>
    <n v="3918.2732954545454"/>
    <n v="973.06061705989111"/>
    <n v="4012.9029042045945"/>
    <n v="3435.5315315315315"/>
    <n v="717525000"/>
    <n v="95670000"/>
    <n v="478350000"/>
    <n v="9567000"/>
    <n v="9567000"/>
    <n v="0.11288805268109126"/>
    <n v="0.55189714644089061"/>
    <n v="0.86390718093446217"/>
    <n v="0.72342427093132644"/>
    <n v="0.10442144873000941"/>
    <n v="0.12594500644626586"/>
    <n v="0.57241569282937754"/>
    <n v="0.87805468438438461"/>
    <n v="0.74188004359658133"/>
    <n v="0.11703900820314386"/>
    <n v="1524.670116023832"/>
    <n v="2162.4838507369082"/>
    <n v="840.63405456255884"/>
    <n v="2903.0313577924112"/>
    <n v="358.74317968015049"/>
    <n v="1529.4878287787501"/>
    <n v="2169.3169524816772"/>
    <n v="843.29032319688247"/>
    <n v="2912.204470751979"/>
    <n v="359.87675052562111"/>
  </r>
  <r>
    <s v="2011_3"/>
    <n v="2011"/>
    <n v="3"/>
    <x v="21"/>
    <x v="21"/>
    <s v="Personal"/>
    <n v="5522.25"/>
    <n v="22089"/>
    <n v="2269644750"/>
    <n v="9078579000"/>
    <n v="921"/>
    <n v="3234"/>
    <n v="3936"/>
    <n v="4619"/>
    <n v="1100"/>
    <n v="10498288"/>
    <n v="9548974"/>
    <n v="3498930"/>
    <n v="12472824"/>
    <n v="3140546"/>
    <n v="11398.792616720955"/>
    <n v="2952.6821273964133"/>
    <n v="888.95579268292681"/>
    <n v="2700.3299415457891"/>
    <n v="2855.0418181818181"/>
    <n v="1242506250"/>
    <n v="165667500"/>
    <n v="828337500"/>
    <n v="16566750"/>
    <n v="16566750"/>
    <n v="0.16677984517180497"/>
    <n v="0.58563085698764095"/>
    <n v="0.71275295395898408"/>
    <n v="0.83643442437412285"/>
    <n v="0.19919416904341528"/>
    <n v="0.17846809687805221"/>
    <n v="0.60107641377470977"/>
    <n v="0.72694010484498461"/>
    <n v="0.84803180180972026"/>
    <n v="0.21171692200034173"/>
    <n v="1901.0888677622345"/>
    <n v="1729.1817646792522"/>
    <n v="633.60586717370632"/>
    <n v="2258.6489202770608"/>
    <n v="568.70768255692883"/>
    <n v="1907.0960033322137"/>
    <n v="1734.6457014060982"/>
    <n v="635.60795997777757"/>
    <n v="2265.7858882006394"/>
    <n v="570.50470751811827"/>
  </r>
  <r>
    <s v="2011_3"/>
    <n v="2011"/>
    <n v="3"/>
    <x v="22"/>
    <x v="22"/>
    <s v="Personal"/>
    <n v="1558.75"/>
    <n v="6235"/>
    <n v="640646250"/>
    <n v="2562585000"/>
    <n v="256"/>
    <n v="911"/>
    <n v="1569"/>
    <n v="1541"/>
    <n v="112"/>
    <n v="4360862"/>
    <n v="3403554"/>
    <n v="1210151"/>
    <n v="4711771"/>
    <n v="603150"/>
    <n v="17034.6171875"/>
    <n v="3736.0636663007685"/>
    <n v="771.28808158062463"/>
    <n v="3057.6060999351071"/>
    <n v="5385.2678571428569"/>
    <n v="350718750"/>
    <n v="46762500"/>
    <n v="233812500"/>
    <n v="4676250"/>
    <n v="4676250"/>
    <n v="0.16423416198877305"/>
    <n v="0.58444266238973541"/>
    <n v="1.0065757818765035"/>
    <n v="0.9886126704089816"/>
    <n v="7.1852445870088211E-2"/>
    <n v="0.18609877247465656"/>
    <n v="0.61352666136108247"/>
    <n v="1.011377145809353"/>
    <n v="0.99487436266294516"/>
    <n v="8.7092867363786963E-2"/>
    <n v="2797.6660785886129"/>
    <n v="2183.514995990377"/>
    <n v="776.35990376904567"/>
    <n v="3022.7881315156374"/>
    <n v="386.9446672012831"/>
    <n v="2806.5062541840844"/>
    <n v="2190.4145527772389"/>
    <n v="778.81307640716977"/>
    <n v="3032.3396566511838"/>
    <n v="388.1673502190921"/>
  </r>
  <r>
    <s v="2011_3"/>
    <n v="2011"/>
    <n v="3"/>
    <x v="23"/>
    <x v="23"/>
    <s v="Personal"/>
    <n v="2886.75"/>
    <n v="11547"/>
    <n v="1186454250"/>
    <n v="4745817000"/>
    <n v="495"/>
    <n v="2078"/>
    <n v="3835"/>
    <n v="3423"/>
    <n v="866"/>
    <n v="9490633"/>
    <n v="6234198"/>
    <n v="3933753"/>
    <n v="10479153"/>
    <n v="5056678"/>
    <n v="19172.995959595959"/>
    <n v="3000.0952839268525"/>
    <n v="1025.7504563233376"/>
    <n v="3061.3943908851884"/>
    <n v="5839.1200923787528"/>
    <n v="649518750"/>
    <n v="86602500"/>
    <n v="433012500"/>
    <n v="8660250"/>
    <n v="8660250"/>
    <n v="0.17147310989867498"/>
    <n v="0.71984065125140728"/>
    <n v="1.3284835888109465"/>
    <n v="1.1857625357235646"/>
    <n v="0.29999133974192432"/>
    <n v="0.18781877701220048"/>
    <n v="0.73931540961279552"/>
    <n v="1.3571310585356691"/>
    <n v="1.2061155745678571"/>
    <n v="0.31986406365528508"/>
    <n v="3287.6532432666495"/>
    <n v="2159.5905429981813"/>
    <n v="1362.6926474408938"/>
    <n v="3630.0867757859182"/>
    <n v="1751.6854594266908"/>
    <n v="3298.0416996267309"/>
    <n v="2166.4145023550659"/>
    <n v="1366.9985374033272"/>
    <n v="3641.557267125233"/>
    <n v="1757.2205042155879"/>
  </r>
  <r>
    <s v="2011_3"/>
    <n v="2011"/>
    <n v="3"/>
    <x v="24"/>
    <x v="24"/>
    <s v="Personal"/>
    <n v="1509.25"/>
    <n v="6037"/>
    <n v="620301750"/>
    <n v="2481207000"/>
    <n v="257"/>
    <n v="1110"/>
    <n v="904"/>
    <n v="2171"/>
    <n v="54"/>
    <n v="2620268"/>
    <n v="2809906"/>
    <n v="1127122"/>
    <n v="4996652"/>
    <n v="329746"/>
    <n v="10195.595330739299"/>
    <n v="2531.4468468468467"/>
    <n v="1246.8163716814158"/>
    <n v="2301.5439889451864"/>
    <n v="6106.4074074074078"/>
    <n v="339581250"/>
    <n v="45277500"/>
    <n v="226387500"/>
    <n v="4527750"/>
    <n v="4527750"/>
    <n v="0.17028325327149246"/>
    <n v="0.73546463475236046"/>
    <n v="0.59897299983435481"/>
    <n v="1.4384628126552923"/>
    <n v="3.577936060957429E-2"/>
    <n v="0.19282700671937225"/>
    <n v="0.76191904572219493"/>
    <n v="0.62836747826280004"/>
    <n v="1.4860939586814075"/>
    <n v="4.691922305263263E-2"/>
    <n v="1736.1391419579261"/>
    <n v="1861.7896306112307"/>
    <n v="746.80934238860357"/>
    <n v="3310.6854397879742"/>
    <n v="218.48335265860527"/>
    <n v="1741.6250628798475"/>
    <n v="1867.6725869019735"/>
    <n v="749.16913999761061"/>
    <n v="3321.1466741908521"/>
    <n v="219.17372497178846"/>
  </r>
  <r>
    <s v="2011_3"/>
    <n v="2011"/>
    <n v="3"/>
    <x v="25"/>
    <x v="25"/>
    <s v="Personal"/>
    <n v="4061.75"/>
    <n v="16247"/>
    <n v="1669379250"/>
    <n v="6677517000"/>
    <n v="785"/>
    <n v="2783"/>
    <n v="6736"/>
    <n v="5283"/>
    <n v="1565"/>
    <n v="12299898"/>
    <n v="7638331"/>
    <n v="5332388"/>
    <n v="14890692"/>
    <n v="8252628"/>
    <n v="15668.659872611464"/>
    <n v="2744.6392382321237"/>
    <n v="791.62529691211398"/>
    <n v="2818.6053378762067"/>
    <n v="5273.2447284345044"/>
    <n v="913893750"/>
    <n v="121852500"/>
    <n v="609262500"/>
    <n v="12185250"/>
    <n v="12185250"/>
    <n v="0.1932664491906198"/>
    <n v="0.68517264725795535"/>
    <n v="1.6583984735643504"/>
    <n v="1.3006708930879547"/>
    <n v="0.38530190188957963"/>
    <n v="0.20770230779943244"/>
    <n v="0.70215256428976247"/>
    <n v="1.6966006564009435"/>
    <n v="1.32353365696362"/>
    <n v="0.4030941504673608"/>
    <n v="3028.2262571551673"/>
    <n v="1880.5517326275619"/>
    <n v="1312.8301840339755"/>
    <n v="3666.0779220779223"/>
    <n v="2031.7912229950146"/>
    <n v="3037.7949658945513"/>
    <n v="1886.4939741481019"/>
    <n v="1316.9785166183094"/>
    <n v="3677.6621396605292"/>
    <n v="2038.2113570210433"/>
  </r>
  <r>
    <s v="2011_3"/>
    <n v="2011"/>
    <n v="3"/>
    <x v="26"/>
    <x v="26"/>
    <s v="Personal"/>
    <n v="2669.25"/>
    <n v="10677"/>
    <n v="1097061750"/>
    <n v="4388247000"/>
    <n v="407"/>
    <n v="1742"/>
    <n v="3469"/>
    <n v="3168"/>
    <n v="394"/>
    <n v="4946514"/>
    <n v="5975308"/>
    <n v="2189478"/>
    <n v="10801724"/>
    <n v="1018927"/>
    <n v="12153.597051597051"/>
    <n v="3430.1423650975889"/>
    <n v="631.15537618910344"/>
    <n v="3409.6351010101012"/>
    <n v="2586.1091370558374"/>
    <n v="600581250"/>
    <n v="80077500"/>
    <n v="400387500"/>
    <n v="8007750"/>
    <n v="8007750"/>
    <n v="0.15247728762761076"/>
    <n v="0.65261777652898756"/>
    <n v="1.2996159970029035"/>
    <n v="1.1868502388311324"/>
    <n v="0.14760700571321533"/>
    <n v="0.16868939782164613"/>
    <n v="0.67409086632664605"/>
    <n v="1.3277577611037392"/>
    <n v="1.2080878705155784"/>
    <n v="0.16360386469532873"/>
    <n v="1853.1475133464455"/>
    <n v="2238.5718834878712"/>
    <n v="820.25962348974429"/>
    <n v="4046.7262339608505"/>
    <n v="381.72782616839936"/>
    <n v="1859.0031619342706"/>
    <n v="2245.6454111989055"/>
    <n v="822.8515121933392"/>
    <n v="4059.5132390894473"/>
    <n v="382.93402480619699"/>
  </r>
  <r>
    <s v="2011_4"/>
    <n v="2011"/>
    <n v="4"/>
    <x v="0"/>
    <x v="0"/>
    <s v="Personal"/>
    <n v="4347.75"/>
    <n v="17391"/>
    <n v="1786925250"/>
    <n v="7147701000"/>
    <n v="130"/>
    <n v="2024"/>
    <n v="1127"/>
    <n v="2916"/>
    <n v="501"/>
    <n v="2048502"/>
    <n v="3178845"/>
    <n v="1706842"/>
    <n v="4671886"/>
    <n v="1408504"/>
    <n v="15757.707692307693"/>
    <n v="1570.5755928853755"/>
    <n v="1514.5004436557231"/>
    <n v="1602.1556927297668"/>
    <n v="2811.3852295409183"/>
    <n v="978243750"/>
    <n v="130432500"/>
    <n v="652162500"/>
    <n v="13043250"/>
    <n v="13043250"/>
    <n v="2.9900523259157034E-2"/>
    <n v="0.46552814674256798"/>
    <n v="0.25921453625438445"/>
    <n v="0.67069173710539931"/>
    <n v="0.11523201656028981"/>
    <n v="3.5918786341721944E-2"/>
    <n v="0.48315436042865301"/>
    <n v="0.27469912021144571"/>
    <n v="0.68729855529635397"/>
    <n v="0.12651502517015503"/>
    <n v="471.16370536484391"/>
    <n v="731.14714507503879"/>
    <n v="392.58053015927777"/>
    <n v="1074.5525846702317"/>
    <n v="323.96158932781321"/>
    <n v="472.65250702045086"/>
    <n v="733.45745265536721"/>
    <n v="393.82102159910039"/>
    <n v="1077.9479983000972"/>
    <n v="324.98525593254635"/>
  </r>
  <r>
    <s v="2011_4"/>
    <n v="2011"/>
    <n v="4"/>
    <x v="1"/>
    <x v="1"/>
    <s v="Personal"/>
    <n v="1205"/>
    <n v="4820"/>
    <n v="495255000"/>
    <n v="1981020000"/>
    <n v="17"/>
    <n v="386"/>
    <n v="1034"/>
    <n v="541"/>
    <n v="93"/>
    <n v="457426"/>
    <n v="1108392"/>
    <n v="1520898"/>
    <n v="1652443"/>
    <n v="507802"/>
    <n v="26907.411764705881"/>
    <n v="2871.481865284974"/>
    <n v="1470.8878143133463"/>
    <n v="3054.4232902033273"/>
    <n v="5460.2365591397847"/>
    <n v="271125000"/>
    <n v="36150000"/>
    <n v="180750000"/>
    <n v="3615000"/>
    <n v="3615000"/>
    <n v="1.4107883817427386E-2"/>
    <n v="0.32033195020746891"/>
    <n v="0.85809128630705389"/>
    <n v="0.44896265560165977"/>
    <n v="7.7178423236514526E-2"/>
    <n v="2.2023924758465412E-2"/>
    <n v="0.35165117138925694"/>
    <n v="0.88151380936920831"/>
    <n v="0.48234816621325627"/>
    <n v="9.5091460055318405E-2"/>
    <n v="379.60663900414937"/>
    <n v="919.82738589211613"/>
    <n v="1262.1560165975104"/>
    <n v="1371.3219917012448"/>
    <n v="421.41244813278007"/>
    <n v="380.80613503110061"/>
    <n v="922.73389273760495"/>
    <n v="1266.1442269493446"/>
    <n v="1375.6551490059528"/>
    <n v="422.74404380394418"/>
  </r>
  <r>
    <s v="2011_4"/>
    <n v="2011"/>
    <n v="4"/>
    <x v="2"/>
    <x v="2"/>
    <s v="Personal"/>
    <n v="1179.5"/>
    <n v="4718"/>
    <n v="484774500"/>
    <n v="1939098000"/>
    <n v="88"/>
    <n v="600"/>
    <n v="270"/>
    <n v="1407"/>
    <n v="101"/>
    <n v="936110"/>
    <n v="1931367"/>
    <n v="264211"/>
    <n v="4128504"/>
    <n v="447111"/>
    <n v="10637.613636363636"/>
    <n v="3218.9450000000002"/>
    <n v="978.55925925925931"/>
    <n v="2934.2601279317696"/>
    <n v="4426.8415841584156"/>
    <n v="265387500"/>
    <n v="35385000"/>
    <n v="176925000"/>
    <n v="3538500"/>
    <n v="3538500"/>
    <n v="7.4607884696905463E-2"/>
    <n v="0.5086901229334464"/>
    <n v="0.22891055532005086"/>
    <n v="1.1928783382789319"/>
    <n v="8.5629504027130141E-2"/>
    <n v="9.2434225672574033E-2"/>
    <n v="0.54260664788407864"/>
    <n v="0.25741366454015635"/>
    <n v="1.2254205264803966"/>
    <n v="0.10461315606289988"/>
    <n v="793.64985163204744"/>
    <n v="1637.4455277660024"/>
    <n v="224.00254345061467"/>
    <n v="3500.2153454853751"/>
    <n v="379.06824925816022"/>
    <n v="796.1576577292235"/>
    <n v="1642.6195927140154"/>
    <n v="224.71035552050066"/>
    <n v="3511.2754639580071"/>
    <n v="380.26604405996181"/>
  </r>
  <r>
    <s v="2011_4"/>
    <n v="2011"/>
    <n v="4"/>
    <x v="3"/>
    <x v="3"/>
    <s v="Personal"/>
    <n v="4669.75"/>
    <n v="18679"/>
    <n v="1919267250"/>
    <n v="7677069000"/>
    <n v="112"/>
    <n v="1748"/>
    <n v="2695"/>
    <n v="2174"/>
    <n v="319"/>
    <n v="2065316"/>
    <n v="6419481"/>
    <n v="2310541"/>
    <n v="6761023"/>
    <n v="1482374"/>
    <n v="18440.321428571428"/>
    <n v="3672.4719679633868"/>
    <n v="857.34359925788499"/>
    <n v="3109.9461821527138"/>
    <n v="4646.9404388714729"/>
    <n v="1050693750"/>
    <n v="140092500"/>
    <n v="700462500"/>
    <n v="14009250"/>
    <n v="14009250"/>
    <n v="2.3984153327265913E-2"/>
    <n v="0.37432410728625731"/>
    <n v="0.57711868943733602"/>
    <n v="0.4655495476203223"/>
    <n v="6.831200813748059E-2"/>
    <n v="2.9200899859999067E-2"/>
    <n v="0.39082501044026391"/>
    <n v="0.59396291005129809"/>
    <n v="0.48255725537181593"/>
    <n v="7.6913878257195561E-2"/>
    <n v="442.27549654692433"/>
    <n v="1374.6947909416992"/>
    <n v="494.78901440119921"/>
    <n v="1447.8340382247443"/>
    <n v="317.44183307457575"/>
    <n v="443.67301610115987"/>
    <n v="1379.038605750447"/>
    <n v="496.35246823991588"/>
    <n v="1452.4089613111564"/>
    <n v="318.44489829640639"/>
  </r>
  <r>
    <s v="2011_4"/>
    <n v="2011"/>
    <n v="4"/>
    <x v="4"/>
    <x v="4"/>
    <s v="Personal"/>
    <n v="3869.25"/>
    <n v="15477"/>
    <n v="1590261750"/>
    <n v="6361047000"/>
    <n v="158"/>
    <n v="1416"/>
    <n v="2628"/>
    <n v="1806"/>
    <n v="423"/>
    <n v="3233584"/>
    <n v="4395372"/>
    <n v="4240092"/>
    <n v="5980485"/>
    <n v="1137567"/>
    <n v="20465.721518987342"/>
    <n v="3104.0762711864409"/>
    <n v="1613.4292237442921"/>
    <n v="3311.453488372093"/>
    <n v="2689.2836879432625"/>
    <n v="870581250"/>
    <n v="116077500"/>
    <n v="580387500"/>
    <n v="11607750"/>
    <n v="11607750"/>
    <n v="4.083478710344382E-2"/>
    <n v="0.36596239581314211"/>
    <n v="0.67920139561930604"/>
    <n v="0.46675712347354137"/>
    <n v="0.10932351230858693"/>
    <n v="4.8247964329994168E-2"/>
    <n v="0.38400579114166733"/>
    <n v="0.69668608999007042"/>
    <n v="0.48544459457230593"/>
    <n v="0.12101202647050635"/>
    <n v="835.71338114621699"/>
    <n v="1135.9751889901145"/>
    <n v="1095.8433805000968"/>
    <n v="1545.6445047489824"/>
    <n v="294.00193836014734"/>
    <n v="838.35410124264274"/>
    <n v="1139.5646881871871"/>
    <n v="1099.3060696261855"/>
    <n v="1550.5284932044772"/>
    <n v="294.93093727835412"/>
  </r>
  <r>
    <s v="2011_4"/>
    <n v="2011"/>
    <n v="4"/>
    <x v="5"/>
    <x v="5"/>
    <s v="Personal"/>
    <n v="904.25"/>
    <n v="3617"/>
    <n v="371646750"/>
    <n v="1486587000"/>
    <n v="76"/>
    <n v="334"/>
    <n v="670"/>
    <n v="450"/>
    <n v="138"/>
    <n v="1530795"/>
    <n v="1007285"/>
    <n v="1033887"/>
    <n v="1545538"/>
    <n v="714403"/>
    <n v="20142.03947368421"/>
    <n v="3015.8233532934132"/>
    <n v="1543.1149253731344"/>
    <n v="3434.528888888889"/>
    <n v="5176.833333333333"/>
    <n v="203456250"/>
    <n v="27127500"/>
    <n v="135637500"/>
    <n v="2712750"/>
    <n v="2712750"/>
    <n v="8.4047553220901294E-2"/>
    <n v="0.36936687862869783"/>
    <n v="0.74094553497373516"/>
    <n v="0.49764998617638928"/>
    <n v="0.15261266242742605"/>
    <n v="0.10554617717702419"/>
    <n v="0.4067632122231844"/>
    <n v="0.77489245255751038"/>
    <n v="0.53639152524461231"/>
    <n v="0.18047694924563615"/>
    <n v="1692.8891346419684"/>
    <n v="1113.9452585015206"/>
    <n v="1143.3641139065523"/>
    <n v="1709.1932540779651"/>
    <n v="790.05031794304671"/>
    <n v="1698.2383924852957"/>
    <n v="1117.4651466555292"/>
    <n v="1146.9769609199434"/>
    <n v="1714.5940303208063"/>
    <n v="792.54675009173184"/>
  </r>
  <r>
    <s v="2011_4"/>
    <n v="2011"/>
    <n v="4"/>
    <x v="6"/>
    <x v="6"/>
    <s v="Personal"/>
    <n v="5891.25"/>
    <n v="23565"/>
    <n v="2421303750"/>
    <n v="9685215000"/>
    <n v="346"/>
    <n v="2792"/>
    <n v="2347"/>
    <n v="4114"/>
    <n v="855"/>
    <n v="8703033"/>
    <n v="7128827"/>
    <n v="4127352"/>
    <n v="9992367"/>
    <n v="6951637"/>
    <n v="25153.274566473989"/>
    <n v="2553.3047994269341"/>
    <n v="1758.5649765658288"/>
    <n v="2428.8689839572194"/>
    <n v="8130.5695906432748"/>
    <n v="1325531250"/>
    <n v="176737500"/>
    <n v="883687500"/>
    <n v="17673750"/>
    <n v="17673750"/>
    <n v="5.8731169106726079E-2"/>
    <n v="0.4739231911733503"/>
    <n v="0.39838743899851475"/>
    <n v="0.6983237852747719"/>
    <n v="0.14513049013367282"/>
    <n v="6.5868623669296023E-2"/>
    <n v="0.48908080205146476"/>
    <n v="0.41324896688325369"/>
    <n v="0.71225699412619192"/>
    <n v="0.15582304381876577"/>
    <n v="1477.281222151496"/>
    <n v="1210.0703585826438"/>
    <n v="700.5901973265436"/>
    <n v="1696.1369828134946"/>
    <n v="1179.9935497559941"/>
    <n v="1481.9491936108705"/>
    <n v="1213.8939866183894"/>
    <n v="702.8039498584244"/>
    <n v="1701.4965033355465"/>
    <n v="1183.7221399051905"/>
  </r>
  <r>
    <s v="2011_4"/>
    <n v="2011"/>
    <n v="4"/>
    <x v="7"/>
    <x v="7"/>
    <s v="Personal"/>
    <n v="7147"/>
    <n v="28588"/>
    <n v="2937417000"/>
    <n v="11749668000"/>
    <n v="832"/>
    <n v="2770"/>
    <n v="8285"/>
    <n v="5669"/>
    <n v="600"/>
    <n v="13267962"/>
    <n v="6540755"/>
    <n v="7440935"/>
    <n v="16548108"/>
    <n v="2689752"/>
    <n v="15947.069711538461"/>
    <n v="2361.2833935018052"/>
    <n v="898.12130356065177"/>
    <n v="2919.0523901922738"/>
    <n v="4482.92"/>
    <n v="1608075000"/>
    <n v="214410000"/>
    <n v="1072050000"/>
    <n v="21441000"/>
    <n v="21441000"/>
    <n v="0.11641248076115852"/>
    <n v="0.38757520638029941"/>
    <n v="1.1592276479641808"/>
    <n v="0.79319994403246119"/>
    <n v="8.3951308241220088E-2"/>
    <n v="0.12525179530658184"/>
    <n v="0.40100280669911703"/>
    <n v="1.1710686276291093"/>
    <n v="0.8043624240230659"/>
    <n v="9.1594364274533421E-2"/>
    <n v="1856.437945991325"/>
    <n v="915.17489855883582"/>
    <n v="1041.1270463131384"/>
    <n v="2315.3921925283335"/>
    <n v="376.34699874073038"/>
    <n v="1862.3039918179729"/>
    <n v="918.0667042913874"/>
    <n v="1044.4168406088343"/>
    <n v="2322.7084600811286"/>
    <n v="377.53619482783995"/>
  </r>
  <r>
    <s v="2011_4"/>
    <n v="2011"/>
    <n v="4"/>
    <x v="8"/>
    <x v="8"/>
    <s v="Personal"/>
    <n v="709.25"/>
    <n v="2837"/>
    <n v="291501750"/>
    <n v="1166007000"/>
    <n v="111"/>
    <n v="310"/>
    <n v="424"/>
    <n v="335"/>
    <n v="141"/>
    <n v="1288665"/>
    <n v="828936"/>
    <n v="401952"/>
    <n v="1018085"/>
    <n v="501343"/>
    <n v="11609.594594594595"/>
    <n v="2673.9870967741936"/>
    <n v="948"/>
    <n v="3039.0597014925374"/>
    <n v="3555.6241134751772"/>
    <n v="159581250"/>
    <n v="21277500"/>
    <n v="106387500"/>
    <n v="2127750"/>
    <n v="2127750"/>
    <n v="0.15650334860768417"/>
    <n v="0.43708142403947831"/>
    <n v="0.59781459287980265"/>
    <n v="0.47232992597814594"/>
    <n v="0.1988015509340853"/>
    <n v="0.18829109557617246"/>
    <n v="0.48047847455449533"/>
    <n v="0.64071413522845022"/>
    <n v="0.51600767136873738"/>
    <n v="0.23371849143395368"/>
    <n v="1816.9404300317237"/>
    <n v="1168.7500881212547"/>
    <n v="566.72823405005283"/>
    <n v="1435.4388438491364"/>
    <n v="706.86358829749736"/>
    <n v="1822.6816700499373"/>
    <n v="1172.4431507370143"/>
    <n v="568.51900427179464"/>
    <n v="1439.9746001115809"/>
    <n v="709.09716373754679"/>
  </r>
  <r>
    <s v="2011_4"/>
    <n v="2011"/>
    <n v="4"/>
    <x v="9"/>
    <x v="9"/>
    <s v="Personal"/>
    <n v="720.25"/>
    <n v="2881"/>
    <n v="296022750"/>
    <n v="1184091000"/>
    <n v="96"/>
    <n v="323"/>
    <n v="578"/>
    <n v="398"/>
    <n v="92"/>
    <n v="1390991"/>
    <n v="923896"/>
    <n v="421554"/>
    <n v="1251823"/>
    <n v="402107"/>
    <n v="14489.489583333334"/>
    <n v="2860.3591331269349"/>
    <n v="729.33217993079586"/>
    <n v="3145.28391959799"/>
    <n v="4370.728260869565"/>
    <n v="162056250"/>
    <n v="21607500"/>
    <n v="108037500"/>
    <n v="2160750"/>
    <n v="2160750"/>
    <n v="0.13328705310656022"/>
    <n v="0.44845539743144741"/>
    <n v="0.80249913224574798"/>
    <n v="0.55258590767094762"/>
    <n v="0.12773342589378689"/>
    <n v="0.1627954701432559"/>
    <n v="0.49163356771105965"/>
    <n v="0.83706289992367111"/>
    <n v="0.59575461257298867"/>
    <n v="0.15671294556750046"/>
    <n v="1931.2613675807011"/>
    <n v="1282.74349184311"/>
    <n v="585.28844151336341"/>
    <n v="1738.039569593891"/>
    <n v="558.28809441166266"/>
    <n v="1937.3638434053987"/>
    <n v="1286.7967553110509"/>
    <n v="587.13785901053234"/>
    <n v="1743.5314955619961"/>
    <n v="560.05219514735518"/>
  </r>
  <r>
    <s v="2011_4"/>
    <n v="2011"/>
    <n v="4"/>
    <x v="10"/>
    <x v="10"/>
    <s v="Personal"/>
    <n v="1982.75"/>
    <n v="7931"/>
    <n v="814910250"/>
    <n v="3259641000"/>
    <n v="240"/>
    <n v="871"/>
    <n v="454"/>
    <n v="1830"/>
    <n v="195"/>
    <n v="4845280"/>
    <n v="3738771"/>
    <n v="522979"/>
    <n v="5638800"/>
    <n v="920392"/>
    <n v="20188.666666666668"/>
    <n v="4292.5040183696901"/>
    <n v="1151.9361233480176"/>
    <n v="3081.311475409836"/>
    <n v="4719.958974358974"/>
    <n v="446118750"/>
    <n v="59482500"/>
    <n v="297412500"/>
    <n v="5948250"/>
    <n v="5948250"/>
    <n v="0.12104400453915017"/>
    <n v="0.43928886647333248"/>
    <n v="0.22897490858655908"/>
    <n v="0.92296053461102001"/>
    <n v="9.8348253688059509E-2"/>
    <n v="0.13811178899971555"/>
    <n v="0.46525854835736563"/>
    <n v="0.25096110708760094"/>
    <n v="0.93691361632209391"/>
    <n v="0.1139303068687693"/>
    <n v="2443.7170596393898"/>
    <n v="1885.6492245618458"/>
    <n v="263.76446854116756"/>
    <n v="2843.9288866473335"/>
    <n v="464.1997226074896"/>
    <n v="2451.4388131675159"/>
    <n v="1891.6075733384091"/>
    <n v="264.5979219098864"/>
    <n v="2852.9152452879898"/>
    <n v="465.66651919576918"/>
  </r>
  <r>
    <s v="2011_4"/>
    <n v="2011"/>
    <n v="4"/>
    <x v="11"/>
    <x v="11"/>
    <s v="Personal"/>
    <n v="5450.25"/>
    <n v="21801"/>
    <n v="2240052750"/>
    <n v="8960211000"/>
    <n v="164"/>
    <n v="1923"/>
    <n v="6501"/>
    <n v="2505"/>
    <n v="732"/>
    <n v="2378539"/>
    <n v="3541242"/>
    <n v="7018242"/>
    <n v="4879653"/>
    <n v="3264050"/>
    <n v="14503.286585365853"/>
    <n v="1841.5195007800312"/>
    <n v="1079.5634517766498"/>
    <n v="1947.9652694610779"/>
    <n v="4459.0846994535523"/>
    <n v="1226306250"/>
    <n v="163507500"/>
    <n v="817537500"/>
    <n v="16350750"/>
    <n v="16350750"/>
    <n v="3.009036282739324E-2"/>
    <n v="0.35282785193339755"/>
    <n v="1.1927893215907528"/>
    <n v="0.45961194440621989"/>
    <n v="0.13430576579056006"/>
    <n v="3.548207945293045E-2"/>
    <n v="0.36790916130028617"/>
    <n v="1.2079239257987817"/>
    <n v="0.47534076768995592"/>
    <n v="0.14506737706106512"/>
    <n v="436.40915554332372"/>
    <n v="649.73936975368099"/>
    <n v="1287.6917572588413"/>
    <n v="895.30810513279209"/>
    <n v="598.88078528507867"/>
    <n v="437.78813840192868"/>
    <n v="651.79244183539674"/>
    <n v="1291.7606564509679"/>
    <n v="898.13713498806896"/>
    <n v="600.77315240608425"/>
  </r>
  <r>
    <s v="2011_4"/>
    <n v="2011"/>
    <n v="4"/>
    <x v="12"/>
    <x v="12"/>
    <s v="Personal"/>
    <n v="5679.5"/>
    <n v="22718"/>
    <n v="2334274500"/>
    <n v="9337098000"/>
    <n v="341"/>
    <n v="2522"/>
    <n v="4335"/>
    <n v="4171"/>
    <n v="913"/>
    <n v="7040146"/>
    <n v="7600142"/>
    <n v="6999372"/>
    <n v="12367992"/>
    <n v="3467076"/>
    <n v="20645.58944281525"/>
    <n v="3013.53766851705"/>
    <n v="1614.6186851211073"/>
    <n v="2965.2342363941502"/>
    <n v="3797.4545454545455"/>
    <n v="1277887500"/>
    <n v="170385000"/>
    <n v="851925000"/>
    <n v="17038500"/>
    <n v="17038500"/>
    <n v="6.0040496522581213E-2"/>
    <n v="0.44405317369486752"/>
    <n v="0.76327141473721283"/>
    <n v="0.73439563341843472"/>
    <n v="0.16075358746368518"/>
    <n v="6.7385255998905644E-2"/>
    <n v="0.45941472182599141"/>
    <n v="0.77641354354309378"/>
    <n v="0.74805037600396851"/>
    <n v="0.17210960233671749"/>
    <n v="1239.5714411479885"/>
    <n v="1338.1709657540277"/>
    <n v="1232.3922880535258"/>
    <n v="2177.6550752707103"/>
    <n v="610.45444141209612"/>
    <n v="1243.4882878677399"/>
    <n v="1342.3993711397036"/>
    <n v="1236.2864498022338"/>
    <n v="2184.536115649008"/>
    <n v="612.38337942811575"/>
  </r>
  <r>
    <s v="2011_4"/>
    <n v="2011"/>
    <n v="4"/>
    <x v="13"/>
    <x v="13"/>
    <s v="Personal"/>
    <n v="1460"/>
    <n v="5840"/>
    <n v="600060000"/>
    <n v="2400240000"/>
    <n v="173"/>
    <n v="680"/>
    <n v="888"/>
    <n v="873"/>
    <n v="256"/>
    <n v="3302626"/>
    <n v="1935715"/>
    <n v="769730"/>
    <n v="2676713"/>
    <n v="1931193"/>
    <n v="19090.323699421966"/>
    <n v="2846.6397058823532"/>
    <n v="866.81306306306305"/>
    <n v="3066.1088201603666"/>
    <n v="7543.72265625"/>
    <n v="328500000"/>
    <n v="43800000"/>
    <n v="219000000"/>
    <n v="4380000"/>
    <n v="4380000"/>
    <n v="0.11849315068493151"/>
    <n v="0.46575342465753422"/>
    <n v="0.60821917808219184"/>
    <n v="0.59794520547945207"/>
    <n v="0.17534246575342466"/>
    <n v="0.13820098771761904"/>
    <n v="0.49617126633173586"/>
    <n v="0.63798590852334969"/>
    <n v="0.6278439401963315"/>
    <n v="0.19853028271277881"/>
    <n v="2262.0726027397259"/>
    <n v="1325.8321917808219"/>
    <n v="527.21232876712327"/>
    <n v="1833.3650684931506"/>
    <n v="1322.7349315068493"/>
    <n v="2269.2203889501561"/>
    <n v="1330.0216086219425"/>
    <n v="528.87823507312169"/>
    <n v="1839.1582077316473"/>
    <n v="1326.9145615028219"/>
  </r>
  <r>
    <s v="2011_4"/>
    <n v="2011"/>
    <n v="4"/>
    <x v="14"/>
    <x v="14"/>
    <s v="Personal"/>
    <n v="9775.5"/>
    <n v="39102"/>
    <n v="4017730500"/>
    <n v="16070922000"/>
    <n v="1079"/>
    <n v="4329"/>
    <n v="7437"/>
    <n v="6264"/>
    <n v="1548"/>
    <n v="14834623"/>
    <n v="13033639"/>
    <n v="8872380"/>
    <n v="20001150"/>
    <n v="14742936"/>
    <n v="13748.492122335496"/>
    <n v="3010.7736197736199"/>
    <n v="1193.0052440500201"/>
    <n v="3193.0316091954023"/>
    <n v="9523.8604651162786"/>
    <n v="2199487500"/>
    <n v="293265000"/>
    <n v="1466325000"/>
    <n v="29326500"/>
    <n v="29326500"/>
    <n v="0.11037798578077848"/>
    <n v="0.44284179837348475"/>
    <n v="0.76077949976983272"/>
    <n v="0.64078563756329598"/>
    <n v="0.15835507135184901"/>
    <n v="0.11776264440942794"/>
    <n v="0.45454756867489549"/>
    <n v="0.77083294760486976"/>
    <n v="0.65209191561834656"/>
    <n v="0.16695840715709329"/>
    <n v="1517.5308679862922"/>
    <n v="1333.2964042759961"/>
    <n v="907.61393279116157"/>
    <n v="2046.0487954580328"/>
    <n v="1508.1516034985423"/>
    <n v="1522.3260218637395"/>
    <n v="1337.5094068300953"/>
    <n v="910.48184708592896"/>
    <n v="2052.5139811237491"/>
    <n v="1512.9171204062086"/>
  </r>
  <r>
    <s v="2011_4"/>
    <n v="2011"/>
    <n v="4"/>
    <x v="15"/>
    <x v="15"/>
    <s v="Personal"/>
    <n v="1046.25"/>
    <n v="4185"/>
    <n v="430008750"/>
    <n v="1720035000"/>
    <n v="146"/>
    <n v="508"/>
    <n v="930"/>
    <n v="668"/>
    <n v="232"/>
    <n v="2495006"/>
    <n v="1516496"/>
    <n v="1280406"/>
    <n v="1848183"/>
    <n v="1617194"/>
    <n v="17089.082191780821"/>
    <n v="2985.2283464566931"/>
    <n v="1376.7806451612903"/>
    <n v="2766.7410179640719"/>
    <n v="6970.6637931034484"/>
    <n v="235406250"/>
    <n v="31387500"/>
    <n v="156937500"/>
    <n v="3138750"/>
    <n v="3138750"/>
    <n v="0.13954599761051373"/>
    <n v="0.48554360812425329"/>
    <n v="0.88888888888888884"/>
    <n v="0.63847072879330946"/>
    <n v="0.22174432497013141"/>
    <n v="0.16450692445421405"/>
    <n v="0.52154560500277858"/>
    <n v="0.91152702514632011"/>
    <n v="0.67307904053478951"/>
    <n v="0.25166873456532679"/>
    <n v="2384.7130227001194"/>
    <n v="1449.4585424133811"/>
    <n v="1223.8050179211471"/>
    <n v="1766.4831541218639"/>
    <n v="1545.70513739546"/>
    <n v="2392.248332945619"/>
    <n v="1454.0385986721876"/>
    <n v="1227.672045275069"/>
    <n v="1772.064957249976"/>
    <n v="1550.589317440382"/>
  </r>
  <r>
    <s v="2011_4"/>
    <n v="2011"/>
    <n v="4"/>
    <x v="16"/>
    <x v="16"/>
    <s v="Personal"/>
    <n v="2009.25"/>
    <n v="8037"/>
    <n v="825801750"/>
    <n v="3303207000"/>
    <n v="243"/>
    <n v="943"/>
    <n v="2324"/>
    <n v="2184"/>
    <n v="142"/>
    <n v="5112173"/>
    <n v="1726769"/>
    <n v="1882155"/>
    <n v="7168982"/>
    <n v="726663"/>
    <n v="21037.748971193414"/>
    <n v="1831.1442205726405"/>
    <n v="809.87736660929431"/>
    <n v="3282.5009157509157"/>
    <n v="5117.3450704225352"/>
    <n v="452081250"/>
    <n v="60277500"/>
    <n v="301387500"/>
    <n v="6027750"/>
    <n v="6027750"/>
    <n v="0.12094064949608063"/>
    <n v="0.46932935174816476"/>
    <n v="1.1566504914769193"/>
    <n v="1.0869727510265024"/>
    <n v="7.0673136742565631E-2"/>
    <n v="0.13788926314047387"/>
    <n v="0.4952705673964326"/>
    <n v="1.1787766432342732"/>
    <n v="1.1029550726028818"/>
    <n v="8.3994551857641153E-2"/>
    <n v="2544.3190245116339"/>
    <n v="859.40972999875578"/>
    <n v="936.7450541246734"/>
    <n v="3567.9890506407864"/>
    <n v="361.65882792086597"/>
    <n v="2552.3586640953999"/>
    <n v="862.1253267527037"/>
    <n v="939.70501808535778"/>
    <n v="3579.2633231394884"/>
    <n v="362.80161174662038"/>
  </r>
  <r>
    <s v="2011_4"/>
    <n v="2011"/>
    <n v="4"/>
    <x v="17"/>
    <x v="17"/>
    <s v="Personal"/>
    <n v="6540.5"/>
    <n v="26162"/>
    <n v="2688145500"/>
    <n v="10752582000"/>
    <n v="636"/>
    <n v="2880"/>
    <n v="7841"/>
    <n v="3132"/>
    <n v="871"/>
    <n v="9272764"/>
    <n v="8628378"/>
    <n v="4794118"/>
    <n v="10177377"/>
    <n v="1758453"/>
    <n v="14579.817610062893"/>
    <n v="2995.9645833333334"/>
    <n v="611.41665603877061"/>
    <n v="3249.4818007662834"/>
    <n v="2018.8897818599312"/>
    <n v="1471612500"/>
    <n v="196215000"/>
    <n v="981075000"/>
    <n v="19621500"/>
    <n v="19621500"/>
    <n v="9.7240272150447213E-2"/>
    <n v="0.44033330785108171"/>
    <n v="1.1988380093265041"/>
    <n v="0.4788624722880514"/>
    <n v="0.13317024692301813"/>
    <n v="0.10577637457075788"/>
    <n v="0.45463560989605617"/>
    <n v="1.2129043263501658"/>
    <n v="0.49325483256283165"/>
    <n v="0.1429588552946961"/>
    <n v="1417.7454323063987"/>
    <n v="1319.2229951838544"/>
    <n v="732.98952679458762"/>
    <n v="1556.0548887699717"/>
    <n v="268.85605076064519"/>
    <n v="1422.2252802293463"/>
    <n v="1323.3915280249475"/>
    <n v="735.30565600532407"/>
    <n v="1560.9717723674087"/>
    <n v="269.70559271163745"/>
  </r>
  <r>
    <s v="2011_4"/>
    <n v="2011"/>
    <n v="4"/>
    <x v="18"/>
    <x v="18"/>
    <s v="Personal"/>
    <n v="4613.75"/>
    <n v="18455"/>
    <n v="1896251250"/>
    <n v="7585005000"/>
    <n v="277"/>
    <n v="2425"/>
    <n v="3981"/>
    <n v="3560"/>
    <n v="897"/>
    <n v="9618589"/>
    <n v="8211200"/>
    <n v="4081378"/>
    <n v="12062872"/>
    <n v="7621074"/>
    <n v="34724.148014440434"/>
    <n v="3386.0618556701029"/>
    <n v="1025.2142677719166"/>
    <n v="3388.4471910112361"/>
    <n v="8496.1806020066888"/>
    <n v="1038093750"/>
    <n v="138412500"/>
    <n v="692062500"/>
    <n v="13841250"/>
    <n v="13841250"/>
    <n v="6.0037930100243837E-2"/>
    <n v="0.52560281766458949"/>
    <n v="0.86285559468978601"/>
    <n v="0.77160661067461389"/>
    <n v="0.19441885667840694"/>
    <n v="6.818679113750778E-2"/>
    <n v="0.54273169048246628"/>
    <n v="0.87465573032902377"/>
    <n v="0.78600681407666317"/>
    <n v="0.20799425965825721"/>
    <n v="2084.7659712814957"/>
    <n v="1779.7236521267948"/>
    <n v="884.61186670279062"/>
    <n v="2614.5482525060961"/>
    <n v="1651.8177187753997"/>
    <n v="2091.3534970061128"/>
    <n v="1785.3472931026154"/>
    <n v="887.40709816209164"/>
    <n v="2622.809805173828"/>
    <n v="1657.0371975393027"/>
  </r>
  <r>
    <s v="2011_4"/>
    <n v="2011"/>
    <n v="4"/>
    <x v="19"/>
    <x v="19"/>
    <s v="Personal"/>
    <n v="3566.75"/>
    <n v="14267"/>
    <n v="1465934250"/>
    <n v="5863737000"/>
    <n v="505"/>
    <n v="1524"/>
    <n v="4066"/>
    <n v="1939"/>
    <n v="514"/>
    <n v="6239785"/>
    <n v="4335095"/>
    <n v="3929320"/>
    <n v="5432744"/>
    <n v="1059136"/>
    <n v="12356.009900990099"/>
    <n v="2844.5505249343832"/>
    <n v="966.3846532218397"/>
    <n v="2801.8277462609594"/>
    <n v="2060.5758754863814"/>
    <n v="802518750"/>
    <n v="107002500"/>
    <n v="535012500"/>
    <n v="10700250"/>
    <n v="10700250"/>
    <n v="0.14158547697483703"/>
    <n v="0.42727973645475575"/>
    <n v="1.1399733651082919"/>
    <n v="0.5436321581271466"/>
    <n v="0.14410878250508166"/>
    <n v="0.15518668454407178"/>
    <n v="0.44657927873968933"/>
    <n v="1.1555577490857847"/>
    <n v="0.56306470270778053"/>
    <n v="0.15781047118644653"/>
    <n v="1749.4315553374922"/>
    <n v="1215.4187986262002"/>
    <n v="1101.6527651223103"/>
    <n v="1523.1636644003645"/>
    <n v="296.94708067568513"/>
    <n v="1754.9594781513699"/>
    <n v="1219.2593268737003"/>
    <n v="1105.1338109710096"/>
    <n v="1527.976617010039"/>
    <n v="297.88538577071631"/>
  </r>
  <r>
    <s v="2011_4"/>
    <n v="2011"/>
    <n v="4"/>
    <x v="20"/>
    <x v="20"/>
    <s v="Personal"/>
    <n v="3268.5"/>
    <n v="13074"/>
    <n v="1343353500"/>
    <n v="5373414000"/>
    <n v="373"/>
    <n v="1840"/>
    <n v="2934"/>
    <n v="2118"/>
    <n v="388"/>
    <n v="5080553"/>
    <n v="6838941"/>
    <n v="3152792"/>
    <n v="8804352"/>
    <n v="1405613"/>
    <n v="13620.785522788205"/>
    <n v="3716.8157608695651"/>
    <n v="1074.5712338104977"/>
    <n v="4156.9178470254956"/>
    <n v="3622.713917525773"/>
    <n v="735412500"/>
    <n v="98055000"/>
    <n v="490275000"/>
    <n v="9805500"/>
    <n v="9805500"/>
    <n v="0.11411962674009485"/>
    <n v="0.5629493651522105"/>
    <n v="0.89765947682423131"/>
    <n v="0.64800367140890314"/>
    <n v="0.11870888786905308"/>
    <n v="0.12707796724332929"/>
    <n v="0.58316475965228542"/>
    <n v="0.91001216000548635"/>
    <n v="0.66746800218911417"/>
    <n v="0.13189093893289677"/>
    <n v="1554.3989597674774"/>
    <n v="2092.3790729692519"/>
    <n v="964.59905155269996"/>
    <n v="2693.6980266177147"/>
    <n v="430.04834021722502"/>
    <n v="1559.310610895154"/>
    <n v="2098.9906548727895"/>
    <n v="967.64702967282381"/>
    <n v="2702.2096798627967"/>
    <n v="431.40722392073661"/>
  </r>
  <r>
    <s v="2011_4"/>
    <n v="2011"/>
    <n v="4"/>
    <x v="21"/>
    <x v="21"/>
    <s v="Personal"/>
    <n v="5680.5"/>
    <n v="22722"/>
    <n v="2334685500"/>
    <n v="9338742000"/>
    <n v="961"/>
    <n v="3361"/>
    <n v="4431"/>
    <n v="4792"/>
    <n v="1288"/>
    <n v="11211347"/>
    <n v="9708255"/>
    <n v="5901330"/>
    <n v="13186647"/>
    <n v="3376505"/>
    <n v="11666.334027055151"/>
    <n v="2888.5019339482296"/>
    <n v="1331.8280297901151"/>
    <n v="2751.8044657762939"/>
    <n v="2621.5100931677021"/>
    <n v="1278112500"/>
    <n v="170415000"/>
    <n v="852075000"/>
    <n v="17041500"/>
    <n v="17041500"/>
    <n v="0.16917524865768857"/>
    <n v="0.59167326819822197"/>
    <n v="0.78003696857670979"/>
    <n v="0.843587712349265"/>
    <n v="0.22674060382008626"/>
    <n v="0.18076531078095964"/>
    <n v="0.60686850664207659"/>
    <n v="0.79284242551375173"/>
    <n v="0.85481728412933611"/>
    <n v="0.23968524127071764"/>
    <n v="1973.6549599507086"/>
    <n v="1709.0493794560339"/>
    <n v="1038.8750990229732"/>
    <n v="2321.388434116715"/>
    <n v="594.40278144529532"/>
    <n v="1979.8913927202832"/>
    <n v="1714.4497010781713"/>
    <n v="1042.1577775268206"/>
    <n v="2328.723648830131"/>
    <n v="596.28099879318688"/>
  </r>
  <r>
    <s v="2011_4"/>
    <n v="2011"/>
    <n v="4"/>
    <x v="22"/>
    <x v="22"/>
    <s v="Personal"/>
    <n v="1580"/>
    <n v="6320"/>
    <n v="649380000"/>
    <n v="2597520000"/>
    <n v="258"/>
    <n v="946"/>
    <n v="918"/>
    <n v="1674"/>
    <n v="662"/>
    <n v="4111074"/>
    <n v="3451134"/>
    <n v="804979"/>
    <n v="5462223"/>
    <n v="3108983"/>
    <n v="15934.39534883721"/>
    <n v="3648.1331923890061"/>
    <n v="876.88344226579522"/>
    <n v="3262.9767025089604"/>
    <n v="4696.348942598187"/>
    <n v="355500000"/>
    <n v="47400000"/>
    <n v="237000000"/>
    <n v="4740000"/>
    <n v="4740000"/>
    <n v="0.16329113924050634"/>
    <n v="0.59873417721518984"/>
    <n v="0.58101265822784809"/>
    <n v="1.059493670886076"/>
    <n v="0.41898734177215191"/>
    <n v="0.18495799395228105"/>
    <n v="0.62746582194793665"/>
    <n v="0.60993414572339599"/>
    <n v="1.0742104219649309"/>
    <n v="0.44790882926769982"/>
    <n v="2601.9455696202531"/>
    <n v="2184.2620253164555"/>
    <n v="509.48037974683547"/>
    <n v="3457.1031645569619"/>
    <n v="1967.7107594936708"/>
    <n v="2610.1672998336408"/>
    <n v="2191.1639425960398"/>
    <n v="511.09025594109579"/>
    <n v="3468.0270554602539"/>
    <n v="1973.9284095442436"/>
  </r>
  <r>
    <s v="2011_4"/>
    <n v="2011"/>
    <n v="4"/>
    <x v="23"/>
    <x v="23"/>
    <s v="Personal"/>
    <n v="2958"/>
    <n v="11832"/>
    <n v="1215738000"/>
    <n v="4862952000"/>
    <n v="522"/>
    <n v="2066"/>
    <n v="2857"/>
    <n v="2243"/>
    <n v="1590"/>
    <n v="8528713"/>
    <n v="6048738"/>
    <n v="3334100"/>
    <n v="7330111"/>
    <n v="8120361"/>
    <n v="16338.530651340996"/>
    <n v="2927.753146176186"/>
    <n v="1166.9933496674835"/>
    <n v="3267.9942041908157"/>
    <n v="5107.1452830188682"/>
    <n v="665550000"/>
    <n v="88740000"/>
    <n v="443700000"/>
    <n v="8874000"/>
    <n v="8874000"/>
    <n v="0.17647058823529413"/>
    <n v="0.69844489519945907"/>
    <n v="0.96585530764029748"/>
    <n v="0.75828262339418528"/>
    <n v="0.53752535496957399"/>
    <n v="0.19280233209523834"/>
    <n v="0.71810592458595335"/>
    <n v="0.97363521586017376"/>
    <n v="0.77662376332356076"/>
    <n v="0.55888530721422147"/>
    <n v="2883.2701149425288"/>
    <n v="2044.8742393509128"/>
    <n v="1127.1467207572684"/>
    <n v="2478.0632183908046"/>
    <n v="2745.2200811359025"/>
    <n v="2892.3807855476944"/>
    <n v="2051.3357136079253"/>
    <n v="1130.7083234122861"/>
    <n v="2485.8935002657254"/>
    <n v="2753.8945358005203"/>
  </r>
  <r>
    <s v="2011_4"/>
    <n v="2011"/>
    <n v="4"/>
    <x v="24"/>
    <x v="24"/>
    <s v="Personal"/>
    <n v="1547.75"/>
    <n v="6191"/>
    <n v="636125250"/>
    <n v="2544501000"/>
    <n v="288"/>
    <n v="1112"/>
    <n v="927"/>
    <n v="1605"/>
    <n v="52"/>
    <n v="3224867"/>
    <n v="2667475"/>
    <n v="1483675"/>
    <n v="3784484"/>
    <n v="286908"/>
    <n v="11197.454861111111"/>
    <n v="2398.80845323741"/>
    <n v="1600.512405609493"/>
    <n v="2357.9339563862927"/>
    <n v="5517.4615384615381"/>
    <n v="348243750"/>
    <n v="46432500"/>
    <n v="232162500"/>
    <n v="4643250"/>
    <n v="4643250"/>
    <n v="0.18607656275238249"/>
    <n v="0.71846228396058798"/>
    <n v="0.59893393635923109"/>
    <n v="1.0369891778387983"/>
    <n v="3.3597157163624616E-2"/>
    <n v="0.20912508730840212"/>
    <n v="0.7450987002397107"/>
    <n v="0.6279609885095444"/>
    <n v="1.0485884293595795"/>
    <n v="4.4268912982661959E-2"/>
    <n v="2083.5839121305121"/>
    <n v="1723.4534000969149"/>
    <n v="958.60119528347605"/>
    <n v="2445.1519948312066"/>
    <n v="185.37102245194637"/>
    <n v="2090.1677027380119"/>
    <n v="1728.8992361114672"/>
    <n v="961.63022114084697"/>
    <n v="2452.878282524136"/>
    <n v="185.95676511842427"/>
  </r>
  <r>
    <s v="2011_4"/>
    <n v="2011"/>
    <n v="4"/>
    <x v="25"/>
    <x v="25"/>
    <s v="Personal"/>
    <n v="4131.5"/>
    <n v="16526"/>
    <n v="1698046500"/>
    <n v="6792186000"/>
    <n v="798"/>
    <n v="2925"/>
    <n v="6093"/>
    <n v="3064"/>
    <n v="397"/>
    <n v="10918986"/>
    <n v="7836714"/>
    <n v="5486514"/>
    <n v="9215323"/>
    <n v="1829668"/>
    <n v="13682.939849624061"/>
    <n v="2679.2184615384617"/>
    <n v="900.46184145741017"/>
    <n v="3007.6119451697127"/>
    <n v="4608.7355163727962"/>
    <n v="929587500"/>
    <n v="123945000"/>
    <n v="619725000"/>
    <n v="12394500"/>
    <n v="12394500"/>
    <n v="0.19315018758320224"/>
    <n v="0.70797531163015859"/>
    <n v="1.4747670337649763"/>
    <n v="0.74161926661018995"/>
    <n v="9.6091008108435197E-2"/>
    <n v="0.20746039606043509"/>
    <n v="0.72445772810873132"/>
    <n v="1.5050992421300997"/>
    <n v="0.75748728180662273"/>
    <n v="0.10677431663393791"/>
    <n v="2642.86239864456"/>
    <n v="1896.8205252329662"/>
    <n v="1327.9714389446933"/>
    <n v="2230.5029650248093"/>
    <n v="442.85804187341159"/>
    <n v="2651.2134194677715"/>
    <n v="1902.814173525908"/>
    <n v="1332.1676154633592"/>
    <n v="2237.5509962491028"/>
    <n v="444.25740217734131"/>
  </r>
  <r>
    <s v="2011_4"/>
    <n v="2011"/>
    <n v="4"/>
    <x v="26"/>
    <x v="26"/>
    <s v="Personal"/>
    <n v="2707"/>
    <n v="10828"/>
    <n v="1112577000"/>
    <n v="4450308000"/>
    <n v="387"/>
    <n v="1800"/>
    <n v="3291"/>
    <n v="2420"/>
    <n v="413"/>
    <n v="4828686"/>
    <n v="5996919"/>
    <n v="2367657"/>
    <n v="8457260"/>
    <n v="978968"/>
    <n v="12477.22480620155"/>
    <n v="3331.6216666666664"/>
    <n v="719.43391066545121"/>
    <n v="3494.7355371900826"/>
    <n v="2370.3825665859563"/>
    <n v="609075000"/>
    <n v="81210000"/>
    <n v="406050000"/>
    <n v="8121000"/>
    <n v="8121000"/>
    <n v="0.14296268932397488"/>
    <n v="0.66494274104174367"/>
    <n v="1.2157369782046545"/>
    <n v="0.89397857406723313"/>
    <n v="0.15256741780568894"/>
    <n v="0.15863824743388955"/>
    <n v="0.68608071864711906"/>
    <n v="1.2386717224802555"/>
    <n v="0.90776565003938214"/>
    <n v="0.16866999055734377"/>
    <n v="1783.777613594385"/>
    <n v="2215.3376431473957"/>
    <n v="874.64240857037316"/>
    <n v="3124.2186922792757"/>
    <n v="361.64314739564094"/>
    <n v="1789.4140644375107"/>
    <n v="2222.3377543896067"/>
    <n v="877.40613814274184"/>
    <n v="3134.0907217004337"/>
    <n v="362.78588167345339"/>
  </r>
  <r>
    <s v="2012_1"/>
    <n v="2012"/>
    <n v="1"/>
    <x v="0"/>
    <x v="0"/>
    <s v="Personal"/>
    <n v="4435"/>
    <n v="17740"/>
    <n v="1822785000"/>
    <n v="7291140000"/>
    <n v="112"/>
    <n v="2033"/>
    <n v="921"/>
    <n v="3198"/>
    <n v="447"/>
    <n v="1368338"/>
    <n v="3090382"/>
    <n v="1314619"/>
    <n v="4848784"/>
    <n v="1279787"/>
    <n v="12217.303571428571"/>
    <n v="1520.109198229218"/>
    <n v="1427.3821932681867"/>
    <n v="1516.1926203877424"/>
    <n v="2863.0581655480983"/>
    <n v="997875000"/>
    <n v="133050000"/>
    <n v="665250000"/>
    <n v="13305000"/>
    <n v="13305000"/>
    <n v="2.5253664036076665E-2"/>
    <n v="0.45839909808342727"/>
    <n v="0.20766629086809471"/>
    <n v="0.72108229988726047"/>
    <n v="0.1007891770011274"/>
    <n v="3.0742965900173443E-2"/>
    <n v="0.47583203969722276"/>
    <n v="0.22185837504646344"/>
    <n v="0.73677290036434673"/>
    <n v="0.1113220493570817"/>
    <n v="308.53167981961667"/>
    <n v="696.81668545659522"/>
    <n v="296.41916572717025"/>
    <n v="1093.2996617812853"/>
    <n v="288.56527621195039"/>
    <n v="309.50659038783829"/>
    <n v="699.01851429686849"/>
    <n v="297.35580269572984"/>
    <n v="1096.7543131646598"/>
    <n v="289.47709615071744"/>
  </r>
  <r>
    <s v="2012_1"/>
    <n v="2012"/>
    <n v="1"/>
    <x v="1"/>
    <x v="1"/>
    <s v="Personal"/>
    <n v="1211.75"/>
    <n v="4847"/>
    <n v="498029250"/>
    <n v="1992117000"/>
    <n v="22"/>
    <n v="464"/>
    <n v="538"/>
    <n v="788"/>
    <n v="95"/>
    <n v="409484"/>
    <n v="1293298"/>
    <n v="607355"/>
    <n v="2515966"/>
    <n v="479397"/>
    <n v="18612.909090909092"/>
    <n v="2787.280172413793"/>
    <n v="1128.9126394052046"/>
    <n v="3192.8502538071066"/>
    <n v="5046.2842105263162"/>
    <n v="272643750"/>
    <n v="36352500"/>
    <n v="181762500"/>
    <n v="3635250"/>
    <n v="3635250"/>
    <n v="1.8155560140292966E-2"/>
    <n v="0.38291726841345164"/>
    <n v="0.44398597070352797"/>
    <n v="0.65029915411594796"/>
    <n v="7.8399009696719618E-2"/>
    <n v="2.7092227142723857E-2"/>
    <n v="0.41545397415085145"/>
    <n v="0.47724249860393986"/>
    <n v="0.68221852645254355"/>
    <n v="9.639087378082313E-2"/>
    <n v="337.92779038580568"/>
    <n v="1067.2977099236641"/>
    <n v="501.22137404580155"/>
    <n v="2076.3078192696512"/>
    <n v="395.62368475345573"/>
    <n v="338.99558794337094"/>
    <n v="1070.670199314224"/>
    <n v="502.80515310817043"/>
    <n v="2082.868618592011"/>
    <n v="396.8737920731657"/>
  </r>
  <r>
    <s v="2012_1"/>
    <n v="2012"/>
    <n v="1"/>
    <x v="2"/>
    <x v="2"/>
    <s v="Personal"/>
    <n v="1188.25"/>
    <n v="4753"/>
    <n v="488370750"/>
    <n v="1953483000"/>
    <n v="87"/>
    <n v="572"/>
    <n v="446"/>
    <n v="994"/>
    <n v="145"/>
    <n v="909124"/>
    <n v="1786401"/>
    <n v="428333"/>
    <n v="2562628"/>
    <n v="691726"/>
    <n v="10449.701149425287"/>
    <n v="3123.0786713286711"/>
    <n v="960.38789237668163"/>
    <n v="2578.0965794768613"/>
    <n v="4770.5241379310346"/>
    <n v="267356250"/>
    <n v="35647500"/>
    <n v="178237500"/>
    <n v="3564750"/>
    <n v="3564750"/>
    <n v="7.3216915632232274E-2"/>
    <n v="0.48138018093835472"/>
    <n v="0.37534188933305279"/>
    <n v="0.83652430044182624"/>
    <n v="0.12202819272038712"/>
    <n v="9.0824378192276151E-2"/>
    <n v="0.51515326081125501"/>
    <n v="0.40807118949580851"/>
    <n v="0.86152014944654298"/>
    <n v="0.14415263768567571"/>
    <n v="765.09488743951192"/>
    <n v="1503.3881758889122"/>
    <n v="360.47380601725229"/>
    <n v="2156.6404376183464"/>
    <n v="582.13843888070687"/>
    <n v="767.51246443482466"/>
    <n v="1508.1386411301814"/>
    <n v="361.61284536406669"/>
    <n v="2163.45507511592"/>
    <n v="583.97790287534315"/>
  </r>
  <r>
    <s v="2012_1"/>
    <n v="2012"/>
    <n v="1"/>
    <x v="3"/>
    <x v="3"/>
    <s v="Personal"/>
    <n v="4751.25"/>
    <n v="19005"/>
    <n v="1952763750"/>
    <n v="7811055000"/>
    <n v="108"/>
    <n v="1619"/>
    <n v="1904"/>
    <n v="2777"/>
    <n v="1328"/>
    <n v="1956894"/>
    <n v="5772623"/>
    <n v="1602928"/>
    <n v="8051004"/>
    <n v="6590105"/>
    <n v="18119.388888888891"/>
    <n v="3565.5484867201976"/>
    <n v="841.8739495798319"/>
    <n v="2899.1732084983796"/>
    <n v="4962.4284638554218"/>
    <n v="1069031250"/>
    <n v="142537500"/>
    <n v="712687500"/>
    <n v="14253750"/>
    <n v="14253750"/>
    <n v="2.2730860299921073E-2"/>
    <n v="0.34075243357011314"/>
    <n v="0.4007366482504604"/>
    <n v="0.58447776900815573"/>
    <n v="0.27950539331754803"/>
    <n v="2.7768962911272163E-2"/>
    <n v="0.35677365896861046"/>
    <n v="0.41730160742781719"/>
    <n v="0.60113616226542743"/>
    <n v="0.29467458513257672"/>
    <n v="411.86929755327543"/>
    <n v="1214.9693238621414"/>
    <n v="337.36974480399897"/>
    <n v="1694.5022888713497"/>
    <n v="1387.0255196001053"/>
    <n v="413.17073840092343"/>
    <n v="1218.8084318415579"/>
    <n v="338.43577902712946"/>
    <n v="1699.8566440230225"/>
    <n v="1391.4082975315055"/>
  </r>
  <r>
    <s v="2012_1"/>
    <n v="2012"/>
    <n v="1"/>
    <x v="4"/>
    <x v="4"/>
    <s v="Personal"/>
    <n v="3921.5"/>
    <n v="15686"/>
    <n v="1611736500"/>
    <n v="6446946000"/>
    <n v="165"/>
    <n v="1318"/>
    <n v="1534"/>
    <n v="2179"/>
    <n v="419"/>
    <n v="3318303"/>
    <n v="3735463"/>
    <n v="1919024"/>
    <n v="6317540"/>
    <n v="1031880"/>
    <n v="20110.927272727273"/>
    <n v="2834.1904400606982"/>
    <n v="1250.9934810951761"/>
    <n v="2899.2840752638826"/>
    <n v="2462.7207637231504"/>
    <n v="882337500"/>
    <n v="117645000"/>
    <n v="588225000"/>
    <n v="11764500"/>
    <n v="11764500"/>
    <n v="4.2075736325385693E-2"/>
    <n v="0.33609588167792936"/>
    <n v="0.39117684559479793"/>
    <n v="0.55565472395766924"/>
    <n v="0.10684686982022186"/>
    <n v="4.9545575657056133E-2"/>
    <n v="0.35367164064813678"/>
    <n v="0.40933459265148225"/>
    <n v="0.57414283753716466"/>
    <n v="0.11834093552657059"/>
    <n v="846.18207318628072"/>
    <n v="952.55973479535896"/>
    <n v="489.35968379446638"/>
    <n v="1611.0008925156189"/>
    <n v="263.1340048450848"/>
    <n v="848.85587266862649"/>
    <n v="955.56967060764669"/>
    <n v="490.90598182023712"/>
    <n v="1616.0913966623768"/>
    <n v="263.96546604975566"/>
  </r>
  <r>
    <s v="2012_1"/>
    <n v="2012"/>
    <n v="1"/>
    <x v="5"/>
    <x v="5"/>
    <s v="Personal"/>
    <n v="925.5"/>
    <n v="3702"/>
    <n v="380380500"/>
    <n v="1521522000"/>
    <n v="72"/>
    <n v="322"/>
    <n v="463"/>
    <n v="519"/>
    <n v="134"/>
    <n v="1319278"/>
    <n v="910751"/>
    <n v="524715"/>
    <n v="1831595"/>
    <n v="697985"/>
    <n v="18323.305555555555"/>
    <n v="2828.4192546583849"/>
    <n v="1133.2937365010798"/>
    <n v="3529.0847784200387"/>
    <n v="5208.8432835820895"/>
    <n v="208237500"/>
    <n v="27765000"/>
    <n v="138825000"/>
    <n v="2776500"/>
    <n v="2776500"/>
    <n v="7.7795786061588337E-2"/>
    <n v="0.34792004321988113"/>
    <n v="0.50027012425715833"/>
    <n v="0.56077795786061591"/>
    <n v="0.14478660183684494"/>
    <n v="9.831020863955986E-2"/>
    <n v="0.38440029771890277"/>
    <n v="0.53856473421297468"/>
    <n v="0.59878860295718139"/>
    <n v="0.17173724570214594"/>
    <n v="1425.4759589411128"/>
    <n v="984.06374932468941"/>
    <n v="566.9529983792545"/>
    <n v="1979.0329551593734"/>
    <n v="754.17071853052403"/>
    <n v="1429.9802340869585"/>
    <n v="987.17323276438458"/>
    <n v="568.74447882018694"/>
    <n v="1985.2863815302787"/>
    <n v="756.55377690614546"/>
  </r>
  <r>
    <s v="2012_1"/>
    <n v="2012"/>
    <n v="1"/>
    <x v="6"/>
    <x v="6"/>
    <s v="Personal"/>
    <n v="5992.5"/>
    <n v="23970"/>
    <n v="2462917500"/>
    <n v="9851670000"/>
    <n v="324"/>
    <n v="2704"/>
    <n v="2035"/>
    <n v="4653"/>
    <n v="726"/>
    <n v="7832129"/>
    <n v="6658434"/>
    <n v="1584787"/>
    <n v="10804884"/>
    <n v="6193111"/>
    <n v="24173.237654320987"/>
    <n v="2462.4386094674555"/>
    <n v="778.7651105651106"/>
    <n v="2322.1328175370727"/>
    <n v="8530.4559228650141"/>
    <n v="1348312500"/>
    <n v="179775000"/>
    <n v="898875000"/>
    <n v="17977500"/>
    <n v="17977500"/>
    <n v="5.4067584480600749E-2"/>
    <n v="0.45123070504797663"/>
    <n v="0.33959115561118064"/>
    <n v="0.77647058823529413"/>
    <n v="0.12115143929912391"/>
    <n v="6.0874501206015501E-2"/>
    <n v="0.46620843940384782"/>
    <n v="0.35384514809694689"/>
    <n v="0.78901013219271432"/>
    <n v="0.13097283505874918"/>
    <n v="1306.9885690446392"/>
    <n v="1111.1279098873592"/>
    <n v="264.46174384647475"/>
    <n v="1803.0678347934918"/>
    <n v="1033.4770129328326"/>
    <n v="1311.1184430635776"/>
    <n v="1114.6388956721205"/>
    <n v="265.29740049319895"/>
    <n v="1808.7652396382337"/>
    <n v="1036.7426343513896"/>
  </r>
  <r>
    <s v="2012_1"/>
    <n v="2012"/>
    <n v="1"/>
    <x v="7"/>
    <x v="7"/>
    <s v="Personal"/>
    <n v="7259.25"/>
    <n v="29037"/>
    <n v="2983551750"/>
    <n v="11934207000"/>
    <n v="802"/>
    <n v="2631"/>
    <n v="3101"/>
    <n v="4382"/>
    <n v="775"/>
    <n v="11733367"/>
    <n v="6030840"/>
    <n v="2735019"/>
    <n v="12999950"/>
    <n v="3713969"/>
    <n v="14630.133416458853"/>
    <n v="2292.2234891676167"/>
    <n v="881.97968397291197"/>
    <n v="2966.6704701049748"/>
    <n v="4792.2180645161288"/>
    <n v="1633331250"/>
    <n v="217777500"/>
    <n v="1088887500"/>
    <n v="21777750"/>
    <n v="21777750"/>
    <n v="0.11047973275476117"/>
    <n v="0.36243413575782624"/>
    <n v="0.42717911629989325"/>
    <n v="0.60364362709646313"/>
    <n v="0.10676034025553605"/>
    <n v="0.11905266271813185"/>
    <n v="0.3755799387681642"/>
    <n v="0.44070683215133716"/>
    <n v="0.61702015122085951"/>
    <n v="0.11520532788539488"/>
    <n v="1616.3332300168749"/>
    <n v="830.78003926025417"/>
    <n v="376.76330199400763"/>
    <n v="1790.8117229741365"/>
    <n v="511.61883114646832"/>
    <n v="1621.4405834939394"/>
    <n v="833.40517078845221"/>
    <n v="377.95381353255294"/>
    <n v="1796.4704004734563"/>
    <n v="513.23546450378672"/>
  </r>
  <r>
    <s v="2012_1"/>
    <n v="2012"/>
    <n v="1"/>
    <x v="8"/>
    <x v="8"/>
    <s v="Personal"/>
    <n v="715.25"/>
    <n v="2861"/>
    <n v="293967750"/>
    <n v="1175871000"/>
    <n v="100"/>
    <n v="274"/>
    <n v="321"/>
    <n v="374"/>
    <n v="118"/>
    <n v="1080037"/>
    <n v="737626"/>
    <n v="239147"/>
    <n v="1002345"/>
    <n v="423674"/>
    <n v="10800.37"/>
    <n v="2692.0656934306571"/>
    <n v="745.00623052959497"/>
    <n v="2680.066844919786"/>
    <n v="3590.4576271186443"/>
    <n v="160931250"/>
    <n v="21457500"/>
    <n v="107287500"/>
    <n v="2145750"/>
    <n v="2145750"/>
    <n v="0.13981125480601189"/>
    <n v="0.38308283816847255"/>
    <n v="0.44879412792729817"/>
    <n v="0.52289409297448441"/>
    <n v="0.16497728067109402"/>
    <n v="0.17002433006547793"/>
    <n v="0.42543609013316525"/>
    <n v="0.49212600361090109"/>
    <n v="0.5664093198788126"/>
    <n v="0.19731342273441416"/>
    <n v="1510.0132820692065"/>
    <n v="1031.2841663753932"/>
    <n v="334.35442153093322"/>
    <n v="1401.3911219853198"/>
    <n v="592.34393568682276"/>
    <n v="1514.784681582232"/>
    <n v="1034.5428587509275"/>
    <n v="335.41092781668226"/>
    <n v="1405.8192929136153"/>
    <n v="594.21564741270026"/>
  </r>
  <r>
    <s v="2012_1"/>
    <n v="2012"/>
    <n v="1"/>
    <x v="9"/>
    <x v="9"/>
    <s v="Personal"/>
    <n v="730.25"/>
    <n v="2921"/>
    <n v="300132750"/>
    <n v="1200531000"/>
    <n v="92"/>
    <n v="303"/>
    <n v="499"/>
    <n v="433"/>
    <n v="107"/>
    <n v="1292306"/>
    <n v="883302"/>
    <n v="320272"/>
    <n v="1207325"/>
    <n v="450747"/>
    <n v="14046.804347826086"/>
    <n v="2915.1881188118814"/>
    <n v="641.82765531062125"/>
    <n v="2788.2794457274827"/>
    <n v="4212.5887850467288"/>
    <n v="164306250"/>
    <n v="21907500"/>
    <n v="109537500"/>
    <n v="2190750"/>
    <n v="2190750"/>
    <n v="0.12598425196850394"/>
    <n v="0.41492639507018142"/>
    <n v="0.68332762752482024"/>
    <n v="0.59294762067785001"/>
    <n v="0.14652516261554263"/>
    <n v="0.15459557218398992"/>
    <n v="0.45740897884509052"/>
    <n v="0.72343643190156626"/>
    <n v="0.63530737692688855"/>
    <n v="0.17701615819403863"/>
    <n v="1769.6761383087983"/>
    <n v="1209.5884970900377"/>
    <n v="438.5785689832249"/>
    <n v="1653.3036631290654"/>
    <n v="617.25025676138307"/>
    <n v="1775.2680307542532"/>
    <n v="1213.4106025208375"/>
    <n v="439.96440683996377"/>
    <n v="1658.5278372385324"/>
    <n v="619.20066846272277"/>
  </r>
  <r>
    <s v="2012_1"/>
    <n v="2012"/>
    <n v="1"/>
    <x v="10"/>
    <x v="10"/>
    <s v="Personal"/>
    <n v="2024.5"/>
    <n v="8098"/>
    <n v="832069500"/>
    <n v="3328278000"/>
    <n v="236"/>
    <n v="823"/>
    <n v="1176"/>
    <n v="1448"/>
    <n v="192"/>
    <n v="4659701"/>
    <n v="3432767"/>
    <n v="1328804"/>
    <n v="3921424"/>
    <n v="967779"/>
    <n v="19744.495762711864"/>
    <n v="4171.0413122721748"/>
    <n v="1129.9353741496598"/>
    <n v="2708.1657458563536"/>
    <n v="5040.515625"/>
    <n v="455512500"/>
    <n v="60735000"/>
    <n v="303675000"/>
    <n v="6073500"/>
    <n v="6073500"/>
    <n v="0.11657199308471228"/>
    <n v="0.40652012842677204"/>
    <n v="0.58088416893060013"/>
    <n v="0.7152383304519635"/>
    <n v="9.4838231662138797E-2"/>
    <n v="0.13319003014241124"/>
    <n v="0.43195567383541339"/>
    <n v="0.6064352237398738"/>
    <n v="0.73860857119056578"/>
    <n v="0.11001054682455416"/>
    <n v="2301.6552235119784"/>
    <n v="1695.6122499382564"/>
    <n v="656.36157075821188"/>
    <n v="1936.9839466534947"/>
    <n v="478.03358854038032"/>
    <n v="2308.928084448386"/>
    <n v="1700.9701123886773"/>
    <n v="658.43556793179494"/>
    <n v="1943.1045049092049"/>
    <n v="479.54409792374537"/>
  </r>
  <r>
    <s v="2012_1"/>
    <n v="2012"/>
    <n v="1"/>
    <x v="11"/>
    <x v="11"/>
    <s v="Personal"/>
    <n v="5606.75"/>
    <n v="22427"/>
    <n v="2304374250"/>
    <n v="9217497000"/>
    <n v="161"/>
    <n v="2059"/>
    <n v="3970"/>
    <n v="3519"/>
    <n v="659"/>
    <n v="2342610"/>
    <n v="3631179"/>
    <n v="3342408"/>
    <n v="6825010"/>
    <n v="2828117"/>
    <n v="14550.372670807454"/>
    <n v="1763.5643516270034"/>
    <n v="841.91637279596978"/>
    <n v="1939.4742824666098"/>
    <n v="4291.5280728376329"/>
    <n v="1261518750"/>
    <n v="168202500"/>
    <n v="841012500"/>
    <n v="16820250"/>
    <n v="16820250"/>
    <n v="2.8715387702323094E-2"/>
    <n v="0.36723592098809471"/>
    <n v="0.70807508806349484"/>
    <n v="0.62763633120791906"/>
    <n v="0.11753689748963303"/>
    <n v="3.3912126894721693E-2"/>
    <n v="0.38223600913314104"/>
    <n v="0.72222245316796352"/>
    <n v="0.64267945443333763"/>
    <n v="0.12755846633893186"/>
    <n v="417.81959245552235"/>
    <n v="647.64417889151468"/>
    <n v="596.14000980960452"/>
    <n v="1217.2845231194542"/>
    <n v="504.41289517099926"/>
    <n v="419.13983527964041"/>
    <n v="649.69063050652449"/>
    <n v="598.02371652018576"/>
    <n v="1221.1309467567792"/>
    <n v="506.00675892767077"/>
  </r>
  <r>
    <s v="2012_1"/>
    <n v="2012"/>
    <n v="1"/>
    <x v="12"/>
    <x v="12"/>
    <s v="Personal"/>
    <n v="5851.5"/>
    <n v="23406"/>
    <n v="2404966500"/>
    <n v="9619866000"/>
    <n v="330"/>
    <n v="2479"/>
    <n v="2935"/>
    <n v="4859"/>
    <n v="983"/>
    <n v="5954958"/>
    <n v="7297491"/>
    <n v="3466441"/>
    <n v="14692813"/>
    <n v="3476682"/>
    <n v="18045.327272727274"/>
    <n v="2943.7236789027834"/>
    <n v="1181.0701873935263"/>
    <n v="3023.8347396583658"/>
    <n v="3536.8077314343846"/>
    <n v="1316587500"/>
    <n v="175545000"/>
    <n v="877725000"/>
    <n v="17554500"/>
    <n v="17554500"/>
    <n v="5.6395795949756473E-2"/>
    <n v="0.42365205502862513"/>
    <n v="0.50158079125010679"/>
    <n v="0.83038537127232337"/>
    <n v="0.16799111338972914"/>
    <n v="6.3422321263138667E-2"/>
    <n v="0.43870319343864644"/>
    <n v="0.51681044922558861"/>
    <n v="0.84181662367819132"/>
    <n v="0.17937864126447778"/>
    <n v="1017.6805947193027"/>
    <n v="1247.1145860035888"/>
    <n v="592.40211911475694"/>
    <n v="2510.9481329573614"/>
    <n v="594.15226864906435"/>
    <n v="1020.8963019926886"/>
    <n v="1251.0552678499037"/>
    <n v="594.27401469092433"/>
    <n v="2518.8823258820803"/>
    <n v="596.02969441674395"/>
  </r>
  <r>
    <s v="2012_1"/>
    <n v="2012"/>
    <n v="1"/>
    <x v="13"/>
    <x v="13"/>
    <s v="Personal"/>
    <n v="1476.25"/>
    <n v="5905"/>
    <n v="606738750"/>
    <n v="2426955000"/>
    <n v="159"/>
    <n v="640"/>
    <n v="781"/>
    <n v="912"/>
    <n v="294"/>
    <n v="3009662"/>
    <n v="1760650"/>
    <n v="591751"/>
    <n v="2423293"/>
    <n v="2172704"/>
    <n v="18928.691823899371"/>
    <n v="2751.015625"/>
    <n v="757.6837387964149"/>
    <n v="2657.1195175438597"/>
    <n v="7390.149659863946"/>
    <n v="332156250"/>
    <n v="44287500"/>
    <n v="221437500"/>
    <n v="4428750"/>
    <n v="4428750"/>
    <n v="0.10770533446232007"/>
    <n v="0.43353090601185434"/>
    <n v="0.52904318374259107"/>
    <n v="0.61778154106689243"/>
    <n v="0.19915325994919561"/>
    <n v="0.12650493931136531"/>
    <n v="0.4635829563394866"/>
    <n v="0.55931315933697878"/>
    <n v="0.64724944586648214"/>
    <n v="0.22337160049037033"/>
    <n v="2038.7210838272649"/>
    <n v="1192.6502963590178"/>
    <n v="400.84741744284503"/>
    <n v="1641.5193903471634"/>
    <n v="1471.7723962743437"/>
    <n v="2045.1631151008166"/>
    <n v="1196.4188797952238"/>
    <n v="402.11403091909438"/>
    <n v="1646.7063280468051"/>
    <n v="1476.4229607284819"/>
  </r>
  <r>
    <s v="2012_1"/>
    <n v="2012"/>
    <n v="1"/>
    <x v="14"/>
    <x v="14"/>
    <s v="Personal"/>
    <n v="9928.25"/>
    <n v="39713"/>
    <n v="4080510750"/>
    <n v="16322043000"/>
    <n v="1037"/>
    <n v="4170"/>
    <n v="6219"/>
    <n v="7029"/>
    <n v="1525"/>
    <n v="13212398"/>
    <n v="12525546"/>
    <n v="6289480"/>
    <n v="22961394"/>
    <n v="13744746"/>
    <n v="12740.981677917069"/>
    <n v="3003.7280575539567"/>
    <n v="1011.3330117382216"/>
    <n v="3266.6658130601791"/>
    <n v="9012.9481967213123"/>
    <n v="2233856250"/>
    <n v="297847500"/>
    <n v="1489237500"/>
    <n v="29784750"/>
    <n v="29784750"/>
    <n v="0.10444942462166042"/>
    <n v="0.420013597562511"/>
    <n v="0.62639437967416212"/>
    <n v="0.70797975474026142"/>
    <n v="0.15360209503185354"/>
    <n v="0.11160126237335727"/>
    <n v="0.43155504159660396"/>
    <n v="0.63770666095691608"/>
    <n v="0.71861228112070963"/>
    <n v="0.16203360636822947"/>
    <n v="1330.7882053735552"/>
    <n v="1261.6066275526905"/>
    <n v="633.49331453176546"/>
    <n v="2312.7332611487423"/>
    <n v="1384.40772542996"/>
    <n v="1334.9932824218565"/>
    <n v="1265.5931019233569"/>
    <n v="635.49505168756036"/>
    <n v="2320.0411269053147"/>
    <n v="1388.7822315521137"/>
  </r>
  <r>
    <s v="2012_1"/>
    <n v="2012"/>
    <n v="1"/>
    <x v="15"/>
    <x v="15"/>
    <s v="Personal"/>
    <n v="1063.25"/>
    <n v="4253"/>
    <n v="436995750"/>
    <n v="1747983000"/>
    <n v="133"/>
    <n v="493"/>
    <n v="519"/>
    <n v="851"/>
    <n v="197"/>
    <n v="2113938"/>
    <n v="1438493"/>
    <n v="614160"/>
    <n v="2250245"/>
    <n v="1258916"/>
    <n v="15894.270676691729"/>
    <n v="2917.83569979716"/>
    <n v="1183.3526011560693"/>
    <n v="2644.2361927144534"/>
    <n v="6390.4365482233507"/>
    <n v="239231250"/>
    <n v="31897500"/>
    <n v="159487500"/>
    <n v="3189750"/>
    <n v="3189750"/>
    <n v="0.12508817305431461"/>
    <n v="0.46367270162238422"/>
    <n v="0.48812602868563365"/>
    <n v="0.80037620503174234"/>
    <n v="0.18528097813308253"/>
    <n v="0.14872714002178133"/>
    <n v="0.49930623926357742"/>
    <n v="0.52384391344526782"/>
    <n v="0.82893839237653577"/>
    <n v="0.21304341416168315"/>
    <n v="1988.1852809781331"/>
    <n v="1352.9207618151893"/>
    <n v="577.62520573712675"/>
    <n v="2116.3837291323771"/>
    <n v="1184.026334352222"/>
    <n v="1994.4676272290642"/>
    <n v="1357.1957741880879"/>
    <n v="579.45040863970564"/>
    <n v="2123.0711618950345"/>
    <n v="1187.7676674532104"/>
  </r>
  <r>
    <s v="2012_1"/>
    <n v="2012"/>
    <n v="1"/>
    <x v="16"/>
    <x v="16"/>
    <s v="Personal"/>
    <n v="2045.75"/>
    <n v="8183"/>
    <n v="840803250"/>
    <n v="3363213000"/>
    <n v="241"/>
    <n v="894"/>
    <n v="1672"/>
    <n v="1731"/>
    <n v="724"/>
    <n v="4952237"/>
    <n v="1589160"/>
    <n v="1329317"/>
    <n v="5860844"/>
    <n v="3955581"/>
    <n v="20548.701244813277"/>
    <n v="1777.5838926174497"/>
    <n v="795.04605263157896"/>
    <n v="3385.8139803581744"/>
    <n v="5463.5096685082872"/>
    <n v="460293750"/>
    <n v="61372500"/>
    <n v="306862500"/>
    <n v="6137250"/>
    <n v="6137250"/>
    <n v="0.11780520591470121"/>
    <n v="0.43700354393254309"/>
    <n v="0.81730416717585241"/>
    <n v="0.84614444580227299"/>
    <n v="0.35390443602590738"/>
    <n v="0.13441231841885265"/>
    <n v="0.46255554701080864"/>
    <n v="0.83721025053836207"/>
    <n v="0.86473141094931316"/>
    <n v="0.37853764685583807"/>
    <n v="2420.7439814249051"/>
    <n v="776.81046071123058"/>
    <n v="649.79445191250147"/>
    <n v="2864.8876939997558"/>
    <n v="1933.5603079555176"/>
    <n v="2428.393143714592"/>
    <n v="779.26505703694738"/>
    <n v="651.84769804499467"/>
    <n v="2873.9402791063526"/>
    <n v="1939.6700480626655"/>
  </r>
  <r>
    <s v="2012_1"/>
    <n v="2012"/>
    <n v="1"/>
    <x v="17"/>
    <x v="17"/>
    <s v="Personal"/>
    <n v="6687.25"/>
    <n v="26749"/>
    <n v="2748459750"/>
    <n v="10993839000"/>
    <n v="602"/>
    <n v="3057"/>
    <n v="6067"/>
    <n v="4446"/>
    <n v="995"/>
    <n v="8880119"/>
    <n v="8625828"/>
    <n v="3167516"/>
    <n v="13508526"/>
    <n v="1895704"/>
    <n v="14751.028239202658"/>
    <n v="2821.664376840039"/>
    <n v="522.08933575078288"/>
    <n v="3038.3549257759782"/>
    <n v="1905.2301507537688"/>
    <n v="1504631250"/>
    <n v="200617500"/>
    <n v="1003087500"/>
    <n v="20061750"/>
    <n v="20061750"/>
    <n v="9.0022056899323341E-2"/>
    <n v="0.4571385846199858"/>
    <n v="0.90724886911660252"/>
    <n v="0.66484728401061721"/>
    <n v="0.14879060899472876"/>
    <n v="9.8177020746293003E-2"/>
    <n v="0.47133244628758114"/>
    <n v="0.91551409954431173"/>
    <n v="0.67829704176810035"/>
    <n v="0.1589306125006674"/>
    <n v="1327.9179034730271"/>
    <n v="1289.8916595012897"/>
    <n v="473.664959437736"/>
    <n v="2020.0420202624398"/>
    <n v="283.48035440577218"/>
    <n v="1332.1139108281986"/>
    <n v="1293.9675100312706"/>
    <n v="475.1616646545944"/>
    <n v="2026.4250286943679"/>
    <n v="284.37610680810235"/>
  </r>
  <r>
    <s v="2012_1"/>
    <n v="2012"/>
    <n v="1"/>
    <x v="18"/>
    <x v="18"/>
    <s v="Personal"/>
    <n v="4651"/>
    <n v="18604"/>
    <n v="1911561000"/>
    <n v="7646244000"/>
    <n v="279"/>
    <n v="2372"/>
    <n v="3723"/>
    <n v="4264"/>
    <n v="770"/>
    <n v="9174970"/>
    <n v="7605645"/>
    <n v="1423390"/>
    <n v="13418162"/>
    <n v="6327342"/>
    <n v="32885.197132616486"/>
    <n v="3206.4270657672851"/>
    <n v="382.32339511146927"/>
    <n v="3146.8484990619136"/>
    <n v="8217.3272727272724"/>
    <n v="1046475000"/>
    <n v="139530000"/>
    <n v="697650000"/>
    <n v="13953000"/>
    <n v="13953000"/>
    <n v="5.9987099548484198E-2"/>
    <n v="0.50999784992474739"/>
    <n v="0.80047301655557945"/>
    <n v="0.9167920877230703"/>
    <n v="0.16555579445280585"/>
    <n v="6.8100045636720147E-2"/>
    <n v="0.52707698670704717"/>
    <n v="0.8141269228492769"/>
    <n v="0.92622836062194813"/>
    <n v="0.17825432873345803"/>
    <n v="1972.6875940657924"/>
    <n v="1635.2709094818319"/>
    <n v="306.03956138464844"/>
    <n v="2885.0058052031823"/>
    <n v="1360.426144915072"/>
    <n v="1978.9209701144975"/>
    <n v="1640.4381029852391"/>
    <n v="307.00659725876756"/>
    <n v="2894.1219603108771"/>
    <n v="1364.7248730934493"/>
  </r>
  <r>
    <s v="2012_1"/>
    <n v="2012"/>
    <n v="1"/>
    <x v="19"/>
    <x v="19"/>
    <s v="Personal"/>
    <n v="3632.75"/>
    <n v="14531"/>
    <n v="1493060250"/>
    <n v="5972241000"/>
    <n v="480"/>
    <n v="1469"/>
    <n v="3152"/>
    <n v="2145"/>
    <n v="497"/>
    <n v="5515933"/>
    <n v="3943790"/>
    <n v="2529507"/>
    <n v="5593831"/>
    <n v="1135163"/>
    <n v="11491.527083333332"/>
    <n v="2684.6766507828456"/>
    <n v="802.50856598984774"/>
    <n v="2607.84662004662"/>
    <n v="2284.030181086519"/>
    <n v="817368750"/>
    <n v="108982500"/>
    <n v="544912500"/>
    <n v="10898250"/>
    <n v="10898250"/>
    <n v="0.13213130548482555"/>
    <n v="0.40437684949418484"/>
    <n v="0.86766223935035447"/>
    <n v="0.59046177138531419"/>
    <n v="0.13681095588741313"/>
    <n v="0.14522216130696858"/>
    <n v="0.42334902319455558"/>
    <n v="0.88076176002717321"/>
    <n v="0.60947173482344941"/>
    <n v="0.1500956501439295"/>
    <n v="1518.3904755350629"/>
    <n v="1085.621085954167"/>
    <n v="696.30637946459296"/>
    <n v="1539.8337347739316"/>
    <n v="312.48035235014794"/>
    <n v="1523.1883456343396"/>
    <n v="1089.0514742708538"/>
    <n v="698.50659581986974"/>
    <n v="1544.6993621293232"/>
    <n v="313.46774008953952"/>
  </r>
  <r>
    <s v="2012_1"/>
    <n v="2012"/>
    <n v="1"/>
    <x v="20"/>
    <x v="20"/>
    <s v="Personal"/>
    <n v="3337.25"/>
    <n v="13349"/>
    <n v="1371609750"/>
    <n v="5486439000"/>
    <n v="344"/>
    <n v="1742"/>
    <n v="2211"/>
    <n v="2451"/>
    <n v="372"/>
    <n v="4613511"/>
    <n v="6329010"/>
    <n v="2074471"/>
    <n v="8990103"/>
    <n v="1299858"/>
    <n v="13411.369186046511"/>
    <n v="3633.1859931113663"/>
    <n v="938.25011307100863"/>
    <n v="3667.9326805385558"/>
    <n v="3494.2419354838707"/>
    <n v="750881250"/>
    <n v="100117500"/>
    <n v="500587500"/>
    <n v="10011750"/>
    <n v="10011750"/>
    <n v="0.1030788823132819"/>
    <n v="0.52198666566784024"/>
    <n v="0.66252153719379725"/>
    <n v="0.73443703648213354"/>
    <n v="0.11146902389692112"/>
    <n v="0.11534263899390874"/>
    <n v="0.54213370621175749"/>
    <n v="0.68159302531320343"/>
    <n v="0.75224944259116766"/>
    <n v="0.12416233532909694"/>
    <n v="1382.4289459884635"/>
    <n v="1896.4746422953031"/>
    <n v="621.61090718405876"/>
    <n v="2693.865607910705"/>
    <n v="389.49973780807551"/>
    <n v="1386.7971994853087"/>
    <n v="1902.467197653699"/>
    <n v="623.57509784055753"/>
    <n v="2702.3777906857649"/>
    <n v="390.73049443874191"/>
  </r>
  <r>
    <s v="2012_1"/>
    <n v="2012"/>
    <n v="1"/>
    <x v="21"/>
    <x v="21"/>
    <s v="Personal"/>
    <n v="5812.75"/>
    <n v="23251"/>
    <n v="2389040250"/>
    <n v="9556161000"/>
    <n v="893"/>
    <n v="3202"/>
    <n v="3111"/>
    <n v="5329"/>
    <n v="1151"/>
    <n v="9778244"/>
    <n v="8967465"/>
    <n v="3677940"/>
    <n v="13486780"/>
    <n v="2719878"/>
    <n v="10949.881298992161"/>
    <n v="2800.5824484697064"/>
    <n v="1182.2372227579556"/>
    <n v="2530.8275473822482"/>
    <n v="2363.0564726324933"/>
    <n v="1307868750"/>
    <n v="174382500"/>
    <n v="871912500"/>
    <n v="17438250"/>
    <n v="17438250"/>
    <n v="0.15362780095479764"/>
    <n v="0.55085802761171565"/>
    <n v="0.53520278697690427"/>
    <n v="0.91677777299901075"/>
    <n v="0.19801298868865855"/>
    <n v="0.16464777826774621"/>
    <n v="0.56605918868648419"/>
    <n v="0.55044528121090119"/>
    <n v="0.9252192181493607"/>
    <n v="0.21019153930138296"/>
    <n v="1682.2061846802287"/>
    <n v="1542.7233237280118"/>
    <n v="632.73665648789301"/>
    <n v="2320.2064427336459"/>
    <n v="467.91587458603931"/>
    <n v="1687.5216861170061"/>
    <n v="1547.5980817205257"/>
    <n v="634.73600272576357"/>
    <n v="2327.5379225440802"/>
    <n v="469.39441361787971"/>
  </r>
  <r>
    <s v="2012_1"/>
    <n v="2012"/>
    <n v="1"/>
    <x v="22"/>
    <x v="22"/>
    <s v="Personal"/>
    <n v="1625.5"/>
    <n v="6502"/>
    <n v="668080500"/>
    <n v="2672322000"/>
    <n v="256"/>
    <n v="911"/>
    <n v="1114"/>
    <n v="1334"/>
    <n v="176"/>
    <n v="3993935"/>
    <n v="3226309"/>
    <n v="959428"/>
    <n v="4492105"/>
    <n v="881776"/>
    <n v="15601.30859375"/>
    <n v="3541.502744237102"/>
    <n v="861.24596050269304"/>
    <n v="3367.3950524737629"/>
    <n v="5010.090909090909"/>
    <n v="365737500"/>
    <n v="48765000"/>
    <n v="243825000"/>
    <n v="4876500"/>
    <n v="4876500"/>
    <n v="0.15749000307597663"/>
    <n v="0.56044294063365119"/>
    <n v="0.68532759151030453"/>
    <n v="0.82067056290372198"/>
    <n v="0.10827437711473392"/>
    <n v="0.17854118387530621"/>
    <n v="0.58912667984674749"/>
    <n v="0.71216501842325963"/>
    <n v="0.84284091827944663"/>
    <n v="0.12623167156856355"/>
    <n v="2457.0501384189479"/>
    <n v="1984.810212242387"/>
    <n v="590.23561980928946"/>
    <n v="2763.5219932328514"/>
    <n v="542.46447247000924"/>
    <n v="2464.8140223351652"/>
    <n v="1991.0818938180378"/>
    <n v="592.10066959551989"/>
    <n v="2772.254279001012"/>
    <n v="544.17857310111776"/>
  </r>
  <r>
    <s v="2012_1"/>
    <n v="2012"/>
    <n v="1"/>
    <x v="23"/>
    <x v="23"/>
    <s v="Personal"/>
    <n v="3019.25"/>
    <n v="12077"/>
    <n v="1240911750"/>
    <n v="4963647000"/>
    <n v="496"/>
    <n v="2150"/>
    <n v="1192"/>
    <n v="3728"/>
    <n v="1225"/>
    <n v="8537030"/>
    <n v="6110834"/>
    <n v="1365736"/>
    <n v="10704706"/>
    <n v="6685337"/>
    <n v="17211.754032258064"/>
    <n v="2842.2483720930231"/>
    <n v="1145.7516778523491"/>
    <n v="2871.4340128755366"/>
    <n v="5457.4179591836737"/>
    <n v="679331250"/>
    <n v="90577500"/>
    <n v="452887500"/>
    <n v="9057750"/>
    <n v="9057750"/>
    <n v="0.16427920841268526"/>
    <n v="0.71209737517595428"/>
    <n v="0.39480003312080814"/>
    <n v="1.2347437277469571"/>
    <n v="0.40572989980955537"/>
    <n v="0.1799910932698576"/>
    <n v="0.73129727170354741"/>
    <n v="0.41552741369574719"/>
    <n v="1.2575729857545308"/>
    <n v="0.42655163075812291"/>
    <n v="2827.5333278131989"/>
    <n v="2023.957605365571"/>
    <n v="452.34280036432887"/>
    <n v="3545.4851370373435"/>
    <n v="2214.2376417984597"/>
    <n v="2836.4678791205251"/>
    <n v="2030.3529864177112"/>
    <n v="453.77213098215054"/>
    <n v="3556.6883007824449"/>
    <n v="2221.2342772130319"/>
  </r>
  <r>
    <s v="2012_1"/>
    <n v="2012"/>
    <n v="1"/>
    <x v="24"/>
    <x v="24"/>
    <s v="Personal"/>
    <n v="1589.25"/>
    <n v="6357"/>
    <n v="653181750"/>
    <n v="2612727000"/>
    <n v="267"/>
    <n v="1077"/>
    <n v="704"/>
    <n v="1821"/>
    <n v="44"/>
    <n v="2604208"/>
    <n v="2426438"/>
    <n v="1237639"/>
    <n v="4009285"/>
    <n v="249698"/>
    <n v="9753.5880149812729"/>
    <n v="2252.9600742804087"/>
    <n v="1758.0099431818182"/>
    <n v="2201.6941241076333"/>
    <n v="5674.954545454545"/>
    <n v="357581250"/>
    <n v="47677500"/>
    <n v="238387500"/>
    <n v="4767750"/>
    <n v="4767750"/>
    <n v="0.16800377536573854"/>
    <n v="0.67767815007078813"/>
    <n v="0.44297624665722823"/>
    <n v="1.1458235016517224"/>
    <n v="2.7686015416076765E-2"/>
    <n v="0.1898552127162067"/>
    <n v="0.70499410742709878"/>
    <n v="0.47200891067018724"/>
    <n v="1.1697143975096918"/>
    <n v="3.7275456720567056E-2"/>
    <n v="1638.6396098788737"/>
    <n v="1526.7818153216926"/>
    <n v="778.7566462167689"/>
    <n v="2522.7528708510304"/>
    <n v="157.11687903098945"/>
    <n v="1643.8174479346333"/>
    <n v="1531.6062007073228"/>
    <n v="781.21739217619006"/>
    <n v="2530.7243648520416"/>
    <n v="157.61334314094037"/>
  </r>
  <r>
    <s v="2012_1"/>
    <n v="2012"/>
    <n v="1"/>
    <x v="25"/>
    <x v="25"/>
    <s v="Personal"/>
    <n v="4228.5"/>
    <n v="16914"/>
    <n v="1737913500"/>
    <n v="6951654000"/>
    <n v="766"/>
    <n v="2811"/>
    <n v="2887"/>
    <n v="2654"/>
    <n v="446"/>
    <n v="11029814"/>
    <n v="7312326"/>
    <n v="2552938"/>
    <n v="7916431"/>
    <n v="2201959"/>
    <n v="14399.23498694517"/>
    <n v="2601.325506937033"/>
    <n v="884.2874956702459"/>
    <n v="2982.8300678221553"/>
    <n v="4937.1278026905829"/>
    <n v="951412500"/>
    <n v="126855000"/>
    <n v="634275000"/>
    <n v="12685500"/>
    <n v="12685500"/>
    <n v="0.18115170864372709"/>
    <n v="0.66477474281660165"/>
    <n v="0.68274801939221952"/>
    <n v="0.62764573725907535"/>
    <n v="0.1054747546411257"/>
    <n v="0.19495191862172601"/>
    <n v="0.68168960155576186"/>
    <n v="0.6994241446706746"/>
    <n v="0.64496774428373838"/>
    <n v="0.1164808511413869"/>
    <n v="2608.4460210476527"/>
    <n v="1729.295494856332"/>
    <n v="603.74553624216628"/>
    <n v="1872.1605770367742"/>
    <n v="520.74234362066932"/>
    <n v="2616.688291643793"/>
    <n v="1734.7597909522763"/>
    <n v="605.65327519507775"/>
    <n v="1878.0763038529899"/>
    <n v="522.38780581247113"/>
  </r>
  <r>
    <s v="2012_1"/>
    <n v="2012"/>
    <n v="1"/>
    <x v="26"/>
    <x v="26"/>
    <s v="Personal"/>
    <n v="2750.75"/>
    <n v="11003"/>
    <n v="1130558250"/>
    <n v="4522233000"/>
    <n v="389"/>
    <n v="1842"/>
    <n v="3647"/>
    <n v="3476"/>
    <n v="591"/>
    <n v="4507519"/>
    <n v="5902029"/>
    <n v="2341680"/>
    <n v="10744039"/>
    <n v="1398275"/>
    <n v="11587.452442159383"/>
    <n v="3204.1416938110751"/>
    <n v="642.08390457910616"/>
    <n v="3090.9203107019562"/>
    <n v="2365.947546531303"/>
    <n v="618918750"/>
    <n v="82522500"/>
    <n v="412612500"/>
    <n v="8252250"/>
    <n v="8252250"/>
    <n v="0.14141597746069254"/>
    <n v="0.66963555393983454"/>
    <n v="1.3258202308461329"/>
    <n v="1.2636553667181678"/>
    <n v="0.21485049531945832"/>
    <n v="0.15689597906143263"/>
    <n v="0.69053074100036627"/>
    <n v="1.355018809060383"/>
    <n v="1.2892980218282906"/>
    <n v="0.23309679150615104"/>
    <n v="1638.650913387258"/>
    <n v="2145.6071980368988"/>
    <n v="851.28783059165687"/>
    <n v="3905.8580387167135"/>
    <n v="508.32500227210761"/>
    <n v="1643.828787160289"/>
    <n v="2152.3869722689697"/>
    <n v="853.97776344758745"/>
    <n v="3918.1999229671233"/>
    <n v="509.93122765906327"/>
  </r>
  <r>
    <s v="2012_2"/>
    <n v="2012"/>
    <n v="2"/>
    <x v="0"/>
    <x v="0"/>
    <s v="Personal"/>
    <n v="4556.25"/>
    <n v="18225"/>
    <n v="1872618750"/>
    <n v="7490475000"/>
    <n v="115"/>
    <n v="2182"/>
    <n v="1301"/>
    <n v="3182"/>
    <n v="405"/>
    <n v="1582684"/>
    <n v="3444560"/>
    <n v="1535157"/>
    <n v="5627129"/>
    <n v="1341936"/>
    <n v="13762.46956521739"/>
    <n v="1578.6251145737856"/>
    <n v="1179.9823212913143"/>
    <n v="1768.4252042740416"/>
    <n v="3313.4222222222224"/>
    <n v="1025156250"/>
    <n v="136687500"/>
    <n v="683437500"/>
    <n v="13668750"/>
    <n v="13668750"/>
    <n v="2.5240054869684499E-2"/>
    <n v="0.47890260631001369"/>
    <n v="0.28554183813443074"/>
    <n v="0.69838134430727028"/>
    <n v="8.8888888888888892E-2"/>
    <n v="3.0654402457375725E-2"/>
    <n v="0.49614649453127513"/>
    <n v="0.30113289029873846"/>
    <n v="0.71422398464912185"/>
    <n v="9.8712282780720029E-2"/>
    <n v="347.36548696844994"/>
    <n v="756.00768175582994"/>
    <n v="336.9343209876543"/>
    <n v="1235.035171467764"/>
    <n v="294.52641975308643"/>
    <n v="348.46310613183368"/>
    <n v="758.39654464028763"/>
    <n v="337.99897934143985"/>
    <n v="1238.9376843037012"/>
    <n v="295.45707594828048"/>
  </r>
  <r>
    <s v="2012_2"/>
    <n v="2012"/>
    <n v="2"/>
    <x v="1"/>
    <x v="1"/>
    <s v="Personal"/>
    <n v="1242.75"/>
    <n v="4971"/>
    <n v="510770250"/>
    <n v="2043081000"/>
    <n v="22"/>
    <n v="456"/>
    <n v="814"/>
    <n v="722"/>
    <n v="89"/>
    <n v="544942"/>
    <n v="1325988"/>
    <n v="959908"/>
    <n v="2170566"/>
    <n v="503335"/>
    <n v="24770.090909090908"/>
    <n v="2907.8684210526317"/>
    <n v="1179.2481572481572"/>
    <n v="3006.3240997229918"/>
    <n v="5655.4494382022476"/>
    <n v="279618750"/>
    <n v="37282500"/>
    <n v="186412500"/>
    <n v="3728250"/>
    <n v="3728250"/>
    <n v="1.7702675518004425E-2"/>
    <n v="0.36692818346409173"/>
    <n v="0.65499899416616369"/>
    <n v="0.58096962381814521"/>
    <n v="7.1615369141017904E-2"/>
    <n v="2.641842964455272E-2"/>
    <n v="0.39878343659316429"/>
    <n v="0.68641815144629481"/>
    <n v="0.6135805776358958"/>
    <n v="8.8657783632488968E-2"/>
    <n v="438.49688191510762"/>
    <n v="1066.9788774894387"/>
    <n v="772.40635686984513"/>
    <n v="1746.5829812914906"/>
    <n v="405.01709917521623"/>
    <n v="439.88246165382748"/>
    <n v="1070.3503594207004"/>
    <n v="774.84703693457698"/>
    <n v="1752.1019030687698"/>
    <n v="406.2968881762265"/>
  </r>
  <r>
    <s v="2012_2"/>
    <n v="2012"/>
    <n v="2"/>
    <x v="2"/>
    <x v="2"/>
    <s v="Personal"/>
    <n v="1210.25"/>
    <n v="4841"/>
    <n v="497412750"/>
    <n v="1989651000"/>
    <n v="92"/>
    <n v="622"/>
    <n v="1550"/>
    <n v="1018"/>
    <n v="90"/>
    <n v="859688"/>
    <n v="2209222"/>
    <n v="1357146"/>
    <n v="3280722"/>
    <n v="452058"/>
    <n v="9344.434782608696"/>
    <n v="3551.8038585209001"/>
    <n v="875.57806451612907"/>
    <n v="3222.7131630648332"/>
    <n v="5022.8666666666668"/>
    <n v="272306250"/>
    <n v="36307500"/>
    <n v="181537500"/>
    <n v="3630750"/>
    <n v="3630750"/>
    <n v="7.6017351786820911E-2"/>
    <n v="0.51394340012394135"/>
    <n v="1.2807271224953523"/>
    <n v="0.84114852303243126"/>
    <n v="7.4364800661020455E-2"/>
    <n v="9.3767690763398304E-2"/>
    <n v="0.54741831214928416"/>
    <n v="1.3208866750921051"/>
    <n v="0.86563071772447009"/>
    <n v="9.1936833858333677E-2"/>
    <n v="710.33918611857052"/>
    <n v="1825.4261516215659"/>
    <n v="1121.3765750877917"/>
    <n v="2710.7804172691594"/>
    <n v="373.52447841355092"/>
    <n v="712.5837438896682"/>
    <n v="1831.1942051574763"/>
    <n v="1124.9199450089889"/>
    <n v="2719.3460481258317"/>
    <n v="374.70475578963021"/>
  </r>
  <r>
    <s v="2012_2"/>
    <n v="2012"/>
    <n v="2"/>
    <x v="3"/>
    <x v="3"/>
    <s v="Personal"/>
    <n v="4817"/>
    <n v="19268"/>
    <n v="1979787000"/>
    <n v="7919148000"/>
    <n v="104"/>
    <n v="1827"/>
    <n v="5913"/>
    <n v="2752"/>
    <n v="335"/>
    <n v="1686735"/>
    <n v="7407348"/>
    <n v="4542247"/>
    <n v="9420709"/>
    <n v="1756472"/>
    <n v="16218.60576923077"/>
    <n v="4054.3776683087026"/>
    <n v="768.17977338068658"/>
    <n v="3423.2227470930234"/>
    <n v="5243.2"/>
    <n v="1083825000"/>
    <n v="144510000"/>
    <n v="722550000"/>
    <n v="14451000"/>
    <n v="14451000"/>
    <n v="2.1590201370147395E-2"/>
    <n v="0.37928171060826238"/>
    <n v="1.227527506746938"/>
    <n v="0.57130994394851564"/>
    <n v="6.9545360182686325E-2"/>
    <n v="2.6469488111612968E-2"/>
    <n v="0.3955707629712969"/>
    <n v="1.2452694084242473"/>
    <n v="0.58792398175241511"/>
    <n v="7.8085191279441607E-2"/>
    <n v="350.16296450072662"/>
    <n v="1537.7512974880631"/>
    <n v="942.9618019514221"/>
    <n v="1955.721195764999"/>
    <n v="364.64023250986094"/>
    <n v="351.26942324392974"/>
    <n v="1542.6103446760021"/>
    <n v="945.94140983703437"/>
    <n v="1961.9009607193175"/>
    <n v="365.79243709540134"/>
  </r>
  <r>
    <s v="2012_2"/>
    <n v="2012"/>
    <n v="2"/>
    <x v="4"/>
    <x v="4"/>
    <s v="Personal"/>
    <n v="3986.5"/>
    <n v="15946"/>
    <n v="1638451500"/>
    <n v="6553806000"/>
    <n v="167"/>
    <n v="1378"/>
    <n v="5731"/>
    <n v="1985"/>
    <n v="359"/>
    <n v="3281442"/>
    <n v="4225225"/>
    <n v="12489885"/>
    <n v="6980872"/>
    <n v="1030352"/>
    <n v="19649.353293413173"/>
    <n v="3066.2010159651668"/>
    <n v="2179.3552608619789"/>
    <n v="3516.8120906801009"/>
    <n v="2870.0612813370471"/>
    <n v="896962500"/>
    <n v="119595000"/>
    <n v="597975000"/>
    <n v="11959500"/>
    <n v="11959500"/>
    <n v="4.1891383419039259E-2"/>
    <n v="0.34566662485889876"/>
    <n v="1.4376019064342154"/>
    <n v="0.49793051548977801"/>
    <n v="9.0053932020569424E-2"/>
    <n v="4.9284537562996111E-2"/>
    <n v="0.36321707652715962"/>
    <n v="1.4668716528263184"/>
    <n v="0.51638178791827893"/>
    <n v="0.10061770849750824"/>
    <n v="823.13859275053301"/>
    <n v="1059.8833563276057"/>
    <n v="3133.0452778126178"/>
    <n v="1751.1280571930265"/>
    <n v="258.46030352439482"/>
    <n v="825.7395785347245"/>
    <n v="1063.2324175513027"/>
    <n v="3142.9451978268025"/>
    <n v="1756.6613406803656"/>
    <n v="259.27699658333455"/>
  </r>
  <r>
    <s v="2012_2"/>
    <n v="2012"/>
    <n v="2"/>
    <x v="5"/>
    <x v="5"/>
    <s v="Personal"/>
    <n v="943"/>
    <n v="3772"/>
    <n v="387573000"/>
    <n v="1550292000"/>
    <n v="74"/>
    <n v="347"/>
    <n v="638"/>
    <n v="510"/>
    <n v="119"/>
    <n v="1412162"/>
    <n v="1081540"/>
    <n v="707658"/>
    <n v="1574934"/>
    <n v="634289"/>
    <n v="19083.27027027027"/>
    <n v="3116.8299711815562"/>
    <n v="1109.1818181818182"/>
    <n v="3088.1058823529411"/>
    <n v="5330.1596638655465"/>
    <n v="212175000"/>
    <n v="28290000"/>
    <n v="141450000"/>
    <n v="2829000"/>
    <n v="2829000"/>
    <n v="7.8472958642629903E-2"/>
    <n v="0.3679745493107105"/>
    <n v="0.67656415694591732"/>
    <n v="0.54082714740190885"/>
    <n v="0.1261930010604454"/>
    <n v="9.8876902976179654E-2"/>
    <n v="0.40456571534591312"/>
    <n v="0.71205764173555153"/>
    <n v="0.57863808251402615"/>
    <n v="0.15138864535490834"/>
    <n v="1497.5206786850476"/>
    <n v="1146.9141039236479"/>
    <n v="750.43266171792152"/>
    <n v="1670.1314952279959"/>
    <n v="672.62884411452808"/>
    <n v="1502.2526035772792"/>
    <n v="1150.5381683354817"/>
    <n v="752.80390843422367"/>
    <n v="1675.4088425849009"/>
    <n v="674.75424325992969"/>
  </r>
  <r>
    <s v="2012_2"/>
    <n v="2012"/>
    <n v="2"/>
    <x v="6"/>
    <x v="6"/>
    <s v="Personal"/>
    <n v="6125"/>
    <n v="24500"/>
    <n v="2517375000"/>
    <n v="10069500000"/>
    <n v="368"/>
    <n v="2955"/>
    <n v="2190"/>
    <n v="4234"/>
    <n v="742"/>
    <n v="9081356"/>
    <n v="7938067"/>
    <n v="1659481"/>
    <n v="11324319"/>
    <n v="6258946"/>
    <n v="24677.597826086956"/>
    <n v="2686.3170896785109"/>
    <n v="757.75388127853876"/>
    <n v="2674.6147850732168"/>
    <n v="8435.2371967654981"/>
    <n v="1378125000"/>
    <n v="183750000"/>
    <n v="918750000"/>
    <n v="18375000"/>
    <n v="18375000"/>
    <n v="6.0081632653061226E-2"/>
    <n v="0.48244897959183675"/>
    <n v="0.35755102040816328"/>
    <n v="0.69126530612244896"/>
    <n v="0.12114285714285715"/>
    <n v="6.7156508214339564E-2"/>
    <n v="0.49732562992129992"/>
    <n v="0.37181994383125383"/>
    <n v="0.70501895626254063"/>
    <n v="0.13085714400521345"/>
    <n v="1482.6703673469387"/>
    <n v="1296.0109387755101"/>
    <n v="270.93567346938778"/>
    <n v="1848.8684081632653"/>
    <n v="1021.8687346938775"/>
    <n v="1487.3553676398119"/>
    <n v="1300.1061252454433"/>
    <n v="271.79178669422089"/>
    <n v="1854.7105354657947"/>
    <n v="1025.0976758171059"/>
  </r>
  <r>
    <s v="2012_2"/>
    <n v="2012"/>
    <n v="2"/>
    <x v="7"/>
    <x v="7"/>
    <s v="Personal"/>
    <n v="7464.25"/>
    <n v="29857"/>
    <n v="3067806750"/>
    <n v="12271227000"/>
    <n v="869"/>
    <n v="2911"/>
    <n v="4595"/>
    <n v="6154"/>
    <n v="1854"/>
    <n v="12200773"/>
    <n v="7591577"/>
    <n v="3698120"/>
    <n v="20740143"/>
    <n v="9379287"/>
    <n v="14040.01495972382"/>
    <n v="2607.8931638612162"/>
    <n v="804.81392818280744"/>
    <n v="3370.1889827754308"/>
    <n v="5058.9466019417478"/>
    <n v="1679456250"/>
    <n v="223927500"/>
    <n v="1119637500"/>
    <n v="22392750"/>
    <n v="22392750"/>
    <n v="0.11642160967277355"/>
    <n v="0.38999229661385942"/>
    <n v="0.61560103158388313"/>
    <n v="0.82446327494389926"/>
    <n v="0.24838396355963427"/>
    <n v="0.12507133218618474"/>
    <n v="0.40314631688137109"/>
    <n v="0.6287201184848098"/>
    <n v="0.83472292353970823"/>
    <n v="0.26003655790626268"/>
    <n v="1634.5611414408681"/>
    <n v="1017.0582442978196"/>
    <n v="495.44428442241349"/>
    <n v="2778.5970459188802"/>
    <n v="1256.5612084268346"/>
    <n v="1639.7260921912311"/>
    <n v="1020.2719850438025"/>
    <n v="497.00980880918246"/>
    <n v="2787.3769664329725"/>
    <n v="1260.5317400831912"/>
  </r>
  <r>
    <s v="2012_2"/>
    <n v="2012"/>
    <n v="2"/>
    <x v="8"/>
    <x v="8"/>
    <s v="Personal"/>
    <n v="725.25"/>
    <n v="2901"/>
    <n v="298077750"/>
    <n v="1192311000"/>
    <n v="107"/>
    <n v="280"/>
    <n v="421"/>
    <n v="338"/>
    <n v="110"/>
    <n v="1242027"/>
    <n v="813706"/>
    <n v="284222"/>
    <n v="1025375"/>
    <n v="377674"/>
    <n v="11607.728971962617"/>
    <n v="2906.0928571428572"/>
    <n v="675.11163895486936"/>
    <n v="3033.6538461538462"/>
    <n v="3433.4"/>
    <n v="163181250"/>
    <n v="21757500"/>
    <n v="108787500"/>
    <n v="2175750"/>
    <n v="2175750"/>
    <n v="0.14753533264391588"/>
    <n v="0.38607376766632195"/>
    <n v="0.58048948638400555"/>
    <n v="0.46604619096863148"/>
    <n v="0.15167183729748362"/>
    <n v="0.17821836416145687"/>
    <n v="0.42819540985020027"/>
    <n v="0.62318484406170993"/>
    <n v="0.50920588708262471"/>
    <n v="0.18270645990560172"/>
    <n v="1712.5501551189245"/>
    <n v="1121.9662185453292"/>
    <n v="391.89520854877628"/>
    <n v="1413.8228197173389"/>
    <n v="520.75008617718026"/>
    <n v="1717.9615386300477"/>
    <n v="1125.5114516451747"/>
    <n v="393.13353448234972"/>
    <n v="1418.2902728143472"/>
    <n v="522.39557283421743"/>
  </r>
  <r>
    <s v="2012_2"/>
    <n v="2012"/>
    <n v="2"/>
    <x v="9"/>
    <x v="9"/>
    <s v="Personal"/>
    <n v="741.25"/>
    <n v="2965"/>
    <n v="304653750"/>
    <n v="1218615000"/>
    <n v="98"/>
    <n v="317"/>
    <n v="539"/>
    <n v="387"/>
    <n v="87"/>
    <n v="1335108"/>
    <n v="975007"/>
    <n v="307246"/>
    <n v="1275888"/>
    <n v="378690"/>
    <n v="13623.551020408164"/>
    <n v="3075.731861198738"/>
    <n v="570.02968460111322"/>
    <n v="3296.8682170542634"/>
    <n v="4352.7586206896549"/>
    <n v="166781250"/>
    <n v="22237500"/>
    <n v="111187500"/>
    <n v="2223750"/>
    <n v="2223750"/>
    <n v="0.13220910623946036"/>
    <n v="0.42765598650927489"/>
    <n v="0.72715008431703199"/>
    <n v="0.52209106239460368"/>
    <n v="0.11736930860033727"/>
    <n v="0.16119667532911564"/>
    <n v="0.46999584654959492"/>
    <n v="0.7652696118503739"/>
    <n v="0.56483940421878809"/>
    <n v="0.14491415490516357"/>
    <n v="1801.1575042158515"/>
    <n v="1315.3551433389546"/>
    <n v="414.4971332209106"/>
    <n v="1721.2654300168633"/>
    <n v="510.88026981450253"/>
    <n v="1806.8488727227041"/>
    <n v="1319.5114543892671"/>
    <n v="415.80687760732462"/>
    <n v="1726.7043523972784"/>
    <n v="512.4945694366005"/>
  </r>
  <r>
    <s v="2012_2"/>
    <n v="2012"/>
    <n v="2"/>
    <x v="10"/>
    <x v="10"/>
    <s v="Personal"/>
    <n v="2079.25"/>
    <n v="8317"/>
    <n v="854571750"/>
    <n v="3418287000"/>
    <n v="247"/>
    <n v="878"/>
    <n v="519"/>
    <n v="991"/>
    <n v="152"/>
    <n v="4385350"/>
    <n v="4165122"/>
    <n v="535183"/>
    <n v="3353168"/>
    <n v="810276"/>
    <n v="17754.453441295547"/>
    <n v="4743.874715261959"/>
    <n v="1031.1811175337186"/>
    <n v="3383.6205852674066"/>
    <n v="5330.7631578947367"/>
    <n v="467831250"/>
    <n v="62377500"/>
    <n v="311887500"/>
    <n v="6237750"/>
    <n v="6237750"/>
    <n v="0.11879283395455092"/>
    <n v="0.42226764458338345"/>
    <n v="0.2496092340988337"/>
    <n v="0.47661416376097149"/>
    <n v="7.3103282433569797E-2"/>
    <n v="0.13532526414765272"/>
    <n v="0.44750592806237194"/>
    <n v="0.27172370893145731"/>
    <n v="0.50213512459024501"/>
    <n v="8.6404355431762531E-2"/>
    <n v="2109.101839605627"/>
    <n v="2003.1848022123361"/>
    <n v="257.39232896477097"/>
    <n v="1612.681495731634"/>
    <n v="389.69628471804737"/>
    <n v="2115.7662627666109"/>
    <n v="2009.5145445419389"/>
    <n v="258.20564739558375"/>
    <n v="1617.7773103147049"/>
    <n v="390.92766240539032"/>
  </r>
  <r>
    <s v="2012_2"/>
    <n v="2012"/>
    <n v="2"/>
    <x v="11"/>
    <x v="11"/>
    <s v="Personal"/>
    <n v="5797.25"/>
    <n v="23189"/>
    <n v="2382669750"/>
    <n v="9530679000"/>
    <n v="181"/>
    <n v="2011"/>
    <n v="6310"/>
    <n v="2964"/>
    <n v="654"/>
    <n v="2545443"/>
    <n v="3863427"/>
    <n v="4655434"/>
    <n v="5149566"/>
    <n v="3094183"/>
    <n v="14063.220994475138"/>
    <n v="1921.1471904525113"/>
    <n v="737.78668779714735"/>
    <n v="1737.3704453441296"/>
    <n v="4731.166666666667"/>
    <n v="1304381250"/>
    <n v="173917500"/>
    <n v="869587500"/>
    <n v="17391750"/>
    <n v="17391750"/>
    <n v="3.1221699943938936E-2"/>
    <n v="0.34688861097934365"/>
    <n v="1.0884471085428435"/>
    <n v="0.51127689852947522"/>
    <n v="0.11281210918970201"/>
    <n v="3.6543828740997632E-2"/>
    <n v="0.36145438459012957"/>
    <n v="1.0979420084593539"/>
    <n v="0.52657383367930155"/>
    <n v="0.12249333987597273"/>
    <n v="439.07766613480527"/>
    <n v="666.42408038294013"/>
    <n v="803.04178705420668"/>
    <n v="888.27737289231959"/>
    <n v="533.73289059467857"/>
    <n v="440.46508105840456"/>
    <n v="668.5298734712303"/>
    <n v="805.5792701592818"/>
    <n v="891.08418676262022"/>
    <n v="535.41940082906501"/>
  </r>
  <r>
    <s v="2012_2"/>
    <n v="2012"/>
    <n v="2"/>
    <x v="12"/>
    <x v="12"/>
    <s v="Personal"/>
    <n v="5925"/>
    <n v="23700"/>
    <n v="2435175000"/>
    <n v="9740700000"/>
    <n v="341"/>
    <n v="2574"/>
    <n v="3889"/>
    <n v="3989"/>
    <n v="839"/>
    <n v="6576994"/>
    <n v="8033785"/>
    <n v="3978846"/>
    <n v="11171065"/>
    <n v="3347690"/>
    <n v="19287.372434017594"/>
    <n v="3121.1285936285935"/>
    <n v="1023.1025970686552"/>
    <n v="2800.4675357232391"/>
    <n v="3990.0953516090585"/>
    <n v="1333125000"/>
    <n v="177750000"/>
    <n v="888750000"/>
    <n v="17775000"/>
    <n v="17775000"/>
    <n v="5.7552742616033756E-2"/>
    <n v="0.43443037974683546"/>
    <n v="0.6563713080168776"/>
    <n v="0.6732489451476793"/>
    <n v="0.14160337552742616"/>
    <n v="6.4602485588952888E-2"/>
    <n v="0.44943464987050713"/>
    <n v="0.67074708237275937"/>
    <n v="0.68744632112817827"/>
    <n v="0.15215677912503003"/>
    <n v="1110.0411814345991"/>
    <n v="1355.9130801687763"/>
    <n v="671.53518987341772"/>
    <n v="1885.4118143459916"/>
    <n v="565.01097046413497"/>
    <n v="1113.5487333319425"/>
    <n v="1360.1975477872047"/>
    <n v="673.65713324702222"/>
    <n v="1891.3694129443929"/>
    <n v="566.79631440868116"/>
  </r>
  <r>
    <s v="2012_2"/>
    <n v="2012"/>
    <n v="2"/>
    <x v="13"/>
    <x v="13"/>
    <s v="Personal"/>
    <n v="1497"/>
    <n v="5988"/>
    <n v="615267000"/>
    <n v="2461068000"/>
    <n v="174"/>
    <n v="699"/>
    <n v="952"/>
    <n v="902"/>
    <n v="232"/>
    <n v="3307972"/>
    <n v="2026312"/>
    <n v="799921"/>
    <n v="3074779"/>
    <n v="1943534"/>
    <n v="19011.333333333332"/>
    <n v="2898.8726752503576"/>
    <n v="840.25315126050418"/>
    <n v="3408.8458980044347"/>
    <n v="8377.3017241379312"/>
    <n v="336825000"/>
    <n v="44910000"/>
    <n v="224550000"/>
    <n v="4491000"/>
    <n v="4491000"/>
    <n v="0.11623246492985972"/>
    <n v="0.46693386773547096"/>
    <n v="0.63593854375417502"/>
    <n v="0.60253841015364062"/>
    <n v="0.15497661990647962"/>
    <n v="0.13553337409097807"/>
    <n v="0.49697824827363307"/>
    <n v="0.66491464469272643"/>
    <n v="0.6320087383329408"/>
    <n v="0.1767693919317658"/>
    <n v="2209.7341349365397"/>
    <n v="1353.5818303273213"/>
    <n v="534.34936539746161"/>
    <n v="2053.9605878423513"/>
    <n v="1298.2859051436205"/>
    <n v="2216.7165399925429"/>
    <n v="1357.8589315705724"/>
    <n v="536.0378235932393"/>
    <n v="2060.4507735016291"/>
    <n v="1302.3882801419925"/>
  </r>
  <r>
    <s v="2012_2"/>
    <n v="2012"/>
    <n v="2"/>
    <x v="14"/>
    <x v="14"/>
    <s v="Personal"/>
    <n v="10127.75"/>
    <n v="40511"/>
    <n v="4162505250"/>
    <n v="16650021000"/>
    <n v="1118"/>
    <n v="4400"/>
    <n v="8252"/>
    <n v="6320"/>
    <n v="1325"/>
    <n v="14423879"/>
    <n v="13822217"/>
    <n v="9653626"/>
    <n v="19691362"/>
    <n v="12588990"/>
    <n v="12901.501788908765"/>
    <n v="3141.4129545454543"/>
    <n v="1169.8528841492971"/>
    <n v="3115.7218354430379"/>
    <n v="9501.124528301887"/>
    <n v="2278743750"/>
    <n v="303832500"/>
    <n v="1519162500"/>
    <n v="30383250"/>
    <n v="30383250"/>
    <n v="0.11038977067956851"/>
    <n v="0.43444990249561849"/>
    <n v="0.81479104440769179"/>
    <n v="0.62402804176643378"/>
    <n v="0.13082866381970329"/>
    <n v="0.11764521033619202"/>
    <n v="0.44592628005717411"/>
    <n v="0.82378505820869963"/>
    <n v="0.63524252368300727"/>
    <n v="0.13863601267863426"/>
    <n v="1424.1938238996815"/>
    <n v="1364.7865518007454"/>
    <n v="953.18565327935619"/>
    <n v="1944.2977956604379"/>
    <n v="1243.0194268223445"/>
    <n v="1428.6940477046649"/>
    <n v="1369.0990581647441"/>
    <n v="956.19756689355154"/>
    <n v="1950.4414645046472"/>
    <n v="1246.9471686231941"/>
  </r>
  <r>
    <s v="2012_2"/>
    <n v="2012"/>
    <n v="2"/>
    <x v="15"/>
    <x v="15"/>
    <s v="Personal"/>
    <n v="1081.75"/>
    <n v="4327"/>
    <n v="444599250"/>
    <n v="1778397000"/>
    <n v="143"/>
    <n v="526"/>
    <n v="593"/>
    <n v="808"/>
    <n v="177"/>
    <n v="2155747"/>
    <n v="1671868"/>
    <n v="549035"/>
    <n v="2539489"/>
    <n v="1345244"/>
    <n v="15075.153846153846"/>
    <n v="3178.4562737642586"/>
    <n v="925.86003372681284"/>
    <n v="3142.9319306930693"/>
    <n v="7600.2485875706216"/>
    <n v="243393750"/>
    <n v="32452500"/>
    <n v="162262500"/>
    <n v="3245250"/>
    <n v="3245250"/>
    <n v="0.13219320545412527"/>
    <n v="0.48624913334874048"/>
    <n v="0.54818581003004396"/>
    <n v="0.74693783221631616"/>
    <n v="0.16362375779986132"/>
    <n v="0.15618753166625737"/>
    <n v="0.52165687052974874"/>
    <n v="0.58344207464534059"/>
    <n v="0.77773766151544699"/>
    <n v="0.18983070865540264"/>
    <n v="1992.8329096371619"/>
    <n v="1545.5216085047377"/>
    <n v="507.54333256297667"/>
    <n v="2347.5747631153222"/>
    <n v="1243.5812341113935"/>
    <n v="1999.1299416483996"/>
    <n v="1550.4052086278339"/>
    <n v="509.14708799916184"/>
    <n v="2354.9927224237131"/>
    <n v="1247.5107511330689"/>
  </r>
  <r>
    <s v="2012_2"/>
    <n v="2012"/>
    <n v="2"/>
    <x v="16"/>
    <x v="16"/>
    <s v="Personal"/>
    <n v="2093.75"/>
    <n v="8375"/>
    <n v="860531250"/>
    <n v="3442125000"/>
    <n v="249"/>
    <n v="1007"/>
    <n v="663"/>
    <n v="2211"/>
    <n v="824"/>
    <n v="4599358"/>
    <n v="2037971"/>
    <n v="481318"/>
    <n v="6429504"/>
    <n v="4752824"/>
    <n v="18471.317269076306"/>
    <n v="2023.8043694141013"/>
    <n v="725.9698340874811"/>
    <n v="2907.9620081411126"/>
    <n v="5767.9902912621355"/>
    <n v="471093750"/>
    <n v="62812500"/>
    <n v="314062500"/>
    <n v="6281250"/>
    <n v="6281250"/>
    <n v="0.11892537313432835"/>
    <n v="0.48095522388059703"/>
    <n v="0.31665671641791043"/>
    <n v="1.056"/>
    <n v="0.39355223880597012"/>
    <n v="0.13540840573199941"/>
    <n v="0.50639704789277018"/>
    <n v="0.34034356729679494"/>
    <n v="1.068382817761456"/>
    <n v="0.41842886045884442"/>
    <n v="2196.7082985074626"/>
    <n v="973.35928358208957"/>
    <n v="229.883223880597"/>
    <n v="3070.8078805970149"/>
    <n v="2270.0054925373133"/>
    <n v="2203.6495440118697"/>
    <n v="976.43494262882211"/>
    <n v="230.60961795639847"/>
    <n v="3080.5111404292711"/>
    <n v="2277.1783454057436"/>
  </r>
  <r>
    <s v="2012_2"/>
    <n v="2012"/>
    <n v="2"/>
    <x v="17"/>
    <x v="17"/>
    <s v="Personal"/>
    <n v="6794.75"/>
    <n v="27179"/>
    <n v="2792642250"/>
    <n v="11170569000"/>
    <n v="636"/>
    <n v="2846"/>
    <n v="7966"/>
    <n v="3702"/>
    <n v="864"/>
    <n v="9027744"/>
    <n v="8805918"/>
    <n v="3627143"/>
    <n v="12113093"/>
    <n v="1607857"/>
    <n v="14194.566037735849"/>
    <n v="3094.1384399156709"/>
    <n v="455.32801908109468"/>
    <n v="3272.0402485143168"/>
    <n v="1860.945601851852"/>
    <n v="1528818750"/>
    <n v="203842500"/>
    <n v="1019212500"/>
    <n v="20384250"/>
    <n v="20384250"/>
    <n v="9.3601677765922223E-2"/>
    <n v="0.4188527907575702"/>
    <n v="1.1723757312631076"/>
    <n v="0.54483240737333971"/>
    <n v="0.12715699621030943"/>
    <n v="0.10183491336167572"/>
    <n v="0.43279857573867475"/>
    <n v="1.1850826616449468"/>
    <n v="0.55890863601608387"/>
    <n v="0.1365738836117294"/>
    <n v="1328.6351962912543"/>
    <n v="1295.9885205489531"/>
    <n v="533.81551933478056"/>
    <n v="1782.7135656205157"/>
    <n v="236.63225284226792"/>
    <n v="1332.8334701765577"/>
    <n v="1300.0836361808899"/>
    <n v="535.50229066271822"/>
    <n v="1788.3466542428951"/>
    <n v="237.3799727659169"/>
  </r>
  <r>
    <s v="2012_2"/>
    <n v="2012"/>
    <n v="2"/>
    <x v="18"/>
    <x v="18"/>
    <s v="Personal"/>
    <n v="4767"/>
    <n v="19068"/>
    <n v="1959237000"/>
    <n v="7836948000"/>
    <n v="303"/>
    <n v="2517"/>
    <n v="4113"/>
    <n v="3672"/>
    <n v="715"/>
    <n v="10225859"/>
    <n v="8809799"/>
    <n v="2738999"/>
    <n v="13148446"/>
    <n v="6051684"/>
    <n v="33748.709570957093"/>
    <n v="3500.118792212952"/>
    <n v="665.93702893265254"/>
    <n v="3580.7314814814813"/>
    <n v="8463.8937062937057"/>
    <n v="1072575000"/>
    <n v="143010000"/>
    <n v="715050000"/>
    <n v="14301000"/>
    <n v="14301000"/>
    <n v="6.3561988672120831E-2"/>
    <n v="0.52800503461296411"/>
    <n v="0.8628067967275016"/>
    <n v="0.77029578351164252"/>
    <n v="0.1499895112229914"/>
    <n v="7.1795244312563081E-2"/>
    <n v="0.54485197580887157"/>
    <n v="0.87441744374629238"/>
    <n v="0.78449114933318964"/>
    <n v="0.16203920284149545"/>
    <n v="2145.1350954478708"/>
    <n v="1848.0803440318859"/>
    <n v="574.57499475561144"/>
    <n v="2758.2223620725822"/>
    <n v="1269.4952800503461"/>
    <n v="2151.9133779115641"/>
    <n v="1853.9199811782971"/>
    <n v="576.39055948125201"/>
    <n v="2766.9379018572222"/>
    <n v="1273.5066812962477"/>
  </r>
  <r>
    <s v="2012_2"/>
    <n v="2012"/>
    <n v="2"/>
    <x v="19"/>
    <x v="19"/>
    <s v="Personal"/>
    <n v="3719"/>
    <n v="14876"/>
    <n v="1528509000"/>
    <n v="6114036000"/>
    <n v="522"/>
    <n v="1616"/>
    <n v="4392"/>
    <n v="2057"/>
    <n v="464"/>
    <n v="5883022"/>
    <n v="4867350"/>
    <n v="3283583"/>
    <n v="6696185"/>
    <n v="1099420"/>
    <n v="11270.157088122605"/>
    <n v="3011.97400990099"/>
    <n v="747.62818761384335"/>
    <n v="3255.3159941662616"/>
    <n v="2369.4396551724139"/>
    <n v="836775000"/>
    <n v="111570000"/>
    <n v="557850000"/>
    <n v="11157000"/>
    <n v="11157000"/>
    <n v="0.14036031191180426"/>
    <n v="0.43452541005646678"/>
    <n v="1.1809626243613875"/>
    <n v="0.55310567356816354"/>
    <n v="0.12476472169938155"/>
    <n v="0.15363191005838761"/>
    <n v="0.45346440674233929"/>
    <n v="1.1986252535467723"/>
    <n v="0.57210111143772036"/>
    <n v="0.13739029594724889"/>
    <n v="1581.8827641839205"/>
    <n v="1308.7792417316482"/>
    <n v="882.92094649099215"/>
    <n v="1800.5337456305458"/>
    <n v="295.6224791610648"/>
    <n v="1586.8812597205608"/>
    <n v="1312.9147739887546"/>
    <n v="885.71083491392994"/>
    <n v="1806.2231431604239"/>
    <n v="296.55659872799708"/>
  </r>
  <r>
    <s v="2012_2"/>
    <n v="2012"/>
    <n v="2"/>
    <x v="20"/>
    <x v="20"/>
    <s v="Personal"/>
    <n v="3427.25"/>
    <n v="13709"/>
    <n v="1408599750"/>
    <n v="5634399000"/>
    <n v="391"/>
    <n v="1929"/>
    <n v="3858"/>
    <n v="2427"/>
    <n v="354"/>
    <n v="5300948"/>
    <n v="7512812"/>
    <n v="6094770"/>
    <n v="10921479"/>
    <n v="1328942"/>
    <n v="13557.411764705883"/>
    <n v="3894.6666666666665"/>
    <n v="1579.7744945567651"/>
    <n v="4499.9913473423976"/>
    <n v="3754.0734463276835"/>
    <n v="771131250"/>
    <n v="102817500"/>
    <n v="514087500"/>
    <n v="10281750"/>
    <n v="10281750"/>
    <n v="0.11408563717266029"/>
    <n v="0.56284192866000438"/>
    <n v="1.1256838573200088"/>
    <n v="0.70814793201546433"/>
    <n v="0.10328980961412211"/>
    <n v="0.12673866275109866"/>
    <n v="0.58258412652937719"/>
    <n v="1.1406541743668741"/>
    <n v="0.72624159144822942"/>
    <n v="0.11540242199695555"/>
    <n v="1546.7059595885914"/>
    <n v="2192.0816981544972"/>
    <n v="1778.3266467284266"/>
    <n v="3186.6595667080019"/>
    <n v="387.75753154861769"/>
    <n v="1551.5933020709449"/>
    <n v="2199.0083243446679"/>
    <n v="1783.9458733915012"/>
    <n v="3196.7288992664103"/>
    <n v="388.98278308724502"/>
  </r>
  <r>
    <s v="2012_2"/>
    <n v="2012"/>
    <n v="2"/>
    <x v="21"/>
    <x v="21"/>
    <s v="Personal"/>
    <n v="5925.25"/>
    <n v="23701"/>
    <n v="2435277750"/>
    <n v="9741111000"/>
    <n v="967"/>
    <n v="3512"/>
    <n v="4088"/>
    <n v="4963"/>
    <n v="1010"/>
    <n v="10946803"/>
    <n v="10331128"/>
    <n v="3768378"/>
    <n v="14730482"/>
    <n v="2914684"/>
    <n v="11320.37538779731"/>
    <n v="2941.6651480637815"/>
    <n v="921.81457925636005"/>
    <n v="2968.0600443280273"/>
    <n v="2885.8257425742572"/>
    <n v="1333181250"/>
    <n v="177757500"/>
    <n v="888787500"/>
    <n v="17775750"/>
    <n v="17775750"/>
    <n v="0.16319986498459982"/>
    <n v="0.59271760685203156"/>
    <n v="0.68992869499177245"/>
    <n v="0.83760178895405257"/>
    <n v="0.17045694274503184"/>
    <n v="0.17438582724890361"/>
    <n v="0.60758977591154484"/>
    <n v="0.70392893478277019"/>
    <n v="0.84876558773539745"/>
    <n v="0.18183922616583803"/>
    <n v="1847.4837348635078"/>
    <n v="1743.5767267203914"/>
    <n v="635.98632969073037"/>
    <n v="2486.0524028522004"/>
    <n v="491.90903337411925"/>
    <n v="1853.3214868207428"/>
    <n v="1749.0861492159315"/>
    <n v="637.99594437413168"/>
    <n v="2493.90792926722"/>
    <n v="493.46338693522029"/>
  </r>
  <r>
    <s v="2012_2"/>
    <n v="2012"/>
    <n v="2"/>
    <x v="22"/>
    <x v="22"/>
    <s v="Personal"/>
    <n v="1666.25"/>
    <n v="6665"/>
    <n v="684828750"/>
    <n v="2739315000"/>
    <n v="270"/>
    <n v="978"/>
    <n v="2083"/>
    <n v="1796"/>
    <n v="292"/>
    <n v="3788584"/>
    <n v="3939072"/>
    <n v="1637568"/>
    <n v="5176283"/>
    <n v="1548214"/>
    <n v="14031.792592592592"/>
    <n v="4027.6809815950919"/>
    <n v="786.15842534805574"/>
    <n v="2882.1174832962138"/>
    <n v="5302.1027397260277"/>
    <n v="374906250"/>
    <n v="49987500"/>
    <n v="249937500"/>
    <n v="4998750"/>
    <n v="4998750"/>
    <n v="0.16204051012753187"/>
    <n v="0.58694673668417108"/>
    <n v="1.2501125281320331"/>
    <n v="1.0778694673668416"/>
    <n v="0.17524381095273819"/>
    <n v="0.18307389421714046"/>
    <n v="0.61505203600106662"/>
    <n v="1.2820299729803624"/>
    <n v="1.094406307456584"/>
    <n v="0.19694432271591572"/>
    <n v="2273.7188297074267"/>
    <n v="2364.0342085521379"/>
    <n v="982.78649662415603"/>
    <n v="3106.5464366091524"/>
    <n v="929.16069017254313"/>
    <n v="2280.9034161250752"/>
    <n v="2371.5041770652656"/>
    <n v="985.89194415040208"/>
    <n v="3116.3626245399741"/>
    <n v="932.09668876093735"/>
  </r>
  <r>
    <s v="2012_2"/>
    <n v="2012"/>
    <n v="2"/>
    <x v="23"/>
    <x v="23"/>
    <s v="Personal"/>
    <n v="3100"/>
    <n v="12400"/>
    <n v="1274100000"/>
    <n v="5096400000"/>
    <n v="517"/>
    <n v="2239"/>
    <n v="2898"/>
    <n v="3151"/>
    <n v="670"/>
    <n v="8168932"/>
    <n v="7241426"/>
    <n v="3029740"/>
    <n v="11306035"/>
    <n v="3860366"/>
    <n v="15800.642166344294"/>
    <n v="3234.2233139794553"/>
    <n v="1045.4589371980676"/>
    <n v="3588.0783878133925"/>
    <n v="5761.7402985074623"/>
    <n v="697500000"/>
    <n v="93000000"/>
    <n v="465000000"/>
    <n v="9300000"/>
    <n v="9300000"/>
    <n v="0.1667741935483871"/>
    <n v="0.72225806451612906"/>
    <n v="0.93483870967741933"/>
    <n v="1.0164516129032257"/>
    <n v="0.21612903225806451"/>
    <n v="0.18237405908315255"/>
    <n v="0.74100118956958516"/>
    <n v="0.94516723350048981"/>
    <n v="1.0218631752945959"/>
    <n v="0.2333538215684923"/>
    <n v="2635.1393548387096"/>
    <n v="2335.943870967742"/>
    <n v="977.33548387096778"/>
    <n v="3647.1080645161292"/>
    <n v="1245.2793548387097"/>
    <n v="2643.4659720835607"/>
    <n v="2343.3250785244841"/>
    <n v="980.42370707216662"/>
    <n v="3658.632340394774"/>
    <n v="1249.2142376492211"/>
  </r>
  <r>
    <s v="2012_2"/>
    <n v="2012"/>
    <n v="2"/>
    <x v="24"/>
    <x v="24"/>
    <s v="Personal"/>
    <n v="1644"/>
    <n v="6576"/>
    <n v="675684000"/>
    <n v="2702736000"/>
    <n v="290"/>
    <n v="1219"/>
    <n v="919"/>
    <n v="1864"/>
    <n v="38"/>
    <n v="3010809"/>
    <n v="2999620"/>
    <n v="1178916"/>
    <n v="4582060"/>
    <n v="237384"/>
    <n v="10382.1"/>
    <n v="2460.7219031993436"/>
    <n v="1282.8248095756257"/>
    <n v="2458.1866952789701"/>
    <n v="6246.9473684210525"/>
    <n v="369900000"/>
    <n v="49320000"/>
    <n v="246600000"/>
    <n v="4932000"/>
    <n v="4932000"/>
    <n v="0.17639902676399027"/>
    <n v="0.7414841849148418"/>
    <n v="0.55900243309002429"/>
    <n v="1.1338199513381995"/>
    <n v="2.3114355231143552E-2"/>
    <n v="0.19830242666428888"/>
    <n v="0.76664354083982089"/>
    <n v="0.5875342849330043"/>
    <n v="1.1562039409522806"/>
    <n v="3.1749463157690672E-2"/>
    <n v="1831.3923357664235"/>
    <n v="1824.5863746958637"/>
    <n v="717.10218978102193"/>
    <n v="2787.1411192214114"/>
    <n v="144.39416058394161"/>
    <n v="1837.1792414862593"/>
    <n v="1830.3517746715295"/>
    <n v="719.36811755777762"/>
    <n v="2795.9480376352435"/>
    <n v="144.85042294644867"/>
  </r>
  <r>
    <s v="2012_2"/>
    <n v="2012"/>
    <n v="2"/>
    <x v="25"/>
    <x v="25"/>
    <s v="Personal"/>
    <n v="4269"/>
    <n v="17076"/>
    <n v="1754559000"/>
    <n v="7018236000"/>
    <n v="825"/>
    <n v="2966"/>
    <n v="3601"/>
    <n v="3945"/>
    <n v="312"/>
    <n v="10660152"/>
    <n v="8776956"/>
    <n v="2905865"/>
    <n v="12161877"/>
    <n v="1627471"/>
    <n v="12921.396363636364"/>
    <n v="2959.1894807821982"/>
    <n v="806.96056650930302"/>
    <n v="3082.8585551330798"/>
    <n v="5216.2532051282051"/>
    <n v="960525000"/>
    <n v="128070000"/>
    <n v="640350000"/>
    <n v="12807000"/>
    <n v="12807000"/>
    <n v="0.19325368938861559"/>
    <n v="0.6947762942141017"/>
    <n v="0.84352307331927856"/>
    <n v="0.92410400562192552"/>
    <n v="7.3085031623330993E-2"/>
    <n v="0.20733442144985348"/>
    <n v="0.71119823455386522"/>
    <n v="0.85647894030986249"/>
    <n v="0.93354815173812766"/>
    <n v="8.2366720590590553E-2"/>
    <n v="2497.1075193253691"/>
    <n v="2055.9747013352071"/>
    <n v="680.6898571093933"/>
    <n v="2848.8819395643009"/>
    <n v="381.23003045209651"/>
    <n v="2504.9979781333568"/>
    <n v="2062.471251269722"/>
    <n v="682.84072776152595"/>
    <n v="2857.883949056878"/>
    <n v="382.43465613536017"/>
  </r>
  <r>
    <s v="2012_2"/>
    <n v="2012"/>
    <n v="2"/>
    <x v="26"/>
    <x v="26"/>
    <s v="Personal"/>
    <n v="2781"/>
    <n v="11124"/>
    <n v="1142991000"/>
    <n v="4571964000"/>
    <n v="420"/>
    <n v="1862"/>
    <n v="4332"/>
    <n v="2893"/>
    <n v="387"/>
    <n v="5105288"/>
    <n v="6230490"/>
    <n v="2580421"/>
    <n v="10693797"/>
    <n v="1015190"/>
    <n v="12155.44761904762"/>
    <n v="3346.1278195488721"/>
    <n v="595.66505078485693"/>
    <n v="3696.4386450051848"/>
    <n v="2623.2299741602069"/>
    <n v="625725000"/>
    <n v="83430000"/>
    <n v="417150000"/>
    <n v="8343000"/>
    <n v="8343000"/>
    <n v="0.15102481121898598"/>
    <n v="0.66954332973750452"/>
    <n v="1.557713052858684"/>
    <n v="1.0402732829917296"/>
    <n v="0.13915857605177995"/>
    <n v="0.16684556153272137"/>
    <n v="0.69032603276028726"/>
    <n v="1.5988947803653564"/>
    <n v="1.0493168063757998"/>
    <n v="0.15445084731818612"/>
    <n v="1835.7741819489393"/>
    <n v="2240.3775620280476"/>
    <n v="927.87522473930244"/>
    <n v="3845.3063646170444"/>
    <n v="365.04494786048184"/>
    <n v="1841.574933599132"/>
    <n v="2247.4567953933365"/>
    <n v="930.807161463331"/>
    <n v="3857.4569152999006"/>
    <n v="366.19843128154628"/>
  </r>
  <r>
    <s v="2012_3"/>
    <n v="2012"/>
    <n v="3"/>
    <x v="0"/>
    <x v="0"/>
    <s v="Personal"/>
    <n v="4684.5"/>
    <n v="18738"/>
    <n v="1925329500"/>
    <n v="7701318000"/>
    <n v="118"/>
    <n v="2209"/>
    <n v="1040"/>
    <n v="3727"/>
    <n v="512"/>
    <n v="2214798"/>
    <n v="3529740"/>
    <n v="1338980"/>
    <n v="6253779"/>
    <n v="1613566"/>
    <n v="18769.474576271186"/>
    <n v="1597.8904481665911"/>
    <n v="1287.4807692307693"/>
    <n v="1677.965924335927"/>
    <n v="3151.49609375"/>
    <n v="1054012500"/>
    <n v="140535000"/>
    <n v="702675000"/>
    <n v="14053500"/>
    <n v="14053500"/>
    <n v="2.5189454584267263E-2"/>
    <n v="0.47155512861564736"/>
    <n v="0.22200875226811825"/>
    <n v="0.79560251894545841"/>
    <n v="0.10929661650122745"/>
    <n v="3.0523955459777222E-2"/>
    <n v="0.48854892378823933"/>
    <n v="0.23615680608167353"/>
    <n v="0.80933060977012872"/>
    <n v="0.119918320860671"/>
    <n v="472.7928274095421"/>
    <n v="753.49343579891126"/>
    <n v="285.83199914612021"/>
    <n v="1334.993916106308"/>
    <n v="344.44785996371013"/>
    <n v="474.28677682922705"/>
    <n v="755.87435406985003"/>
    <n v="286.73518236823332"/>
    <n v="1339.2122825252266"/>
    <n v="345.53625989423352"/>
  </r>
  <r>
    <s v="2012_3"/>
    <n v="2012"/>
    <n v="3"/>
    <x v="1"/>
    <x v="1"/>
    <s v="Personal"/>
    <n v="1257"/>
    <n v="5028"/>
    <n v="516627000"/>
    <n v="2066508000"/>
    <n v="23"/>
    <n v="391"/>
    <n v="1385"/>
    <n v="635"/>
    <n v="84"/>
    <n v="691678"/>
    <n v="1157973"/>
    <n v="2123367"/>
    <n v="1625537"/>
    <n v="549922"/>
    <n v="30072.956521739132"/>
    <n v="2961.5677749360616"/>
    <n v="1533.1169675090252"/>
    <n v="2559.9007874015747"/>
    <n v="6546.6904761904761"/>
    <n v="282825000"/>
    <n v="37710000"/>
    <n v="188550000"/>
    <n v="3771000"/>
    <n v="3771000"/>
    <n v="1.8297533810660304E-2"/>
    <n v="0.31105807478122516"/>
    <n v="1.1018297533810659"/>
    <n v="0.50517104216388231"/>
    <n v="6.6825775656324582E-2"/>
    <n v="2.7105476950370338E-2"/>
    <n v="0.34148095511716275"/>
    <n v="1.1238429380051729"/>
    <n v="0.53802858323960379"/>
    <n v="8.3237025363491868E-2"/>
    <n v="550.26093874303899"/>
    <n v="921.21957040572795"/>
    <n v="1689.2338902147972"/>
    <n v="1293.1877486077963"/>
    <n v="437.48766905330149"/>
    <n v="551.99967495571502"/>
    <n v="924.13047633074086"/>
    <n v="1694.5715980726461"/>
    <n v="1297.2740142501107"/>
    <n v="438.87005984142434"/>
  </r>
  <r>
    <s v="2012_3"/>
    <n v="2012"/>
    <n v="3"/>
    <x v="2"/>
    <x v="2"/>
    <s v="Personal"/>
    <n v="1228.5"/>
    <n v="4914"/>
    <n v="504913500"/>
    <n v="2019654000"/>
    <n v="93"/>
    <n v="603"/>
    <n v="662"/>
    <n v="1051"/>
    <n v="99"/>
    <n v="1064525"/>
    <n v="1934438"/>
    <n v="596105"/>
    <n v="2935988"/>
    <n v="554006"/>
    <n v="11446.505376344086"/>
    <n v="3208.0232172470978"/>
    <n v="900.46072507552867"/>
    <n v="2793.5185537583252"/>
    <n v="5596.0202020202023"/>
    <n v="276412500"/>
    <n v="36855000"/>
    <n v="184275000"/>
    <n v="3685500"/>
    <n v="3685500"/>
    <n v="7.5702075702075697E-2"/>
    <n v="0.49084249084249082"/>
    <n v="0.53886853886853892"/>
    <n v="0.85551485551485551"/>
    <n v="8.0586080586080591E-2"/>
    <n v="9.3286502792836165E-2"/>
    <n v="0.52407518057320235"/>
    <n v="0.57200622129778123"/>
    <n v="0.87888673921191074"/>
    <n v="9.8680885063849422E-2"/>
    <n v="866.52421652421651"/>
    <n v="1574.6341066341067"/>
    <n v="485.22995522995524"/>
    <n v="2389.896621896622"/>
    <n v="450.96133496133496"/>
    <n v="869.26229391323307"/>
    <n v="1579.609697576785"/>
    <n v="486.76320397656031"/>
    <n v="2397.4483114832678"/>
    <n v="452.38630037030094"/>
  </r>
  <r>
    <s v="2012_3"/>
    <n v="2012"/>
    <n v="3"/>
    <x v="3"/>
    <x v="3"/>
    <s v="Personal"/>
    <n v="4869.75"/>
    <n v="19479"/>
    <n v="2001467250"/>
    <n v="8005869000"/>
    <n v="111"/>
    <n v="1771"/>
    <n v="1514"/>
    <n v="3494"/>
    <n v="1496"/>
    <n v="2198925"/>
    <n v="6481314"/>
    <n v="1195515"/>
    <n v="10976085"/>
    <n v="8746587"/>
    <n v="19810.135135135137"/>
    <n v="3659.691699604743"/>
    <n v="789.64002642007927"/>
    <n v="3141.4095592444191"/>
    <n v="5846.6490641711234"/>
    <n v="1095693750"/>
    <n v="146092500"/>
    <n v="730462500"/>
    <n v="14609250"/>
    <n v="14609250"/>
    <n v="2.2793777914677345E-2"/>
    <n v="0.36367369988192411"/>
    <n v="0.31089891678217568"/>
    <n v="0.71749063093587961"/>
    <n v="0.30720262847168744"/>
    <n v="2.7776926717650231E-2"/>
    <n v="0.37973565737027593"/>
    <n v="0.32635337051280355"/>
    <n v="0.73252298971913388"/>
    <n v="0.32260608428810006"/>
    <n v="451.54782073001695"/>
    <n v="1330.9336208224242"/>
    <n v="245.49822886185123"/>
    <n v="2253.9319266902817"/>
    <n v="1796.1059602649007"/>
    <n v="452.9746393398417"/>
    <n v="1335.1391573601952"/>
    <n v="246.27396384613886"/>
    <n v="2261.0539896715195"/>
    <n v="1801.7813667039795"/>
  </r>
  <r>
    <s v="2012_3"/>
    <n v="2012"/>
    <n v="3"/>
    <x v="4"/>
    <x v="4"/>
    <s v="Personal"/>
    <n v="4056.25"/>
    <n v="16225"/>
    <n v="1667118750"/>
    <n v="6668475000"/>
    <n v="165"/>
    <n v="1387"/>
    <n v="4021"/>
    <n v="2156"/>
    <n v="414"/>
    <n v="3326706"/>
    <n v="4144439"/>
    <n v="8255655"/>
    <n v="6582433"/>
    <n v="1306283"/>
    <n v="20161.854545454546"/>
    <n v="2988.0598413842827"/>
    <n v="2053.1347923402141"/>
    <n v="3053.0765306122448"/>
    <n v="3155.2729468599032"/>
    <n v="912656250"/>
    <n v="121687500"/>
    <n v="608437500"/>
    <n v="12168750"/>
    <n v="12168750"/>
    <n v="4.0677966101694912E-2"/>
    <n v="0.34194144838212637"/>
    <n v="0.99130970724191059"/>
    <n v="0.53152542372881351"/>
    <n v="0.10206471494607088"/>
    <n v="4.7904921738230313E-2"/>
    <n v="0.35929553281295129"/>
    <n v="0.99470529881430414"/>
    <n v="0.54978112828520886"/>
    <n v="0.11313997407785084"/>
    <n v="820.14323574730349"/>
    <n v="1021.7415100154083"/>
    <n v="2035.2924499229584"/>
    <n v="1622.7877966101694"/>
    <n v="322.04203389830508"/>
    <n v="822.73475668432036"/>
    <n v="1024.9700491290807"/>
    <n v="2041.7236472638981"/>
    <n v="1627.9155454812781"/>
    <n v="323.05963501609824"/>
  </r>
  <r>
    <s v="2012_3"/>
    <n v="2012"/>
    <n v="3"/>
    <x v="5"/>
    <x v="5"/>
    <s v="Personal"/>
    <n v="961"/>
    <n v="3844"/>
    <n v="394971000"/>
    <n v="1579884000"/>
    <n v="80"/>
    <n v="346"/>
    <n v="559"/>
    <n v="533"/>
    <n v="133"/>
    <n v="1575133"/>
    <n v="1060562"/>
    <n v="582841"/>
    <n v="1781738"/>
    <n v="733802"/>
    <n v="19689.162499999999"/>
    <n v="3065.2080924855491"/>
    <n v="1042.649373881932"/>
    <n v="3342.8480300187616"/>
    <n v="5517.3082706766918"/>
    <n v="216225000"/>
    <n v="28830000"/>
    <n v="144150000"/>
    <n v="2883000"/>
    <n v="2883000"/>
    <n v="8.3246618106139439E-2"/>
    <n v="0.36004162330905309"/>
    <n v="0.5816857440166493"/>
    <n v="0.55463059313215402"/>
    <n v="0.13839750260145681"/>
    <n v="0.10401027229382573"/>
    <n v="0.39611995498468516"/>
    <n v="0.61876147907167622"/>
    <n v="0.59198624578761927"/>
    <n v="0.16435195249439993"/>
    <n v="1639.0561914672217"/>
    <n v="1103.6024973985432"/>
    <n v="606.49427679500525"/>
    <n v="1854.0457856399585"/>
    <n v="763.58168574401668"/>
    <n v="1644.2353458539112"/>
    <n v="1107.0897040881728"/>
    <n v="608.41070132670666"/>
    <n v="1859.9042726239982"/>
    <n v="765.9944812649419"/>
  </r>
  <r>
    <s v="2012_3"/>
    <n v="2012"/>
    <n v="3"/>
    <x v="6"/>
    <x v="6"/>
    <s v="Personal"/>
    <n v="6264.75"/>
    <n v="25059"/>
    <n v="2574812250"/>
    <n v="10299249000"/>
    <n v="368"/>
    <n v="3067"/>
    <n v="2030"/>
    <n v="4864"/>
    <n v="850"/>
    <n v="9328372"/>
    <n v="7899475"/>
    <n v="2932945"/>
    <n v="11762587"/>
    <n v="7411486"/>
    <n v="25348.83695652174"/>
    <n v="2575.6358004564722"/>
    <n v="1444.8004926108374"/>
    <n v="2418.2950246710525"/>
    <n v="8719.3952941176467"/>
    <n v="1409568750"/>
    <n v="187942500"/>
    <n v="939712500"/>
    <n v="18794250"/>
    <n v="18794250"/>
    <n v="5.8741370365936393E-2"/>
    <n v="0.48956462747914919"/>
    <n v="0.32403527674687738"/>
    <n v="0.77640767788020271"/>
    <n v="0.13567979568219002"/>
    <n v="6.5663354046003736E-2"/>
    <n v="0.50428027733313463"/>
    <n v="0.33781251634190568"/>
    <n v="0.78867295605893928"/>
    <n v="0.14576068790611707"/>
    <n v="1489.0254200087793"/>
    <n v="1260.9401811724331"/>
    <n v="468.16632746717744"/>
    <n v="1877.5828245340995"/>
    <n v="1183.0457719781316"/>
    <n v="1493.730501247652"/>
    <n v="1264.924549679547"/>
    <n v="469.64565788990774"/>
    <n v="1883.5156847817727"/>
    <n v="1186.7840066594638"/>
  </r>
  <r>
    <s v="2012_3"/>
    <n v="2012"/>
    <n v="3"/>
    <x v="7"/>
    <x v="7"/>
    <s v="Personal"/>
    <n v="7560.5"/>
    <n v="30242"/>
    <n v="3107365500"/>
    <n v="12429462000"/>
    <n v="907"/>
    <n v="2749"/>
    <n v="3375"/>
    <n v="5262"/>
    <n v="608"/>
    <n v="15563131"/>
    <n v="6470993"/>
    <n v="2793133"/>
    <n v="15373196"/>
    <n v="3432157"/>
    <n v="17158.909592061744"/>
    <n v="2353.9443433975989"/>
    <n v="827.594962962963"/>
    <n v="2921.5499809958192"/>
    <n v="5644.9950657894733"/>
    <n v="1701112500"/>
    <n v="226815000"/>
    <n v="1134075000"/>
    <n v="22681500"/>
    <n v="22681500"/>
    <n v="0.11996561074003043"/>
    <n v="0.3636002909860459"/>
    <n v="0.44639904768203159"/>
    <n v="0.69598571523047414"/>
    <n v="8.0417961775014882E-2"/>
    <n v="0.12867241675400717"/>
    <n v="0.37649043470081384"/>
    <n v="0.45972016662663356"/>
    <n v="0.70831187578523636"/>
    <n v="8.7705023241699598E-2"/>
    <n v="2058.4790688446533"/>
    <n v="855.89484822432382"/>
    <n v="369.43760333311286"/>
    <n v="2033.3570531049534"/>
    <n v="453.95899742080547"/>
    <n v="2064.9835321783794"/>
    <n v="858.59933851623862"/>
    <n v="370.60496684015527"/>
    <n v="2039.782134902709"/>
    <n v="455.39343496181772"/>
  </r>
  <r>
    <s v="2012_3"/>
    <n v="2012"/>
    <n v="3"/>
    <x v="8"/>
    <x v="8"/>
    <s v="Personal"/>
    <n v="735.5"/>
    <n v="2942"/>
    <n v="302290500"/>
    <n v="1209162000"/>
    <n v="105"/>
    <n v="292"/>
    <n v="399"/>
    <n v="389"/>
    <n v="146"/>
    <n v="1300824"/>
    <n v="804421"/>
    <n v="321953"/>
    <n v="1084805"/>
    <n v="592425"/>
    <n v="12388.8"/>
    <n v="2754.8664383561645"/>
    <n v="806.89974937343356"/>
    <n v="2788.7017994858611"/>
    <n v="4057.705479452055"/>
    <n v="165487500"/>
    <n v="22065000"/>
    <n v="110325000"/>
    <n v="2206500"/>
    <n v="2206500"/>
    <n v="0.14276002719238612"/>
    <n v="0.39700883752549287"/>
    <n v="0.54248810333106734"/>
    <n v="0.52889191026512572"/>
    <n v="0.19850441876274644"/>
    <n v="0.1728151910763652"/>
    <n v="0.43904471749199725"/>
    <n v="0.58528979040751183"/>
    <n v="0.57177719773193458"/>
    <n v="0.2327733245889384"/>
    <n v="1768.6254248810333"/>
    <n v="1093.7063222297757"/>
    <n v="437.73351461590755"/>
    <n v="1474.9218218898709"/>
    <n v="805.47246770904144"/>
    <n v="1774.2139972407665"/>
    <n v="1097.162258594871"/>
    <n v="439.11668223653351"/>
    <n v="1479.5823380232605"/>
    <n v="808.01763137469868"/>
  </r>
  <r>
    <s v="2012_3"/>
    <n v="2012"/>
    <n v="3"/>
    <x v="9"/>
    <x v="9"/>
    <s v="Personal"/>
    <n v="755"/>
    <n v="3020"/>
    <n v="310305000"/>
    <n v="1241220000"/>
    <n v="99"/>
    <n v="315"/>
    <n v="613"/>
    <n v="440"/>
    <n v="92"/>
    <n v="1398800"/>
    <n v="914069"/>
    <n v="382161"/>
    <n v="1289045"/>
    <n v="426321"/>
    <n v="14129.292929292929"/>
    <n v="2901.8063492063493"/>
    <n v="623.42740619902122"/>
    <n v="2929.6477272727275"/>
    <n v="4633.923913043478"/>
    <n v="169875000"/>
    <n v="22650000"/>
    <n v="113250000"/>
    <n v="2265000"/>
    <n v="2265000"/>
    <n v="0.13112582781456952"/>
    <n v="0.41721854304635764"/>
    <n v="0.81192052980132445"/>
    <n v="0.58278145695364236"/>
    <n v="0.12185430463576159"/>
    <n v="0.15974815952649141"/>
    <n v="0.45903209956402069"/>
    <n v="0.84505727917386753"/>
    <n v="0.62459501347130542"/>
    <n v="0.14959300896992808"/>
    <n v="1852.7152317880796"/>
    <n v="1210.687417218543"/>
    <n v="506.17350993377482"/>
    <n v="1707.3443708609273"/>
    <n v="564.66357615894037"/>
    <n v="1858.5695144355905"/>
    <n v="1214.5129950604987"/>
    <n v="507.77293695040004"/>
    <n v="1712.7393049296722"/>
    <n v="566.4478223932623"/>
  </r>
  <r>
    <s v="2012_3"/>
    <n v="2012"/>
    <n v="3"/>
    <x v="10"/>
    <x v="10"/>
    <s v="Personal"/>
    <n v="2137.75"/>
    <n v="8551"/>
    <n v="878615250"/>
    <n v="3514461000"/>
    <n v="262"/>
    <n v="941"/>
    <n v="1652"/>
    <n v="1803"/>
    <n v="195"/>
    <n v="5675371"/>
    <n v="4029331"/>
    <n v="1751847"/>
    <n v="5290909"/>
    <n v="1158996"/>
    <n v="21661.721374045803"/>
    <n v="4281.9670563230602"/>
    <n v="1060.4400726392253"/>
    <n v="2934.5030504714364"/>
    <n v="5943.5692307692307"/>
    <n v="480993750"/>
    <n v="64132500"/>
    <n v="320662500"/>
    <n v="6413250"/>
    <n v="6413250"/>
    <n v="0.12255876505671852"/>
    <n v="0.440182434802947"/>
    <n v="0.77277511402175181"/>
    <n v="0.84341012747047128"/>
    <n v="9.1217401473511872E-2"/>
    <n v="0.13908441966395529"/>
    <n v="0.46519838929335855"/>
    <n v="0.79389210208813266"/>
    <n v="0.86172393748581921"/>
    <n v="0.10572669654312386"/>
    <n v="2654.833820605777"/>
    <n v="1884.8466845982925"/>
    <n v="819.48169804701206"/>
    <n v="2474.9895918606012"/>
    <n v="542.15694070868904"/>
    <n v="2663.2226692001705"/>
    <n v="1890.8024974774323"/>
    <n v="822.07112863111706"/>
    <n v="2482.8101615692099"/>
    <n v="543.87006958881125"/>
  </r>
  <r>
    <s v="2012_3"/>
    <n v="2012"/>
    <n v="3"/>
    <x v="11"/>
    <x v="11"/>
    <s v="Personal"/>
    <n v="5939.5"/>
    <n v="23758"/>
    <n v="2441134500"/>
    <n v="9764538000"/>
    <n v="178"/>
    <n v="1967"/>
    <n v="8902"/>
    <n v="2908"/>
    <n v="770"/>
    <n v="2881292"/>
    <n v="3703561"/>
    <n v="11527430"/>
    <n v="5148143"/>
    <n v="3994610"/>
    <n v="16187.033707865168"/>
    <n v="1882.8474834773767"/>
    <n v="1294.9258593574477"/>
    <n v="1770.3380330123796"/>
    <n v="5187.8051948051952"/>
    <n v="1336387500"/>
    <n v="178185000"/>
    <n v="890925000"/>
    <n v="17818500"/>
    <n v="17818500"/>
    <n v="2.9968852597019952E-2"/>
    <n v="0.33117265763111375"/>
    <n v="1.4987793585318629"/>
    <n v="0.48960350197828101"/>
    <n v="0.12964054213317619"/>
    <n v="3.5123617647111596E-2"/>
    <n v="0.34540135766990587"/>
    <n v="1.5249192671800123"/>
    <n v="0.50471672455602257"/>
    <n v="0.13979602840552074"/>
    <n v="485.10682717400454"/>
    <n v="623.5476050172573"/>
    <n v="1940.808148834077"/>
    <n v="866.76370064820276"/>
    <n v="672.54987793585315"/>
    <n v="486.63968685572308"/>
    <n v="625.51791532793914"/>
    <n v="1946.9407909546371"/>
    <n v="869.50253476859791"/>
    <n v="674.67502756080955"/>
  </r>
  <r>
    <s v="2012_3"/>
    <n v="2012"/>
    <n v="3"/>
    <x v="12"/>
    <x v="12"/>
    <s v="Personal"/>
    <n v="6002"/>
    <n v="24008"/>
    <n v="2466822000"/>
    <n v="9867288000"/>
    <n v="339"/>
    <n v="2600"/>
    <n v="3248"/>
    <n v="4631"/>
    <n v="886"/>
    <n v="7123101"/>
    <n v="7904737"/>
    <n v="3718598"/>
    <n v="13152396"/>
    <n v="3566891"/>
    <n v="21012.097345132745"/>
    <n v="3040.2834615384613"/>
    <n v="1144.8885467980297"/>
    <n v="2840.0768732455194"/>
    <n v="4025.8363431151242"/>
    <n v="1350450000"/>
    <n v="180060000"/>
    <n v="900300000"/>
    <n v="18006000"/>
    <n v="18006000"/>
    <n v="5.6481172942352546E-2"/>
    <n v="0.43318893702099298"/>
    <n v="0.54115294901699429"/>
    <n v="0.77157614128623797"/>
    <n v="0.14761746084638455"/>
    <n v="6.3423979489012072E-2"/>
    <n v="0.44809166461266803"/>
    <n v="0.55613950749421137"/>
    <n v="0.78420220720215228"/>
    <n v="0.15828573243462721"/>
    <n v="1186.7879040319892"/>
    <n v="1317.0171609463512"/>
    <n v="619.55981339553477"/>
    <n v="2191.3355548150616"/>
    <n v="594.28373875374871"/>
    <n v="1190.5379632497486"/>
    <n v="1321.178723705438"/>
    <n v="621.51752292499975"/>
    <n v="2198.2598233120862"/>
    <n v="596.16157994584933"/>
  </r>
  <r>
    <s v="2012_3"/>
    <n v="2012"/>
    <n v="3"/>
    <x v="13"/>
    <x v="13"/>
    <s v="Personal"/>
    <n v="1519"/>
    <n v="6076"/>
    <n v="624309000"/>
    <n v="2497236000"/>
    <n v="180"/>
    <n v="682"/>
    <n v="944"/>
    <n v="975"/>
    <n v="239"/>
    <n v="3392195"/>
    <n v="1987339"/>
    <n v="835015"/>
    <n v="3039813"/>
    <n v="1945469"/>
    <n v="18845.527777777777"/>
    <n v="2913.9868035190616"/>
    <n v="884.54978813559319"/>
    <n v="3117.7569230769232"/>
    <n v="8140.0376569037653"/>
    <n v="341775000"/>
    <n v="45570000"/>
    <n v="227850000"/>
    <n v="4557000"/>
    <n v="4557000"/>
    <n v="0.1184990125082291"/>
    <n v="0.44897959183673469"/>
    <n v="0.6214614878209348"/>
    <n v="0.64186965108624094"/>
    <n v="0.15734035549703754"/>
    <n v="0.13782073326602606"/>
    <n v="0.47871501864629418"/>
    <n v="0.65045756050526671"/>
    <n v="0.67053260978762064"/>
    <n v="0.17910858940868332"/>
    <n v="2233.1764318630676"/>
    <n v="1308.3206056616195"/>
    <n v="549.71362738643847"/>
    <n v="2001.1935483870968"/>
    <n v="1280.7564186965108"/>
    <n v="2240.232910813299"/>
    <n v="1312.4546887023864"/>
    <n v="551.45063418310781"/>
    <n v="2007.5169986743417"/>
    <n v="1284.803403332367"/>
  </r>
  <r>
    <s v="2012_3"/>
    <n v="2012"/>
    <n v="3"/>
    <x v="14"/>
    <x v="14"/>
    <s v="Personal"/>
    <n v="10338"/>
    <n v="41352"/>
    <n v="4248918000"/>
    <n v="16995672000"/>
    <n v="1141"/>
    <n v="4354"/>
    <n v="8002"/>
    <n v="6637"/>
    <n v="1501"/>
    <n v="15609241"/>
    <n v="13269181"/>
    <n v="8379074"/>
    <n v="20526852"/>
    <n v="16964110"/>
    <n v="13680.31638913234"/>
    <n v="3047.5840606338998"/>
    <n v="1047.1224693826543"/>
    <n v="3092.790718698207"/>
    <n v="11301.872085276482"/>
    <n v="2326050000"/>
    <n v="310140000"/>
    <n v="1550700000"/>
    <n v="31014000"/>
    <n v="31014000"/>
    <n v="0.11036951054362545"/>
    <n v="0.42116463532598181"/>
    <n v="0.77403753143741538"/>
    <n v="0.6420003869220352"/>
    <n v="0.14519249371251694"/>
    <n v="0.11755021487332999"/>
    <n v="0.43247928557981152"/>
    <n v="0.78362131113479472"/>
    <n v="0.6529865636417409"/>
    <n v="0.15326566009140385"/>
    <n v="1509.889823950474"/>
    <n v="1283.5346295221514"/>
    <n v="810.51209131360031"/>
    <n v="1985.5728380731282"/>
    <n v="1640.9469916811763"/>
    <n v="1514.6608333556676"/>
    <n v="1287.5903928581276"/>
    <n v="813.07317938065069"/>
    <n v="1991.8469294239515"/>
    <n v="1646.1321206929417"/>
  </r>
  <r>
    <s v="2012_3"/>
    <n v="2012"/>
    <n v="3"/>
    <x v="15"/>
    <x v="15"/>
    <s v="Personal"/>
    <n v="1098.5"/>
    <n v="4394"/>
    <n v="451483500"/>
    <n v="1805934000"/>
    <n v="142"/>
    <n v="546"/>
    <n v="676"/>
    <n v="776"/>
    <n v="219"/>
    <n v="2434894"/>
    <n v="1704382"/>
    <n v="739242"/>
    <n v="2090596"/>
    <n v="1859570"/>
    <n v="17147.140845070422"/>
    <n v="3121.5787545787548"/>
    <n v="1093.5532544378698"/>
    <n v="2694.0670103092784"/>
    <n v="8491.1872146118712"/>
    <n v="247162500"/>
    <n v="32955000"/>
    <n v="164775000"/>
    <n v="3295500"/>
    <n v="3295500"/>
    <n v="0.12926718252162039"/>
    <n v="0.49704142011834318"/>
    <n v="0.61538461538461542"/>
    <n v="0.70641784251251705"/>
    <n v="0.1993627674101047"/>
    <n v="0.15285254137784501"/>
    <n v="0.53219085052193538"/>
    <n v="0.64958590906424329"/>
    <n v="0.73843269825522118"/>
    <n v="0.22744915006406582"/>
    <n v="2216.5625853436504"/>
    <n v="1551.5539371870732"/>
    <n v="672.95584888484302"/>
    <n v="1903.1370050068274"/>
    <n v="1692.8265817023214"/>
    <n v="2223.5665672065161"/>
    <n v="1556.4565985002125"/>
    <n v="675.0822813128126"/>
    <n v="1909.1506123616361"/>
    <n v="1698.1756418884031"/>
  </r>
  <r>
    <s v="2012_3"/>
    <n v="2012"/>
    <n v="3"/>
    <x v="16"/>
    <x v="16"/>
    <s v="Personal"/>
    <n v="2144.25"/>
    <n v="8577"/>
    <n v="881286750"/>
    <n v="3525147000"/>
    <n v="263"/>
    <n v="947"/>
    <n v="1158"/>
    <n v="1137"/>
    <n v="329"/>
    <n v="5927757"/>
    <n v="1729149"/>
    <n v="864032"/>
    <n v="3557890"/>
    <n v="2120704"/>
    <n v="22539"/>
    <n v="1825.922914466737"/>
    <n v="746.1416234887738"/>
    <n v="3129.1908531222516"/>
    <n v="6445.9088145896658"/>
    <n v="482456250"/>
    <n v="64327500"/>
    <n v="321637500"/>
    <n v="6432750"/>
    <n v="6432750"/>
    <n v="0.12265360848781626"/>
    <n v="0.4416462632622129"/>
    <n v="0.54004896817068904"/>
    <n v="0.53025533403287861"/>
    <n v="0.15343360149236329"/>
    <n v="0.139159687649477"/>
    <n v="0.46663303821373886"/>
    <n v="0.56512683435815125"/>
    <n v="0.55536793311504284"/>
    <n v="0.17156824257764192"/>
    <n v="2764.4896817068907"/>
    <n v="806.41203217908355"/>
    <n v="402.95301387431505"/>
    <n v="1659.270141074968"/>
    <n v="989.01900431386264"/>
    <n v="2773.2250252152503"/>
    <n v="808.96016471760311"/>
    <n v="404.22628069719849"/>
    <n v="1664.5131682967246"/>
    <n v="992.14414556367308"/>
  </r>
  <r>
    <s v="2012_3"/>
    <n v="2012"/>
    <n v="3"/>
    <x v="17"/>
    <x v="17"/>
    <s v="Personal"/>
    <n v="6909.25"/>
    <n v="27637"/>
    <n v="2839701750"/>
    <n v="11358807000"/>
    <n v="647"/>
    <n v="2653"/>
    <n v="8590"/>
    <n v="3574"/>
    <n v="871"/>
    <n v="9263036"/>
    <n v="7877358"/>
    <n v="4493027"/>
    <n v="11092287"/>
    <n v="2155077"/>
    <n v="14316.902627511592"/>
    <n v="2969.2265359969847"/>
    <n v="523.05320139697324"/>
    <n v="3103.6057638500279"/>
    <n v="2474.2560275545352"/>
    <n v="1554581250"/>
    <n v="207277500"/>
    <n v="1036387500"/>
    <n v="20727750"/>
    <n v="20727750"/>
    <n v="9.3642580598473066E-2"/>
    <n v="0.38397800050656727"/>
    <n v="1.2432608459673626"/>
    <n v="0.51727756268770131"/>
    <n v="0.1260628867098455"/>
    <n v="0.10180891013874381"/>
    <n v="0.39761101039857144"/>
    <n v="1.2586763490379949"/>
    <n v="0.53128475304427614"/>
    <n v="0.13536698270819916"/>
    <n v="1340.6717082172449"/>
    <n v="1140.1176683431631"/>
    <n v="650.29156565473818"/>
    <n v="1605.4256250678438"/>
    <n v="311.91185729275969"/>
    <n v="1344.9080155475679"/>
    <n v="1143.720257109846"/>
    <n v="652.34638258683674"/>
    <n v="1610.4985122646706"/>
    <n v="312.89744867905142"/>
  </r>
  <r>
    <s v="2012_3"/>
    <n v="2012"/>
    <n v="3"/>
    <x v="18"/>
    <x v="18"/>
    <s v="Personal"/>
    <n v="4829"/>
    <n v="19316"/>
    <n v="1984719000"/>
    <n v="7938876000"/>
    <n v="284"/>
    <n v="2544"/>
    <n v="4591"/>
    <n v="4178"/>
    <n v="898"/>
    <n v="9721285"/>
    <n v="8564110"/>
    <n v="4051801"/>
    <n v="14177986"/>
    <n v="8051967"/>
    <n v="34229.876760563384"/>
    <n v="3366.3954402515724"/>
    <n v="882.55303855369198"/>
    <n v="3393.4863571086644"/>
    <n v="8966.5556792873049"/>
    <n v="1086525000"/>
    <n v="144870000"/>
    <n v="724350000"/>
    <n v="14487000"/>
    <n v="14487000"/>
    <n v="5.8811348105197767E-2"/>
    <n v="0.52681714640712363"/>
    <n v="0.95071443363015118"/>
    <n v="0.86518948022364883"/>
    <n v="0.18595982605094222"/>
    <n v="6.6699880743306544E-2"/>
    <n v="0.543557775283523"/>
    <n v="0.95797235464843633"/>
    <n v="0.87664051741061155"/>
    <n v="0.19900529823660484"/>
    <n v="2013.105197763512"/>
    <n v="1773.4748395112861"/>
    <n v="839.05591219714222"/>
    <n v="2936.008697452889"/>
    <n v="1667.4191343963553"/>
    <n v="2019.4662869501683"/>
    <n v="1779.0787352425948"/>
    <n v="841.70719415498866"/>
    <n v="2945.2860135107112"/>
    <n v="1672.687911128548"/>
  </r>
  <r>
    <s v="2012_3"/>
    <n v="2012"/>
    <n v="3"/>
    <x v="19"/>
    <x v="19"/>
    <s v="Personal"/>
    <n v="3810.5"/>
    <n v="15242"/>
    <n v="1566115500"/>
    <n v="6264462000"/>
    <n v="535"/>
    <n v="1628"/>
    <n v="3823"/>
    <n v="2478"/>
    <n v="489"/>
    <n v="6455453"/>
    <n v="4733682"/>
    <n v="2934152"/>
    <n v="6892858"/>
    <n v="1366757"/>
    <n v="12066.267289719626"/>
    <n v="2907.6670761670762"/>
    <n v="767.4998692126602"/>
    <n v="2781.6214689265535"/>
    <n v="2795.0040899795499"/>
    <n v="857362500"/>
    <n v="114315000"/>
    <n v="571575000"/>
    <n v="11431500"/>
    <n v="11431500"/>
    <n v="0.14040152210995932"/>
    <n v="0.42724051961684817"/>
    <n v="1.0032804093950924"/>
    <n v="0.65030835848313873"/>
    <n v="0.1283296155360189"/>
    <n v="0.15351441956519452"/>
    <n v="0.44591236741255613"/>
    <n v="1.0054458193429805"/>
    <n v="0.66830813993060512"/>
    <n v="0.14095383483052656"/>
    <n v="1694.1222936622491"/>
    <n v="1242.2731924944233"/>
    <n v="770.01758299435767"/>
    <n v="1808.911691379084"/>
    <n v="358.68180028867602"/>
    <n v="1699.4754480900758"/>
    <n v="1246.1985763146172"/>
    <n v="772.45071491720125"/>
    <n v="1814.6275618723057"/>
    <n v="359.81517718512509"/>
  </r>
  <r>
    <s v="2012_3"/>
    <n v="2012"/>
    <n v="3"/>
    <x v="20"/>
    <x v="20"/>
    <s v="Personal"/>
    <n v="3505.5"/>
    <n v="14022"/>
    <n v="1440760500"/>
    <n v="5763042000"/>
    <n v="400"/>
    <n v="1943"/>
    <n v="2945"/>
    <n v="2646"/>
    <n v="395"/>
    <n v="5491335"/>
    <n v="7409323"/>
    <n v="3002982"/>
    <n v="10784535"/>
    <n v="1469164"/>
    <n v="13728.3375"/>
    <n v="3813.341739577972"/>
    <n v="1019.6882852292021"/>
    <n v="4075.7879818594106"/>
    <n v="3719.4025316455695"/>
    <n v="788737500"/>
    <n v="105165000"/>
    <n v="525825000"/>
    <n v="10516500"/>
    <n v="10516500"/>
    <n v="0.11410640422193695"/>
    <n v="0.55427185850805871"/>
    <n v="0.84010840108401086"/>
    <n v="0.754813863928113"/>
    <n v="0.11268007416916274"/>
    <n v="0.12661840395092613"/>
    <n v="0.57383224254262977"/>
    <n v="0.85453159431437264"/>
    <n v="0.77174354685238089"/>
    <n v="0.12512363326094095"/>
    <n v="1566.4912280701753"/>
    <n v="2113.6280131222366"/>
    <n v="856.64869490800174"/>
    <n v="3076.4612751390673"/>
    <n v="419.10255313079449"/>
    <n v="1571.4410888240691"/>
    <n v="2120.3067382647787"/>
    <n v="859.35556723439402"/>
    <n v="3086.1823987903276"/>
    <n v="420.42684990464522"/>
  </r>
  <r>
    <s v="2012_3"/>
    <n v="2012"/>
    <n v="3"/>
    <x v="21"/>
    <x v="21"/>
    <s v="Personal"/>
    <n v="6063.25"/>
    <n v="24253"/>
    <n v="2491995750"/>
    <n v="9967983000"/>
    <n v="1019"/>
    <n v="3594"/>
    <n v="4205"/>
    <n v="5806"/>
    <n v="1244"/>
    <n v="11694435"/>
    <n v="10328387"/>
    <n v="3918017"/>
    <n v="15927761"/>
    <n v="3540998"/>
    <n v="11476.383709519136"/>
    <n v="2873.7860322760157"/>
    <n v="931.75196195005947"/>
    <n v="2743.3277643816741"/>
    <n v="2846.461414790997"/>
    <n v="1364231250"/>
    <n v="181897500"/>
    <n v="909487500"/>
    <n v="18189750"/>
    <n v="18189750"/>
    <n v="0.16806168309075167"/>
    <n v="0.59275141219642935"/>
    <n v="0.69352245083082509"/>
    <n v="0.95757225910196675"/>
    <n v="0.2051704943718303"/>
    <n v="0.17925047253579707"/>
    <n v="0.60745317039127522"/>
    <n v="0.70731780258705135"/>
    <n v="0.96360360054667793"/>
    <n v="0.21725413014045203"/>
    <n v="1928.7403620170701"/>
    <n v="1703.4407289819817"/>
    <n v="646.19090421803492"/>
    <n v="2626.9345647961077"/>
    <n v="584.00989568300827"/>
    <n v="1934.834871868977"/>
    <n v="1708.8233281691853"/>
    <n v="648.23276371842451"/>
    <n v="2635.235256221843"/>
    <n v="585.85527318064555"/>
  </r>
  <r>
    <s v="2012_3"/>
    <n v="2012"/>
    <n v="3"/>
    <x v="22"/>
    <x v="22"/>
    <s v="Personal"/>
    <n v="1709"/>
    <n v="6836"/>
    <n v="702399000"/>
    <n v="2809596000"/>
    <n v="283"/>
    <n v="1007"/>
    <n v="1678"/>
    <n v="1645"/>
    <n v="137"/>
    <n v="4853223"/>
    <n v="3662028"/>
    <n v="1355987"/>
    <n v="5108343"/>
    <n v="813886"/>
    <n v="17149.197879858657"/>
    <n v="3636.5719960278052"/>
    <n v="808.09713945172825"/>
    <n v="3105.3756838905774"/>
    <n v="5940.7737226277368"/>
    <n v="384525000"/>
    <n v="51270000"/>
    <n v="256350000"/>
    <n v="5127000"/>
    <n v="5127000"/>
    <n v="0.16559391456992392"/>
    <n v="0.58923346986541836"/>
    <n v="0.98186073727325918"/>
    <n v="0.96255119953188994"/>
    <n v="8.0163838502047988E-2"/>
    <n v="0.18654448284275571"/>
    <n v="0.6169619533706806"/>
    <n v="0.98938250039111397"/>
    <n v="0.97325198765548304"/>
    <n v="9.5468699210309954E-2"/>
    <n v="2839.8028086600352"/>
    <n v="2142.7899356348744"/>
    <n v="793.43885313048565"/>
    <n v="2989.0830895260387"/>
    <n v="476.23522527794034"/>
    <n v="2848.7761295567634"/>
    <n v="2149.560807770114"/>
    <n v="795.94599250627607"/>
    <n v="2998.5281121408157"/>
    <n v="477.74005212215388"/>
  </r>
  <r>
    <s v="2012_3"/>
    <n v="2012"/>
    <n v="3"/>
    <x v="23"/>
    <x v="23"/>
    <s v="Personal"/>
    <n v="3185.25"/>
    <n v="12741"/>
    <n v="1309137750"/>
    <n v="5236551000"/>
    <n v="550"/>
    <n v="2286"/>
    <n v="4121"/>
    <n v="3322"/>
    <n v="1468"/>
    <n v="10623769"/>
    <n v="6672215"/>
    <n v="4430449"/>
    <n v="10331629"/>
    <n v="9444581"/>
    <n v="19315.943636363638"/>
    <n v="2918.7292213473315"/>
    <n v="1075.0907546711962"/>
    <n v="3110.0629139072848"/>
    <n v="6433.6382833787466"/>
    <n v="716681250"/>
    <n v="95557500"/>
    <n v="477787500"/>
    <n v="9555750"/>
    <n v="9555750"/>
    <n v="0.1726709049525155"/>
    <n v="0.71768307040263712"/>
    <n v="1.2937759987442117"/>
    <n v="1.0429322659131937"/>
    <n v="0.46087434267325955"/>
    <n v="0.18827479531613842"/>
    <n v="0.73626620492436912"/>
    <n v="1.3192279955234814"/>
    <n v="1.0516680947460775"/>
    <n v="0.48145316060221294"/>
    <n v="3335.3014677026922"/>
    <n v="2094.7225492504513"/>
    <n v="1390.9266148653951"/>
    <n v="3243.5849619339142"/>
    <n v="2965.0988148496976"/>
    <n v="3345.8404848012588"/>
    <n v="2101.3415361627526"/>
    <n v="1395.3217196314463"/>
    <n v="3253.8341696008961"/>
    <n v="2974.4680510075805"/>
  </r>
  <r>
    <s v="2012_3"/>
    <n v="2012"/>
    <n v="3"/>
    <x v="24"/>
    <x v="24"/>
    <s v="Personal"/>
    <n v="1673"/>
    <n v="6692"/>
    <n v="687603000"/>
    <n v="2750412000"/>
    <n v="287"/>
    <n v="1241"/>
    <n v="974"/>
    <n v="2186"/>
    <n v="58"/>
    <n v="2946659"/>
    <n v="3056316"/>
    <n v="1272879"/>
    <n v="5111035"/>
    <n v="366324"/>
    <n v="10267.104529616725"/>
    <n v="2462.7848509266719"/>
    <n v="1306.8572895277207"/>
    <n v="2338.0763952424518"/>
    <n v="6315.9310344827591"/>
    <n v="376425000"/>
    <n v="50190000"/>
    <n v="250950000"/>
    <n v="5019000"/>
    <n v="5019000"/>
    <n v="0.17154811715481172"/>
    <n v="0.74178123132098028"/>
    <n v="0.58218768679019728"/>
    <n v="1.306634787806336"/>
    <n v="3.4668260609683206E-2"/>
    <n v="0.1930231864110237"/>
    <n v="0.76671223562802027"/>
    <n v="0.61028275403435439"/>
    <n v="1.3426923009874319"/>
    <n v="4.508932956744835E-2"/>
    <n v="1761.3024506873878"/>
    <n v="1826.8475791990436"/>
    <n v="760.83622235505084"/>
    <n v="3055.0119545726238"/>
    <n v="218.96234309623432"/>
    <n v="1766.8678836244972"/>
    <n v="1832.6201242178645"/>
    <n v="763.24034265249782"/>
    <n v="3064.6653018149477"/>
    <n v="219.65422894229036"/>
  </r>
  <r>
    <s v="2012_3"/>
    <n v="2012"/>
    <n v="3"/>
    <x v="25"/>
    <x v="25"/>
    <s v="Personal"/>
    <n v="4351"/>
    <n v="17404"/>
    <n v="1788261000"/>
    <n v="7153044000"/>
    <n v="846"/>
    <n v="3018"/>
    <n v="6213"/>
    <n v="3890"/>
    <n v="1676"/>
    <n v="13354711"/>
    <n v="8060560"/>
    <n v="5155278"/>
    <n v="11136850"/>
    <n v="9742625"/>
    <n v="15785.710401891252"/>
    <n v="2670.8283631544068"/>
    <n v="829.75663930468374"/>
    <n v="2862.9434447300773"/>
    <n v="5813.0220763723146"/>
    <n v="978975000"/>
    <n v="130530000"/>
    <n v="652650000"/>
    <n v="13053000"/>
    <n v="13053000"/>
    <n v="0.19443806021604229"/>
    <n v="0.69363364743737077"/>
    <n v="1.4279475982532752"/>
    <n v="0.89404734543783038"/>
    <n v="0.38519880487244312"/>
    <n v="0.2084178772918821"/>
    <n v="0.70991711856755113"/>
    <n v="1.4555605485528393"/>
    <n v="0.9049190479343443"/>
    <n v="0.40238861962145323"/>
    <n v="3069.3429096759364"/>
    <n v="1852.5764192139738"/>
    <n v="1184.8490002298322"/>
    <n v="2559.6069868995633"/>
    <n v="2239.1691565157435"/>
    <n v="3079.041540435308"/>
    <n v="1858.4302632360391"/>
    <n v="1188.5929328229008"/>
    <n v="2567.6949339897328"/>
    <n v="2246.2445715136437"/>
  </r>
  <r>
    <s v="2012_3"/>
    <n v="2012"/>
    <n v="3"/>
    <x v="26"/>
    <x v="26"/>
    <s v="Personal"/>
    <n v="2824.75"/>
    <n v="11299"/>
    <n v="1160972250"/>
    <n v="4643889000"/>
    <n v="434"/>
    <n v="1847"/>
    <n v="3576"/>
    <n v="3034"/>
    <n v="464"/>
    <n v="5732679"/>
    <n v="6165454"/>
    <n v="2365809"/>
    <n v="10509168"/>
    <n v="1323628"/>
    <n v="13208.937788018433"/>
    <n v="3338.0909583107741"/>
    <n v="661.57969798657723"/>
    <n v="3463.7996044825313"/>
    <n v="2852.6465517241381"/>
    <n v="635568750"/>
    <n v="84742500"/>
    <n v="423712500"/>
    <n v="8474250"/>
    <n v="8474250"/>
    <n v="0.15364191521373574"/>
    <n v="0.65386317373218872"/>
    <n v="1.2659527391804584"/>
    <n v="1.0740773519780511"/>
    <n v="0.16426232409947783"/>
    <n v="0.16945067651507831"/>
    <n v="0.67471928115571367"/>
    <n v="1.29139038362248"/>
    <n v="1.0864432715242309"/>
    <n v="0.18050546024681433"/>
    <n v="2029.4464996902382"/>
    <n v="2182.6547482078058"/>
    <n v="837.52863085228785"/>
    <n v="3720.3887069652183"/>
    <n v="468.58235242056821"/>
    <n v="2035.859224767109"/>
    <n v="2189.5515867498025"/>
    <n v="840.17508684631559"/>
    <n v="3732.144537907549"/>
    <n v="470.06299741535133"/>
  </r>
  <r>
    <s v="2012_4"/>
    <n v="2012"/>
    <n v="4"/>
    <x v="0"/>
    <x v="0"/>
    <s v="Personal"/>
    <n v="4735.5"/>
    <n v="18942"/>
    <n v="1946290500"/>
    <n v="7785162000"/>
    <n v="136"/>
    <n v="2137"/>
    <n v="1142"/>
    <n v="3324"/>
    <n v="506"/>
    <n v="2143497"/>
    <n v="3506728"/>
    <n v="1849102"/>
    <n v="4895364"/>
    <n v="1461933"/>
    <n v="15761.007352941177"/>
    <n v="1640.9583528310716"/>
    <n v="1619.1786339754817"/>
    <n v="1472.7328519855596"/>
    <n v="2889.195652173913"/>
    <n v="1065487500"/>
    <n v="142065000"/>
    <n v="710325000"/>
    <n v="14206500"/>
    <n v="14206500"/>
    <n v="2.8719248231443353E-2"/>
    <n v="0.45127230493084153"/>
    <n v="0.24115721676697285"/>
    <n v="0.70193221412733608"/>
    <n v="0.10685249709639953"/>
    <n v="3.4374239326629655E-2"/>
    <n v="0.46812117500176315"/>
    <n v="0.25564156762033119"/>
    <n v="0.71741959961999413"/>
    <n v="0.11731238264830285"/>
    <n v="452.64428254672157"/>
    <n v="740.51905817759473"/>
    <n v="390.47661281807621"/>
    <n v="1033.7586316122902"/>
    <n v="308.71777003484323"/>
    <n v="454.07456579983153"/>
    <n v="742.8589794985071"/>
    <n v="391.71045621692031"/>
    <n v="1037.0251429006555"/>
    <n v="309.69326861826499"/>
  </r>
  <r>
    <s v="2012_4"/>
    <n v="2012"/>
    <n v="4"/>
    <x v="1"/>
    <x v="1"/>
    <s v="Personal"/>
    <n v="1252.25"/>
    <n v="5009"/>
    <n v="514674750"/>
    <n v="2058699000"/>
    <n v="18"/>
    <n v="388"/>
    <n v="1037"/>
    <n v="568"/>
    <n v="90"/>
    <n v="368287"/>
    <n v="1120610"/>
    <n v="1630496"/>
    <n v="1647906"/>
    <n v="508535"/>
    <n v="20460.388888888891"/>
    <n v="2888.1701030927834"/>
    <n v="1572.3201542912248"/>
    <n v="2901.2429577464791"/>
    <n v="5650.3888888888887"/>
    <n v="281756250"/>
    <n v="37567500"/>
    <n v="187837500"/>
    <n v="3756750"/>
    <n v="3756750"/>
    <n v="1.4374126572170094E-2"/>
    <n v="0.30984228388899981"/>
    <n v="0.82810940307446601"/>
    <n v="0.45358354961070074"/>
    <n v="7.1870632860850464E-2"/>
    <n v="2.2211258921800661E-2"/>
    <n v="0.34029001372088857"/>
    <n v="0.85295104621796891"/>
    <n v="0.48636294443875983"/>
    <n v="8.8876171506063362E-2"/>
    <n v="294.10021960471153"/>
    <n v="894.87722100219605"/>
    <n v="1302.0531044120582"/>
    <n v="1315.9560790576961"/>
    <n v="406.09702535436213"/>
    <n v="295.02952907587041"/>
    <n v="897.70488933280603"/>
    <n v="1306.1673831552305"/>
    <n v="1320.1142889683895"/>
    <n v="407.38022674869802"/>
  </r>
  <r>
    <s v="2012_4"/>
    <n v="2012"/>
    <n v="4"/>
    <x v="2"/>
    <x v="2"/>
    <s v="Personal"/>
    <n v="1234.25"/>
    <n v="4937"/>
    <n v="507276750"/>
    <n v="2029107000"/>
    <n v="89"/>
    <n v="604"/>
    <n v="264"/>
    <n v="1496"/>
    <n v="96"/>
    <n v="949241"/>
    <n v="1957798"/>
    <n v="275388"/>
    <n v="4034906"/>
    <n v="440373"/>
    <n v="10665.629213483146"/>
    <n v="3241.3874172185429"/>
    <n v="1043.1363636363637"/>
    <n v="2697.1296791443851"/>
    <n v="4587.21875"/>
    <n v="277706250"/>
    <n v="37027500"/>
    <n v="185137500"/>
    <n v="3702750"/>
    <n v="3702750"/>
    <n v="7.2108567956248731E-2"/>
    <n v="0.48936601174802513"/>
    <n v="0.21389507798258051"/>
    <n v="1.2120721085679562"/>
    <n v="7.7780028357302008E-2"/>
    <n v="8.926379107203343E-2"/>
    <n v="0.52251926213958766"/>
    <n v="0.24109045013983715"/>
    <n v="1.2456969588385796"/>
    <n v="9.5542592662454212E-2"/>
    <n v="769.08324893660119"/>
    <n v="1586.2248328944704"/>
    <n v="223.12173384646547"/>
    <n v="3269.1156572817499"/>
    <n v="356.79400445614743"/>
    <n v="771.5134285138455"/>
    <n v="1591.2370486710431"/>
    <n v="223.8267626994313"/>
    <n v="3279.4455378466437"/>
    <n v="357.92141622088349"/>
  </r>
  <r>
    <s v="2012_4"/>
    <n v="2012"/>
    <n v="4"/>
    <x v="3"/>
    <x v="3"/>
    <s v="Personal"/>
    <n v="4919.75"/>
    <n v="19679"/>
    <n v="2022017250"/>
    <n v="8088069000"/>
    <n v="112"/>
    <n v="1783"/>
    <n v="2680"/>
    <n v="2391"/>
    <n v="295"/>
    <n v="2067903"/>
    <n v="6589937"/>
    <n v="2455825"/>
    <n v="7252587"/>
    <n v="1407522"/>
    <n v="18463.419642857141"/>
    <n v="3695.9826135726303"/>
    <n v="916.35261194029852"/>
    <n v="3033.2860727728985"/>
    <n v="4771.2610169491527"/>
    <n v="1106943750"/>
    <n v="147592500"/>
    <n v="737962500"/>
    <n v="14759250"/>
    <n v="14759250"/>
    <n v="2.2765384419940037E-2"/>
    <n v="0.36241678947100969"/>
    <n v="0.54474312719142237"/>
    <n v="0.48600030489354135"/>
    <n v="5.9962396463234924E-2"/>
    <n v="2.7720129544962193E-2"/>
    <n v="0.37838502737460578"/>
    <n v="0.56128590890211083"/>
    <n v="0.50260321075186676"/>
    <n v="6.7849118015633703E-2"/>
    <n v="420.32684587631485"/>
    <n v="1339.4861527516641"/>
    <n v="499.1767874383861"/>
    <n v="1474.1779561969613"/>
    <n v="286.09624472788249"/>
    <n v="421.65501121866043"/>
    <n v="1343.7187139170769"/>
    <n v="500.75410593536867"/>
    <n v="1478.8361218342015"/>
    <n v="287.00026292360491"/>
  </r>
  <r>
    <s v="2012_4"/>
    <n v="2012"/>
    <n v="4"/>
    <x v="4"/>
    <x v="4"/>
    <s v="Personal"/>
    <n v="4070.75"/>
    <n v="16283"/>
    <n v="1673078250"/>
    <n v="6692313000"/>
    <n v="161"/>
    <n v="1431"/>
    <n v="2560"/>
    <n v="1944"/>
    <n v="415"/>
    <n v="3303650"/>
    <n v="4471360"/>
    <n v="4414065"/>
    <n v="5917267"/>
    <n v="1149135"/>
    <n v="20519.565217391304"/>
    <n v="3124.6401118099229"/>
    <n v="1724.244140625"/>
    <n v="3043.8616255144034"/>
    <n v="2769"/>
    <n v="915918750"/>
    <n v="122122500"/>
    <n v="610612500"/>
    <n v="12212250"/>
    <n v="12212250"/>
    <n v="3.9550451391021313E-2"/>
    <n v="0.35153227292268008"/>
    <n v="0.62887674261499726"/>
    <n v="0.47755327642326351"/>
    <n v="0.10194681569735307"/>
    <n v="4.6668020716332706E-2"/>
    <n v="0.36896821790065548"/>
    <n v="0.64651926015267502"/>
    <n v="0.49579435964485402"/>
    <n v="0.1129966703741324"/>
    <n v="811.55806669532637"/>
    <n v="1098.4118405699196"/>
    <n v="1084.3370386292452"/>
    <n v="1453.606092243444"/>
    <n v="282.29073266597067"/>
    <n v="814.1224598766338"/>
    <n v="1101.8826456174188"/>
    <n v="1087.7633695625607"/>
    <n v="1458.1992540937538"/>
    <n v="283.18272605461709"/>
  </r>
  <r>
    <s v="2012_4"/>
    <n v="2012"/>
    <n v="4"/>
    <x v="5"/>
    <x v="5"/>
    <s v="Personal"/>
    <n v="976"/>
    <n v="3904"/>
    <n v="401136000"/>
    <n v="1604544000"/>
    <n v="80"/>
    <n v="348"/>
    <n v="677"/>
    <n v="598"/>
    <n v="138"/>
    <n v="1606102"/>
    <n v="1055605"/>
    <n v="1117339"/>
    <n v="1886655"/>
    <n v="736557"/>
    <n v="20076.275000000001"/>
    <n v="3033.3477011494251"/>
    <n v="1650.4268833087149"/>
    <n v="3154.9414715719063"/>
    <n v="5337.369565217391"/>
    <n v="219600000"/>
    <n v="29280000"/>
    <n v="146400000"/>
    <n v="2928000"/>
    <n v="2928000"/>
    <n v="8.1967213114754092E-2"/>
    <n v="0.35655737704918034"/>
    <n v="0.69364754098360659"/>
    <n v="0.61270491803278693"/>
    <n v="0.14139344262295081"/>
    <n v="0.10242601481257811"/>
    <n v="0.39228060035498247"/>
    <n v="0.7280279566450254"/>
    <n v="0.64903594602255887"/>
    <n v="0.16737964085269008"/>
    <n v="1645.5963114754099"/>
    <n v="1081.5625"/>
    <n v="1144.814549180328"/>
    <n v="1933.048155737705"/>
    <n v="754.66905737704917"/>
    <n v="1650.7961315911978"/>
    <n v="1084.9800638367465"/>
    <n v="1148.431979336292"/>
    <n v="1939.1562775260795"/>
    <n v="757.05369042340885"/>
  </r>
  <r>
    <s v="2012_4"/>
    <n v="2012"/>
    <n v="4"/>
    <x v="6"/>
    <x v="6"/>
    <s v="Personal"/>
    <n v="6218.75"/>
    <n v="24875"/>
    <n v="2555906250"/>
    <n v="10223625000"/>
    <n v="351"/>
    <n v="2843"/>
    <n v="2321"/>
    <n v="4537"/>
    <n v="843"/>
    <n v="9086806"/>
    <n v="7306780"/>
    <n v="4362401"/>
    <n v="10129376"/>
    <n v="7043693"/>
    <n v="25888.336182336181"/>
    <n v="2570.0949701020049"/>
    <n v="1879.5351141749245"/>
    <n v="2232.6153846153848"/>
    <n v="8355.5077105575328"/>
    <n v="1399218750"/>
    <n v="186562500"/>
    <n v="932812500"/>
    <n v="18656250"/>
    <n v="18656250"/>
    <n v="5.644221105527638E-2"/>
    <n v="0.45716582914572862"/>
    <n v="0.37322613065326632"/>
    <n v="0.72956783919597989"/>
    <n v="0.13555778894472362"/>
    <n v="6.326073913267212E-2"/>
    <n v="0.4718847117656309"/>
    <n v="0.38751657833272818"/>
    <n v="0.74269184403067046"/>
    <n v="0.1456720601109216"/>
    <n v="1461.1949346733668"/>
    <n v="1174.9595979899498"/>
    <n v="701.49161809045222"/>
    <n v="1628.8443819095478"/>
    <n v="1132.6541507537688"/>
    <n v="1465.8120760472373"/>
    <n v="1178.6722816598522"/>
    <n v="703.7082189672085"/>
    <n v="1633.9912686177147"/>
    <n v="1136.2331560032637"/>
  </r>
  <r>
    <s v="2012_4"/>
    <n v="2012"/>
    <n v="4"/>
    <x v="7"/>
    <x v="7"/>
    <s v="Personal"/>
    <n v="7580"/>
    <n v="30320"/>
    <n v="3115380000"/>
    <n v="12461520000"/>
    <n v="855"/>
    <n v="2829"/>
    <n v="8396"/>
    <n v="4439"/>
    <n v="582"/>
    <n v="13653475"/>
    <n v="6723615"/>
    <n v="8059615"/>
    <n v="13010906"/>
    <n v="2680919"/>
    <n v="15968.976608187135"/>
    <n v="2376.675503711559"/>
    <n v="959.93508813720814"/>
    <n v="2931.0443793647219"/>
    <n v="4606.3900343642608"/>
    <n v="1705500000"/>
    <n v="227400000"/>
    <n v="1137000000"/>
    <n v="22740000"/>
    <n v="22740000"/>
    <n v="0.11279683377308707"/>
    <n v="0.37321899736147757"/>
    <n v="1.1076517150395779"/>
    <n v="0.5856200527704486"/>
    <n v="7.678100263852243E-2"/>
    <n v="0.12126289323178993"/>
    <n v="0.38616277672683608"/>
    <n v="1.1168930222307856"/>
    <n v="0.5988034899261826"/>
    <n v="8.3906260302988422E-2"/>
    <n v="1801.25"/>
    <n v="887.02044854881262"/>
    <n v="1063.2737467018469"/>
    <n v="1716.478364116095"/>
    <n v="353.68324538258577"/>
    <n v="1806.9416607786786"/>
    <n v="889.82329074000836"/>
    <n v="1066.6335210147417"/>
    <n v="1721.9021601369084"/>
    <n v="354.8008276481346"/>
  </r>
  <r>
    <s v="2012_4"/>
    <n v="2012"/>
    <n v="4"/>
    <x v="8"/>
    <x v="8"/>
    <s v="Personal"/>
    <n v="732.25"/>
    <n v="2929"/>
    <n v="300954750"/>
    <n v="1203819000"/>
    <n v="110"/>
    <n v="307"/>
    <n v="410"/>
    <n v="356"/>
    <n v="140"/>
    <n v="1270828"/>
    <n v="828031"/>
    <n v="415875"/>
    <n v="993314"/>
    <n v="509701"/>
    <n v="11552.981818181817"/>
    <n v="2697.169381107492"/>
    <n v="1014.329268292683"/>
    <n v="2790.2078651685392"/>
    <n v="3640.7214285714285"/>
    <n v="164756250"/>
    <n v="21967500"/>
    <n v="109837500"/>
    <n v="2196750"/>
    <n v="2196750"/>
    <n v="0.1502219187435985"/>
    <n v="0.4192557186753158"/>
    <n v="0.55991806077159445"/>
    <n v="0.48617275520655512"/>
    <n v="0.1911915329463981"/>
    <n v="0.18098612013534565"/>
    <n v="0.46174292731434635"/>
    <n v="0.60266010032458117"/>
    <n v="0.52920857732725146"/>
    <n v="0.22505125611213453"/>
    <n v="1735.51109593718"/>
    <n v="1130.8036872652783"/>
    <n v="567.94127688630931"/>
    <n v="1356.523045407989"/>
    <n v="696.07511095937184"/>
    <n v="1740.9950323345192"/>
    <n v="1134.376845347273"/>
    <n v="569.73588012863911"/>
    <n v="1360.8094404186329"/>
    <n v="698.2745965433063"/>
  </r>
  <r>
    <s v="2012_4"/>
    <n v="2012"/>
    <n v="4"/>
    <x v="9"/>
    <x v="9"/>
    <s v="Personal"/>
    <n v="754"/>
    <n v="3016"/>
    <n v="309894000"/>
    <n v="1239576000"/>
    <n v="98"/>
    <n v="326"/>
    <n v="585"/>
    <n v="427"/>
    <n v="87"/>
    <n v="1419165"/>
    <n v="937282"/>
    <n v="455501"/>
    <n v="1233623"/>
    <n v="391830"/>
    <n v="14481.275510204081"/>
    <n v="2875.0981595092026"/>
    <n v="778.63418803418801"/>
    <n v="2889.0468384074943"/>
    <n v="4503.7931034482763"/>
    <n v="169650000"/>
    <n v="22620000"/>
    <n v="113100000"/>
    <n v="2262000"/>
    <n v="2262000"/>
    <n v="0.129973474801061"/>
    <n v="0.43236074270557029"/>
    <n v="0.77586206896551724"/>
    <n v="0.56631299734748008"/>
    <n v="0.11538461538461539"/>
    <n v="0.15850755383072079"/>
    <n v="0.47439753673186014"/>
    <n v="0.81124714943454979"/>
    <n v="0.60836500318838416"/>
    <n v="0.14249411150446681"/>
    <n v="1882.181697612732"/>
    <n v="1243.079575596817"/>
    <n v="604.11273209549074"/>
    <n v="1636.1047745358089"/>
    <n v="519.66843501326264"/>
    <n v="1888.1290895609066"/>
    <n v="1247.0075074581362"/>
    <n v="606.02163132833925"/>
    <n v="1641.2746029188954"/>
    <n v="521.31050382629928"/>
  </r>
  <r>
    <s v="2012_4"/>
    <n v="2012"/>
    <n v="4"/>
    <x v="10"/>
    <x v="10"/>
    <s v="Personal"/>
    <n v="2118.5"/>
    <n v="8474"/>
    <n v="870703500"/>
    <n v="3482814000"/>
    <n v="247"/>
    <n v="900"/>
    <n v="447"/>
    <n v="2034"/>
    <n v="201"/>
    <n v="4485490"/>
    <n v="3889463"/>
    <n v="550387"/>
    <n v="5761770"/>
    <n v="973198"/>
    <n v="18159.878542510123"/>
    <n v="4321.6255555555554"/>
    <n v="1231.2908277404922"/>
    <n v="2832.7286135693216"/>
    <n v="4841.7810945273632"/>
    <n v="476662500"/>
    <n v="63555000"/>
    <n v="317775000"/>
    <n v="6355500"/>
    <n v="6355500"/>
    <n v="0.11659192825112108"/>
    <n v="0.4248288883644088"/>
    <n v="0.21099834788765637"/>
    <n v="0.96011328770356386"/>
    <n v="9.4878451734717956E-2"/>
    <n v="0.13283830839275423"/>
    <n v="0.44985234147816461"/>
    <n v="0.23165310872165562"/>
    <n v="0.97001971478796489"/>
    <n v="0.10971315738701679"/>
    <n v="2117.2952560774133"/>
    <n v="1835.9513806938871"/>
    <n v="259.80033042246873"/>
    <n v="2719.7403823459995"/>
    <n v="459.38069388718435"/>
    <n v="2123.9855691188559"/>
    <n v="1841.7526922636616"/>
    <n v="260.62125775124224"/>
    <n v="2728.3343252536397"/>
    <n v="460.83226311848478"/>
  </r>
  <r>
    <s v="2012_4"/>
    <n v="2012"/>
    <n v="4"/>
    <x v="11"/>
    <x v="11"/>
    <s v="Personal"/>
    <n v="5892.75"/>
    <n v="23571"/>
    <n v="2421920250"/>
    <n v="9687681000"/>
    <n v="170"/>
    <n v="2008"/>
    <n v="6781"/>
    <n v="2751"/>
    <n v="757"/>
    <n v="2698889"/>
    <n v="3723096"/>
    <n v="7825236"/>
    <n v="4925850"/>
    <n v="3465343"/>
    <n v="15875.817647058824"/>
    <n v="1854.1314741035856"/>
    <n v="1153.9943961067688"/>
    <n v="1790.5670665212649"/>
    <n v="4577.7318361955085"/>
    <n v="1325868750"/>
    <n v="176782500"/>
    <n v="883912500"/>
    <n v="17678250"/>
    <n v="17678250"/>
    <n v="2.8849009375928047E-2"/>
    <n v="0.34075771074625599"/>
    <n v="1.1507360739892241"/>
    <n v="0.46684485172457679"/>
    <n v="0.12846294175045606"/>
    <n v="3.392950104945807E-2"/>
    <n v="0.35514378468714491"/>
    <n v="1.1633774216815853"/>
    <n v="0.48198778481097376"/>
    <n v="0.13861908396019462"/>
    <n v="458.00161215052395"/>
    <n v="631.80959653811885"/>
    <n v="1327.9429807814688"/>
    <n v="835.91701667303039"/>
    <n v="588.06889822239191"/>
    <n v="459.44882370497157"/>
    <n v="633.80601341540341"/>
    <n v="1332.1390673769083"/>
    <n v="838.55838022502371"/>
    <n v="589.92710151631184"/>
  </r>
  <r>
    <s v="2012_4"/>
    <n v="2012"/>
    <n v="4"/>
    <x v="12"/>
    <x v="12"/>
    <s v="Personal"/>
    <n v="5900"/>
    <n v="23600"/>
    <n v="2424900000"/>
    <n v="9699600000"/>
    <n v="340"/>
    <n v="2535"/>
    <n v="4198"/>
    <n v="4552"/>
    <n v="878"/>
    <n v="7028692"/>
    <n v="7689703"/>
    <n v="7246584"/>
    <n v="12239756"/>
    <n v="3516299"/>
    <n v="20672.623529411765"/>
    <n v="3033.4134122287969"/>
    <n v="1726.1991424487851"/>
    <n v="2688.8743409490335"/>
    <n v="4004.8963553530753"/>
    <n v="1327500000"/>
    <n v="177000000"/>
    <n v="885000000"/>
    <n v="17700000"/>
    <n v="17700000"/>
    <n v="5.7627118644067797E-2"/>
    <n v="0.42966101694915254"/>
    <n v="0.71152542372881356"/>
    <n v="0.77152542372881361"/>
    <n v="0.14881355932203391"/>
    <n v="6.4696066170776043E-2"/>
    <n v="0.4446771953626194"/>
    <n v="0.7252683399366685"/>
    <n v="0.78426115762887261"/>
    <n v="0.15960957522714031"/>
    <n v="1191.3037288135592"/>
    <n v="1303.3394915254237"/>
    <n v="1228.2345762711864"/>
    <n v="2074.5349152542371"/>
    <n v="595.98288135593225"/>
    <n v="1195.068057312536"/>
    <n v="1307.4578350453228"/>
    <n v="1232.1156003182537"/>
    <n v="2081.0901124845782"/>
    <n v="597.86609156582949"/>
  </r>
  <r>
    <s v="2012_4"/>
    <n v="2012"/>
    <n v="4"/>
    <x v="13"/>
    <x v="13"/>
    <s v="Personal"/>
    <n v="1511.75"/>
    <n v="6047"/>
    <n v="621329250"/>
    <n v="2485317000"/>
    <n v="172"/>
    <n v="680"/>
    <n v="880"/>
    <n v="905"/>
    <n v="240"/>
    <n v="3630523"/>
    <n v="1950176"/>
    <n v="814963"/>
    <n v="2551727"/>
    <n v="1858998"/>
    <n v="21107.691860465115"/>
    <n v="2867.9058823529413"/>
    <n v="926.09431818181815"/>
    <n v="2819.5878453038672"/>
    <n v="7745.8249999999998"/>
    <n v="340143750"/>
    <n v="45352500"/>
    <n v="226762500"/>
    <n v="4535250"/>
    <n v="4535250"/>
    <n v="0.11377542583099057"/>
    <n v="0.44980982305275341"/>
    <n v="0.58210682983297501"/>
    <n v="0.59864395568050277"/>
    <n v="0.15875640813626593"/>
    <n v="0.13280425474400159"/>
    <n v="0.47962152813437192"/>
    <n v="0.61166311965384168"/>
    <n v="0.62801809411025145"/>
    <n v="0.18065632413962834"/>
    <n v="2401.5366297337523"/>
    <n v="1290.0122374731272"/>
    <n v="539.08582768314864"/>
    <n v="1687.9292211013726"/>
    <n v="1229.699355052092"/>
    <n v="2409.125099876162"/>
    <n v="1294.0884690101384"/>
    <n v="540.78925233922951"/>
    <n v="1693.26280641431"/>
    <n v="1233.5850075649116"/>
  </r>
  <r>
    <s v="2012_4"/>
    <n v="2012"/>
    <n v="4"/>
    <x v="14"/>
    <x v="14"/>
    <s v="Personal"/>
    <n v="10269"/>
    <n v="41076"/>
    <n v="4220559000"/>
    <n v="16882236000"/>
    <n v="1097"/>
    <n v="4375"/>
    <n v="7480"/>
    <n v="6901"/>
    <n v="1516"/>
    <n v="15094050"/>
    <n v="13259396"/>
    <n v="9538124"/>
    <n v="20254842"/>
    <n v="14834696"/>
    <n v="13759.389243391066"/>
    <n v="3030.7190857142859"/>
    <n v="1275.1502673796792"/>
    <n v="2935.058976959861"/>
    <n v="9785.4195250659632"/>
    <n v="2310525000"/>
    <n v="308070000"/>
    <n v="1540350000"/>
    <n v="30807000"/>
    <n v="30807000"/>
    <n v="0.10682637063005161"/>
    <n v="0.42603953646898435"/>
    <n v="0.72840588178011489"/>
    <n v="0.67202259226799099"/>
    <n v="0.14762878566559548"/>
    <n v="0.11392867086185644"/>
    <n v="0.4374094663054372"/>
    <n v="0.7386326578443656"/>
    <n v="0.68281717217024795"/>
    <n v="0.15578505869240775"/>
    <n v="1469.8656149576395"/>
    <n v="1291.2061544454182"/>
    <n v="928.82695491284449"/>
    <n v="1972.4259421560034"/>
    <n v="1444.6096017138962"/>
    <n v="1474.5101542889831"/>
    <n v="1295.2861585683581"/>
    <n v="931.76189895140487"/>
    <n v="1978.6584914266864"/>
    <n v="1449.174336098672"/>
  </r>
  <r>
    <s v="2012_4"/>
    <n v="2012"/>
    <n v="4"/>
    <x v="15"/>
    <x v="15"/>
    <s v="Personal"/>
    <n v="1092.25"/>
    <n v="4369"/>
    <n v="448914750"/>
    <n v="1795659000"/>
    <n v="147"/>
    <n v="510"/>
    <n v="684"/>
    <n v="704"/>
    <n v="232"/>
    <n v="2297267"/>
    <n v="1530352"/>
    <n v="1006161"/>
    <n v="1790100"/>
    <n v="1660274"/>
    <n v="15627.666666666666"/>
    <n v="3000.6901960784312"/>
    <n v="1470.9956140350878"/>
    <n v="2542.755681818182"/>
    <n v="7156.3534482758623"/>
    <n v="245756250"/>
    <n v="32767500"/>
    <n v="163837500"/>
    <n v="3276750"/>
    <n v="3276750"/>
    <n v="0.13458457312886243"/>
    <n v="0.46692607003891051"/>
    <n v="0.62623025864042114"/>
    <n v="0.6445410849164569"/>
    <n v="0.21240558480201419"/>
    <n v="0.15864508438621555"/>
    <n v="0.50209933451392996"/>
    <n v="0.66033886606391845"/>
    <n v="0.67828650996138384"/>
    <n v="0.24124119685782663"/>
    <n v="2103.2428473334858"/>
    <n v="1401.1004806591898"/>
    <n v="921.18196383611814"/>
    <n v="1638.9105058365758"/>
    <n v="1520.0494392309454"/>
    <n v="2109.8887570196507"/>
    <n v="1405.5277332075621"/>
    <n v="924.09275093040947"/>
    <n v="1644.0891998800648"/>
    <n v="1524.8525513891263"/>
  </r>
  <r>
    <s v="2012_4"/>
    <n v="2012"/>
    <n v="4"/>
    <x v="16"/>
    <x v="16"/>
    <s v="Personal"/>
    <n v="2127.75"/>
    <n v="8511"/>
    <n v="874505250"/>
    <n v="3498021000"/>
    <n v="250"/>
    <n v="968"/>
    <n v="2375"/>
    <n v="2398"/>
    <n v="133"/>
    <n v="5259859"/>
    <n v="1784189"/>
    <n v="2055283"/>
    <n v="7936205"/>
    <n v="696930"/>
    <n v="21039.436000000002"/>
    <n v="1843.1704545454545"/>
    <n v="865.38231578947364"/>
    <n v="3309.5100083402835"/>
    <n v="5240.0751879699246"/>
    <n v="478743750"/>
    <n v="63832500"/>
    <n v="319162500"/>
    <n v="6383250"/>
    <n v="6383250"/>
    <n v="0.11749500646222535"/>
    <n v="0.45494066502173658"/>
    <n v="1.1162025613911408"/>
    <n v="1.1270121019856656"/>
    <n v="6.2507343437903887E-2"/>
    <n v="0.13376037515025002"/>
    <n v="0.48009396043922292"/>
    <n v="1.1343943323462384"/>
    <n v="1.1461230602008607"/>
    <n v="7.4735052013905859E-2"/>
    <n v="2472.0286687815769"/>
    <n v="838.53319233932552"/>
    <n v="965.94195746680771"/>
    <n v="3729.8578310421808"/>
    <n v="327.54317941487488"/>
    <n v="2479.8398824486821"/>
    <n v="841.18282258635281"/>
    <n v="968.99417895399381"/>
    <n v="3741.6435828961658"/>
    <n v="328.57816326919794"/>
  </r>
  <r>
    <s v="2012_4"/>
    <n v="2012"/>
    <n v="4"/>
    <x v="17"/>
    <x v="17"/>
    <s v="Personal"/>
    <n v="6864"/>
    <n v="27456"/>
    <n v="2821104000"/>
    <n v="11284416000"/>
    <n v="642"/>
    <n v="2908"/>
    <n v="7866"/>
    <n v="3303"/>
    <n v="840"/>
    <n v="10090111"/>
    <n v="8768020"/>
    <n v="5140942"/>
    <n v="9867904"/>
    <n v="1742996"/>
    <n v="15716.683800623054"/>
    <n v="3015.1375515818431"/>
    <n v="653.56496313246885"/>
    <n v="2987.5579775961246"/>
    <n v="2074.9952380952382"/>
    <n v="1544400000"/>
    <n v="205920000"/>
    <n v="1029600000"/>
    <n v="20592000"/>
    <n v="20592000"/>
    <n v="9.3531468531468528E-2"/>
    <n v="0.42365967365967366"/>
    <n v="1.145979020979021"/>
    <n v="0.4812062937062937"/>
    <n v="0.12237762237762238"/>
    <n v="0.10172031118211314"/>
    <n v="0.43755649106821259"/>
    <n v="1.1574817487201801"/>
    <n v="0.49525803943398322"/>
    <n v="0.13159425195803026"/>
    <n v="1470.0045163170164"/>
    <n v="1277.3921911421912"/>
    <n v="748.9717365967366"/>
    <n v="1437.6317016317016"/>
    <n v="253.93298368298369"/>
    <n v="1474.6494945543527"/>
    <n v="1281.4285453591597"/>
    <n v="751.33836702423218"/>
    <n v="1442.1743869726383"/>
    <n v="254.73537113816275"/>
  </r>
  <r>
    <s v="2012_4"/>
    <n v="2012"/>
    <n v="4"/>
    <x v="18"/>
    <x v="18"/>
    <s v="Personal"/>
    <n v="4828.25"/>
    <n v="19313"/>
    <n v="1984410750"/>
    <n v="7937643000"/>
    <n v="284"/>
    <n v="2445"/>
    <n v="3992"/>
    <n v="3888"/>
    <n v="898"/>
    <n v="9879076"/>
    <n v="8333499"/>
    <n v="5099968"/>
    <n v="12109167"/>
    <n v="7843323"/>
    <n v="34785.478873239437"/>
    <n v="3408.3840490797547"/>
    <n v="1277.5470941883768"/>
    <n v="3114.4976851851852"/>
    <n v="8734.2126948775058"/>
    <n v="1086356250"/>
    <n v="144847500"/>
    <n v="724237500"/>
    <n v="14484750"/>
    <n v="14484750"/>
    <n v="5.8820483612074766E-2"/>
    <n v="0.50639465644902393"/>
    <n v="0.8268006006316988"/>
    <n v="0.80526070522446025"/>
    <n v="0.18598871226634908"/>
    <n v="6.6710203331116019E-2"/>
    <n v="0.52315934655176544"/>
    <n v="0.83948981192247363"/>
    <n v="0.81853942165162641"/>
    <n v="0.19903597938336723"/>
    <n v="2046.0986900015535"/>
    <n v="1725.9874695800756"/>
    <n v="1056.2767048102314"/>
    <n v="2507.982602392171"/>
    <n v="1624.4649717806658"/>
    <n v="2052.5640333260158"/>
    <n v="1731.4413128473066"/>
    <n v="1059.6143695942428"/>
    <n v="2515.9074247164704"/>
    <n v="1629.5980202560143"/>
  </r>
  <r>
    <s v="2012_4"/>
    <n v="2012"/>
    <n v="4"/>
    <x v="19"/>
    <x v="19"/>
    <s v="Personal"/>
    <n v="3780.5"/>
    <n v="15122"/>
    <n v="1553785500"/>
    <n v="6215142000"/>
    <n v="517"/>
    <n v="1561"/>
    <n v="4019"/>
    <n v="2141"/>
    <n v="504"/>
    <n v="6398293"/>
    <n v="4469751"/>
    <n v="4151799"/>
    <n v="5515475"/>
    <n v="1067298"/>
    <n v="12375.808510638299"/>
    <n v="2863.3894939141578"/>
    <n v="1033.0427967156008"/>
    <n v="2576.1209715086407"/>
    <n v="2117.6547619047619"/>
    <n v="850612500"/>
    <n v="113415000"/>
    <n v="567075000"/>
    <n v="11341500"/>
    <n v="11341500"/>
    <n v="0.13675439756645946"/>
    <n v="0.41290834545695015"/>
    <n v="1.0630868932680861"/>
    <n v="0.56632720539611159"/>
    <n v="0.13331569898161619"/>
    <n v="0.1497746420006833"/>
    <n v="0.43156617339214226"/>
    <n v="1.0729006491850013"/>
    <n v="0.58510722760759382"/>
    <n v="0.14619678296502803"/>
    <n v="1692.4462372702023"/>
    <n v="1182.3174183309086"/>
    <n v="1098.2142573733634"/>
    <n v="1458.9273905568048"/>
    <n v="282.31662478508133"/>
    <n v="1697.7940956289494"/>
    <n v="1186.0533515316652"/>
    <n v="1101.6844380896869"/>
    <n v="1463.5373668553598"/>
    <n v="283.20869998866675"/>
  </r>
  <r>
    <s v="2012_4"/>
    <n v="2012"/>
    <n v="4"/>
    <x v="20"/>
    <x v="20"/>
    <s v="Personal"/>
    <n v="3491.5"/>
    <n v="13966"/>
    <n v="1435006500"/>
    <n v="5740026000"/>
    <n v="385"/>
    <n v="1894"/>
    <n v="2958"/>
    <n v="2309"/>
    <n v="385"/>
    <n v="5492526"/>
    <n v="7087131"/>
    <n v="3397615"/>
    <n v="8821475"/>
    <n v="1433864"/>
    <n v="14266.301298701299"/>
    <n v="3741.8854276663146"/>
    <n v="1148.6189993238675"/>
    <n v="3820.4742312689477"/>
    <n v="3724.3220779220778"/>
    <n v="785587500"/>
    <n v="104745000"/>
    <n v="523725000"/>
    <n v="10474500"/>
    <n v="10474500"/>
    <n v="0.11026779321208649"/>
    <n v="0.54246026063296582"/>
    <n v="0.84720034369182295"/>
    <n v="0.66132034942002005"/>
    <n v="0.11026779321208649"/>
    <n v="0.12261884364836872"/>
    <n v="0.56210509051034108"/>
    <n v="0.86138778729513665"/>
    <n v="0.6799820145740999"/>
    <n v="0.12261884364836872"/>
    <n v="1573.1135615065159"/>
    <n v="2029.8241443505656"/>
    <n v="973.11041099813838"/>
    <n v="2526.5573535729627"/>
    <n v="410.67277674351999"/>
    <n v="1578.0843477707404"/>
    <n v="2036.2380627239259"/>
    <n v="976.18528364746635"/>
    <n v="2534.5408691285011"/>
    <n v="411.97043677753089"/>
  </r>
  <r>
    <s v="2012_4"/>
    <n v="2012"/>
    <n v="4"/>
    <x v="21"/>
    <x v="21"/>
    <s v="Personal"/>
    <n v="6050"/>
    <n v="24200"/>
    <n v="2486550000"/>
    <n v="9946200000"/>
    <n v="995"/>
    <n v="3441"/>
    <n v="4479"/>
    <n v="5343"/>
    <n v="1292"/>
    <n v="11616192"/>
    <n v="10007250"/>
    <n v="6376731"/>
    <n v="13516046"/>
    <n v="3481200"/>
    <n v="11674.564824120604"/>
    <n v="2908.2388840453355"/>
    <n v="1423.695244474213"/>
    <n v="2529.6735916151974"/>
    <n v="2694.4272445820434"/>
    <n v="1361250000"/>
    <n v="181500000"/>
    <n v="907500000"/>
    <n v="18150000"/>
    <n v="18150000"/>
    <n v="0.16446280991735537"/>
    <n v="0.56876033057851239"/>
    <n v="0.7403305785123967"/>
    <n v="0.88314049586776855"/>
    <n v="0.21355371900826448"/>
    <n v="0.17556720689872024"/>
    <n v="0.58359583218425526"/>
    <n v="0.75346471372085988"/>
    <n v="0.89276382086674888"/>
    <n v="0.22582998627034501"/>
    <n v="1920.0317355371901"/>
    <n v="1654.090909090909"/>
    <n v="1054.0051239669422"/>
    <n v="2234.0571900826444"/>
    <n v="575.40495867768595"/>
    <n v="1926.0987275277387"/>
    <n v="1659.3175707712098"/>
    <n v="1057.3356109202296"/>
    <n v="2241.116452087429"/>
    <n v="577.22314595605542"/>
  </r>
  <r>
    <s v="2012_4"/>
    <n v="2012"/>
    <n v="4"/>
    <x v="22"/>
    <x v="22"/>
    <s v="Personal"/>
    <n v="1695"/>
    <n v="6780"/>
    <n v="696645000"/>
    <n v="2786580000"/>
    <n v="269"/>
    <n v="978"/>
    <n v="948"/>
    <n v="1343"/>
    <n v="653"/>
    <n v="4286057"/>
    <n v="3592293"/>
    <n v="888648"/>
    <n v="4430188"/>
    <n v="3153065"/>
    <n v="15933.297397769516"/>
    <n v="3673.1012269938651"/>
    <n v="937.39240506329111"/>
    <n v="3298.7252419955325"/>
    <n v="4828.5834609494641"/>
    <n v="381375000"/>
    <n v="50850000"/>
    <n v="254250000"/>
    <n v="5085000"/>
    <n v="5085000"/>
    <n v="0.15870206489675517"/>
    <n v="0.57699115044247784"/>
    <n v="0.55929203539823014"/>
    <n v="0.79233038348082596"/>
    <n v="0.38525073746312682"/>
    <n v="0.17938143328720563"/>
    <n v="0.60495071300581504"/>
    <n v="0.58738941615610851"/>
    <n v="0.81528714936665203"/>
    <n v="0.41279250556949293"/>
    <n v="2528.6471976401181"/>
    <n v="2119.3469026548673"/>
    <n v="524.27610619469021"/>
    <n v="2613.6802359882004"/>
    <n v="1860.2153392330383"/>
    <n v="2536.6373167673487"/>
    <n v="2126.043698570068"/>
    <n v="525.9327345088202"/>
    <n v="2621.9390458631106"/>
    <n v="1866.0933210158055"/>
  </r>
  <r>
    <s v="2012_4"/>
    <n v="2012"/>
    <n v="4"/>
    <x v="23"/>
    <x v="23"/>
    <s v="Personal"/>
    <n v="3157.25"/>
    <n v="12629"/>
    <n v="1297629750"/>
    <n v="5190519000"/>
    <n v="538"/>
    <n v="2137"/>
    <n v="2910"/>
    <n v="2425"/>
    <n v="1553"/>
    <n v="9667090"/>
    <n v="6298127"/>
    <n v="3628849"/>
    <n v="7282757"/>
    <n v="8152759"/>
    <n v="17968.568773234201"/>
    <n v="2947.1815629386992"/>
    <n v="1247.027147766323"/>
    <n v="3003.1987628865982"/>
    <n v="5249.6838377334188"/>
    <n v="710381250"/>
    <n v="94717500"/>
    <n v="473587500"/>
    <n v="9471750"/>
    <n v="9471750"/>
    <n v="0.17040145696413017"/>
    <n v="0.67685485786681443"/>
    <n v="0.92168817800300895"/>
    <n v="0.76807348166917411"/>
    <n v="0.49188375960091851"/>
    <n v="0.18599238896059817"/>
    <n v="0.69624799310163232"/>
    <n v="0.9328287402040385"/>
    <n v="0.78557509258997427"/>
    <n v="0.51261447144428107"/>
    <n v="3061.8702985192808"/>
    <n v="1994.8141578905693"/>
    <n v="1149.3701797450312"/>
    <n v="2306.6773299548659"/>
    <n v="2582.2342228204925"/>
    <n v="3071.5453170272522"/>
    <n v="2001.1174503281648"/>
    <n v="1153.002004962096"/>
    <n v="2313.9660599412482"/>
    <n v="2590.3936683429847"/>
  </r>
  <r>
    <s v="2012_4"/>
    <n v="2012"/>
    <n v="4"/>
    <x v="24"/>
    <x v="24"/>
    <s v="Personal"/>
    <n v="1658.75"/>
    <n v="6635"/>
    <n v="681746250"/>
    <n v="2726985000"/>
    <n v="301"/>
    <n v="1149"/>
    <n v="936"/>
    <n v="1764"/>
    <n v="54"/>
    <n v="3672778"/>
    <n v="2772383"/>
    <n v="1601192"/>
    <n v="3824010"/>
    <n v="338396"/>
    <n v="12201.920265780731"/>
    <n v="2412.8659704090514"/>
    <n v="1710.6752136752136"/>
    <n v="2167.8061224489797"/>
    <n v="6266.5925925925922"/>
    <n v="373218750"/>
    <n v="49762500"/>
    <n v="248812500"/>
    <n v="4976250"/>
    <n v="4976250"/>
    <n v="0.1814619442351168"/>
    <n v="0.69269027882441603"/>
    <n v="0.56428033157498114"/>
    <n v="1.0634513941220798"/>
    <n v="3.2554634513941222E-2"/>
    <n v="0.20351037426550414"/>
    <n v="0.71908536892301023"/>
    <n v="0.59264753295455086"/>
    <n v="1.0783122855016192"/>
    <n v="4.2707417172510503E-2"/>
    <n v="2214.1841748304446"/>
    <n v="1671.3688018085909"/>
    <n v="965.30037678975134"/>
    <n v="2305.3564431047475"/>
    <n v="204.00663149962321"/>
    <n v="2221.1806412979831"/>
    <n v="1676.65005885562"/>
    <n v="968.35057098501466"/>
    <n v="2312.6409993007746"/>
    <n v="204.65125969842779"/>
  </r>
  <r>
    <s v="2012_4"/>
    <n v="2012"/>
    <n v="4"/>
    <x v="25"/>
    <x v="25"/>
    <s v="Personal"/>
    <n v="4370.75"/>
    <n v="17483"/>
    <n v="1796378250"/>
    <n v="7185513000"/>
    <n v="813"/>
    <n v="2974"/>
    <n v="6184"/>
    <n v="4825"/>
    <n v="399"/>
    <n v="11949936"/>
    <n v="8020525"/>
    <n v="5951722"/>
    <n v="13341355"/>
    <n v="1889971"/>
    <n v="14698.568265682658"/>
    <n v="2696.8813046402151"/>
    <n v="962.43887451487706"/>
    <n v="2765.0476683937823"/>
    <n v="4736.769423558897"/>
    <n v="983418750"/>
    <n v="131122500"/>
    <n v="655612500"/>
    <n v="13112250"/>
    <n v="13112250"/>
    <n v="0.18600926614425442"/>
    <n v="0.68043242006520621"/>
    <n v="1.4148601498598639"/>
    <n v="1.1039295315449293"/>
    <n v="9.1288680432420069E-2"/>
    <n v="0.19972297604324188"/>
    <n v="0.69686674213554711"/>
    <n v="1.4418615046375947"/>
    <n v="1.1158671611171789"/>
    <n v="0.10143945941086868"/>
    <n v="2734.0698964708572"/>
    <n v="1835.0454727449523"/>
    <n v="1361.7164102270776"/>
    <n v="3052.4177772693474"/>
    <n v="432.41343018932679"/>
    <n v="2742.7091183422849"/>
    <n v="1840.8439217910673"/>
    <n v="1366.0192154366669"/>
    <n v="3062.0629273279319"/>
    <n v="433.7797871973948"/>
  </r>
  <r>
    <s v="2012_4"/>
    <n v="2012"/>
    <n v="4"/>
    <x v="26"/>
    <x v="26"/>
    <s v="Personal"/>
    <n v="2810.5"/>
    <n v="11242"/>
    <n v="1155115500"/>
    <n v="4620462000"/>
    <n v="388"/>
    <n v="1804"/>
    <n v="3285"/>
    <n v="2573"/>
    <n v="395"/>
    <n v="4851076"/>
    <n v="6052707"/>
    <n v="2526430"/>
    <n v="8267277"/>
    <n v="962557"/>
    <n v="12502.773195876289"/>
    <n v="3355.159090909091"/>
    <n v="769.08066971080666"/>
    <n v="3213.0886125145744"/>
    <n v="2436.8531645569619"/>
    <n v="632362500"/>
    <n v="84315000"/>
    <n v="421575000"/>
    <n v="8431500"/>
    <n v="8431500"/>
    <n v="0.138053727094823"/>
    <n v="0.64187866927592951"/>
    <n v="1.1688311688311688"/>
    <n v="0.9154954634406689"/>
    <n v="0.14054438711972958"/>
    <n v="0.15321474261198109"/>
    <n v="0.66295066613086706"/>
    <n v="1.1883550579225903"/>
    <n v="0.92771999529831672"/>
    <n v="0.15581943588198652"/>
    <n v="1726.054438711973"/>
    <n v="2153.6050524817647"/>
    <n v="898.92545810354034"/>
    <n v="2941.5680483899664"/>
    <n v="342.48603451343178"/>
    <n v="1731.5084935909078"/>
    <n v="2160.4100986496896"/>
    <n v="901.76591821337718"/>
    <n v="2950.8629311041013"/>
    <n v="343.56823539053676"/>
  </r>
  <r>
    <s v="2013_1"/>
    <n v="2013"/>
    <n v="1"/>
    <x v="0"/>
    <x v="0"/>
    <s v="Personal"/>
    <n v="4760.75"/>
    <n v="19043"/>
    <n v="1956668250"/>
    <n v="7826673000"/>
    <n v="126"/>
    <n v="2257"/>
    <n v="1000"/>
    <n v="3262"/>
    <n v="526"/>
    <n v="1568057"/>
    <n v="3563875"/>
    <n v="1398306"/>
    <n v="5461978"/>
    <n v="1669698"/>
    <n v="12444.896825396825"/>
    <n v="1579.0319007532123"/>
    <n v="1398.306"/>
    <n v="1674.4261189454323"/>
    <n v="3174.3307984790877"/>
    <n v="1071168750"/>
    <n v="142822500"/>
    <n v="714112500"/>
    <n v="14282250"/>
    <n v="14282250"/>
    <n v="2.6466418106390801E-2"/>
    <n v="0.47408496560415903"/>
    <n v="0.21005093735230793"/>
    <n v="0.68518615764322843"/>
    <n v="0.11048679304731397"/>
    <n v="3.1886942285746254E-2"/>
    <n v="0.49094677274107257"/>
    <n v="0.22380655478966813"/>
    <n v="0.70086989039222536"/>
    <n v="0.12107322517101811"/>
    <n v="329.3718426718479"/>
    <n v="748.59528435645643"/>
    <n v="293.7154860053563"/>
    <n v="1147.2935986976843"/>
    <n v="350.72162999527387"/>
    <n v="330.41260480843999"/>
    <n v="750.96072525531861"/>
    <n v="294.64357978011674"/>
    <n v="1150.9188622520696"/>
    <n v="351.82985403173655"/>
  </r>
  <r>
    <s v="2013_1"/>
    <n v="2013"/>
    <n v="1"/>
    <x v="1"/>
    <x v="1"/>
    <s v="Personal"/>
    <n v="1263.25"/>
    <n v="5053"/>
    <n v="519195750"/>
    <n v="2076783000"/>
    <n v="24"/>
    <n v="500"/>
    <n v="561"/>
    <n v="847"/>
    <n v="108"/>
    <n v="462438"/>
    <n v="1448687"/>
    <n v="620292"/>
    <n v="2519710"/>
    <n v="618016"/>
    <n v="19268.25"/>
    <n v="2897.3739999999998"/>
    <n v="1105.6898395721926"/>
    <n v="2974.8642266824086"/>
    <n v="5722.3703703703704"/>
    <n v="284231250"/>
    <n v="37897500"/>
    <n v="189487500"/>
    <n v="3789750"/>
    <n v="3789750"/>
    <n v="1.8998614684345935E-2"/>
    <n v="0.39580447259054025"/>
    <n v="0.44409261824658619"/>
    <n v="0.67049277656837525"/>
    <n v="8.5493766079556693E-2"/>
    <n v="2.7948285166083598E-2"/>
    <n v="0.42786276377841526"/>
    <n v="0.47666498118050127"/>
    <n v="0.70130625939409807"/>
    <n v="0.10382416122156179"/>
    <n v="366.0700573916485"/>
    <n v="1146.793587967544"/>
    <n v="491.0286958242628"/>
    <n v="1994.6249752622205"/>
    <n v="489.22699386503069"/>
    <n v="367.22677999423263"/>
    <n v="1150.4172715683073"/>
    <n v="492.58026766005946"/>
    <n v="2000.9276699130867"/>
    <n v="490.77287261193004"/>
  </r>
  <r>
    <s v="2013_1"/>
    <n v="2013"/>
    <n v="1"/>
    <x v="2"/>
    <x v="2"/>
    <s v="Personal"/>
    <n v="1236.75"/>
    <n v="4947"/>
    <n v="508304250"/>
    <n v="2033217000"/>
    <n v="95"/>
    <n v="610"/>
    <n v="469"/>
    <n v="1180"/>
    <n v="165"/>
    <n v="1010778"/>
    <n v="1980050"/>
    <n v="440874"/>
    <n v="3360341"/>
    <n v="869561"/>
    <n v="10639.768421052631"/>
    <n v="3245.9836065573772"/>
    <n v="940.02985074626861"/>
    <n v="2847.7466101694913"/>
    <n v="5270.0666666666666"/>
    <n v="278268750"/>
    <n v="37102500"/>
    <n v="185512500"/>
    <n v="3710250"/>
    <n v="3710250"/>
    <n v="7.6814230846977971E-2"/>
    <n v="0.49322821912270065"/>
    <n v="0.37921972912876489"/>
    <n v="0.95411360420456848"/>
    <n v="0.13341419041843541"/>
    <n v="9.4457552642087744E-2"/>
    <n v="0.52635239876555229"/>
    <n v="0.41136590944051388"/>
    <n v="0.96797659641013212"/>
    <n v="0.15594214493696618"/>
    <n v="817.28562765312313"/>
    <n v="1601.0107135637761"/>
    <n v="356.47786537295332"/>
    <n v="2717.0737820901559"/>
    <n v="703.10167778451591"/>
    <n v="819.86811900739997"/>
    <n v="1606.0696503491392"/>
    <n v="357.60427818894794"/>
    <n v="2725.6592989691558"/>
    <n v="705.323366191383"/>
  </r>
  <r>
    <s v="2013_1"/>
    <n v="2013"/>
    <n v="1"/>
    <x v="3"/>
    <x v="3"/>
    <s v="Personal"/>
    <n v="4944.25"/>
    <n v="19777"/>
    <n v="2032086750"/>
    <n v="8128347000"/>
    <n v="119"/>
    <n v="1738"/>
    <n v="1994"/>
    <n v="2937"/>
    <n v="706"/>
    <n v="2183319"/>
    <n v="6438751"/>
    <n v="1643703"/>
    <n v="9405809"/>
    <n v="3886562"/>
    <n v="18347.218487394959"/>
    <n v="3704.6898734177216"/>
    <n v="824.3244734202608"/>
    <n v="3202.5226421518555"/>
    <n v="5505.0453257790368"/>
    <n v="1112456250"/>
    <n v="148327500"/>
    <n v="741637500"/>
    <n v="14832750"/>
    <n v="14832750"/>
    <n v="2.4068362238964455E-2"/>
    <n v="0.35151944177580019"/>
    <n v="0.40329675886130356"/>
    <n v="0.59402336046923199"/>
    <n v="0.14279213227486473"/>
    <n v="2.9146899908197639E-2"/>
    <n v="0.36734025724329261"/>
    <n v="0.41955214439407362"/>
    <n v="0.61029599963100778"/>
    <n v="0.15438526808654152"/>
    <n v="441.58750063204735"/>
    <n v="1302.2705162562572"/>
    <n v="332.44738838044191"/>
    <n v="1902.3732618698489"/>
    <n v="786.07716033776614"/>
    <n v="442.98284622966133"/>
    <n v="1306.385481985948"/>
    <n v="333.49786874764197"/>
    <n v="1908.3844559189768"/>
    <n v="788.56103794637659"/>
  </r>
  <r>
    <s v="2013_1"/>
    <n v="2013"/>
    <n v="1"/>
    <x v="4"/>
    <x v="4"/>
    <s v="Personal"/>
    <n v="4087.75"/>
    <n v="16351"/>
    <n v="1680065250"/>
    <n v="6720261000"/>
    <n v="181"/>
    <n v="1408"/>
    <n v="1614"/>
    <n v="2330"/>
    <n v="476"/>
    <n v="3723991"/>
    <n v="4146962"/>
    <n v="1977461"/>
    <n v="7462518"/>
    <n v="1301272"/>
    <n v="20574.535911602208"/>
    <n v="2945.2855113636365"/>
    <n v="1225.1926889714994"/>
    <n v="3202.7974248927039"/>
    <n v="2733.7647058823532"/>
    <n v="919743750"/>
    <n v="122632500"/>
    <n v="613162500"/>
    <n v="12263250"/>
    <n v="12263250"/>
    <n v="4.4278637392208428E-2"/>
    <n v="0.34444376490734513"/>
    <n v="0.394838236193505"/>
    <n v="0.56999571891627421"/>
    <n v="0.11644547734083542"/>
    <n v="5.1775447804445041E-2"/>
    <n v="0.36176097386613443"/>
    <n v="0.41265213984320798"/>
    <n v="0.58803777149114955"/>
    <n v="0.12813486461705892"/>
    <n v="911.01241514280468"/>
    <n v="1014.4852302611461"/>
    <n v="483.75292031068437"/>
    <n v="1825.5808207449086"/>
    <n v="318.33453611399915"/>
    <n v="913.89106809611917"/>
    <n v="1017.6908406959143"/>
    <n v="485.28150186410761"/>
    <n v="1831.3493630104142"/>
    <n v="319.34042213409572"/>
  </r>
  <r>
    <s v="2013_1"/>
    <n v="2013"/>
    <n v="1"/>
    <x v="5"/>
    <x v="5"/>
    <s v="Personal"/>
    <n v="994.25"/>
    <n v="3977"/>
    <n v="408636750"/>
    <n v="1634547000"/>
    <n v="81"/>
    <n v="355"/>
    <n v="501"/>
    <n v="564"/>
    <n v="158"/>
    <n v="1507509"/>
    <n v="1044551"/>
    <n v="556061"/>
    <n v="1889958"/>
    <n v="907679"/>
    <n v="18611.222222222223"/>
    <n v="2942.3971830985915"/>
    <n v="1109.9021956087824"/>
    <n v="3350.9893617021276"/>
    <n v="5744.8037974683548"/>
    <n v="223706250"/>
    <n v="29827500"/>
    <n v="149137500"/>
    <n v="2982750"/>
    <n v="2982750"/>
    <n v="8.1468443550414882E-2"/>
    <n v="0.35705305506663315"/>
    <n v="0.50389741010812172"/>
    <n v="0.56726175509177768"/>
    <n v="0.15891375408599448"/>
    <n v="0.10168233231205796"/>
    <n v="0.3924578486259081"/>
    <n v="0.54084319790145141"/>
    <n v="0.60387283278122694"/>
    <n v="0.18592901276576487"/>
    <n v="1516.2273070153383"/>
    <n v="1050.5919034448077"/>
    <n v="559.2768418405833"/>
    <n v="1900.888106613025"/>
    <n v="912.92833794317323"/>
    <n v="1521.0183418494262"/>
    <n v="1053.9116051692959"/>
    <n v="561.04406685939102"/>
    <n v="1906.8946078100082"/>
    <n v="915.81304490490288"/>
  </r>
  <r>
    <s v="2013_1"/>
    <n v="2013"/>
    <n v="1"/>
    <x v="6"/>
    <x v="6"/>
    <s v="Personal"/>
    <n v="6328.25"/>
    <n v="25313"/>
    <n v="2600910750"/>
    <n v="10403643000"/>
    <n v="357"/>
    <n v="2939"/>
    <n v="2164"/>
    <n v="4989"/>
    <n v="835"/>
    <n v="8797205"/>
    <n v="7519205"/>
    <n v="1650876"/>
    <n v="12797396"/>
    <n v="6989668"/>
    <n v="24642.030812324931"/>
    <n v="2558.4229329703981"/>
    <n v="762.88170055452861"/>
    <n v="2565.122469432752"/>
    <n v="8370.8598802395209"/>
    <n v="1423856250"/>
    <n v="189847500"/>
    <n v="949237500"/>
    <n v="18984750"/>
    <n v="18984750"/>
    <n v="5.6413700470114174E-2"/>
    <n v="0.46442539406629008"/>
    <n v="0.34195867735945956"/>
    <n v="0.78836961245209969"/>
    <n v="0.13194801090348832"/>
    <n v="6.3171374121192475E-2"/>
    <n v="0.47903310192332038"/>
    <n v="0.35585268408443993"/>
    <n v="0.80033338255016762"/>
    <n v="0.14186062956656156"/>
    <n v="1390.1481452218227"/>
    <n v="1188.1965788330108"/>
    <n v="260.87401730336188"/>
    <n v="2022.2646071188717"/>
    <n v="1104.5183107494172"/>
    <n v="1394.5407901487968"/>
    <n v="1191.9510892369547"/>
    <n v="261.69833731028035"/>
    <n v="2028.6546385683921"/>
    <n v="1108.008411262186"/>
  </r>
  <r>
    <s v="2013_1"/>
    <n v="2013"/>
    <n v="1"/>
    <x v="7"/>
    <x v="7"/>
    <s v="Personal"/>
    <n v="7630.75"/>
    <n v="30523"/>
    <n v="3136238250"/>
    <n v="12544953000"/>
    <n v="879"/>
    <n v="2839"/>
    <n v="3269"/>
    <n v="4670"/>
    <n v="888"/>
    <n v="14000050"/>
    <n v="6760931"/>
    <n v="2823958"/>
    <n v="13910516"/>
    <n v="4721210"/>
    <n v="15927.246871444824"/>
    <n v="2381.448045086298"/>
    <n v="863.85989599265827"/>
    <n v="2978.6972162740899"/>
    <n v="5316.6779279279281"/>
    <n v="1716918750"/>
    <n v="228922500"/>
    <n v="1144612500"/>
    <n v="22892250"/>
    <n v="22892250"/>
    <n v="0.1151918225600367"/>
    <n v="0.37204730858696722"/>
    <n v="0.42839825705205908"/>
    <n v="0.6119975100743702"/>
    <n v="0.1163712610162828"/>
    <n v="0.12370727439988655"/>
    <n v="0.38493974075271664"/>
    <n v="0.44159731477516873"/>
    <n v="0.6249951467300997"/>
    <n v="0.12492448991701996"/>
    <n v="1834.6885954853717"/>
    <n v="886.01133571405171"/>
    <n v="370.07607378042786"/>
    <n v="1822.9552796252008"/>
    <n v="618.70851489041047"/>
    <n v="1840.4859168566491"/>
    <n v="888.8109892707198"/>
    <n v="371.24545475156651"/>
    <n v="1828.7155256023434"/>
    <n v="620.6635344532898"/>
  </r>
  <r>
    <s v="2013_1"/>
    <n v="2013"/>
    <n v="1"/>
    <x v="8"/>
    <x v="8"/>
    <s v="Personal"/>
    <n v="740.25"/>
    <n v="2961"/>
    <n v="304242750"/>
    <n v="1216971000"/>
    <n v="110"/>
    <n v="291"/>
    <n v="335"/>
    <n v="396"/>
    <n v="134"/>
    <n v="1217415"/>
    <n v="812982"/>
    <n v="244359"/>
    <n v="1172126"/>
    <n v="532392"/>
    <n v="11067.40909090909"/>
    <n v="2793.7525773195875"/>
    <n v="729.4298507462687"/>
    <n v="2959.9141414141413"/>
    <n v="3973.0746268656717"/>
    <n v="166556250"/>
    <n v="22207500"/>
    <n v="111037500"/>
    <n v="2220750"/>
    <n v="2220750"/>
    <n v="0.1485984464707869"/>
    <n v="0.39311043566362713"/>
    <n v="0.45254981425194191"/>
    <n v="0.53495440729483279"/>
    <n v="0.18101992570077677"/>
    <n v="0.17905922974606289"/>
    <n v="0.43493956590359906"/>
    <n v="0.4951755817946078"/>
    <n v="0.57766866508182046"/>
    <n v="0.2139935413926789"/>
    <n v="1644.5997973657547"/>
    <n v="1098.2532928064843"/>
    <n v="330.10334346504561"/>
    <n v="1583.4191151637961"/>
    <n v="719.20567375886526"/>
    <n v="1649.7964686569635"/>
    <n v="1101.7235968685086"/>
    <n v="331.14641702668928"/>
    <n v="1588.4224653228455"/>
    <n v="721.47824820724088"/>
  </r>
  <r>
    <s v="2013_1"/>
    <n v="2013"/>
    <n v="1"/>
    <x v="9"/>
    <x v="9"/>
    <s v="Personal"/>
    <n v="761.5"/>
    <n v="3046"/>
    <n v="312976500"/>
    <n v="1251906000"/>
    <n v="100"/>
    <n v="324"/>
    <n v="519"/>
    <n v="459"/>
    <n v="122"/>
    <n v="1424179"/>
    <n v="981684"/>
    <n v="326475"/>
    <n v="1412405"/>
    <n v="568281"/>
    <n v="14241.79"/>
    <n v="3029.8888888888887"/>
    <n v="629.04624277456651"/>
    <n v="3077.1350762527231"/>
    <n v="4658.0409836065573"/>
    <n v="171337500"/>
    <n v="22845000"/>
    <n v="114225000"/>
    <n v="2284500"/>
    <n v="2284500"/>
    <n v="0.13131976362442549"/>
    <n v="0.42547603414313856"/>
    <n v="0.68154957321076826"/>
    <n v="0.60275771503611297"/>
    <n v="0.16021011162179907"/>
    <n v="0.15983756131755403"/>
    <n v="0.46722181541672209"/>
    <n v="0.72088561076561264"/>
    <n v="0.64407388846775171"/>
    <n v="0.19118082787165744"/>
    <n v="1870.2284963887064"/>
    <n v="1289.1451083388049"/>
    <n v="428.72619829284309"/>
    <n v="1854.7669074195667"/>
    <n v="746.26526592252139"/>
    <n v="1876.1381181403026"/>
    <n v="1293.2185998869838"/>
    <n v="430.08090424016603"/>
    <n v="1860.6276730326415"/>
    <n v="748.62334433725641"/>
  </r>
  <r>
    <s v="2013_1"/>
    <n v="2013"/>
    <n v="1"/>
    <x v="10"/>
    <x v="10"/>
    <s v="Personal"/>
    <n v="2164.25"/>
    <n v="8657"/>
    <n v="889506750"/>
    <n v="3558027000"/>
    <n v="265"/>
    <n v="909"/>
    <n v="1272"/>
    <n v="1574"/>
    <n v="226"/>
    <n v="4857671"/>
    <n v="3936350"/>
    <n v="1408486"/>
    <n v="4707765"/>
    <n v="1264291"/>
    <n v="18330.833962264151"/>
    <n v="4330.4180418041806"/>
    <n v="1107.3003144654087"/>
    <n v="2990.9561626429481"/>
    <n v="5594.2079646017701"/>
    <n v="486956250"/>
    <n v="64927500"/>
    <n v="324637500"/>
    <n v="6492750"/>
    <n v="6492750"/>
    <n v="0.12244426475684417"/>
    <n v="0.42000693080743906"/>
    <n v="0.58773247083285207"/>
    <n v="0.72727272727272729"/>
    <n v="0.10442416541527087"/>
    <n v="0.13886183133844116"/>
    <n v="0.44472655354288804"/>
    <n v="0.61238614294723059"/>
    <n v="0.7495783906401432"/>
    <n v="0.11974046659185003"/>
    <n v="2244.5054868892225"/>
    <n v="1818.8055908513343"/>
    <n v="650.79634977474871"/>
    <n v="2175.2408455585078"/>
    <n v="584.17049786300106"/>
    <n v="2251.5977638342642"/>
    <n v="1824.5527244782545"/>
    <n v="652.85276174361491"/>
    <n v="2182.1142573585607"/>
    <n v="586.01638283773968"/>
  </r>
  <r>
    <s v="2013_1"/>
    <n v="2013"/>
    <n v="1"/>
    <x v="11"/>
    <x v="11"/>
    <s v="Personal"/>
    <n v="6004"/>
    <n v="24016"/>
    <n v="2467644000"/>
    <n v="9870576000"/>
    <n v="180"/>
    <n v="2277"/>
    <n v="4244"/>
    <n v="3876"/>
    <n v="771"/>
    <n v="2460489"/>
    <n v="4171795"/>
    <n v="3499848"/>
    <n v="7443144"/>
    <n v="3669406"/>
    <n v="13669.383333333333"/>
    <n v="1832.1453667105841"/>
    <n v="824.65786993402446"/>
    <n v="1920.3157894736842"/>
    <n v="4759.2814526588845"/>
    <n v="1350900000"/>
    <n v="180120000"/>
    <n v="900600000"/>
    <n v="18012000"/>
    <n v="18012000"/>
    <n v="2.9980013324450366E-2"/>
    <n v="0.37924716855429713"/>
    <n v="0.70686209193870753"/>
    <n v="0.64556962025316456"/>
    <n v="0.12841439040639574"/>
    <n v="3.5107940292992912E-2"/>
    <n v="0.39383719594947741"/>
    <n v="0.72055005792027627"/>
    <n v="0.65995338567270068"/>
    <n v="0.13847437816062569"/>
    <n v="409.80829447035308"/>
    <n v="694.83594270486344"/>
    <n v="582.91938707528311"/>
    <n v="1239.6975349766822"/>
    <n v="611.16022651565618"/>
    <n v="411.10322287918814"/>
    <n v="697.03151271608317"/>
    <n v="584.76131874081966"/>
    <n v="1243.6147801326858"/>
    <n v="613.09139469927732"/>
  </r>
  <r>
    <s v="2013_1"/>
    <n v="2013"/>
    <n v="1"/>
    <x v="12"/>
    <x v="12"/>
    <s v="Personal"/>
    <n v="6036.75"/>
    <n v="24147"/>
    <n v="2481104250"/>
    <n v="9924417000"/>
    <n v="362"/>
    <n v="2637"/>
    <n v="3050"/>
    <n v="5078"/>
    <n v="1108"/>
    <n v="6655956"/>
    <n v="8223858"/>
    <n v="3528023"/>
    <n v="14459528"/>
    <n v="4349804"/>
    <n v="18386.618784530387"/>
    <n v="3118.641638225256"/>
    <n v="1156.7288524590165"/>
    <n v="2847.4848365498228"/>
    <n v="3925.8158844765344"/>
    <n v="1358268750"/>
    <n v="181102500"/>
    <n v="905512500"/>
    <n v="18110250"/>
    <n v="18110250"/>
    <n v="5.9966041330185946E-2"/>
    <n v="0.43682445024226613"/>
    <n v="0.50523874601399765"/>
    <n v="0.84118109910133765"/>
    <n v="0.18354246904377355"/>
    <n v="6.7086021546180749E-2"/>
    <n v="0.45169851578821502"/>
    <n v="0.52023215855556826"/>
    <n v="0.85214209894608905"/>
    <n v="0.19515132466923196"/>
    <n v="1102.5727419555224"/>
    <n v="1362.2989191203876"/>
    <n v="584.42423489460384"/>
    <n v="2395.2504244833726"/>
    <n v="720.55394044808884"/>
    <n v="1106.0566947832967"/>
    <n v="1366.603564964548"/>
    <n v="586.27092163762063"/>
    <n v="2402.8190312265483"/>
    <n v="722.83077520271524"/>
  </r>
  <r>
    <s v="2013_1"/>
    <n v="2013"/>
    <n v="1"/>
    <x v="13"/>
    <x v="13"/>
    <s v="Personal"/>
    <n v="1529"/>
    <n v="6116"/>
    <n v="628419000"/>
    <n v="2513676000"/>
    <n v="174"/>
    <n v="683"/>
    <n v="811"/>
    <n v="967"/>
    <n v="332"/>
    <n v="3350104"/>
    <n v="1952168"/>
    <n v="601641"/>
    <n v="2836757"/>
    <n v="2723332"/>
    <n v="19253.471264367818"/>
    <n v="2858.225475841874"/>
    <n v="741.85080147965471"/>
    <n v="2933.5646328852122"/>
    <n v="8202.8072289156626"/>
    <n v="344025000"/>
    <n v="45870000"/>
    <n v="229350000"/>
    <n v="4587000"/>
    <n v="4587000"/>
    <n v="0.11379986919555266"/>
    <n v="0.44669718770438194"/>
    <n v="0.53041203400915626"/>
    <n v="0.63243950294310003"/>
    <n v="0.21713538260300849"/>
    <n v="0.13272282454694587"/>
    <n v="0.47632095082125958"/>
    <n v="0.56015041644149055"/>
    <n v="0.66116887196304996"/>
    <n v="0.24170287384835537"/>
    <n v="2191.0425114453892"/>
    <n v="1276.7612818835839"/>
    <n v="393.4865925441465"/>
    <n v="1855.3021582733813"/>
    <n v="1781.1196860693265"/>
    <n v="2197.9658539724182"/>
    <n v="1280.7956425285984"/>
    <n v="394.72994699562156"/>
    <n v="1861.1646151932107"/>
    <n v="1786.7477382882485"/>
  </r>
  <r>
    <s v="2013_1"/>
    <n v="2013"/>
    <n v="1"/>
    <x v="14"/>
    <x v="14"/>
    <s v="Personal"/>
    <n v="10433.5"/>
    <n v="41734"/>
    <n v="4288168500"/>
    <n v="17152674000"/>
    <n v="1139"/>
    <n v="4482"/>
    <n v="6535"/>
    <n v="7487"/>
    <n v="1753"/>
    <n v="14788624"/>
    <n v="13791449"/>
    <n v="6473981"/>
    <n v="23705604"/>
    <n v="17530647"/>
    <n v="12983.866549604916"/>
    <n v="3077.0747434181171"/>
    <n v="990.66273909716904"/>
    <n v="3166.2353412581811"/>
    <n v="10000.369081574443"/>
    <n v="2347537500"/>
    <n v="313005000"/>
    <n v="1565025000"/>
    <n v="31300500"/>
    <n v="31300500"/>
    <n v="0.10916758518234533"/>
    <n v="0.4295778022715292"/>
    <n v="0.62634782191977767"/>
    <n v="0.71759237072890214"/>
    <n v="0.1680164853596588"/>
    <n v="0.11628112502579421"/>
    <n v="0.44086952058359963"/>
    <n v="0.63738307901614599"/>
    <n v="0.7278611313442328"/>
    <n v="0.17654501610071305"/>
    <n v="1417.4173575501989"/>
    <n v="1321.8430057027842"/>
    <n v="620.49944889059282"/>
    <n v="2272.0663248190922"/>
    <n v="1680.2268653855369"/>
    <n v="1421.8961688095947"/>
    <n v="1326.0198173564299"/>
    <n v="622.4601275173477"/>
    <n v="2279.2456895866312"/>
    <n v="1685.5361124911565"/>
  </r>
  <r>
    <s v="2013_1"/>
    <n v="2013"/>
    <n v="1"/>
    <x v="15"/>
    <x v="15"/>
    <s v="Personal"/>
    <n v="1107.25"/>
    <n v="4429"/>
    <n v="455079750"/>
    <n v="1820319000"/>
    <n v="146"/>
    <n v="525"/>
    <n v="541"/>
    <n v="914"/>
    <n v="225"/>
    <n v="2460019"/>
    <n v="1592661"/>
    <n v="626545"/>
    <n v="2669821"/>
    <n v="1596020"/>
    <n v="16849.445205479453"/>
    <n v="3033.64"/>
    <n v="1158.1238447319779"/>
    <n v="2921.0295404814005"/>
    <n v="7093.4222222222224"/>
    <n v="249131250"/>
    <n v="33217500"/>
    <n v="166087500"/>
    <n v="3321750"/>
    <n v="3321750"/>
    <n v="0.13185820727026418"/>
    <n v="0.47414766312937456"/>
    <n v="0.48859787762474599"/>
    <n v="0.82546850304809216"/>
    <n v="0.20320614134116052"/>
    <n v="0.15554913085353472"/>
    <n v="0.50911171757936391"/>
    <n v="0.52359965737404779"/>
    <n v="0.85204637695986918"/>
    <n v="0.2313818261374716"/>
    <n v="2221.7376382930684"/>
    <n v="1438.3933167757959"/>
    <n v="565.85685256265526"/>
    <n v="2411.2178821404382"/>
    <n v="1441.426958681418"/>
    <n v="2228.7579724923116"/>
    <n v="1442.9384086982977"/>
    <n v="567.64486935881212"/>
    <n v="2418.8369434859633"/>
    <n v="1445.9816364252388"/>
  </r>
  <r>
    <s v="2013_1"/>
    <n v="2013"/>
    <n v="1"/>
    <x v="16"/>
    <x v="16"/>
    <s v="Personal"/>
    <n v="2167.25"/>
    <n v="8669"/>
    <n v="890739750"/>
    <n v="3562959000"/>
    <n v="265"/>
    <n v="978"/>
    <n v="1768"/>
    <n v="1867"/>
    <n v="437"/>
    <n v="5562659"/>
    <n v="1806778"/>
    <n v="1377416"/>
    <n v="6299777"/>
    <n v="2648293"/>
    <n v="20991.166037735849"/>
    <n v="1847.4212678936606"/>
    <n v="779.08144796380088"/>
    <n v="3374.2779860739156"/>
    <n v="6060.1670480549201"/>
    <n v="487631250"/>
    <n v="65017500"/>
    <n v="325087500"/>
    <n v="6501750"/>
    <n v="6501750"/>
    <n v="0.12227477217672165"/>
    <n v="0.45126312146729725"/>
    <n v="0.81578036682431654"/>
    <n v="0.86146037605260117"/>
    <n v="0.20163802053293345"/>
    <n v="0.138671196048575"/>
    <n v="0.47616880188330812"/>
    <n v="0.8351827910642371"/>
    <n v="0.87875081706547786"/>
    <n v="0.22171912294559337"/>
    <n v="2566.6900449878881"/>
    <n v="833.6730880147652"/>
    <n v="635.5593494059292"/>
    <n v="2906.8067827892492"/>
    <n v="1221.9600876687045"/>
    <n v="2574.8003734043114"/>
    <n v="836.30736111249928"/>
    <n v="637.56761490018948"/>
    <n v="2915.9918254855984"/>
    <n v="1225.8212853392638"/>
  </r>
  <r>
    <s v="2013_1"/>
    <n v="2013"/>
    <n v="1"/>
    <x v="17"/>
    <x v="17"/>
    <s v="Personal"/>
    <n v="6971.75"/>
    <n v="27887"/>
    <n v="2865389250"/>
    <n v="11461557000"/>
    <n v="669"/>
    <n v="3263"/>
    <n v="6333"/>
    <n v="4794"/>
    <n v="1129"/>
    <n v="10056921"/>
    <n v="9563808"/>
    <n v="3238852"/>
    <n v="15558898"/>
    <n v="2387475"/>
    <n v="15032.766816143498"/>
    <n v="2930.9862090101133"/>
    <n v="511.42460129480497"/>
    <n v="3245.4939507717982"/>
    <n v="2114.6811337466784"/>
    <n v="1568643750"/>
    <n v="209152500"/>
    <n v="1045762500"/>
    <n v="20915250"/>
    <n v="20915250"/>
    <n v="9.595869042923226E-2"/>
    <n v="0.46803169935812383"/>
    <n v="0.90838024886147672"/>
    <n v="0.68763223007135943"/>
    <n v="0.16193925484993008"/>
    <n v="0.10417773456187933"/>
    <n v="0.48195574792914581"/>
    <n v="0.91643057386042981"/>
    <n v="0.70056513958662259"/>
    <n v="0.17221939027837518"/>
    <n v="1442.5246172051493"/>
    <n v="1371.7944561982285"/>
    <n v="464.56800659805646"/>
    <n v="2231.7062430523183"/>
    <n v="342.44988704414243"/>
    <n v="1447.0827633736574"/>
    <n v="1376.129106414885"/>
    <n v="466.03596690461194"/>
    <n v="2238.7580764419718"/>
    <n v="343.53197370104851"/>
  </r>
  <r>
    <s v="2013_1"/>
    <n v="2013"/>
    <n v="1"/>
    <x v="18"/>
    <x v="18"/>
    <s v="Personal"/>
    <n v="4899.5"/>
    <n v="19598"/>
    <n v="2013694500"/>
    <n v="8054778000"/>
    <n v="306"/>
    <n v="2563"/>
    <n v="3927"/>
    <n v="4562"/>
    <n v="888"/>
    <n v="9833923"/>
    <n v="8539454"/>
    <n v="2649084"/>
    <n v="15856982"/>
    <n v="7284564"/>
    <n v="32137.003267973858"/>
    <n v="3331.8197424892705"/>
    <n v="674.58212375859432"/>
    <n v="3475.8838228846998"/>
    <n v="8203.3378378378384"/>
    <n v="1102387500"/>
    <n v="146985000"/>
    <n v="734925000"/>
    <n v="14698500"/>
    <n v="14698500"/>
    <n v="6.2455352586998671E-2"/>
    <n v="0.5231146035309725"/>
    <n v="0.80151035819981631"/>
    <n v="0.93111541994081026"/>
    <n v="0.18124298397795693"/>
    <n v="7.0510265542311282E-2"/>
    <n v="0.53974051538995216"/>
    <n v="0.81478746759700438"/>
    <n v="0.93954571561990519"/>
    <n v="0.19406594018828041"/>
    <n v="2007.1278701908359"/>
    <n v="1742.9235636289418"/>
    <n v="540.68455964894372"/>
    <n v="3236.4490254107563"/>
    <n v="1486.7974283090111"/>
    <n v="2013.4700719821242"/>
    <n v="1748.4309222339893"/>
    <n v="542.39303604133295"/>
    <n v="3246.675684664121"/>
    <n v="1491.4954694518547"/>
  </r>
  <r>
    <s v="2013_1"/>
    <n v="2013"/>
    <n v="1"/>
    <x v="19"/>
    <x v="19"/>
    <s v="Personal"/>
    <n v="3852"/>
    <n v="15408"/>
    <n v="1583172000"/>
    <n v="6332688000"/>
    <n v="536"/>
    <n v="1604"/>
    <n v="3647"/>
    <n v="2311"/>
    <n v="578"/>
    <n v="6281336"/>
    <n v="4473837"/>
    <n v="2867163"/>
    <n v="6658416"/>
    <n v="1464430"/>
    <n v="11718.910447761195"/>
    <n v="2789.1751870324188"/>
    <n v="786.17027693995067"/>
    <n v="2881.1839030722631"/>
    <n v="2533.6159169550174"/>
    <n v="866700000"/>
    <n v="115560000"/>
    <n v="577800000"/>
    <n v="11556000"/>
    <n v="11556000"/>
    <n v="0.1391484942886812"/>
    <n v="0.41640706126687438"/>
    <n v="0.94678089304257529"/>
    <n v="0.59994807892004154"/>
    <n v="0.15005192107995846"/>
    <n v="0.15214169535619884"/>
    <n v="0.43491366981108243"/>
    <n v="0.95520786047536788"/>
    <n v="0.61834002967587853"/>
    <n v="0.16345886399126441"/>
    <n v="1630.668743509865"/>
    <n v="1161.4322429906542"/>
    <n v="744.33099688473521"/>
    <n v="1728.5607476635514"/>
    <n v="380.17393561786088"/>
    <n v="1635.8213949077567"/>
    <n v="1165.1021823908056"/>
    <n v="746.68296331989063"/>
    <n v="1734.0227220763427"/>
    <n v="381.37522421102233"/>
  </r>
  <r>
    <s v="2013_1"/>
    <n v="2013"/>
    <n v="1"/>
    <x v="20"/>
    <x v="20"/>
    <s v="Personal"/>
    <n v="3566.5"/>
    <n v="14266"/>
    <n v="1465831500"/>
    <n v="5863326000"/>
    <n v="389"/>
    <n v="1917"/>
    <n v="2375"/>
    <n v="2688"/>
    <n v="437"/>
    <n v="5313107"/>
    <n v="7237156"/>
    <n v="2183273"/>
    <n v="10566868"/>
    <n v="1690810"/>
    <n v="13658.372750642673"/>
    <n v="3775.2509128847155"/>
    <n v="919.27284210526318"/>
    <n v="3931.1264880952381"/>
    <n v="3869.1304347826085"/>
    <n v="802462500"/>
    <n v="106995000"/>
    <n v="534975000"/>
    <n v="10699500"/>
    <n v="10699500"/>
    <n v="0.10907051731389317"/>
    <n v="0.53750175241833731"/>
    <n v="0.66591896817608298"/>
    <n v="0.75368007850834151"/>
    <n v="0.12252909014439928"/>
    <n v="0.12123266180692147"/>
    <n v="0.55695444819571738"/>
    <n v="0.68432123861618466"/>
    <n v="0.77049048029226763"/>
    <n v="0.13532204227791708"/>
    <n v="1489.7257815785783"/>
    <n v="2029.2039814944624"/>
    <n v="612.16122248703209"/>
    <n v="2962.8117201738401"/>
    <n v="474.08103182391699"/>
    <n v="1494.4330758475567"/>
    <n v="2035.6159402527751"/>
    <n v="614.09555365719586"/>
    <n v="2972.1737294797795"/>
    <n v="475.57905176270822"/>
  </r>
  <r>
    <s v="2013_1"/>
    <n v="2013"/>
    <n v="1"/>
    <x v="21"/>
    <x v="21"/>
    <s v="Personal"/>
    <n v="6182.5"/>
    <n v="24730"/>
    <n v="2541007500"/>
    <n v="10164030000"/>
    <n v="987"/>
    <n v="3487"/>
    <n v="3316"/>
    <n v="5750"/>
    <n v="1343"/>
    <n v="11005382"/>
    <n v="10146635"/>
    <n v="3840365"/>
    <n v="16071910"/>
    <n v="3819621"/>
    <n v="11150.33637284701"/>
    <n v="2909.8465729853742"/>
    <n v="1158.1317852834741"/>
    <n v="2795.1147826086958"/>
    <n v="2844.096053611318"/>
    <n v="1391062500"/>
    <n v="185475000"/>
    <n v="927375000"/>
    <n v="18547500"/>
    <n v="18547500"/>
    <n v="0.15964415689446018"/>
    <n v="0.56401132228063078"/>
    <n v="0.53635260816821673"/>
    <n v="0.93004448038819243"/>
    <n v="0.21722604124545086"/>
    <n v="0.17049796113552498"/>
    <n v="0.57870584129733482"/>
    <n v="0.55112983594038489"/>
    <n v="0.93760299943368197"/>
    <n v="0.22944538793624616"/>
    <n v="1780.0860493327941"/>
    <n v="1641.1864132632429"/>
    <n v="621.16700363930454"/>
    <n v="2599.5810756166597"/>
    <n v="617.81172664779615"/>
    <n v="1785.7108354255965"/>
    <n v="1646.3722988087645"/>
    <n v="623.12979163187811"/>
    <n v="2607.7953344086559"/>
    <n v="619.76391250382335"/>
  </r>
  <r>
    <s v="2013_1"/>
    <n v="2013"/>
    <n v="1"/>
    <x v="22"/>
    <x v="22"/>
    <s v="Personal"/>
    <n v="1721"/>
    <n v="6884"/>
    <n v="707331000"/>
    <n v="2829324000"/>
    <n v="285"/>
    <n v="989"/>
    <n v="1179"/>
    <n v="1245"/>
    <n v="202"/>
    <n v="4537441"/>
    <n v="3639938"/>
    <n v="994920"/>
    <n v="4192786"/>
    <n v="1128324"/>
    <n v="15920.845614035088"/>
    <n v="3680.4226491405461"/>
    <n v="843.86768447837153"/>
    <n v="3367.6995983935744"/>
    <n v="5585.7623762376234"/>
    <n v="387225000"/>
    <n v="51630000"/>
    <n v="258150000"/>
    <n v="5163000"/>
    <n v="5163000"/>
    <n v="0.16560139453805928"/>
    <n v="0.57466589192330042"/>
    <n v="0.68506682161533994"/>
    <n v="0.72341661824520631"/>
    <n v="0.11737361998837885"/>
    <n v="0.18647917206734238"/>
    <n v="0.60243348919233775"/>
    <n v="0.71115484417478925"/>
    <n v="0.74853969166946099"/>
    <n v="0.13545115399533303"/>
    <n v="2636.5142359093552"/>
    <n v="2115.0133643230679"/>
    <n v="578.10575246949452"/>
    <n v="2436.249854735619"/>
    <n v="655.62115049389888"/>
    <n v="2644.845197557629"/>
    <n v="2121.696466952963"/>
    <n v="579.93247382258778"/>
    <n v="2443.9480130952361"/>
    <n v="657.69280805833375"/>
  </r>
  <r>
    <s v="2013_1"/>
    <n v="2013"/>
    <n v="1"/>
    <x v="23"/>
    <x v="23"/>
    <s v="Personal"/>
    <n v="3224.25"/>
    <n v="12897"/>
    <n v="1325166750"/>
    <n v="5300667000"/>
    <n v="561"/>
    <n v="2213"/>
    <n v="2287"/>
    <n v="4101"/>
    <n v="836"/>
    <n v="10052375"/>
    <n v="6536583"/>
    <n v="2566274"/>
    <n v="13006255"/>
    <n v="5062562"/>
    <n v="17918.67201426025"/>
    <n v="2953.7202892001806"/>
    <n v="1122.113686051596"/>
    <n v="3171.4837844428189"/>
    <n v="6055.696172248804"/>
    <n v="725456250"/>
    <n v="96727500"/>
    <n v="483637500"/>
    <n v="9672750"/>
    <n v="9672750"/>
    <n v="0.17399395208187951"/>
    <n v="0.68636116926417001"/>
    <n v="0.70931224315732344"/>
    <n v="1.2719237031867876"/>
    <n v="0.25928510506319297"/>
    <n v="0.18955003526324615"/>
    <n v="0.70539967383260493"/>
    <n v="0.72794485192558045"/>
    <n v="1.2960558317412056"/>
    <n v="0.27726784609955951"/>
    <n v="3117.740559820113"/>
    <n v="2027.3189113747383"/>
    <n v="795.92897573079006"/>
    <n v="4033.8853997053579"/>
    <n v="1570.1518182523068"/>
    <n v="3127.5921193828744"/>
    <n v="2033.7249136141527"/>
    <n v="798.44398349416599"/>
    <n v="4046.631829859522"/>
    <n v="1575.1132458834061"/>
  </r>
  <r>
    <s v="2013_1"/>
    <n v="2013"/>
    <n v="1"/>
    <x v="24"/>
    <x v="24"/>
    <s v="Personal"/>
    <n v="1692.75"/>
    <n v="6771"/>
    <n v="695720250"/>
    <n v="2782881000"/>
    <n v="297"/>
    <n v="1148"/>
    <n v="754"/>
    <n v="1987"/>
    <n v="51"/>
    <n v="3241930"/>
    <n v="2685389"/>
    <n v="1298374"/>
    <n v="4830319"/>
    <n v="264958"/>
    <n v="10915.589225589225"/>
    <n v="2339.189024390244"/>
    <n v="1721.9814323607427"/>
    <n v="2430.9607448414695"/>
    <n v="5195.2549019607841"/>
    <n v="380868750"/>
    <n v="50782500"/>
    <n v="253912500"/>
    <n v="5078250"/>
    <n v="5078250"/>
    <n v="0.17545414266725742"/>
    <n v="0.67818638310441592"/>
    <n v="0.44542903559297004"/>
    <n v="1.1738295672721901"/>
    <n v="3.0128489144882586E-2"/>
    <n v="0.19699429301223159"/>
    <n v="0.70464311831850468"/>
    <n v="0.473575725937812"/>
    <n v="1.1994109406533797"/>
    <n v="3.980915629043618E-2"/>
    <n v="1915.1853492837099"/>
    <n v="1586.4061438487668"/>
    <n v="767.02052872544675"/>
    <n v="2853.5335991729435"/>
    <n v="156.52518091862353"/>
    <n v="1921.2370274718671"/>
    <n v="1591.4189325388425"/>
    <n v="769.44419043802861"/>
    <n v="2862.5503071629805"/>
    <n v="157.01977535754656"/>
  </r>
  <r>
    <s v="2013_1"/>
    <n v="2013"/>
    <n v="1"/>
    <x v="25"/>
    <x v="25"/>
    <s v="Personal"/>
    <n v="4388"/>
    <n v="17552"/>
    <n v="1803468000"/>
    <n v="7213872000"/>
    <n v="843"/>
    <n v="2986"/>
    <n v="2996"/>
    <n v="3723"/>
    <n v="506"/>
    <n v="12350652"/>
    <n v="8068961"/>
    <n v="2594927"/>
    <n v="10867980"/>
    <n v="2766856"/>
    <n v="14650.832740213524"/>
    <n v="2702.2642330877429"/>
    <n v="866.13050734312412"/>
    <n v="2919.1458501208704"/>
    <n v="5468.094861660079"/>
    <n v="987300000"/>
    <n v="131640000"/>
    <n v="658200000"/>
    <n v="13164000"/>
    <n v="13164000"/>
    <n v="0.19211485870556061"/>
    <n v="0.68049225159525983"/>
    <n v="0.68277119416590704"/>
    <n v="0.84845031905195989"/>
    <n v="0.11531449407474932"/>
    <n v="0.20597213574903811"/>
    <n v="0.69689342427791767"/>
    <n v="0.69914111257557088"/>
    <n v="0.86106317203097515"/>
    <n v="0.1265491303513093"/>
    <n v="2814.6426618049227"/>
    <n v="1838.8698723792161"/>
    <n v="591.36896080218776"/>
    <n v="2476.750227894257"/>
    <n v="630.5505925250684"/>
    <n v="2823.5364806774783"/>
    <n v="1844.6804059141027"/>
    <n v="593.23759176397857"/>
    <n v="2484.5763609300316"/>
    <n v="632.5430311518262"/>
  </r>
  <r>
    <s v="2013_1"/>
    <n v="2013"/>
    <n v="1"/>
    <x v="26"/>
    <x v="26"/>
    <s v="Personal"/>
    <n v="2844.75"/>
    <n v="11379"/>
    <n v="1169192250"/>
    <n v="4676769000"/>
    <n v="427"/>
    <n v="1963"/>
    <n v="3772"/>
    <n v="3683"/>
    <n v="666"/>
    <n v="5146873"/>
    <n v="6534640"/>
    <n v="2372035"/>
    <n v="12575313"/>
    <n v="1748381"/>
    <n v="12053.566744730679"/>
    <n v="3328.9047376464596"/>
    <n v="628.85339342523855"/>
    <n v="3414.4211240836275"/>
    <n v="2625.1966966966966"/>
    <n v="640068750"/>
    <n v="85342500"/>
    <n v="426712500"/>
    <n v="8534250"/>
    <n v="8534250"/>
    <n v="0.15010106336233411"/>
    <n v="0.69004306178047281"/>
    <n v="1.3259513138237105"/>
    <n v="1.2946656120924509"/>
    <n v="0.23411547587661483"/>
    <n v="0.1657041095965549"/>
    <n v="0.71024637727639806"/>
    <n v="1.3546706253729397"/>
    <n v="1.3216478149056596"/>
    <n v="0.25261372297934598"/>
    <n v="1809.2531856929431"/>
    <n v="2297.0876175410845"/>
    <n v="833.82898321469372"/>
    <n v="4420.5336145531246"/>
    <n v="614.5991739168644"/>
    <n v="1814.9701352533639"/>
    <n v="2304.346045576031"/>
    <n v="836.46374891622804"/>
    <n v="4434.5017909832604"/>
    <n v="616.54120862209186"/>
  </r>
  <r>
    <s v="2013_2"/>
    <n v="2013"/>
    <n v="2"/>
    <x v="0"/>
    <x v="0"/>
    <s v="Personal"/>
    <n v="4834"/>
    <n v="19336"/>
    <n v="1986774000"/>
    <n v="7947096000"/>
    <n v="116"/>
    <n v="2257"/>
    <n v="1160"/>
    <n v="3440"/>
    <n v="481"/>
    <n v="1458625"/>
    <n v="3582465"/>
    <n v="1501331"/>
    <n v="5734037"/>
    <n v="1776816"/>
    <n v="12574.353448275862"/>
    <n v="1587.2684980062029"/>
    <n v="1294.2508620689655"/>
    <n v="1666.8712209302325"/>
    <n v="3694.0041580041579"/>
    <n v="1087650000"/>
    <n v="145020000"/>
    <n v="725100000"/>
    <n v="14502000"/>
    <n v="14502000"/>
    <n v="2.399669011170873E-2"/>
    <n v="0.46690111708729831"/>
    <n v="0.23996690111708729"/>
    <n v="0.71162598262308652"/>
    <n v="9.9503516756309474E-2"/>
    <n v="2.9125350182057627E-2"/>
    <n v="0.48362044981783647"/>
    <n v="0.2542787098155283"/>
    <n v="0.72680719864354315"/>
    <n v="0.10953494621861581"/>
    <n v="301.74286305337193"/>
    <n v="741.09743483657428"/>
    <n v="310.57736863880842"/>
    <n v="1186.1888705006206"/>
    <n v="367.5664046338436"/>
    <n v="302.69632205067222"/>
    <n v="743.43918373486088"/>
    <n v="311.55874325522853"/>
    <n v="1189.9370368686059"/>
    <n v="368.72785545344908"/>
  </r>
  <r>
    <s v="2013_2"/>
    <n v="2013"/>
    <n v="2"/>
    <x v="1"/>
    <x v="1"/>
    <s v="Personal"/>
    <n v="1279.5"/>
    <n v="5118"/>
    <n v="525874500"/>
    <n v="2103498000"/>
    <n v="22"/>
    <n v="458"/>
    <n v="828"/>
    <n v="716"/>
    <n v="103"/>
    <n v="523799"/>
    <n v="1312981"/>
    <n v="1070323"/>
    <n v="1960859"/>
    <n v="664779"/>
    <n v="23809.045454545456"/>
    <n v="2866.7707423580787"/>
    <n v="1292.6606280193237"/>
    <n v="2738.6298882681563"/>
    <n v="6454.1650485436894"/>
    <n v="287887500"/>
    <n v="38385000"/>
    <n v="191925000"/>
    <n v="3838500"/>
    <n v="3838500"/>
    <n v="1.7194216490816726E-2"/>
    <n v="0.35795232512700276"/>
    <n v="0.64712778429073858"/>
    <n v="0.5595935912465807"/>
    <n v="8.0500195388823761E-2"/>
    <n v="2.5661826019622348E-2"/>
    <n v="0.38917945062089526"/>
    <n v="0.67825494668173414"/>
    <n v="0.59193053394264183"/>
    <n v="9.8222086500465544E-2"/>
    <n v="409.37788198515045"/>
    <n v="1026.167252833138"/>
    <n v="836.5166080500195"/>
    <n v="1532.5197342711997"/>
    <n v="519.56154747948415"/>
    <n v="410.67145035964228"/>
    <n v="1029.4097765834863"/>
    <n v="839.15986621448951"/>
    <n v="1537.3622505593898"/>
    <n v="521.20327854507673"/>
  </r>
  <r>
    <s v="2013_2"/>
    <n v="2013"/>
    <n v="2"/>
    <x v="2"/>
    <x v="2"/>
    <s v="Personal"/>
    <n v="1246.25"/>
    <n v="4985"/>
    <n v="512208750"/>
    <n v="2048835000"/>
    <n v="90"/>
    <n v="621"/>
    <n v="1356"/>
    <n v="1551"/>
    <n v="108"/>
    <n v="841463"/>
    <n v="2178091"/>
    <n v="1303083"/>
    <n v="4711354"/>
    <n v="601570"/>
    <n v="9349.5888888888894"/>
    <n v="3507.3929146537844"/>
    <n v="960.97566371681421"/>
    <n v="3037.6234687298515"/>
    <n v="5570.0925925925922"/>
    <n v="280406250"/>
    <n v="37387500"/>
    <n v="186937500"/>
    <n v="3738750"/>
    <n v="3738750"/>
    <n v="7.2216649949849554E-2"/>
    <n v="0.49829488465396188"/>
    <n v="1.0880641925777332"/>
    <n v="1.2445336008024073"/>
    <n v="8.6659979939819456E-2"/>
    <n v="8.9300875310563882E-2"/>
    <n v="0.53129540701591438"/>
    <n v="1.1084947526951894"/>
    <n v="1.2809440402092145"/>
    <n v="0.10522856755841596"/>
    <n v="675.19598796389164"/>
    <n v="1747.7159478435306"/>
    <n v="1045.6032096288866"/>
    <n v="3780.4244734202607"/>
    <n v="482.70411233701105"/>
    <n v="677.32949887165864"/>
    <n v="1753.2384496131974"/>
    <n v="1048.907147881936"/>
    <n v="3792.3700077448261"/>
    <n v="484.22937982564144"/>
  </r>
  <r>
    <s v="2013_2"/>
    <n v="2013"/>
    <n v="2"/>
    <x v="3"/>
    <x v="3"/>
    <s v="Personal"/>
    <n v="5046.75"/>
    <n v="20187"/>
    <n v="2074214250"/>
    <n v="8296857000"/>
    <n v="103"/>
    <n v="1865"/>
    <n v="5535"/>
    <n v="2919"/>
    <n v="521"/>
    <n v="1666323"/>
    <n v="7469236"/>
    <n v="4663777"/>
    <n v="9533717"/>
    <n v="3035675"/>
    <n v="16177.893203883496"/>
    <n v="4004.9522788203753"/>
    <n v="842.59747064137309"/>
    <n v="3266.0900993490923"/>
    <n v="5826.6314779270633"/>
    <n v="1135518750"/>
    <n v="151402500"/>
    <n v="757012500"/>
    <n v="15140250"/>
    <n v="15140250"/>
    <n v="2.040917422103334E-2"/>
    <n v="0.36954475652647745"/>
    <n v="1.096745430227374"/>
    <n v="0.5783920344776341"/>
    <n v="0.10323475504037252"/>
    <n v="2.5046686753403317E-2"/>
    <n v="0.38537584142579878"/>
    <n v="1.107429043822469"/>
    <n v="0.5945883258283271"/>
    <n v="0.11321410780982083"/>
    <n v="330.17744092732949"/>
    <n v="1480.0091147768367"/>
    <n v="924.11492544706994"/>
    <n v="1889.0804973497795"/>
    <n v="601.51087333432406"/>
    <n v="331.22074862505639"/>
    <n v="1484.6857059388976"/>
    <n v="927.03498022911504"/>
    <n v="1895.0496883974035"/>
    <n v="603.41155111125988"/>
  </r>
  <r>
    <s v="2013_2"/>
    <n v="2013"/>
    <n v="2"/>
    <x v="4"/>
    <x v="4"/>
    <s v="Personal"/>
    <n v="4134"/>
    <n v="16536"/>
    <n v="1699074000"/>
    <n v="6796296000"/>
    <n v="164"/>
    <n v="1389"/>
    <n v="4946"/>
    <n v="2019"/>
    <n v="407"/>
    <n v="3203037"/>
    <n v="4206607"/>
    <n v="6877648"/>
    <n v="6692624"/>
    <n v="1299899"/>
    <n v="19530.713414634145"/>
    <n v="3028.5147588192945"/>
    <n v="1390.5475131419328"/>
    <n v="3314.8211986131751"/>
    <n v="3193.8550368550368"/>
    <n v="930150000"/>
    <n v="124020000"/>
    <n v="620100000"/>
    <n v="12402000"/>
    <n v="12402000"/>
    <n v="3.9671020803096271E-2"/>
    <n v="0.33599419448476053"/>
    <n v="1.1964199322689888"/>
    <n v="0.48838896952104499"/>
    <n v="9.8451862602806001E-2"/>
    <n v="4.6744244447083631E-2"/>
    <n v="0.35311099186916595"/>
    <n v="1.2139872430018825"/>
    <n v="0.50650335301915306"/>
    <n v="0.10924821653929892"/>
    <n v="774.80333817126268"/>
    <n v="1017.5633768746976"/>
    <n v="1663.6787614900823"/>
    <n v="1618.9221093372037"/>
    <n v="314.44097726173197"/>
    <n v="777.25159231203088"/>
    <n v="1020.7787137585158"/>
    <n v="1668.9357192444716"/>
    <n v="1624.0376432572316"/>
    <n v="315.43456026103246"/>
  </r>
  <r>
    <s v="2013_2"/>
    <n v="2013"/>
    <n v="2"/>
    <x v="5"/>
    <x v="5"/>
    <s v="Personal"/>
    <n v="1005.75"/>
    <n v="4023"/>
    <n v="413363250"/>
    <n v="1653453000"/>
    <n v="75"/>
    <n v="361"/>
    <n v="594"/>
    <n v="497"/>
    <n v="141"/>
    <n v="1434434"/>
    <n v="1109739"/>
    <n v="722101"/>
    <n v="1681184"/>
    <n v="824652"/>
    <n v="19125.786666666667"/>
    <n v="3074.0692520775624"/>
    <n v="1215.6582491582492"/>
    <n v="3382.6639839034206"/>
    <n v="5848.5957446808507"/>
    <n v="226293750"/>
    <n v="30172500"/>
    <n v="150862500"/>
    <n v="3017250"/>
    <n v="3017250"/>
    <n v="7.4571215510812833E-2"/>
    <n v="0.35893611732537906"/>
    <n v="0.59060402684563762"/>
    <n v="0.49415858811831964"/>
    <n v="0.1401938851603281"/>
    <n v="9.3871691214363798E-2"/>
    <n v="0.39417889543206147"/>
    <n v="0.62673094253627148"/>
    <n v="0.53089115386858565"/>
    <n v="0.16570184360679938"/>
    <n v="1426.2331593338304"/>
    <n v="1103.3944817300521"/>
    <n v="717.97265722097939"/>
    <n v="1671.5724583644046"/>
    <n v="819.93736017897095"/>
    <n v="1430.7398271113357"/>
    <n v="1106.8810311235698"/>
    <n v="720.24133553507704"/>
    <n v="1676.8543589334495"/>
    <n v="822.52823058224863"/>
  </r>
  <r>
    <s v="2013_2"/>
    <n v="2013"/>
    <n v="2"/>
    <x v="6"/>
    <x v="6"/>
    <s v="Personal"/>
    <n v="6443.5"/>
    <n v="25774"/>
    <n v="2648278500"/>
    <n v="10593114000"/>
    <n v="363"/>
    <n v="3023"/>
    <n v="1995"/>
    <n v="4523"/>
    <n v="851"/>
    <n v="9513342"/>
    <n v="8020558"/>
    <n v="1658005"/>
    <n v="11406058"/>
    <n v="7048359"/>
    <n v="26207.553719008265"/>
    <n v="2653.1782997022824"/>
    <n v="831.0802005012531"/>
    <n v="2521.7904045987175"/>
    <n v="8282.4430082256167"/>
    <n v="1449787500"/>
    <n v="193305000"/>
    <n v="966525000"/>
    <n v="19330500"/>
    <n v="19330500"/>
    <n v="5.6335842321719565E-2"/>
    <n v="0.46915496236517423"/>
    <n v="0.30961434003259097"/>
    <n v="0.70194769923178402"/>
    <n v="0.13207107938232326"/>
    <n v="6.3028461763147983E-2"/>
    <n v="0.48364058084784162"/>
    <n v="0.32303430614616663"/>
    <n v="0.71522450559724859"/>
    <n v="0.14189853176448661"/>
    <n v="1476.4246139520446"/>
    <n v="1244.7517653449213"/>
    <n v="257.31434779234888"/>
    <n v="1770.1649724528595"/>
    <n v="1093.8711880189337"/>
    <n v="1481.0898786670518"/>
    <n v="1248.6849810573458"/>
    <n v="258.12741981517803"/>
    <n v="1775.758409535719"/>
    <n v="1097.3276453334508"/>
  </r>
  <r>
    <s v="2013_2"/>
    <n v="2013"/>
    <n v="2"/>
    <x v="7"/>
    <x v="7"/>
    <s v="Personal"/>
    <n v="7718.5"/>
    <n v="30874"/>
    <n v="3172303500"/>
    <n v="12689214000"/>
    <n v="852"/>
    <n v="2927"/>
    <n v="4492"/>
    <n v="4928"/>
    <n v="1788"/>
    <n v="11950683"/>
    <n v="7536789"/>
    <n v="3965697"/>
    <n v="15656252"/>
    <n v="10061987"/>
    <n v="14026.62323943662"/>
    <n v="2574.9193713700033"/>
    <n v="882.83548530721282"/>
    <n v="3176.9991883116882"/>
    <n v="5627.5095078299773"/>
    <n v="1736662500"/>
    <n v="231555000"/>
    <n v="1157775000"/>
    <n v="23155500"/>
    <n v="23155500"/>
    <n v="0.11038414199650191"/>
    <n v="0.37921876012178535"/>
    <n v="0.58197836367169786"/>
    <n v="0.63846602319103452"/>
    <n v="0.23165122757012374"/>
    <n v="0.11869496566351853"/>
    <n v="0.39208654126454778"/>
    <n v="0.59505940346465647"/>
    <n v="0.65120788589868039"/>
    <n v="0.24284009094099041"/>
    <n v="1548.3167713934054"/>
    <n v="976.45773142449957"/>
    <n v="513.79115113040098"/>
    <n v="2028.4060374425083"/>
    <n v="1303.6194856513571"/>
    <n v="1553.2092037824186"/>
    <n v="979.5431810689056"/>
    <n v="515.41464867006573"/>
    <n v="2034.8154748257402"/>
    <n v="1307.7387139077364"/>
  </r>
  <r>
    <s v="2013_2"/>
    <n v="2013"/>
    <n v="2"/>
    <x v="8"/>
    <x v="8"/>
    <s v="Personal"/>
    <n v="752.5"/>
    <n v="3010"/>
    <n v="309277500"/>
    <n v="1237110000"/>
    <n v="104"/>
    <n v="283"/>
    <n v="381"/>
    <n v="347"/>
    <n v="115"/>
    <n v="1204635"/>
    <n v="810734"/>
    <n v="282021"/>
    <n v="992257"/>
    <n v="439557"/>
    <n v="11583.028846153846"/>
    <n v="2864.7844522968198"/>
    <n v="740.2125984251968"/>
    <n v="2859.5302593659944"/>
    <n v="3822.2347826086957"/>
    <n v="169312500"/>
    <n v="22575000"/>
    <n v="112875000"/>
    <n v="2257500"/>
    <n v="2257500"/>
    <n v="0.13820598006644519"/>
    <n v="0.3760797342192691"/>
    <n v="0.50631229235880404"/>
    <n v="0.46112956810631228"/>
    <n v="0.15282392026578073"/>
    <n v="0.16751949010077902"/>
    <n v="0.41722379763449779"/>
    <n v="0.54877797027698205"/>
    <n v="0.50347010213011278"/>
    <n v="0.18338616009101591"/>
    <n v="1600.843853820598"/>
    <n v="1077.3873754152823"/>
    <n v="374.77873754152824"/>
    <n v="1318.6139534883721"/>
    <n v="584.12890365448504"/>
    <n v="1605.9022633559648"/>
    <n v="1080.7917465287285"/>
    <n v="375.96297817505933"/>
    <n v="1322.7805618554994"/>
    <n v="585.97465719820343"/>
  </r>
  <r>
    <s v="2013_2"/>
    <n v="2013"/>
    <n v="2"/>
    <x v="9"/>
    <x v="9"/>
    <s v="Personal"/>
    <n v="777.5"/>
    <n v="3110"/>
    <n v="319552500"/>
    <n v="1278210000"/>
    <n v="98"/>
    <n v="323"/>
    <n v="558"/>
    <n v="411"/>
    <n v="112"/>
    <n v="1335215"/>
    <n v="981514"/>
    <n v="348931"/>
    <n v="1278916"/>
    <n v="541081"/>
    <n v="13624.642857142857"/>
    <n v="3038.7430340557275"/>
    <n v="625.3243727598566"/>
    <n v="3111.7177615571777"/>
    <n v="4831.0803571428569"/>
    <n v="174937500"/>
    <n v="23325000"/>
    <n v="116625000"/>
    <n v="2332500"/>
    <n v="2332500"/>
    <n v="0.12604501607717042"/>
    <n v="0.4154340836012862"/>
    <n v="0.71768488745980707"/>
    <n v="0.52861736334405141"/>
    <n v="0.14405144694533761"/>
    <n v="0.15377905322075561"/>
    <n v="0.45661286869802642"/>
    <n v="0.75529803575338217"/>
    <n v="0.57032957570872589"/>
    <n v="0.17339335593619959"/>
    <n v="1717.3183279742766"/>
    <n v="1262.3974276527331"/>
    <n v="448.78585209003217"/>
    <n v="1644.9080385852089"/>
    <n v="695.92411575562699"/>
    <n v="1722.7447781460114"/>
    <n v="1266.3864008247392"/>
    <n v="450.20394332243563"/>
    <n v="1650.1056838691777"/>
    <n v="698.1231242189624"/>
  </r>
  <r>
    <s v="2013_2"/>
    <n v="2013"/>
    <n v="2"/>
    <x v="10"/>
    <x v="10"/>
    <s v="Personal"/>
    <n v="2218.5"/>
    <n v="8874"/>
    <n v="911803500"/>
    <n v="3647214000"/>
    <n v="248"/>
    <n v="913"/>
    <n v="620"/>
    <n v="1065"/>
    <n v="160"/>
    <n v="4391849"/>
    <n v="4276144"/>
    <n v="701710"/>
    <n v="3397755"/>
    <n v="946380"/>
    <n v="17709.068548387098"/>
    <n v="4683.6188389923327"/>
    <n v="1131.7903225806451"/>
    <n v="3190.3802816901407"/>
    <n v="5914.875"/>
    <n v="499162500"/>
    <n v="66555000"/>
    <n v="332775000"/>
    <n v="6655500"/>
    <n v="6655500"/>
    <n v="0.11178724363308541"/>
    <n v="0.41153932837502816"/>
    <n v="0.27946810908271352"/>
    <n v="0.48005409060175797"/>
    <n v="7.212080234392608E-2"/>
    <n v="0.12737490029955123"/>
    <n v="0.43588325320339683"/>
    <n v="0.30166636921973689"/>
    <n v="0.50476850786479055"/>
    <n v="8.4917626387636475E-2"/>
    <n v="1979.6479603335588"/>
    <n v="1927.493351363534"/>
    <n v="316.29930132972731"/>
    <n v="1531.5551048005409"/>
    <n v="426.58553076402973"/>
    <n v="1985.9033300220649"/>
    <n v="1933.5839208620043"/>
    <n v="317.29875633469715"/>
    <n v="1536.3945730144915"/>
    <n v="427.93347254568215"/>
  </r>
  <r>
    <s v="2013_2"/>
    <n v="2013"/>
    <n v="2"/>
    <x v="11"/>
    <x v="11"/>
    <s v="Personal"/>
    <n v="6171.5"/>
    <n v="24686"/>
    <n v="2536486500"/>
    <n v="10145946000"/>
    <n v="185"/>
    <n v="2089"/>
    <n v="6621"/>
    <n v="3059"/>
    <n v="704"/>
    <n v="2601035"/>
    <n v="3962967"/>
    <n v="5358411"/>
    <n v="5589694"/>
    <n v="3703810"/>
    <n v="14059.648648648648"/>
    <n v="1897.0641455241741"/>
    <n v="809.30539193475306"/>
    <n v="1827.294540699575"/>
    <n v="5261.09375"/>
    <n v="1388587500"/>
    <n v="185145000"/>
    <n v="925725000"/>
    <n v="18514500"/>
    <n v="18514500"/>
    <n v="2.9976504901563641E-2"/>
    <n v="0.33849145264522401"/>
    <n v="1.0728348051527181"/>
    <n v="0.49566555942639551"/>
    <n v="0.11407275378757191"/>
    <n v="3.5034078118720106E-2"/>
    <n v="0.3525261204571335"/>
    <n v="1.0811256056161855"/>
    <n v="0.51049464050050852"/>
    <n v="0.12350142618883134"/>
    <n v="421.45912663047881"/>
    <n v="642.13999837964843"/>
    <n v="868.25099246536502"/>
    <n v="905.7269707526533"/>
    <n v="600.14745199708341"/>
    <n v="422.79086979820062"/>
    <n v="644.16905766803052"/>
    <n v="870.99452618909243"/>
    <n v="908.58892255036289"/>
    <n v="602.04382158151407"/>
  </r>
  <r>
    <s v="2013_2"/>
    <n v="2013"/>
    <n v="2"/>
    <x v="12"/>
    <x v="12"/>
    <s v="Personal"/>
    <n v="6126"/>
    <n v="24504"/>
    <n v="2517786000"/>
    <n v="10071144000"/>
    <n v="331"/>
    <n v="2595"/>
    <n v="3440"/>
    <n v="4381"/>
    <n v="978"/>
    <n v="6366069"/>
    <n v="7997819"/>
    <n v="3860806"/>
    <n v="12765575"/>
    <n v="3949808"/>
    <n v="19232.836858006041"/>
    <n v="3082.0111753371871"/>
    <n v="1122.3273255813954"/>
    <n v="2913.8495777219814"/>
    <n v="4038.6584867075667"/>
    <n v="1378350000"/>
    <n v="183780000"/>
    <n v="918900000"/>
    <n v="18378000"/>
    <n v="18378000"/>
    <n v="5.4031994776363043E-2"/>
    <n v="0.42360430950048972"/>
    <n v="0.56154097290238325"/>
    <n v="0.71514854717597132"/>
    <n v="0.15964740450538686"/>
    <n v="6.0762244042610346E-2"/>
    <n v="0.4383141502894537"/>
    <n v="0.57631240688276963"/>
    <n v="0.72858469503923717"/>
    <n v="0.17055123593577687"/>
    <n v="1039.1885406464251"/>
    <n v="1305.5532158015019"/>
    <n v="630.23277832190661"/>
    <n v="2083.8352921971923"/>
    <n v="644.76134508651649"/>
    <n v="1042.4722095754742"/>
    <n v="1309.6785543346623"/>
    <n v="632.22421270681298"/>
    <n v="2090.4198771253396"/>
    <n v="646.79868740959046"/>
  </r>
  <r>
    <s v="2013_2"/>
    <n v="2013"/>
    <n v="2"/>
    <x v="13"/>
    <x v="13"/>
    <s v="Personal"/>
    <n v="1554.25"/>
    <n v="6217"/>
    <n v="638796750"/>
    <n v="2555187000"/>
    <n v="170"/>
    <n v="707"/>
    <n v="938"/>
    <n v="923"/>
    <n v="298"/>
    <n v="3385399"/>
    <n v="2093564"/>
    <n v="864552"/>
    <n v="2967403"/>
    <n v="2487371"/>
    <n v="19914.111764705882"/>
    <n v="2961.1937765205093"/>
    <n v="921.69722814498937"/>
    <n v="3214.9544962080172"/>
    <n v="8346.8825503355711"/>
    <n v="349706250"/>
    <n v="46627500"/>
    <n v="233137500"/>
    <n v="4662750"/>
    <n v="4662750"/>
    <n v="0.10937751327006595"/>
    <n v="0.45488177577609779"/>
    <n v="0.60350651439601088"/>
    <n v="0.59385555734276985"/>
    <n v="0.19173234679105677"/>
    <n v="0.12782368866282257"/>
    <n v="0.48431176496887585"/>
    <n v="0.63241694047440922"/>
    <n v="0.62288081963701203"/>
    <n v="0.21499829603859916"/>
    <n v="2178.1560238056941"/>
    <n v="1346.9930834807785"/>
    <n v="556.25028148624733"/>
    <n v="1909.2185941772559"/>
    <n v="1600.36737976516"/>
    <n v="2185.0386471009265"/>
    <n v="1351.2493653419299"/>
    <n v="558.00794306030105"/>
    <n v="1915.2514183773408"/>
    <n v="1605.4242837190177"/>
  </r>
  <r>
    <s v="2013_2"/>
    <n v="2013"/>
    <n v="2"/>
    <x v="14"/>
    <x v="14"/>
    <s v="Personal"/>
    <n v="10609.75"/>
    <n v="42439"/>
    <n v="4360607250"/>
    <n v="17442429000"/>
    <n v="1108"/>
    <n v="4469"/>
    <n v="8263"/>
    <n v="6761"/>
    <n v="1528"/>
    <n v="14270950"/>
    <n v="13863960"/>
    <n v="10603252"/>
    <n v="21769673"/>
    <n v="14612941"/>
    <n v="12879.918772563176"/>
    <n v="3102.2510628776013"/>
    <n v="1283.220622050103"/>
    <n v="3219.889513385594"/>
    <n v="9563.4430628272257"/>
    <n v="2387193750"/>
    <n v="318292500"/>
    <n v="1591462500"/>
    <n v="31829250"/>
    <n v="31829250"/>
    <n v="0.10443224392657698"/>
    <n v="0.42121633403237591"/>
    <n v="0.7788119418459436"/>
    <n v="0.63724404439312898"/>
    <n v="0.14401847357383538"/>
    <n v="0.11135007376173253"/>
    <n v="0.43238532862933488"/>
    <n v="0.78820053424320458"/>
    <n v="0.64811990202693426"/>
    <n v="0.15196074351020256"/>
    <n v="1345.0788190108156"/>
    <n v="1306.7188199533448"/>
    <n v="999.38754447560029"/>
    <n v="2051.8554160088597"/>
    <n v="1377.312472018662"/>
    <n v="1349.3290521036097"/>
    <n v="1310.8478416084674"/>
    <n v="1002.5454486474764"/>
    <n v="2058.3389496631648"/>
    <n v="1381.6645582792996"/>
  </r>
  <r>
    <s v="2013_2"/>
    <n v="2013"/>
    <n v="2"/>
    <x v="15"/>
    <x v="15"/>
    <s v="Personal"/>
    <n v="1120.75"/>
    <n v="4483"/>
    <n v="460628250"/>
    <n v="1842513000"/>
    <n v="140"/>
    <n v="529"/>
    <n v="606"/>
    <n v="803"/>
    <n v="186"/>
    <n v="2108517"/>
    <n v="1659707"/>
    <n v="615608"/>
    <n v="2380253"/>
    <n v="1574003"/>
    <n v="15060.835714285715"/>
    <n v="3137.4423440453688"/>
    <n v="1015.8547854785479"/>
    <n v="2964.2004981320051"/>
    <n v="8462.3817204301067"/>
    <n v="252168750"/>
    <n v="33622500"/>
    <n v="168112500"/>
    <n v="3362250"/>
    <n v="3362250"/>
    <n v="0.12491635065804149"/>
    <n v="0.47200535355788537"/>
    <n v="0.54070934641980817"/>
    <n v="0.71648449698862371"/>
    <n v="0.16596029444568369"/>
    <n v="0.14792737627821481"/>
    <n v="0.50675014979178601"/>
    <n v="0.5753931956307563"/>
    <n v="0.74785296810892388"/>
    <n v="0.19185416715511078"/>
    <n v="1881.3446352888691"/>
    <n v="1480.8895828686148"/>
    <n v="549.28217711354"/>
    <n v="2123.8037028775375"/>
    <n v="1404.4193620343519"/>
    <n v="1887.2893822545047"/>
    <n v="1485.5689561684717"/>
    <n v="551.01782059662366"/>
    <n v="2130.5145815658266"/>
    <n v="1408.857101714967"/>
  </r>
  <r>
    <s v="2013_2"/>
    <n v="2013"/>
    <n v="2"/>
    <x v="16"/>
    <x v="16"/>
    <s v="Personal"/>
    <n v="2203.75"/>
    <n v="8815"/>
    <n v="905741250"/>
    <n v="3622965000"/>
    <n v="249"/>
    <n v="1034"/>
    <n v="1055"/>
    <n v="2332"/>
    <n v="849"/>
    <n v="4590571"/>
    <n v="2065277"/>
    <n v="839759"/>
    <n v="7440589"/>
    <n v="5447481"/>
    <n v="18436.0281124498"/>
    <n v="1997.3665377176017"/>
    <n v="795.98009478672986"/>
    <n v="3190.6470840480274"/>
    <n v="6416.349823321555"/>
    <n v="495843750"/>
    <n v="66112500"/>
    <n v="330562500"/>
    <n v="6611250"/>
    <n v="6611250"/>
    <n v="0.11298922291548497"/>
    <n v="0.46920022688598978"/>
    <n v="0.47872943845717525"/>
    <n v="1.0581962563811684"/>
    <n v="0.38525241066364152"/>
    <n v="0.12870217251640578"/>
    <n v="0.49396984035062197"/>
    <n v="0.50352371410267271"/>
    <n v="1.0705132691883044"/>
    <n v="0.40940678864088403"/>
    <n v="2083.0724900737378"/>
    <n v="937.16483267158253"/>
    <n v="381.05910380034032"/>
    <n v="3376.330799773114"/>
    <n v="2471.9142370958593"/>
    <n v="2089.6546646696556"/>
    <n v="940.12612306507253"/>
    <n v="382.26318938282964"/>
    <n v="3386.9994629730659"/>
    <n v="2479.7250891772119"/>
  </r>
  <r>
    <s v="2013_2"/>
    <n v="2013"/>
    <n v="2"/>
    <x v="17"/>
    <x v="17"/>
    <s v="Personal"/>
    <n v="7133.25"/>
    <n v="28533"/>
    <n v="2931765750"/>
    <n v="11727063000"/>
    <n v="625"/>
    <n v="2902"/>
    <n v="7909"/>
    <n v="3698"/>
    <n v="1053"/>
    <n v="8856811"/>
    <n v="8867085"/>
    <n v="3950300"/>
    <n v="11406776"/>
    <n v="2179085"/>
    <n v="14170.8976"/>
    <n v="3055.5082701585116"/>
    <n v="499.46895941332662"/>
    <n v="3084.5797728501893"/>
    <n v="2069.4064577397912"/>
    <n v="1604981250"/>
    <n v="213997500"/>
    <n v="1069987500"/>
    <n v="21399750"/>
    <n v="21399750"/>
    <n v="8.7617846002873867E-2"/>
    <n v="0.40682718256054395"/>
    <n v="1.108751270458767"/>
    <n v="0.51841727122980408"/>
    <n v="0.14761854694564189"/>
    <n v="9.541788682519127E-2"/>
    <n v="0.42037932009583473"/>
    <n v="1.1183308496804472"/>
    <n v="0.53220165580005285"/>
    <n v="0.15740442179311065"/>
    <n v="1241.6235236392949"/>
    <n v="1243.0638208390285"/>
    <n v="553.78684330424426"/>
    <n v="1599.0994287316441"/>
    <n v="305.48277433147581"/>
    <n v="1245.5468546102222"/>
    <n v="1246.9917029178425"/>
    <n v="555.53672080918977"/>
    <n v="1604.152326163827"/>
    <n v="306.44805084790852"/>
  </r>
  <r>
    <s v="2013_2"/>
    <n v="2013"/>
    <n v="2"/>
    <x v="18"/>
    <x v="18"/>
    <s v="Personal"/>
    <n v="5006"/>
    <n v="20024"/>
    <n v="2057466000"/>
    <n v="8229864000"/>
    <n v="300"/>
    <n v="2571"/>
    <n v="4127"/>
    <n v="3905"/>
    <n v="757"/>
    <n v="10113059"/>
    <n v="8886647"/>
    <n v="3014674"/>
    <n v="13179278"/>
    <n v="6371079"/>
    <n v="33710.196666666663"/>
    <n v="3456.4943601711398"/>
    <n v="730.47589047734436"/>
    <n v="3374.9751600512163"/>
    <n v="8416.2206076618222"/>
    <n v="1126350000"/>
    <n v="150180000"/>
    <n v="750900000"/>
    <n v="15018000"/>
    <n v="15018000"/>
    <n v="5.9928086296444263E-2"/>
    <n v="0.51358369956052741"/>
    <n v="0.82441070715141829"/>
    <n v="0.78006392329204954"/>
    <n v="0.15121853775469438"/>
    <n v="6.7744476682592938E-2"/>
    <n v="0.53004333357179756"/>
    <n v="0.83694013746765905"/>
    <n v="0.79370422045162181"/>
    <n v="0.16301660747833635"/>
    <n v="2020.187574910108"/>
    <n v="1775.1991610067919"/>
    <n v="602.21214542548944"/>
    <n v="2632.6963643627646"/>
    <n v="1272.688573711546"/>
    <n v="2026.5710432713515"/>
    <n v="1780.8085053171574"/>
    <n v="604.11503910963222"/>
    <n v="2641.0152621499756"/>
    <n v="1276.7100652526794"/>
  </r>
  <r>
    <s v="2013_2"/>
    <n v="2013"/>
    <n v="2"/>
    <x v="19"/>
    <x v="19"/>
    <s v="Personal"/>
    <n v="3919"/>
    <n v="15676"/>
    <n v="1610709000"/>
    <n v="6442836000"/>
    <n v="517"/>
    <n v="1655"/>
    <n v="3950"/>
    <n v="2191"/>
    <n v="550"/>
    <n v="5819961"/>
    <n v="4924630"/>
    <n v="3240023"/>
    <n v="6723474"/>
    <n v="1450272"/>
    <n v="11257.177949709865"/>
    <n v="2975.6072507552872"/>
    <n v="820.25898734177213"/>
    <n v="3068.6782291191239"/>
    <n v="2636.8581818181819"/>
    <n v="881775000"/>
    <n v="117570000"/>
    <n v="587850000"/>
    <n v="11757000"/>
    <n v="11757000"/>
    <n v="0.1319214085225823"/>
    <n v="0.42230160755294716"/>
    <n v="1.0079101811686655"/>
    <n v="0.55907119163051799"/>
    <n v="0.14034192396019393"/>
    <n v="0.14451661965670282"/>
    <n v="0.44068519376540316"/>
    <n v="1.0112335031533162"/>
    <n v="0.57755051578356642"/>
    <n v="0.15326973144170516"/>
    <n v="1485.0627711150803"/>
    <n v="1256.6037254401633"/>
    <n v="826.74738453687166"/>
    <n v="1715.6095942842562"/>
    <n v="370.06175044654248"/>
    <n v="1489.7553310197197"/>
    <n v="1260.5743914434552"/>
    <n v="829.35977352365512"/>
    <n v="1721.0306451318968"/>
    <n v="371.23108615824589"/>
  </r>
  <r>
    <s v="2013_2"/>
    <n v="2013"/>
    <n v="2"/>
    <x v="20"/>
    <x v="20"/>
    <s v="Personal"/>
    <n v="3655.25"/>
    <n v="14621"/>
    <n v="1502307750"/>
    <n v="6009231000"/>
    <n v="395"/>
    <n v="2000"/>
    <n v="3689"/>
    <n v="2522"/>
    <n v="421"/>
    <n v="5348803"/>
    <n v="7692716"/>
    <n v="6392647"/>
    <n v="9762434"/>
    <n v="1760871"/>
    <n v="13541.273417721519"/>
    <n v="3846.3580000000002"/>
    <n v="1732.8942802927622"/>
    <n v="3870.9095955590801"/>
    <n v="4182.5914489311162"/>
    <n v="822431250"/>
    <n v="109657500"/>
    <n v="548287500"/>
    <n v="10965750"/>
    <n v="10965750"/>
    <n v="0.10806374392996375"/>
    <n v="0.54715819711374047"/>
    <n v="1.0092332945762943"/>
    <n v="0.68996648656042681"/>
    <n v="0.11517680049244237"/>
    <n v="0.1200285122057195"/>
    <n v="0.56634166363333649"/>
    <n v="1.012953539292587"/>
    <n v="0.70779091847756692"/>
    <n v="0.12747971861348892"/>
    <n v="1463.3207030982833"/>
    <n v="2104.5663087340126"/>
    <n v="1748.8946036522809"/>
    <n v="2670.7978934409412"/>
    <n v="481.73750085493469"/>
    <n v="1467.9445615590482"/>
    <n v="2111.2164003456987"/>
    <n v="1754.42082978505"/>
    <n v="2679.2371859421905"/>
    <n v="483.25971400648763"/>
  </r>
  <r>
    <s v="2013_2"/>
    <n v="2013"/>
    <n v="2"/>
    <x v="21"/>
    <x v="21"/>
    <s v="Personal"/>
    <n v="6294.25"/>
    <n v="25177"/>
    <n v="2586936750"/>
    <n v="10347747000"/>
    <n v="974"/>
    <n v="3625"/>
    <n v="4003"/>
    <n v="5378"/>
    <n v="1133"/>
    <n v="11015923"/>
    <n v="10529764"/>
    <n v="4047293"/>
    <n v="15046534"/>
    <n v="3638879"/>
    <n v="11309.982546201232"/>
    <n v="2904.7624827586205"/>
    <n v="1011.0649512865351"/>
    <n v="2797.7936035701005"/>
    <n v="3211.7202118270079"/>
    <n v="1416206250"/>
    <n v="188827500"/>
    <n v="944137500"/>
    <n v="18882750"/>
    <n v="18882750"/>
    <n v="0.15474440958017238"/>
    <n v="0.57592246892004606"/>
    <n v="0.6359772808515709"/>
    <n v="0.85443063113158835"/>
    <n v="0.18000556063073439"/>
    <n v="0.16536589939047752"/>
    <n v="0.59043651739792058"/>
    <n v="0.65010815316762816"/>
    <n v="0.86478818810627045"/>
    <n v="0.19128876205339201"/>
    <n v="1750.1565714739643"/>
    <n v="1672.9179806966677"/>
    <n v="643.01433848353656"/>
    <n v="2390.5205544743217"/>
    <n v="578.12749731898157"/>
    <n v="1755.6867852224195"/>
    <n v="1678.2041329002361"/>
    <n v="645.04616054625671"/>
    <n v="2398.0742155877301"/>
    <n v="579.95428738230771"/>
  </r>
  <r>
    <s v="2013_2"/>
    <n v="2013"/>
    <n v="2"/>
    <x v="22"/>
    <x v="22"/>
    <s v="Personal"/>
    <n v="1779.5"/>
    <n v="7118"/>
    <n v="731374500"/>
    <n v="2925498000"/>
    <n v="273"/>
    <n v="1014"/>
    <n v="2180"/>
    <n v="1967"/>
    <n v="365"/>
    <n v="4103851"/>
    <n v="4035058"/>
    <n v="1879687"/>
    <n v="6248965"/>
    <n v="2154810"/>
    <n v="15032.421245421245"/>
    <n v="3979.3471400394478"/>
    <n v="862.24174311926606"/>
    <n v="3176.9013726487037"/>
    <n v="5903.58904109589"/>
    <n v="400387500"/>
    <n v="53385000"/>
    <n v="266925000"/>
    <n v="5338500"/>
    <n v="5338500"/>
    <n v="0.15341388030345604"/>
    <n v="0.56982298398426523"/>
    <n v="1.2250632200056195"/>
    <n v="1.1053666760325935"/>
    <n v="0.2051137960101152"/>
    <n v="0.1733194597376764"/>
    <n v="0.59716940574137312"/>
    <n v="1.2540659206198752"/>
    <n v="1.1242166931321924"/>
    <n v="0.22741646509695096"/>
    <n v="2306.1820736161844"/>
    <n v="2267.52346164653"/>
    <n v="1056.3006462489464"/>
    <n v="3511.6409103680808"/>
    <n v="1210.9075583028941"/>
    <n v="2313.4692386720585"/>
    <n v="2274.6884716958775"/>
    <n v="1059.6383866840597"/>
    <n v="3522.7371317911734"/>
    <n v="1214.733831755329"/>
  </r>
  <r>
    <s v="2013_2"/>
    <n v="2013"/>
    <n v="2"/>
    <x v="23"/>
    <x v="23"/>
    <s v="Personal"/>
    <n v="3290.5"/>
    <n v="13162"/>
    <n v="1352395500"/>
    <n v="5409582000"/>
    <n v="517"/>
    <n v="2318"/>
    <n v="2886"/>
    <n v="3226"/>
    <n v="655"/>
    <n v="8162332"/>
    <n v="7401019"/>
    <n v="3310389"/>
    <n v="10912378"/>
    <n v="4204708"/>
    <n v="15787.876208897485"/>
    <n v="3192.846850733391"/>
    <n v="1147.0509355509355"/>
    <n v="3382.6342219466833"/>
    <n v="6419.4015267175573"/>
    <n v="740362500"/>
    <n v="98715000"/>
    <n v="493575000"/>
    <n v="9871500"/>
    <n v="9871500"/>
    <n v="0.15711897887858989"/>
    <n v="0.70445221091019605"/>
    <n v="0.87707035404953659"/>
    <n v="0.98039811578787417"/>
    <n v="0.19905789393709164"/>
    <n v="0.17190061254606567"/>
    <n v="0.72298601632733195"/>
    <n v="0.89040773342578272"/>
    <n v="0.98602898081265622"/>
    <n v="0.21527656398395331"/>
    <n v="2480.5749886035555"/>
    <n v="2249.208023096794"/>
    <n v="1006.0443701565111"/>
    <n v="3316.3282175961099"/>
    <n v="1277.8325482449475"/>
    <n v="2488.4132072690413"/>
    <n v="2256.3151593011794"/>
    <n v="1009.2233088286723"/>
    <n v="3326.8072822708177"/>
    <n v="1281.8702939196539"/>
  </r>
  <r>
    <s v="2013_2"/>
    <n v="2013"/>
    <n v="2"/>
    <x v="24"/>
    <x v="24"/>
    <s v="Personal"/>
    <n v="1743.75"/>
    <n v="6975"/>
    <n v="716681250"/>
    <n v="2866725000"/>
    <n v="293"/>
    <n v="1258"/>
    <n v="871"/>
    <n v="1944"/>
    <n v="38"/>
    <n v="3329328"/>
    <n v="3055564"/>
    <n v="1224639"/>
    <n v="4870519"/>
    <n v="263107"/>
    <n v="11362.894197952219"/>
    <n v="2428.9062003179652"/>
    <n v="1406.0149253731342"/>
    <n v="2505.4110082304528"/>
    <n v="6923.8684210526317"/>
    <n v="392343750"/>
    <n v="52312500"/>
    <n v="261562500"/>
    <n v="5231250"/>
    <n v="5231250"/>
    <n v="0.16802867383512546"/>
    <n v="0.72143369175627237"/>
    <n v="0.49949820788530463"/>
    <n v="1.1148387096774193"/>
    <n v="2.1792114695340502E-2"/>
    <n v="0.18889085391658961"/>
    <n v="0.74644729836012269"/>
    <n v="0.52739688408394048"/>
    <n v="1.1348034645721021"/>
    <n v="2.993876507097858E-2"/>
    <n v="1909.2920430107526"/>
    <n v="1752.2947670250896"/>
    <n v="702.30193548387092"/>
    <n v="2793.1291756272403"/>
    <n v="150.8857347670251"/>
    <n v="1915.3250992973578"/>
    <n v="1757.8317371281628"/>
    <n v="704.52109683348021"/>
    <n v="2801.9550153378304"/>
    <n v="151.36250946161806"/>
  </r>
  <r>
    <s v="2013_2"/>
    <n v="2013"/>
    <n v="2"/>
    <x v="25"/>
    <x v="25"/>
    <s v="Personal"/>
    <n v="4484"/>
    <n v="17936"/>
    <n v="1842924000"/>
    <n v="7371696000"/>
    <n v="813"/>
    <n v="3024"/>
    <n v="3643"/>
    <n v="4288"/>
    <n v="339"/>
    <n v="10488557"/>
    <n v="8835886"/>
    <n v="3224169"/>
    <n v="12067054"/>
    <n v="1964222"/>
    <n v="12901.054120541205"/>
    <n v="2921.9199735449733"/>
    <n v="885.0312928904749"/>
    <n v="2814.1450559701493"/>
    <n v="5794.1651917404133"/>
    <n v="1008900000"/>
    <n v="134520000"/>
    <n v="672600000"/>
    <n v="13452000"/>
    <n v="13452000"/>
    <n v="0.18131132917038359"/>
    <n v="0.67439785905441574"/>
    <n v="0.81244424620874223"/>
    <n v="0.95628902765388046"/>
    <n v="7.5602140945584304E-2"/>
    <n v="0.19471719844721433"/>
    <n v="0.69070301048016414"/>
    <n v="0.82602691462353506"/>
    <n v="0.96340301255611027"/>
    <n v="8.4800696416964472E-2"/>
    <n v="2339.1072702943802"/>
    <n v="1970.5365744870651"/>
    <n v="719.03858162355039"/>
    <n v="2691.136039250669"/>
    <n v="438.0512934879572"/>
    <n v="2346.498473685057"/>
    <n v="1976.7631536592844"/>
    <n v="721.31062808760782"/>
    <n v="2699.6395970270419"/>
    <n v="439.43546523879405"/>
  </r>
  <r>
    <s v="2013_2"/>
    <n v="2013"/>
    <n v="2"/>
    <x v="26"/>
    <x v="26"/>
    <s v="Personal"/>
    <n v="2895.75"/>
    <n v="11583"/>
    <n v="1190153250"/>
    <n v="4760613000"/>
    <n v="414"/>
    <n v="1887"/>
    <n v="3986"/>
    <n v="2957"/>
    <n v="473"/>
    <n v="5015211"/>
    <n v="6234263"/>
    <n v="2604561"/>
    <n v="10303865"/>
    <n v="1379211"/>
    <n v="12114.036231884058"/>
    <n v="3303.7959724430311"/>
    <n v="653.42724535875561"/>
    <n v="3484.5671288468043"/>
    <n v="2915.879492600423"/>
    <n v="651543750"/>
    <n v="86872500"/>
    <n v="434362500"/>
    <n v="8687250"/>
    <n v="8687250"/>
    <n v="0.14296814296814297"/>
    <n v="0.65164465164465168"/>
    <n v="1.3765000431667098"/>
    <n v="1.0211516878183544"/>
    <n v="0.16334283000949668"/>
    <n v="0.15812445400780265"/>
    <n v="0.67227431055588416"/>
    <n v="1.4076707046263641"/>
    <n v="1.0275151436241898"/>
    <n v="0.17934943379840843"/>
    <n v="1731.921263921264"/>
    <n v="2152.900975567642"/>
    <n v="899.44263144263141"/>
    <n v="3558.2716049382716"/>
    <n v="476.28800828800831"/>
    <n v="1737.3938570258415"/>
    <n v="2159.7037969655698"/>
    <n v="902.28472573717886"/>
    <n v="3569.5151718688548"/>
    <n v="477.79300191805845"/>
  </r>
  <r>
    <s v="2013_3"/>
    <n v="2013"/>
    <n v="3"/>
    <x v="0"/>
    <x v="0"/>
    <s v="Personal"/>
    <n v="4916.5"/>
    <n v="19666"/>
    <n v="2020681500"/>
    <n v="8082726000"/>
    <n v="124"/>
    <n v="2212"/>
    <n v="1186"/>
    <n v="3858"/>
    <n v="519"/>
    <n v="1989975"/>
    <n v="3573023"/>
    <n v="1618807"/>
    <n v="5627955"/>
    <n v="1653614"/>
    <n v="16048.185483870968"/>
    <n v="1615.2906871609403"/>
    <n v="1364.9300168634063"/>
    <n v="1458.7752721617419"/>
    <n v="3186.1541425818882"/>
    <n v="1106212500"/>
    <n v="147495000"/>
    <n v="737475000"/>
    <n v="14749500"/>
    <n v="14749500"/>
    <n v="2.5221193938777586E-2"/>
    <n v="0.44991355639174208"/>
    <n v="0.24122851622088884"/>
    <n v="0.78470456625648322"/>
    <n v="0.10556290043730296"/>
    <n v="3.0431506286215507E-2"/>
    <n v="0.46644489075336792"/>
    <n v="0.2554451809781787"/>
    <n v="0.79836292132417497"/>
    <n v="0.11577366961560914"/>
    <n v="404.75439845418487"/>
    <n v="726.74117766703955"/>
    <n v="329.26004271331232"/>
    <n v="1144.707617207363"/>
    <n v="336.33967253127224"/>
    <n v="406.03335736309776"/>
    <n v="729.0375630978117"/>
    <n v="330.30045157998683"/>
    <n v="1148.3247094754622"/>
    <n v="337.40245189141649"/>
  </r>
  <r>
    <s v="2013_3"/>
    <n v="2013"/>
    <n v="3"/>
    <x v="1"/>
    <x v="1"/>
    <s v="Personal"/>
    <n v="1281"/>
    <n v="5124"/>
    <n v="526491000"/>
    <n v="2105964000"/>
    <n v="23"/>
    <n v="380"/>
    <n v="1363"/>
    <n v="633"/>
    <n v="83"/>
    <n v="623731"/>
    <n v="1137741"/>
    <n v="2216931"/>
    <n v="1517892"/>
    <n v="498587"/>
    <n v="27118.739130434784"/>
    <n v="2994.0552631578948"/>
    <n v="1626.5084372707263"/>
    <n v="2397.9336492890993"/>
    <n v="6007.0722891566265"/>
    <n v="288225000"/>
    <n v="38430000"/>
    <n v="192150000"/>
    <n v="3843000"/>
    <n v="3843000"/>
    <n v="1.7954722872755659E-2"/>
    <n v="0.29664324746291959"/>
    <n v="1.0640124902419985"/>
    <n v="0.49414519906323184"/>
    <n v="6.4793130366900861E-2"/>
    <n v="2.6599154925063213E-2"/>
    <n v="0.32637951258683046"/>
    <n v="1.0810022438465003"/>
    <n v="0.52669299499209266"/>
    <n v="8.0818191007921716E-2"/>
    <n v="486.90944574551133"/>
    <n v="888.16627634660426"/>
    <n v="1730.6252927400469"/>
    <n v="1184.9274004683841"/>
    <n v="389.21701795472285"/>
    <n v="488.44800141247475"/>
    <n v="890.97273916965889"/>
    <n v="1736.093790783782"/>
    <n v="1188.671580793618"/>
    <n v="390.44688123604811"/>
  </r>
  <r>
    <s v="2013_3"/>
    <n v="2013"/>
    <n v="3"/>
    <x v="2"/>
    <x v="2"/>
    <s v="Personal"/>
    <n v="1259.75"/>
    <n v="5039"/>
    <n v="517757250"/>
    <n v="2071029000"/>
    <n v="94"/>
    <n v="606"/>
    <n v="730"/>
    <n v="1675"/>
    <n v="98"/>
    <n v="1058271"/>
    <n v="1965749"/>
    <n v="697255"/>
    <n v="4380638"/>
    <n v="556319"/>
    <n v="11258.202127659575"/>
    <n v="3243.8102310231025"/>
    <n v="955.14383561643831"/>
    <n v="2615.3062686567164"/>
    <n v="5676.7244897959181"/>
    <n v="283443750"/>
    <n v="37792500"/>
    <n v="188962500"/>
    <n v="3779250"/>
    <n v="3779250"/>
    <n v="7.4617979757888475E-2"/>
    <n v="0.48104782694979165"/>
    <n v="0.57948005556658067"/>
    <n v="1.3296288946219488"/>
    <n v="7.7793212939075207E-2"/>
    <n v="9.1868254220001111E-2"/>
    <n v="0.51384765247238784"/>
    <n v="0.61188611940728332"/>
    <n v="1.373089082229034"/>
    <n v="9.5376446660442593E-2"/>
    <n v="840.06429847191907"/>
    <n v="1560.4278626711648"/>
    <n v="553.48680293709072"/>
    <n v="3477.3867830918834"/>
    <n v="441.61063703115695"/>
    <n v="842.71876676848024"/>
    <n v="1565.3585641639743"/>
    <n v="555.23573236265258"/>
    <n v="3488.3747669728659"/>
    <n v="443.0060557360772"/>
  </r>
  <r>
    <s v="2013_3"/>
    <n v="2013"/>
    <n v="3"/>
    <x v="3"/>
    <x v="3"/>
    <s v="Personal"/>
    <n v="5055.5"/>
    <n v="20222"/>
    <n v="2077810500"/>
    <n v="8311242000"/>
    <n v="115"/>
    <n v="1765"/>
    <n v="698"/>
    <n v="3276"/>
    <n v="346"/>
    <n v="2245004"/>
    <n v="6532068"/>
    <n v="584236"/>
    <n v="9634159"/>
    <n v="2041914"/>
    <n v="19521.773913043478"/>
    <n v="3700.888385269122"/>
    <n v="837.01432664756442"/>
    <n v="2940.8299755799758"/>
    <n v="5901.4855491329481"/>
    <n v="1137487500"/>
    <n v="151665000"/>
    <n v="758325000"/>
    <n v="15166500"/>
    <n v="15166500"/>
    <n v="2.2747502719810107E-2"/>
    <n v="0.349124715656216"/>
    <n v="0.13806745129067352"/>
    <n v="0.64800712095737312"/>
    <n v="6.8440312530906933E-2"/>
    <n v="2.7633397622719606E-2"/>
    <n v="0.36474586740786802"/>
    <n v="0.149372076232164"/>
    <n v="0.66365771013991326"/>
    <n v="7.6714687520258465E-2"/>
    <n v="444.07160518247451"/>
    <n v="1292.0716051824745"/>
    <n v="115.5644347740085"/>
    <n v="1905.6787657007219"/>
    <n v="403.89951537928988"/>
    <n v="445.47480015160261"/>
    <n v="1296.1543439907807"/>
    <n v="115.92959983205897"/>
    <n v="1911.7004046112006"/>
    <n v="405.17577299495213"/>
  </r>
  <r>
    <s v="2013_3"/>
    <n v="2013"/>
    <n v="3"/>
    <x v="4"/>
    <x v="4"/>
    <s v="Personal"/>
    <n v="4176"/>
    <n v="16704"/>
    <n v="1716336000"/>
    <n v="6865344000"/>
    <n v="170"/>
    <n v="1398"/>
    <n v="4530"/>
    <n v="2180"/>
    <n v="411"/>
    <n v="3704734"/>
    <n v="4222126"/>
    <n v="8050431"/>
    <n v="6230065"/>
    <n v="1310282"/>
    <n v="21792.552941176469"/>
    <n v="3020.1187410586554"/>
    <n v="1777.1370860927152"/>
    <n v="2857.8279816513759"/>
    <n v="3188.0340632603406"/>
    <n v="939600000"/>
    <n v="125280000"/>
    <n v="626400000"/>
    <n v="12528000"/>
    <n v="12528000"/>
    <n v="4.0708812260536395E-2"/>
    <n v="0.33477011494252873"/>
    <n v="1.0847701149425288"/>
    <n v="0.52203065134099613"/>
    <n v="9.8419540229885055E-2"/>
    <n v="4.7833980431753784E-2"/>
    <n v="0.35178523008882029"/>
    <n v="1.0957037838392192"/>
    <n v="0.5400410655641511"/>
    <n v="0.1091598940166866"/>
    <n v="887.14894636015322"/>
    <n v="1011.0454980842912"/>
    <n v="1927.7852011494253"/>
    <n v="1491.8738026819924"/>
    <n v="313.76484674329504"/>
    <n v="889.95219458380029"/>
    <n v="1014.2402395176881"/>
    <n v="1933.8766928463576"/>
    <n v="1496.5878843527562"/>
    <n v="314.7562932787215"/>
  </r>
  <r>
    <s v="2013_3"/>
    <n v="2013"/>
    <n v="3"/>
    <x v="5"/>
    <x v="5"/>
    <s v="Personal"/>
    <n v="1013.5"/>
    <n v="4054"/>
    <n v="416548500"/>
    <n v="1666194000"/>
    <n v="83"/>
    <n v="354"/>
    <n v="621"/>
    <n v="555"/>
    <n v="135"/>
    <n v="1612264"/>
    <n v="1096731"/>
    <n v="686633"/>
    <n v="1736559"/>
    <n v="809420"/>
    <n v="19424.867469879518"/>
    <n v="3098.1101694915255"/>
    <n v="1105.6892109500805"/>
    <n v="3128.9351351351352"/>
    <n v="5995.7037037037035"/>
    <n v="228037500"/>
    <n v="30405000"/>
    <n v="152025000"/>
    <n v="3040500"/>
    <n v="3040500"/>
    <n v="8.189442525900345E-2"/>
    <n v="0.34928465712876172"/>
    <n v="0.6127281697089294"/>
    <n v="0.5476073014306857"/>
    <n v="0.13320177602368033"/>
    <n v="0.10196304603283346"/>
    <n v="0.38417693500264744"/>
    <n v="0.64838033588439969"/>
    <n v="0.58403539580619612"/>
    <n v="0.15807076092409361"/>
    <n v="1590.7883571780958"/>
    <n v="1082.1223482979774"/>
    <n v="677.48692649235318"/>
    <n v="1713.4277257030094"/>
    <n v="798.63838184509132"/>
    <n v="1595.8149929586534"/>
    <n v="1085.5416811654525"/>
    <n v="679.62767639802098"/>
    <n v="1718.8418821962694"/>
    <n v="801.16195089674716"/>
  </r>
  <r>
    <s v="2013_3"/>
    <n v="2013"/>
    <n v="3"/>
    <x v="6"/>
    <x v="6"/>
    <s v="Personal"/>
    <n v="6590.75"/>
    <n v="26363"/>
    <n v="2708798250"/>
    <n v="10835193000"/>
    <n v="380"/>
    <n v="3132"/>
    <n v="2262"/>
    <n v="5046"/>
    <n v="862"/>
    <n v="10019463"/>
    <n v="8153082"/>
    <n v="3465489"/>
    <n v="11424883"/>
    <n v="7222908"/>
    <n v="26367.007894736842"/>
    <n v="2603.155172413793"/>
    <n v="1532.0464190981431"/>
    <n v="2264.1464526357513"/>
    <n v="8379.2436194895599"/>
    <n v="1482918750"/>
    <n v="197722500"/>
    <n v="988612500"/>
    <n v="19772250"/>
    <n v="19772250"/>
    <n v="5.7656564123961612E-2"/>
    <n v="0.47521147062170466"/>
    <n v="0.3432082843378978"/>
    <n v="0.76561848044607972"/>
    <n v="0.13078936388119713"/>
    <n v="6.4346431157102424E-2"/>
    <n v="0.48954404242960436"/>
    <n v="0.35683468693316595"/>
    <n v="0.77777631946393322"/>
    <n v="0.14046628568333472"/>
    <n v="1520.2310814398968"/>
    <n v="1237.0491977392558"/>
    <n v="525.81102302469367"/>
    <n v="1733.4723665743657"/>
    <n v="1095.9159427986192"/>
    <n v="1525.0347675582923"/>
    <n v="1240.9580745748246"/>
    <n v="527.47250142954954"/>
    <n v="1738.9498609142711"/>
    <n v="1099.3788612099199"/>
  </r>
  <r>
    <s v="2013_3"/>
    <n v="2013"/>
    <n v="3"/>
    <x v="7"/>
    <x v="7"/>
    <s v="Personal"/>
    <n v="7827.75"/>
    <n v="31311"/>
    <n v="3217205250"/>
    <n v="12868821000"/>
    <n v="921"/>
    <n v="2790"/>
    <n v="3476"/>
    <n v="5382"/>
    <n v="611"/>
    <n v="15532121"/>
    <n v="6637724"/>
    <n v="3049612"/>
    <n v="14721828"/>
    <n v="3481287"/>
    <n v="16864.409337676439"/>
    <n v="2379.1125448028674"/>
    <n v="877.33371691599541"/>
    <n v="2735.3823857302118"/>
    <n v="5697.6873977086743"/>
    <n v="1761243750"/>
    <n v="234832500"/>
    <n v="1174162500"/>
    <n v="23483250"/>
    <n v="23483250"/>
    <n v="0.11765833093800901"/>
    <n v="0.35642425984478299"/>
    <n v="0.44406119255213822"/>
    <n v="0.68755389479735551"/>
    <n v="7.8055635399699785E-2"/>
    <n v="0.1261436305960271"/>
    <n v="0.3690373328139428"/>
    <n v="0.45714615117395674"/>
    <n v="0.69976003568833101"/>
    <n v="8.5120306312434349E-2"/>
    <n v="1984.2382549263837"/>
    <n v="847.97342786880006"/>
    <n v="389.58985659991697"/>
    <n v="1880.7228130688895"/>
    <n v="444.73661013701258"/>
    <n v="1990.5081292087534"/>
    <n v="850.65288774431019"/>
    <n v="390.82089799149549"/>
    <n v="1886.6655951761543"/>
    <n v="446.14190641501915"/>
  </r>
  <r>
    <s v="2013_3"/>
    <n v="2013"/>
    <n v="3"/>
    <x v="8"/>
    <x v="8"/>
    <s v="Personal"/>
    <n v="760.5"/>
    <n v="3042"/>
    <n v="312565500"/>
    <n v="1250262000"/>
    <n v="108"/>
    <n v="297"/>
    <n v="434"/>
    <n v="395"/>
    <n v="142"/>
    <n v="1312090"/>
    <n v="825177"/>
    <n v="371655"/>
    <n v="1031001"/>
    <n v="585057"/>
    <n v="12148.981481481482"/>
    <n v="2778.3737373737372"/>
    <n v="856.34792626728108"/>
    <n v="2610.1291139240507"/>
    <n v="4120.1197183098593"/>
    <n v="171112500"/>
    <n v="22815000"/>
    <n v="114075000"/>
    <n v="2281500"/>
    <n v="2281500"/>
    <n v="0.14201183431952663"/>
    <n v="0.39053254437869822"/>
    <n v="0.5706771860618014"/>
    <n v="0.51939513477975019"/>
    <n v="0.18671926364234057"/>
    <n v="0.17150417412960164"/>
    <n v="0.43175275317718803"/>
    <n v="0.61249810303468366"/>
    <n v="0.56160843747261235"/>
    <n v="0.21964390990127677"/>
    <n v="1725.2991452991453"/>
    <n v="1085.0453648915188"/>
    <n v="488.69822485207101"/>
    <n v="1355.6883629191323"/>
    <n v="769.30571992110458"/>
    <n v="1730.7508135721707"/>
    <n v="1088.4739340220895"/>
    <n v="490.2424327737923"/>
    <n v="1359.9721204671339"/>
    <n v="771.73660247093835"/>
  </r>
  <r>
    <s v="2013_3"/>
    <n v="2013"/>
    <n v="3"/>
    <x v="9"/>
    <x v="9"/>
    <s v="Personal"/>
    <n v="784"/>
    <n v="3136"/>
    <n v="322224000"/>
    <n v="1288896000"/>
    <n v="101"/>
    <n v="321"/>
    <n v="615"/>
    <n v="451"/>
    <n v="94"/>
    <n v="1403381"/>
    <n v="939932"/>
    <n v="406295"/>
    <n v="1234497"/>
    <n v="438368"/>
    <n v="13894.861386138615"/>
    <n v="2928.1370716510905"/>
    <n v="660.64227642276421"/>
    <n v="2737.2439024390242"/>
    <n v="4663.489361702128"/>
    <n v="176400000"/>
    <n v="23520000"/>
    <n v="117600000"/>
    <n v="2352000"/>
    <n v="2352000"/>
    <n v="0.12882653061224489"/>
    <n v="0.40943877551020408"/>
    <n v="0.78443877551020413"/>
    <n v="0.57525510204081631"/>
    <n v="0.11989795918367346"/>
    <n v="0.15670396906946377"/>
    <n v="0.45035775921565219"/>
    <n v="0.81865741491360544"/>
    <n v="0.61638827528239748"/>
    <n v="0.146929468734458"/>
    <n v="1790.0267857142858"/>
    <n v="1198.8928571428571"/>
    <n v="518.23341836734699"/>
    <n v="1574.6135204081634"/>
    <n v="559.14285714285711"/>
    <n v="1795.6829829378996"/>
    <n v="1202.6811660687908"/>
    <n v="519.87095275819888"/>
    <n v="1579.5890463016731"/>
    <n v="560.9096587915335"/>
  </r>
  <r>
    <s v="2013_3"/>
    <n v="2013"/>
    <n v="3"/>
    <x v="10"/>
    <x v="10"/>
    <s v="Personal"/>
    <n v="2239.25"/>
    <n v="8957"/>
    <n v="920331750"/>
    <n v="3681327000"/>
    <n v="269"/>
    <n v="946"/>
    <n v="1935"/>
    <n v="1862"/>
    <n v="193"/>
    <n v="5732444"/>
    <n v="4092186"/>
    <n v="2175196"/>
    <n v="5115168"/>
    <n v="1161222"/>
    <n v="21310.200743494424"/>
    <n v="4325.7780126849893"/>
    <n v="1124.1322997416021"/>
    <n v="2747.1364124597208"/>
    <n v="6016.6943005181347"/>
    <n v="503831250"/>
    <n v="67177500"/>
    <n v="335887500"/>
    <n v="6717750"/>
    <n v="6717750"/>
    <n v="0.12012950764764989"/>
    <n v="0.42246287819582451"/>
    <n v="0.86412861449145917"/>
    <n v="0.83152841353131624"/>
    <n v="8.6189572401473707E-2"/>
    <n v="0.13613757322716802"/>
    <n v="0.44678429432733763"/>
    <n v="0.88100027487866039"/>
    <n v="0.84995761463739017"/>
    <n v="0.10000804518214133"/>
    <n v="2559.9839231885676"/>
    <n v="1827.4806296751144"/>
    <n v="971.39488668080833"/>
    <n v="2284.3219828067431"/>
    <n v="518.57630903204199"/>
    <n v="2568.0730613368869"/>
    <n v="1833.2551750317928"/>
    <n v="974.46433854875011"/>
    <n v="2291.5400734856685"/>
    <n v="520.21492690233742"/>
  </r>
  <r>
    <s v="2013_3"/>
    <n v="2013"/>
    <n v="3"/>
    <x v="11"/>
    <x v="11"/>
    <s v="Personal"/>
    <n v="6251.5"/>
    <n v="25006"/>
    <n v="2569366500"/>
    <n v="10277466000"/>
    <n v="188"/>
    <n v="1980"/>
    <n v="9040"/>
    <n v="3001"/>
    <n v="765"/>
    <n v="2983621"/>
    <n v="3768832"/>
    <n v="12410911"/>
    <n v="4973839"/>
    <n v="4010660"/>
    <n v="15870.324468085106"/>
    <n v="1903.4505050505049"/>
    <n v="1372.8883849557521"/>
    <n v="1657.3938687104298"/>
    <n v="5242.6928104575163"/>
    <n v="1406587500"/>
    <n v="187545000"/>
    <n v="937725000"/>
    <n v="18754500"/>
    <n v="18754500"/>
    <n v="3.0072782532192272E-2"/>
    <n v="0.31672398624330161"/>
    <n v="1.4460529472926498"/>
    <n v="0.48004478925057986"/>
    <n v="0.12237063104854835"/>
    <n v="3.5105704341754113E-2"/>
    <n v="0.33043287866020121"/>
    <n v="1.4697202686331454"/>
    <n v="0.49476749562265332"/>
    <n v="0.13202798117716644"/>
    <n v="477.26481644405345"/>
    <n v="602.8684315764217"/>
    <n v="1985.2692953691114"/>
    <n v="795.62329041030148"/>
    <n v="641.55162760937378"/>
    <n v="478.77289663103357"/>
    <n v="604.77339901942355"/>
    <n v="1991.5424275737291"/>
    <n v="798.13733225714759"/>
    <n v="643.57882774059476"/>
  </r>
  <r>
    <s v="2013_3"/>
    <n v="2013"/>
    <n v="3"/>
    <x v="12"/>
    <x v="12"/>
    <s v="Personal"/>
    <n v="6133.5"/>
    <n v="24534"/>
    <n v="2520868500"/>
    <n v="10083474000"/>
    <n v="339"/>
    <n v="2554"/>
    <n v="3555"/>
    <n v="4674"/>
    <n v="876"/>
    <n v="7007273"/>
    <n v="7848478"/>
    <n v="4314941"/>
    <n v="12172294"/>
    <n v="3653120"/>
    <n v="20670.421828908555"/>
    <n v="3073.0140955364136"/>
    <n v="1213.7668073136429"/>
    <n v="2604.2563115104836"/>
    <n v="4170.2283105022834"/>
    <n v="1380037500"/>
    <n v="184005000"/>
    <n v="920025000"/>
    <n v="18400500"/>
    <n v="18400500"/>
    <n v="5.5270237221814622E-2"/>
    <n v="0.41640172821390725"/>
    <n v="0.57960381511371972"/>
    <n v="0.76204450966006354"/>
    <n v="0.14282220591831743"/>
    <n v="6.206855090001568E-2"/>
    <n v="0.43106784018767969"/>
    <n v="0.59428958561276923"/>
    <n v="0.77471343481090915"/>
    <n v="0.1532318303372926"/>
    <n v="1142.4591179587512"/>
    <n v="1279.6083802070596"/>
    <n v="703.50387217738648"/>
    <n v="1984.5592239341322"/>
    <n v="595.60120648895406"/>
    <n v="1146.0691053302596"/>
    <n v="1283.6517372256262"/>
    <n v="705.72683145395592"/>
    <n v="1990.8301124270292"/>
    <n v="597.48321066755614"/>
  </r>
  <r>
    <s v="2013_3"/>
    <n v="2013"/>
    <n v="3"/>
    <x v="13"/>
    <x v="13"/>
    <s v="Personal"/>
    <n v="1564.75"/>
    <n v="6259"/>
    <n v="643112250"/>
    <n v="2572449000"/>
    <n v="184"/>
    <n v="674"/>
    <n v="963"/>
    <n v="988"/>
    <n v="242"/>
    <n v="3763693"/>
    <n v="1986499"/>
    <n v="903173"/>
    <n v="2882405"/>
    <n v="1994757"/>
    <n v="20454.853260869564"/>
    <n v="2947.3278931750742"/>
    <n v="937.87435098650053"/>
    <n v="2917.4139676113359"/>
    <n v="8242.7975206611573"/>
    <n v="352068750"/>
    <n v="46942500"/>
    <n v="234712500"/>
    <n v="4694250"/>
    <n v="4694250"/>
    <n v="0.11759066943601214"/>
    <n v="0.43073973478191402"/>
    <n v="0.61543377536347654"/>
    <n v="0.63141076849336952"/>
    <n v="0.15465729349736379"/>
    <n v="0.13656449563642886"/>
    <n v="0.45990704256393256"/>
    <n v="0.64408938641148916"/>
    <n v="0.65982662523286506"/>
    <n v="0.17595510842344222"/>
    <n v="2405.2998881610479"/>
    <n v="1269.531235021569"/>
    <n v="577.19955264419241"/>
    <n v="1842.086595302764"/>
    <n v="1274.8087553922351"/>
    <n v="2412.900249595833"/>
    <n v="1273.5427498794065"/>
    <n v="579.02341055134343"/>
    <n v="1847.9072931655894"/>
    <n v="1278.8369463670483"/>
  </r>
  <r>
    <s v="2013_3"/>
    <n v="2013"/>
    <n v="3"/>
    <x v="14"/>
    <x v="14"/>
    <s v="Personal"/>
    <n v="10729.25"/>
    <n v="42917"/>
    <n v="4409721750"/>
    <n v="17638887000"/>
    <n v="1159"/>
    <n v="4455"/>
    <n v="8201"/>
    <n v="7442"/>
    <n v="1506"/>
    <n v="15590875"/>
    <n v="13721541"/>
    <n v="9105702"/>
    <n v="21548633"/>
    <n v="14179909"/>
    <n v="13452.006039689388"/>
    <n v="3080.0316498316497"/>
    <n v="1110.3160590171931"/>
    <n v="2895.5432679387263"/>
    <n v="9415.6102257636121"/>
    <n v="2414081250"/>
    <n v="321877500"/>
    <n v="1609387500"/>
    <n v="32187750"/>
    <n v="32187750"/>
    <n v="0.10802246196146049"/>
    <n v="0.41522007596057509"/>
    <n v="0.76435911177388915"/>
    <n v="0.69361791364727265"/>
    <n v="0.14036395833818766"/>
    <n v="0.11500487013904119"/>
    <n v="0.42630433425887448"/>
    <n v="0.773905636191486"/>
    <n v="0.70398753918512014"/>
    <n v="0.1481776514498927"/>
    <n v="1453.1188107276837"/>
    <n v="1278.890975604073"/>
    <n v="848.68019665866677"/>
    <n v="2008.400680383065"/>
    <n v="1321.6123214576974"/>
    <n v="1457.7104328466451"/>
    <n v="1282.9320657392857"/>
    <n v="851.3618898100691"/>
    <n v="2014.7469040501894"/>
    <n v="1325.7884041861689"/>
  </r>
  <r>
    <s v="2013_3"/>
    <n v="2013"/>
    <n v="3"/>
    <x v="15"/>
    <x v="15"/>
    <s v="Personal"/>
    <n v="1132"/>
    <n v="4528"/>
    <n v="465252000"/>
    <n v="1861008000"/>
    <n v="144"/>
    <n v="554"/>
    <n v="674"/>
    <n v="863"/>
    <n v="213"/>
    <n v="2423565"/>
    <n v="1749727"/>
    <n v="781025"/>
    <n v="2174386"/>
    <n v="1829912"/>
    <n v="16830.3125"/>
    <n v="3158.3519855595669"/>
    <n v="1158.7908011869436"/>
    <n v="2519.5666280417149"/>
    <n v="8591.1361502347427"/>
    <n v="254700000"/>
    <n v="33960000"/>
    <n v="169800000"/>
    <n v="3396000"/>
    <n v="3396000"/>
    <n v="0.12720848056537101"/>
    <n v="0.48939929328621906"/>
    <n v="0.59540636042402828"/>
    <n v="0.76236749116607772"/>
    <n v="0.18816254416961131"/>
    <n v="0.15028370847107375"/>
    <n v="0.52401754108692755"/>
    <n v="0.62939618851053014"/>
    <n v="0.79184344167158038"/>
    <n v="0.21522915247920246"/>
    <n v="2140.9584805653712"/>
    <n v="1545.6952296819788"/>
    <n v="689.95141342756187"/>
    <n v="1920.8356890459363"/>
    <n v="1616.530035335689"/>
    <n v="2147.7235655966624"/>
    <n v="1550.5793784201171"/>
    <n v="692.1315491105596"/>
    <n v="1926.9052214004839"/>
    <n v="1621.6380106859604"/>
  </r>
  <r>
    <s v="2013_3"/>
    <n v="2013"/>
    <n v="3"/>
    <x v="16"/>
    <x v="16"/>
    <s v="Personal"/>
    <n v="2232.25"/>
    <n v="8929"/>
    <n v="917454750"/>
    <n v="3669819000"/>
    <n v="268"/>
    <n v="940"/>
    <n v="1165"/>
    <n v="1165"/>
    <n v="346"/>
    <n v="5949549"/>
    <n v="1735401"/>
    <n v="921852"/>
    <n v="3420981"/>
    <n v="2246364"/>
    <n v="22199.809701492537"/>
    <n v="1846.1712765957448"/>
    <n v="791.28927038626614"/>
    <n v="2936.4643776824032"/>
    <n v="6492.3815028901736"/>
    <n v="502256250"/>
    <n v="66967500"/>
    <n v="334837500"/>
    <n v="6696750"/>
    <n v="6696750"/>
    <n v="0.12005823720461418"/>
    <n v="0.42109978721021391"/>
    <n v="0.52189494904244593"/>
    <n v="0.52189494904244593"/>
    <n v="0.15500055997312129"/>
    <n v="0.13608727494659664"/>
    <n v="0.44544866056434201"/>
    <n v="0.54652910678094158"/>
    <n v="0.54652910678094158"/>
    <n v="0.17284814046801167"/>
    <n v="2665.270019039086"/>
    <n v="777.4223317280771"/>
    <n v="412.96987344607459"/>
    <n v="1532.5259267555157"/>
    <n v="1006.3227685071116"/>
    <n v="2673.6918443448199"/>
    <n v="779.87886146796086"/>
    <n v="414.27479193682763"/>
    <n v="1537.3684626109618"/>
    <n v="1009.5025868733591"/>
  </r>
  <r>
    <s v="2013_3"/>
    <n v="2013"/>
    <n v="3"/>
    <x v="17"/>
    <x v="17"/>
    <s v="Personal"/>
    <n v="7240.5"/>
    <n v="28962"/>
    <n v="2975845500"/>
    <n v="11903382000"/>
    <n v="669"/>
    <n v="2737"/>
    <n v="11148"/>
    <n v="3658"/>
    <n v="886"/>
    <n v="9428059"/>
    <n v="8213591"/>
    <n v="6182292"/>
    <n v="10630574"/>
    <n v="2215606"/>
    <n v="14092.763826606875"/>
    <n v="3000.9466569236392"/>
    <n v="554.5651237890205"/>
    <n v="2906.1164570803717"/>
    <n v="2500.6839729119638"/>
    <n v="1629112500"/>
    <n v="217215000"/>
    <n v="1086075000"/>
    <n v="21721500"/>
    <n v="21721500"/>
    <n v="9.239693391340377E-2"/>
    <n v="0.37801256819280438"/>
    <n v="1.5396726745390512"/>
    <n v="0.50521372833367861"/>
    <n v="0.12236723983150335"/>
    <n v="0.10032648130797174"/>
    <n v="0.39129004545808699"/>
    <n v="1.5646330467666691"/>
    <n v="0.51890418813282235"/>
    <n v="0.13134071441753897"/>
    <n v="1302.1281679442027"/>
    <n v="1134.3955527933153"/>
    <n v="853.84876735032105"/>
    <n v="1468.2099302534355"/>
    <n v="306.00179545611491"/>
    <n v="1306.2426838760837"/>
    <n v="1137.9800605936437"/>
    <n v="856.54679235520712"/>
    <n v="1472.8492378869621"/>
    <n v="306.96871199596382"/>
  </r>
  <r>
    <s v="2013_3"/>
    <n v="2013"/>
    <n v="3"/>
    <x v="18"/>
    <x v="18"/>
    <s v="Personal"/>
    <n v="5056"/>
    <n v="20224"/>
    <n v="2078016000"/>
    <n v="8312064000"/>
    <n v="291"/>
    <n v="2591"/>
    <n v="4265"/>
    <n v="4314"/>
    <n v="892"/>
    <n v="9808417"/>
    <n v="8816100"/>
    <n v="3991454"/>
    <n v="13705696"/>
    <n v="7542985"/>
    <n v="33705.900343642614"/>
    <n v="3402.5858741798534"/>
    <n v="935.8626025791325"/>
    <n v="3177.0273528048215"/>
    <n v="8456.2612107623318"/>
    <n v="1137600000"/>
    <n v="151680000"/>
    <n v="758400000"/>
    <n v="15168000"/>
    <n v="15168000"/>
    <n v="5.7555379746835444E-2"/>
    <n v="0.51246044303797467"/>
    <n v="0.84355221518987344"/>
    <n v="0.853243670886076"/>
    <n v="0.17642405063291139"/>
    <n v="6.5187114541760585E-2"/>
    <n v="0.52883944713008679"/>
    <n v="0.85545621969643926"/>
    <n v="0.86483911390668067"/>
    <n v="0.18891464516905848"/>
    <n v="1939.9558939873418"/>
    <n v="1743.690664556962"/>
    <n v="789.44897151898738"/>
    <n v="2710.7784810126582"/>
    <n v="1491.8878560126582"/>
    <n v="1946.0858431194304"/>
    <n v="1749.2004470777708"/>
    <n v="791.94350350952891"/>
    <n v="2719.3441057510709"/>
    <n v="1496.6019820896904"/>
  </r>
  <r>
    <s v="2013_3"/>
    <n v="2013"/>
    <n v="3"/>
    <x v="19"/>
    <x v="19"/>
    <s v="Personal"/>
    <n v="3998.25"/>
    <n v="15993"/>
    <n v="1643280750"/>
    <n v="6573123000"/>
    <n v="552"/>
    <n v="1650"/>
    <n v="4304"/>
    <n v="2562"/>
    <n v="499"/>
    <n v="6549921"/>
    <n v="4850999"/>
    <n v="3502541"/>
    <n v="6671479"/>
    <n v="1407531"/>
    <n v="11865.798913043478"/>
    <n v="2939.9993939393939"/>
    <n v="813.78740706319707"/>
    <n v="2604.0120999219362"/>
    <n v="2820.7034068136272"/>
    <n v="899606250"/>
    <n v="119947500"/>
    <n v="599737500"/>
    <n v="11994750"/>
    <n v="11994750"/>
    <n v="0.1380604014256237"/>
    <n v="0.41268054773963608"/>
    <n v="1.076470956043269"/>
    <n v="0.64078034139936224"/>
    <n v="0.12480460201338085"/>
    <n v="0.15077181738717196"/>
    <n v="0.43082171133461855"/>
    <n v="1.0870432776638963"/>
    <n v="0.6584592555024229"/>
    <n v="0.1369829606862516"/>
    <n v="1638.1969611705122"/>
    <n v="1213.2805602451072"/>
    <n v="876.01850809729251"/>
    <n v="1668.5997623960482"/>
    <n v="352.03676608516224"/>
    <n v="1643.3734005274282"/>
    <n v="1217.1143320026536"/>
    <n v="878.78658592321005"/>
    <n v="1673.8722697231499"/>
    <n v="353.14914574050147"/>
  </r>
  <r>
    <s v="2013_3"/>
    <n v="2013"/>
    <n v="3"/>
    <x v="20"/>
    <x v="20"/>
    <s v="Personal"/>
    <n v="3689.75"/>
    <n v="14759"/>
    <n v="1516487250"/>
    <n v="6065949000"/>
    <n v="412"/>
    <n v="1979"/>
    <n v="3201"/>
    <n v="2732"/>
    <n v="403"/>
    <n v="5906951"/>
    <n v="7626818"/>
    <n v="3461221"/>
    <n v="10424592"/>
    <n v="1756217"/>
    <n v="14337.259708737864"/>
    <n v="3853.8746841839311"/>
    <n v="1081.2936582318025"/>
    <n v="3815.7364568081989"/>
    <n v="4357.8585607940449"/>
    <n v="830193750"/>
    <n v="110692500"/>
    <n v="553462500"/>
    <n v="11069250"/>
    <n v="11069250"/>
    <n v="0.11166068161799581"/>
    <n v="0.53635070126702356"/>
    <n v="0.86753845111457417"/>
    <n v="0.74042956839894303"/>
    <n v="0.10922149197100074"/>
    <n v="0.12374151876472489"/>
    <n v="0.55547901473980099"/>
    <n v="0.88054154598523027"/>
    <n v="0.75724573249814231"/>
    <n v="0.12118604193834334"/>
    <n v="1600.9081916118978"/>
    <n v="2067.0283894572804"/>
    <n v="938.06382546242969"/>
    <n v="2825.2840978386071"/>
    <n v="475.97181380852362"/>
    <n v="1605.9668044443547"/>
    <n v="2073.5598672714036"/>
    <n v="941.02795652879013"/>
    <n v="2834.2115419403658"/>
    <n v="477.47580831478899"/>
  </r>
  <r>
    <s v="2013_3"/>
    <n v="2013"/>
    <n v="3"/>
    <x v="21"/>
    <x v="21"/>
    <s v="Personal"/>
    <n v="6378.25"/>
    <n v="25513"/>
    <n v="2621460750"/>
    <n v="10485843000"/>
    <n v="1049"/>
    <n v="3705"/>
    <n v="4478"/>
    <n v="6031"/>
    <n v="1255"/>
    <n v="11842637"/>
    <n v="10760244"/>
    <n v="4422903"/>
    <n v="15491014"/>
    <n v="3988123"/>
    <n v="11289.453765490944"/>
    <n v="2904.2493927125506"/>
    <n v="987.69606967396157"/>
    <n v="2568.5647487978777"/>
    <n v="3177.7872509960162"/>
    <n v="1435106250"/>
    <n v="191347500"/>
    <n v="956737500"/>
    <n v="19134750"/>
    <n v="19134750"/>
    <n v="0.164465174616862"/>
    <n v="0.58088033551522755"/>
    <n v="0.70207345274957866"/>
    <n v="0.94555716693450398"/>
    <n v="0.19676243483714184"/>
    <n v="0.17528012186624453"/>
    <n v="0.59527552905896763"/>
    <n v="0.71541637728229646"/>
    <n v="0.95217657882718487"/>
    <n v="0.20836083935883415"/>
    <n v="1856.7219848704583"/>
    <n v="1687.0213616587621"/>
    <n v="693.4351899031866"/>
    <n v="2428.7248069611569"/>
    <n v="625.26915690040369"/>
    <n v="1862.5889282143571"/>
    <n v="1692.3520782816331"/>
    <n v="695.62633376046767"/>
    <n v="2436.399187378081"/>
    <n v="627.24490703861193"/>
  </r>
  <r>
    <s v="2013_3"/>
    <n v="2013"/>
    <n v="3"/>
    <x v="22"/>
    <x v="22"/>
    <s v="Personal"/>
    <n v="1813"/>
    <n v="7252"/>
    <n v="745143000"/>
    <n v="2980572000"/>
    <n v="296"/>
    <n v="1042"/>
    <n v="1727"/>
    <n v="1723"/>
    <n v="141"/>
    <n v="4989173"/>
    <n v="3830699"/>
    <n v="1480399"/>
    <n v="5010282"/>
    <n v="845377"/>
    <n v="16855.31418918919"/>
    <n v="3676.2946257197696"/>
    <n v="857.20845396641573"/>
    <n v="2907.8827626233315"/>
    <n v="5995.5815602836883"/>
    <n v="407925000"/>
    <n v="54390000"/>
    <n v="271950000"/>
    <n v="5439000"/>
    <n v="5439000"/>
    <n v="0.16326530612244897"/>
    <n v="0.57473800330943192"/>
    <n v="0.95256480970766688"/>
    <n v="0.95035852178709324"/>
    <n v="7.777164920022063E-2"/>
    <n v="0.18349074064747273"/>
    <n v="0.60179130423495508"/>
    <n v="0.96419681548686931"/>
    <n v="0.9622441764671068"/>
    <n v="9.2426685812501463E-2"/>
    <n v="2751.8880308880307"/>
    <n v="2112.9062327633756"/>
    <n v="816.54660783232214"/>
    <n v="2763.5311638168782"/>
    <n v="466.28626585769445"/>
    <n v="2760.5835552032122"/>
    <n v="2119.5826771958782"/>
    <n v="819.1267640026274"/>
    <n v="2772.2634785626119"/>
    <n v="467.75965558761465"/>
  </r>
  <r>
    <s v="2013_3"/>
    <n v="2013"/>
    <n v="3"/>
    <x v="23"/>
    <x v="23"/>
    <s v="Personal"/>
    <n v="3383.25"/>
    <n v="13533"/>
    <n v="1390515750"/>
    <n v="5562063000"/>
    <n v="577"/>
    <n v="2314"/>
    <n v="4372"/>
    <n v="3455"/>
    <n v="1129"/>
    <n v="10945394"/>
    <n v="6827634"/>
    <n v="4984496"/>
    <n v="10061176"/>
    <n v="7334580"/>
    <n v="18969.487001733101"/>
    <n v="2950.5764909248055"/>
    <n v="1140.0951509606587"/>
    <n v="2912.062518089725"/>
    <n v="6496.5279007971658"/>
    <n v="761231250"/>
    <n v="101497500"/>
    <n v="507487500"/>
    <n v="10149750"/>
    <n v="10149750"/>
    <n v="0.17054607256336363"/>
    <n v="0.68395773294908746"/>
    <n v="1.2922485775511712"/>
    <n v="1.0212074189019433"/>
    <n v="0.33370280056159018"/>
    <n v="0.18561234689844661"/>
    <n v="0.70258186713560478"/>
    <n v="1.3168657467230989"/>
    <n v="1.0271024997262264"/>
    <n v="0.35259153215722905"/>
    <n v="3235.1715066873567"/>
    <n v="2018.0696076258037"/>
    <n v="1473.2863371018991"/>
    <n v="2973.8198477795017"/>
    <n v="2167.9095544225229"/>
    <n v="3245.3941291866827"/>
    <n v="2024.4463835505044"/>
    <n v="1477.9416853659636"/>
    <n v="2983.2166410011328"/>
    <n v="2174.7598005197497"/>
  </r>
  <r>
    <s v="2013_3"/>
    <n v="2013"/>
    <n v="3"/>
    <x v="24"/>
    <x v="24"/>
    <s v="Personal"/>
    <n v="1783.25"/>
    <n v="7133"/>
    <n v="732915750"/>
    <n v="2931663000"/>
    <n v="300"/>
    <n v="1286"/>
    <n v="1074"/>
    <n v="2287"/>
    <n v="58"/>
    <n v="3024531"/>
    <n v="3202240"/>
    <n v="1488890"/>
    <n v="5006472"/>
    <n v="390638"/>
    <n v="10081.77"/>
    <n v="2490.077760497667"/>
    <n v="1386.3035381750465"/>
    <n v="2189.1001311762134"/>
    <n v="6735.1379310344828"/>
    <n v="401231250"/>
    <n v="53497500"/>
    <n v="267487500"/>
    <n v="5349750"/>
    <n v="5349750"/>
    <n v="0.16823216038132624"/>
    <n v="0.72115519416795182"/>
    <n v="0.60227113416514788"/>
    <n v="1.2824898359736436"/>
    <n v="3.2524884340389741E-2"/>
    <n v="0.1888719553055061"/>
    <n v="0.74589780088999835"/>
    <n v="0.62927583590079783"/>
    <n v="1.3157005477737158"/>
    <n v="4.2312515317876602E-2"/>
    <n v="1696.0779475676434"/>
    <n v="1795.7325108649936"/>
    <n v="834.9306042338427"/>
    <n v="2807.4986681620635"/>
    <n v="219.0595822234684"/>
    <n v="1701.4372815477975"/>
    <n v="1801.4067372639324"/>
    <n v="837.56885088091349"/>
    <n v="2816.3699131617973"/>
    <n v="219.75177532955308"/>
  </r>
  <r>
    <s v="2013_3"/>
    <n v="2013"/>
    <n v="3"/>
    <x v="25"/>
    <x v="25"/>
    <s v="Personal"/>
    <n v="4525"/>
    <n v="18100"/>
    <n v="1859775000"/>
    <n v="7439100000"/>
    <n v="869"/>
    <n v="3079"/>
    <n v="6348"/>
    <n v="4930"/>
    <n v="1656"/>
    <n v="13494145"/>
    <n v="8311951"/>
    <n v="5584111"/>
    <n v="13216475"/>
    <n v="9722331"/>
    <n v="15528.360184119678"/>
    <n v="2699.5618707372523"/>
    <n v="879.66461877756774"/>
    <n v="2680.8265720081135"/>
    <n v="5870.972826086957"/>
    <n v="1018125000"/>
    <n v="135750000"/>
    <n v="678750000"/>
    <n v="13575000"/>
    <n v="13575000"/>
    <n v="0.19204419889502763"/>
    <n v="0.68044198895027619"/>
    <n v="1.4028729281767955"/>
    <n v="1.0895027624309392"/>
    <n v="0.36596685082872926"/>
    <n v="0.20568817742923981"/>
    <n v="0.69659364421648529"/>
    <n v="1.428912859774514"/>
    <n v="1.1003190697192675"/>
    <n v="0.38265174614100494"/>
    <n v="2982.131491712707"/>
    <n v="1836.8952486187845"/>
    <n v="1234.0576795580112"/>
    <n v="2920.767955801105"/>
    <n v="2148.5814364640883"/>
    <n v="2991.5545483945912"/>
    <n v="1842.6995426596477"/>
    <n v="1237.9571036764664"/>
    <n v="2929.9971135624678"/>
    <n v="2155.3706088120243"/>
  </r>
  <r>
    <s v="2013_3"/>
    <n v="2013"/>
    <n v="3"/>
    <x v="26"/>
    <x v="26"/>
    <s v="Personal"/>
    <n v="2900.25"/>
    <n v="11601"/>
    <n v="1192002750"/>
    <n v="4768011000"/>
    <n v="438"/>
    <n v="1827"/>
    <n v="3588"/>
    <n v="3056"/>
    <n v="466"/>
    <n v="5699512"/>
    <n v="6163484"/>
    <n v="2516701"/>
    <n v="9910101"/>
    <n v="1342371"/>
    <n v="13012.584474885845"/>
    <n v="3373.5544608648056"/>
    <n v="701.4216833890747"/>
    <n v="3242.8340968586385"/>
    <n v="2880.6244635193134"/>
    <n v="652556250"/>
    <n v="87007500"/>
    <n v="435037500"/>
    <n v="8700750"/>
    <n v="8700750"/>
    <n v="0.15102146366692526"/>
    <n v="0.62994569433669512"/>
    <n v="1.2371347297646755"/>
    <n v="1.0537022670459444"/>
    <n v="0.16067580381001637"/>
    <n v="0.16651340687160826"/>
    <n v="0.65083492714462932"/>
    <n v="1.260568614237032"/>
    <n v="1.0639941175802654"/>
    <n v="0.17656413615098501"/>
    <n v="1965.1795534867683"/>
    <n v="2125.1561072321351"/>
    <n v="867.75312473062672"/>
    <n v="3416.981639513835"/>
    <n v="462.84665115076285"/>
    <n v="1971.3892053327875"/>
    <n v="2131.8712593010332"/>
    <n v="870.4950852722535"/>
    <n v="3427.7787528401841"/>
    <n v="464.3091722504978"/>
  </r>
  <r>
    <s v="2013_4"/>
    <n v="2013"/>
    <n v="4"/>
    <x v="0"/>
    <x v="0"/>
    <s v="Personal"/>
    <n v="5037"/>
    <n v="20148"/>
    <n v="2070207000"/>
    <n v="8280828000"/>
    <n v="157"/>
    <n v="2382"/>
    <n v="1124"/>
    <n v="3645"/>
    <n v="586"/>
    <n v="2541474"/>
    <n v="4077720"/>
    <n v="1721735"/>
    <n v="5723614"/>
    <n v="1766467"/>
    <n v="16187.732484076432"/>
    <n v="1711.8891687657431"/>
    <n v="1531.7927046263346"/>
    <n v="1570.2644718792867"/>
    <n v="3014.4488054607509"/>
    <n v="1133325000"/>
    <n v="151110000"/>
    <n v="755550000"/>
    <n v="15111000"/>
    <n v="15111000"/>
    <n v="3.1169346833432598E-2"/>
    <n v="0.47290053603335319"/>
    <n v="0.22314869962279135"/>
    <n v="0.72364502680166765"/>
    <n v="0.1163390907286083"/>
    <n v="3.6874374198814251E-2"/>
    <n v="0.48929137320645461"/>
    <n v="0.23681767856028346"/>
    <n v="0.73832638986512156"/>
    <n v="0.12686538725342705"/>
    <n v="504.56104824300178"/>
    <n v="809.55330553901126"/>
    <n v="341.81755012904506"/>
    <n v="1136.3140758387929"/>
    <n v="350.69823307524319"/>
    <n v="506.1553801395923"/>
    <n v="812.11136399696329"/>
    <n v="342.8976387028319"/>
    <n v="1139.9046458638934"/>
    <n v="351.80638318119532"/>
  </r>
  <r>
    <s v="2013_4"/>
    <n v="2013"/>
    <n v="4"/>
    <x v="1"/>
    <x v="1"/>
    <s v="Personal"/>
    <n v="1298.5"/>
    <n v="5194"/>
    <n v="533683500"/>
    <n v="2134734000"/>
    <n v="20"/>
    <n v="380"/>
    <n v="1052"/>
    <n v="684"/>
    <n v="103"/>
    <n v="535261"/>
    <n v="1145043"/>
    <n v="1564448"/>
    <n v="2115968"/>
    <n v="605009"/>
    <n v="26763.05"/>
    <n v="3013.2710526315791"/>
    <n v="1487.1178707224335"/>
    <n v="3093.5204678362575"/>
    <n v="5873.8737864077666"/>
    <n v="292162500"/>
    <n v="38955000"/>
    <n v="194775000"/>
    <n v="3895500"/>
    <n v="3895500"/>
    <n v="1.5402387370042356E-2"/>
    <n v="0.29264536003080477"/>
    <n v="0.81016557566422798"/>
    <n v="0.52676164805544856"/>
    <n v="7.9322294955718131E-2"/>
    <n v="2.3365050707673522E-2"/>
    <n v="0.32206412039873994"/>
    <n v="0.83552324426750912"/>
    <n v="0.5590452500529286"/>
    <n v="9.6796056010775233E-2"/>
    <n v="412.21486330381208"/>
    <n v="881.81979206777055"/>
    <n v="1204.8117058144012"/>
    <n v="1629.5479399306892"/>
    <n v="465.9291490180978"/>
    <n v="413.51739608374533"/>
    <n v="884.60620101953998"/>
    <n v="1208.6187173517651"/>
    <n v="1634.6970497692348"/>
    <n v="467.4014103161461"/>
  </r>
  <r>
    <s v="2013_4"/>
    <n v="2013"/>
    <n v="4"/>
    <x v="2"/>
    <x v="2"/>
    <s v="Personal"/>
    <n v="1275.5"/>
    <n v="5102"/>
    <n v="524230500"/>
    <n v="2096922000"/>
    <n v="98"/>
    <n v="640"/>
    <n v="253"/>
    <n v="1768"/>
    <n v="110"/>
    <n v="1076075"/>
    <n v="2162217"/>
    <n v="249608"/>
    <n v="5085440"/>
    <n v="525106"/>
    <n v="10980.357142857143"/>
    <n v="3378.4640625000002"/>
    <n v="986.59288537549412"/>
    <n v="2876.3800904977375"/>
    <n v="4773.6909090909094"/>
    <n v="286987500"/>
    <n v="38265000"/>
    <n v="191325000"/>
    <n v="3826500"/>
    <n v="3826500"/>
    <n v="7.6832614660917287E-2"/>
    <n v="0.50176401411211291"/>
    <n v="0.19835358682869464"/>
    <n v="1.3861230889847118"/>
    <n v="8.6240689925519406E-2"/>
    <n v="9.4207771054285669E-2"/>
    <n v="0.53438394158115687"/>
    <n v="0.22436878542189903"/>
    <n v="1.4338517745698731"/>
    <n v="0.10455487961623872"/>
    <n v="843.64954919639354"/>
    <n v="1695.1916895335162"/>
    <n v="195.69423755390042"/>
    <n v="3987.0168561348491"/>
    <n v="411.68639749117995"/>
    <n v="846.31534630957105"/>
    <n v="1700.5482230805862"/>
    <n v="196.31259992253274"/>
    <n v="3999.6151892168718"/>
    <n v="412.98726040399941"/>
  </r>
  <r>
    <s v="2013_4"/>
    <n v="2013"/>
    <n v="4"/>
    <x v="3"/>
    <x v="3"/>
    <s v="Personal"/>
    <n v="5165.5"/>
    <n v="20662"/>
    <n v="2123020500"/>
    <n v="8492082000"/>
    <n v="124"/>
    <n v="1953"/>
    <n v="880"/>
    <n v="2616"/>
    <n v="378"/>
    <n v="2352194"/>
    <n v="7529402"/>
    <n v="762975"/>
    <n v="8461730"/>
    <n v="1879961"/>
    <n v="18969.306451612902"/>
    <n v="3855.3005632360473"/>
    <n v="867.0170454545455"/>
    <n v="3234.6062691131497"/>
    <n v="4973.4417989417989"/>
    <n v="1162237500"/>
    <n v="154965000"/>
    <n v="774825000"/>
    <n v="15496500"/>
    <n v="15496500"/>
    <n v="2.4005420578840385E-2"/>
    <n v="0.37808537411673604"/>
    <n v="0.17036104926918982"/>
    <n v="0.50643693737295514"/>
    <n v="7.3177814345174716E-2"/>
    <n v="2.8967664410440457E-2"/>
    <n v="0.39380564632919901"/>
    <n v="0.18254896542710036"/>
    <n v="0.52264509867829123"/>
    <n v="8.1620636976429448E-2"/>
    <n v="455.36617945987803"/>
    <n v="1457.6327557835641"/>
    <n v="147.70593359790919"/>
    <n v="1638.1240925370246"/>
    <n v="363.94560061949471"/>
    <n v="456.80506347018672"/>
    <n v="1462.2386412441112"/>
    <n v="148.1726606313789"/>
    <n v="1643.300301640759"/>
    <n v="365.09561027979652"/>
  </r>
  <r>
    <s v="2013_4"/>
    <n v="2013"/>
    <n v="4"/>
    <x v="4"/>
    <x v="4"/>
    <s v="Personal"/>
    <n v="4263.25"/>
    <n v="17053"/>
    <n v="1752195750"/>
    <n v="7008783000"/>
    <n v="184"/>
    <n v="1535"/>
    <n v="2471"/>
    <n v="2266"/>
    <n v="471"/>
    <n v="3884334"/>
    <n v="5002516"/>
    <n v="4031461"/>
    <n v="7355999"/>
    <n v="1357804"/>
    <n v="21110.510869565216"/>
    <n v="3258.9680781758957"/>
    <n v="1631.5099150141643"/>
    <n v="3246.2484554280672"/>
    <n v="2882.8110403397027"/>
    <n v="959231250"/>
    <n v="127897500"/>
    <n v="639487500"/>
    <n v="12789750"/>
    <n v="12789750"/>
    <n v="4.315956136750132E-2"/>
    <n v="0.36005394945170938"/>
    <n v="0.57960476162552044"/>
    <n v="0.53151938075411953"/>
    <n v="0.11047909458746262"/>
    <n v="5.0411327546250953E-2"/>
    <n v="0.37718330373039671"/>
    <n v="0.59721966994563447"/>
    <n v="0.54932638603970241"/>
    <n v="0.12166583739736822"/>
    <n v="911.12038937430361"/>
    <n v="1173.4043276842783"/>
    <n v="945.63091538145784"/>
    <n v="1725.4439688031432"/>
    <n v="318.49035360347153"/>
    <n v="913.99938350885247"/>
    <n v="1177.1120969497397"/>
    <n v="948.61895723693749"/>
    <n v="1730.8960946951875"/>
    <n v="319.49673198181569"/>
  </r>
  <r>
    <s v="2013_4"/>
    <n v="2013"/>
    <n v="4"/>
    <x v="5"/>
    <x v="5"/>
    <s v="Personal"/>
    <n v="1027.5"/>
    <n v="4110"/>
    <n v="422302500"/>
    <n v="1689210000"/>
    <n v="89"/>
    <n v="379"/>
    <n v="668"/>
    <n v="547"/>
    <n v="159"/>
    <n v="1840313"/>
    <n v="1198335"/>
    <n v="1043319"/>
    <n v="1841503"/>
    <n v="883706"/>
    <n v="20677.674157303372"/>
    <n v="3161.8337730870712"/>
    <n v="1561.8547904191616"/>
    <n v="3366.5502742230346"/>
    <n v="5557.8993710691821"/>
    <n v="231187500"/>
    <n v="30825000"/>
    <n v="154125000"/>
    <n v="3082500"/>
    <n v="3082500"/>
    <n v="8.6618004866180043E-2"/>
    <n v="0.36885644768856446"/>
    <n v="0.65012165450121651"/>
    <n v="0.53236009732360101"/>
    <n v="0.15474452554744525"/>
    <n v="0.10706339099546419"/>
    <n v="0.40392822463479339"/>
    <n v="0.68478902116011564"/>
    <n v="0.56862809125366265"/>
    <n v="0.18103307654076017"/>
    <n v="1791.0588807785889"/>
    <n v="1166.2627737226278"/>
    <n v="1015.3956204379562"/>
    <n v="1792.2170316301704"/>
    <n v="860.05450121654496"/>
    <n v="1796.7183392568854"/>
    <n v="1169.9479768242684"/>
    <n v="1018.6041075595044"/>
    <n v="1797.8801496791971"/>
    <n v="862.7721353440121"/>
  </r>
  <r>
    <s v="2013_4"/>
    <n v="2013"/>
    <n v="4"/>
    <x v="6"/>
    <x v="6"/>
    <s v="Personal"/>
    <n v="6656.75"/>
    <n v="26627"/>
    <n v="2735924250"/>
    <n v="10943697000"/>
    <n v="399"/>
    <n v="3147"/>
    <n v="2325"/>
    <n v="5024"/>
    <n v="975"/>
    <n v="10950644"/>
    <n v="8438215"/>
    <n v="4133649"/>
    <n v="11962272"/>
    <n v="8485917"/>
    <n v="27445.223057644111"/>
    <n v="2681.3520813473151"/>
    <n v="1777.9135483870969"/>
    <n v="2381.0254777070063"/>
    <n v="8703.504615384616"/>
    <n v="1497768750"/>
    <n v="199702500"/>
    <n v="998512500"/>
    <n v="19970250"/>
    <n v="19970250"/>
    <n v="5.9939159499755888E-2"/>
    <n v="0.47275322041536788"/>
    <n v="0.34926953843842717"/>
    <n v="0.75472264994178839"/>
    <n v="0.14646787095805011"/>
    <n v="6.671804194733065E-2"/>
    <n v="0.48701090534784924"/>
    <n v="0.36288416461620321"/>
    <n v="0.76700968824629256"/>
    <n v="0.15656518628017946"/>
    <n v="1645.0436023585082"/>
    <n v="1267.6178315243926"/>
    <n v="620.97104442858756"/>
    <n v="1797.0138581139445"/>
    <n v="1274.7837908889474"/>
    <n v="1650.2416760022336"/>
    <n v="1271.6233003344084"/>
    <n v="622.93321322151985"/>
    <n v="1802.692133364448"/>
    <n v="1278.8119029799386"/>
  </r>
  <r>
    <s v="2013_4"/>
    <n v="2013"/>
    <n v="4"/>
    <x v="7"/>
    <x v="7"/>
    <s v="Personal"/>
    <n v="7976.5"/>
    <n v="31906"/>
    <n v="3278341500"/>
    <n v="13113366000"/>
    <n v="948"/>
    <n v="3053"/>
    <n v="8519"/>
    <n v="7916"/>
    <n v="689"/>
    <n v="15562577"/>
    <n v="7571394"/>
    <n v="7737084"/>
    <n v="23815558"/>
    <n v="3308787"/>
    <n v="16416.220464135022"/>
    <n v="2479.9849328529317"/>
    <n v="908.21504871463787"/>
    <n v="3008.5343607882769"/>
    <n v="4802.303338171263"/>
    <n v="1794712500"/>
    <n v="239295000"/>
    <n v="1196475000"/>
    <n v="23929500"/>
    <n v="23929500"/>
    <n v="0.11884911928790823"/>
    <n v="0.38274932614555257"/>
    <n v="1.0680122860903905"/>
    <n v="0.99241521970789193"/>
    <n v="8.6378737541528236E-2"/>
    <n v="0.12729165409796095"/>
    <n v="0.39542986590216805"/>
    <n v="1.0750435200188853"/>
    <n v="0.9946786542890107"/>
    <n v="9.3707594772830999E-2"/>
    <n v="1951.0533441985833"/>
    <n v="949.21256190058295"/>
    <n v="969.98483043941576"/>
    <n v="2985.7152886604399"/>
    <n v="414.81689964270043"/>
    <n v="1957.218359491455"/>
    <n v="952.2119211839688"/>
    <n v="973.04982675604333"/>
    <n v="2995.1496695652395"/>
    <n v="416.12765443966333"/>
  </r>
  <r>
    <s v="2013_4"/>
    <n v="2013"/>
    <n v="4"/>
    <x v="8"/>
    <x v="8"/>
    <s v="Personal"/>
    <n v="766.5"/>
    <n v="3066"/>
    <n v="315031500"/>
    <n v="1260126000"/>
    <n v="125"/>
    <n v="329"/>
    <n v="403"/>
    <n v="407"/>
    <n v="153"/>
    <n v="1488552"/>
    <n v="925227"/>
    <n v="386202"/>
    <n v="1212659"/>
    <n v="580298"/>
    <n v="11908.415999999999"/>
    <n v="2812.2401215805471"/>
    <n v="958.31761786600498"/>
    <n v="2979.5061425061426"/>
    <n v="3792.7973856209151"/>
    <n v="172462500"/>
    <n v="22995000"/>
    <n v="114975000"/>
    <n v="2299500"/>
    <n v="2299500"/>
    <n v="0.16307893020221786"/>
    <n v="0.42922374429223742"/>
    <n v="0.52576647097195039"/>
    <n v="0.53098499673842137"/>
    <n v="0.19960861056751467"/>
    <n v="0.19417038324909378"/>
    <n v="0.47087946567754912"/>
    <n v="0.56778998958560245"/>
    <n v="0.57298355037196413"/>
    <n v="0.23324742500577558"/>
    <n v="1942.0117416829746"/>
    <n v="1207.0802348336595"/>
    <n v="503.85127201565558"/>
    <n v="1582.0730593607307"/>
    <n v="757.07501630789307"/>
    <n v="1948.14818696368"/>
    <n v="1210.8944145584733"/>
    <n v="505.44336113333435"/>
    <n v="1587.0721561995747"/>
    <n v="759.46725179815655"/>
  </r>
  <r>
    <s v="2013_4"/>
    <n v="2013"/>
    <n v="4"/>
    <x v="9"/>
    <x v="9"/>
    <s v="Personal"/>
    <n v="793.5"/>
    <n v="3174"/>
    <n v="326128500"/>
    <n v="1304514000"/>
    <n v="109"/>
    <n v="351"/>
    <n v="602"/>
    <n v="467"/>
    <n v="104"/>
    <n v="1620395"/>
    <n v="1054738"/>
    <n v="443636"/>
    <n v="1439763"/>
    <n v="488162"/>
    <n v="14866.009174311926"/>
    <n v="3004.9515669515667"/>
    <n v="736.93687707641197"/>
    <n v="3083.0042826552462"/>
    <n v="4693.8653846153848"/>
    <n v="178537500"/>
    <n v="23805000"/>
    <n v="119025000"/>
    <n v="2380500"/>
    <n v="2380500"/>
    <n v="0.13736609955891618"/>
    <n v="0.44234404536862004"/>
    <n v="0.75866414618777567"/>
    <n v="0.58853182104599877"/>
    <n v="0.13106490233144297"/>
    <n v="0.16583924848085194"/>
    <n v="0.48342549122547562"/>
    <n v="0.79405721000499507"/>
    <n v="0.62923567744600339"/>
    <n v="0.1589787259074523"/>
    <n v="2042.0856962822936"/>
    <n v="1329.2224322621298"/>
    <n v="559.08758664146183"/>
    <n v="1814.446124763705"/>
    <n v="615.20100819155641"/>
    <n v="2048.5383591909576"/>
    <n v="1333.4225617188106"/>
    <n v="560.85421364422837"/>
    <n v="1820.1794831777747"/>
    <n v="617.14494459645721"/>
  </r>
  <r>
    <s v="2013_4"/>
    <n v="2013"/>
    <n v="4"/>
    <x v="10"/>
    <x v="10"/>
    <s v="Personal"/>
    <n v="2305.5"/>
    <n v="9222"/>
    <n v="947560500"/>
    <n v="3790242000"/>
    <n v="288"/>
    <n v="1021"/>
    <n v="445"/>
    <n v="2327"/>
    <n v="227"/>
    <n v="5974462"/>
    <n v="4603179"/>
    <n v="518427"/>
    <n v="7030333"/>
    <n v="1146059"/>
    <n v="20744.659722222223"/>
    <n v="4508.5004897159652"/>
    <n v="1165.0044943820226"/>
    <n v="3021.2002578427159"/>
    <n v="5048.7180616740088"/>
    <n v="518737500"/>
    <n v="69165000"/>
    <n v="345825000"/>
    <n v="6916500"/>
    <n v="6916500"/>
    <n v="0.12491867273910215"/>
    <n v="0.44285404467577533"/>
    <n v="0.19301669919757103"/>
    <n v="1.0093255259162872"/>
    <n v="9.8460203860333981E-2"/>
    <n v="0.14096262077783364"/>
    <n v="0.46695799127628862"/>
    <n v="0.21216821150289714"/>
    <n v="1.0140334088246494"/>
    <n v="0.11291780283854547"/>
    <n v="2591.3953589243115"/>
    <n v="1996.6076772934287"/>
    <n v="224.86532205595316"/>
    <n v="3049.3745391455218"/>
    <n v="497.09780958577318"/>
    <n v="2599.5837521659155"/>
    <n v="2002.9166369643569"/>
    <n v="225.57586036769823"/>
    <n v="3059.010073060279"/>
    <n v="498.66855884655678"/>
  </r>
  <r>
    <s v="2013_4"/>
    <n v="2013"/>
    <n v="4"/>
    <x v="11"/>
    <x v="11"/>
    <s v="Personal"/>
    <n v="6237.25"/>
    <n v="24949"/>
    <n v="2563509750"/>
    <n v="10254039000"/>
    <n v="195"/>
    <n v="2223"/>
    <n v="7013"/>
    <n v="3331"/>
    <n v="838"/>
    <n v="3183018"/>
    <n v="4299593"/>
    <n v="7656254"/>
    <n v="6360517"/>
    <n v="4002694"/>
    <n v="16323.16923076923"/>
    <n v="1934.1399010346379"/>
    <n v="1091.7230856979895"/>
    <n v="1909.4917442209546"/>
    <n v="4776.4844868735081"/>
    <n v="1403381250"/>
    <n v="187117500"/>
    <n v="935587500"/>
    <n v="18711750"/>
    <n v="18711750"/>
    <n v="3.126377810733897E-2"/>
    <n v="0.35640707042366426"/>
    <n v="1.1243737223936832"/>
    <n v="0.53404946090023653"/>
    <n v="0.13435408232794901"/>
    <n v="3.6398097060873262E-2"/>
    <n v="0.370536939339075"/>
    <n v="1.1354063511623165"/>
    <n v="0.54876648479327761"/>
    <n v="0.14441540138598413"/>
    <n v="510.32394083931217"/>
    <n v="689.34113591727123"/>
    <n v="1227.5047496893662"/>
    <n v="1019.763036594653"/>
    <n v="641.74018998757469"/>
    <n v="511.93648255117665"/>
    <n v="691.51934322132684"/>
    <n v="1231.3834676016209"/>
    <n v="1022.9853240499936"/>
    <n v="643.76798594563388"/>
  </r>
  <r>
    <s v="2013_4"/>
    <n v="2013"/>
    <n v="4"/>
    <x v="12"/>
    <x v="12"/>
    <s v="Personal"/>
    <n v="6001.75"/>
    <n v="24007"/>
    <n v="2466719250"/>
    <n v="9866877000"/>
    <n v="375"/>
    <n v="2686"/>
    <n v="3976"/>
    <n v="4696"/>
    <n v="979"/>
    <n v="7966551"/>
    <n v="8503237"/>
    <n v="6491884"/>
    <n v="13212779"/>
    <n v="4089201"/>
    <n v="21244.135999999999"/>
    <n v="3165.7620997766194"/>
    <n v="1632.7676056338028"/>
    <n v="2813.6241482112437"/>
    <n v="4176.9162410623085"/>
    <n v="1350393750"/>
    <n v="180052500"/>
    <n v="900262500"/>
    <n v="18005250"/>
    <n v="18005250"/>
    <n v="6.2481776148623318E-2"/>
    <n v="0.44753613529387259"/>
    <n v="0.66247344524513685"/>
    <n v="0.78243845545049362"/>
    <n v="0.16311909026533927"/>
    <n v="6.9760973818248612E-2"/>
    <n v="0.46249101633002837"/>
    <n v="0.67669526535406621"/>
    <n v="0.79484735104972015"/>
    <n v="0.17423131961468"/>
    <n v="1327.3713500229101"/>
    <n v="1416.7929353938434"/>
    <n v="1081.6651809888783"/>
    <n v="2201.4877327446161"/>
    <n v="681.33477735660438"/>
    <n v="1331.5656303569376"/>
    <n v="1421.2697735794868"/>
    <n v="1085.0830692810625"/>
    <n v="2208.4440804937931"/>
    <n v="683.48768585316532"/>
  </r>
  <r>
    <s v="2013_4"/>
    <n v="2013"/>
    <n v="4"/>
    <x v="13"/>
    <x v="13"/>
    <s v="Personal"/>
    <n v="1583.75"/>
    <n v="6335"/>
    <n v="650921250"/>
    <n v="2603685000"/>
    <n v="194"/>
    <n v="743"/>
    <n v="889"/>
    <n v="992"/>
    <n v="287"/>
    <n v="4200518"/>
    <n v="2222107"/>
    <n v="779363"/>
    <n v="2982181"/>
    <n v="2321787"/>
    <n v="21652.154639175256"/>
    <n v="2990.7227456258411"/>
    <n v="876.67379077615294"/>
    <n v="3006.2308467741937"/>
    <n v="8089.8501742160279"/>
    <n v="356343750"/>
    <n v="47512500"/>
    <n v="237562500"/>
    <n v="4751250"/>
    <n v="4751250"/>
    <n v="0.12249408050513023"/>
    <n v="0.46913970007892658"/>
    <n v="0.56132596685082869"/>
    <n v="0.6263614838200473"/>
    <n v="0.18121546961325966"/>
    <n v="0.14168939294665392"/>
    <n v="0.49835792473890517"/>
    <n v="0.59037897710611276"/>
    <n v="0.65468524661197836"/>
    <n v="0.20376798853602462"/>
    <n v="2652.2607734806629"/>
    <n v="1403.066771902131"/>
    <n v="492.0997632202052"/>
    <n v="1882.9872138910812"/>
    <n v="1466.0059984214681"/>
    <n v="2660.6414916592876"/>
    <n v="1407.5002376151097"/>
    <n v="493.65471945699494"/>
    <n v="1888.9371511413558"/>
    <n v="1470.6383419842846"/>
  </r>
  <r>
    <s v="2013_4"/>
    <n v="2013"/>
    <n v="4"/>
    <x v="14"/>
    <x v="14"/>
    <s v="Personal"/>
    <n v="10897.25"/>
    <n v="43589"/>
    <n v="4478769750"/>
    <n v="17915079000"/>
    <n v="1229"/>
    <n v="4734"/>
    <n v="7676"/>
    <n v="7506"/>
    <n v="1752"/>
    <n v="17396364"/>
    <n v="14968701"/>
    <n v="9260076"/>
    <n v="23494480"/>
    <n v="17876212"/>
    <n v="14154.893409275834"/>
    <n v="3161.9562737642586"/>
    <n v="1206.3673788431474"/>
    <n v="3130.0932587263524"/>
    <n v="10203.317351598174"/>
    <n v="2451881250"/>
    <n v="326917500"/>
    <n v="1634587500"/>
    <n v="32691750"/>
    <n v="32691750"/>
    <n v="0.11278074743627979"/>
    <n v="0.43442152836724862"/>
    <n v="0.7043978985523871"/>
    <n v="0.68879763243020031"/>
    <n v="0.16077450732983092"/>
    <n v="0.11984116565215383"/>
    <n v="0.44548520740993569"/>
    <n v="0.71458288014012628"/>
    <n v="0.69913154380947218"/>
    <n v="0.16897321480603678"/>
    <n v="1596.3994585789992"/>
    <n v="1373.6218770790797"/>
    <n v="849.76264653926444"/>
    <n v="2156.0008258964417"/>
    <n v="1640.4333203331116"/>
    <n v="1601.4438245390259"/>
    <n v="1377.962301652296"/>
    <n v="852.44776005848371"/>
    <n v="2162.8134423236747"/>
    <n v="1645.6168262258959"/>
  </r>
  <r>
    <s v="2013_4"/>
    <n v="2013"/>
    <n v="4"/>
    <x v="15"/>
    <x v="15"/>
    <s v="Personal"/>
    <n v="1147"/>
    <n v="4588"/>
    <n v="471417000"/>
    <n v="1885668000"/>
    <n v="165"/>
    <n v="545"/>
    <n v="702"/>
    <n v="865"/>
    <n v="256"/>
    <n v="2749579"/>
    <n v="1707512"/>
    <n v="977042"/>
    <n v="2344982"/>
    <n v="1910338"/>
    <n v="16664.115151515151"/>
    <n v="3133.0495412844039"/>
    <n v="1391.7977207977208"/>
    <n v="2710.9618497109827"/>
    <n v="7462.2578125"/>
    <n v="258075000"/>
    <n v="34410000"/>
    <n v="172050000"/>
    <n v="3441000"/>
    <n v="3441000"/>
    <n v="0.14385353095030515"/>
    <n v="0.47515257192676547"/>
    <n v="0.61203138622493458"/>
    <n v="0.75414123801220578"/>
    <n v="0.22319093286835223"/>
    <n v="0.16799749135339825"/>
    <n v="0.50950894348711939"/>
    <n v="0.64555565823055683"/>
    <n v="0.78376521775500674"/>
    <n v="0.25183730496750473"/>
    <n v="2397.1918047079339"/>
    <n v="1488.6765475152572"/>
    <n v="851.82388840453359"/>
    <n v="2044.4481255448998"/>
    <n v="1665.5082824760243"/>
    <n v="2404.7665459008977"/>
    <n v="1493.3805263730678"/>
    <n v="854.51551511707964"/>
    <n v="2050.9082533507053"/>
    <n v="1670.7710212229686"/>
  </r>
  <r>
    <s v="2013_4"/>
    <n v="2013"/>
    <n v="4"/>
    <x v="16"/>
    <x v="16"/>
    <s v="Personal"/>
    <n v="2250.25"/>
    <n v="9001"/>
    <n v="924852750"/>
    <n v="3699411000"/>
    <n v="281"/>
    <n v="1075"/>
    <n v="2454"/>
    <n v="2700"/>
    <n v="170"/>
    <n v="6071868"/>
    <n v="2067135"/>
    <n v="2009925"/>
    <n v="8714912"/>
    <n v="931100"/>
    <n v="21608.071174377223"/>
    <n v="1922.9162790697674"/>
    <n v="819.04034229828846"/>
    <n v="3227.7451851851852"/>
    <n v="5477.0588235294117"/>
    <n v="506306250"/>
    <n v="67507500"/>
    <n v="337537500"/>
    <n v="6750750"/>
    <n v="6750750"/>
    <n v="0.12487501388734586"/>
    <n v="0.47772469725586048"/>
    <n v="1.0905454949450062"/>
    <n v="1.1998666814798356"/>
    <n v="7.5547161426508164E-2"/>
    <n v="0.14111229660370289"/>
    <n v="0.50225930548521469"/>
    <n v="1.1059801118082344"/>
    <n v="1.2239201235748725"/>
    <n v="8.8527678462569981E-2"/>
    <n v="2698.3081879791134"/>
    <n v="918.62459726697034"/>
    <n v="893.20075547161423"/>
    <n v="3872.8639040106655"/>
    <n v="413.77624708365738"/>
    <n v="2706.8344085938579"/>
    <n v="921.5273034935318"/>
    <n v="896.02312644033259"/>
    <n v="3885.1015320931738"/>
    <n v="415.08371358562817"/>
  </r>
  <r>
    <s v="2013_4"/>
    <n v="2013"/>
    <n v="4"/>
    <x v="17"/>
    <x v="17"/>
    <s v="Personal"/>
    <n v="7321.25"/>
    <n v="29285"/>
    <n v="3009033750"/>
    <n v="12036135000"/>
    <n v="738"/>
    <n v="3163"/>
    <n v="8091"/>
    <n v="4199"/>
    <n v="1002"/>
    <n v="11918255"/>
    <n v="9949885"/>
    <n v="5003018"/>
    <n v="13379500"/>
    <n v="2166014"/>
    <n v="16149.39701897019"/>
    <n v="3145.7113499841921"/>
    <n v="618.34359164503769"/>
    <n v="3186.3538937842345"/>
    <n v="2161.690618762475"/>
    <n v="1647281250"/>
    <n v="219637500"/>
    <n v="1098187500"/>
    <n v="21963750"/>
    <n v="21963750"/>
    <n v="0.10080245859655114"/>
    <n v="0.43203004951340279"/>
    <n v="1.1051391497353593"/>
    <n v="0.57353593990097318"/>
    <n v="0.13686187467987024"/>
    <n v="0.10900080794002681"/>
    <n v="0.44551914905522999"/>
    <n v="1.1144214158442842"/>
    <n v="0.58700337340663411"/>
    <n v="0.1462212032680317"/>
    <n v="1627.898924364009"/>
    <n v="1359.0418302885437"/>
    <n v="683.35571111490526"/>
    <n v="1827.4884753286665"/>
    <n v="295.85303056172103"/>
    <n v="1633.0428235781412"/>
    <n v="1363.3361842549764"/>
    <n v="685.51500543764712"/>
    <n v="1833.2630454763503"/>
    <n v="296.78787863406046"/>
  </r>
  <r>
    <s v="2013_4"/>
    <n v="2013"/>
    <n v="4"/>
    <x v="18"/>
    <x v="18"/>
    <s v="Personal"/>
    <n v="5130"/>
    <n v="20520"/>
    <n v="2108430000"/>
    <n v="8433720000"/>
    <n v="320"/>
    <n v="2678"/>
    <n v="4100"/>
    <n v="4303"/>
    <n v="997"/>
    <n v="11456617"/>
    <n v="9522496"/>
    <n v="4955426"/>
    <n v="14293408"/>
    <n v="8081112"/>
    <n v="35801.928124999999"/>
    <n v="3555.8237490664674"/>
    <n v="1208.6404878048781"/>
    <n v="3321.7308854287708"/>
    <n v="8105.4282848545636"/>
    <n v="1154250000"/>
    <n v="153900000"/>
    <n v="769500000"/>
    <n v="15390000"/>
    <n v="15390000"/>
    <n v="6.2378167641325533E-2"/>
    <n v="0.52202729044834306"/>
    <n v="0.79922027290448339"/>
    <n v="0.83879142300194931"/>
    <n v="0.19434697855750488"/>
    <n v="7.0245498246455901E-2"/>
    <n v="0.53827699213667501"/>
    <n v="0.81225165305176483"/>
    <n v="0.85075382247507947"/>
    <n v="0.20721939718568408"/>
    <n v="2233.2586744639375"/>
    <n v="1856.237037037037"/>
    <n v="965.96998050682259"/>
    <n v="2786.2393762183237"/>
    <n v="1575.2654970760234"/>
    <n v="2240.3154132875825"/>
    <n v="1862.1024480236488"/>
    <n v="969.02229054231555"/>
    <n v="2795.0434452690565"/>
    <n v="1580.2430831111176"/>
  </r>
  <r>
    <s v="2013_4"/>
    <n v="2013"/>
    <n v="4"/>
    <x v="19"/>
    <x v="19"/>
    <s v="Personal"/>
    <n v="4045.25"/>
    <n v="16181"/>
    <n v="1662597750"/>
    <n v="6650391000"/>
    <n v="592"/>
    <n v="1733"/>
    <n v="4000"/>
    <n v="2393"/>
    <n v="592"/>
    <n v="7534413"/>
    <n v="5178121"/>
    <n v="3908901"/>
    <n v="6573723"/>
    <n v="1308353"/>
    <n v="12727.048986486487"/>
    <n v="2987.9521061742644"/>
    <n v="977.22524999999996"/>
    <n v="2747.0635185959045"/>
    <n v="2210.0557432432433"/>
    <n v="910181250"/>
    <n v="121357500"/>
    <n v="606787500"/>
    <n v="12135750"/>
    <n v="12135750"/>
    <n v="0.1463444780915889"/>
    <n v="0.42840368333230333"/>
    <n v="0.98881404115938443"/>
    <n v="0.59155800012360171"/>
    <n v="0.1463444780915889"/>
    <n v="0.15929277754743451"/>
    <n v="0.44653187760077295"/>
    <n v="0.99266684731066013"/>
    <n v="0.60956523796310447"/>
    <n v="0.15929277754743451"/>
    <n v="1862.5333415734503"/>
    <n v="1280.0496879055684"/>
    <n v="966.2940485754898"/>
    <n v="1625.0474012730981"/>
    <n v="323.42945429825102"/>
    <n v="1868.4186478714184"/>
    <n v="1284.0944393856028"/>
    <n v="969.34738261404516"/>
    <n v="1630.1822901321236"/>
    <n v="324.45143944173407"/>
  </r>
  <r>
    <s v="2013_4"/>
    <n v="2013"/>
    <n v="4"/>
    <x v="20"/>
    <x v="20"/>
    <s v="Personal"/>
    <n v="3760.5"/>
    <n v="15042"/>
    <n v="1545565500"/>
    <n v="6182262000"/>
    <n v="442"/>
    <n v="2112"/>
    <n v="3014"/>
    <n v="2807"/>
    <n v="456"/>
    <n v="6830704"/>
    <n v="8245407"/>
    <n v="3275713"/>
    <n v="11437943"/>
    <n v="1767228"/>
    <n v="15454.081447963801"/>
    <n v="3904.075284090909"/>
    <n v="1086.8324485733244"/>
    <n v="4074.7926612041324"/>
    <n v="3875.5"/>
    <n v="846112500"/>
    <n v="112815000"/>
    <n v="564075000"/>
    <n v="11281500"/>
    <n v="11281500"/>
    <n v="0.11753756149448212"/>
    <n v="0.56162744315915436"/>
    <n v="0.80148916367504319"/>
    <n v="0.74644329211541016"/>
    <n v="0.12126047068209014"/>
    <n v="0.12977440982378322"/>
    <n v="0.58048037789780893"/>
    <n v="0.81664479602656614"/>
    <n v="0.76297314873527988"/>
    <n v="0.13366335893825262"/>
    <n v="1816.4350485307805"/>
    <n v="2192.6358197048266"/>
    <n v="871.08443026193322"/>
    <n v="3041.6016487169259"/>
    <n v="469.94495412844037"/>
    <n v="1822.1746916245986"/>
    <n v="2199.5641968301229"/>
    <n v="873.83691719414117"/>
    <n v="3051.212621545998"/>
    <n v="471.42990472583153"/>
  </r>
  <r>
    <s v="2013_4"/>
    <n v="2013"/>
    <n v="4"/>
    <x v="21"/>
    <x v="21"/>
    <s v="Personal"/>
    <n v="6479.25"/>
    <n v="25917"/>
    <n v="2662971750"/>
    <n v="10651887000"/>
    <n v="1127"/>
    <n v="3771"/>
    <n v="4587"/>
    <n v="5886"/>
    <n v="1485"/>
    <n v="13541295"/>
    <n v="11440534"/>
    <n v="6178467"/>
    <n v="15877431"/>
    <n v="4170618"/>
    <n v="12015.346051464065"/>
    <n v="3033.8196764783879"/>
    <n v="1346.95160235448"/>
    <n v="2697.4908256880735"/>
    <n v="2808.4969696969697"/>
    <n v="1457831250"/>
    <n v="194377500"/>
    <n v="971887500"/>
    <n v="19437750"/>
    <n v="19437750"/>
    <n v="0.17393988501755606"/>
    <n v="0.58201180692209742"/>
    <n v="0.70795230929505726"/>
    <n v="0.90843847667554112"/>
    <n v="0.22919319365667323"/>
    <n v="0.18491221773486288"/>
    <n v="0.59628895477453303"/>
    <n v="0.72111432613003457"/>
    <n v="0.91678677225455951"/>
    <n v="0.24135973625106255"/>
    <n v="2089.9479106378053"/>
    <n v="1765.7188717829995"/>
    <n v="953.57749739553185"/>
    <n v="2450.504456534321"/>
    <n v="643.6883898599375"/>
    <n v="2096.55181045874"/>
    <n v="1771.2982599016393"/>
    <n v="956.59064917421711"/>
    <n v="2458.2476571468032"/>
    <n v="645.72234181677675"/>
  </r>
  <r>
    <s v="2013_4"/>
    <n v="2013"/>
    <n v="4"/>
    <x v="22"/>
    <x v="22"/>
    <s v="Personal"/>
    <n v="1839"/>
    <n v="7356"/>
    <n v="755829000"/>
    <n v="3023316000"/>
    <n v="309"/>
    <n v="1092"/>
    <n v="1004"/>
    <n v="1538"/>
    <n v="790"/>
    <n v="5071700"/>
    <n v="4184295"/>
    <n v="890649"/>
    <n v="4919052"/>
    <n v="3976708"/>
    <n v="16413.268608414241"/>
    <n v="3831.7719780219782"/>
    <n v="887.10059760956176"/>
    <n v="3198.3433029908974"/>
    <n v="5033.8075949367085"/>
    <n v="413775000"/>
    <n v="55170000"/>
    <n v="275850000"/>
    <n v="5517000"/>
    <n v="5517000"/>
    <n v="0.16802610114192496"/>
    <n v="0.59380097879282223"/>
    <n v="0.54594888526373031"/>
    <n v="0.83632408917890155"/>
    <n v="0.42958129418162044"/>
    <n v="0.18834070146561491"/>
    <n v="0.62048522550154728"/>
    <n v="0.57300051418024467"/>
    <n v="0.85642634255531203"/>
    <n v="0.45647710348738879"/>
    <n v="2757.8575312669927"/>
    <n v="2275.3099510603588"/>
    <n v="484.31158238172918"/>
    <n v="2674.8515497553017"/>
    <n v="2162.4295812941818"/>
    <n v="2766.571918244867"/>
    <n v="2282.4995651660006"/>
    <n v="485.84192921759421"/>
    <n v="2683.303651159621"/>
    <n v="2169.2625115562259"/>
  </r>
  <r>
    <s v="2013_4"/>
    <n v="2013"/>
    <n v="4"/>
    <x v="23"/>
    <x v="23"/>
    <s v="Personal"/>
    <n v="3409.25"/>
    <n v="13637"/>
    <n v="1401201750"/>
    <n v="5604807000"/>
    <n v="622"/>
    <n v="2422"/>
    <n v="3023"/>
    <n v="3023"/>
    <n v="1890"/>
    <n v="11490682"/>
    <n v="7447577"/>
    <n v="3567313"/>
    <n v="9684144"/>
    <n v="10341485"/>
    <n v="18473.765273311896"/>
    <n v="3074.9698596201488"/>
    <n v="1180.0572279192854"/>
    <n v="3203.4879259014224"/>
    <n v="5471.6851851851852"/>
    <n v="767081250"/>
    <n v="102277500"/>
    <n v="511387500"/>
    <n v="10227750"/>
    <n v="10227750"/>
    <n v="0.18244481924176872"/>
    <n v="0.71042018039158172"/>
    <n v="0.88670528708660268"/>
    <n v="0.88670528708660268"/>
    <n v="0.55437412920730367"/>
    <n v="0.19785652829496578"/>
    <n v="0.7285197516677685"/>
    <n v="0.89935326117140046"/>
    <n v="0.89935326117140046"/>
    <n v="0.57420825995789504"/>
    <n v="3370.4427660042529"/>
    <n v="2184.5206423700229"/>
    <n v="1046.3629830607904"/>
    <n v="2840.5496810148861"/>
    <n v="3033.360709833541"/>
    <n v="3381.0928239629193"/>
    <n v="2191.4233768379709"/>
    <n v="1049.66932207589"/>
    <n v="2849.5253619083328"/>
    <n v="3042.9456426189649"/>
  </r>
  <r>
    <s v="2013_4"/>
    <n v="2013"/>
    <n v="4"/>
    <x v="24"/>
    <x v="24"/>
    <s v="Personal"/>
    <n v="1789.5"/>
    <n v="7158"/>
    <n v="735484500"/>
    <n v="2941938000"/>
    <n v="341"/>
    <n v="1278"/>
    <n v="954"/>
    <n v="2107"/>
    <n v="60"/>
    <n v="4290581"/>
    <n v="3217757"/>
    <n v="1543867"/>
    <n v="4871137"/>
    <n v="394085"/>
    <n v="12582.348973607039"/>
    <n v="2517.806729264476"/>
    <n v="1618.3092243186584"/>
    <n v="2311.8827717133363"/>
    <n v="6568.083333333333"/>
    <n v="402637500"/>
    <n v="53685000"/>
    <n v="268425000"/>
    <n v="5368500"/>
    <n v="5368500"/>
    <n v="0.19055602123498183"/>
    <n v="0.7141659681475272"/>
    <n v="0.53310980720871748"/>
    <n v="1.1774238614138028"/>
    <n v="3.3528918692372171E-2"/>
    <n v="0.21218792818808743"/>
    <n v="0.73905148200580273"/>
    <n v="0.56058911454662896"/>
    <n v="1.2025984568224408"/>
    <n v="4.3443954233531978E-2"/>
    <n v="2397.6423582006146"/>
    <n v="1798.1318804135233"/>
    <n v="862.73651858060907"/>
    <n v="2722.0659402067618"/>
    <n v="220.22073204805812"/>
    <n v="2405.2185230702712"/>
    <n v="1803.8136884349758"/>
    <n v="865.4626274523032"/>
    <n v="2730.6672315038345"/>
    <n v="220.91659420114618"/>
  </r>
  <r>
    <s v="2013_4"/>
    <n v="2013"/>
    <n v="4"/>
    <x v="25"/>
    <x v="25"/>
    <s v="Personal"/>
    <n v="4595.5"/>
    <n v="18382"/>
    <n v="1888750500"/>
    <n v="7555002000"/>
    <n v="921"/>
    <n v="3198"/>
    <n v="6303"/>
    <n v="3441"/>
    <n v="381"/>
    <n v="13920332"/>
    <n v="8999419"/>
    <n v="5739523"/>
    <n v="10146447"/>
    <n v="1880861"/>
    <n v="15114.366992399566"/>
    <n v="2814.0772357723577"/>
    <n v="910.60177693161984"/>
    <n v="2948.6913687881429"/>
    <n v="4936.6430446194227"/>
    <n v="1033987500"/>
    <n v="137865000"/>
    <n v="689325000"/>
    <n v="13786500"/>
    <n v="13786500"/>
    <n v="0.2004134479382004"/>
    <n v="0.69589816124469595"/>
    <n v="1.3715591339353717"/>
    <n v="0.74877597649874883"/>
    <n v="8.2907191818082912E-2"/>
    <n v="0.21417241105076898"/>
    <n v="0.71170961868324467"/>
    <n v="1.3960955300975515"/>
    <n v="0.76368317622959181"/>
    <n v="9.238465884815697E-2"/>
    <n v="3029.122402350125"/>
    <n v="1958.3111739745402"/>
    <n v="1248.9441845283429"/>
    <n v="2207.9092590577739"/>
    <n v="409.2832118376673"/>
    <n v="3038.6939427644334"/>
    <n v="1964.4991228441359"/>
    <n v="1252.8906476122229"/>
    <n v="2214.8858977990149"/>
    <n v="410.57648106969401"/>
  </r>
  <r>
    <s v="2013_4"/>
    <n v="2013"/>
    <n v="4"/>
    <x v="26"/>
    <x v="26"/>
    <s v="Personal"/>
    <n v="2955"/>
    <n v="11820"/>
    <n v="1214505000"/>
    <n v="4858020000"/>
    <n v="436"/>
    <n v="1972"/>
    <n v="3358"/>
    <n v="3011"/>
    <n v="465"/>
    <n v="6148094"/>
    <n v="6900110"/>
    <n v="2443377"/>
    <n v="10314468"/>
    <n v="1180992"/>
    <n v="14101.133027522936"/>
    <n v="3499.0415821501015"/>
    <n v="727.62864800476473"/>
    <n v="3425.5954832281632"/>
    <n v="2539.7677419354841"/>
    <n v="664875000"/>
    <n v="88650000"/>
    <n v="443250000"/>
    <n v="8865000"/>
    <n v="8865000"/>
    <n v="0.14754653130287648"/>
    <n v="0.66734348561759727"/>
    <n v="1.1363790186125211"/>
    <n v="1.0189509306260576"/>
    <n v="0.15736040609137056"/>
    <n v="0.16274770150164927"/>
    <n v="0.68753876694477123"/>
    <n v="1.1532528055939264"/>
    <n v="1.0249071280503965"/>
    <n v="0.17296835530304761"/>
    <n v="2080.5732656514383"/>
    <n v="2335.0626057529612"/>
    <n v="826.86192893401017"/>
    <n v="3490.5137055837563"/>
    <n v="399.65888324873094"/>
    <n v="2087.1475430994747"/>
    <n v="2342.441028653127"/>
    <n v="829.47467986269658"/>
    <n v="3501.5431684320624"/>
    <n v="400.92174114776623"/>
  </r>
  <r>
    <s v="2014_1"/>
    <n v="2014"/>
    <n v="1"/>
    <x v="0"/>
    <x v="0"/>
    <s v="Personal"/>
    <n v="5083"/>
    <n v="20332"/>
    <n v="2089113000"/>
    <n v="8356452000"/>
    <n v="130"/>
    <n v="2339"/>
    <n v="1247"/>
    <n v="4023"/>
    <n v="527"/>
    <n v="1651476"/>
    <n v="3723890"/>
    <n v="1853166"/>
    <n v="7118869"/>
    <n v="1681551"/>
    <n v="12703.661538461538"/>
    <n v="1592.0863616930312"/>
    <n v="1486.0994386527666"/>
    <n v="1769.5423813074819"/>
    <n v="3190.7988614800761"/>
    <n v="1143675000"/>
    <n v="152490000"/>
    <n v="762450000"/>
    <n v="15249000"/>
    <n v="15249000"/>
    <n v="2.557544757033248E-2"/>
    <n v="0.4601613220539052"/>
    <n v="0.24532756246311233"/>
    <n v="0.79146173519575058"/>
    <n v="0.10367892976588629"/>
    <n v="3.0734638455051897E-2"/>
    <n v="0.47644989064103738"/>
    <n v="0.25938960095724467"/>
    <n v="0.80473884984318811"/>
    <n v="0.11364153499860881"/>
    <n v="324.90182962817232"/>
    <n v="732.61656502065705"/>
    <n v="364.58115286248278"/>
    <n v="1400.5250836120401"/>
    <n v="330.81861105646271"/>
    <n v="325.92846724128299"/>
    <n v="734.93151573207319"/>
    <n v="365.73317076582373"/>
    <n v="1404.9505179981334"/>
    <n v="331.8639447488469"/>
  </r>
  <r>
    <s v="2014_1"/>
    <n v="2014"/>
    <n v="1"/>
    <x v="1"/>
    <x v="1"/>
    <s v="Personal"/>
    <n v="1299.75"/>
    <n v="5199"/>
    <n v="534197250"/>
    <n v="2136789000"/>
    <n v="24"/>
    <n v="500"/>
    <n v="592"/>
    <n v="820"/>
    <n v="105"/>
    <n v="466349"/>
    <n v="1459954"/>
    <n v="694782"/>
    <n v="2576328"/>
    <n v="606866"/>
    <n v="19431.208333333332"/>
    <n v="2919.9079999999999"/>
    <n v="1173.6182432432433"/>
    <n v="3141.8634146341465"/>
    <n v="5779.6761904761906"/>
    <n v="292443750"/>
    <n v="38992500"/>
    <n v="194962500"/>
    <n v="3899250"/>
    <n v="3899250"/>
    <n v="1.8465089440276975E-2"/>
    <n v="0.3846893633391037"/>
    <n v="0.45547220619349876"/>
    <n v="0.63089055587613008"/>
    <n v="8.0784766301211772E-2"/>
    <n v="2.7165797389380054E-2"/>
    <n v="0.41613267702967544"/>
    <n v="0.4876582037700769"/>
    <n v="0.66207805851850132"/>
    <n v="9.8396388115370978E-2"/>
    <n v="358.79899980765532"/>
    <n v="1123.2575495287556"/>
    <n v="534.55049047893829"/>
    <n v="1982.1719561454127"/>
    <n v="466.90979034429699"/>
    <n v="359.932747035766"/>
    <n v="1126.8068630271637"/>
    <n v="536.23958419767939"/>
    <n v="1988.4353012554138"/>
    <n v="468.38515031147739"/>
  </r>
  <r>
    <s v="2014_1"/>
    <n v="2014"/>
    <n v="1"/>
    <x v="2"/>
    <x v="2"/>
    <s v="Personal"/>
    <n v="1284.25"/>
    <n v="5137"/>
    <n v="527826750"/>
    <n v="2111307000"/>
    <n v="95"/>
    <n v="615"/>
    <n v="562"/>
    <n v="1388"/>
    <n v="156"/>
    <n v="1037332"/>
    <n v="2012041"/>
    <n v="561587"/>
    <n v="4178163"/>
    <n v="824955"/>
    <n v="10919.284210526315"/>
    <n v="3271.611382113821"/>
    <n v="999.26512455516013"/>
    <n v="3010.2038904899136"/>
    <n v="5288.1730769230771"/>
    <n v="288956250"/>
    <n v="38527500"/>
    <n v="192637500"/>
    <n v="3852750"/>
    <n v="3852750"/>
    <n v="7.3973136071637136E-2"/>
    <n v="0.478878722990072"/>
    <n v="0.43760949970800078"/>
    <n v="1.08078645123613"/>
    <n v="0.12147167607553047"/>
    <n v="9.0990016299705323E-2"/>
    <n v="0.51135852006699145"/>
    <n v="0.46986423577204395"/>
    <n v="1.0999983524641275"/>
    <n v="0.14271128566972147"/>
    <n v="807.73369671014211"/>
    <n v="1566.7050807864512"/>
    <n v="437.2879112322367"/>
    <n v="3253.3875802997859"/>
    <n v="642.3632470313413"/>
    <n v="810.28600549636406"/>
    <n v="1571.6556172805908"/>
    <n v="438.66967081771946"/>
    <n v="3263.667762666827"/>
    <n v="644.39301174961633"/>
  </r>
  <r>
    <s v="2014_1"/>
    <n v="2014"/>
    <n v="1"/>
    <x v="3"/>
    <x v="3"/>
    <s v="Personal"/>
    <n v="5173.25"/>
    <n v="20693"/>
    <n v="2126205750"/>
    <n v="8504823000"/>
    <n v="118"/>
    <n v="1763"/>
    <n v="2309"/>
    <n v="3011"/>
    <n v="577"/>
    <n v="2214400"/>
    <n v="6582641"/>
    <n v="2022723"/>
    <n v="10189134"/>
    <n v="3191513"/>
    <n v="18766.101694915254"/>
    <n v="3733.7725467952355"/>
    <n v="876.01689042875705"/>
    <n v="3383.97010959814"/>
    <n v="5531.218370883882"/>
    <n v="1163981250"/>
    <n v="155197500"/>
    <n v="775987500"/>
    <n v="15519750"/>
    <n v="15519750"/>
    <n v="2.2809645773933213E-2"/>
    <n v="0.34079157202918864"/>
    <n v="0.44633450925433721"/>
    <n v="0.58203257140095688"/>
    <n v="0.11153530179287682"/>
    <n v="2.7646055033445756E-2"/>
    <n v="0.35614587077489879"/>
    <n v="0.46243830111548356"/>
    <n v="0.59801044760862454"/>
    <n v="0.12173295994584636"/>
    <n v="428.04813221862463"/>
    <n v="1272.4382158217754"/>
    <n v="390.99656888802974"/>
    <n v="1969.5808244333832"/>
    <n v="616.92611027883822"/>
    <n v="429.40069558602806"/>
    <n v="1276.4589162721763"/>
    <n v="392.23205526456712"/>
    <n v="1975.8043835888948"/>
    <n v="618.87549772934028"/>
  </r>
  <r>
    <s v="2014_1"/>
    <n v="2014"/>
    <n v="1"/>
    <x v="4"/>
    <x v="4"/>
    <s v="Personal"/>
    <n v="4269.5"/>
    <n v="17078"/>
    <n v="1754764500"/>
    <n v="7019058000"/>
    <n v="183"/>
    <n v="1430"/>
    <n v="1988"/>
    <n v="2323"/>
    <n v="480"/>
    <n v="3828721"/>
    <n v="4244819"/>
    <n v="2587760"/>
    <n v="7860895"/>
    <n v="1316678"/>
    <n v="20921.97267759563"/>
    <n v="2968.4048951048953"/>
    <n v="1301.6901408450703"/>
    <n v="3383.9410245372364"/>
    <n v="2743.0791666666669"/>
    <n v="960637500"/>
    <n v="128085000"/>
    <n v="640425000"/>
    <n v="12808500"/>
    <n v="12808500"/>
    <n v="4.2862161845649373E-2"/>
    <n v="0.33493383300152241"/>
    <n v="0.4656282937112074"/>
    <n v="0.54409181402974582"/>
    <n v="0.11242534254596558"/>
    <n v="5.0084730698639231E-2"/>
    <n v="0.35176364828691187"/>
    <n v="0.48341554418838267"/>
    <n v="0.56185178301876504"/>
    <n v="0.12368958445084316"/>
    <n v="896.76097903735797"/>
    <n v="994.21922941796458"/>
    <n v="606.10375922239143"/>
    <n v="1841.1746106101416"/>
    <n v="308.39161494320177"/>
    <n v="899.59459974088963"/>
    <n v="997.36080254411945"/>
    <n v="608.01894978126768"/>
    <n v="1846.9924267477732"/>
    <n v="309.36608292890372"/>
  </r>
  <r>
    <s v="2014_1"/>
    <n v="2014"/>
    <n v="1"/>
    <x v="5"/>
    <x v="5"/>
    <s v="Personal"/>
    <n v="1038"/>
    <n v="4152"/>
    <n v="426618000"/>
    <n v="1706472000"/>
    <n v="82"/>
    <n v="361"/>
    <n v="591"/>
    <n v="583"/>
    <n v="156"/>
    <n v="1561945"/>
    <n v="1068728"/>
    <n v="696329"/>
    <n v="2062985"/>
    <n v="904161"/>
    <n v="19048.109756097561"/>
    <n v="2960.465373961219"/>
    <n v="1178.2216582064298"/>
    <n v="3538.5677530017151"/>
    <n v="5795.9038461538457"/>
    <n v="233550000"/>
    <n v="31140000"/>
    <n v="155700000"/>
    <n v="3114000"/>
    <n v="3114000"/>
    <n v="7.8998073217726394E-2"/>
    <n v="0.34778420038535646"/>
    <n v="0.56936416184971095"/>
    <n v="0.56165703275529866"/>
    <n v="0.15028901734104047"/>
    <n v="9.85053103387694E-2"/>
    <n v="0.38222774399710163"/>
    <n v="0.60517441513367987"/>
    <n v="0.59754095165484755"/>
    <n v="0.17613282394861141"/>
    <n v="1504.7639691714837"/>
    <n v="1029.6030828516377"/>
    <n v="670.83718689788054"/>
    <n v="1987.4614643545278"/>
    <n v="871.06069364161851"/>
    <n v="1509.5187816986188"/>
    <n v="1032.8564632731636"/>
    <n v="672.9569246941586"/>
    <n v="1993.7415234611494"/>
    <n v="873.81310556991752"/>
  </r>
  <r>
    <s v="2014_1"/>
    <n v="2014"/>
    <n v="1"/>
    <x v="6"/>
    <x v="6"/>
    <s v="Personal"/>
    <n v="6697.25"/>
    <n v="26789"/>
    <n v="2752569750"/>
    <n v="11010279000"/>
    <n v="369"/>
    <n v="3022"/>
    <n v="2596"/>
    <n v="5187"/>
    <n v="856"/>
    <n v="9292259"/>
    <n v="7794640"/>
    <n v="2103668"/>
    <n v="14058634"/>
    <n v="8134134"/>
    <n v="25182.273712737126"/>
    <n v="2579.2984778292521"/>
    <n v="810.34976887519258"/>
    <n v="2710.3593599383071"/>
    <n v="9502.4929906542056"/>
    <n v="1506881250"/>
    <n v="200917500"/>
    <n v="1004587500"/>
    <n v="20091750"/>
    <n v="20091750"/>
    <n v="5.5097241405054315E-2"/>
    <n v="0.45122998245548546"/>
    <n v="0.38762178506103251"/>
    <n v="0.77449699503527569"/>
    <n v="0.12781365485833737"/>
    <n v="6.1593542589261516E-2"/>
    <n v="0.4653977632176664"/>
    <n v="0.40149322738357207"/>
    <n v="0.78639553574547871"/>
    <n v="0.13731972323908584"/>
    <n v="1387.4738138788309"/>
    <n v="1163.8568068983539"/>
    <n v="314.10922393519729"/>
    <n v="2099.1651797379523"/>
    <n v="1214.5483594012467"/>
    <n v="1391.8580083481704"/>
    <n v="1167.5344075311486"/>
    <n v="315.10175864725454"/>
    <n v="2105.7982046492543"/>
    <n v="1218.3861372005597"/>
  </r>
  <r>
    <s v="2014_1"/>
    <n v="2014"/>
    <n v="1"/>
    <x v="7"/>
    <x v="7"/>
    <s v="Personal"/>
    <n v="8037"/>
    <n v="32148"/>
    <n v="3303207000"/>
    <n v="13212828000"/>
    <n v="907"/>
    <n v="2903"/>
    <n v="3636"/>
    <n v="4851"/>
    <n v="849"/>
    <n v="14729428"/>
    <n v="6969718"/>
    <n v="3336593"/>
    <n v="15269254"/>
    <n v="4530101"/>
    <n v="16239.722160970232"/>
    <n v="2400.8673785738893"/>
    <n v="917.65484048404835"/>
    <n v="3147.6507936507937"/>
    <n v="5335.8080094228508"/>
    <n v="1808325000"/>
    <n v="241110000"/>
    <n v="1205550000"/>
    <n v="24111000"/>
    <n v="24111000"/>
    <n v="0.11285305462237154"/>
    <n v="0.36120442951350007"/>
    <n v="0.45240761478163494"/>
    <n v="0.6035834266517357"/>
    <n v="0.10563643150429265"/>
    <n v="0.12107668111560317"/>
    <n v="0.37368879339694216"/>
    <n v="0.4653436917254517"/>
    <n v="0.61629658603091564"/>
    <n v="0.11362507145495224"/>
    <n v="1832.702252084111"/>
    <n v="867.20393181535394"/>
    <n v="415.15403757621004"/>
    <n v="1899.8698519348015"/>
    <n v="563.65571730745307"/>
    <n v="1838.4932969291815"/>
    <n v="869.94415699555066"/>
    <n v="416.46585767490961"/>
    <n v="1905.8731356104997"/>
    <n v="565.43677886963314"/>
  </r>
  <r>
    <s v="2014_1"/>
    <n v="2014"/>
    <n v="1"/>
    <x v="8"/>
    <x v="8"/>
    <s v="Personal"/>
    <n v="767.25"/>
    <n v="3069"/>
    <n v="315339750"/>
    <n v="1261359000"/>
    <n v="110"/>
    <n v="293"/>
    <n v="392"/>
    <n v="395"/>
    <n v="144"/>
    <n v="1243647"/>
    <n v="825460"/>
    <n v="304180"/>
    <n v="1233755"/>
    <n v="572552"/>
    <n v="11305.881818181819"/>
    <n v="2817.2696245733787"/>
    <n v="775.96938775510205"/>
    <n v="3123.4303797468356"/>
    <n v="3976.0555555555557"/>
    <n v="172631250"/>
    <n v="23017500"/>
    <n v="115087500"/>
    <n v="2301750"/>
    <n v="2301750"/>
    <n v="0.14336917562724014"/>
    <n v="0.38188334962528508"/>
    <n v="0.51091560768980127"/>
    <n v="0.51482567611599872"/>
    <n v="0.18768328445747801"/>
    <n v="0.17284813953223024"/>
    <n v="0.42275178914242761"/>
    <n v="0.55296444187152227"/>
    <n v="0.55686604096314485"/>
    <n v="0.22052780791136445"/>
    <n v="1620.9149560117303"/>
    <n v="1075.8683610296514"/>
    <n v="396.45487129358099"/>
    <n v="1608.0221570544152"/>
    <n v="746.23916585206905"/>
    <n v="1626.0367870072644"/>
    <n v="1079.2679323015425"/>
    <n v="397.70760502929664"/>
    <n v="1613.1032488754022"/>
    <n v="748.59716179477221"/>
  </r>
  <r>
    <s v="2014_1"/>
    <n v="2014"/>
    <n v="1"/>
    <x v="9"/>
    <x v="9"/>
    <s v="Personal"/>
    <n v="797.75"/>
    <n v="3191"/>
    <n v="327875250"/>
    <n v="1311501000"/>
    <n v="102"/>
    <n v="330"/>
    <n v="557"/>
    <n v="472"/>
    <n v="112"/>
    <n v="1483674"/>
    <n v="1005399"/>
    <n v="372442"/>
    <n v="1534378"/>
    <n v="525939"/>
    <n v="14545.823529411764"/>
    <n v="3046.6636363636362"/>
    <n v="668.65709156193896"/>
    <n v="3250.8008474576272"/>
    <n v="4695.8839285714284"/>
    <n v="179493750"/>
    <n v="23932500"/>
    <n v="119662500"/>
    <n v="2393250"/>
    <n v="2393250"/>
    <n v="0.12785960513945471"/>
    <n v="0.41366342839235348"/>
    <n v="0.69821372610466936"/>
    <n v="0.59166405515512377"/>
    <n v="0.14039486054528361"/>
    <n v="0.15540711803960922"/>
    <n v="0.45429087888418151"/>
    <n v="0.73608120981051228"/>
    <n v="0.63221200617711548"/>
    <n v="0.16905297555248164"/>
    <n v="1859.8232528987778"/>
    <n v="1260.2933249764965"/>
    <n v="466.86555938577249"/>
    <n v="1923.3820119084926"/>
    <n v="659.27796928862426"/>
    <n v="1865.6999957516848"/>
    <n v="1264.275649521895"/>
    <n v="468.34077959022602"/>
    <n v="1929.4595902344306"/>
    <n v="661.36118181328607"/>
  </r>
  <r>
    <s v="2014_1"/>
    <n v="2014"/>
    <n v="1"/>
    <x v="10"/>
    <x v="10"/>
    <s v="Personal"/>
    <n v="2319.75"/>
    <n v="9279"/>
    <n v="953417250"/>
    <n v="3813669000"/>
    <n v="276"/>
    <n v="946"/>
    <n v="1645"/>
    <n v="1645"/>
    <n v="256"/>
    <n v="5661104"/>
    <n v="4131888"/>
    <n v="1934438"/>
    <n v="5200320"/>
    <n v="1438663"/>
    <n v="20511.246376811596"/>
    <n v="4367.7463002114164"/>
    <n v="1175.9501519756839"/>
    <n v="3161.288753799392"/>
    <n v="5619.77734375"/>
    <n v="521943750"/>
    <n v="69592500"/>
    <n v="347962500"/>
    <n v="6959250"/>
    <n v="6959250"/>
    <n v="0.11897833818299386"/>
    <n v="0.40780256493156591"/>
    <n v="0.70912813880806125"/>
    <n v="0.70912813880806125"/>
    <n v="0.11035671947408125"/>
    <n v="0.13464089184545749"/>
    <n v="0.43157608914812629"/>
    <n v="0.73109907403291119"/>
    <n v="0.73109907403291119"/>
    <n v="0.12551474631402587"/>
    <n v="2440.3940079749973"/>
    <n v="1781.1781441965729"/>
    <n v="833.89934260157349"/>
    <n v="2241.7588102166183"/>
    <n v="620.18019183101626"/>
    <n v="2448.1052611934365"/>
    <n v="1786.8063811337906"/>
    <n v="836.53433062747285"/>
    <n v="2248.8424081044004"/>
    <n v="622.13986165672509"/>
  </r>
  <r>
    <s v="2014_1"/>
    <n v="2014"/>
    <n v="1"/>
    <x v="11"/>
    <x v="11"/>
    <s v="Personal"/>
    <n v="6380.75"/>
    <n v="25523"/>
    <n v="2622488250"/>
    <n v="10489953000"/>
    <n v="184"/>
    <n v="2346"/>
    <n v="4627"/>
    <n v="3892"/>
    <n v="850"/>
    <n v="2942465"/>
    <n v="4333165"/>
    <n v="4053668"/>
    <n v="7897160"/>
    <n v="4064032"/>
    <n v="15991.657608695652"/>
    <n v="1847.0439045183291"/>
    <n v="876.0899070672142"/>
    <n v="2029.0750256937308"/>
    <n v="4781.2141176470586"/>
    <n v="1435668750"/>
    <n v="191422500"/>
    <n v="957112500"/>
    <n v="19142250"/>
    <n v="19142250"/>
    <n v="2.8836735493476474E-2"/>
    <n v="0.36766837754182502"/>
    <n v="0.72514986482780242"/>
    <n v="0.60995964424244797"/>
    <n v="0.13321318026877718"/>
    <n v="3.3718077380694572E-2"/>
    <n v="0.38173275930371714"/>
    <n v="0.73817199160375935"/>
    <n v="0.62418703893050775"/>
    <n v="0.14312491805164385"/>
    <n v="461.14720056419702"/>
    <n v="679.09963562277164"/>
    <n v="635.29647768679229"/>
    <n v="1237.6538808133839"/>
    <n v="636.92073815774006"/>
    <n v="462.60435167295412"/>
    <n v="681.24548143034372"/>
    <n v="637.30391254862855"/>
    <n v="1241.5646683503749"/>
    <n v="638.93330542186186"/>
  </r>
  <r>
    <s v="2014_1"/>
    <n v="2014"/>
    <n v="1"/>
    <x v="12"/>
    <x v="12"/>
    <s v="Personal"/>
    <n v="6235.5"/>
    <n v="24942"/>
    <n v="2562790500"/>
    <n v="10251162000"/>
    <n v="366"/>
    <n v="2645"/>
    <n v="3614"/>
    <n v="5196"/>
    <n v="1072"/>
    <n v="6858993"/>
    <n v="8155681"/>
    <n v="4441123"/>
    <n v="16106382"/>
    <n v="4224437"/>
    <n v="18740.418032786885"/>
    <n v="3083.4332703213609"/>
    <n v="1228.8663530713891"/>
    <n v="3099.7655889145499"/>
    <n v="3940.7061567164178"/>
    <n v="1402987500"/>
    <n v="187065000"/>
    <n v="935325000"/>
    <n v="18706500"/>
    <n v="18706500"/>
    <n v="5.8696175126293E-2"/>
    <n v="0.42418410712853821"/>
    <n v="0.57958463635634672"/>
    <n v="0.83329324031753671"/>
    <n v="0.17191885173602758"/>
    <n v="6.5631871807081743E-2"/>
    <n v="0.43876685272607135"/>
    <n v="0.59414988828480841"/>
    <n v="0.84429078698906912"/>
    <n v="0.18305201246590169"/>
    <n v="1099.9908587923983"/>
    <n v="1307.9433886616951"/>
    <n v="712.23205837543105"/>
    <n v="2583.0137118114026"/>
    <n v="677.48167749178094"/>
    <n v="1103.4666532839424"/>
    <n v="1312.0762797573109"/>
    <n v="714.48259731892756"/>
    <n v="2591.1756203939458"/>
    <n v="679.62241081144975"/>
  </r>
  <r>
    <s v="2014_1"/>
    <n v="2014"/>
    <n v="1"/>
    <x v="13"/>
    <x v="13"/>
    <s v="Personal"/>
    <n v="1585.75"/>
    <n v="6343"/>
    <n v="651743250"/>
    <n v="2606973000"/>
    <n v="176"/>
    <n v="687"/>
    <n v="886"/>
    <n v="962"/>
    <n v="300"/>
    <n v="3456381"/>
    <n v="1981625"/>
    <n v="698154"/>
    <n v="2982804"/>
    <n v="2467182"/>
    <n v="19638.528409090908"/>
    <n v="2884.4614264919942"/>
    <n v="787.98419864559821"/>
    <n v="3100.6278586278586"/>
    <n v="8223.94"/>
    <n v="356793750"/>
    <n v="47572500"/>
    <n v="237862500"/>
    <n v="4757250"/>
    <n v="4757250"/>
    <n v="0.11098849125019707"/>
    <n v="0.4332334857323033"/>
    <n v="0.55872615481633292"/>
    <n v="0.60665300331073624"/>
    <n v="0.18918492826738137"/>
    <n v="0.12936788688389919"/>
    <n v="0.46222705356223404"/>
    <n v="0.58777923317526715"/>
    <n v="0.63523526928448582"/>
    <n v="0.21210113517454243"/>
    <n v="2179.650638499133"/>
    <n v="1249.6452782594986"/>
    <n v="440.26738136528456"/>
    <n v="1881.0052025855273"/>
    <n v="1555.8454989752483"/>
    <n v="2186.5379845368111"/>
    <n v="1253.5939566869965"/>
    <n v="441.6585555979832"/>
    <n v="1886.948876998322"/>
    <n v="1560.7617209345551"/>
  </r>
  <r>
    <s v="2014_1"/>
    <n v="2014"/>
    <n v="1"/>
    <x v="14"/>
    <x v="14"/>
    <s v="Personal"/>
    <n v="10986"/>
    <n v="43944"/>
    <n v="4515246000"/>
    <n v="18060984000"/>
    <n v="1164"/>
    <n v="4588"/>
    <n v="7220"/>
    <n v="7770"/>
    <n v="1769"/>
    <n v="15416269"/>
    <n v="13951703"/>
    <n v="7597765"/>
    <n v="25996480"/>
    <n v="17769422"/>
    <n v="13244.21735395189"/>
    <n v="3040.9117262423715"/>
    <n v="1052.3220221606648"/>
    <n v="3345.7503217503217"/>
    <n v="10044.896551724138"/>
    <n v="2471850000"/>
    <n v="329580000"/>
    <n v="1647900000"/>
    <n v="32958000"/>
    <n v="32958000"/>
    <n v="0.10595303113052977"/>
    <n v="0.41762242854542142"/>
    <n v="0.65720007281995263"/>
    <n v="0.70726379027853636"/>
    <n v="0.16102312033497179"/>
    <n v="0.11279487223784306"/>
    <n v="0.42858545220790784"/>
    <n v="0.66775135616134429"/>
    <n v="0.71737877097828984"/>
    <n v="0.16919374459511058"/>
    <n v="1403.2649736027672"/>
    <n v="1269.9529401055888"/>
    <n v="691.58610959402881"/>
    <n v="2366.3280538867648"/>
    <n v="1617.460586200619"/>
    <n v="1407.6990656012952"/>
    <n v="1273.9657874837799"/>
    <n v="693.77141065443425"/>
    <n v="2373.8052705828341"/>
    <n v="1622.5715019422078"/>
  </r>
  <r>
    <s v="2014_1"/>
    <n v="2014"/>
    <n v="1"/>
    <x v="15"/>
    <x v="15"/>
    <s v="Personal"/>
    <n v="1158.25"/>
    <n v="4633"/>
    <n v="476040750"/>
    <n v="1904163000"/>
    <n v="149"/>
    <n v="533"/>
    <n v="580"/>
    <n v="896"/>
    <n v="242"/>
    <n v="2553109"/>
    <n v="1629910"/>
    <n v="714330"/>
    <n v="2765857"/>
    <n v="1727548"/>
    <n v="17134.959731543626"/>
    <n v="3057.9924953095683"/>
    <n v="1231.6034482758621"/>
    <n v="3086.8939732142858"/>
    <n v="7138.6280991735539"/>
    <n v="260606250"/>
    <n v="34747500"/>
    <n v="173737500"/>
    <n v="3474750"/>
    <n v="3474750"/>
    <n v="0.12864234837038635"/>
    <n v="0.46017699115044247"/>
    <n v="0.50075545003237643"/>
    <n v="0.77358083315346426"/>
    <n v="0.2089358946686812"/>
    <n v="0.15156395055976302"/>
    <n v="0.49429965378986346"/>
    <n v="0.53498681959860073"/>
    <n v="0.80223344463630553"/>
    <n v="0.23676935065278179"/>
    <n v="2204.2814590977769"/>
    <n v="1407.2177854521908"/>
    <n v="616.73213900280598"/>
    <n v="2387.9620116555147"/>
    <n v="1491.5156486078135"/>
    <n v="2211.2466345736493"/>
    <n v="1411.6643677014717"/>
    <n v="618.68091353522118"/>
    <n v="2395.5075881844332"/>
    <n v="1496.2285985692106"/>
  </r>
  <r>
    <s v="2014_1"/>
    <n v="2014"/>
    <n v="1"/>
    <x v="16"/>
    <x v="16"/>
    <s v="Personal"/>
    <n v="2301.5"/>
    <n v="9206"/>
    <n v="945916500"/>
    <n v="3783666000"/>
    <n v="273"/>
    <n v="1008"/>
    <n v="1925"/>
    <n v="1925"/>
    <n v="373"/>
    <n v="5849012"/>
    <n v="1877400"/>
    <n v="1592610"/>
    <n v="6484391"/>
    <n v="2269053"/>
    <n v="21424.952380952382"/>
    <n v="1862.5"/>
    <n v="827.32987012987007"/>
    <n v="3368.5148051948054"/>
    <n v="6083.2520107238606"/>
    <n v="517837500"/>
    <n v="69045000"/>
    <n v="345225000"/>
    <n v="6904500"/>
    <n v="6904500"/>
    <n v="0.11861829241798827"/>
    <n v="0.43797523354334128"/>
    <n v="0.83641103628068647"/>
    <n v="0.83641103628068647"/>
    <n v="0.16206821638062133"/>
    <n v="0.13432221992245141"/>
    <n v="0.46207167631586749"/>
    <n v="0.85437645357815606"/>
    <n v="0.85437645357815606"/>
    <n v="0.17996618283191107"/>
    <n v="2541.3912665652833"/>
    <n v="815.72887247447318"/>
    <n v="691.9878340212905"/>
    <n v="2817.4629589398219"/>
    <n v="985.90180317184445"/>
    <n v="2549.4216549040402"/>
    <n v="818.30644473234895"/>
    <n v="694.17440446638238"/>
    <n v="2826.365689498477"/>
    <n v="989.01709456656579"/>
  </r>
  <r>
    <s v="2014_1"/>
    <n v="2014"/>
    <n v="1"/>
    <x v="17"/>
    <x v="17"/>
    <s v="Personal"/>
    <n v="7333.5"/>
    <n v="29334"/>
    <n v="3014068500"/>
    <n v="12056274000"/>
    <n v="681"/>
    <n v="3337"/>
    <n v="7045"/>
    <n v="4700"/>
    <n v="1084"/>
    <n v="10438708"/>
    <n v="9859292"/>
    <n v="3827457"/>
    <n v="16119149"/>
    <n v="2301411"/>
    <n v="15328.499265785609"/>
    <n v="2954.5376086305064"/>
    <n v="543.28701206529456"/>
    <n v="3429.6061702127658"/>
    <n v="2123.0728782287824"/>
    <n v="1650037500"/>
    <n v="220005000"/>
    <n v="1100025000"/>
    <n v="22000500"/>
    <n v="22000500"/>
    <n v="9.2861525874411946E-2"/>
    <n v="0.45503511283834458"/>
    <n v="0.96065998500034089"/>
    <n v="0.64089452512442902"/>
    <n v="0.14781482239040022"/>
    <n v="0.10075839561063943"/>
    <n v="0.4685841049064095"/>
    <n v="0.96594933595610155"/>
    <n v="0.65394735166992524"/>
    <n v="0.15747146711889606"/>
    <n v="1423.4278311856549"/>
    <n v="1344.4183541283153"/>
    <n v="521.91409286152589"/>
    <n v="2198.0158178223223"/>
    <n v="313.82164041726327"/>
    <n v="1427.9256345766551"/>
    <n v="1348.6665002581294"/>
    <n v="523.56325759278457"/>
    <n v="2204.9611948778197"/>
    <n v="314.81326641158029"/>
  </r>
  <r>
    <s v="2014_1"/>
    <n v="2014"/>
    <n v="1"/>
    <x v="18"/>
    <x v="18"/>
    <s v="Personal"/>
    <n v="5138.25"/>
    <n v="20553"/>
    <n v="2111820750"/>
    <n v="8447283000"/>
    <n v="310"/>
    <n v="2611"/>
    <n v="4320"/>
    <n v="4687"/>
    <n v="970"/>
    <n v="10184670"/>
    <n v="8768600"/>
    <n v="1718772"/>
    <n v="17214492"/>
    <n v="7799457"/>
    <n v="32853.774193548386"/>
    <n v="3358.330141708158"/>
    <n v="397.86388888888888"/>
    <n v="3672.8167271175594"/>
    <n v="8040.6773195876285"/>
    <n v="1156106250"/>
    <n v="154147500"/>
    <n v="770737500"/>
    <n v="15414750"/>
    <n v="15414750"/>
    <n v="6.0331825037707391E-2"/>
    <n v="0.50814966184985155"/>
    <n v="0.84075317471901911"/>
    <n v="0.91217827081204694"/>
    <n v="0.18878022673089087"/>
    <n v="6.8071251822517012E-2"/>
    <n v="0.52439993304550403"/>
    <n v="0.85264690142490029"/>
    <n v="0.92137829901894952"/>
    <n v="0.20150048183673894"/>
    <n v="1982.1281564735075"/>
    <n v="1706.5343258891646"/>
    <n v="334.50532768938842"/>
    <n v="3350.2636111516567"/>
    <n v="1517.9208874616845"/>
    <n v="1988.3913631835783"/>
    <n v="1711.9267003458654"/>
    <n v="335.56231081436761"/>
    <n v="3360.8499062210954"/>
    <n v="1522.7172737380497"/>
  </r>
  <r>
    <s v="2014_1"/>
    <n v="2014"/>
    <n v="1"/>
    <x v="19"/>
    <x v="19"/>
    <s v="Personal"/>
    <n v="4094.25"/>
    <n v="16377"/>
    <n v="1682736750"/>
    <n v="6730947000"/>
    <n v="556"/>
    <n v="1655"/>
    <n v="4123"/>
    <n v="2402"/>
    <n v="572"/>
    <n v="6639447"/>
    <n v="4653966"/>
    <n v="3442925"/>
    <n v="7312864"/>
    <n v="1455554"/>
    <n v="11941.451438848921"/>
    <n v="2812.0640483383686"/>
    <n v="835.05335920446282"/>
    <n v="3044.489592006661"/>
    <n v="2544.6748251748254"/>
    <n v="921206250"/>
    <n v="122827500"/>
    <n v="614137500"/>
    <n v="12282750"/>
    <n v="12282750"/>
    <n v="0.13580020760823105"/>
    <n v="0.40422543811442879"/>
    <n v="1.0070220431092385"/>
    <n v="0.58667643646577516"/>
    <n v="0.1397081272516334"/>
    <n v="0.14827479063657159"/>
    <n v="0.42209531417377549"/>
    <n v="1.0100841473883562"/>
    <n v="0.60460779306435308"/>
    <n v="0.15233228718127823"/>
    <n v="1621.6515845392928"/>
    <n v="1136.7078219454113"/>
    <n v="840.91713989131097"/>
    <n v="1786.1303046956098"/>
    <n v="355.51175428955241"/>
    <n v="1626.7757431626958"/>
    <n v="1140.2996361449859"/>
    <n v="843.57430302981925"/>
    <n v="1791.7741896648508"/>
    <n v="356.63511434964909"/>
  </r>
  <r>
    <s v="2014_1"/>
    <n v="2014"/>
    <n v="1"/>
    <x v="20"/>
    <x v="20"/>
    <s v="Personal"/>
    <n v="3821.75"/>
    <n v="15287"/>
    <n v="1570739250"/>
    <n v="6282957000"/>
    <n v="405"/>
    <n v="1995"/>
    <n v="2808"/>
    <n v="2737"/>
    <n v="441"/>
    <n v="5635036"/>
    <n v="7591135"/>
    <n v="2742234"/>
    <n v="11716424"/>
    <n v="1716353"/>
    <n v="13913.669135802469"/>
    <n v="3805.0802005012533"/>
    <n v="976.57905982905982"/>
    <n v="4280.754110339788"/>
    <n v="3891.956916099773"/>
    <n v="859893750"/>
    <n v="114652500"/>
    <n v="573262500"/>
    <n v="11465250"/>
    <n v="11465250"/>
    <n v="0.10597239484529339"/>
    <n v="0.52201216720088961"/>
    <n v="0.73474193759403417"/>
    <n v="0.7161640609668346"/>
    <n v="0.11539216327598613"/>
    <n v="0.11757342679356894"/>
    <n v="0.54083883752404927"/>
    <n v="0.75138090975022709"/>
    <n v="0.73315685282162779"/>
    <n v="0.12743387795737351"/>
    <n v="1474.4648394060312"/>
    <n v="1986.2981618368549"/>
    <n v="717.53359063256357"/>
    <n v="3065.7222476614115"/>
    <n v="449.10132792568851"/>
    <n v="1479.123911548148"/>
    <n v="1992.5745450943086"/>
    <n v="719.8008815667414"/>
    <n v="3075.409437710176"/>
    <n v="450.52041601107766"/>
  </r>
  <r>
    <s v="2014_1"/>
    <n v="2014"/>
    <n v="1"/>
    <x v="21"/>
    <x v="21"/>
    <s v="Personal"/>
    <n v="6554"/>
    <n v="26216"/>
    <n v="2693694000"/>
    <n v="10774776000"/>
    <n v="1021"/>
    <n v="3588"/>
    <n v="3786"/>
    <n v="6002"/>
    <n v="1408"/>
    <n v="11616971"/>
    <n v="10523680"/>
    <n v="4657028"/>
    <n v="17728524"/>
    <n v="4021430"/>
    <n v="11378.032321253673"/>
    <n v="2933.0211817168338"/>
    <n v="1230.0655044902271"/>
    <n v="2953.7694101966013"/>
    <n v="2856.1292613636365"/>
    <n v="1474650000"/>
    <n v="196620000"/>
    <n v="983100000"/>
    <n v="19662000"/>
    <n v="19662000"/>
    <n v="0.15578272810497407"/>
    <n v="0.54745193774794021"/>
    <n v="0.57766249618553556"/>
    <n v="0.9157766249618553"/>
    <n v="0.2148306377784559"/>
    <n v="0.16622005946792048"/>
    <n v="0.56177738058364002"/>
    <n v="0.5918782408126384"/>
    <n v="0.92376969833926237"/>
    <n v="0.22665104623120969"/>
    <n v="1772.5009154714678"/>
    <n v="1605.688129386634"/>
    <n v="710.56270979554472"/>
    <n v="2704.9929813854137"/>
    <n v="613.5840707964602"/>
    <n v="1778.1017337591909"/>
    <n v="1610.7618460549588"/>
    <n v="712.80797386557106"/>
    <n v="2713.5403248739649"/>
    <n v="615.52289793881926"/>
  </r>
  <r>
    <s v="2014_1"/>
    <n v="2014"/>
    <n v="1"/>
    <x v="22"/>
    <x v="22"/>
    <s v="Personal"/>
    <n v="1842.75"/>
    <n v="7371"/>
    <n v="757370250"/>
    <n v="3029481000"/>
    <n v="296"/>
    <n v="1028"/>
    <n v="1300"/>
    <n v="1515"/>
    <n v="197"/>
    <n v="4813502"/>
    <n v="3814160"/>
    <n v="1165425"/>
    <n v="5068521"/>
    <n v="1101672"/>
    <n v="16261.831081081082"/>
    <n v="3710.2723735408558"/>
    <n v="896.48076923076928"/>
    <n v="3345.5584158415841"/>
    <n v="5592.243654822335"/>
    <n v="414618750"/>
    <n v="55282500"/>
    <n v="276412500"/>
    <n v="5528250"/>
    <n v="5528250"/>
    <n v="0.1606294939628273"/>
    <n v="0.55786189119522456"/>
    <n v="0.70546737213403876"/>
    <n v="0.82214082214082218"/>
    <n v="0.10690544023877357"/>
    <n v="0.18055971930460982"/>
    <n v="0.58481848615408372"/>
    <n v="0.73020897795057971"/>
    <n v="0.84289635835824395"/>
    <n v="0.12367691821320041"/>
    <n v="2612.1296974630309"/>
    <n v="2069.8195631528965"/>
    <n v="632.43793243793243"/>
    <n v="2750.5201465201467"/>
    <n v="597.84126984126988"/>
    <n v="2620.3836078851668"/>
    <n v="2076.3598606277274"/>
    <n v="634.43633475577042"/>
    <n v="2759.2113485403629"/>
    <n v="599.73035226038496"/>
  </r>
  <r>
    <s v="2014_1"/>
    <n v="2014"/>
    <n v="1"/>
    <x v="23"/>
    <x v="23"/>
    <s v="Personal"/>
    <n v="3452"/>
    <n v="13808"/>
    <n v="1418772000"/>
    <n v="5675088000"/>
    <n v="584"/>
    <n v="2299"/>
    <n v="2601"/>
    <n v="4134"/>
    <n v="800"/>
    <n v="10678262"/>
    <n v="6845189"/>
    <n v="3101510"/>
    <n v="13854242"/>
    <n v="4863874"/>
    <n v="18284.695205479453"/>
    <n v="2977.463679860809"/>
    <n v="1192.4298346789697"/>
    <n v="3351.2922109337205"/>
    <n v="6079.8424999999997"/>
    <n v="776700000"/>
    <n v="103560000"/>
    <n v="517800000"/>
    <n v="10356000"/>
    <n v="10356000"/>
    <n v="0.16917728852838934"/>
    <n v="0.66599073001158748"/>
    <n v="0.75347624565469296"/>
    <n v="1.197566628041715"/>
    <n v="0.23174971031286212"/>
    <n v="0.18404505522295597"/>
    <n v="0.68469470356492035"/>
    <n v="0.77056792343052694"/>
    <n v="1.216856403128951"/>
    <n v="0.24848300632608511"/>
    <n v="3093.3551564310546"/>
    <n v="1982.9632097334879"/>
    <n v="898.46755504055625"/>
    <n v="4013.3957126303594"/>
    <n v="1409.0017381228274"/>
    <n v="3103.1296620345979"/>
    <n v="1989.2290550777782"/>
    <n v="901.30656825023823"/>
    <n v="4026.077398663334"/>
    <n v="1413.4539573761037"/>
  </r>
  <r>
    <s v="2014_1"/>
    <n v="2014"/>
    <n v="1"/>
    <x v="24"/>
    <x v="24"/>
    <s v="Personal"/>
    <n v="1807.5"/>
    <n v="7230"/>
    <n v="742882500"/>
    <n v="2971530000"/>
    <n v="308"/>
    <n v="1190"/>
    <n v="891"/>
    <n v="2029"/>
    <n v="59"/>
    <n v="3124239"/>
    <n v="2806428"/>
    <n v="1631377"/>
    <n v="5213480"/>
    <n v="307837"/>
    <n v="10143.633116883117"/>
    <n v="2358.3428571428572"/>
    <n v="1830.9506172839506"/>
    <n v="2569.4825036964021"/>
    <n v="5217.5762711864409"/>
    <n v="406687500"/>
    <n v="54225000"/>
    <n v="271125000"/>
    <n v="5422500"/>
    <n v="5422500"/>
    <n v="0.17040110650069157"/>
    <n v="0.65836791147994467"/>
    <n v="0.49294605809128633"/>
    <n v="1.1225449515905948"/>
    <n v="3.2641770401106503E-2"/>
    <n v="0.19100679144908095"/>
    <n v="0.68435935641234891"/>
    <n v="0.5203456155709304"/>
    <n v="1.1428716269423167"/>
    <n v="4.2380387400412466E-2"/>
    <n v="1728.4863070539418"/>
    <n v="1552.6572614107884"/>
    <n v="902.55988934993081"/>
    <n v="2884.3596127247579"/>
    <n v="170.3109266943292"/>
    <n v="1733.9480462463594"/>
    <n v="1557.5634090513172"/>
    <n v="905.41183367893655"/>
    <n v="2893.4737259679782"/>
    <n v="170.84908187636753"/>
  </r>
  <r>
    <s v="2014_1"/>
    <n v="2014"/>
    <n v="1"/>
    <x v="25"/>
    <x v="25"/>
    <s v="Personal"/>
    <n v="4602.75"/>
    <n v="18411"/>
    <n v="1891730250"/>
    <n v="7566921000"/>
    <n v="856"/>
    <n v="3043"/>
    <n v="3281"/>
    <n v="4093"/>
    <n v="541"/>
    <n v="12803866"/>
    <n v="8291130"/>
    <n v="3018559"/>
    <n v="12625450"/>
    <n v="2974558"/>
    <n v="14957.787383177571"/>
    <n v="2724.6565888925402"/>
    <n v="920.01188661993297"/>
    <n v="3084.6445150256536"/>
    <n v="5498.2587800369683"/>
    <n v="1035618750"/>
    <n v="138082500"/>
    <n v="690412500"/>
    <n v="13808250"/>
    <n v="13808250"/>
    <n v="0.18597577535169194"/>
    <n v="0.66112650046168053"/>
    <n v="0.71283471837488455"/>
    <n v="0.88925099125522789"/>
    <n v="0.11753842811362772"/>
    <n v="0.1993384711356127"/>
    <n v="0.67738229922505189"/>
    <n v="0.72837316555196752"/>
    <n v="0.90002877165696471"/>
    <n v="0.12859919063940303"/>
    <n v="2781.7861061322037"/>
    <n v="1801.3426755743849"/>
    <n v="655.81641410026612"/>
    <n v="2743.0231926565639"/>
    <n v="646.25669436749774"/>
    <n v="2790.5761035645123"/>
    <n v="1807.034629192998"/>
    <n v="657.88868866634425"/>
    <n v="2751.6907055063343"/>
    <n v="648.29876175419588"/>
  </r>
  <r>
    <s v="2014_1"/>
    <n v="2014"/>
    <n v="1"/>
    <x v="26"/>
    <x v="26"/>
    <s v="Personal"/>
    <n v="2958.75"/>
    <n v="11835"/>
    <n v="1216046250"/>
    <n v="4864185000"/>
    <n v="430"/>
    <n v="1981"/>
    <n v="4071"/>
    <n v="3658"/>
    <n v="629"/>
    <n v="5174711"/>
    <n v="6649796"/>
    <n v="2719269"/>
    <n v="13198757"/>
    <n v="1658545"/>
    <n v="12034.211627906976"/>
    <n v="3356.7874810701665"/>
    <n v="667.96094325718502"/>
    <n v="3608.1894477856754"/>
    <n v="2636.7965023847378"/>
    <n v="665718750"/>
    <n v="88762500"/>
    <n v="443812500"/>
    <n v="8876250"/>
    <n v="8876250"/>
    <n v="0.14533164343050275"/>
    <n v="0.66953950147866492"/>
    <n v="1.3759188846641317"/>
    <n v="1.2363329108576258"/>
    <n v="0.21258977608787494"/>
    <n v="0.16042829703859199"/>
    <n v="0.68968832368698874"/>
    <n v="1.406725591306726"/>
    <n v="1.2594872080191346"/>
    <n v="0.23011540039347003"/>
    <n v="1748.9517532741868"/>
    <n v="2247.5018166455429"/>
    <n v="919.0600760456274"/>
    <n v="4460.923362906633"/>
    <n v="560.55597803126318"/>
    <n v="1754.4781599905848"/>
    <n v="2254.6035615115029"/>
    <n v="921.96415831520596"/>
    <n v="4475.0191644563056"/>
    <n v="562.32724491504632"/>
  </r>
  <r>
    <s v="2014_2"/>
    <n v="2014"/>
    <n v="2"/>
    <x v="0"/>
    <x v="0"/>
    <s v="Personal"/>
    <n v="5130.25"/>
    <n v="20521"/>
    <n v="2108532750"/>
    <n v="8434131000"/>
    <n v="131"/>
    <n v="2291"/>
    <n v="1317"/>
    <n v="3815"/>
    <n v="536"/>
    <n v="1893470"/>
    <n v="3737811"/>
    <n v="1660899"/>
    <n v="6032774"/>
    <n v="1791274"/>
    <n v="14453.969465648855"/>
    <n v="1631.5194238323877"/>
    <n v="1261.1230068337129"/>
    <n v="1581.3300131061599"/>
    <n v="3341.9291044776119"/>
    <n v="1154306250"/>
    <n v="153907500"/>
    <n v="769537500"/>
    <n v="15390750"/>
    <n v="15390750"/>
    <n v="2.553481799132596E-2"/>
    <n v="0.44656693143608989"/>
    <n v="0.2567126358364602"/>
    <n v="0.74362847814433997"/>
    <n v="0.10447833926221919"/>
    <n v="3.066622192673726E-2"/>
    <n v="0.46273888513592293"/>
    <n v="0.2709224583813985"/>
    <n v="0.75783211479308765"/>
    <n v="0.11442867728270513"/>
    <n v="369.07947955752644"/>
    <n v="728.58262267920668"/>
    <n v="323.7462111982847"/>
    <n v="1175.9220310901028"/>
    <n v="349.15920276789632"/>
    <n v="370.24571145094086"/>
    <n v="730.88482678054197"/>
    <n v="324.76919724271113"/>
    <n v="1179.6377558940665"/>
    <n v="350.2624897851947"/>
  </r>
  <r>
    <s v="2014_2"/>
    <n v="2014"/>
    <n v="2"/>
    <x v="1"/>
    <x v="1"/>
    <s v="Personal"/>
    <n v="1327.75"/>
    <n v="5311"/>
    <n v="545705250"/>
    <n v="2182821000"/>
    <n v="23"/>
    <n v="455"/>
    <n v="878"/>
    <n v="762"/>
    <n v="113"/>
    <n v="590895"/>
    <n v="1269041"/>
    <n v="1106443"/>
    <n v="1979642"/>
    <n v="637719"/>
    <n v="25691.08695652174"/>
    <n v="2789.1010989010988"/>
    <n v="1260.1856492027334"/>
    <n v="2597.9553805774276"/>
    <n v="5643.5309734513276"/>
    <n v="298743750"/>
    <n v="39832500"/>
    <n v="199162500"/>
    <n v="3983250"/>
    <n v="3983250"/>
    <n v="1.7322538128412727E-2"/>
    <n v="0.34268499340990399"/>
    <n v="0.66126906420636411"/>
    <n v="0.57390321973263037"/>
    <n v="8.5106382978723402E-2"/>
    <n v="2.5665284229026222E-2"/>
    <n v="0.37303313369683849"/>
    <n v="0.6915322260113419"/>
    <n v="0.60552390102211218"/>
    <n v="0.10294922915766459"/>
    <n v="445.03483336471476"/>
    <n v="955.783091696479"/>
    <n v="833.32178497458108"/>
    <n v="1490.9749576350969"/>
    <n v="480.30050837883635"/>
    <n v="446.44107198023607"/>
    <n v="958.80321279900954"/>
    <n v="835.9549480111159"/>
    <n v="1495.6861990998373"/>
    <n v="481.81818086489841"/>
  </r>
  <r>
    <s v="2014_2"/>
    <n v="2014"/>
    <n v="2"/>
    <x v="2"/>
    <x v="2"/>
    <s v="Personal"/>
    <n v="1302.25"/>
    <n v="5209"/>
    <n v="535224750"/>
    <n v="2140899000"/>
    <n v="98"/>
    <n v="633"/>
    <n v="1508"/>
    <n v="1665"/>
    <n v="113"/>
    <n v="966133"/>
    <n v="2159734"/>
    <n v="1411311"/>
    <n v="4797589"/>
    <n v="569896"/>
    <n v="9858.5"/>
    <n v="3411.9020537124802"/>
    <n v="935.88262599469499"/>
    <n v="2881.4348348348349"/>
    <n v="5043.3274336283184"/>
    <n v="293006250"/>
    <n v="39067500"/>
    <n v="195337500"/>
    <n v="3906750"/>
    <n v="3906750"/>
    <n v="7.5254367440967557E-2"/>
    <n v="0.48608178153196391"/>
    <n v="1.1579957765406028"/>
    <n v="1.2785563447878672"/>
    <n v="8.6772893069687079E-2"/>
    <n v="9.2287155293442946E-2"/>
    <n v="0.51835263243306406"/>
    <n v="1.1856133148162762"/>
    <n v="1.3170886686050598"/>
    <n v="0.10494855238367033"/>
    <n v="741.89518141677866"/>
    <n v="1658.4634286811288"/>
    <n v="1083.7481282395854"/>
    <n v="3684.0767901708582"/>
    <n v="437.62411211364946"/>
    <n v="744.23945106616691"/>
    <n v="1663.7039068212523"/>
    <n v="1087.1725983106292"/>
    <n v="3695.7178812866146"/>
    <n v="439.00693403993472"/>
  </r>
  <r>
    <s v="2014_2"/>
    <n v="2014"/>
    <n v="2"/>
    <x v="3"/>
    <x v="3"/>
    <s v="Personal"/>
    <n v="5246.75"/>
    <n v="20987"/>
    <n v="2156414250"/>
    <n v="8625657000"/>
    <n v="115"/>
    <n v="1863"/>
    <n v="6043"/>
    <n v="3165"/>
    <n v="453"/>
    <n v="1957349"/>
    <n v="7256093"/>
    <n v="4960775"/>
    <n v="10254388"/>
    <n v="2388318"/>
    <n v="17020.426086956522"/>
    <n v="3894.8432635534086"/>
    <n v="820.91262617905011"/>
    <n v="3239.933017377567"/>
    <n v="5272.2251655629143"/>
    <n v="1180518750"/>
    <n v="157402500"/>
    <n v="787012500"/>
    <n v="15740250"/>
    <n v="15740250"/>
    <n v="2.1918330395006434E-2"/>
    <n v="0.3550769523991042"/>
    <n v="1.151760613713251"/>
    <n v="0.60323057130604663"/>
    <n v="8.6339162338590555E-2"/>
    <n v="2.6628125672690038E-2"/>
    <n v="0.37047004656269189"/>
    <n v="1.1652090374349526"/>
    <n v="0.61896755548048399"/>
    <n v="9.5373725447259916E-2"/>
    <n v="373.05932243769951"/>
    <n v="1382.9690760947253"/>
    <n v="945.49483013293946"/>
    <n v="1954.4266450659932"/>
    <n v="455.19950445513888"/>
    <n v="374.23812999558379"/>
    <n v="1387.3390363159795"/>
    <n v="948.48244198088457"/>
    <n v="1960.6023194479649"/>
    <n v="456.63786179919509"/>
  </r>
  <r>
    <s v="2014_2"/>
    <n v="2014"/>
    <n v="2"/>
    <x v="4"/>
    <x v="4"/>
    <s v="Personal"/>
    <n v="4273.5"/>
    <n v="17094"/>
    <n v="1756408500"/>
    <n v="7025634000"/>
    <n v="179"/>
    <n v="1398"/>
    <n v="5478"/>
    <n v="2152"/>
    <n v="449"/>
    <n v="3698437"/>
    <n v="4118493"/>
    <n v="12758566"/>
    <n v="6766269"/>
    <n v="1298639"/>
    <n v="20661.659217877095"/>
    <n v="2945.9892703862661"/>
    <n v="2329.0554947060973"/>
    <n v="3144.1770446096652"/>
    <n v="2892.2917594654787"/>
    <n v="961537500"/>
    <n v="128205000"/>
    <n v="641025000"/>
    <n v="12820500"/>
    <n v="12820500"/>
    <n v="4.1886041886041885E-2"/>
    <n v="0.32713232713232715"/>
    <n v="1.281853281853282"/>
    <n v="0.50356850356850358"/>
    <n v="0.10506610506610507"/>
    <n v="4.9026191496132264E-2"/>
    <n v="0.34385441997139904"/>
    <n v="1.303276996479807"/>
    <n v="0.52138913179819457"/>
    <n v="0.1159953676844766"/>
    <n v="865.43512343512339"/>
    <n v="963.72832572832567"/>
    <n v="2985.5074295074296"/>
    <n v="1583.3085293085294"/>
    <n v="303.8818298818299"/>
    <n v="868.16975946485093"/>
    <n v="966.77355249465438"/>
    <n v="2994.9411536106809"/>
    <n v="1588.3115300340328"/>
    <n v="304.84204767086061"/>
  </r>
  <r>
    <s v="2014_2"/>
    <n v="2014"/>
    <n v="2"/>
    <x v="5"/>
    <x v="5"/>
    <s v="Personal"/>
    <n v="1054"/>
    <n v="4216"/>
    <n v="433194000"/>
    <n v="1732776000"/>
    <n v="81"/>
    <n v="366"/>
    <n v="657"/>
    <n v="546"/>
    <n v="155"/>
    <n v="1626259"/>
    <n v="1094694"/>
    <n v="778988"/>
    <n v="1750869"/>
    <n v="835062"/>
    <n v="20077.271604938273"/>
    <n v="2990.967213114754"/>
    <n v="1185.6742770167427"/>
    <n v="3206.7197802197802"/>
    <n v="5387.4967741935479"/>
    <n v="237150000"/>
    <n v="31620000"/>
    <n v="158100000"/>
    <n v="3162000"/>
    <n v="3162000"/>
    <n v="7.6850094876660335E-2"/>
    <n v="0.34724857685009486"/>
    <n v="0.62333965844402273"/>
    <n v="0.51802656546489567"/>
    <n v="0.14705882352941177"/>
    <n v="9.5965958974256277E-2"/>
    <n v="0.38141737997960279"/>
    <n v="0.65811512320402077"/>
    <n v="0.55388763039334266"/>
    <n v="0.17247678398267793"/>
    <n v="1542.9402277039849"/>
    <n v="1038.6091081593927"/>
    <n v="739.07779886148012"/>
    <n v="1661.1660341555978"/>
    <n v="792.27893738140415"/>
    <n v="1547.8156710782353"/>
    <n v="1041.8909461748206"/>
    <n v="741.41316603437235"/>
    <n v="1666.4150520950714"/>
    <n v="794.78241160967173"/>
  </r>
  <r>
    <s v="2014_2"/>
    <n v="2014"/>
    <n v="2"/>
    <x v="6"/>
    <x v="6"/>
    <s v="Personal"/>
    <n v="6745.25"/>
    <n v="26981"/>
    <n v="2772297750"/>
    <n v="11089191000"/>
    <n v="390"/>
    <n v="3064"/>
    <n v="2210"/>
    <n v="4941"/>
    <n v="952"/>
    <n v="10761169"/>
    <n v="7904271"/>
    <n v="1789561"/>
    <n v="11816754"/>
    <n v="8083265"/>
    <n v="27592.741025641026"/>
    <n v="2579.7229112271539"/>
    <n v="809.75610859728511"/>
    <n v="2391.5713418336368"/>
    <n v="8490.8245798319331"/>
    <n v="1517681250"/>
    <n v="202357500"/>
    <n v="1011787500"/>
    <n v="20235750"/>
    <n v="20235750"/>
    <n v="5.7818464845632113E-2"/>
    <n v="0.45424558022311995"/>
    <n v="0.32763796745858198"/>
    <n v="0.73251547385196991"/>
    <n v="0.14113635521292761"/>
    <n v="6.4439981386440123E-2"/>
    <n v="0.46837098434496199"/>
    <n v="0.34095340978742833"/>
    <n v="0.74507330470433486"/>
    <n v="0.15101365998439242"/>
    <n v="1595.3699269856565"/>
    <n v="1171.8277306252548"/>
    <n v="265.30684555798524"/>
    <n v="1751.863014714058"/>
    <n v="1198.3640339498165"/>
    <n v="1600.411039791157"/>
    <n v="1175.5305180971593"/>
    <n v="266.14517259042236"/>
    <n v="1757.3986205491535"/>
    <n v="1202.1506718793717"/>
  </r>
  <r>
    <s v="2014_2"/>
    <n v="2014"/>
    <n v="2"/>
    <x v="7"/>
    <x v="7"/>
    <s v="Personal"/>
    <n v="8145.5"/>
    <n v="32582"/>
    <n v="3347800500"/>
    <n v="13391202000"/>
    <n v="926"/>
    <n v="3011"/>
    <n v="4903"/>
    <n v="7171"/>
    <n v="2359"/>
    <n v="13676267"/>
    <n v="7540126"/>
    <n v="4216872"/>
    <n v="21609868"/>
    <n v="12018319"/>
    <n v="14769.186825053996"/>
    <n v="2504.1932912653601"/>
    <n v="860.05955537426064"/>
    <n v="3013.5082973086041"/>
    <n v="5094.6668079694782"/>
    <n v="1832737500"/>
    <n v="244365000"/>
    <n v="1221825000"/>
    <n v="24436500"/>
    <n v="24436500"/>
    <n v="0.11368240132588546"/>
    <n v="0.36965195506721504"/>
    <n v="0.60192744460131364"/>
    <n v="0.88036339082929227"/>
    <n v="0.28960775888527407"/>
    <n v="0.12187720121161906"/>
    <n v="0.38211384054493247"/>
    <n v="0.61456462653681454"/>
    <n v="0.88874177137248089"/>
    <n v="0.30131760662744195"/>
    <n v="1678.9966239027683"/>
    <n v="925.67994598244434"/>
    <n v="517.69345037137066"/>
    <n v="2652.9823829108095"/>
    <n v="1475.4550365232337"/>
    <n v="1684.3019836428384"/>
    <n v="928.60494597809054"/>
    <n v="519.3292785500563"/>
    <n v="2661.365381259367"/>
    <n v="1480.1172375292481"/>
  </r>
  <r>
    <s v="2014_2"/>
    <n v="2014"/>
    <n v="2"/>
    <x v="8"/>
    <x v="8"/>
    <s v="Personal"/>
    <n v="776.25"/>
    <n v="3105"/>
    <n v="319038750"/>
    <n v="1276155000"/>
    <n v="113"/>
    <n v="285"/>
    <n v="415"/>
    <n v="371"/>
    <n v="138"/>
    <n v="1379455"/>
    <n v="794674"/>
    <n v="299601"/>
    <n v="1006177"/>
    <n v="480361"/>
    <n v="12207.566371681416"/>
    <n v="2788.3298245614037"/>
    <n v="721.9301204819277"/>
    <n v="2712.0673854447441"/>
    <n v="3480.876811594203"/>
    <n v="174656250"/>
    <n v="23287500"/>
    <n v="116437500"/>
    <n v="2328750"/>
    <n v="2328750"/>
    <n v="0.14557165861513688"/>
    <n v="0.3671497584541063"/>
    <n v="0.53462157809983901"/>
    <n v="0.47793880837359098"/>
    <n v="0.17777777777777778"/>
    <n v="0.17506550081453517"/>
    <n v="0.40746109641701694"/>
    <n v="0.57633554358746009"/>
    <n v="0.51971241452460704"/>
    <n v="0.20975115092677538"/>
    <n v="1777.0756843800323"/>
    <n v="1023.7346215780998"/>
    <n v="385.95942028985507"/>
    <n v="1296.2022544283413"/>
    <n v="618.82254428341389"/>
    <n v="1782.6909582029493"/>
    <n v="1026.9694586042824"/>
    <n v="387.1789900856221"/>
    <n v="1300.2980454250185"/>
    <n v="620.77792416086572"/>
  </r>
  <r>
    <s v="2014_2"/>
    <n v="2014"/>
    <n v="2"/>
    <x v="9"/>
    <x v="9"/>
    <s v="Personal"/>
    <n v="808.25"/>
    <n v="3233"/>
    <n v="332190750"/>
    <n v="1328763000"/>
    <n v="105"/>
    <n v="327"/>
    <n v="593"/>
    <n v="446"/>
    <n v="112"/>
    <n v="1506249"/>
    <n v="966099"/>
    <n v="361439"/>
    <n v="1314616"/>
    <n v="488444"/>
    <n v="14345.228571428572"/>
    <n v="2954.4311926605506"/>
    <n v="609.50927487352442"/>
    <n v="2947.5695067264573"/>
    <n v="4361.1071428571431"/>
    <n v="181856250"/>
    <n v="24247500"/>
    <n v="121237500"/>
    <n v="2424750"/>
    <n v="2424750"/>
    <n v="0.12991030003093101"/>
    <n v="0.40457779152489948"/>
    <n v="0.73368388493659142"/>
    <n v="0.55180946489328797"/>
    <n v="0.13857098669965975"/>
    <n v="0.15746444068875001"/>
    <n v="0.44480284208866572"/>
    <n v="0.76991121082280023"/>
    <n v="0.59256710006291546"/>
    <n v="0.16688679519941974"/>
    <n v="1863.5929477265697"/>
    <n v="1195.2972471388803"/>
    <n v="447.18713269409216"/>
    <n v="1626.4967522424993"/>
    <n v="604.32291988864836"/>
    <n v="1869.4816022098439"/>
    <n v="1199.0741945145378"/>
    <n v="448.60017222990604"/>
    <n v="1631.6362208178703"/>
    <n v="606.23248328117404"/>
  </r>
  <r>
    <s v="2014_2"/>
    <n v="2014"/>
    <n v="2"/>
    <x v="10"/>
    <x v="10"/>
    <s v="Personal"/>
    <n v="2351.25"/>
    <n v="9405"/>
    <n v="966363750"/>
    <n v="3865455000"/>
    <n v="274"/>
    <n v="930"/>
    <n v="466"/>
    <n v="1174"/>
    <n v="203"/>
    <n v="5110329"/>
    <n v="4235632"/>
    <n v="513621"/>
    <n v="3554197"/>
    <n v="1087648"/>
    <n v="18650.835766423359"/>
    <n v="4554.4430107526878"/>
    <n v="1102.1909871244636"/>
    <n v="3027.4250425894379"/>
    <n v="5357.8719211822663"/>
    <n v="529031250"/>
    <n v="70537500"/>
    <n v="352687500"/>
    <n v="7053750"/>
    <n v="7053750"/>
    <n v="0.11653375863902179"/>
    <n v="0.39553429027113235"/>
    <n v="0.19819245082402978"/>
    <n v="0.4993088782562467"/>
    <n v="8.6337054758107393E-2"/>
    <n v="0.13195173492717971"/>
    <n v="0.41902977565202365"/>
    <n v="0.21734758247849195"/>
    <n v="0.52333458137104671"/>
    <n v="9.9832839336820148E-2"/>
    <n v="2173.4519936204147"/>
    <n v="1801.4383838383837"/>
    <n v="218.44593301435407"/>
    <n v="1511.620202020202"/>
    <n v="462.58288144603932"/>
    <n v="2180.3197529355739"/>
    <n v="1807.1306398797435"/>
    <n v="219.13618708746978"/>
    <n v="1516.3966791422542"/>
    <n v="464.04456907586007"/>
  </r>
  <r>
    <s v="2014_2"/>
    <n v="2014"/>
    <n v="2"/>
    <x v="11"/>
    <x v="11"/>
    <s v="Personal"/>
    <n v="6507.5"/>
    <n v="26030"/>
    <n v="2674582500"/>
    <n v="10698330000"/>
    <n v="199"/>
    <n v="2113"/>
    <n v="7150"/>
    <n v="3312"/>
    <n v="864"/>
    <n v="2945757"/>
    <n v="3898368"/>
    <n v="5637435"/>
    <n v="5741684"/>
    <n v="4117643"/>
    <n v="14802.798994974873"/>
    <n v="1844.9446284902981"/>
    <n v="788.45244755244755"/>
    <n v="1733.6002415458938"/>
    <n v="4765.7905092592591"/>
    <n v="1464187500"/>
    <n v="195225000"/>
    <n v="976125000"/>
    <n v="19522500"/>
    <n v="19522500"/>
    <n v="3.0580099884748368E-2"/>
    <n v="0.32470226661544371"/>
    <n v="1.098732232039954"/>
    <n v="0.50895121014214373"/>
    <n v="0.13276988090664618"/>
    <n v="3.5553166168169746E-2"/>
    <n v="0.33822732469644251"/>
    <n v="1.1082453798090142"/>
    <n v="0.52339061291739009"/>
    <n v="0.14257077715449043"/>
    <n v="452.67107184018442"/>
    <n v="599.05770265078752"/>
    <n v="866.29811755666537"/>
    <n v="882.31794083749514"/>
    <n v="632.75343834037653"/>
    <n v="454.10143974316026"/>
    <n v="600.95062880226169"/>
    <n v="869.0354805092486"/>
    <n v="885.10592385939071"/>
    <n v="634.75283760620641"/>
  </r>
  <r>
    <s v="2014_2"/>
    <n v="2014"/>
    <n v="2"/>
    <x v="12"/>
    <x v="12"/>
    <s v="Personal"/>
    <n v="6399.25"/>
    <n v="25597"/>
    <n v="2630091750"/>
    <n v="10520367000"/>
    <n v="360"/>
    <n v="2608"/>
    <n v="3815"/>
    <n v="4632"/>
    <n v="1059"/>
    <n v="7298439"/>
    <n v="7817636"/>
    <n v="4171475"/>
    <n v="12533159"/>
    <n v="4255252"/>
    <n v="20273.441666666666"/>
    <n v="2997.5598159509204"/>
    <n v="1093.440366972477"/>
    <n v="2705.7769861830743"/>
    <n v="4018.1794145420208"/>
    <n v="1439831250"/>
    <n v="191977500"/>
    <n v="959887500"/>
    <n v="19197750"/>
    <n v="19197750"/>
    <n v="5.6256592569441731E-2"/>
    <n v="0.40754775950306676"/>
    <n v="0.59616361292338949"/>
    <n v="0.72383482439348357"/>
    <n v="0.16548814314177443"/>
    <n v="6.2967867955301154E-2"/>
    <n v="0.4218599896262315"/>
    <n v="0.61045508084943723"/>
    <n v="0.73685736066905339"/>
    <n v="0.17631222529288745"/>
    <n v="1140.5147478220103"/>
    <n v="1221.6487869672228"/>
    <n v="651.86935969058879"/>
    <n v="1958.5356096417549"/>
    <n v="664.96105012306134"/>
    <n v="1144.1185912960884"/>
    <n v="1225.5090009775499"/>
    <n v="653.92916219849906"/>
    <n v="1964.7242676920221"/>
    <n v="667.06222027064462"/>
  </r>
  <r>
    <s v="2014_2"/>
    <n v="2014"/>
    <n v="2"/>
    <x v="13"/>
    <x v="13"/>
    <s v="Personal"/>
    <n v="1595.5"/>
    <n v="6382"/>
    <n v="655750500"/>
    <n v="2623002000"/>
    <n v="182"/>
    <n v="697"/>
    <n v="995"/>
    <n v="979"/>
    <n v="291"/>
    <n v="3826195"/>
    <n v="2008541"/>
    <n v="892956"/>
    <n v="2984930"/>
    <n v="2458470"/>
    <n v="21023.04945054945"/>
    <n v="2881.6944045911046"/>
    <n v="897.44321608040207"/>
    <n v="3048.9581205311542"/>
    <n v="8448.350515463917"/>
    <n v="358987500"/>
    <n v="47865000"/>
    <n v="239325000"/>
    <n v="4786500"/>
    <n v="4786500"/>
    <n v="0.11407082419304293"/>
    <n v="0.43685365089313694"/>
    <n v="0.6236289564399875"/>
    <n v="0.61360075211532439"/>
    <n v="0.1823879661548104"/>
    <n v="0.13261443520872357"/>
    <n v="0.46578616263204614"/>
    <n v="0.65188938571449129"/>
    <n v="0.64200403862233613"/>
    <n v="0.20491371535692454"/>
    <n v="2398.1165778752743"/>
    <n v="1258.8787214039487"/>
    <n v="559.67157630836732"/>
    <n v="1870.842995926042"/>
    <n v="1540.877467878408"/>
    <n v="2405.6942412029589"/>
    <n v="1262.8565760291967"/>
    <n v="561.44004862471184"/>
    <n v="1876.754559397508"/>
    <n v="1545.7463932628207"/>
  </r>
  <r>
    <s v="2014_2"/>
    <n v="2014"/>
    <n v="2"/>
    <x v="14"/>
    <x v="14"/>
    <s v="Personal"/>
    <n v="11108.25"/>
    <n v="44433"/>
    <n v="4565490750"/>
    <n v="18261963000"/>
    <n v="1204"/>
    <n v="4581"/>
    <n v="8929"/>
    <n v="7395"/>
    <n v="1704"/>
    <n v="16332308"/>
    <n v="13819989"/>
    <n v="11162761"/>
    <n v="22586941"/>
    <n v="17681674"/>
    <n v="13565.039867109635"/>
    <n v="3016.8061558611657"/>
    <n v="1250.1692238772539"/>
    <n v="3054.3530764029751"/>
    <n v="10376.56924882629"/>
    <n v="2499356250"/>
    <n v="333247500"/>
    <n v="1666237500"/>
    <n v="33324750"/>
    <n v="33324750"/>
    <n v="0.10838790988679585"/>
    <n v="0.412396192019445"/>
    <n v="0.80381698287308978"/>
    <n v="0.66572142326649109"/>
    <n v="0.15339950037134562"/>
    <n v="0.11526035837890812"/>
    <n v="0.42327879341777308"/>
    <n v="0.81259592915988488"/>
    <n v="0.67615020641578649"/>
    <n v="0.16136630801055438"/>
    <n v="1470.2863187270723"/>
    <n v="1244.119370737965"/>
    <n v="1004.9072536178065"/>
    <n v="2033.3482771813742"/>
    <n v="1591.7605383386222"/>
    <n v="1474.9321874147763"/>
    <n v="1248.0505881849733"/>
    <n v="1008.0825991842888"/>
    <n v="2039.7733312486203"/>
    <n v="1596.7902460555467"/>
  </r>
  <r>
    <s v="2014_2"/>
    <n v="2014"/>
    <n v="2"/>
    <x v="15"/>
    <x v="15"/>
    <s v="Personal"/>
    <n v="1172.75"/>
    <n v="4691"/>
    <n v="482000250"/>
    <n v="1928001000"/>
    <n v="152"/>
    <n v="542"/>
    <n v="650"/>
    <n v="861"/>
    <n v="227"/>
    <n v="2411148"/>
    <n v="1653802"/>
    <n v="643095"/>
    <n v="2421885"/>
    <n v="1739196"/>
    <n v="15862.815789473685"/>
    <n v="3051.2952029520297"/>
    <n v="989.37692307692305"/>
    <n v="2812.8745644599303"/>
    <n v="7661.6563876651981"/>
    <n v="263868750"/>
    <n v="35182500"/>
    <n v="175912500"/>
    <n v="3518250"/>
    <n v="3518250"/>
    <n v="0.12960989128117673"/>
    <n v="0.46216158601577489"/>
    <n v="0.55425282455766356"/>
    <n v="0.73417181837561285"/>
    <n v="0.19356214026859944"/>
    <n v="0.1524621560324462"/>
    <n v="0.49608316280000059"/>
    <n v="0.58807110004798746"/>
    <n v="0.7642292982783907"/>
    <n v="0.22044335327180614"/>
    <n v="2055.9778298870178"/>
    <n v="1410.1914303986357"/>
    <n v="548.36495416755486"/>
    <n v="2065.1332338520569"/>
    <n v="1483.0066083990621"/>
    <n v="2062.4743897072544"/>
    <n v="1414.6474088884781"/>
    <n v="550.09769937340491"/>
    <n v="2071.658723278767"/>
    <n v="1487.6926711596707"/>
  </r>
  <r>
    <s v="2014_2"/>
    <n v="2014"/>
    <n v="2"/>
    <x v="16"/>
    <x v="16"/>
    <s v="Personal"/>
    <n v="2333.25"/>
    <n v="9333"/>
    <n v="958965750"/>
    <n v="3835863000"/>
    <n v="272"/>
    <n v="1048"/>
    <n v="744"/>
    <n v="2565"/>
    <n v="1114"/>
    <n v="5279684"/>
    <n v="2036194"/>
    <n v="576694"/>
    <n v="8271859"/>
    <n v="6472335"/>
    <n v="19410.602941176472"/>
    <n v="1942.9332061068703"/>
    <n v="775.1263440860215"/>
    <n v="3224.8962962962964"/>
    <n v="5809.9955116696592"/>
    <n v="524981250"/>
    <n v="69997500"/>
    <n v="349987500"/>
    <n v="6999750"/>
    <n v="6999750"/>
    <n v="0.11657559198542805"/>
    <n v="0.44915889853209046"/>
    <n v="0.31886853101896495"/>
    <n v="1.0993249758919961"/>
    <n v="0.47744562305796634"/>
    <n v="0.13205533675041736"/>
    <n v="0.47315211415001618"/>
    <n v="0.34134854552284705"/>
    <n v="1.1152642142580083"/>
    <n v="0.50153929467307912"/>
    <n v="2262.8025286617381"/>
    <n v="872.68573877638482"/>
    <n v="247.16339869281046"/>
    <n v="3545.2090431801134"/>
    <n v="2773.9569270331085"/>
    <n v="2269.9526213208796"/>
    <n v="875.44328558638108"/>
    <n v="247.94439534639258"/>
    <n v="3556.4113345129576"/>
    <n v="2782.7221855165717"/>
  </r>
  <r>
    <s v="2014_2"/>
    <n v="2014"/>
    <n v="2"/>
    <x v="17"/>
    <x v="17"/>
    <s v="Personal"/>
    <n v="7426"/>
    <n v="29704"/>
    <n v="3052086000"/>
    <n v="12208344000"/>
    <n v="685"/>
    <n v="2951"/>
    <n v="8519"/>
    <n v="3937"/>
    <n v="1101"/>
    <n v="10229973"/>
    <n v="8768299"/>
    <n v="4145192"/>
    <n v="11517982"/>
    <n v="2062766"/>
    <n v="14934.267153284671"/>
    <n v="2971.297526262284"/>
    <n v="486.58199319168915"/>
    <n v="2925.5732791465584"/>
    <n v="1873.5386012715712"/>
    <n v="1670850000"/>
    <n v="222780000"/>
    <n v="1113900000"/>
    <n v="22278000"/>
    <n v="22278000"/>
    <n v="9.224346889307837E-2"/>
    <n v="0.39738755723134933"/>
    <n v="1.1471855642337732"/>
    <n v="0.53016428763802859"/>
    <n v="0.14826286022084567"/>
    <n v="0.10006750692782182"/>
    <n v="0.41061892156809077"/>
    <n v="1.1582959181585968"/>
    <n v="0.54365878447350713"/>
    <n v="0.15787117954645366"/>
    <n v="1377.5886075949368"/>
    <n v="1180.7566657689199"/>
    <n v="558.19983840560189"/>
    <n v="1551.0344734715864"/>
    <n v="277.77619175868568"/>
    <n v="1381.9415663996572"/>
    <n v="1184.4876672421858"/>
    <n v="559.96366026648627"/>
    <n v="1555.9354933627935"/>
    <n v="278.65391992295139"/>
  </r>
  <r>
    <s v="2014_2"/>
    <n v="2014"/>
    <n v="2"/>
    <x v="18"/>
    <x v="18"/>
    <s v="Personal"/>
    <n v="5179"/>
    <n v="20716"/>
    <n v="2128569000"/>
    <n v="8514276000"/>
    <n v="320"/>
    <n v="2579"/>
    <n v="4402"/>
    <n v="4213"/>
    <n v="921"/>
    <n v="11342899"/>
    <n v="8668958"/>
    <n v="3132575"/>
    <n v="13487773"/>
    <n v="7853885"/>
    <n v="35446.559374999997"/>
    <n v="3361.3640946103142"/>
    <n v="711.62539754656973"/>
    <n v="3201.465226679326"/>
    <n v="8527.5624321389787"/>
    <n v="1165275000"/>
    <n v="155370000"/>
    <n v="776850000"/>
    <n v="15537000"/>
    <n v="15537000"/>
    <n v="6.1787989959451631E-2"/>
    <n v="0.49797258157945551"/>
    <n v="0.84997103687970654"/>
    <n v="0.81347750530990537"/>
    <n v="0.17783355860204672"/>
    <n v="6.9583337698369482E-2"/>
    <n v="0.514160812824352"/>
    <n v="0.86153276048751115"/>
    <n v="0.82608913897871028"/>
    <n v="0.19021353162013632"/>
    <n v="2190.1716547596061"/>
    <n v="1673.8671558215872"/>
    <n v="604.86097702259121"/>
    <n v="2604.3199459355087"/>
    <n v="1516.4867735083992"/>
    <n v="2197.092245519339"/>
    <n v="1679.156307266144"/>
    <n v="606.77224058926583"/>
    <n v="2612.5491787968058"/>
    <n v="1521.2786282149434"/>
  </r>
  <r>
    <s v="2014_2"/>
    <n v="2014"/>
    <n v="2"/>
    <x v="19"/>
    <x v="19"/>
    <s v="Personal"/>
    <n v="4141"/>
    <n v="16564"/>
    <n v="1701951000"/>
    <n v="6807804000"/>
    <n v="572"/>
    <n v="1688"/>
    <n v="4439"/>
    <n v="2415"/>
    <n v="601"/>
    <n v="6777867"/>
    <n v="4882297"/>
    <n v="3547279"/>
    <n v="7029235"/>
    <n v="1434031"/>
    <n v="11849.417832167832"/>
    <n v="2892.3560426540284"/>
    <n v="799.11669294886235"/>
    <n v="2910.6563146997928"/>
    <n v="2386.0748752079867"/>
    <n v="931725000"/>
    <n v="124230000"/>
    <n v="621150000"/>
    <n v="12423000"/>
    <n v="12423000"/>
    <n v="0.13813088625935765"/>
    <n v="0.40763100700313931"/>
    <n v="1.0719632938903647"/>
    <n v="0.58319246558802218"/>
    <n v="0.14513402559768171"/>
    <n v="0.15062396173263057"/>
    <n v="0.42542334706275747"/>
    <n v="1.0820198383934925"/>
    <n v="0.60104406112589892"/>
    <n v="0.1578877474829066"/>
    <n v="1636.7705868147791"/>
    <n v="1179.0140062786766"/>
    <n v="856.62376237623766"/>
    <n v="1697.4728326491186"/>
    <n v="346.30065201642117"/>
    <n v="1641.9425190577597"/>
    <n v="1182.7395012277671"/>
    <n v="859.33055591983293"/>
    <n v="1702.8365742421577"/>
    <n v="347.39490647233384"/>
  </r>
  <r>
    <s v="2014_2"/>
    <n v="2014"/>
    <n v="2"/>
    <x v="20"/>
    <x v="20"/>
    <s v="Personal"/>
    <n v="3894.75"/>
    <n v="15579"/>
    <n v="1600742250"/>
    <n v="6402969000"/>
    <n v="437"/>
    <n v="2060"/>
    <n v="4123"/>
    <n v="2769"/>
    <n v="465"/>
    <n v="6236802"/>
    <n v="7705178"/>
    <n v="6960358"/>
    <n v="11143087"/>
    <n v="1759376"/>
    <n v="14271.858123569795"/>
    <n v="3740.3776699029127"/>
    <n v="1688.1780257094349"/>
    <n v="4024.2278801011194"/>
    <n v="3783.6043010752687"/>
    <n v="876318750"/>
    <n v="116842500"/>
    <n v="584212500"/>
    <n v="11684250"/>
    <n v="11684250"/>
    <n v="0.1122023236407985"/>
    <n v="0.52891713203671609"/>
    <n v="1.0586045317414468"/>
    <n v="0.71095705757750816"/>
    <n v="0.11939148854226844"/>
    <n v="0.12398581684083873"/>
    <n v="0.54755338515483798"/>
    <n v="1.0679037962837741"/>
    <n v="0.72788168035475498"/>
    <n v="0.13149730962173195"/>
    <n v="1601.3356441363374"/>
    <n v="1978.3498298992233"/>
    <n v="1787.1129084023364"/>
    <n v="2861.0532126580651"/>
    <n v="451.73014956030556"/>
    <n v="1606.3956076501368"/>
    <n v="1984.6010977039939"/>
    <n v="1792.759898241517"/>
    <n v="2870.0936814193133"/>
    <n v="453.15754429995803"/>
  </r>
  <r>
    <s v="2014_2"/>
    <n v="2014"/>
    <n v="2"/>
    <x v="21"/>
    <x v="21"/>
    <s v="Personal"/>
    <n v="6601.5"/>
    <n v="26406"/>
    <n v="2713216500"/>
    <n v="10852866000"/>
    <n v="1056"/>
    <n v="3707"/>
    <n v="4369"/>
    <n v="5897"/>
    <n v="1312"/>
    <n v="12565092"/>
    <n v="10470986"/>
    <n v="4303852"/>
    <n v="15650066"/>
    <n v="3814440"/>
    <n v="11898.761363636364"/>
    <n v="2824.6522794712705"/>
    <n v="985.08857862211028"/>
    <n v="2653.9030015261997"/>
    <n v="2907.3475609756097"/>
    <n v="1485337500"/>
    <n v="198045000"/>
    <n v="990225000"/>
    <n v="19804500"/>
    <n v="19804500"/>
    <n v="0.15996364462622131"/>
    <n v="0.56153904415663103"/>
    <n v="0.66181928349617514"/>
    <n v="0.89328182988714688"/>
    <n v="0.19874270999015375"/>
    <n v="0.17047586105049448"/>
    <n v="0.57576855757599144"/>
    <n v="0.67538612451260704"/>
    <n v="0.90213600367995039"/>
    <n v="0.21018640323736931"/>
    <n v="1903.3692342649397"/>
    <n v="1586.1525410891463"/>
    <n v="651.95061728395058"/>
    <n v="2370.6833295463152"/>
    <n v="577.81413315155646"/>
    <n v="1909.3835754269157"/>
    <n v="1591.1645284352219"/>
    <n v="654.0106765528086"/>
    <n v="2378.1743082141547"/>
    <n v="579.63993303442942"/>
  </r>
  <r>
    <s v="2014_2"/>
    <n v="2014"/>
    <n v="2"/>
    <x v="22"/>
    <x v="22"/>
    <s v="Personal"/>
    <n v="1868.75"/>
    <n v="7475"/>
    <n v="768056250"/>
    <n v="3072225000"/>
    <n v="298"/>
    <n v="1035"/>
    <n v="2347"/>
    <n v="2162"/>
    <n v="382"/>
    <n v="4400946"/>
    <n v="4004734"/>
    <n v="1971587"/>
    <n v="6927382"/>
    <n v="2040540"/>
    <n v="14768.275167785236"/>
    <n v="3869.3082125603864"/>
    <n v="840.04559011504045"/>
    <n v="3204.1544865864939"/>
    <n v="5341.7277486910998"/>
    <n v="420468750"/>
    <n v="56062500"/>
    <n v="280312500"/>
    <n v="5606250"/>
    <n v="5606250"/>
    <n v="0.15946488294314382"/>
    <n v="0.55384615384615388"/>
    <n v="1.2559197324414715"/>
    <n v="1.1569230769230769"/>
    <n v="0.20441471571906356"/>
    <n v="0.17919777675143836"/>
    <n v="0.58063889885694064"/>
    <n v="1.286476903591605"/>
    <n v="1.1798885802281511"/>
    <n v="0.2261507228337758"/>
    <n v="2355.0212709030102"/>
    <n v="2143.0014715719062"/>
    <n v="1055.0298327759197"/>
    <n v="3706.9602675585284"/>
    <n v="1091.9277591973243"/>
    <n v="2362.4627599803471"/>
    <n v="2149.7730121267414"/>
    <n v="1058.363557644509"/>
    <n v="3718.6736667884984"/>
    <n v="1095.3780755888158"/>
  </r>
  <r>
    <s v="2014_2"/>
    <n v="2014"/>
    <n v="2"/>
    <x v="23"/>
    <x v="23"/>
    <s v="Personal"/>
    <n v="3500"/>
    <n v="14000"/>
    <n v="1438500000"/>
    <n v="5754000000"/>
    <n v="576"/>
    <n v="2356"/>
    <n v="3181"/>
    <n v="3522"/>
    <n v="882"/>
    <n v="9573213"/>
    <n v="7316943"/>
    <n v="3554788"/>
    <n v="11299348"/>
    <n v="5120178"/>
    <n v="16620.161458333332"/>
    <n v="3105.6634125636674"/>
    <n v="1117.5064445143037"/>
    <n v="3208.2191936399772"/>
    <n v="5805.1904761904761"/>
    <n v="787500000"/>
    <n v="105000000"/>
    <n v="525000000"/>
    <n v="10500000"/>
    <n v="10500000"/>
    <n v="0.16457142857142856"/>
    <n v="0.67314285714285715"/>
    <n v="0.90885714285714281"/>
    <n v="1.0062857142857142"/>
    <n v="0.252"/>
    <n v="0.17917482182190253"/>
    <n v="0.69161658364707845"/>
    <n v="0.92019239096771721"/>
    <n v="1.0094179891884763"/>
    <n v="0.26909908881782885"/>
    <n v="2735.2037142857143"/>
    <n v="2090.555142857143"/>
    <n v="1015.6537142857143"/>
    <n v="3228.3851428571429"/>
    <n v="1462.9079999999999"/>
    <n v="2743.8465188393834"/>
    <n v="2097.1609614343893"/>
    <n v="1018.8630169423801"/>
    <n v="3238.5863215364316"/>
    <n v="1467.530554385241"/>
  </r>
  <r>
    <s v="2014_2"/>
    <n v="2014"/>
    <n v="2"/>
    <x v="24"/>
    <x v="24"/>
    <s v="Personal"/>
    <n v="1825.75"/>
    <n v="7303"/>
    <n v="750383250"/>
    <n v="3001533000"/>
    <n v="316"/>
    <n v="1277"/>
    <n v="957"/>
    <n v="2103"/>
    <n v="48"/>
    <n v="4118230"/>
    <n v="3016810"/>
    <n v="1311316"/>
    <n v="4996765"/>
    <n v="367719"/>
    <n v="13032.373417721519"/>
    <n v="2362.419733750979"/>
    <n v="1370.2361546499478"/>
    <n v="2376.0175939134569"/>
    <n v="7660.8125"/>
    <n v="410793750"/>
    <n v="54772500"/>
    <n v="273862500"/>
    <n v="5477250"/>
    <n v="5477250"/>
    <n v="0.17307955634670683"/>
    <n v="0.69943858688210325"/>
    <n v="0.52416815007531148"/>
    <n v="1.1518554018896343"/>
    <n v="2.6290565521018758E-2"/>
    <n v="0.19370911883265224"/>
    <n v="0.72444069749999684"/>
    <n v="0.55140126599975448"/>
    <n v="1.1746614150610344"/>
    <n v="3.5015253804644292E-2"/>
    <n v="2255.637409283856"/>
    <n v="1652.3675201971791"/>
    <n v="718.23415034917161"/>
    <n v="2736.8287005340271"/>
    <n v="201.40709297548952"/>
    <n v="2262.7648613162455"/>
    <n v="1657.5887362452952"/>
    <n v="720.50365493956713"/>
    <n v="2745.4766397833214"/>
    <n v="202.04350704995795"/>
  </r>
  <r>
    <s v="2014_2"/>
    <n v="2014"/>
    <n v="2"/>
    <x v="25"/>
    <x v="25"/>
    <s v="Personal"/>
    <n v="4665.5"/>
    <n v="18662"/>
    <n v="1917520500"/>
    <n v="7670082000"/>
    <n v="888"/>
    <n v="3074"/>
    <n v="3900"/>
    <n v="4043"/>
    <n v="403"/>
    <n v="12068840"/>
    <n v="8734011"/>
    <n v="3363194"/>
    <n v="11941339"/>
    <n v="2111662"/>
    <n v="13591.036036036036"/>
    <n v="2841.2527651268706"/>
    <n v="862.35743589743595"/>
    <n v="2953.5837249567153"/>
    <n v="5239.8560794044661"/>
    <n v="1049737500"/>
    <n v="139965000"/>
    <n v="699825000"/>
    <n v="13996500"/>
    <n v="13996500"/>
    <n v="0.1903332976101168"/>
    <n v="0.65887900546565215"/>
    <n v="0.83592326653091842"/>
    <n v="0.86657378630371884"/>
    <n v="8.6378737541528236E-2"/>
    <n v="0.20372443142175536"/>
    <n v="0.67505101108025534"/>
    <n v="0.84855647117843991"/>
    <n v="0.8781730435148446"/>
    <n v="9.5961557957371532E-2"/>
    <n v="2586.8267066766693"/>
    <n v="1872.0417961633266"/>
    <n v="720.86464473261174"/>
    <n v="2559.4982317007825"/>
    <n v="452.61215303825958"/>
    <n v="2595.0006637107458"/>
    <n v="1877.9571476510546"/>
    <n v="723.14246126288833"/>
    <n v="2567.5858351419865"/>
    <n v="454.04233476728177"/>
  </r>
  <r>
    <s v="2014_2"/>
    <n v="2014"/>
    <n v="2"/>
    <x v="26"/>
    <x v="26"/>
    <s v="Personal"/>
    <n v="3073"/>
    <n v="12292"/>
    <n v="1263003000"/>
    <n v="5052012000"/>
    <n v="459"/>
    <n v="1929"/>
    <n v="4347"/>
    <n v="3241"/>
    <n v="502"/>
    <n v="5859628"/>
    <n v="6197240"/>
    <n v="2767563"/>
    <n v="10710398"/>
    <n v="1325801"/>
    <n v="12766.074074074075"/>
    <n v="3212.6697770865735"/>
    <n v="636.66045548654245"/>
    <n v="3304.6584387534713"/>
    <n v="2641.0378486055779"/>
    <n v="691425000"/>
    <n v="92190000"/>
    <n v="460950000"/>
    <n v="9219000"/>
    <n v="9219000"/>
    <n v="0.14936544093719492"/>
    <n v="0.62772534982102179"/>
    <n v="1.4145785876993167"/>
    <n v="1.0546697038724373"/>
    <n v="0.16335828180930687"/>
    <n v="0.16434749000273624"/>
    <n v="0.64804382939482086"/>
    <n v="1.4467664114589303"/>
    <n v="1.0647623776757809"/>
    <n v="0.17889699238318238"/>
    <n v="1906.8102831109666"/>
    <n v="2016.6742596810934"/>
    <n v="900.60624796615684"/>
    <n v="3485.3231369996747"/>
    <n v="431.43540514155546"/>
    <n v="1912.8354974347772"/>
    <n v="2023.0466265303357"/>
    <n v="903.45201910208016"/>
    <n v="3496.3361984846892"/>
    <n v="432.79867174751109"/>
  </r>
  <r>
    <s v="2014_3"/>
    <n v="2014"/>
    <n v="3"/>
    <x v="0"/>
    <x v="0"/>
    <s v="Personal"/>
    <n v="5160"/>
    <n v="20640"/>
    <n v="2120760000"/>
    <n v="8483040000"/>
    <n v="126"/>
    <n v="2311"/>
    <n v="1239"/>
    <n v="3941"/>
    <n v="587"/>
    <n v="2380805"/>
    <n v="3697757"/>
    <n v="1765033"/>
    <n v="6196347"/>
    <n v="1712043"/>
    <n v="18895.277777777777"/>
    <n v="1600.0679359584594"/>
    <n v="1424.5625504439063"/>
    <n v="1572.2778482618626"/>
    <n v="2916.5979557069845"/>
    <n v="1161000000"/>
    <n v="154800000"/>
    <n v="774000000"/>
    <n v="15480000"/>
    <n v="15480000"/>
    <n v="2.441860465116279E-2"/>
    <n v="0.44786821705426355"/>
    <n v="0.24011627906976743"/>
    <n v="0.76375968992248067"/>
    <n v="0.11375968992248062"/>
    <n v="2.942497814853897E-2"/>
    <n v="0.46399796444584979"/>
    <n v="0.25397156341181359"/>
    <n v="0.7775376981205786"/>
    <n v="0.12405883130241474"/>
    <n v="461.39631782945736"/>
    <n v="716.61957364341083"/>
    <n v="342.06065891472866"/>
    <n v="1200.8424418604652"/>
    <n v="331.79127906976743"/>
    <n v="462.85425610877269"/>
    <n v="718.88397643066389"/>
    <n v="343.14151567324302"/>
    <n v="1204.6369111610675"/>
    <n v="332.83968623689526"/>
  </r>
  <r>
    <s v="2014_3"/>
    <n v="2014"/>
    <n v="3"/>
    <x v="1"/>
    <x v="1"/>
    <s v="Personal"/>
    <n v="1349"/>
    <n v="5396"/>
    <n v="554439000"/>
    <n v="2217756000"/>
    <n v="24"/>
    <n v="398"/>
    <n v="1442"/>
    <n v="656"/>
    <n v="93"/>
    <n v="722226"/>
    <n v="1181966"/>
    <n v="2445345"/>
    <n v="1693604"/>
    <n v="535996"/>
    <n v="30092.75"/>
    <n v="2969.7638190954772"/>
    <n v="1695.8009708737864"/>
    <n v="2581.7134146341464"/>
    <n v="5763.3978494623652"/>
    <n v="303525000"/>
    <n v="40470000"/>
    <n v="202350000"/>
    <n v="4047000"/>
    <n v="4047000"/>
    <n v="1.7790956263899184E-2"/>
    <n v="0.2950333580429948"/>
    <n v="1.0689399555226093"/>
    <n v="0.48628613787991104"/>
    <n v="6.8939955522609342E-2"/>
    <n v="2.6176892512794009E-2"/>
    <n v="0.32396478077364971"/>
    <n v="1.0861611035967129"/>
    <n v="0.517993238696276"/>
    <n v="8.501211712458813E-2"/>
    <n v="535.37879911045218"/>
    <n v="876.17939214232763"/>
    <n v="1812.709414381023"/>
    <n v="1255.4514455151964"/>
    <n v="397.32839140103783"/>
    <n v="537.07051015146988"/>
    <n v="878.94797833599478"/>
    <n v="1818.4372850691418"/>
    <n v="1259.4184704989434"/>
    <n v="398.58388532003454"/>
  </r>
  <r>
    <s v="2014_3"/>
    <n v="2014"/>
    <n v="3"/>
    <x v="2"/>
    <x v="2"/>
    <s v="Personal"/>
    <n v="1312"/>
    <n v="5248"/>
    <n v="539232000"/>
    <n v="2156928000"/>
    <n v="97"/>
    <n v="631"/>
    <n v="758"/>
    <n v="1715"/>
    <n v="113"/>
    <n v="1115490"/>
    <n v="2027879"/>
    <n v="754540"/>
    <n v="4833092"/>
    <n v="587270"/>
    <n v="11499.896907216495"/>
    <n v="3213.7543581616483"/>
    <n v="995.43535620052774"/>
    <n v="2818.1294460641398"/>
    <n v="5197.0796460176989"/>
    <n v="295200000"/>
    <n v="39360000"/>
    <n v="196800000"/>
    <n v="3936000"/>
    <n v="3936000"/>
    <n v="7.3932926829268289E-2"/>
    <n v="0.48094512195121952"/>
    <n v="0.5777439024390244"/>
    <n v="1.3071646341463414"/>
    <n v="8.6128048780487798E-2"/>
    <n v="9.0764673053222306E-2"/>
    <n v="0.51308493927889631"/>
    <n v="0.60951590973793168"/>
    <n v="1.3479251577005944"/>
    <n v="0.10417500570585964"/>
    <n v="850.22103658536582"/>
    <n v="1545.6394817073171"/>
    <n v="575.10670731707319"/>
    <n v="3683.7591463414633"/>
    <n v="447.61432926829269"/>
    <n v="852.90759854352848"/>
    <n v="1550.5234542908067"/>
    <n v="576.92395216903242"/>
    <n v="3695.399233753722"/>
    <n v="449.02871867668739"/>
  </r>
  <r>
    <s v="2014_3"/>
    <n v="2014"/>
    <n v="3"/>
    <x v="3"/>
    <x v="3"/>
    <s v="Personal"/>
    <n v="5286.75"/>
    <n v="21147"/>
    <n v="2172854250"/>
    <n v="8691417000"/>
    <n v="121"/>
    <n v="1840"/>
    <n v="1048"/>
    <n v="3339"/>
    <n v="457"/>
    <n v="2403893"/>
    <n v="6745564"/>
    <n v="915334"/>
    <n v="10584606"/>
    <n v="2473197"/>
    <n v="19866.884297520661"/>
    <n v="3666.0673913043479"/>
    <n v="873.41030534351148"/>
    <n v="3169.9928122192273"/>
    <n v="5411.809628008753"/>
    <n v="1189518750"/>
    <n v="158602500"/>
    <n v="793012500"/>
    <n v="15860250"/>
    <n v="15860250"/>
    <n v="2.288740719723838E-2"/>
    <n v="0.34803991109850096"/>
    <n v="0.19823142762566795"/>
    <n v="0.63157894736842102"/>
    <n v="8.6442521397834204E-2"/>
    <n v="2.7679576329711665E-2"/>
    <n v="0.36330455100471304"/>
    <n v="0.21100676279045824"/>
    <n v="0.64703674353237239"/>
    <n v="9.5447717728174133E-2"/>
    <n v="454.7014706577765"/>
    <n v="1275.9377689506787"/>
    <n v="173.13737173121484"/>
    <n v="2002.1007235068805"/>
    <n v="467.81046957015178"/>
    <n v="456.13825429500088"/>
    <n v="1279.9695274270541"/>
    <n v="173.68445802573589"/>
    <n v="2008.4270403218413"/>
    <n v="469.28867553906656"/>
  </r>
  <r>
    <s v="2014_3"/>
    <n v="2014"/>
    <n v="3"/>
    <x v="4"/>
    <x v="4"/>
    <s v="Personal"/>
    <n v="4265.75"/>
    <n v="17063"/>
    <n v="1753223250"/>
    <n v="7012893000"/>
    <n v="172"/>
    <n v="1428"/>
    <n v="4607"/>
    <n v="2180"/>
    <n v="442"/>
    <n v="3819896"/>
    <n v="4272295"/>
    <n v="10462046"/>
    <n v="6716991"/>
    <n v="1291433"/>
    <n v="22208.697674418603"/>
    <n v="2991.8032212885155"/>
    <n v="2270.9021054916429"/>
    <n v="3081.1885321100917"/>
    <n v="2921.794117647059"/>
    <n v="959793750"/>
    <n v="127972500"/>
    <n v="639862500"/>
    <n v="12797250"/>
    <n v="12797250"/>
    <n v="4.0321162749809528E-2"/>
    <n v="0.33475942096934891"/>
    <n v="1.0799976557463518"/>
    <n v="0.51104729531735338"/>
    <n v="0.10361601125241751"/>
    <n v="4.7338748109748099E-2"/>
    <n v="0.35159445473371154"/>
    <n v="1.0904836172262682"/>
    <n v="0.52888020437393912"/>
    <n v="0.11448824301191191"/>
    <n v="895.48051339154893"/>
    <n v="1001.5343140127762"/>
    <n v="2452.568950360429"/>
    <n v="1574.6330656977084"/>
    <n v="302.74465217136492"/>
    <n v="898.31008802924043"/>
    <n v="1004.6990016316894"/>
    <n v="2460.3186744419122"/>
    <n v="1579.6086533511948"/>
    <n v="303.70127666142378"/>
  </r>
  <r>
    <s v="2014_3"/>
    <n v="2014"/>
    <n v="3"/>
    <x v="5"/>
    <x v="5"/>
    <s v="Personal"/>
    <n v="1063"/>
    <n v="4252"/>
    <n v="436893000"/>
    <n v="1747572000"/>
    <n v="85"/>
    <n v="370"/>
    <n v="651"/>
    <n v="565"/>
    <n v="152"/>
    <n v="1694853"/>
    <n v="1135906"/>
    <n v="749826"/>
    <n v="1908187"/>
    <n v="888520"/>
    <n v="19939.447058823531"/>
    <n v="3070.0162162162164"/>
    <n v="1151.8064516129032"/>
    <n v="3377.3221238938054"/>
    <n v="5845.5263157894733"/>
    <n v="239175000"/>
    <n v="31890000"/>
    <n v="159450000"/>
    <n v="3189000"/>
    <n v="3189000"/>
    <n v="7.9962370649106301E-2"/>
    <n v="0.34807149576669805"/>
    <n v="0.61241768579492006"/>
    <n v="0.5315145813734713"/>
    <n v="0.14299153339604892"/>
    <n v="9.9345991866092762E-2"/>
    <n v="0.38211415704152824"/>
    <n v="0.64723498875909358"/>
    <n v="0.56717569650397515"/>
    <n v="0.16800863582403675"/>
    <n v="1594.4054562558797"/>
    <n v="1068.5851364063969"/>
    <n v="705.38664158043275"/>
    <n v="1795.0959548447788"/>
    <n v="835.86077140169334"/>
    <n v="1599.4435214887362"/>
    <n v="1071.961693857924"/>
    <n v="707.61555010600512"/>
    <n v="1800.7681698289036"/>
    <n v="838.50195722766034"/>
  </r>
  <r>
    <s v="2014_3"/>
    <n v="2014"/>
    <n v="3"/>
    <x v="6"/>
    <x v="6"/>
    <s v="Personal"/>
    <n v="6783.5"/>
    <n v="27134"/>
    <n v="2788018500"/>
    <n v="11152074000"/>
    <n v="380"/>
    <n v="3217"/>
    <n v="2324"/>
    <n v="5061"/>
    <n v="941"/>
    <n v="10266426"/>
    <n v="8295674"/>
    <n v="3714842"/>
    <n v="12350877"/>
    <n v="8073006"/>
    <n v="27016.910526315791"/>
    <n v="2578.698787690395"/>
    <n v="1598.4690189328744"/>
    <n v="2440.402489626556"/>
    <n v="8579.1774707757704"/>
    <n v="1526287500"/>
    <n v="203505000"/>
    <n v="1017525000"/>
    <n v="20350500"/>
    <n v="20350500"/>
    <n v="5.601827964914867E-2"/>
    <n v="0.47423896218766126"/>
    <n v="0.34259600501216186"/>
    <n v="0.7460750350114248"/>
    <n v="0.13871895039433921"/>
    <n v="6.252370476804521E-2"/>
    <n v="0.48836504739826031"/>
    <n v="0.3560216859832343"/>
    <n v="0.75838829249017525"/>
    <n v="0.14849738530514725"/>
    <n v="1513.4408491191862"/>
    <n v="1222.9194368688729"/>
    <n v="547.62910002211242"/>
    <n v="1820.723372890101"/>
    <n v="1190.0944939927765"/>
    <n v="1518.2230791937354"/>
    <n v="1226.7836659288648"/>
    <n v="549.35952004701676"/>
    <n v="1826.4765664003312"/>
    <n v="1193.8550015038827"/>
  </r>
  <r>
    <s v="2014_3"/>
    <n v="2014"/>
    <n v="3"/>
    <x v="7"/>
    <x v="7"/>
    <s v="Personal"/>
    <n v="8204.5"/>
    <n v="32818"/>
    <n v="3372049500"/>
    <n v="13488198000"/>
    <n v="953"/>
    <n v="2923"/>
    <n v="3647"/>
    <n v="5489"/>
    <n v="708"/>
    <n v="16463153"/>
    <n v="6890818"/>
    <n v="3338337"/>
    <n v="16183298"/>
    <n v="3699313"/>
    <n v="17275.081846799581"/>
    <n v="2357.4471433458775"/>
    <n v="915.36523169728548"/>
    <n v="2948.3144470759703"/>
    <n v="5225.0183615819205"/>
    <n v="1846012500"/>
    <n v="246135000"/>
    <n v="1230675000"/>
    <n v="24613500"/>
    <n v="24613500"/>
    <n v="0.11615576817600097"/>
    <n v="0.35626790176122858"/>
    <n v="0.44451215796209398"/>
    <n v="0.66902309708087027"/>
    <n v="8.6294106892558967E-2"/>
    <n v="0.12439787270292402"/>
    <n v="0.36858676947983104"/>
    <n v="0.45729445667056567"/>
    <n v="0.68112766414553183"/>
    <n v="9.3517207159203475E-2"/>
    <n v="2006.6004022182949"/>
    <n v="839.88274727283806"/>
    <n v="406.89097446523249"/>
    <n v="1972.4904625510392"/>
    <n v="450.88829300993359"/>
    <n v="2012.940937295484"/>
    <n v="842.53664189676124"/>
    <n v="408.1766846112767"/>
    <n v="1978.7232156958105"/>
    <n v="452.31302761806131"/>
  </r>
  <r>
    <s v="2014_3"/>
    <n v="2014"/>
    <n v="3"/>
    <x v="8"/>
    <x v="8"/>
    <s v="Personal"/>
    <n v="782.5"/>
    <n v="3130"/>
    <n v="321607500"/>
    <n v="1286430000"/>
    <n v="108"/>
    <n v="305"/>
    <n v="446"/>
    <n v="398"/>
    <n v="148"/>
    <n v="1351677"/>
    <n v="839464"/>
    <n v="397939"/>
    <n v="1120350"/>
    <n v="556998"/>
    <n v="12515.527777777777"/>
    <n v="2752.3409836065575"/>
    <n v="892.23991031390131"/>
    <n v="2814.9497487437184"/>
    <n v="3763.5"/>
    <n v="176062500"/>
    <n v="23475000"/>
    <n v="117375000"/>
    <n v="2347500"/>
    <n v="2347500"/>
    <n v="0.13801916932907349"/>
    <n v="0.38977635782747605"/>
    <n v="0.56996805111821092"/>
    <n v="0.50862619808306708"/>
    <n v="0.18913738019169329"/>
    <n v="0.16674894642343821"/>
    <n v="0.43039879814931337"/>
    <n v="0.61120526975306944"/>
    <n v="0.55026700242184168"/>
    <n v="0.22175678802026555"/>
    <n v="1727.3827476038339"/>
    <n v="1072.7974440894568"/>
    <n v="508.54824281150161"/>
    <n v="1431.7571884984025"/>
    <n v="711.81853035143774"/>
    <n v="1732.8409997255844"/>
    <n v="1076.1873117569048"/>
    <n v="510.15517360271673"/>
    <n v="1436.2813113210909"/>
    <n v="714.06776261277741"/>
  </r>
  <r>
    <s v="2014_3"/>
    <n v="2014"/>
    <n v="3"/>
    <x v="9"/>
    <x v="9"/>
    <s v="Personal"/>
    <n v="814.75"/>
    <n v="3259"/>
    <n v="334862250"/>
    <n v="1339449000"/>
    <n v="103"/>
    <n v="333"/>
    <n v="642"/>
    <n v="457"/>
    <n v="111"/>
    <n v="1470345"/>
    <n v="965287"/>
    <n v="442256"/>
    <n v="1348418"/>
    <n v="472659"/>
    <n v="14275.194174757282"/>
    <n v="2898.7597597597596"/>
    <n v="688.87227414330221"/>
    <n v="2950.5864332603937"/>
    <n v="4258.1891891891892"/>
    <n v="183318750"/>
    <n v="24442500"/>
    <n v="122212500"/>
    <n v="2444250"/>
    <n v="2444250"/>
    <n v="0.12641914697760048"/>
    <n v="0.40871432954894138"/>
    <n v="0.78797177048174283"/>
    <n v="0.56090825406566436"/>
    <n v="0.13623810984964713"/>
    <n v="0.15354614386656065"/>
    <n v="0.44884277591965588"/>
    <n v="0.82133713772553052"/>
    <n v="0.60141872469065039"/>
    <n v="0.16424017493114856"/>
    <n v="1804.6578705124271"/>
    <n v="1184.7646517336607"/>
    <n v="542.81190549248231"/>
    <n v="1655.0082847499232"/>
    <n v="580.12764651733664"/>
    <n v="1810.3602996147335"/>
    <n v="1188.508317799025"/>
    <n v="544.52710395615554"/>
    <n v="1660.2378451900061"/>
    <n v="581.96075673097153"/>
  </r>
  <r>
    <s v="2014_3"/>
    <n v="2014"/>
    <n v="3"/>
    <x v="10"/>
    <x v="10"/>
    <s v="Personal"/>
    <n v="2368.25"/>
    <n v="9473"/>
    <n v="973350750"/>
    <n v="3893403000"/>
    <n v="279"/>
    <n v="997"/>
    <n v="2033"/>
    <n v="1920"/>
    <n v="205"/>
    <n v="6084329"/>
    <n v="4274165"/>
    <n v="2384498"/>
    <n v="5685562"/>
    <n v="1125271"/>
    <n v="21807.630824372758"/>
    <n v="4287.0260782347041"/>
    <n v="1172.8962124938514"/>
    <n v="2961.2302083333334"/>
    <n v="5489.1268292682926"/>
    <n v="532856250"/>
    <n v="71047500"/>
    <n v="355237500"/>
    <n v="7104750"/>
    <n v="7104750"/>
    <n v="0.11780850839227278"/>
    <n v="0.42098596009711814"/>
    <n v="0.85843977620605938"/>
    <n v="0.81072521904359762"/>
    <n v="8.656180724163412E-2"/>
    <n v="0.13324369587963394"/>
    <n v="0.44462449204348087"/>
    <n v="0.87513021231557553"/>
    <n v="0.82948057735465541"/>
    <n v="0.1000249015737296"/>
    <n v="2569.1244589887046"/>
    <n v="1804.7777895070199"/>
    <n v="1006.8607621661564"/>
    <n v="2400.7440092895599"/>
    <n v="475.1487385200042"/>
    <n v="2577.242479762484"/>
    <n v="1810.4805975340942"/>
    <n v="1010.0422805059825"/>
    <n v="2408.3299748786349"/>
    <n v="476.6501322405166"/>
  </r>
  <r>
    <s v="2014_3"/>
    <n v="2014"/>
    <n v="3"/>
    <x v="11"/>
    <x v="11"/>
    <s v="Personal"/>
    <n v="6579"/>
    <n v="26316"/>
    <n v="2703969000"/>
    <n v="10815876000"/>
    <n v="194"/>
    <n v="2076"/>
    <n v="10343"/>
    <n v="3099"/>
    <n v="808"/>
    <n v="3158617"/>
    <n v="3913078"/>
    <n v="14813829"/>
    <n v="5537042"/>
    <n v="3880838"/>
    <n v="16281.530927835052"/>
    <n v="1884.9123314065509"/>
    <n v="1432.2565019820167"/>
    <n v="1786.7189415940627"/>
    <n v="4803.0173267326736"/>
    <n v="1480275000"/>
    <n v="197370000"/>
    <n v="986850000"/>
    <n v="19737000"/>
    <n v="19737000"/>
    <n v="2.9487764097887215E-2"/>
    <n v="0.31554947560419516"/>
    <n v="1.572123423012616"/>
    <n v="0.47104423164614684"/>
    <n v="0.12281501747986016"/>
    <n v="3.4347329228911233E-2"/>
    <n v="0.32889945942905346"/>
    <n v="1.5993670020577417"/>
    <n v="0.48538315362034623"/>
    <n v="0.13224361959448069"/>
    <n v="480.10594315245476"/>
    <n v="594.78309773521812"/>
    <n v="2251.683994528044"/>
    <n v="841.62365101079195"/>
    <n v="589.8826569387445"/>
    <n v="481.62300084364222"/>
    <n v="596.6625168215196"/>
    <n v="2258.7989544045931"/>
    <n v="844.28304661099537"/>
    <n v="591.74659141897826"/>
  </r>
  <r>
    <s v="2014_3"/>
    <n v="2014"/>
    <n v="3"/>
    <x v="12"/>
    <x v="12"/>
    <s v="Personal"/>
    <n v="6385.5"/>
    <n v="25542"/>
    <n v="2624440500"/>
    <n v="10497762000"/>
    <n v="347"/>
    <n v="2648"/>
    <n v="3689"/>
    <n v="4728"/>
    <n v="987"/>
    <n v="7344092"/>
    <n v="8062384"/>
    <n v="4670613"/>
    <n v="12946135"/>
    <n v="4133244"/>
    <n v="21164.530259365994"/>
    <n v="3044.7069486404835"/>
    <n v="1266.0918948224451"/>
    <n v="2738.1842216582063"/>
    <n v="4187.6838905775076"/>
    <n v="1436737500"/>
    <n v="191565000"/>
    <n v="957825000"/>
    <n v="19156500"/>
    <n v="19156500"/>
    <n v="5.4341868295356664E-2"/>
    <n v="0.41468953096860073"/>
    <n v="0.57771513585467071"/>
    <n v="0.74042753112520554"/>
    <n v="0.15456894526661968"/>
    <n v="6.0951736953468422E-2"/>
    <n v="0.4290547796375499"/>
    <n v="0.59211697968045385"/>
    <n v="0.75321042135859739"/>
    <n v="0.165109383954263"/>
    <n v="1150.1201158875579"/>
    <n v="1262.6080964685616"/>
    <n v="731.44045102184634"/>
    <n v="2027.4269830083783"/>
    <n v="647.2858820765797"/>
    <n v="1153.7543107824179"/>
    <n v="1266.5977353201993"/>
    <n v="733.75168540187133"/>
    <n v="2033.8333267368023"/>
    <n v="649.331201531185"/>
  </r>
  <r>
    <s v="2014_3"/>
    <n v="2014"/>
    <n v="3"/>
    <x v="13"/>
    <x v="13"/>
    <s v="Personal"/>
    <n v="1603.5"/>
    <n v="6414"/>
    <n v="659038500"/>
    <n v="2636154000"/>
    <n v="185"/>
    <n v="688"/>
    <n v="991"/>
    <n v="991"/>
    <n v="285"/>
    <n v="3881516"/>
    <n v="2008805"/>
    <n v="968858"/>
    <n v="3117899"/>
    <n v="2412708"/>
    <n v="20981.167567567569"/>
    <n v="2919.7747093023254"/>
    <n v="977.65691220988901"/>
    <n v="3146.214934409687"/>
    <n v="8465.6421052631576"/>
    <n v="360787500"/>
    <n v="48105000"/>
    <n v="240525000"/>
    <n v="4810500"/>
    <n v="4810500"/>
    <n v="0.1153726223885251"/>
    <n v="0.42906142812597442"/>
    <n v="0.61802307452447769"/>
    <n v="0.61802307452447769"/>
    <n v="0.17773620205799812"/>
    <n v="0.13396149318796136"/>
    <n v="0.45786032602123156"/>
    <n v="0.64629415119461087"/>
    <n v="0.64629415119461087"/>
    <n v="0.19998030886427998"/>
    <n v="2420.6523230433427"/>
    <n v="1252.7627065793577"/>
    <n v="604.21453071406302"/>
    <n v="1944.4334268787029"/>
    <n v="1504.6510757717492"/>
    <n v="2428.3011957072613"/>
    <n v="1256.7212355797901"/>
    <n v="606.12375161420073"/>
    <n v="1950.5775242957841"/>
    <n v="1509.4055315738681"/>
  </r>
  <r>
    <s v="2014_3"/>
    <n v="2014"/>
    <n v="3"/>
    <x v="14"/>
    <x v="14"/>
    <s v="Personal"/>
    <n v="11168.5"/>
    <n v="44674"/>
    <n v="4590253500"/>
    <n v="18361014000"/>
    <n v="1189"/>
    <n v="4627"/>
    <n v="8561"/>
    <n v="7544"/>
    <n v="1673"/>
    <n v="16368163"/>
    <n v="14119162"/>
    <n v="9914778"/>
    <n v="23546231"/>
    <n v="17486105"/>
    <n v="13766.32716568545"/>
    <n v="3051.4722282256321"/>
    <n v="1158.1331620137835"/>
    <n v="3121.1865058324497"/>
    <n v="10451.94560669456"/>
    <n v="2512912500"/>
    <n v="335055000"/>
    <n v="1675275000"/>
    <n v="33505500"/>
    <n v="33505500"/>
    <n v="0.10646013341093254"/>
    <n v="0.41429019116264493"/>
    <n v="0.76653086806643689"/>
    <n v="0.67547119129695121"/>
    <n v="0.14979630209965528"/>
    <n v="0.11326013425744885"/>
    <n v="0.42515074745131443"/>
    <n v="0.77585778384832838"/>
    <n v="0.68579377801816921"/>
    <n v="0.1576644141796657"/>
    <n v="1465.5650266374178"/>
    <n v="1264.1950127590992"/>
    <n v="887.74481801495278"/>
    <n v="2108.2715673546136"/>
    <n v="1565.6628016295831"/>
    <n v="1470.1959768002021"/>
    <n v="1268.1896660114085"/>
    <n v="890.5499490973516"/>
    <n v="2114.9333669885987"/>
    <n v="1570.6100446889427"/>
  </r>
  <r>
    <s v="2014_3"/>
    <n v="2014"/>
    <n v="3"/>
    <x v="15"/>
    <x v="15"/>
    <s v="Personal"/>
    <n v="1180.75"/>
    <n v="4723"/>
    <n v="485288250"/>
    <n v="1941153000"/>
    <n v="148"/>
    <n v="578"/>
    <n v="706"/>
    <n v="885"/>
    <n v="224"/>
    <n v="2540824"/>
    <n v="1806494"/>
    <n v="853670"/>
    <n v="2404594"/>
    <n v="1760972"/>
    <n v="17167.72972972973"/>
    <n v="3125.4221453287196"/>
    <n v="1209.1643059490084"/>
    <n v="2717.0553672316382"/>
    <n v="7861.4821428571431"/>
    <n v="265668750"/>
    <n v="35422500"/>
    <n v="177112500"/>
    <n v="3542250"/>
    <n v="3542250"/>
    <n v="0.12534406097819184"/>
    <n v="0.48951937327969514"/>
    <n v="0.59792504763921239"/>
    <n v="0.74952360787634975"/>
    <n v="0.18970993012915519"/>
    <n v="0.14779566888743023"/>
    <n v="0.52341561268588632"/>
    <n v="0.63117215201902566"/>
    <n v="0.77890368974626911"/>
    <n v="0.21629527107119312"/>
    <n v="2151.8729621003599"/>
    <n v="1529.9546898157951"/>
    <n v="722.98962523819603"/>
    <n v="2036.4971416472581"/>
    <n v="1491.4012280330298"/>
    <n v="2158.6725351407963"/>
    <n v="1534.7891009753675"/>
    <n v="725.27415636566855"/>
    <n v="2042.9321456206128"/>
    <n v="1496.1138164437828"/>
  </r>
  <r>
    <s v="2014_3"/>
    <n v="2014"/>
    <n v="3"/>
    <x v="16"/>
    <x v="16"/>
    <s v="Personal"/>
    <n v="2350.5"/>
    <n v="9402"/>
    <n v="966055500"/>
    <n v="3864222000"/>
    <n v="277"/>
    <n v="987"/>
    <n v="1234"/>
    <n v="1200"/>
    <n v="452"/>
    <n v="6286816"/>
    <n v="1804424"/>
    <n v="1018016"/>
    <n v="3785013"/>
    <n v="2689688"/>
    <n v="22696.086642599279"/>
    <n v="1828.1904761904761"/>
    <n v="824.97244732576985"/>
    <n v="3154.1774999999998"/>
    <n v="5950.6371681415931"/>
    <n v="528862500"/>
    <n v="70515000"/>
    <n v="352575000"/>
    <n v="7051500"/>
    <n v="7051500"/>
    <n v="0.11784726653903425"/>
    <n v="0.41991065730695598"/>
    <n v="0.52499468198255694"/>
    <n v="0.51052967453733245"/>
    <n v="0.19229951074239524"/>
    <n v="0.13334283246644593"/>
    <n v="0.44362994732089978"/>
    <n v="0.54899419786875869"/>
    <n v="0.534553904275335"/>
    <n v="0.21123995039902063"/>
    <n v="2674.6717719634121"/>
    <n v="767.67666453945969"/>
    <n v="433.10614762816419"/>
    <n v="1610.301212507977"/>
    <n v="1144.3046160391407"/>
    <n v="2683.1233052987754"/>
    <n v="770.10239953586006"/>
    <n v="434.47469351211134"/>
    <n v="1615.3895057782561"/>
    <n v="1147.9204348882572"/>
  </r>
  <r>
    <s v="2014_3"/>
    <n v="2014"/>
    <n v="3"/>
    <x v="17"/>
    <x v="17"/>
    <s v="Personal"/>
    <n v="7479.5"/>
    <n v="29918"/>
    <n v="3074074500"/>
    <n v="12296298000"/>
    <n v="675"/>
    <n v="2824"/>
    <n v="9263"/>
    <n v="3724"/>
    <n v="1012"/>
    <n v="9728521"/>
    <n v="8395299"/>
    <n v="5358657"/>
    <n v="11664590"/>
    <n v="2318731"/>
    <n v="14412.623703703704"/>
    <n v="2972.8395892351273"/>
    <n v="578.50124149843464"/>
    <n v="3132.2744360902257"/>
    <n v="2291.236166007905"/>
    <n v="1682887500"/>
    <n v="224385000"/>
    <n v="1121925000"/>
    <n v="22438500"/>
    <n v="22438500"/>
    <n v="9.0246674242930675E-2"/>
    <n v="0.37756534527709074"/>
    <n v="1.2384517681663212"/>
    <n v="0.49789424426766493"/>
    <n v="0.13530316197606793"/>
    <n v="9.7966314582204256E-2"/>
    <n v="0.39062592886265385"/>
    <n v="1.2530923878808473"/>
    <n v="0.51136480860752342"/>
    <n v="0.14451837854650171"/>
    <n v="1300.6913563740891"/>
    <n v="1122.4412059629653"/>
    <n v="716.44588542014844"/>
    <n v="1559.5414131960692"/>
    <n v="310.01149809479244"/>
    <n v="1304.801332212113"/>
    <n v="1125.9879399467834"/>
    <n v="718.70973938050463"/>
    <n v="1564.4693136508718"/>
    <n v="310.99108465115359"/>
  </r>
  <r>
    <s v="2014_3"/>
    <n v="2014"/>
    <n v="3"/>
    <x v="18"/>
    <x v="18"/>
    <s v="Personal"/>
    <n v="5211.75"/>
    <n v="20847"/>
    <n v="2142029250"/>
    <n v="8568117000"/>
    <n v="293"/>
    <n v="2667"/>
    <n v="4407"/>
    <n v="4336"/>
    <n v="923"/>
    <n v="10087338"/>
    <n v="8990465"/>
    <n v="4302582"/>
    <n v="14850298"/>
    <n v="7992106"/>
    <n v="34427.774744027301"/>
    <n v="3371.0029996250469"/>
    <n v="976.30633083730424"/>
    <n v="3424.8842250922507"/>
    <n v="8658.836403033587"/>
    <n v="1172643750"/>
    <n v="156352500"/>
    <n v="781762500"/>
    <n v="15635250"/>
    <n v="15635250"/>
    <n v="5.6219120257111337E-2"/>
    <n v="0.51172830623111243"/>
    <n v="0.84558929342351419"/>
    <n v="0.83196623015301963"/>
    <n v="0.17709982251642922"/>
    <n v="6.3653448690920308E-2"/>
    <n v="0.5278612874335834"/>
    <n v="0.85725154958188243"/>
    <n v="0.84403367348793723"/>
    <n v="0.18942084569177337"/>
    <n v="1935.4992085192114"/>
    <n v="1725.0376552981245"/>
    <n v="825.55418045761985"/>
    <n v="2849.3880174605461"/>
    <n v="1533.4783901760445"/>
    <n v="1941.6150752408171"/>
    <n v="1730.4884973047333"/>
    <n v="828.16279911110212"/>
    <n v="2858.3916260780156"/>
    <n v="1538.3239356629654"/>
  </r>
  <r>
    <s v="2014_3"/>
    <n v="2014"/>
    <n v="3"/>
    <x v="19"/>
    <x v="19"/>
    <s v="Personal"/>
    <n v="4158"/>
    <n v="16632"/>
    <n v="1708938000"/>
    <n v="6835752000"/>
    <n v="563"/>
    <n v="1712"/>
    <n v="4464"/>
    <n v="2597"/>
    <n v="560"/>
    <n v="6845139"/>
    <n v="4984207"/>
    <n v="3789420"/>
    <n v="7288503"/>
    <n v="1448131"/>
    <n v="12158.328596802841"/>
    <n v="2911.3358644859813"/>
    <n v="848.88440860215053"/>
    <n v="2806.5086638428957"/>
    <n v="2585.9482142857141"/>
    <n v="935550000"/>
    <n v="124740000"/>
    <n v="623700000"/>
    <n v="12474000"/>
    <n v="12474000"/>
    <n v="0.13540163540163541"/>
    <n v="0.41173641173641173"/>
    <n v="1.0735930735930737"/>
    <n v="0.62457912457912457"/>
    <n v="0.13468013468013468"/>
    <n v="0.14776489072563326"/>
    <n v="0.42951958664455919"/>
    <n v="1.0837497589745337"/>
    <n v="0.64207624657492257"/>
    <n v="0.14701555029117105"/>
    <n v="1646.2575757575758"/>
    <n v="1198.7029822029822"/>
    <n v="911.35642135642138"/>
    <n v="1752.8867243867244"/>
    <n v="348.27585377585376"/>
    <n v="1651.459485362318"/>
    <n v="1202.4906911545936"/>
    <n v="914.23616131413485"/>
    <n v="1758.4255649800116"/>
    <n v="349.37634955217402"/>
  </r>
  <r>
    <s v="2014_3"/>
    <n v="2014"/>
    <n v="3"/>
    <x v="20"/>
    <x v="20"/>
    <s v="Personal"/>
    <n v="3931.25"/>
    <n v="15725"/>
    <n v="1615743750"/>
    <n v="6462975000"/>
    <n v="433"/>
    <n v="2104"/>
    <n v="3410"/>
    <n v="2855"/>
    <n v="462"/>
    <n v="6360383"/>
    <n v="8033878"/>
    <n v="3846061"/>
    <n v="11741484"/>
    <n v="1844605"/>
    <n v="14689.10623556582"/>
    <n v="3818.3830798479089"/>
    <n v="1127.8771260997069"/>
    <n v="4112.603852889667"/>
    <n v="3992.651515151515"/>
    <n v="884531250"/>
    <n v="117937500"/>
    <n v="589687500"/>
    <n v="11793750"/>
    <n v="11793750"/>
    <n v="0.11014308426073131"/>
    <n v="0.53519872813990466"/>
    <n v="0.86740858505564389"/>
    <n v="0.72623211446740854"/>
    <n v="0.11751987281399046"/>
    <n v="0.12177709060844363"/>
    <n v="0.55373326677044321"/>
    <n v="0.8800111850015182"/>
    <n v="0.74280200217893333"/>
    <n v="0.12948724266536546"/>
    <n v="1617.90346581876"/>
    <n v="2043.5937678855325"/>
    <n v="978.33030206677267"/>
    <n v="2986.7049920508744"/>
    <n v="469.21589825119236"/>
    <n v="1623.0157809888301"/>
    <n v="2050.0511960583162"/>
    <n v="981.42166873373526"/>
    <n v="2996.1425002594738"/>
    <n v="470.69854514907371"/>
  </r>
  <r>
    <s v="2014_3"/>
    <n v="2014"/>
    <n v="3"/>
    <x v="21"/>
    <x v="21"/>
    <s v="Personal"/>
    <n v="6612"/>
    <n v="26448"/>
    <n v="2717532000"/>
    <n v="10870128000"/>
    <n v="1073"/>
    <n v="3839"/>
    <n v="4643"/>
    <n v="6085"/>
    <n v="1354"/>
    <n v="12397865"/>
    <n v="11045993"/>
    <n v="4783864"/>
    <n v="16845908"/>
    <n v="3941648"/>
    <n v="11554.394221808016"/>
    <n v="2877.3099765563948"/>
    <n v="1030.3390049536938"/>
    <n v="2768.4318816762529"/>
    <n v="2911.1137370753322"/>
    <n v="1487700000"/>
    <n v="198360000"/>
    <n v="991800000"/>
    <n v="19836000"/>
    <n v="19836000"/>
    <n v="0.16228070175438597"/>
    <n v="0.58061101028433149"/>
    <n v="0.7022081064730793"/>
    <n v="0.9202964307320024"/>
    <n v="0.20477918935269207"/>
    <n v="0.17284576733589999"/>
    <n v="0.59475072491356484"/>
    <n v="0.71531135123751133"/>
    <n v="0.92805697628643224"/>
    <n v="0.21634234247537562"/>
    <n v="1875.055202661827"/>
    <n v="1670.5978523895947"/>
    <n v="723.51240169388984"/>
    <n v="2547.7779794313369"/>
    <n v="596.13551119177248"/>
    <n v="1880.9800760302367"/>
    <n v="1675.8766733602488"/>
    <n v="725.7985847110217"/>
    <n v="2555.8285487572552"/>
    <n v="598.01920368744368"/>
  </r>
  <r>
    <s v="2014_3"/>
    <n v="2014"/>
    <n v="3"/>
    <x v="22"/>
    <x v="22"/>
    <s v="Personal"/>
    <n v="1883"/>
    <n v="7532"/>
    <n v="773913000"/>
    <n v="3095652000"/>
    <n v="303"/>
    <n v="1079"/>
    <n v="1800"/>
    <n v="1741"/>
    <n v="163"/>
    <n v="5227333"/>
    <n v="3930506"/>
    <n v="1609378"/>
    <n v="5455768"/>
    <n v="892450"/>
    <n v="17251.924092409241"/>
    <n v="3642.7303058387397"/>
    <n v="894.09888888888884"/>
    <n v="3133.6978747846065"/>
    <n v="5475.1533742331285"/>
    <n v="423675000"/>
    <n v="56490000"/>
    <n v="282450000"/>
    <n v="5649000"/>
    <n v="5649000"/>
    <n v="0.16091343600637281"/>
    <n v="0.57302177376526819"/>
    <n v="0.95592140201805631"/>
    <n v="0.92458842272968667"/>
    <n v="8.6563993627190652E-2"/>
    <n v="0.18064358199519434"/>
    <n v="0.59958123051747991"/>
    <n v="0.96694328357576709"/>
    <n v="0.93876671742001105"/>
    <n v="0.10166265575187278"/>
    <n v="2776.0663834306956"/>
    <n v="2087.3637812002125"/>
    <n v="854.68826340945304"/>
    <n v="2897.3807753584706"/>
    <n v="473.95114179500797"/>
    <n v="2784.8383074576664"/>
    <n v="2093.9595155870502"/>
    <n v="857.38894108709053"/>
    <n v="2906.5360333848444"/>
    <n v="475.44875130216388"/>
  </r>
  <r>
    <s v="2014_3"/>
    <n v="2014"/>
    <n v="3"/>
    <x v="23"/>
    <x v="23"/>
    <s v="Personal"/>
    <n v="3526.25"/>
    <n v="14105"/>
    <n v="1449288750"/>
    <n v="5797155000"/>
    <n v="591"/>
    <n v="2402"/>
    <n v="4567"/>
    <n v="3542"/>
    <n v="1323"/>
    <n v="11477552"/>
    <n v="7020410"/>
    <n v="5431367"/>
    <n v="11118530"/>
    <n v="7874456"/>
    <n v="19420.561759729273"/>
    <n v="2922.7352206494588"/>
    <n v="1189.2636303919421"/>
    <n v="3139.0542066629023"/>
    <n v="5951.9697656840517"/>
    <n v="793406250"/>
    <n v="105787500"/>
    <n v="528937500"/>
    <n v="10578750"/>
    <n v="10578750"/>
    <n v="0.16760014179369018"/>
    <n v="0.68117688762850048"/>
    <n v="1.295143566111308"/>
    <n v="1.0044665012406948"/>
    <n v="0.37518610421836229"/>
    <n v="0.18225570662851037"/>
    <n v="0.69946227738893929"/>
    <n v="1.319402683043962"/>
    <n v="1.0070946553623563"/>
    <n v="0.39418367554595873"/>
    <n v="3254.8889046437434"/>
    <n v="1990.8996809641972"/>
    <n v="1540.2671393123005"/>
    <n v="3153.0747961715701"/>
    <n v="2233.096348812478"/>
    <n v="3265.1738309546481"/>
    <n v="1997.1906042832411"/>
    <n v="1545.134136156443"/>
    <n v="3163.0380062476897"/>
    <n v="2240.1525747131286"/>
  </r>
  <r>
    <s v="2014_3"/>
    <n v="2014"/>
    <n v="3"/>
    <x v="24"/>
    <x v="24"/>
    <s v="Personal"/>
    <n v="1825"/>
    <n v="7300"/>
    <n v="750075000"/>
    <n v="3000300000"/>
    <n v="301"/>
    <n v="1313"/>
    <n v="1098"/>
    <n v="2294"/>
    <n v="58"/>
    <n v="3107228"/>
    <n v="3237583"/>
    <n v="1587359"/>
    <n v="5412884"/>
    <n v="358696"/>
    <n v="10323.016611295681"/>
    <n v="2465.790555978675"/>
    <n v="1445.6821493624773"/>
    <n v="2359.583260680035"/>
    <n v="6184.4137931034484"/>
    <n v="410625000"/>
    <n v="54750000"/>
    <n v="273750000"/>
    <n v="5475000"/>
    <n v="5475000"/>
    <n v="0.16493150684931507"/>
    <n v="0.71945205479452057"/>
    <n v="0.60164383561643831"/>
    <n v="1.256986301369863"/>
    <n v="3.1780821917808219E-2"/>
    <n v="0.18517275779310483"/>
    <n v="0.74395560215286261"/>
    <n v="0.62834498726380961"/>
    <n v="1.2879850916531099"/>
    <n v="4.1348220987436346E-2"/>
    <n v="1702.5906849315068"/>
    <n v="1774.0180821917809"/>
    <n v="869.78575342465751"/>
    <n v="2965.9638356164382"/>
    <n v="196.54575342465753"/>
    <n v="1707.970598116"/>
    <n v="1779.6236944827331"/>
    <n v="872.53413674658429"/>
    <n v="2975.3358051010505"/>
    <n v="197.16680644671609"/>
  </r>
  <r>
    <s v="2014_3"/>
    <n v="2014"/>
    <n v="3"/>
    <x v="25"/>
    <x v="25"/>
    <s v="Personal"/>
    <n v="4699.5"/>
    <n v="18798"/>
    <n v="1931494500"/>
    <n v="7725978000"/>
    <n v="883"/>
    <n v="3195"/>
    <n v="6615"/>
    <n v="5047"/>
    <n v="1754"/>
    <n v="14034022"/>
    <n v="8546182"/>
    <n v="6070648"/>
    <n v="14583156"/>
    <n v="9432056"/>
    <n v="15893.569648924122"/>
    <n v="2674.8613458528953"/>
    <n v="917.70944822373394"/>
    <n v="2889.4701803051316"/>
    <n v="5377.4549600912196"/>
    <n v="1057387500"/>
    <n v="140985000"/>
    <n v="704925000"/>
    <n v="14098500"/>
    <n v="14098500"/>
    <n v="0.18789232897116714"/>
    <n v="0.67985955952760935"/>
    <n v="1.4075965528247687"/>
    <n v="1.0739440365996382"/>
    <n v="0.3732311948079583"/>
    <n v="0.20116906819986158"/>
    <n v="0.69571615575331558"/>
    <n v="1.4333410516984835"/>
    <n v="1.0835219850866238"/>
    <n v="0.38967009460251079"/>
    <n v="2986.2798170018086"/>
    <n v="1818.5300563889775"/>
    <n v="1291.7646558144484"/>
    <n v="3103.129269071178"/>
    <n v="2007.0339397808277"/>
    <n v="2995.7159817255219"/>
    <n v="1824.2763193712385"/>
    <n v="1295.8464247120376"/>
    <n v="3112.9346593012638"/>
    <n v="2013.3758447671025"/>
  </r>
  <r>
    <s v="2014_3"/>
    <n v="2014"/>
    <n v="3"/>
    <x v="26"/>
    <x v="26"/>
    <s v="Personal"/>
    <n v="3186"/>
    <n v="12744"/>
    <n v="1309446000"/>
    <n v="5237784000"/>
    <n v="473"/>
    <n v="2001"/>
    <n v="3954"/>
    <n v="3290"/>
    <n v="569"/>
    <n v="6288010"/>
    <n v="6687420"/>
    <n v="2893385"/>
    <n v="11500666"/>
    <n v="1499110"/>
    <n v="13293.890063424948"/>
    <n v="3342.0389805097452"/>
    <n v="731.76150733434497"/>
    <n v="3495.643161094225"/>
    <n v="2634.6397188049209"/>
    <n v="716850000"/>
    <n v="95580000"/>
    <n v="477900000"/>
    <n v="9558000"/>
    <n v="9558000"/>
    <n v="0.14846202134337727"/>
    <n v="0.628060263653484"/>
    <n v="1.2410546139359699"/>
    <n v="1.0326428123038291"/>
    <n v="0.17859384808537351"/>
    <n v="0.1631392050829715"/>
    <n v="0.64801150780610484"/>
    <n v="1.2636326522837087"/>
    <n v="1.0402216373633932"/>
    <n v="0.19440433548295932"/>
    <n v="1973.6377903327057"/>
    <n v="2099.0018832391715"/>
    <n v="908.15599497802884"/>
    <n v="3609.7507846829881"/>
    <n v="470.53044569993722"/>
    <n v="1979.8741688490443"/>
    <n v="2105.6343921597572"/>
    <n v="911.02562210226938"/>
    <n v="3621.1570175557067"/>
    <n v="472.01724635668364"/>
  </r>
  <r>
    <s v="2014_4"/>
    <n v="2014"/>
    <n v="4"/>
    <x v="0"/>
    <x v="0"/>
    <s v="Personal"/>
    <n v="5199.5"/>
    <n v="20798"/>
    <n v="2136994500"/>
    <n v="8547978000"/>
    <n v="153"/>
    <n v="2268"/>
    <n v="1168"/>
    <n v="3715"/>
    <n v="585"/>
    <n v="2430298"/>
    <n v="3830679"/>
    <n v="1878974"/>
    <n v="6122654"/>
    <n v="1792927"/>
    <n v="15884.300653594772"/>
    <n v="1689.0119047619048"/>
    <n v="1608.7106164383561"/>
    <n v="1648.0899057873487"/>
    <n v="3064.8324786324788"/>
    <n v="1169887500"/>
    <n v="155985000"/>
    <n v="779925000"/>
    <n v="15598500"/>
    <n v="15598500"/>
    <n v="2.9425906337147804E-2"/>
    <n v="0.43619578805654391"/>
    <n v="0.2246369843254159"/>
    <n v="0.71449177805558228"/>
    <n v="0.11251081834791807"/>
    <n v="3.4886682829954399E-2"/>
    <n v="0.45222012327687044"/>
    <n v="0.23812252305618559"/>
    <n v="0.72908607092717281"/>
    <n v="0.12272147812107168"/>
    <n v="467.40994326377535"/>
    <n v="736.73987883450332"/>
    <n v="361.37590152899315"/>
    <n v="1177.5466871814597"/>
    <n v="344.82681027021829"/>
    <n v="468.88688363387325"/>
    <n v="739.06785855550311"/>
    <n v="362.51779135277786"/>
    <n v="1181.2675456378061"/>
    <n v="345.91640762286335"/>
  </r>
  <r>
    <s v="2014_4"/>
    <n v="2014"/>
    <n v="4"/>
    <x v="1"/>
    <x v="1"/>
    <s v="Personal"/>
    <n v="1347.25"/>
    <n v="5389"/>
    <n v="553719750"/>
    <n v="2214879000"/>
    <n v="21"/>
    <n v="402"/>
    <n v="1022"/>
    <n v="690"/>
    <n v="102"/>
    <n v="715782"/>
    <n v="1196554"/>
    <n v="1596701"/>
    <n v="2239584"/>
    <n v="612882"/>
    <n v="34084.857142857145"/>
    <n v="2976.5024875621889"/>
    <n v="1562.3297455968689"/>
    <n v="3245.7739130434784"/>
    <n v="6008.6470588235297"/>
    <n v="303131250"/>
    <n v="40417500"/>
    <n v="202087500"/>
    <n v="4041750"/>
    <n v="4041750"/>
    <n v="1.5587307478196326E-2"/>
    <n v="0.29838560029690109"/>
    <n v="0.75858229727222115"/>
    <n v="0.51215438856930784"/>
    <n v="7.5709779179810727E-2"/>
    <n v="2.3450627997559599E-2"/>
    <n v="0.32743050809630531"/>
    <n v="0.7857477991614783"/>
    <n v="0.54388463721750513"/>
    <n v="9.2502149135823789E-2"/>
    <n v="531.29114863611062"/>
    <n v="888.14548153646319"/>
    <n v="1185.1556875115978"/>
    <n v="1662.3373538689923"/>
    <n v="454.91334199294857"/>
    <n v="532.96994335797115"/>
    <n v="890.95187865125672"/>
    <n v="1188.900589187233"/>
    <n v="1667.5900729906848"/>
    <n v="456.35079510957252"/>
  </r>
  <r>
    <s v="2014_4"/>
    <n v="2014"/>
    <n v="4"/>
    <x v="2"/>
    <x v="2"/>
    <s v="Personal"/>
    <n v="1315.5"/>
    <n v="5262"/>
    <n v="540670500"/>
    <n v="2162682000"/>
    <n v="97"/>
    <n v="628"/>
    <n v="261"/>
    <n v="1776"/>
    <n v="114"/>
    <n v="1046120"/>
    <n v="2093710"/>
    <n v="270581"/>
    <n v="5361172"/>
    <n v="551085"/>
    <n v="10784.742268041236"/>
    <n v="3333.9331210191081"/>
    <n v="1036.7088122605364"/>
    <n v="3018.6779279279281"/>
    <n v="4834.0789473684208"/>
    <n v="295987500"/>
    <n v="39465000"/>
    <n v="197325000"/>
    <n v="3946500"/>
    <n v="3946500"/>
    <n v="7.3736221968833143E-2"/>
    <n v="0.4773850247054352"/>
    <n v="0.19840364880273662"/>
    <n v="1.3500570125427593"/>
    <n v="8.6659064994298748E-2"/>
    <n v="9.0524968651080978E-2"/>
    <n v="0.50947251981679031"/>
    <n v="0.22402270864262688"/>
    <n v="1.3942197454024183"/>
    <n v="0.10473221926195064"/>
    <n v="795.22614975294562"/>
    <n v="1591.5697453439757"/>
    <n v="205.68681109844167"/>
    <n v="4075.3873052071453"/>
    <n v="418.91676168757124"/>
    <n v="797.73893669908216"/>
    <n v="1596.5988501856723"/>
    <n v="206.3367483949971"/>
    <n v="4088.2648747188582"/>
    <n v="420.24047139029335"/>
  </r>
  <r>
    <s v="2014_4"/>
    <n v="2014"/>
    <n v="4"/>
    <x v="3"/>
    <x v="3"/>
    <s v="Personal"/>
    <n v="5300.5"/>
    <n v="21202"/>
    <n v="2178505500"/>
    <n v="8714022000"/>
    <n v="122"/>
    <n v="1862"/>
    <n v="2666"/>
    <n v="2646"/>
    <n v="458"/>
    <n v="2276600"/>
    <n v="7082806"/>
    <n v="2427145"/>
    <n v="8980501"/>
    <n v="2316483"/>
    <n v="18660.655737704918"/>
    <n v="3803.8700322234158"/>
    <n v="910.40697674418607"/>
    <n v="3393.991307634165"/>
    <n v="5057.8231441048038"/>
    <n v="1192612500"/>
    <n v="159015000"/>
    <n v="795075000"/>
    <n v="15901500"/>
    <n v="15901500"/>
    <n v="2.3016696538062448E-2"/>
    <n v="0.35128761437600226"/>
    <n v="0.50297141779077448"/>
    <n v="0.49919818885010847"/>
    <n v="8.6406942741250825E-2"/>
    <n v="2.7815827135002434E-2"/>
    <n v="0.36656521016625104"/>
    <n v="0.51897288613725434"/>
    <n v="0.5151999191932598"/>
    <n v="9.5398775411006609E-2"/>
    <n v="429.50665031600795"/>
    <n v="1336.2524290161305"/>
    <n v="457.9086878596359"/>
    <n v="1694.2743137439863"/>
    <n v="437.03103480803696"/>
    <n v="430.86382236640924"/>
    <n v="1340.4747721337683"/>
    <n v="459.35560578824487"/>
    <n v="1699.6279485308619"/>
    <n v="438.41198270526513"/>
  </r>
  <r>
    <s v="2014_4"/>
    <n v="2014"/>
    <n v="4"/>
    <x v="4"/>
    <x v="4"/>
    <s v="Personal"/>
    <n v="4271.25"/>
    <n v="17085"/>
    <n v="1755483750"/>
    <n v="7021935000"/>
    <n v="173"/>
    <n v="1462"/>
    <n v="2505"/>
    <n v="2218"/>
    <n v="446"/>
    <n v="3587649"/>
    <n v="4701993"/>
    <n v="4291872"/>
    <n v="7553434"/>
    <n v="1309222"/>
    <n v="20737.855491329479"/>
    <n v="3216.137482900137"/>
    <n v="1713.3221556886228"/>
    <n v="3405.5157799819658"/>
    <n v="2935.4753363228701"/>
    <n v="961031250"/>
    <n v="128137500"/>
    <n v="640687500"/>
    <n v="12813750"/>
    <n v="12813750"/>
    <n v="4.0503365525314604E-2"/>
    <n v="0.34228855721393037"/>
    <n v="0.58647936786654964"/>
    <n v="0.5192859233245537"/>
    <n v="0.10441908106526193"/>
    <n v="4.7531591370158797E-2"/>
    <n v="0.35920434835935799"/>
    <n v="0.60403649224757761"/>
    <n v="0.53709843327554396"/>
    <n v="0.11532144749401095"/>
    <n v="839.95294117647063"/>
    <n v="1100.8470588235293"/>
    <n v="1004.8280948200176"/>
    <n v="1768.4364062042728"/>
    <n v="306.51963710857478"/>
    <n v="842.60705760185851"/>
    <n v="1104.3255587696942"/>
    <n v="1008.0031902574091"/>
    <n v="1774.0243812953374"/>
    <n v="307.48818994489716"/>
  </r>
  <r>
    <s v="2014_4"/>
    <n v="2014"/>
    <n v="4"/>
    <x v="5"/>
    <x v="5"/>
    <s v="Personal"/>
    <n v="1065.5"/>
    <n v="4262"/>
    <n v="437920500"/>
    <n v="1751682000"/>
    <n v="89"/>
    <n v="369"/>
    <n v="684"/>
    <n v="562"/>
    <n v="158"/>
    <n v="1806912"/>
    <n v="1151056"/>
    <n v="1121925"/>
    <n v="1982888"/>
    <n v="891752"/>
    <n v="20302.382022471909"/>
    <n v="3119.3929539295391"/>
    <n v="1640.2412280701753"/>
    <n v="3528.2704626334521"/>
    <n v="5644"/>
    <n v="239737500"/>
    <n v="31965000"/>
    <n v="159825000"/>
    <n v="3196500"/>
    <n v="3196500"/>
    <n v="8.3528859690286256E-2"/>
    <n v="0.34631628343500703"/>
    <n v="0.6419521351478179"/>
    <n v="0.52745190051618962"/>
    <n v="0.14828718911309244"/>
    <n v="0.10327839434486716"/>
    <n v="0.38027877029591906"/>
    <n v="0.67617379434341363"/>
    <n v="0.56308828493874419"/>
    <n v="0.17365468509649473"/>
    <n v="1695.8348193336462"/>
    <n v="1080.2965743782263"/>
    <n v="1052.9563585171281"/>
    <n v="1860.9929610511497"/>
    <n v="836.93289535429381"/>
    <n v="1701.1933850676194"/>
    <n v="1083.7101380932738"/>
    <n v="1056.2835315399914"/>
    <n v="1866.8733999940016"/>
    <n v="839.57746891980332"/>
  </r>
  <r>
    <s v="2014_4"/>
    <n v="2014"/>
    <n v="4"/>
    <x v="6"/>
    <x v="6"/>
    <s v="Personal"/>
    <n v="6792.25"/>
    <n v="27169"/>
    <n v="2791614750"/>
    <n v="11166459000"/>
    <n v="389"/>
    <n v="3020"/>
    <n v="2351"/>
    <n v="5055"/>
    <n v="935"/>
    <n v="10493335"/>
    <n v="7985800"/>
    <n v="4391073"/>
    <n v="12630525"/>
    <n v="8285614"/>
    <n v="26975.154241645243"/>
    <n v="2644.3046357615895"/>
    <n v="1867.7469162058699"/>
    <n v="2498.6201780415431"/>
    <n v="8861.6192513368987"/>
    <n v="1528256250"/>
    <n v="203767500"/>
    <n v="1018837500"/>
    <n v="20376750"/>
    <n v="20376750"/>
    <n v="5.7271154624756154E-2"/>
    <n v="0.44462438808936655"/>
    <n v="0.34612978026427177"/>
    <n v="0.74423055688468476"/>
    <n v="0.13765688836541648"/>
    <n v="6.3840323962299744E-2"/>
    <n v="0.45867318493648973"/>
    <n v="0.35957953460851594"/>
    <n v="0.75656521644854025"/>
    <n v="0.14739754228361285"/>
    <n v="1544.8982295999117"/>
    <n v="1175.7223305973721"/>
    <n v="646.48282969560898"/>
    <n v="1859.5494865471678"/>
    <n v="1219.8629320181089"/>
    <n v="1549.7798599457626"/>
    <n v="1179.4374243798441"/>
    <n v="648.52561163363407"/>
    <n v="1865.4253643423615"/>
    <n v="1223.7175030135463"/>
  </r>
  <r>
    <s v="2014_4"/>
    <n v="2014"/>
    <n v="4"/>
    <x v="7"/>
    <x v="7"/>
    <s v="Personal"/>
    <n v="8225"/>
    <n v="32900"/>
    <n v="3380475000"/>
    <n v="13521900000"/>
    <n v="937"/>
    <n v="2990"/>
    <n v="8376"/>
    <n v="8064"/>
    <n v="711"/>
    <n v="15132433"/>
    <n v="7313641"/>
    <n v="7989539"/>
    <n v="25458857"/>
    <n v="3472911"/>
    <n v="16149.875133404483"/>
    <n v="2446.033779264214"/>
    <n v="953.86091212989493"/>
    <n v="3157.1003224206347"/>
    <n v="4884.5443037974683"/>
    <n v="1850625000"/>
    <n v="246750000"/>
    <n v="1233750000"/>
    <n v="24675000"/>
    <n v="24675000"/>
    <n v="0.11392097264437689"/>
    <n v="0.36352583586626142"/>
    <n v="1.0183586626139818"/>
    <n v="0.98042553191489357"/>
    <n v="8.6443768996960491E-2"/>
    <n v="0.1220835261015476"/>
    <n v="0.3758837734747732"/>
    <n v="1.0218715066560815"/>
    <n v="0.98398463247311563"/>
    <n v="9.3663523941130061E-2"/>
    <n v="1839.8094832826748"/>
    <n v="889.19647416413375"/>
    <n v="971.37252279635254"/>
    <n v="3095.301762917933"/>
    <n v="422.23841945288751"/>
    <n v="1845.622985837146"/>
    <n v="892.00619224687591"/>
    <n v="974.44190399801039"/>
    <n v="3105.082419485414"/>
    <n v="423.5726250607994"/>
  </r>
  <r>
    <s v="2014_4"/>
    <n v="2014"/>
    <n v="4"/>
    <x v="8"/>
    <x v="8"/>
    <s v="Personal"/>
    <n v="783.25"/>
    <n v="3133"/>
    <n v="321915750"/>
    <n v="1287663000"/>
    <n v="120"/>
    <n v="321"/>
    <n v="407"/>
    <n v="408"/>
    <n v="139"/>
    <n v="1406471"/>
    <n v="890182"/>
    <n v="409418"/>
    <n v="1273437"/>
    <n v="537731"/>
    <n v="11720.591666666667"/>
    <n v="2773.1526479750778"/>
    <n v="1005.941031941032"/>
    <n v="3121.169117647059"/>
    <n v="3868.5683453237411"/>
    <n v="176231250"/>
    <n v="23497500"/>
    <n v="117487500"/>
    <n v="2349750"/>
    <n v="2349750"/>
    <n v="0.15320778806255986"/>
    <n v="0.40983083306734758"/>
    <n v="0.51962974784551552"/>
    <n v="0.52090647941270352"/>
    <n v="0.17746568783913183"/>
    <n v="0.18319489497535479"/>
    <n v="0.4507754009274082"/>
    <n v="0.56122471393846185"/>
    <n v="0.56249713323407569"/>
    <n v="0.209273949068771"/>
    <n v="1795.6859240344718"/>
    <n v="1136.5234599425471"/>
    <n v="522.71688477497605"/>
    <n v="1625.8372167251835"/>
    <n v="686.53814235556979"/>
    <n v="1801.3600032265065"/>
    <n v="1140.1146915877953"/>
    <n v="524.36858619977932"/>
    <n v="1630.9746012742194"/>
    <n v="688.70749265003872"/>
  </r>
  <r>
    <s v="2014_4"/>
    <n v="2014"/>
    <n v="4"/>
    <x v="9"/>
    <x v="9"/>
    <s v="Personal"/>
    <n v="816.75"/>
    <n v="3267"/>
    <n v="335684250"/>
    <n v="1342737000"/>
    <n v="108"/>
    <n v="343"/>
    <n v="579"/>
    <n v="475"/>
    <n v="110"/>
    <n v="1581163"/>
    <n v="1016815"/>
    <n v="448693"/>
    <n v="1533964"/>
    <n v="526025"/>
    <n v="14640.398148148148"/>
    <n v="2964.4752186588921"/>
    <n v="774.94473229706387"/>
    <n v="3229.3978947368423"/>
    <n v="4782.045454545455"/>
    <n v="183768750"/>
    <n v="24502500"/>
    <n v="122512500"/>
    <n v="2450250"/>
    <n v="2450250"/>
    <n v="0.13223140495867769"/>
    <n v="0.41995714722987448"/>
    <n v="0.7089072543617998"/>
    <n v="0.58157330884603609"/>
    <n v="0.13468013468013468"/>
    <n v="0.15984866695641795"/>
    <n v="0.46019584133541475"/>
    <n v="0.74594305613645195"/>
    <n v="0.62179156841599548"/>
    <n v="0.16251258595661144"/>
    <n v="1935.9204162840526"/>
    <n v="1244.9525558616467"/>
    <n v="549.36394245485155"/>
    <n v="1878.1316192225283"/>
    <n v="644.04652586470763"/>
    <n v="1942.0376139545633"/>
    <n v="1248.8864060398639"/>
    <n v="551.09984430328495"/>
    <n v="1884.0662135732987"/>
    <n v="646.08160947381714"/>
  </r>
  <r>
    <s v="2014_4"/>
    <n v="2014"/>
    <n v="4"/>
    <x v="10"/>
    <x v="10"/>
    <s v="Personal"/>
    <n v="2374.25"/>
    <n v="9497"/>
    <n v="975816750"/>
    <n v="3903267000"/>
    <n v="282"/>
    <n v="974"/>
    <n v="469"/>
    <n v="2358"/>
    <n v="205"/>
    <n v="5760933"/>
    <n v="4334053"/>
    <n v="573739"/>
    <n v="7476621"/>
    <n v="1053476"/>
    <n v="20428.840425531915"/>
    <n v="4449.7464065708418"/>
    <n v="1223.3240938166311"/>
    <n v="3170.7468193384225"/>
    <n v="5138.9073170731708"/>
    <n v="534206250"/>
    <n v="71227500"/>
    <n v="356137500"/>
    <n v="7122750"/>
    <n v="7122750"/>
    <n v="0.118774349794672"/>
    <n v="0.41023481099294512"/>
    <n v="0.19753606402021692"/>
    <n v="0.99315573338949137"/>
    <n v="8.6343055701800564E-2"/>
    <n v="0.13424460910832262"/>
    <n v="0.43375541770413212"/>
    <n v="0.21657438556603847"/>
    <n v="0.99709817104311838"/>
    <n v="9.9773735172852332E-2"/>
    <n v="2426.4222386016636"/>
    <n v="1825.4408760661261"/>
    <n v="241.6506265136359"/>
    <n v="3149.0453827524479"/>
    <n v="443.70896072443929"/>
    <n v="2434.0893432722883"/>
    <n v="1831.2089761289171"/>
    <n v="242.41420369230116"/>
    <n v="3158.9958605291536"/>
    <n v="445.11100979530875"/>
  </r>
  <r>
    <s v="2014_4"/>
    <n v="2014"/>
    <n v="4"/>
    <x v="11"/>
    <x v="11"/>
    <s v="Personal"/>
    <n v="6496"/>
    <n v="25984"/>
    <n v="2669856000"/>
    <n v="10679424000"/>
    <n v="195"/>
    <n v="2147"/>
    <n v="6843"/>
    <n v="3380"/>
    <n v="781"/>
    <n v="3139193"/>
    <n v="4096536"/>
    <n v="7846116"/>
    <n v="6772934"/>
    <n v="3791948"/>
    <n v="16098.42564102564"/>
    <n v="1908.0279459711226"/>
    <n v="1146.5900920648837"/>
    <n v="2003.8266272189348"/>
    <n v="4855.2471190781052"/>
    <n v="1461600000"/>
    <n v="194880000"/>
    <n v="974400000"/>
    <n v="19488000"/>
    <n v="19488000"/>
    <n v="3.0018472906403942E-2"/>
    <n v="0.33051108374384236"/>
    <n v="1.0534174876847291"/>
    <n v="0.52032019704433496"/>
    <n v="0.12022783251231527"/>
    <n v="3.4951448220741067E-2"/>
    <n v="0.34410979093888677"/>
    <n v="1.0602751311822811"/>
    <n v="0.53476275008968466"/>
    <n v="0.12962983866338618"/>
    <n v="483.25015394088672"/>
    <n v="630.62438423645324"/>
    <n v="1207.838054187192"/>
    <n v="1042.6314655172414"/>
    <n v="583.73583743842369"/>
    <n v="484.77714683330908"/>
    <n v="632.61705603317057"/>
    <n v="1211.6546284994822"/>
    <n v="1045.9260135360621"/>
    <n v="585.58034895601281"/>
  </r>
  <r>
    <s v="2014_4"/>
    <n v="2014"/>
    <n v="4"/>
    <x v="12"/>
    <x v="12"/>
    <s v="Personal"/>
    <n v="6229.5"/>
    <n v="24918"/>
    <n v="2560324500"/>
    <n v="10241298000"/>
    <n v="369"/>
    <n v="2592"/>
    <n v="4111"/>
    <n v="4819"/>
    <n v="989"/>
    <n v="7723028"/>
    <n v="8092491"/>
    <n v="7050537"/>
    <n v="14040727"/>
    <n v="4201600"/>
    <n v="20929.615176151761"/>
    <n v="3122.1030092592591"/>
    <n v="1715.0418389686208"/>
    <n v="2913.6183855571694"/>
    <n v="4248.3316481294232"/>
    <n v="1401637500"/>
    <n v="186885000"/>
    <n v="934425000"/>
    <n v="18688500"/>
    <n v="18688500"/>
    <n v="5.9234288466169037E-2"/>
    <n v="0.41608475800626055"/>
    <n v="0.65992455253230597"/>
    <n v="0.77357733365438641"/>
    <n v="0.1587607352114937"/>
    <n v="6.6203066856167725E-2"/>
    <n v="0.43063583488884294"/>
    <n v="0.67390960526675936"/>
    <n v="0.7859322879786782"/>
    <n v="0.16954922473662629"/>
    <n v="1239.7508628300827"/>
    <n v="1299.0594750782566"/>
    <n v="1131.7982181555501"/>
    <n v="2253.9091419857132"/>
    <n v="674.46825587928402"/>
    <n v="1243.6682764935404"/>
    <n v="1303.1642944334121"/>
    <n v="1135.3745187954692"/>
    <n v="2261.031132970943"/>
    <n v="676.5994672705134"/>
  </r>
  <r>
    <s v="2014_4"/>
    <n v="2014"/>
    <n v="4"/>
    <x v="13"/>
    <x v="13"/>
    <s v="Personal"/>
    <n v="1614"/>
    <n v="6456"/>
    <n v="663354000"/>
    <n v="2653416000"/>
    <n v="188"/>
    <n v="704"/>
    <n v="862"/>
    <n v="990"/>
    <n v="305"/>
    <n v="4005529"/>
    <n v="2075534"/>
    <n v="793409"/>
    <n v="3123758"/>
    <n v="2512554"/>
    <n v="21306.005319148935"/>
    <n v="2948.2017045454545"/>
    <n v="920.42807424593968"/>
    <n v="3155.3111111111111"/>
    <n v="8237.881967213114"/>
    <n v="363150000"/>
    <n v="48420000"/>
    <n v="242100000"/>
    <n v="4842000"/>
    <n v="4842000"/>
    <n v="0.11648079306071871"/>
    <n v="0.43618339529120198"/>
    <n v="0.53407682775712517"/>
    <n v="0.61338289962825276"/>
    <n v="0.18897149938042132"/>
    <n v="0.13508620597385027"/>
    <n v="0.46494463827626981"/>
    <n v="0.56300780999456024"/>
    <n v="0.64162587956970085"/>
    <n v="0.21167643989393614"/>
    <n v="2481.7403965303592"/>
    <n v="1285.9566294919455"/>
    <n v="491.57930607187114"/>
    <n v="1935.4138785625773"/>
    <n v="1556.724907063197"/>
    <n v="2489.5822976977674"/>
    <n v="1290.020045958933"/>
    <n v="493.13261774764038"/>
    <n v="1941.5294756552214"/>
    <n v="1561.6439078108576"/>
  </r>
  <r>
    <s v="2014_4"/>
    <n v="2014"/>
    <n v="4"/>
    <x v="14"/>
    <x v="14"/>
    <s v="Personal"/>
    <n v="11198.25"/>
    <n v="44793"/>
    <n v="4602480750"/>
    <n v="18409923000"/>
    <n v="1213"/>
    <n v="4651"/>
    <n v="7488"/>
    <n v="7618"/>
    <n v="1713"/>
    <n v="16879641"/>
    <n v="14506414"/>
    <n v="9487776"/>
    <n v="25023018"/>
    <n v="17779173"/>
    <n v="13915.615004122012"/>
    <n v="3118.9881745861103"/>
    <n v="1267.0641025641025"/>
    <n v="3284.7227618797583"/>
    <n v="10378.968476357268"/>
    <n v="2519606250"/>
    <n v="335947500"/>
    <n v="1679737500"/>
    <n v="33594750"/>
    <n v="33594750"/>
    <n v="0.10832049650615051"/>
    <n v="0.41533275288549548"/>
    <n v="0.66867590918223829"/>
    <n v="0.68028486593887438"/>
    <n v="0.15297033018552006"/>
    <n v="0.11516340219654357"/>
    <n v="0.42618284223716763"/>
    <n v="0.67903961764405718"/>
    <n v="0.69055338570933034"/>
    <n v="0.16089595947975605"/>
    <n v="1507.3463264349341"/>
    <n v="1295.4179447681558"/>
    <n v="847.25524077422813"/>
    <n v="2234.5471837117407"/>
    <n v="1587.6742348134753"/>
    <n v="1512.1092987963805"/>
    <n v="1299.5112574722411"/>
    <n v="849.93243129383654"/>
    <n v="2241.6079940177165"/>
    <n v="1592.6910304673859"/>
  </r>
  <r>
    <s v="2014_4"/>
    <n v="2014"/>
    <n v="4"/>
    <x v="15"/>
    <x v="15"/>
    <s v="Personal"/>
    <n v="1191.25"/>
    <n v="4765"/>
    <n v="489603750"/>
    <n v="1958415000"/>
    <n v="163"/>
    <n v="543"/>
    <n v="683"/>
    <n v="873"/>
    <n v="238"/>
    <n v="2827532"/>
    <n v="1677449"/>
    <n v="997706"/>
    <n v="2484338"/>
    <n v="1803955"/>
    <n v="17346.822085889569"/>
    <n v="3089.2246777163905"/>
    <n v="1460.770131771596"/>
    <n v="2845.7479954180985"/>
    <n v="7579.6428571428569"/>
    <n v="268031250"/>
    <n v="35737500"/>
    <n v="178687500"/>
    <n v="3573750"/>
    <n v="3573750"/>
    <n v="0.13683105981112276"/>
    <n v="0.4558237145855194"/>
    <n v="0.5733473242392445"/>
    <n v="0.73284365162644283"/>
    <n v="0.19979013641133264"/>
    <n v="0.16003141916783534"/>
    <n v="0.48944565143245544"/>
    <n v="0.60673610773652931"/>
    <n v="0.76271417819490694"/>
    <n v="0.22678265667386888"/>
    <n v="2373.5840503672612"/>
    <n v="1408.1418677859392"/>
    <n v="837.52864637985306"/>
    <n v="2085.4883525708287"/>
    <n v="1514.3378803777546"/>
    <n v="2381.0841948471348"/>
    <n v="1412.5913699870177"/>
    <n v="840.17510242294543"/>
    <n v="2092.0781609043297"/>
    <n v="1519.1229449270472"/>
  </r>
  <r>
    <s v="2014_4"/>
    <n v="2014"/>
    <n v="4"/>
    <x v="16"/>
    <x v="16"/>
    <s v="Personal"/>
    <n v="2356.5"/>
    <n v="9426"/>
    <n v="968521500"/>
    <n v="3874086000"/>
    <n v="283"/>
    <n v="1037"/>
    <n v="2408"/>
    <n v="2779"/>
    <n v="203"/>
    <n v="6012755"/>
    <n v="1967128"/>
    <n v="2070711"/>
    <n v="9389545"/>
    <n v="1131822"/>
    <n v="21246.484098939931"/>
    <n v="1896.9411764705883"/>
    <n v="859.9298172757475"/>
    <n v="3378.7495501979129"/>
    <n v="5575.4778325123152"/>
    <n v="530212500"/>
    <n v="70695000"/>
    <n v="353475000"/>
    <n v="7069500"/>
    <n v="7069500"/>
    <n v="0.12009335879482283"/>
    <n v="0.44005941014215999"/>
    <n v="1.021854445151708"/>
    <n v="1.1792913218756631"/>
    <n v="8.614470613197539E-2"/>
    <n v="0.13569606721211383"/>
    <n v="0.46388528357219277"/>
    <n v="1.0290272102894329"/>
    <n v="1.2013618326920619"/>
    <n v="9.9611841076221994E-2"/>
    <n v="2551.561638022491"/>
    <n v="834.76681519202202"/>
    <n v="878.72310630171864"/>
    <n v="3984.5300233396988"/>
    <n v="480.29789942711648"/>
    <n v="2559.6241631020266"/>
    <n v="837.40454429201975"/>
    <n v="881.49973022369295"/>
    <n v="3997.1204984293922"/>
    <n v="481.81556366931"/>
  </r>
  <r>
    <s v="2014_4"/>
    <n v="2014"/>
    <n v="4"/>
    <x v="17"/>
    <x v="17"/>
    <s v="Personal"/>
    <n v="7509.25"/>
    <n v="30037"/>
    <n v="3086301750"/>
    <n v="12345207000"/>
    <n v="713"/>
    <n v="3100"/>
    <n v="7908"/>
    <n v="4180"/>
    <n v="1025"/>
    <n v="11326856"/>
    <n v="9621688"/>
    <n v="5135414"/>
    <n v="13973983"/>
    <n v="2254930"/>
    <n v="15886.193548387097"/>
    <n v="3103.7703225806454"/>
    <n v="649.39479008598892"/>
    <n v="3343.0581339712917"/>
    <n v="2199.9317073170732"/>
    <n v="1689581250"/>
    <n v="225277500"/>
    <n v="1126387500"/>
    <n v="22527750"/>
    <n v="22527750"/>
    <n v="9.494956220661184E-2"/>
    <n v="0.412824183507008"/>
    <n v="1.0531011752172321"/>
    <n v="0.55664680227719143"/>
    <n v="0.13649831874022039"/>
    <n v="0.1028316363200957"/>
    <n v="0.42606224167073053"/>
    <n v="1.0594595299645888"/>
    <n v="0.57000421734072637"/>
    <n v="0.14572940659416114"/>
    <n v="1508.3871225488565"/>
    <n v="1281.3114492126379"/>
    <n v="683.87841661950256"/>
    <n v="1860.9026201018744"/>
    <n v="300.28697939208308"/>
    <n v="1513.1533836589053"/>
    <n v="1285.3601876558055"/>
    <n v="686.03936260770968"/>
    <n v="1866.7827735818323"/>
    <n v="301.23583803078054"/>
  </r>
  <r>
    <s v="2014_4"/>
    <n v="2014"/>
    <n v="4"/>
    <x v="18"/>
    <x v="18"/>
    <s v="Personal"/>
    <n v="5215.5"/>
    <n v="20862"/>
    <n v="2143570500"/>
    <n v="8574282000"/>
    <n v="315"/>
    <n v="2569"/>
    <n v="3954"/>
    <n v="4312"/>
    <n v="902"/>
    <n v="11084182"/>
    <n v="9011849"/>
    <n v="5019628"/>
    <n v="15029750"/>
    <n v="8356504"/>
    <n v="35187.879365079367"/>
    <n v="3507.9209809264307"/>
    <n v="1269.5063227111787"/>
    <n v="3485.5635435992581"/>
    <n v="9264.4168514412413"/>
    <n v="1173487500"/>
    <n v="156465000"/>
    <n v="782325000"/>
    <n v="15646500"/>
    <n v="15646500"/>
    <n v="6.0396893874029335E-2"/>
    <n v="0.49257022337263923"/>
    <n v="0.75812482024733963"/>
    <n v="0.82676636947560156"/>
    <n v="0.17294602626785543"/>
    <n v="6.8082665399626846E-2"/>
    <n v="0.50870006108069532"/>
    <n v="0.77194055403557849"/>
    <n v="0.83897636348749738"/>
    <n v="0.18514800226588218"/>
    <n v="2125.2386156648454"/>
    <n v="1727.8974211484997"/>
    <n v="962.44425270827344"/>
    <n v="2881.746716518071"/>
    <n v="1602.2440801457194"/>
    <n v="2131.9540284471427"/>
    <n v="1733.3572995560116"/>
    <n v="965.48542201003852"/>
    <n v="2890.8525734288232"/>
    <n v="1607.3069141714434"/>
  </r>
  <r>
    <s v="2014_4"/>
    <n v="2014"/>
    <n v="4"/>
    <x v="19"/>
    <x v="19"/>
    <s v="Personal"/>
    <n v="4189.75"/>
    <n v="16759"/>
    <n v="1721987250"/>
    <n v="6887949000"/>
    <n v="579"/>
    <n v="1682"/>
    <n v="4137"/>
    <n v="2441"/>
    <n v="595"/>
    <n v="7246451"/>
    <n v="4958966"/>
    <n v="4246154"/>
    <n v="7037704"/>
    <n v="1336473"/>
    <n v="12515.459412780656"/>
    <n v="2948.2556480380499"/>
    <n v="1026.3848199178149"/>
    <n v="2883.1233101188036"/>
    <n v="2246.1731092436976"/>
    <n v="942693750"/>
    <n v="125692500"/>
    <n v="628462500"/>
    <n v="12569250"/>
    <n v="12569250"/>
    <n v="0.13819440300733934"/>
    <n v="0.40145593412494779"/>
    <n v="0.98740974998508269"/>
    <n v="0.58261232770451699"/>
    <n v="0.14201324661375977"/>
    <n v="0.15061698146741473"/>
    <n v="0.41910122702879038"/>
    <n v="0.99142329140253571"/>
    <n v="0.60036327399869793"/>
    <n v="0.15457836502428249"/>
    <n v="1729.5664419118086"/>
    <n v="1183.5947252222686"/>
    <n v="1013.4623784235337"/>
    <n v="1679.7431827674682"/>
    <n v="318.98633570022076"/>
    <n v="1735.0315941569429"/>
    <n v="1187.3346945077085"/>
    <n v="1016.6647568107312"/>
    <n v="1685.0509015136781"/>
    <n v="319.99428130235225"/>
  </r>
  <r>
    <s v="2014_4"/>
    <n v="2014"/>
    <n v="4"/>
    <x v="20"/>
    <x v="20"/>
    <s v="Personal"/>
    <n v="3969.25"/>
    <n v="15877"/>
    <n v="1631361750"/>
    <n v="6525447000"/>
    <n v="444"/>
    <n v="2089"/>
    <n v="3105"/>
    <n v="2890"/>
    <n v="464"/>
    <n v="6561548"/>
    <n v="8045218"/>
    <n v="3543388"/>
    <n v="12358616"/>
    <n v="1829592"/>
    <n v="14778.261261261261"/>
    <n v="3851.2292963140258"/>
    <n v="1141.1877616747181"/>
    <n v="4276.3377162629758"/>
    <n v="3943.0862068965516"/>
    <n v="893081250"/>
    <n v="119077500"/>
    <n v="595387500"/>
    <n v="11907750"/>
    <n v="11907750"/>
    <n v="0.11185992315928701"/>
    <n v="0.52629589972916802"/>
    <n v="0.7822636518233923"/>
    <n v="0.7280972475908547"/>
    <n v="0.11689865843673237"/>
    <n v="0.12351673232130915"/>
    <n v="0.54476179038130779"/>
    <n v="0.79752678653179032"/>
    <n v="0.74455244856520875"/>
    <n v="0.12878126533849327"/>
    <n v="1653.0951691125526"/>
    <n v="2026.8861875669206"/>
    <n v="892.70970586382816"/>
    <n v="3113.5897209800341"/>
    <n v="460.94148768659068"/>
    <n v="1658.3186844144047"/>
    <n v="2033.2908224685834"/>
    <n v="895.53052519463233"/>
    <n v="3123.4281645585488"/>
    <n v="462.39798877568523"/>
  </r>
  <r>
    <s v="2014_4"/>
    <n v="2014"/>
    <n v="4"/>
    <x v="21"/>
    <x v="21"/>
    <s v="Personal"/>
    <n v="6633"/>
    <n v="26532"/>
    <n v="2726163000"/>
    <n v="10904652000"/>
    <n v="1106"/>
    <n v="3674"/>
    <n v="4524"/>
    <n v="5953"/>
    <n v="1411"/>
    <n v="13060223"/>
    <n v="10995953"/>
    <n v="6399673"/>
    <n v="16851207"/>
    <n v="4030651"/>
    <n v="11808.519891500904"/>
    <n v="2992.9104518236254"/>
    <n v="1414.6049955791334"/>
    <n v="2830.7083823282378"/>
    <n v="2856.5917788802267"/>
    <n v="1492425000"/>
    <n v="198990000"/>
    <n v="994950000"/>
    <n v="19899000"/>
    <n v="19899000"/>
    <n v="0.16674204733906225"/>
    <n v="0.55389718076285244"/>
    <n v="0.68204432383536862"/>
    <n v="0.89748228554198706"/>
    <n v="0.21272425750037691"/>
    <n v="0.17740587753064024"/>
    <n v="0.56811827399558601"/>
    <n v="0.69536697059603769"/>
    <n v="0.90616015919606063"/>
    <n v="0.2244319920127523"/>
    <n v="1968.9767827529022"/>
    <n v="1657.7646615407809"/>
    <n v="964.82330770390467"/>
    <n v="2540.5106286748078"/>
    <n v="607.66636514397703"/>
    <n v="1975.1984332336926"/>
    <n v="1663.0029316889397"/>
    <n v="967.87199443745828"/>
    <n v="2548.5382343392325"/>
    <n v="609.58649328666252"/>
  </r>
  <r>
    <s v="2014_4"/>
    <n v="2014"/>
    <n v="4"/>
    <x v="22"/>
    <x v="22"/>
    <s v="Personal"/>
    <n v="1887.75"/>
    <n v="7551"/>
    <n v="775865250"/>
    <n v="3103461000"/>
    <n v="304"/>
    <n v="1061"/>
    <n v="968"/>
    <n v="2112"/>
    <n v="808"/>
    <n v="4899383"/>
    <n v="4008550"/>
    <n v="901761"/>
    <n v="7089025"/>
    <n v="4135284"/>
    <n v="16116.391447368422"/>
    <n v="3778.0867106503297"/>
    <n v="931.57128099173553"/>
    <n v="3356.545928030303"/>
    <n v="5117.9257425742571"/>
    <n v="424743750"/>
    <n v="56632500"/>
    <n v="283162500"/>
    <n v="5663250"/>
    <n v="5663250"/>
    <n v="0.16103827307641372"/>
    <n v="0.56204476228314126"/>
    <n v="0.51277976426963312"/>
    <n v="1.118792212951927"/>
    <n v="0.42802277843994174"/>
    <n v="0.1807497564652551"/>
    <n v="0.58865103242881767"/>
    <n v="0.53958451541010377"/>
    <n v="1.1383424661062345"/>
    <n v="0.45455700844350588"/>
    <n v="2595.3558469076943"/>
    <n v="2123.45384717256"/>
    <n v="477.69090186730233"/>
    <n v="3755.2774466958017"/>
    <n v="2190.5887961859357"/>
    <n v="2603.5567546554021"/>
    <n v="2130.1636203729968"/>
    <n v="479.20032841580462"/>
    <n v="3767.1435204537006"/>
    <n v="2197.5107050455968"/>
  </r>
  <r>
    <s v="2014_4"/>
    <n v="2014"/>
    <n v="4"/>
    <x v="23"/>
    <x v="23"/>
    <s v="Personal"/>
    <n v="3535.25"/>
    <n v="14141"/>
    <n v="1452987750"/>
    <n v="5811951000"/>
    <n v="610"/>
    <n v="2314"/>
    <n v="2997"/>
    <n v="3049"/>
    <n v="1987"/>
    <n v="11086265"/>
    <n v="7019215"/>
    <n v="3714498"/>
    <n v="10247729"/>
    <n v="11058923"/>
    <n v="18174.204918032789"/>
    <n v="3033.3686257562663"/>
    <n v="1239.4054054054054"/>
    <n v="3361.013119055428"/>
    <n v="5565.6381479617512"/>
    <n v="795431250"/>
    <n v="106057500"/>
    <n v="530287500"/>
    <n v="10605750"/>
    <n v="10605750"/>
    <n v="0.17254791033165973"/>
    <n v="0.6545505975532141"/>
    <n v="0.84774768403931833"/>
    <n v="0.86245668623152538"/>
    <n v="0.56205360299837348"/>
    <n v="0.18735508284138933"/>
    <n v="0.67318475197949523"/>
    <n v="0.86182633737746872"/>
    <n v="0.8759535928759502"/>
    <n v="0.58149579387239037"/>
    <n v="3135.9210805459302"/>
    <n v="1985.4932465879358"/>
    <n v="1050.7030620182447"/>
    <n v="2898.7282370412277"/>
    <n v="3128.186974047097"/>
    <n v="3145.8300876349931"/>
    <n v="1991.7670864424458"/>
    <n v="1054.0231149859765"/>
    <n v="2907.8877528301609"/>
    <n v="3138.0715426014663"/>
  </r>
  <r>
    <s v="2014_4"/>
    <n v="2014"/>
    <n v="4"/>
    <x v="24"/>
    <x v="24"/>
    <s v="Personal"/>
    <n v="1826"/>
    <n v="7304"/>
    <n v="750486000"/>
    <n v="3001944000"/>
    <n v="334"/>
    <n v="1230"/>
    <n v="952"/>
    <n v="2102"/>
    <n v="53"/>
    <n v="4131135"/>
    <n v="3054859"/>
    <n v="1618124"/>
    <n v="5100896"/>
    <n v="353197"/>
    <n v="12368.667664670658"/>
    <n v="2483.6252032520324"/>
    <n v="1699.7100840336134"/>
    <n v="2426.6869647954331"/>
    <n v="6664.0943396226412"/>
    <n v="410850000"/>
    <n v="54780000"/>
    <n v="273900000"/>
    <n v="5478000"/>
    <n v="5478000"/>
    <n v="0.18291347207009859"/>
    <n v="0.67360350492880616"/>
    <n v="0.52135815991237677"/>
    <n v="1.1511500547645126"/>
    <n v="2.9025191675794086E-2"/>
    <n v="0.20399307404181111"/>
    <n v="0.69917054468842454"/>
    <n v="0.54859639423928552"/>
    <n v="1.1738945162234766"/>
    <n v="3.8178899872977907E-2"/>
    <n v="2262.3959474260678"/>
    <n v="1672.9786418400877"/>
    <n v="886.15772179627606"/>
    <n v="2793.4808324205915"/>
    <n v="193.42661555312156"/>
    <n v="2269.5447553537883"/>
    <n v="1678.264985723129"/>
    <n v="888.95783790945916"/>
    <n v="2802.3077833101843"/>
    <n v="194.03781260033671"/>
  </r>
  <r>
    <s v="2014_4"/>
    <n v="2014"/>
    <n v="4"/>
    <x v="25"/>
    <x v="25"/>
    <s v="Personal"/>
    <n v="4711.25"/>
    <n v="18845"/>
    <n v="1936323750"/>
    <n v="7745295000"/>
    <n v="894"/>
    <n v="3123"/>
    <n v="6112"/>
    <n v="3415"/>
    <n v="408"/>
    <n v="13287627"/>
    <n v="8668376"/>
    <n v="5844668"/>
    <n v="10565387"/>
    <n v="2049697"/>
    <n v="14863.117449664429"/>
    <n v="2775.656740313801"/>
    <n v="956.26112565445021"/>
    <n v="3093.81756954612"/>
    <n v="5023.7671568627447"/>
    <n v="1060031250"/>
    <n v="141337500"/>
    <n v="706687500"/>
    <n v="14133750"/>
    <n v="14133750"/>
    <n v="0.18975855664632529"/>
    <n v="0.66288140090209602"/>
    <n v="1.2973202440965774"/>
    <n v="0.72486070575749539"/>
    <n v="8.6601220482886709E-2"/>
    <n v="0.2030690991516754"/>
    <n v="0.67892852161105854"/>
    <n v="1.3184028205390559"/>
    <n v="0.7400204346270769"/>
    <n v="9.6148509407639526E-2"/>
    <n v="2820.4037145131333"/>
    <n v="1839.9312284425578"/>
    <n v="1240.5769169540993"/>
    <n v="2242.5867869461395"/>
    <n v="435.06436720615545"/>
    <n v="2829.3157373872118"/>
    <n v="1845.7451156921859"/>
    <n v="1244.4969408159518"/>
    <n v="2249.673001107441"/>
    <n v="436.43910074954363"/>
  </r>
  <r>
    <s v="2014_4"/>
    <n v="2014"/>
    <n v="4"/>
    <x v="26"/>
    <x v="26"/>
    <s v="Personal"/>
    <n v="3271"/>
    <n v="13084"/>
    <n v="1344381000"/>
    <n v="5377524000"/>
    <n v="457"/>
    <n v="2035"/>
    <n v="3504"/>
    <n v="3258"/>
    <n v="511"/>
    <n v="6333307"/>
    <n v="7025045"/>
    <n v="2677661"/>
    <n v="11713415"/>
    <n v="1321464"/>
    <n v="13858.439824945295"/>
    <n v="3452.1105651105649"/>
    <n v="764.17265981735159"/>
    <n v="3595.2777777777778"/>
    <n v="2586.0352250489236"/>
    <n v="735975000"/>
    <n v="98130000"/>
    <n v="490650000"/>
    <n v="9813000"/>
    <n v="9813000"/>
    <n v="0.1397126261082238"/>
    <n v="0.62213390400489144"/>
    <n v="1.071232039131764"/>
    <n v="0.99602568022011617"/>
    <n v="0.15622133904004892"/>
    <n v="0.15383654618737644"/>
    <n v="0.64188660760650529"/>
    <n v="1.0824857334440998"/>
    <n v="0.99858887919655892"/>
    <n v="0.17101242618917922"/>
    <n v="1936.1990217059003"/>
    <n v="2147.6750229287682"/>
    <n v="818.60623662488536"/>
    <n v="3580.9889941913789"/>
    <n v="403.99388566187713"/>
    <n v="1942.3170997248092"/>
    <n v="2154.4613311554726"/>
    <n v="821.19290089146671"/>
    <n v="3592.304344424339"/>
    <n v="405.2704414724796"/>
  </r>
  <r>
    <s v="2015_1"/>
    <n v="2015"/>
    <n v="1"/>
    <x v="0"/>
    <x v="0"/>
    <s v="Personal"/>
    <n v="5236.5"/>
    <n v="20946"/>
    <n v="2152201500"/>
    <n v="8608806000"/>
    <n v="112"/>
    <n v="2339"/>
    <n v="1212"/>
    <n v="3899"/>
    <n v="529"/>
    <n v="1616202"/>
    <n v="3840046"/>
    <n v="1761074"/>
    <n v="6549596"/>
    <n v="1720085"/>
    <n v="14430.375"/>
    <n v="1641.7469003847798"/>
    <n v="1453.0313531353136"/>
    <n v="1679.8143113618876"/>
    <n v="3251.5784499054821"/>
    <n v="1178212500"/>
    <n v="157095000"/>
    <n v="785475000"/>
    <n v="15709500"/>
    <n v="15709500"/>
    <n v="2.1388331901078965E-2"/>
    <n v="0.44667239568414019"/>
    <n v="0.23145230592953309"/>
    <n v="0.74458130430631142"/>
    <n v="0.10102167478277475"/>
    <n v="2.604664868874159E-2"/>
    <n v="0.46267980655828073"/>
    <n v="0.24503236112135793"/>
    <n v="0.75862294229447458"/>
    <n v="0.1107249256463277"/>
    <n v="308.64164995703237"/>
    <n v="733.32302110188107"/>
    <n v="336.30745727107802"/>
    <n v="1250.7583309462427"/>
    <n v="328.47990069703047"/>
    <n v="309.61690801323061"/>
    <n v="735.64020410108037"/>
    <n v="337.37013483617278"/>
    <n v="1254.7105264415111"/>
    <n v="329.51784444019859"/>
  </r>
  <r>
    <s v="2015_1"/>
    <n v="2015"/>
    <n v="1"/>
    <x v="1"/>
    <x v="1"/>
    <s v="Personal"/>
    <n v="1343.25"/>
    <n v="5373"/>
    <n v="552075750"/>
    <n v="2208303000"/>
    <n v="24"/>
    <n v="538"/>
    <n v="645"/>
    <n v="934"/>
    <n v="110"/>
    <n v="695441"/>
    <n v="1543977"/>
    <n v="816780"/>
    <n v="2867755"/>
    <n v="661027"/>
    <n v="28976.708333333332"/>
    <n v="2869.8457249070634"/>
    <n v="1266.3255813953488"/>
    <n v="3070.4014989293364"/>
    <n v="6009.3363636363638"/>
    <n v="302231250"/>
    <n v="40297500"/>
    <n v="201487500"/>
    <n v="4029750"/>
    <n v="4029750"/>
    <n v="1.7867113344500279E-2"/>
    <n v="0.40052112413921459"/>
    <n v="0.48017867113344498"/>
    <n v="0.69532849432346922"/>
    <n v="8.189093616229294E-2"/>
    <n v="2.6288620450623152E-2"/>
    <n v="0.43167249418058973"/>
    <n v="0.51194053475623547"/>
    <n v="0.72458944481473153"/>
    <n v="9.9322748899292046E-2"/>
    <n v="517.73013214219247"/>
    <n v="1149.4338358458961"/>
    <n v="608.06253489670576"/>
    <n v="2134.9376512190584"/>
    <n v="492.11018053229111"/>
    <n v="519.36607622938402"/>
    <n v="1153.0658622060184"/>
    <n v="609.98391487219806"/>
    <n v="2141.683711396362"/>
    <n v="493.66516968611438"/>
  </r>
  <r>
    <s v="2015_1"/>
    <n v="2015"/>
    <n v="1"/>
    <x v="2"/>
    <x v="2"/>
    <s v="Personal"/>
    <n v="1316"/>
    <n v="5264"/>
    <n v="540876000"/>
    <n v="2163504000"/>
    <n v="99"/>
    <n v="630"/>
    <n v="260"/>
    <n v="1259"/>
    <n v="114"/>
    <n v="1068269"/>
    <n v="2041199"/>
    <n v="263490"/>
    <n v="3623459"/>
    <n v="623746"/>
    <n v="10790.595959595959"/>
    <n v="3239.9984126984127"/>
    <n v="1013.4230769230769"/>
    <n v="2878.0452740270057"/>
    <n v="5471.4561403508769"/>
    <n v="296100000"/>
    <n v="39480000"/>
    <n v="197400000"/>
    <n v="3948000"/>
    <n v="3948000"/>
    <n v="7.522796352583587E-2"/>
    <n v="0.47872340425531917"/>
    <n v="0.19756838905775076"/>
    <n v="0.95668693009118544"/>
    <n v="8.6626139817629177E-2"/>
    <n v="9.2168804805234025E-2"/>
    <n v="0.51080857979556504"/>
    <n v="0.22314192146659376"/>
    <n v="0.96976134852446272"/>
    <n v="0.10469275301967358"/>
    <n v="811.75455927051667"/>
    <n v="1551.0630699088147"/>
    <n v="200.22036474164133"/>
    <n v="2753.3882978723404"/>
    <n v="473.97112462006078"/>
    <n v="814.31957333681157"/>
    <n v="1555.9641801601717"/>
    <n v="200.85302894544023"/>
    <n v="2762.088562790299"/>
    <n v="475.46879726973532"/>
  </r>
  <r>
    <s v="2015_1"/>
    <n v="2015"/>
    <n v="1"/>
    <x v="3"/>
    <x v="3"/>
    <s v="Personal"/>
    <n v="5303.5"/>
    <n v="21214"/>
    <n v="2179738500"/>
    <n v="8718954000"/>
    <n v="115"/>
    <n v="1877"/>
    <n v="1052"/>
    <n v="3606"/>
    <n v="2058"/>
    <n v="2143661"/>
    <n v="6940090"/>
    <n v="933739"/>
    <n v="11673018"/>
    <n v="11766469"/>
    <n v="18640.53043478261"/>
    <n v="3697.437400106553"/>
    <n v="887.58460076045628"/>
    <n v="3237.1098169717138"/>
    <n v="5717.4290573372209"/>
    <n v="1193287500"/>
    <n v="159105000"/>
    <n v="795525000"/>
    <n v="15910500"/>
    <n v="15910500"/>
    <n v="2.1683793721127557E-2"/>
    <n v="0.35391722447440371"/>
    <n v="0.1983595738663147"/>
    <n v="0.67992834920335632"/>
    <n v="0.38804563024417837"/>
    <n v="2.6343750535747855E-2"/>
    <n v="0.36921645419309806"/>
    <n v="0.21111782136604937"/>
    <n v="0.69485388099745848"/>
    <n v="0.4036366870248454"/>
    <n v="404.19741680022628"/>
    <n v="1308.5867823135666"/>
    <n v="176.06090317714717"/>
    <n v="2201.0027340435563"/>
    <n v="2218.6233619308005"/>
    <n v="405.47461573654556"/>
    <n v="1312.7217064298145"/>
    <n v="176.61722736161468"/>
    <n v="2207.9575492747126"/>
    <n v="2225.633855516789"/>
  </r>
  <r>
    <s v="2015_1"/>
    <n v="2015"/>
    <n v="1"/>
    <x v="4"/>
    <x v="4"/>
    <s v="Personal"/>
    <n v="4256.75"/>
    <n v="17027"/>
    <n v="1749524250"/>
    <n v="6998097000"/>
    <n v="167"/>
    <n v="1499"/>
    <n v="2191"/>
    <n v="2486"/>
    <n v="443"/>
    <n v="3491140"/>
    <n v="4597952"/>
    <n v="2788166"/>
    <n v="8720663"/>
    <n v="1300917"/>
    <n v="20905.029940119759"/>
    <n v="3067.3462308205471"/>
    <n v="1272.554084892743"/>
    <n v="3507.9094931617055"/>
    <n v="2936.6072234762978"/>
    <n v="957768750"/>
    <n v="127702500"/>
    <n v="638512500"/>
    <n v="12770250"/>
    <n v="12770250"/>
    <n v="3.9231808304457626E-2"/>
    <n v="0.35214659070887416"/>
    <n v="0.51471192811417166"/>
    <n v="0.58401362541845303"/>
    <n v="0.10407000646032771"/>
    <n v="4.6165193360754357E-2"/>
    <n v="0.36920415304352749"/>
    <n v="0.53256030687179012"/>
    <n v="0.6016158635224792"/>
    <n v="0.1149747806636594"/>
    <n v="820.14212720972569"/>
    <n v="1080.1555177071709"/>
    <n v="654.99876666470902"/>
    <n v="2048.6669407411759"/>
    <n v="305.61273271862336"/>
    <n v="822.73364464394172"/>
    <n v="1083.5686357057871"/>
    <n v="657.06845759617795"/>
    <n v="2055.140399325599"/>
    <n v="306.5784198826924"/>
  </r>
  <r>
    <s v="2015_1"/>
    <n v="2015"/>
    <n v="1"/>
    <x v="5"/>
    <x v="5"/>
    <s v="Personal"/>
    <n v="1066.75"/>
    <n v="4267"/>
    <n v="438434250"/>
    <n v="1753737000"/>
    <n v="87"/>
    <n v="369"/>
    <n v="702"/>
    <n v="641"/>
    <n v="154"/>
    <n v="1781072"/>
    <n v="1143033"/>
    <n v="839152"/>
    <n v="2396864"/>
    <n v="881360"/>
    <n v="20472.091954022988"/>
    <n v="3097.6504065040649"/>
    <n v="1195.3732193732194"/>
    <n v="3739.2574102964118"/>
    <n v="5723.1168831168834"/>
    <n v="240018750"/>
    <n v="32002500"/>
    <n v="160012500"/>
    <n v="3200250"/>
    <n v="3200250"/>
    <n v="8.1556128427466609E-2"/>
    <n v="0.34591047574408251"/>
    <n v="0.6580735880009374"/>
    <n v="0.60089055542535741"/>
    <n v="0.14436372158425123"/>
    <n v="0.10108059629253853"/>
    <n v="0.37984369391594552"/>
    <n v="0.69191341624421687"/>
    <n v="0.63582616189121344"/>
    <n v="0.16943625535572909"/>
    <n v="1669.6245605812046"/>
    <n v="1071.5097258026717"/>
    <n v="786.64354347316612"/>
    <n v="2246.8844621513945"/>
    <n v="826.21045230841344"/>
    <n v="1674.9003061060228"/>
    <n v="1074.8955244870986"/>
    <n v="789.12921076154203"/>
    <n v="2253.9842562762797"/>
    <n v="828.82114467556858"/>
  </r>
  <r>
    <s v="2015_1"/>
    <n v="2015"/>
    <n v="1"/>
    <x v="6"/>
    <x v="6"/>
    <s v="Personal"/>
    <n v="6764.25"/>
    <n v="27057"/>
    <n v="2780106750"/>
    <n v="11120427000"/>
    <n v="354"/>
    <n v="3087"/>
    <n v="2158"/>
    <n v="5968"/>
    <n v="950"/>
    <n v="9251457"/>
    <n v="8072614"/>
    <n v="3451598"/>
    <n v="14751901"/>
    <n v="8526905"/>
    <n v="26134.0593220339"/>
    <n v="2615.0353093618401"/>
    <n v="1599.4430027803521"/>
    <n v="2471.8332774798928"/>
    <n v="8975.6894736842114"/>
    <n v="1521956250"/>
    <n v="202927500"/>
    <n v="1014637500"/>
    <n v="20292750"/>
    <n v="20292750"/>
    <n v="5.2333961636545072E-2"/>
    <n v="0.4563698857966515"/>
    <n v="0.31903019551317591"/>
    <n v="0.88228554533022874"/>
    <n v="0.14044424732971136"/>
    <n v="5.8643034748967808E-2"/>
    <n v="0.47048083857799483"/>
    <n v="0.33223481583682252"/>
    <n v="0.89141543596961603"/>
    <n v="0.150287419894411"/>
    <n v="1367.6988579665151"/>
    <n v="1193.4233654876741"/>
    <n v="510.27061388919691"/>
    <n v="2180.8627711867539"/>
    <n v="1260.583952396792"/>
    <n v="1372.0205667503772"/>
    <n v="1197.1943916981973"/>
    <n v="511.88298709646153"/>
    <n v="2187.7539473690963"/>
    <n v="1264.5671952781736"/>
  </r>
  <r>
    <s v="2015_1"/>
    <n v="2015"/>
    <n v="1"/>
    <x v="7"/>
    <x v="7"/>
    <s v="Personal"/>
    <n v="8229"/>
    <n v="32916"/>
    <n v="3382119000"/>
    <n v="13528476000"/>
    <n v="918"/>
    <n v="2962"/>
    <n v="5015"/>
    <n v="4299"/>
    <n v="4152"/>
    <n v="14873972"/>
    <n v="7043373"/>
    <n v="4666018"/>
    <n v="12942596"/>
    <n v="22917487"/>
    <n v="16202.583877995643"/>
    <n v="2377.911208642809"/>
    <n v="930.4123629112662"/>
    <n v="3010.6061874854618"/>
    <n v="5519.6259633911368"/>
    <n v="1851525000"/>
    <n v="246870000"/>
    <n v="1234350000"/>
    <n v="24687000"/>
    <n v="24687000"/>
    <n v="0.11155668975574189"/>
    <n v="0.35994653056264431"/>
    <n v="0.60943006440636771"/>
    <n v="0.52242070725483047"/>
    <n v="0.50455705432008746"/>
    <n v="0.11964290057983172"/>
    <n v="0.37227500996213519"/>
    <n v="0.62196129530864552"/>
    <n v="0.53525037251427732"/>
    <n v="0.51739910429626357"/>
    <n v="1807.5066229189451"/>
    <n v="855.92088953700329"/>
    <n v="567.02126625349376"/>
    <n v="1572.8030137319238"/>
    <n v="2784.9662170373072"/>
    <n v="1813.2180536214405"/>
    <n v="858.62546211528479"/>
    <n v="568.8129624099472"/>
    <n v="1577.7728187150442"/>
    <n v="2793.7662631094549"/>
  </r>
  <r>
    <s v="2015_1"/>
    <n v="2015"/>
    <n v="1"/>
    <x v="8"/>
    <x v="8"/>
    <s v="Personal"/>
    <n v="782.25"/>
    <n v="3129"/>
    <n v="321504750"/>
    <n v="1286019000"/>
    <n v="113"/>
    <n v="306"/>
    <n v="388"/>
    <n v="428"/>
    <n v="145"/>
    <n v="1317902"/>
    <n v="880405"/>
    <n v="341535"/>
    <n v="1365982"/>
    <n v="557026"/>
    <n v="11662.849557522124"/>
    <n v="2877.1405228758172"/>
    <n v="880.2448453608248"/>
    <n v="3191.5467289719627"/>
    <n v="3841.5586206896551"/>
    <n v="176006250"/>
    <n v="23467500"/>
    <n v="117337500"/>
    <n v="2346750"/>
    <n v="2346750"/>
    <n v="0.14445509747523169"/>
    <n v="0.39117929050814959"/>
    <n v="0.49600511345477788"/>
    <n v="0.54713966123362101"/>
    <n v="0.18536273569830616"/>
    <n v="0.17374183365134024"/>
    <n v="0.43183445952243893"/>
    <n v="0.53765744120740078"/>
    <n v="0.58860778415953896"/>
    <n v="0.21773525410576167"/>
    <n v="1684.7580696708214"/>
    <n v="1125.4777884308085"/>
    <n v="436.60594439117926"/>
    <n v="1746.2217961009908"/>
    <n v="712.08181527644615"/>
    <n v="1690.0816346544204"/>
    <n v="1129.0341175276499"/>
    <n v="437.98554907094569"/>
    <n v="1751.7395765910626"/>
    <n v="714.33187947587396"/>
  </r>
  <r>
    <s v="2015_1"/>
    <n v="2015"/>
    <n v="1"/>
    <x v="9"/>
    <x v="9"/>
    <s v="Personal"/>
    <n v="816"/>
    <n v="3264"/>
    <n v="335376000"/>
    <n v="1341504000"/>
    <n v="104"/>
    <n v="342"/>
    <n v="519"/>
    <n v="506"/>
    <n v="109"/>
    <n v="1479578"/>
    <n v="1052261"/>
    <n v="366176"/>
    <n v="1703477"/>
    <n v="512999"/>
    <n v="14226.711538461539"/>
    <n v="3076.7865497076023"/>
    <n v="705.54142581888243"/>
    <n v="3366.5553359683795"/>
    <n v="4706.4128440366976"/>
    <n v="183600000"/>
    <n v="24480000"/>
    <n v="122400000"/>
    <n v="2448000"/>
    <n v="2448000"/>
    <n v="0.12745098039215685"/>
    <n v="0.41911764705882354"/>
    <n v="0.63602941176470584"/>
    <n v="0.62009803921568629"/>
    <n v="0.13357843137254902"/>
    <n v="0.15465150933090172"/>
    <n v="0.45936366410092544"/>
    <n v="0.67527425390276052"/>
    <n v="0.65968724490489439"/>
    <n v="0.16132719508164486"/>
    <n v="1813.2083333333333"/>
    <n v="1289.5355392156862"/>
    <n v="448.74509803921569"/>
    <n v="2087.5943627450979"/>
    <n v="628.67524509803923"/>
    <n v="1818.9377805252316"/>
    <n v="1293.6102644627458"/>
    <n v="450.16306049536234"/>
    <n v="2094.190825732594"/>
    <n v="630.66175792804654"/>
  </r>
  <r>
    <s v="2015_1"/>
    <n v="2015"/>
    <n v="1"/>
    <x v="10"/>
    <x v="10"/>
    <s v="Personal"/>
    <n v="2375.5"/>
    <n v="9502"/>
    <n v="976330500"/>
    <n v="3905322000"/>
    <n v="279"/>
    <n v="1031"/>
    <n v="2964"/>
    <n v="1187"/>
    <n v="671"/>
    <n v="5725235"/>
    <n v="4455881"/>
    <n v="3533220"/>
    <n v="3589727"/>
    <n v="3897295"/>
    <n v="20520.555555555555"/>
    <n v="4321.9020368574202"/>
    <n v="1192.0445344129555"/>
    <n v="3024.201347935973"/>
    <n v="5808.1892697466465"/>
    <n v="534487500"/>
    <n v="71265000"/>
    <n v="356325000"/>
    <n v="7126500"/>
    <n v="7126500"/>
    <n v="0.11744895811408125"/>
    <n v="0.43401389181225003"/>
    <n v="1.2477373184592717"/>
    <n v="0.499684276994317"/>
    <n v="0.28246684908440328"/>
    <n v="0.13284017307917928"/>
    <n v="0.45770760378854375"/>
    <n v="1.2743161388356068"/>
    <n v="0.52358705188293653"/>
    <n v="0.30398887409547626"/>
    <n v="2410.1178699221218"/>
    <n v="1875.7655230477794"/>
    <n v="1487.3584508524521"/>
    <n v="1511.1458640286255"/>
    <n v="1640.6209219111765"/>
    <n v="2417.7334554056629"/>
    <n v="1881.6926409145547"/>
    <n v="1492.0582647364511"/>
    <n v="1515.9208423187874"/>
    <n v="1645.8050205948248"/>
  </r>
  <r>
    <s v="2015_1"/>
    <n v="2015"/>
    <n v="1"/>
    <x v="11"/>
    <x v="11"/>
    <s v="Personal"/>
    <n v="6417"/>
    <n v="25668"/>
    <n v="2637387000"/>
    <n v="10549548000"/>
    <n v="181"/>
    <n v="2887"/>
    <n v="4629"/>
    <n v="4815"/>
    <n v="907"/>
    <n v="2866027"/>
    <n v="5446597"/>
    <n v="3854213"/>
    <n v="10105482"/>
    <n v="4407951"/>
    <n v="15834.403314917126"/>
    <n v="1886.5940422583997"/>
    <n v="832.62324476128754"/>
    <n v="2098.7501557632399"/>
    <n v="4859.9239250275632"/>
    <n v="1443825000"/>
    <n v="192510000"/>
    <n v="962550000"/>
    <n v="19251000"/>
    <n v="19251000"/>
    <n v="2.8206326944054855E-2"/>
    <n v="0.44989870656069814"/>
    <n v="0.72136512388966811"/>
    <n v="0.75035063113604483"/>
    <n v="0.14134330684120305"/>
    <n v="3.3021924693133115E-2"/>
    <n v="0.46436870907971872"/>
    <n v="0.73440535263697893"/>
    <n v="0.76293951606153032"/>
    <n v="0.15147628963131873"/>
    <n v="446.63035686457846"/>
    <n v="848.77621941717314"/>
    <n v="600.62537011064364"/>
    <n v="1574.7985039738196"/>
    <n v="686.91771856007483"/>
    <n v="448.04163707817088"/>
    <n v="851.45821598507428"/>
    <n v="602.52324983957533"/>
    <n v="1579.7746143856946"/>
    <n v="689.08826825440258"/>
  </r>
  <r>
    <s v="2015_1"/>
    <n v="2015"/>
    <n v="1"/>
    <x v="12"/>
    <x v="12"/>
    <s v="Personal"/>
    <n v="6301"/>
    <n v="25204"/>
    <n v="2589711000"/>
    <n v="10358844000"/>
    <n v="340"/>
    <n v="2769"/>
    <n v="4090"/>
    <n v="5967"/>
    <n v="1010"/>
    <n v="7071437"/>
    <n v="8588111"/>
    <n v="5207995"/>
    <n v="18357986"/>
    <n v="4304602"/>
    <n v="20798.344117647059"/>
    <n v="3101.520765619357"/>
    <n v="1273.3484107579461"/>
    <n v="3076.5855538796714"/>
    <n v="4261.9821782178215"/>
    <n v="1417725000"/>
    <n v="189030000"/>
    <n v="945150000"/>
    <n v="18903000"/>
    <n v="18903000"/>
    <n v="5.3959688938263771E-2"/>
    <n v="0.43945405491191875"/>
    <n v="0.64910331693382006"/>
    <n v="0.94699254086652918"/>
    <n v="0.16029201714013649"/>
    <n v="6.059163096309015E-2"/>
    <n v="0.45402251092176615"/>
    <n v="0.66311201345145243"/>
    <n v="0.95356901254140314"/>
    <n v="0.17106091528385853"/>
    <n v="1122.2721790192033"/>
    <n v="1362.9758768449453"/>
    <n v="826.53467703539116"/>
    <n v="2913.5035708617679"/>
    <n v="683.1617203618473"/>
    <n v="1125.8183789050192"/>
    <n v="1367.2826617668181"/>
    <n v="829.14639390062371"/>
    <n v="2922.7097743331428"/>
    <n v="685.32040170495804"/>
  </r>
  <r>
    <s v="2015_1"/>
    <n v="2015"/>
    <n v="1"/>
    <x v="13"/>
    <x v="13"/>
    <s v="Personal"/>
    <n v="1620.5"/>
    <n v="6482"/>
    <n v="666025500"/>
    <n v="2664102000"/>
    <n v="182"/>
    <n v="718"/>
    <n v="971"/>
    <n v="1023"/>
    <n v="306"/>
    <n v="3808478"/>
    <n v="2135503"/>
    <n v="884081"/>
    <n v="3265816"/>
    <n v="2433504"/>
    <n v="20925.703296703297"/>
    <n v="2974.2381615598888"/>
    <n v="910.48506694129765"/>
    <n v="3192.3910068426198"/>
    <n v="7952.6274509803925"/>
    <n v="364612500"/>
    <n v="48615000"/>
    <n v="243075000"/>
    <n v="4861500"/>
    <n v="4861500"/>
    <n v="0.11231101511879049"/>
    <n v="0.44307312557852513"/>
    <n v="0.59919777846343725"/>
    <n v="0.6312866399259488"/>
    <n v="0.18883060783708733"/>
    <n v="0.13058667197221094"/>
    <n v="0.47182513455702196"/>
    <n v="0.62756269830717504"/>
    <n v="0.65921138001831281"/>
    <n v="0.21148348533586403"/>
    <n v="2350.1869793273681"/>
    <n v="1317.8049984572663"/>
    <n v="545.56062943535949"/>
    <n v="2015.313792039494"/>
    <n v="1501.6994754705338"/>
    <n v="2357.6131928195537"/>
    <n v="1321.9690506563868"/>
    <n v="547.28451342533788"/>
    <n v="2021.6818600294353"/>
    <n v="1506.4446046896305"/>
  </r>
  <r>
    <s v="2015_1"/>
    <n v="2015"/>
    <n v="1"/>
    <x v="14"/>
    <x v="14"/>
    <s v="Personal"/>
    <n v="11193.75"/>
    <n v="44775"/>
    <n v="4600631250"/>
    <n v="18402525000"/>
    <n v="1168"/>
    <n v="4800"/>
    <n v="7217"/>
    <n v="8591"/>
    <n v="1768"/>
    <n v="15585451"/>
    <n v="14898316"/>
    <n v="7532960"/>
    <n v="28735980"/>
    <n v="18159756"/>
    <n v="13343.708047945205"/>
    <n v="3103.8158333333336"/>
    <n v="1043.7799639739503"/>
    <n v="3344.8934931905483"/>
    <n v="10271.355203619909"/>
    <n v="2518593750"/>
    <n v="335812500"/>
    <n v="1679062500"/>
    <n v="33581250"/>
    <n v="33581250"/>
    <n v="0.10434394193188164"/>
    <n v="0.42881072026800671"/>
    <n v="0.64473478503629256"/>
    <n v="0.76748185371300948"/>
    <n v="0.15794528196538246"/>
    <n v="0.11107638009421159"/>
    <n v="0.43970982837830691"/>
    <n v="0.65527464919931711"/>
    <n v="0.77678501613602768"/>
    <n v="0.16597668841343194"/>
    <n v="1392.3350977107762"/>
    <n v="1330.9495030709102"/>
    <n v="672.96125069793413"/>
    <n v="2567.1450586264655"/>
    <n v="1622.3120938023451"/>
    <n v="1396.7346530564628"/>
    <n v="1335.155089794036"/>
    <n v="675.08770019476572"/>
    <n v="2575.2568248129264"/>
    <n v="1627.4383395289633"/>
  </r>
  <r>
    <s v="2015_1"/>
    <n v="2015"/>
    <n v="1"/>
    <x v="15"/>
    <x v="15"/>
    <s v="Personal"/>
    <n v="1192.25"/>
    <n v="4769"/>
    <n v="490014750"/>
    <n v="1960059000"/>
    <n v="155"/>
    <n v="526"/>
    <n v="689"/>
    <n v="1013"/>
    <n v="242"/>
    <n v="2538755"/>
    <n v="1598150"/>
    <n v="716042"/>
    <n v="3102030"/>
    <n v="1869672"/>
    <n v="16379.064516129032"/>
    <n v="3038.3079847908743"/>
    <n v="1039.2481857764876"/>
    <n v="3062.2211253701876"/>
    <n v="7725.9173553719011"/>
    <n v="268256250"/>
    <n v="35767500"/>
    <n v="178837500"/>
    <n v="3576750"/>
    <n v="3576750"/>
    <n v="0.13000629062696581"/>
    <n v="0.44118263786957435"/>
    <n v="0.57789893059341579"/>
    <n v="0.8496540155168798"/>
    <n v="0.20297756343048856"/>
    <n v="0.15270036611844545"/>
    <n v="0.47468816133822672"/>
    <n v="0.61122671376349991"/>
    <n v="0.87377190102840385"/>
    <n v="0.23011891974241455"/>
    <n v="2129.3814216816941"/>
    <n v="1340.4487313902287"/>
    <n v="600.58041518137975"/>
    <n v="2601.8284755713985"/>
    <n v="1568.1878800587126"/>
    <n v="2136.1099250658067"/>
    <n v="1344.684334149581"/>
    <n v="602.47815285995318"/>
    <n v="2610.049835786393"/>
    <n v="1573.1431019604638"/>
  </r>
  <r>
    <s v="2015_1"/>
    <n v="2015"/>
    <n v="1"/>
    <x v="16"/>
    <x v="16"/>
    <s v="Personal"/>
    <n v="2357.75"/>
    <n v="9431"/>
    <n v="969035250"/>
    <n v="3876141000"/>
    <n v="286"/>
    <n v="1020"/>
    <n v="467"/>
    <n v="2162"/>
    <n v="1274"/>
    <n v="6098144"/>
    <n v="1880743"/>
    <n v="391890"/>
    <n v="6967809"/>
    <n v="8017869"/>
    <n v="21322.18181818182"/>
    <n v="1843.8656862745097"/>
    <n v="839.16488222698069"/>
    <n v="3222.8533765032375"/>
    <n v="6293.460753532182"/>
    <n v="530493750"/>
    <n v="70732500"/>
    <n v="353662500"/>
    <n v="7073250"/>
    <n v="7073250"/>
    <n v="0.12130208885590076"/>
    <n v="0.43261584137419151"/>
    <n v="0.19807019404092885"/>
    <n v="0.91697593044215886"/>
    <n v="0.5403456685399215"/>
    <n v="0.13696819198165197"/>
    <n v="0.45638954566551343"/>
    <n v="0.21719446047572166"/>
    <n v="0.93021593153379589"/>
    <n v="0.56426001737693543"/>
    <n v="2586.4251935107623"/>
    <n v="797.68550524864804"/>
    <n v="166.21355105503127"/>
    <n v="2955.2789735977099"/>
    <n v="3400.6442582971054"/>
    <n v="2594.597881827704"/>
    <n v="800.20606336325966"/>
    <n v="166.73875918795275"/>
    <n v="2964.6171806339789"/>
    <n v="3411.3897481220538"/>
  </r>
  <r>
    <s v="2015_1"/>
    <n v="2015"/>
    <n v="1"/>
    <x v="17"/>
    <x v="17"/>
    <s v="Personal"/>
    <n v="7506"/>
    <n v="30024"/>
    <n v="3084966000"/>
    <n v="12339864000"/>
    <n v="687"/>
    <n v="3226"/>
    <n v="6799"/>
    <n v="4356"/>
    <n v="1084"/>
    <n v="9345956"/>
    <n v="9786481"/>
    <n v="4173560"/>
    <n v="14455311"/>
    <n v="2415676"/>
    <n v="13604.011644832606"/>
    <n v="3033.6270923744573"/>
    <n v="613.84909545521396"/>
    <n v="3318.4827823691462"/>
    <n v="2228.4833948339483"/>
    <n v="1688850000"/>
    <n v="225180000"/>
    <n v="1125900000"/>
    <n v="22518000"/>
    <n v="22518000"/>
    <n v="9.1526778577138285E-2"/>
    <n v="0.4297895017319478"/>
    <n v="0.90580868638422596"/>
    <n v="0.58033573141486805"/>
    <n v="0.14441779909405808"/>
    <n v="9.928177844344438E-2"/>
    <n v="0.44310315207720524"/>
    <n v="0.91366421307194445"/>
    <n v="0.59360791234087351"/>
    <n v="0.15387130440726668"/>
    <n v="1245.1313615774047"/>
    <n v="1303.8210764721557"/>
    <n v="556.02984279243276"/>
    <n v="1925.8341326938448"/>
    <n v="321.83266719957368"/>
    <n v="1249.0657767529733"/>
    <n v="1307.9409417231598"/>
    <n v="557.78680781560922"/>
    <n v="1931.9194593277348"/>
    <n v="322.84960675221623"/>
  </r>
  <r>
    <s v="2015_1"/>
    <n v="2015"/>
    <n v="1"/>
    <x v="18"/>
    <x v="18"/>
    <s v="Personal"/>
    <n v="5184"/>
    <n v="20736"/>
    <n v="2130624000"/>
    <n v="8522496000"/>
    <n v="289"/>
    <n v="2639"/>
    <n v="4541"/>
    <n v="5200"/>
    <n v="920"/>
    <n v="10284467"/>
    <n v="9016487"/>
    <n v="4227345"/>
    <n v="18571599"/>
    <n v="8474491"/>
    <n v="35586.391003460209"/>
    <n v="3416.6301629405079"/>
    <n v="930.92820964545251"/>
    <n v="3571.4613461538461"/>
    <n v="9211.4032608695652"/>
    <n v="1166400000"/>
    <n v="155520000"/>
    <n v="777600000"/>
    <n v="15552000"/>
    <n v="15552000"/>
    <n v="5.5748456790123455E-2"/>
    <n v="0.50906635802469136"/>
    <n v="0.8759645061728395"/>
    <n v="1.0030864197530864"/>
    <n v="0.17746913580246915"/>
    <n v="6.3173238694059553E-2"/>
    <n v="0.52524425331551039"/>
    <n v="0.8866314416754032"/>
    <n v="1.0048870315654646"/>
    <n v="0.18983319123270626"/>
    <n v="1983.8863811728395"/>
    <n v="1739.2914737654321"/>
    <n v="815.46006944444446"/>
    <n v="3582.484375"/>
    <n v="1634.7397762345679"/>
    <n v="1990.1551435906472"/>
    <n v="1744.7873555497047"/>
    <n v="818.03679232790626"/>
    <n v="3593.8044503962064"/>
    <n v="1639.9052914421961"/>
  </r>
  <r>
    <s v="2015_1"/>
    <n v="2015"/>
    <n v="1"/>
    <x v="19"/>
    <x v="19"/>
    <s v="Personal"/>
    <n v="4192.75"/>
    <n v="16771"/>
    <n v="1723220250"/>
    <n v="6892881000"/>
    <n v="544"/>
    <n v="1644"/>
    <n v="4995"/>
    <n v="2582"/>
    <n v="531"/>
    <n v="6492092"/>
    <n v="4942315"/>
    <n v="4306320"/>
    <n v="7915731"/>
    <n v="1387555"/>
    <n v="11933.992647058823"/>
    <n v="3006.2743309002435"/>
    <n v="862.12612612612611"/>
    <n v="3065.7362509682416"/>
    <n v="2613.0979284369114"/>
    <n v="943368750"/>
    <n v="125782500"/>
    <n v="628912500"/>
    <n v="12578250"/>
    <n v="12578250"/>
    <n v="0.12974777890406058"/>
    <n v="0.39210542007035953"/>
    <n v="1.1913421978415122"/>
    <n v="0.61582493590125809"/>
    <n v="0.12664718859936797"/>
    <n v="0.14183924530599604"/>
    <n v="0.40967340683581766"/>
    <n v="1.2085224715592724"/>
    <n v="0.63332741866280218"/>
    <n v="0.13861456843044775"/>
    <n v="1548.4090394132729"/>
    <n v="1178.776459364379"/>
    <n v="1027.0872339156879"/>
    <n v="1887.9568302426808"/>
    <n v="330.94150617136722"/>
    <n v="1553.3017633544139"/>
    <n v="1182.5012037033625"/>
    <n v="1030.3326646585383"/>
    <n v="1893.9224706826701"/>
    <n v="331.9872281925816"/>
  </r>
  <r>
    <s v="2015_1"/>
    <n v="2015"/>
    <n v="1"/>
    <x v="20"/>
    <x v="20"/>
    <s v="Personal"/>
    <n v="3990.5"/>
    <n v="15962"/>
    <n v="1640095500"/>
    <n v="6560382000"/>
    <n v="423"/>
    <n v="2112"/>
    <n v="2989"/>
    <n v="2981"/>
    <n v="473"/>
    <n v="6168965"/>
    <n v="8184964"/>
    <n v="2767695"/>
    <n v="13146388"/>
    <n v="1800395"/>
    <n v="14583.841607565011"/>
    <n v="3875.4564393939395"/>
    <n v="925.96018735362998"/>
    <n v="4410.0597115062055"/>
    <n v="3806.3319238900635"/>
    <n v="897862500"/>
    <n v="119715000"/>
    <n v="598575000"/>
    <n v="11971500"/>
    <n v="11971500"/>
    <n v="0.10600175416614459"/>
    <n v="0.52925698534018295"/>
    <n v="0.74902894374138584"/>
    <n v="0.74702418243327906"/>
    <n v="0.11853151234181181"/>
    <n v="0.11735623085153879"/>
    <n v="0.54766756679719553"/>
    <n v="0.76502096589163981"/>
    <n v="0.76305844894751707"/>
    <n v="0.13045388168546748"/>
    <n v="1545.9127928830974"/>
    <n v="2051.1123919308357"/>
    <n v="693.57098108006517"/>
    <n v="3294.4212504698658"/>
    <n v="451.17027941360732"/>
    <n v="1550.7976290860179"/>
    <n v="2057.5935777483592"/>
    <n v="695.76255401566164"/>
    <n v="3304.8310926459908"/>
    <n v="452.59590505349291"/>
  </r>
  <r>
    <s v="2015_1"/>
    <n v="2015"/>
    <n v="1"/>
    <x v="21"/>
    <x v="21"/>
    <s v="Personal"/>
    <n v="6631.25"/>
    <n v="26525"/>
    <n v="2725443750"/>
    <n v="10901775000"/>
    <n v="1018"/>
    <n v="3599"/>
    <n v="4354"/>
    <n v="6659"/>
    <n v="1299"/>
    <n v="11582541"/>
    <n v="10691414"/>
    <n v="5078266"/>
    <n v="19294869"/>
    <n v="3759534"/>
    <n v="11377.741650294696"/>
    <n v="2970.6624062239512"/>
    <n v="1166.3449701423979"/>
    <n v="2897.5625469289685"/>
    <n v="2894.1755196304848"/>
    <n v="1492031250"/>
    <n v="198937500"/>
    <n v="994687500"/>
    <n v="19893750"/>
    <n v="19893750"/>
    <n v="0.15351555136663525"/>
    <n v="0.5427332704995288"/>
    <n v="0.65658812441093306"/>
    <n v="1.0041847313854855"/>
    <n v="0.19589066918001885"/>
    <n v="0.16382994972832915"/>
    <n v="0.55698725377347647"/>
    <n v="0.67017477438013462"/>
    <n v="1.0060395387873258"/>
    <n v="0.20724659759430811"/>
    <n v="1746.6602827521206"/>
    <n v="1612.2773232799245"/>
    <n v="765.80825636192276"/>
    <n v="2909.6880678605089"/>
    <n v="566.94197926484446"/>
    <n v="1752.1794487896034"/>
    <n v="1617.3718607429448"/>
    <n v="768.22808748848684"/>
    <n v="2918.8822149550438"/>
    <n v="568.73342488714468"/>
  </r>
  <r>
    <s v="2015_1"/>
    <n v="2015"/>
    <n v="1"/>
    <x v="22"/>
    <x v="22"/>
    <s v="Personal"/>
    <n v="1888.75"/>
    <n v="7555"/>
    <n v="776276250"/>
    <n v="3105105000"/>
    <n v="301"/>
    <n v="996"/>
    <n v="493"/>
    <n v="1641"/>
    <n v="163"/>
    <n v="4872467"/>
    <n v="3658608"/>
    <n v="447536"/>
    <n v="5252947"/>
    <n v="943217"/>
    <n v="16187.598006644519"/>
    <n v="3673.3012048192772"/>
    <n v="907.78093306288031"/>
    <n v="3201.064594759293"/>
    <n v="5786.6073619631898"/>
    <n v="424968750"/>
    <n v="56662500"/>
    <n v="283312500"/>
    <n v="5666250"/>
    <n v="5666250"/>
    <n v="0.15936465916611517"/>
    <n v="0.52733289212442092"/>
    <n v="0.2610191925876903"/>
    <n v="0.8688285903375248"/>
    <n v="8.6300463269358044E-2"/>
    <n v="0.17898779967216699"/>
    <n v="0.55409922062113071"/>
    <n v="0.28456542806393476"/>
    <n v="0.88692762147149995"/>
    <n v="0.1013553311388391"/>
    <n v="2579.7310390469888"/>
    <n v="1937.0525479814692"/>
    <n v="236.94824619457313"/>
    <n v="2781.1764394440765"/>
    <n v="499.3868960953011"/>
    <n v="2587.8825749106854"/>
    <n v="1943.1733230063605"/>
    <n v="237.69696460647728"/>
    <n v="2789.9645104275432"/>
    <n v="500.964878501903"/>
  </r>
  <r>
    <s v="2015_1"/>
    <n v="2015"/>
    <n v="1"/>
    <x v="23"/>
    <x v="23"/>
    <s v="Personal"/>
    <n v="3537"/>
    <n v="14148"/>
    <n v="1453707000"/>
    <n v="5814828000"/>
    <n v="594"/>
    <n v="2347"/>
    <n v="699"/>
    <n v="4185"/>
    <n v="2173"/>
    <n v="10836924"/>
    <n v="6921238"/>
    <n v="845421"/>
    <n v="13414361"/>
    <n v="13673053"/>
    <n v="18243.979797979799"/>
    <n v="2948.9723050703024"/>
    <n v="1209.4721030042917"/>
    <n v="3205.343130227001"/>
    <n v="6292.2471237919926"/>
    <n v="795825000"/>
    <n v="106110000"/>
    <n v="530550000"/>
    <n v="10611000"/>
    <n v="10611000"/>
    <n v="0.16793893129770993"/>
    <n v="0.66355668645744981"/>
    <n v="0.19762510602205258"/>
    <n v="1.1832061068702291"/>
    <n v="0.61436245405711054"/>
    <n v="0.18258400915468939"/>
    <n v="0.68206783461550113"/>
    <n v="0.21322595076110079"/>
    <n v="1.2014466835869835"/>
    <n v="0.63343200119707377"/>
    <n v="3063.8744698897372"/>
    <n v="1956.8102912072377"/>
    <n v="239.02205258693809"/>
    <n v="3792.5815662991236"/>
    <n v="3865.7203845066442"/>
    <n v="3073.5558212574356"/>
    <n v="1962.9934975282808"/>
    <n v="239.77732389405722"/>
    <n v="3804.565515085158"/>
    <n v="3877.9354402145332"/>
  </r>
  <r>
    <s v="2015_1"/>
    <n v="2015"/>
    <n v="1"/>
    <x v="24"/>
    <x v="24"/>
    <s v="Personal"/>
    <n v="1830"/>
    <n v="7320"/>
    <n v="752130000"/>
    <n v="3008520000"/>
    <n v="307"/>
    <n v="1140"/>
    <n v="925"/>
    <n v="2195"/>
    <n v="53"/>
    <n v="3709554"/>
    <n v="2807088"/>
    <n v="1535306"/>
    <n v="5584157"/>
    <n v="320025"/>
    <n v="12083.237785016287"/>
    <n v="2462.3578947368419"/>
    <n v="1659.7902702702702"/>
    <n v="2544.0350797266515"/>
    <n v="6038.2075471698117"/>
    <n v="411750000"/>
    <n v="54900000"/>
    <n v="274500000"/>
    <n v="5490000"/>
    <n v="5490000"/>
    <n v="0.16775956284153004"/>
    <n v="0.62295081967213117"/>
    <n v="0.50546448087431695"/>
    <n v="1.1994535519125684"/>
    <n v="2.8961748633879781E-2"/>
    <n v="0.18811115663777736"/>
    <n v="0.64934792209176428"/>
    <n v="0.53269616133649622"/>
    <n v="1.2260940892915499"/>
    <n v="3.8095747116696249E-2"/>
    <n v="2027.0786885245902"/>
    <n v="1533.9278688524589"/>
    <n v="838.96502732240435"/>
    <n v="3051.4519125683059"/>
    <n v="174.87704918032787"/>
    <n v="2033.48393169837"/>
    <n v="1538.7748346198259"/>
    <n v="841.61602209863975"/>
    <n v="3061.0940106495214"/>
    <n v="175.42963257625334"/>
  </r>
  <r>
    <s v="2015_1"/>
    <n v="2015"/>
    <n v="1"/>
    <x v="25"/>
    <x v="25"/>
    <s v="Personal"/>
    <n v="4713.75"/>
    <n v="18855"/>
    <n v="1937351250"/>
    <n v="7749405000"/>
    <n v="862"/>
    <n v="3058"/>
    <n v="4950"/>
    <n v="3196"/>
    <n v="407"/>
    <n v="12867666"/>
    <n v="8249767"/>
    <n v="4617606"/>
    <n v="9430222"/>
    <n v="2313911"/>
    <n v="14927.686774941996"/>
    <n v="2697.7655330281232"/>
    <n v="932.84969696969699"/>
    <n v="2950.6326658322905"/>
    <n v="5685.2850122850123"/>
    <n v="1060593750"/>
    <n v="141412500"/>
    <n v="707062500"/>
    <n v="14141250"/>
    <n v="14141250"/>
    <n v="0.18286926544683108"/>
    <n v="0.64874038716520821"/>
    <n v="1.0501193317422435"/>
    <n v="0.67801644126226468"/>
    <n v="8.6343145054362233E-2"/>
    <n v="0.1959879044518773"/>
    <n v="0.66494065614235276"/>
    <n v="1.0579049769849802"/>
    <n v="0.6938730244021486"/>
    <n v="9.587501567119841E-2"/>
    <n v="2729.8151153540175"/>
    <n v="1750.1494563776187"/>
    <n v="979.60350039777245"/>
    <n v="2000.5774595597984"/>
    <n v="490.88538849111643"/>
    <n v="2738.4408928002936"/>
    <n v="1755.679647643512"/>
    <n v="982.69889016702734"/>
    <n v="2006.8989631052725"/>
    <n v="492.43650749875076"/>
  </r>
  <r>
    <s v="2015_1"/>
    <n v="2015"/>
    <n v="1"/>
    <x v="26"/>
    <x v="26"/>
    <s v="Personal"/>
    <n v="3299.75"/>
    <n v="13199"/>
    <n v="1356197250"/>
    <n v="5424789000"/>
    <n v="467"/>
    <n v="2138"/>
    <n v="4793"/>
    <n v="4388"/>
    <n v="582"/>
    <n v="6036143"/>
    <n v="7408704"/>
    <n v="3022547"/>
    <n v="16699202"/>
    <n v="1662035"/>
    <n v="12925.359743040684"/>
    <n v="3465.2497661365765"/>
    <n v="630.61694137283541"/>
    <n v="3805.6522333637195"/>
    <n v="2855.7302405498281"/>
    <n v="742443750"/>
    <n v="98992500"/>
    <n v="494962500"/>
    <n v="9899250"/>
    <n v="9899250"/>
    <n v="0.14152587317221002"/>
    <n v="0.64792787332373669"/>
    <n v="1.4525342829002197"/>
    <n v="1.3297977119478748"/>
    <n v="0.17637699825744374"/>
    <n v="0.15566416459137605"/>
    <n v="0.66730076971171526"/>
    <n v="1.4854197746885112"/>
    <n v="1.356659320261753"/>
    <n v="0.19183668213915095"/>
    <n v="1829.272823698765"/>
    <n v="2245.2319115084474"/>
    <n v="915.9927267217214"/>
    <n v="5060.7476323963938"/>
    <n v="503.68512766118647"/>
    <n v="1835.0530321007909"/>
    <n v="2252.3264838386463"/>
    <n v="918.88711665995152"/>
    <n v="5076.7387823256659"/>
    <n v="505.27669178938243"/>
  </r>
  <r>
    <s v="2015_2"/>
    <n v="2015"/>
    <n v="2"/>
    <x v="0"/>
    <x v="0"/>
    <s v="Personal"/>
    <n v="5292.75"/>
    <n v="21171"/>
    <n v="2175320250"/>
    <n v="8701281000"/>
    <n v="132"/>
    <n v="2364"/>
    <n v="1296"/>
    <n v="4013"/>
    <n v="556"/>
    <n v="1693992"/>
    <n v="3875229"/>
    <n v="1752422"/>
    <n v="6587268"/>
    <n v="1740852"/>
    <n v="12833.272727272728"/>
    <n v="1639.2677664974619"/>
    <n v="1352.1774691358025"/>
    <n v="1641.482182905557"/>
    <n v="3131.0287769784172"/>
    <n v="1190868750"/>
    <n v="158782500"/>
    <n v="793912500"/>
    <n v="15878250"/>
    <n v="15878250"/>
    <n v="2.4939776108828113E-2"/>
    <n v="0.44664871758537622"/>
    <n v="0.24486325634122147"/>
    <n v="0.75820698124793351"/>
    <n v="0.10504935997354872"/>
    <n v="2.9934106006120276E-2"/>
    <n v="0.4625707585406944"/>
    <n v="0.2586350289210847"/>
    <n v="0.77191993460352804"/>
    <n v="0.11486935974033674"/>
    <n v="320.05894856171176"/>
    <n v="732.17684568513528"/>
    <n v="331.09857824382408"/>
    <n v="1244.5832506730906"/>
    <n v="328.91256908034575"/>
    <n v="321.07028344825932"/>
    <n v="734.49040695405563"/>
    <n v="332.14479658756682"/>
    <n v="1248.51593390621"/>
    <n v="329.95187998613289"/>
  </r>
  <r>
    <s v="2015_2"/>
    <n v="2015"/>
    <n v="2"/>
    <x v="1"/>
    <x v="1"/>
    <s v="Personal"/>
    <n v="1373.25"/>
    <n v="5493"/>
    <n v="564405750"/>
    <n v="2257623000"/>
    <n v="26"/>
    <n v="415"/>
    <n v="968"/>
    <n v="721"/>
    <n v="111"/>
    <n v="490218"/>
    <n v="1290870"/>
    <n v="1253258"/>
    <n v="1937913"/>
    <n v="562510"/>
    <n v="18854.538461538461"/>
    <n v="3110.5301204819275"/>
    <n v="1294.6880165289256"/>
    <n v="2687.8127600554785"/>
    <n v="5067.6576576576581"/>
    <n v="308981250"/>
    <n v="41197500"/>
    <n v="205987500"/>
    <n v="4119750"/>
    <n v="4119750"/>
    <n v="1.8933187693428E-2"/>
    <n v="0.30220280356817769"/>
    <n v="0.70489714181685781"/>
    <n v="0.52503185872929181"/>
    <n v="8.083014746040415E-2"/>
    <n v="2.7502427165672923E-2"/>
    <n v="0.33107600706861412"/>
    <n v="0.73357394263921205"/>
    <n v="0.55643016242033039"/>
    <n v="9.7968366476950092E-2"/>
    <n v="356.97651556526489"/>
    <n v="940.01092299290008"/>
    <n v="912.62188239577642"/>
    <n v="1411.187329328236"/>
    <n v="409.61951574731478"/>
    <n v="358.10450403580046"/>
    <n v="942.98120657481718"/>
    <n v="915.50562100718298"/>
    <n v="1415.6464546987875"/>
    <n v="410.91384764569665"/>
  </r>
  <r>
    <s v="2015_2"/>
    <n v="2015"/>
    <n v="2"/>
    <x v="2"/>
    <x v="2"/>
    <s v="Personal"/>
    <n v="1334.75"/>
    <n v="5339"/>
    <n v="548582250"/>
    <n v="2194329000"/>
    <n v="100"/>
    <n v="654"/>
    <n v="1229"/>
    <n v="1809"/>
    <n v="170"/>
    <n v="989909"/>
    <n v="2272963"/>
    <n v="1138159"/>
    <n v="4961847"/>
    <n v="860366"/>
    <n v="9899.09"/>
    <n v="3475.4785932721711"/>
    <n v="926.08543531326279"/>
    <n v="2742.8673300165838"/>
    <n v="5060.9764705882353"/>
    <n v="300318750"/>
    <n v="40042500"/>
    <n v="200212500"/>
    <n v="4004250"/>
    <n v="4004250"/>
    <n v="7.4920397078104509E-2"/>
    <n v="0.4899793968908035"/>
    <n v="0.92077168008990451"/>
    <n v="1.3553099831429107"/>
    <n v="0.12736467503277768"/>
    <n v="9.1710197901266555E-2"/>
    <n v="0.52186089538398173"/>
    <n v="0.93799719275376747"/>
    <n v="1.3995666782823259"/>
    <n v="0.14862631926926412"/>
    <n v="741.64375351189358"/>
    <n v="1702.9129050383967"/>
    <n v="852.71324218018356"/>
    <n v="3717.4354748080164"/>
    <n v="644.58962352500464"/>
    <n v="743.98722868947345"/>
    <n v="1708.2938363866897"/>
    <n v="855.40767910785985"/>
    <n v="3729.1819740109217"/>
    <n v="646.62642323551711"/>
  </r>
  <r>
    <s v="2015_2"/>
    <n v="2015"/>
    <n v="2"/>
    <x v="3"/>
    <x v="3"/>
    <s v="Personal"/>
    <n v="5379.5"/>
    <n v="21518"/>
    <n v="2210974500"/>
    <n v="8843898000"/>
    <n v="121"/>
    <n v="1752"/>
    <n v="1064"/>
    <n v="2684"/>
    <n v="742"/>
    <n v="2070124"/>
    <n v="6954363"/>
    <n v="864424"/>
    <n v="8279394"/>
    <n v="3923708"/>
    <n v="17108.462809917357"/>
    <n v="3969.3852739726026"/>
    <n v="812.42857142857144"/>
    <n v="3084.7220566318929"/>
    <n v="5288.0161725067383"/>
    <n v="1210387500"/>
    <n v="161385000"/>
    <n v="806925000"/>
    <n v="16138500"/>
    <n v="16138500"/>
    <n v="2.2492796728320476E-2"/>
    <n v="0.32568082535551629"/>
    <n v="0.19778789850357839"/>
    <n v="0.49893112742819967"/>
    <n v="0.13793103448275862"/>
    <n v="2.7203293142597985E-2"/>
    <n v="0.34056805249924266"/>
    <n v="0.21044194505222247"/>
    <n v="0.51481491159360837"/>
    <n v="0.14888539342042545"/>
    <n v="384.81717631750161"/>
    <n v="1292.7526721814295"/>
    <n v="160.68853982712147"/>
    <n v="1539.0638535179849"/>
    <n v="729.38154103541217"/>
    <n v="386.03313680572268"/>
    <n v="1296.8375630520954"/>
    <n v="161.19628981169728"/>
    <n v="1543.9270481722251"/>
    <n v="731.6862695904731"/>
  </r>
  <r>
    <s v="2015_2"/>
    <n v="2015"/>
    <n v="2"/>
    <x v="4"/>
    <x v="4"/>
    <s v="Personal"/>
    <n v="4274.5"/>
    <n v="17098"/>
    <n v="1756819500"/>
    <n v="7027278000"/>
    <n v="182"/>
    <n v="1385"/>
    <n v="4173"/>
    <n v="2133"/>
    <n v="419"/>
    <n v="3790494"/>
    <n v="4239782"/>
    <n v="7793613"/>
    <n v="6322350"/>
    <n v="1247100"/>
    <n v="20826.890109890111"/>
    <n v="3061.214440433213"/>
    <n v="1867.6283249460819"/>
    <n v="2964.0646976090015"/>
    <n v="2976.3723150357996"/>
    <n v="961762500"/>
    <n v="128235000"/>
    <n v="641175000"/>
    <n v="12823500"/>
    <n v="12823500"/>
    <n v="4.2578079307521347E-2"/>
    <n v="0.32401450462042342"/>
    <n v="0.97625453269388229"/>
    <n v="0.49900573166452217"/>
    <n v="9.8023160603579365E-2"/>
    <n v="4.9773529593215578E-2"/>
    <n v="0.34069328058050863"/>
    <n v="0.9816805996981266"/>
    <n v="0.51682469384156848"/>
    <n v="0.10861997442403362"/>
    <n v="886.7689788279331"/>
    <n v="991.87788045385423"/>
    <n v="1823.2806176160955"/>
    <n v="1479.0852731313603"/>
    <n v="291.75342145280149"/>
    <n v="889.57102641518861"/>
    <n v="995.0120552932259"/>
    <n v="1829.0418916090507"/>
    <n v="1483.7589451021599"/>
    <n v="292.67531541861871"/>
  </r>
  <r>
    <s v="2015_2"/>
    <n v="2015"/>
    <n v="2"/>
    <x v="5"/>
    <x v="5"/>
    <s v="Personal"/>
    <n v="1076.5"/>
    <n v="4306"/>
    <n v="442441500"/>
    <n v="1769766000"/>
    <n v="85"/>
    <n v="377"/>
    <n v="755"/>
    <n v="566"/>
    <n v="145"/>
    <n v="1765656"/>
    <n v="1140812"/>
    <n v="824238"/>
    <n v="1826987"/>
    <n v="795592"/>
    <n v="20772.423529411764"/>
    <n v="3026.026525198939"/>
    <n v="1091.7059602649006"/>
    <n v="3227.8922261484099"/>
    <n v="5486.8413793103446"/>
    <n v="242212500"/>
    <n v="32295000"/>
    <n v="161475000"/>
    <n v="3229500"/>
    <n v="3229500"/>
    <n v="7.8959591267998147E-2"/>
    <n v="0.35020901068276822"/>
    <n v="0.70134695773339528"/>
    <n v="0.52577798420808175"/>
    <n v="0.13469577333952623"/>
    <n v="9.8110557562148704E-2"/>
    <n v="0.38408557855330544"/>
    <n v="0.73384811567964836"/>
    <n v="0.56123816606909449"/>
    <n v="0.1589401096908768"/>
    <n v="1640.1820715281003"/>
    <n v="1059.7417556897353"/>
    <n v="765.66465397120294"/>
    <n v="1697.1546679052485"/>
    <n v="739.05434277751976"/>
    <n v="1645.364783515003"/>
    <n v="1063.090369478153"/>
    <n v="768.08403133727006"/>
    <n v="1702.5174041487837"/>
    <n v="741.38963583295288"/>
  </r>
  <r>
    <s v="2015_2"/>
    <n v="2015"/>
    <n v="2"/>
    <x v="6"/>
    <x v="6"/>
    <s v="Personal"/>
    <n v="6816.25"/>
    <n v="27265"/>
    <n v="2801478750"/>
    <n v="11205915000"/>
    <n v="384"/>
    <n v="3119"/>
    <n v="2512"/>
    <n v="5350"/>
    <n v="944"/>
    <n v="10749295"/>
    <n v="8162541"/>
    <n v="3953284"/>
    <n v="11786029"/>
    <n v="8730302"/>
    <n v="27992.955729166668"/>
    <n v="2617.0378326386663"/>
    <n v="1573.7595541401274"/>
    <n v="2202.9960747663549"/>
    <n v="9248.2012711864409"/>
    <n v="1533656250"/>
    <n v="204487500"/>
    <n v="1022437500"/>
    <n v="20448750"/>
    <n v="20448750"/>
    <n v="5.6335961855859158E-2"/>
    <n v="0.45758298184485602"/>
    <n v="0.36853108380707866"/>
    <n v="0.78488905189803782"/>
    <n v="0.13849257289565378"/>
    <n v="6.2843020563004726E-2"/>
    <n v="0.47164296340720502"/>
    <n v="0.38214541202818275"/>
    <n v="0.79648532830438579"/>
    <n v="0.14824080633057918"/>
    <n v="1577.0100861910876"/>
    <n v="1197.5119750596002"/>
    <n v="579.97931413900608"/>
    <n v="1729.1075004584632"/>
    <n v="1280.807188703466"/>
    <n v="1581.993184847662"/>
    <n v="1201.295920619875"/>
    <n v="581.81195564614279"/>
    <n v="1734.5712025222958"/>
    <n v="1284.8543337643921"/>
  </r>
  <r>
    <s v="2015_2"/>
    <n v="2015"/>
    <n v="2"/>
    <x v="7"/>
    <x v="7"/>
    <s v="Personal"/>
    <n v="8341.25"/>
    <n v="33365"/>
    <n v="3428253750"/>
    <n v="13713015000"/>
    <n v="913"/>
    <n v="2855"/>
    <n v="4802"/>
    <n v="4161"/>
    <n v="720"/>
    <n v="13479564"/>
    <n v="7284767"/>
    <n v="4086577"/>
    <n v="11940542"/>
    <n v="3673136"/>
    <n v="14764.035049288061"/>
    <n v="2551.582136602452"/>
    <n v="851.01561849229483"/>
    <n v="2869.6327805815909"/>
    <n v="5101.5777777777776"/>
    <n v="1876781250"/>
    <n v="250237500"/>
    <n v="1251187500"/>
    <n v="25023750"/>
    <n v="25023750"/>
    <n v="0.10945601678405514"/>
    <n v="0.34227483890304211"/>
    <n v="0.57569309156301518"/>
    <n v="0.49884609620860182"/>
    <n v="8.6317997901993113E-2"/>
    <n v="0.11742105490733783"/>
    <n v="0.35437942844626835"/>
    <n v="0.58830195417067577"/>
    <n v="0.51160194022597394"/>
    <n v="9.3482542104762895E-2"/>
    <n v="1616.0124681552525"/>
    <n v="873.34236475348416"/>
    <n v="489.92381237824065"/>
    <n v="1431.5051101453619"/>
    <n v="440.35797991907685"/>
    <n v="1621.1188080763379"/>
    <n v="876.10198639613566"/>
    <n v="491.47189295975568"/>
    <n v="1436.0284364409301"/>
    <n v="441.74944042865832"/>
  </r>
  <r>
    <s v="2015_2"/>
    <n v="2015"/>
    <n v="2"/>
    <x v="8"/>
    <x v="8"/>
    <s v="Personal"/>
    <n v="793.25"/>
    <n v="3173"/>
    <n v="326025750"/>
    <n v="1304103000"/>
    <n v="108"/>
    <n v="314"/>
    <n v="431"/>
    <n v="413"/>
    <n v="142"/>
    <n v="1339553"/>
    <n v="876927"/>
    <n v="339303"/>
    <n v="1162040"/>
    <n v="553321"/>
    <n v="12403.268518518518"/>
    <n v="2792.7611464968154"/>
    <n v="787.24593967517399"/>
    <n v="2813.6561743341404"/>
    <n v="3896.6267605633802"/>
    <n v="178481250"/>
    <n v="23797500"/>
    <n v="118987500"/>
    <n v="2379750"/>
    <n v="2379750"/>
    <n v="0.13614875512133628"/>
    <n v="0.39583989914907031"/>
    <n v="0.54333438386385124"/>
    <n v="0.52064292467696183"/>
    <n v="0.17901040025212733"/>
    <n v="0.16451992209415231"/>
    <n v="0.43629624792191601"/>
    <n v="0.58454258266218029"/>
    <n v="0.56197150023790421"/>
    <n v="0.21072497118638953"/>
    <n v="1688.6895682319571"/>
    <n v="1105.4862905767413"/>
    <n v="427.73778758272925"/>
    <n v="1464.9101796407185"/>
    <n v="697.53671604160104"/>
    <n v="1694.0255561197405"/>
    <n v="1108.979449750339"/>
    <n v="429.08937031091438"/>
    <n v="1469.5390605921402"/>
    <n v="699.74082006290973"/>
  </r>
  <r>
    <s v="2015_2"/>
    <n v="2015"/>
    <n v="2"/>
    <x v="9"/>
    <x v="9"/>
    <s v="Personal"/>
    <n v="827.5"/>
    <n v="3310"/>
    <n v="340102500"/>
    <n v="1360410000"/>
    <n v="104"/>
    <n v="345"/>
    <n v="590"/>
    <n v="490"/>
    <n v="110"/>
    <n v="1377042"/>
    <n v="1032686"/>
    <n v="397480"/>
    <n v="1469528"/>
    <n v="513258"/>
    <n v="13240.788461538461"/>
    <n v="2993.2927536231882"/>
    <n v="673.69491525423734"/>
    <n v="2999.0367346938774"/>
    <n v="4665.9818181818182"/>
    <n v="186187500"/>
    <n v="24825000"/>
    <n v="124125000"/>
    <n v="2482500"/>
    <n v="2482500"/>
    <n v="0.12567975830815711"/>
    <n v="0.41691842900302117"/>
    <n v="0.71299093655589119"/>
    <n v="0.59214501510574014"/>
    <n v="0.13293051359516617"/>
    <n v="0.15252948409948869"/>
    <n v="0.45685420463685988"/>
    <n v="0.74963146513069678"/>
    <n v="0.63195012671318596"/>
    <n v="0.1604291534162012"/>
    <n v="1664.0990936555891"/>
    <n v="1247.958912386707"/>
    <n v="480.33836858006043"/>
    <n v="1775.8646525679758"/>
    <n v="620.25135951661628"/>
    <n v="1669.35737959213"/>
    <n v="1251.9022621688216"/>
    <n v="481.85616069827927"/>
    <n v="1781.4760997248186"/>
    <n v="622.21125422078444"/>
  </r>
  <r>
    <s v="2015_2"/>
    <n v="2015"/>
    <n v="2"/>
    <x v="10"/>
    <x v="10"/>
    <s v="Personal"/>
    <n v="2408"/>
    <n v="9632"/>
    <n v="989688000"/>
    <n v="3958752000"/>
    <n v="277"/>
    <n v="953"/>
    <n v="1833"/>
    <n v="2579"/>
    <n v="208"/>
    <n v="5182372"/>
    <n v="4422258"/>
    <n v="1998450"/>
    <n v="7431314"/>
    <n v="1116033"/>
    <n v="18708.924187725632"/>
    <n v="4640.3546694648476"/>
    <n v="1090.2618657937808"/>
    <n v="2881.471112834432"/>
    <n v="5365.5432692307695"/>
    <n v="541800000"/>
    <n v="72240000"/>
    <n v="361200000"/>
    <n v="7224000"/>
    <n v="7224000"/>
    <n v="0.11503322259136213"/>
    <n v="0.3957641196013289"/>
    <n v="0.76121262458471761"/>
    <n v="1.0710132890365449"/>
    <n v="8.6378737541528236E-2"/>
    <n v="0.13018287981291979"/>
    <n v="0.418983420742714"/>
    <n v="0.78145615954253023"/>
    <n v="1.0841079700481815"/>
    <n v="9.9717459043211318E-2"/>
    <n v="2152.1478405315615"/>
    <n v="1836.485880398671"/>
    <n v="829.92109634551491"/>
    <n v="3086.0938538205978"/>
    <n v="463.46885382059799"/>
    <n v="2158.9482821437041"/>
    <n v="1842.2888809016897"/>
    <n v="832.54351375202032"/>
    <n v="3095.8454148738174"/>
    <n v="464.93334098086439"/>
  </r>
  <r>
    <s v="2015_2"/>
    <n v="2015"/>
    <n v="2"/>
    <x v="11"/>
    <x v="11"/>
    <s v="Personal"/>
    <n v="6572.5"/>
    <n v="26290"/>
    <n v="2701297500"/>
    <n v="10805190000"/>
    <n v="192"/>
    <n v="2400"/>
    <n v="7324"/>
    <n v="3711"/>
    <n v="902"/>
    <n v="3087105"/>
    <n v="4543024"/>
    <n v="6087180"/>
    <n v="5956365"/>
    <n v="4118555"/>
    <n v="16078.671875"/>
    <n v="1892.9266666666667"/>
    <n v="831.12779901693068"/>
    <n v="1605.0565885206145"/>
    <n v="4566.025498891353"/>
    <n v="1478812500"/>
    <n v="197175000"/>
    <n v="985875000"/>
    <n v="19717500"/>
    <n v="19717500"/>
    <n v="2.9212628375808292E-2"/>
    <n v="0.36515785469760365"/>
    <n v="1.1143400532521872"/>
    <n v="0.56462533282616967"/>
    <n v="0.13723849372384936"/>
    <n v="3.4052546331369803E-2"/>
    <n v="0.37899555187722511"/>
    <n v="1.1245989034723098"/>
    <n v="0.57887492323566947"/>
    <n v="0.14712798553112758"/>
    <n v="469.70026626093573"/>
    <n v="691.21704069988584"/>
    <n v="926.15899581589963"/>
    <n v="906.25561049828832"/>
    <n v="626.63446177253707"/>
    <n v="471.18444368395438"/>
    <n v="693.40117556184612"/>
    <n v="929.08550953209999"/>
    <n v="909.11923271271201"/>
    <n v="628.61452605491831"/>
  </r>
  <r>
    <s v="2015_2"/>
    <n v="2015"/>
    <n v="2"/>
    <x v="12"/>
    <x v="12"/>
    <s v="Personal"/>
    <n v="6473.5"/>
    <n v="25894"/>
    <n v="2660608500"/>
    <n v="10642434000"/>
    <n v="347"/>
    <n v="2637"/>
    <n v="6209"/>
    <n v="4837"/>
    <n v="989"/>
    <n v="7374539"/>
    <n v="8196474"/>
    <n v="14859119"/>
    <n v="12648063"/>
    <n v="4196808"/>
    <n v="21252.273775216137"/>
    <n v="3108.2571103526734"/>
    <n v="2393.1581575132873"/>
    <n v="2614.8569361174282"/>
    <n v="4243.4863498483319"/>
    <n v="1456537500"/>
    <n v="194205000"/>
    <n v="971025000"/>
    <n v="19420500"/>
    <n v="19420500"/>
    <n v="5.3603151309183597E-2"/>
    <n v="0.40735305476172085"/>
    <n v="0.95914111377153011"/>
    <n v="0.74720012358075227"/>
    <n v="0.15277670502819185"/>
    <n v="6.012571230104749E-2"/>
    <n v="0.42158190664904072"/>
    <n v="0.96487396749427923"/>
    <n v="0.75978628336845044"/>
    <n v="0.16319541284308958"/>
    <n v="1139.1888468371051"/>
    <n v="1266.1580288870009"/>
    <n v="2295.376380628717"/>
    <n v="1953.8214258129296"/>
    <n v="648.3058623619371"/>
    <n v="1142.7885006769668"/>
    <n v="1270.1588849550787"/>
    <n v="2302.6294014297882"/>
    <n v="1959.9951877992401"/>
    <n v="650.35440479046895"/>
  </r>
  <r>
    <s v="2015_2"/>
    <n v="2015"/>
    <n v="2"/>
    <x v="13"/>
    <x v="13"/>
    <s v="Personal"/>
    <n v="1630.75"/>
    <n v="6523"/>
    <n v="670238250"/>
    <n v="2680953000"/>
    <n v="193"/>
    <n v="738"/>
    <n v="1051"/>
    <n v="1047"/>
    <n v="307"/>
    <n v="4058564"/>
    <n v="2264502"/>
    <n v="1128827"/>
    <n v="3302816"/>
    <n v="2623047"/>
    <n v="21028.829015544041"/>
    <n v="3068.4308943089432"/>
    <n v="1074.0504281636536"/>
    <n v="3154.5520534861507"/>
    <n v="8544.1270358306192"/>
    <n v="366918750"/>
    <n v="48922500"/>
    <n v="244612500"/>
    <n v="4892250"/>
    <n v="4892250"/>
    <n v="0.11835045224589913"/>
    <n v="0.45255250651540702"/>
    <n v="0.64448873217844549"/>
    <n v="0.64203587306454091"/>
    <n v="0.18825693699218152"/>
    <n v="0.13698827524037413"/>
    <n v="0.48127141637954907"/>
    <n v="0.67210700891187636"/>
    <n v="0.66969647506984997"/>
    <n v="0.21081215424155522"/>
    <n v="2488.7714241913231"/>
    <n v="1388.6260922888241"/>
    <n v="692.2133987429097"/>
    <n v="2025.3355817875211"/>
    <n v="1608.4911850375595"/>
    <n v="2496.635542277189"/>
    <n v="1393.0139277729213"/>
    <n v="694.40068193630373"/>
    <n v="2031.7353170238971"/>
    <n v="1613.5737589116629"/>
  </r>
  <r>
    <s v="2015_2"/>
    <n v="2015"/>
    <n v="2"/>
    <x v="14"/>
    <x v="14"/>
    <s v="Personal"/>
    <n v="11328"/>
    <n v="45312"/>
    <n v="4655808000"/>
    <n v="18623232000"/>
    <n v="1201"/>
    <n v="4731"/>
    <n v="9657"/>
    <n v="7820"/>
    <n v="1754"/>
    <n v="16571162"/>
    <n v="14836479"/>
    <n v="12759512"/>
    <n v="23914832"/>
    <n v="18478710"/>
    <n v="13797.803497085763"/>
    <n v="3136.013316423589"/>
    <n v="1321.2707880294088"/>
    <n v="3058.1626598465473"/>
    <n v="10535.18244013683"/>
    <n v="2548800000"/>
    <n v="339840000"/>
    <n v="1699200000"/>
    <n v="33984000"/>
    <n v="33984000"/>
    <n v="0.1060204802259887"/>
    <n v="0.41763771186440679"/>
    <n v="0.85248940677966101"/>
    <n v="0.69032485875706218"/>
    <n v="0.15483757062146894"/>
    <n v="0.11276013993495447"/>
    <n v="0.4284340325636023"/>
    <n v="0.86025251072317821"/>
    <n v="0.70044669319674213"/>
    <n v="0.16275688468631597"/>
    <n v="1462.8497528248588"/>
    <n v="1309.7174258474577"/>
    <n v="1126.3693502824858"/>
    <n v="2111.1257062146892"/>
    <n v="1631.2420550847457"/>
    <n v="1467.472123158379"/>
    <n v="1313.8559226157286"/>
    <n v="1129.9284965716231"/>
    <n v="2117.7965244691918"/>
    <n v="1636.396518055159"/>
  </r>
  <r>
    <s v="2015_2"/>
    <n v="2015"/>
    <n v="2"/>
    <x v="15"/>
    <x v="15"/>
    <s v="Personal"/>
    <n v="1207.5"/>
    <n v="4830"/>
    <n v="496282500"/>
    <n v="1985130000"/>
    <n v="161"/>
    <n v="552"/>
    <n v="1128"/>
    <n v="914"/>
    <n v="231"/>
    <n v="2689425"/>
    <n v="1727119"/>
    <n v="2165883"/>
    <n v="2547850"/>
    <n v="1679098"/>
    <n v="16704.503105590062"/>
    <n v="3128.838768115942"/>
    <n v="1920.1090425531916"/>
    <n v="2787.5820568927788"/>
    <n v="7268.8225108225106"/>
    <n v="271687500"/>
    <n v="36225000"/>
    <n v="181125000"/>
    <n v="3622500"/>
    <n v="3622500"/>
    <n v="0.13333333333333333"/>
    <n v="0.45714285714285713"/>
    <n v="0.93416149068322984"/>
    <n v="0.75693581780538299"/>
    <n v="0.19130434782608696"/>
    <n v="0.15612666270431652"/>
    <n v="0.49054552066617041"/>
    <n v="0.95079038319410414"/>
    <n v="0.78569671055201284"/>
    <n v="0.21767782093958013"/>
    <n v="2227.2670807453414"/>
    <n v="1430.3262939958593"/>
    <n v="1793.6919254658385"/>
    <n v="2110.0207039337474"/>
    <n v="1390.5573498964802"/>
    <n v="2234.3048870948878"/>
    <n v="1434.8458954216742"/>
    <n v="1799.3597039425667"/>
    <n v="2116.6880305584691"/>
    <n v="1394.9512878445214"/>
  </r>
  <r>
    <s v="2015_2"/>
    <n v="2015"/>
    <n v="2"/>
    <x v="16"/>
    <x v="16"/>
    <s v="Personal"/>
    <n v="2390.75"/>
    <n v="9563"/>
    <n v="982598250"/>
    <n v="3930393000"/>
    <n v="284"/>
    <n v="1014"/>
    <n v="1596"/>
    <n v="1610"/>
    <n v="600"/>
    <n v="5523458"/>
    <n v="2007103"/>
    <n v="1224677"/>
    <n v="4945554"/>
    <n v="3489144"/>
    <n v="19448.795774647886"/>
    <n v="1979.3915187376726"/>
    <n v="767.34147869674189"/>
    <n v="3071.7726708074533"/>
    <n v="5815.24"/>
    <n v="537918750"/>
    <n v="71722500"/>
    <n v="358612500"/>
    <n v="7172250"/>
    <n v="7172250"/>
    <n v="0.11879117431768274"/>
    <n v="0.4241346857680644"/>
    <n v="0.66757293736275225"/>
    <n v="0.67342884032207462"/>
    <n v="0.25096726968524524"/>
    <n v="0.13420890111445435"/>
    <n v="0.44768524337742871"/>
    <n v="0.69002138873496155"/>
    <n v="0.6957760656910047"/>
    <n v="0.27162810040705893"/>
    <n v="2310.3452891352085"/>
    <n v="839.5285998117746"/>
    <n v="512.25640489386171"/>
    <n v="2068.6203074349055"/>
    <n v="1459.4349053644253"/>
    <n v="2317.6456092836474"/>
    <n v="842.18137538658527"/>
    <n v="513.87505288184855"/>
    <n v="2075.1568154542283"/>
    <n v="1464.0464853282822"/>
  </r>
  <r>
    <s v="2015_2"/>
    <n v="2015"/>
    <n v="2"/>
    <x v="17"/>
    <x v="17"/>
    <s v="Personal"/>
    <n v="7588.25"/>
    <n v="30353"/>
    <n v="3118770750"/>
    <n v="12475083000"/>
    <n v="684"/>
    <n v="2837"/>
    <n v="8113"/>
    <n v="3807"/>
    <n v="1052"/>
    <n v="9942376"/>
    <n v="8743839"/>
    <n v="4418325"/>
    <n v="11707828"/>
    <n v="2322052"/>
    <n v="14535.637426900585"/>
    <n v="3082.0722594289741"/>
    <n v="544.5981757672871"/>
    <n v="3075.3422642500655"/>
    <n v="2207.2737642585553"/>
    <n v="1707356250"/>
    <n v="227647500"/>
    <n v="1138237500"/>
    <n v="22764750"/>
    <n v="22764750"/>
    <n v="9.0139360195038376E-2"/>
    <n v="0.37386749250485951"/>
    <n v="1.0691529667578163"/>
    <n v="0.50169670213817419"/>
    <n v="0.13863539024149177"/>
    <n v="9.7799378021511896E-2"/>
    <n v="0.3868087680523668"/>
    <n v="1.0764259139926105"/>
    <n v="0.51507043394005114"/>
    <n v="0.14787844811922959"/>
    <n v="1310.2330576878726"/>
    <n v="1152.2866273514974"/>
    <n v="582.25875531248971"/>
    <n v="1542.8890719204032"/>
    <n v="306.00625967779132"/>
    <n v="1314.3731837699659"/>
    <n v="1155.9276680747132"/>
    <n v="584.09859948773158"/>
    <n v="1547.7643536505914"/>
    <n v="306.97319032386389"/>
  </r>
  <r>
    <s v="2015_2"/>
    <n v="2015"/>
    <n v="2"/>
    <x v="18"/>
    <x v="18"/>
    <s v="Personal"/>
    <n v="5221"/>
    <n v="20884"/>
    <n v="2145831000"/>
    <n v="8583324000"/>
    <n v="291"/>
    <n v="2579"/>
    <n v="5389"/>
    <n v="4376"/>
    <n v="928"/>
    <n v="10478563"/>
    <n v="9010328"/>
    <n v="5098527"/>
    <n v="14023944"/>
    <n v="8594863"/>
    <n v="36008.807560137458"/>
    <n v="3493.7293524621946"/>
    <n v="946.09890517721283"/>
    <n v="3204.7404021937841"/>
    <n v="9261.7058189655181"/>
    <n v="1174725000"/>
    <n v="156630000"/>
    <n v="783150000"/>
    <n v="15663000"/>
    <n v="15663000"/>
    <n v="5.5736448956138669E-2"/>
    <n v="0.49396667305113962"/>
    <n v="1.0321777437272552"/>
    <n v="0.8381536104194599"/>
    <n v="0.17774372725531506"/>
    <n v="6.3134125449691381E-2"/>
    <n v="0.51008861893071333"/>
    <n v="1.0380544517503487"/>
    <n v="0.85003021759871"/>
    <n v="0.19007136357150695"/>
    <n v="2007.0030645470217"/>
    <n v="1725.7858647768626"/>
    <n v="976.54223328864202"/>
    <n v="2686.0647385558323"/>
    <n v="1646.2101130051715"/>
    <n v="2013.3448719725152"/>
    <n v="1731.2390710052864"/>
    <n v="979.62794994537057"/>
    <n v="2694.5522718362931"/>
    <n v="1651.4118726352372"/>
  </r>
  <r>
    <s v="2015_2"/>
    <n v="2015"/>
    <n v="2"/>
    <x v="19"/>
    <x v="19"/>
    <s v="Personal"/>
    <n v="4245.5"/>
    <n v="16982"/>
    <n v="1744900500"/>
    <n v="6979602000"/>
    <n v="563"/>
    <n v="1750"/>
    <n v="7600"/>
    <n v="2609"/>
    <n v="582"/>
    <n v="6974173"/>
    <n v="5221967"/>
    <n v="9450118"/>
    <n v="7443991"/>
    <n v="1570625"/>
    <n v="12387.51865008881"/>
    <n v="2983.9811428571429"/>
    <n v="1243.4365789473684"/>
    <n v="2853.1970103487924"/>
    <n v="2698.6683848797252"/>
    <n v="955237500"/>
    <n v="127365000"/>
    <n v="636825000"/>
    <n v="12736500"/>
    <n v="12736500"/>
    <n v="0.13261099988222824"/>
    <n v="0.41220115416323166"/>
    <n v="1.790130726651749"/>
    <n v="0.61453303497821221"/>
    <n v="0.13708632669885762"/>
    <n v="0.14473897307621053"/>
    <n v="0.42980309126017874"/>
    <n v="1.8326595480670977"/>
    <n v="0.63193738053947546"/>
    <n v="0.14938539585394395"/>
    <n v="1642.7212342480273"/>
    <n v="1230.0004710870332"/>
    <n v="2225.9140266164172"/>
    <n v="1753.3838181604051"/>
    <n v="369.95053586150038"/>
    <n v="1647.911969581419"/>
    <n v="1233.8870750781741"/>
    <n v="2232.9475575321721"/>
    <n v="1758.9242294902003"/>
    <n v="371.11952015297243"/>
  </r>
  <r>
    <s v="2015_2"/>
    <n v="2015"/>
    <n v="2"/>
    <x v="20"/>
    <x v="20"/>
    <s v="Personal"/>
    <n v="4048.75"/>
    <n v="16195"/>
    <n v="1664036250"/>
    <n v="6656145000"/>
    <n v="454"/>
    <n v="2165"/>
    <n v="4618"/>
    <n v="2985"/>
    <n v="484"/>
    <n v="6721737"/>
    <n v="8464228"/>
    <n v="8102599"/>
    <n v="12569760"/>
    <n v="1890693"/>
    <n v="14805.588105726873"/>
    <n v="3909.5741339491915"/>
    <n v="1754.5688609787787"/>
    <n v="4210.9748743718592"/>
    <n v="3906.3904958677685"/>
    <n v="910968750"/>
    <n v="121462500"/>
    <n v="607312500"/>
    <n v="12146250"/>
    <n v="12146250"/>
    <n v="0.11213337449830195"/>
    <n v="0.53473294226613155"/>
    <n v="1.1405989502933005"/>
    <n v="0.73726458783575177"/>
    <n v="0.11954306884841"/>
    <n v="0.12368749126184776"/>
    <n v="0.55299774821565328"/>
    <n v="1.1552629675634434"/>
    <n v="0.75338092831175762"/>
    <n v="0.13142293914727407"/>
    <n v="1660.2005557270763"/>
    <n v="2090.5780796542144"/>
    <n v="2001.2594010497066"/>
    <n v="3104.6026551404752"/>
    <n v="466.98190799629515"/>
    <n v="1665.4465229097398"/>
    <n v="2097.1839707080567"/>
    <n v="2007.5830594207914"/>
    <n v="3114.412701033963"/>
    <n v="468.45749584367616"/>
  </r>
  <r>
    <s v="2015_2"/>
    <n v="2015"/>
    <n v="2"/>
    <x v="21"/>
    <x v="21"/>
    <s v="Personal"/>
    <n v="6673"/>
    <n v="26692"/>
    <n v="2742603000"/>
    <n v="10970412000"/>
    <n v="1064"/>
    <n v="3847"/>
    <n v="4953"/>
    <n v="6423"/>
    <n v="1343"/>
    <n v="12749365"/>
    <n v="11117063"/>
    <n v="5044864"/>
    <n v="17084697"/>
    <n v="3947620"/>
    <n v="11982.485902255639"/>
    <n v="2889.8006238627504"/>
    <n v="1018.5471431455684"/>
    <n v="2659.9248014946288"/>
    <n v="2939.404318689501"/>
    <n v="1501425000"/>
    <n v="200190000"/>
    <n v="1000950000"/>
    <n v="20019000"/>
    <n v="20019000"/>
    <n v="0.15944852390229283"/>
    <n v="0.57650232279334634"/>
    <n v="0.74224486737599282"/>
    <n v="0.96253559118837106"/>
    <n v="0.20125880413607072"/>
    <n v="0.16989062197319182"/>
    <n v="0.59059590540991513"/>
    <n v="0.75472078852363833"/>
    <n v="0.96795202198956376"/>
    <n v="0.21269484884618173"/>
    <n v="1910.589689794695"/>
    <n v="1665.9767720665368"/>
    <n v="756.01138918027868"/>
    <n v="2560.2722913232428"/>
    <n v="591.58099805185077"/>
    <n v="1916.6268464367781"/>
    <n v="1671.2409911653631"/>
    <n v="758.40026377960237"/>
    <n v="2568.3623406685656"/>
    <n v="593.45029901730436"/>
  </r>
  <r>
    <s v="2015_2"/>
    <n v="2015"/>
    <n v="2"/>
    <x v="22"/>
    <x v="22"/>
    <s v="Personal"/>
    <n v="1915.75"/>
    <n v="7663"/>
    <n v="787373250"/>
    <n v="3149493000"/>
    <n v="308"/>
    <n v="1079"/>
    <n v="380"/>
    <n v="1962"/>
    <n v="990"/>
    <n v="4546863"/>
    <n v="4252165"/>
    <n v="315685"/>
    <n v="5984941"/>
    <n v="5297189"/>
    <n v="14762.542207792209"/>
    <n v="3940.8387395736795"/>
    <n v="830.75"/>
    <n v="3050.428644240571"/>
    <n v="5350.6959595959597"/>
    <n v="431043750"/>
    <n v="57472500"/>
    <n v="287362500"/>
    <n v="5747250"/>
    <n v="5747250"/>
    <n v="0.1607725433903171"/>
    <n v="0.56322589064335116"/>
    <n v="0.19835573535168993"/>
    <n v="1.0241419809474097"/>
    <n v="0.51676888946887645"/>
    <n v="0.18032639373815929"/>
    <n v="0.58962907162066758"/>
    <n v="0.21958327838570998"/>
    <n v="1.0325125125373358"/>
    <n v="0.54337075705280435"/>
    <n v="2373.4114576536604"/>
    <n v="2219.5824089782068"/>
    <n v="164.78402714341641"/>
    <n v="3124.0720344512592"/>
    <n v="2765.0732089260082"/>
    <n v="2380.9110567682719"/>
    <n v="2226.5959329988736"/>
    <n v="165.30471821031156"/>
    <n v="3133.943600457229"/>
    <n v="2773.8103962866853"/>
  </r>
  <r>
    <s v="2015_2"/>
    <n v="2015"/>
    <n v="2"/>
    <x v="23"/>
    <x v="23"/>
    <s v="Personal"/>
    <n v="3586.75"/>
    <n v="14347"/>
    <n v="1474154250"/>
    <n v="5896617000"/>
    <n v="625"/>
    <n v="2421"/>
    <n v="2773"/>
    <n v="4393"/>
    <n v="310"/>
    <n v="10387873"/>
    <n v="7662418"/>
    <n v="3066228"/>
    <n v="13421527"/>
    <n v="1805232"/>
    <n v="16620.596799999999"/>
    <n v="3164.9805865344897"/>
    <n v="1105.7439596105301"/>
    <n v="3055.2076030047801"/>
    <n v="5823.3290322580642"/>
    <n v="807018750"/>
    <n v="107602500"/>
    <n v="538012500"/>
    <n v="10760250"/>
    <n v="10760250"/>
    <n v="0.17425245695964314"/>
    <n v="0.67498431727887365"/>
    <n v="0.77312330103854465"/>
    <n v="1.2247856694779395"/>
    <n v="8.6429218651982997E-2"/>
    <n v="0.18901014983028547"/>
    <n v="0.69320666658180907"/>
    <n v="0.78941718788969995"/>
    <n v="1.2451992753721948"/>
    <n v="9.736139834291431E-2"/>
    <n v="2896.1798285355821"/>
    <n v="2136.3122604028717"/>
    <n v="854.87642015752419"/>
    <n v="3741.9744894403011"/>
    <n v="503.30577821147278"/>
    <n v="2905.3312917628277"/>
    <n v="2143.0626641244794"/>
    <n v="857.5776923802739"/>
    <n v="3753.7985279892887"/>
    <n v="504.89614365631866"/>
  </r>
  <r>
    <s v="2015_2"/>
    <n v="2015"/>
    <n v="2"/>
    <x v="24"/>
    <x v="24"/>
    <s v="Personal"/>
    <n v="1853.5"/>
    <n v="7414"/>
    <n v="761788500"/>
    <n v="3047154000"/>
    <n v="301"/>
    <n v="1348"/>
    <n v="1054"/>
    <n v="2458"/>
    <n v="54"/>
    <n v="3369014"/>
    <n v="3302546"/>
    <n v="1399624"/>
    <n v="5752108"/>
    <n v="284254"/>
    <n v="11192.737541528239"/>
    <n v="2449.9599406528191"/>
    <n v="1327.9165085388995"/>
    <n v="2340.1578519121235"/>
    <n v="5263.9629629629626"/>
    <n v="417037500"/>
    <n v="55605000"/>
    <n v="278025000"/>
    <n v="5560500"/>
    <n v="5560500"/>
    <n v="0.16239546803345023"/>
    <n v="0.72727272727272729"/>
    <n v="0.56865389803075261"/>
    <n v="1.3261397356352846"/>
    <n v="2.9134070677097383E-2"/>
    <n v="0.18235572314520784"/>
    <n v="0.75137580834481543"/>
    <n v="0.5954577107585679"/>
    <n v="1.3617320417014711"/>
    <n v="3.8236133755275431E-2"/>
    <n v="1817.6498516320476"/>
    <n v="1781.7890477475048"/>
    <n v="755.12489884003242"/>
    <n v="3103.3763150795794"/>
    <n v="153.36066900458593"/>
    <n v="1823.3933333086084"/>
    <n v="1787.4192150418526"/>
    <n v="757.51097227222203"/>
    <n v="3113.1824859353846"/>
    <n v="153.84526409397682"/>
  </r>
  <r>
    <s v="2015_2"/>
    <n v="2015"/>
    <n v="2"/>
    <x v="25"/>
    <x v="25"/>
    <s v="Personal"/>
    <n v="4778.5"/>
    <n v="19114"/>
    <n v="1963963500"/>
    <n v="7855854000"/>
    <n v="907"/>
    <n v="3188"/>
    <n v="5047"/>
    <n v="6176"/>
    <n v="443"/>
    <n v="12325384"/>
    <n v="9232094"/>
    <n v="4305967"/>
    <n v="17368168"/>
    <n v="2326792"/>
    <n v="13589.177508269018"/>
    <n v="2895.8889585947304"/>
    <n v="853.17356845650886"/>
    <n v="2812.2033678756475"/>
    <n v="5252.3521444695261"/>
    <n v="1075162500"/>
    <n v="143355000"/>
    <n v="716775000"/>
    <n v="14335500"/>
    <n v="14335500"/>
    <n v="0.18980851731714973"/>
    <n v="0.6671549649471592"/>
    <n v="1.0561891807052421"/>
    <n v="1.2924557915663912"/>
    <n v="9.2706916396358696E-2"/>
    <n v="0.20302639750211518"/>
    <n v="0.6830384035495064"/>
    <n v="1.0644003939880666"/>
    <n v="1.3131785749564695"/>
    <n v="0.10248243921702774"/>
    <n v="2579.3416344041016"/>
    <n v="1932.0066966621325"/>
    <n v="901.11269226744798"/>
    <n v="3634.6485298733915"/>
    <n v="486.92937114157161"/>
    <n v="2587.4919398116522"/>
    <n v="1938.111527607052"/>
    <n v="903.96006368604515"/>
    <n v="3646.1334356231555"/>
    <n v="488.46798976958723"/>
  </r>
  <r>
    <s v="2015_2"/>
    <n v="2015"/>
    <n v="2"/>
    <x v="26"/>
    <x v="26"/>
    <s v="Personal"/>
    <n v="3417.25"/>
    <n v="13669"/>
    <n v="1404489750"/>
    <n v="5617959000"/>
    <n v="468"/>
    <n v="2173"/>
    <n v="5385"/>
    <n v="3672"/>
    <n v="578"/>
    <n v="6232308"/>
    <n v="7676773"/>
    <n v="3334140"/>
    <n v="12093480"/>
    <n v="1678860"/>
    <n v="13316.897435897436"/>
    <n v="3532.7993557294062"/>
    <n v="619.15320334261844"/>
    <n v="3293.4313725490197"/>
    <n v="2904.6020761245672"/>
    <n v="768881250"/>
    <n v="102517500"/>
    <n v="512587500"/>
    <n v="10251750"/>
    <n v="10251750"/>
    <n v="0.13695222766844686"/>
    <n v="0.63589143316994656"/>
    <n v="1.5758285170824493"/>
    <n v="1.0745482478601214"/>
    <n v="0.16914185382983393"/>
    <n v="0.1506553493223893"/>
    <n v="0.65507036787621564"/>
    <n v="1.6137965945609298"/>
    <n v="1.085829290099755"/>
    <n v="0.18408377803940665"/>
    <n v="1823.7787694783817"/>
    <n v="2246.476845416636"/>
    <n v="975.67927427024654"/>
    <n v="3538.9509108201037"/>
    <n v="491.28977979369375"/>
    <n v="1829.541617551235"/>
    <n v="2253.5753515380893"/>
    <n v="978.76226411503967"/>
    <n v="3550.1334274595397"/>
    <n v="492.84217661291234"/>
  </r>
  <r>
    <s v="2015_3"/>
    <n v="2015"/>
    <n v="3"/>
    <x v="0"/>
    <x v="0"/>
    <s v="Personal"/>
    <n v="5335.5"/>
    <n v="21342"/>
    <n v="2192890500"/>
    <n v="8771562000"/>
    <n v="141"/>
    <n v="2378"/>
    <n v="1347"/>
    <n v="4261"/>
    <n v="566"/>
    <n v="2491288"/>
    <n v="4133179"/>
    <n v="2030454"/>
    <n v="6869482"/>
    <n v="1884770"/>
    <n v="17668.709219858156"/>
    <n v="1738.0904121110177"/>
    <n v="1507.3897550111358"/>
    <n v="1612.1760150199484"/>
    <n v="3329.9823321554773"/>
    <n v="1200487500"/>
    <n v="160065000"/>
    <n v="800325000"/>
    <n v="16006500"/>
    <n v="16006500"/>
    <n v="2.6426764127073378E-2"/>
    <n v="0.4456939368381595"/>
    <n v="0.25245993815012652"/>
    <n v="0.79861306344297633"/>
    <n v="0.10608190422640802"/>
    <n v="3.1543284011747254E-2"/>
    <n v="0.46154876489218988"/>
    <n v="0.26631734062199125"/>
    <n v="0.81140546877331232"/>
    <n v="0.11590476247344969"/>
    <n v="466.92681098303814"/>
    <n v="774.65635835441856"/>
    <n v="380.55552431824572"/>
    <n v="1287.5048261643708"/>
    <n v="353.25086683534812"/>
    <n v="468.40222473270404"/>
    <n v="777.10414806256563"/>
    <n v="381.75801867042986"/>
    <n v="1291.5731346842538"/>
    <n v="354.36708285411345"/>
  </r>
  <r>
    <s v="2015_3"/>
    <n v="2015"/>
    <n v="3"/>
    <x v="1"/>
    <x v="1"/>
    <s v="Personal"/>
    <n v="1390.25"/>
    <n v="5561"/>
    <n v="571392750"/>
    <n v="2285571000"/>
    <n v="22"/>
    <n v="382"/>
    <n v="1333"/>
    <n v="687"/>
    <n v="96"/>
    <n v="470356"/>
    <n v="1218313"/>
    <n v="2608515"/>
    <n v="2091833"/>
    <n v="533258"/>
    <n v="21379.81818181818"/>
    <n v="3189.3010471204188"/>
    <n v="1956.8754688672168"/>
    <n v="3044.8806404657935"/>
    <n v="5554.770833333333"/>
    <n v="312806250"/>
    <n v="41707500"/>
    <n v="208537500"/>
    <n v="4170750"/>
    <n v="4170750"/>
    <n v="1.5824491997842114E-2"/>
    <n v="0.27477072468980401"/>
    <n v="0.95882035605106997"/>
    <n v="0.49415572738716057"/>
    <n v="6.9052328717856507E-2"/>
    <n v="2.3622984056163084E-2"/>
    <n v="0.30266610984823383"/>
    <n v="0.97123743337606805"/>
    <n v="0.5253985170026223"/>
    <n v="8.4896198660119673E-2"/>
    <n v="338.32476173350119"/>
    <n v="876.32655997122822"/>
    <n v="1876.2920338068693"/>
    <n v="1504.6452076964574"/>
    <n v="383.569861535695"/>
    <n v="339.39381365678469"/>
    <n v="879.09561119160446"/>
    <n v="1882.2208153631029"/>
    <n v="1509.3996449564006"/>
    <n v="384.78188070948318"/>
  </r>
  <r>
    <s v="2015_3"/>
    <n v="2015"/>
    <n v="3"/>
    <x v="2"/>
    <x v="2"/>
    <s v="Personal"/>
    <n v="1345.75"/>
    <n v="5383"/>
    <n v="553103250"/>
    <n v="2212413000"/>
    <n v="94"/>
    <n v="630"/>
    <n v="502"/>
    <n v="1205"/>
    <n v="116"/>
    <n v="1153433"/>
    <n v="2133871"/>
    <n v="482894"/>
    <n v="3468446"/>
    <n v="612169"/>
    <n v="12270.563829787234"/>
    <n v="3387.0968253968254"/>
    <n v="961.9402390438247"/>
    <n v="2878.3784232365147"/>
    <n v="5277.3189655172409"/>
    <n v="302793750"/>
    <n v="40372500"/>
    <n v="201862500"/>
    <n v="4037250"/>
    <n v="4037250"/>
    <n v="6.9849526286457367E-2"/>
    <n v="0.46814044213263978"/>
    <n v="0.37302619357235745"/>
    <n v="0.89541148058703324"/>
    <n v="8.6197287757755897E-2"/>
    <n v="8.6038975179310764E-2"/>
    <n v="0.49983321888065912"/>
    <n v="0.40374243622569467"/>
    <n v="0.9148483834165525"/>
    <n v="0.10402299413173768"/>
    <n v="857.09307077837639"/>
    <n v="1585.6370053873304"/>
    <n v="358.82890581460151"/>
    <n v="2577.3330856399775"/>
    <n v="454.8905814601523"/>
    <n v="859.80134726116694"/>
    <n v="1590.6473637233662"/>
    <n v="359.96274754089222"/>
    <n v="2585.4770443559405"/>
    <n v="456.32796265714722"/>
  </r>
  <r>
    <s v="2015_3"/>
    <n v="2015"/>
    <n v="3"/>
    <x v="3"/>
    <x v="3"/>
    <s v="Personal"/>
    <n v="5424.5"/>
    <n v="21698"/>
    <n v="2229469500"/>
    <n v="8917878000"/>
    <n v="153"/>
    <n v="1872"/>
    <n v="1334"/>
    <n v="5227"/>
    <n v="2810"/>
    <n v="3248524"/>
    <n v="7237848"/>
    <n v="1124400"/>
    <n v="16920865"/>
    <n v="15422307"/>
    <n v="21232.183006535946"/>
    <n v="3866.3717948717949"/>
    <n v="842.87856071964018"/>
    <n v="3237.2039410751863"/>
    <n v="5488.3654804270464"/>
    <n v="1220512500"/>
    <n v="162735000"/>
    <n v="813675000"/>
    <n v="16273500"/>
    <n v="16273500"/>
    <n v="2.8205364549728086E-2"/>
    <n v="0.34510093096137895"/>
    <n v="0.24592128306756383"/>
    <n v="0.96359111438842293"/>
    <n v="0.51802009401788185"/>
    <n v="3.3442926484173116E-2"/>
    <n v="0.36014053201786644"/>
    <n v="0.25954458757358068"/>
    <n v="0.96951663005574218"/>
    <n v="0.53382761743186302"/>
    <n v="598.86146188588805"/>
    <n v="1334.288505853074"/>
    <n v="207.28177712231542"/>
    <n v="3119.3409530832337"/>
    <n v="2843.0836021753157"/>
    <n v="600.75376794805493"/>
    <n v="1338.5046432888578"/>
    <n v="207.93675425540738"/>
    <n v="3129.1975696317363"/>
    <n v="2852.067289852765"/>
  </r>
  <r>
    <s v="2015_3"/>
    <n v="2015"/>
    <n v="3"/>
    <x v="4"/>
    <x v="4"/>
    <s v="Personal"/>
    <n v="4282"/>
    <n v="17128"/>
    <n v="1759902000"/>
    <n v="7039608000"/>
    <n v="164"/>
    <n v="1429"/>
    <n v="3386"/>
    <n v="2243"/>
    <n v="384"/>
    <n v="3314051"/>
    <n v="4365876"/>
    <n v="6295328"/>
    <n v="7019603"/>
    <n v="1280244"/>
    <n v="20207.628048780487"/>
    <n v="3055.1966410076975"/>
    <n v="1859.2226816302423"/>
    <n v="3129.5599643334817"/>
    <n v="3333.96875"/>
    <n v="963450000"/>
    <n v="128460000"/>
    <n v="642300000"/>
    <n v="12846000"/>
    <n v="12846000"/>
    <n v="3.8299859878561417E-2"/>
    <n v="0.3337225595516114"/>
    <n v="0.79075198505371325"/>
    <n v="0.52382064455861743"/>
    <n v="8.9677720691265769E-2"/>
    <n v="4.5133482972315696E-2"/>
    <n v="0.35051264579060432"/>
    <n v="0.8052358147050005"/>
    <n v="0.54160381439812366"/>
    <n v="9.9851269105532284E-2"/>
    <n v="773.94932274638018"/>
    <n v="1019.5880429705745"/>
    <n v="1470.1840261560019"/>
    <n v="1639.3281177020085"/>
    <n v="298.98271835590845"/>
    <n v="776.39487833553244"/>
    <n v="1022.8097774741611"/>
    <n v="1474.829571615606"/>
    <n v="1644.5081313319376"/>
    <n v="299.92745573915289"/>
  </r>
  <r>
    <s v="2015_3"/>
    <n v="2015"/>
    <n v="3"/>
    <x v="5"/>
    <x v="5"/>
    <s v="Personal"/>
    <n v="1083.5"/>
    <n v="4334"/>
    <n v="445318500"/>
    <n v="1781274000"/>
    <n v="88"/>
    <n v="373"/>
    <n v="710"/>
    <n v="571"/>
    <n v="143"/>
    <n v="1730218"/>
    <n v="1183271"/>
    <n v="804102"/>
    <n v="2011246"/>
    <n v="870499"/>
    <n v="19661.56818181818"/>
    <n v="3172.3083109919571"/>
    <n v="1132.5380281690141"/>
    <n v="3522.3222416812609"/>
    <n v="6087.4055944055945"/>
    <n v="243787500"/>
    <n v="32505000"/>
    <n v="162525000"/>
    <n v="3250500"/>
    <n v="3250500"/>
    <n v="8.1218274111675121E-2"/>
    <n v="0.34425473004153206"/>
    <n v="0.65528380249192431"/>
    <n v="0.52699584679280109"/>
    <n v="0.13197969543147209"/>
    <n v="0.10055462488314522"/>
    <n v="0.37788644430497353"/>
    <n v="0.6889262067376225"/>
    <n v="0.56233674120784727"/>
    <n v="0.1559382143023603"/>
    <n v="1596.878634056299"/>
    <n v="1092.0821412090447"/>
    <n v="742.13382556529768"/>
    <n v="1856.2491924319336"/>
    <n v="803.41393631748963"/>
    <n v="1601.924514133894"/>
    <n v="1095.5329454229045"/>
    <n v="744.47884929187683"/>
    <n v="1862.1146418276414"/>
    <n v="805.95259535448179"/>
  </r>
  <r>
    <s v="2015_3"/>
    <n v="2015"/>
    <n v="3"/>
    <x v="6"/>
    <x v="6"/>
    <s v="Personal"/>
    <n v="6856.25"/>
    <n v="27425"/>
    <n v="2817918750"/>
    <n v="11271675000"/>
    <n v="351"/>
    <n v="3169"/>
    <n v="2448"/>
    <n v="5224"/>
    <n v="903"/>
    <n v="10062771"/>
    <n v="8538663"/>
    <n v="4518459"/>
    <n v="12755567"/>
    <n v="8631721"/>
    <n v="28668.863247863246"/>
    <n v="2694.4345219312086"/>
    <n v="1845.7757352941176"/>
    <n v="2441.7241577335376"/>
    <n v="9558.937984496124"/>
    <n v="1542656250"/>
    <n v="205687500"/>
    <n v="1028437500"/>
    <n v="20568750"/>
    <n v="20568750"/>
    <n v="5.119416590701914E-2"/>
    <n v="0.46220601640838649"/>
    <n v="0.35704649042844122"/>
    <n v="0.76193254329990889"/>
    <n v="0.13170464904284412"/>
    <n v="5.7395876669048579E-2"/>
    <n v="0.47623539274841675"/>
    <n v="0.37052881470212368"/>
    <n v="0.77391706969981444"/>
    <n v="0.14122048373941012"/>
    <n v="1467.6785414767548"/>
    <n v="1245.3838468550593"/>
    <n v="659.02774840474024"/>
    <n v="1860.4290975387421"/>
    <n v="1258.9565724703737"/>
    <n v="1472.3161700070707"/>
    <n v="1249.3190598435644"/>
    <n v="661.11017027158618"/>
    <n v="1866.3077547634327"/>
    <n v="1262.9346730924913"/>
  </r>
  <r>
    <s v="2015_3"/>
    <n v="2015"/>
    <n v="3"/>
    <x v="7"/>
    <x v="7"/>
    <s v="Personal"/>
    <n v="8407.5"/>
    <n v="33630"/>
    <n v="3455482500"/>
    <n v="13821930000"/>
    <n v="916"/>
    <n v="2956"/>
    <n v="1663"/>
    <n v="4217"/>
    <n v="1261"/>
    <n v="16869010"/>
    <n v="7348535"/>
    <n v="1468417"/>
    <n v="12697810"/>
    <n v="6684451"/>
    <n v="18415.94978165939"/>
    <n v="2485.9725981055481"/>
    <n v="882.99278412507522"/>
    <n v="3011.1003082760258"/>
    <n v="5300.912767644726"/>
    <n v="1891687500"/>
    <n v="252225000"/>
    <n v="1261125000"/>
    <n v="25222500"/>
    <n v="25222500"/>
    <n v="0.10895034195658639"/>
    <n v="0.35159084151055603"/>
    <n v="0.19779958370502526"/>
    <n v="0.50157597383288732"/>
    <n v="0.14998513232233124"/>
    <n v="0.11686783582675034"/>
    <n v="0.36372377536981781"/>
    <n v="0.207921823259136"/>
    <n v="0.5142814319835588"/>
    <n v="0.15905831906117923"/>
    <n v="2006.4240261671127"/>
    <n v="874.04519774011294"/>
    <n v="174.65560511448112"/>
    <n v="1510.2955694320547"/>
    <n v="795.05810288432951"/>
    <n v="2012.7640039243001"/>
    <n v="876.80704022215036"/>
    <n v="175.2074887827151"/>
    <n v="1515.0678609278207"/>
    <n v="797.57035882934406"/>
  </r>
  <r>
    <s v="2015_3"/>
    <n v="2015"/>
    <n v="3"/>
    <x v="8"/>
    <x v="8"/>
    <s v="Personal"/>
    <n v="803.5"/>
    <n v="3214"/>
    <n v="330238500"/>
    <n v="1320954000"/>
    <n v="109"/>
    <n v="322"/>
    <n v="454"/>
    <n v="423"/>
    <n v="134"/>
    <n v="1319537"/>
    <n v="921092"/>
    <n v="433579"/>
    <n v="1200917"/>
    <n v="525903"/>
    <n v="12105.844036697248"/>
    <n v="2860.5341614906833"/>
    <n v="955.0198237885462"/>
    <n v="2839.0472813238771"/>
    <n v="3924.6492537313434"/>
    <n v="180787500"/>
    <n v="24105000"/>
    <n v="120525000"/>
    <n v="2410500"/>
    <n v="2410500"/>
    <n v="0.13565650280024891"/>
    <n v="0.40074673304293718"/>
    <n v="0.56502800248911011"/>
    <n v="0.52644679527069072"/>
    <n v="0.16677037958929683"/>
    <n v="0.16380313728665735"/>
    <n v="0.44102800548142157"/>
    <n v="0.60577809657950699"/>
    <n v="0.56748842648325237"/>
    <n v="0.19741151042416222"/>
    <n v="1642.2364654635967"/>
    <n v="1146.3497199751089"/>
    <n v="539.61294337274421"/>
    <n v="1494.6073428749223"/>
    <n v="654.51524579962665"/>
    <n v="1647.4256690054676"/>
    <n v="1149.9720010242868"/>
    <n v="541.31803362976689"/>
    <n v="1499.3300620937794"/>
    <n v="656.5834088827994"/>
  </r>
  <r>
    <s v="2015_3"/>
    <n v="2015"/>
    <n v="3"/>
    <x v="9"/>
    <x v="9"/>
    <s v="Personal"/>
    <n v="837"/>
    <n v="3348"/>
    <n v="344007000"/>
    <n v="1376028000"/>
    <n v="99"/>
    <n v="350"/>
    <n v="643"/>
    <n v="506"/>
    <n v="105"/>
    <n v="1422626"/>
    <n v="1078400"/>
    <n v="516644"/>
    <n v="1518867"/>
    <n v="441574"/>
    <n v="14369.959595959595"/>
    <n v="3081.1428571428573"/>
    <n v="803.48989113530331"/>
    <n v="3001.713438735178"/>
    <n v="4205.4666666666662"/>
    <n v="188325000"/>
    <n v="25110000"/>
    <n v="125550000"/>
    <n v="2511000"/>
    <n v="2511000"/>
    <n v="0.11827956989247312"/>
    <n v="0.41816009557945044"/>
    <n v="0.76821983273596173"/>
    <n v="0.60454002389486261"/>
    <n v="0.12544802867383512"/>
    <n v="0.14428796249117579"/>
    <n v="0.45788530879147765"/>
    <n v="0.80220380068418928"/>
    <n v="0.64391832625756118"/>
    <n v="0.1521238576309363"/>
    <n v="1699.6726403823177"/>
    <n v="1288.4109916367981"/>
    <n v="617.25686977299881"/>
    <n v="1814.6559139784947"/>
    <n v="527.56750298685779"/>
    <n v="1705.0433330145772"/>
    <n v="1292.4821634940738"/>
    <n v="619.20730237039334"/>
    <n v="1820.3899352927979"/>
    <n v="529.2345315863613"/>
  </r>
  <r>
    <s v="2015_3"/>
    <n v="2015"/>
    <n v="3"/>
    <x v="10"/>
    <x v="10"/>
    <s v="Personal"/>
    <n v="2427.25"/>
    <n v="9709"/>
    <n v="997599750"/>
    <n v="3990399000"/>
    <n v="303"/>
    <n v="968"/>
    <n v="480"/>
    <n v="1211"/>
    <n v="680"/>
    <n v="7056125"/>
    <n v="4374670"/>
    <n v="543423"/>
    <n v="3660578"/>
    <n v="3791322"/>
    <n v="23287.541254125412"/>
    <n v="4519.2871900826449"/>
    <n v="1132.1312499999999"/>
    <n v="3022.7729149463253"/>
    <n v="5575.4735294117645"/>
    <n v="546131250"/>
    <n v="72817500"/>
    <n v="364087500"/>
    <n v="7281750"/>
    <n v="7281750"/>
    <n v="0.12483262951900298"/>
    <n v="0.39880523225872899"/>
    <n v="0.19775466062416314"/>
    <n v="0.49891852919971158"/>
    <n v="0.28015243588423111"/>
    <n v="0.14046440411626163"/>
    <n v="0.42196246635932305"/>
    <n v="0.21659182950305714"/>
    <n v="0.52256507200625835"/>
    <n v="0.30139055915984642"/>
    <n v="2907.0450097847356"/>
    <n v="1802.3153774848079"/>
    <n v="223.88423112575961"/>
    <n v="1508.1174168297457"/>
    <n v="1561.9824904727573"/>
    <n v="2916.230805240139"/>
    <n v="1808.0104046852741"/>
    <n v="224.59166934769613"/>
    <n v="1512.8828257130278"/>
    <n v="1566.9181043397978"/>
  </r>
  <r>
    <s v="2015_3"/>
    <n v="2015"/>
    <n v="3"/>
    <x v="11"/>
    <x v="11"/>
    <s v="Personal"/>
    <n v="6654.25"/>
    <n v="26617"/>
    <n v="2734896750"/>
    <n v="10939587000"/>
    <n v="199"/>
    <n v="2131"/>
    <n v="8191"/>
    <n v="3224"/>
    <n v="786"/>
    <n v="3307129"/>
    <n v="4223877"/>
    <n v="7663432"/>
    <n v="5715603"/>
    <n v="3679478"/>
    <n v="16618.738693467338"/>
    <n v="1982.1102768653213"/>
    <n v="935.59174703943347"/>
    <n v="1772.8297146401985"/>
    <n v="4681.2697201017809"/>
    <n v="1497206250"/>
    <n v="199627500"/>
    <n v="998137500"/>
    <n v="19962750"/>
    <n v="19962750"/>
    <n v="2.9905699365067439E-2"/>
    <n v="0.32024645902994325"/>
    <n v="1.2309426306495848"/>
    <n v="0.48450238569335385"/>
    <n v="0.11811999849720103"/>
    <n v="3.4770783133769079E-2"/>
    <n v="0.3335732096790906"/>
    <n v="1.2461718388840417"/>
    <n v="0.49877710753118959"/>
    <n v="0.12733876527074439"/>
    <n v="496.99500319344781"/>
    <n v="634.76379757297968"/>
    <n v="1151.6597663147613"/>
    <n v="858.94022617124392"/>
    <n v="552.95157230341511"/>
    <n v="498.56542760253899"/>
    <n v="636.76954925118719"/>
    <n v="1155.2988262577542"/>
    <n v="861.65433936848376"/>
    <n v="554.69881048611489"/>
  </r>
  <r>
    <s v="2015_3"/>
    <n v="2015"/>
    <n v="3"/>
    <x v="12"/>
    <x v="12"/>
    <s v="Personal"/>
    <n v="6476.25"/>
    <n v="25905"/>
    <n v="2661738750"/>
    <n v="10646955000"/>
    <n v="335"/>
    <n v="2621"/>
    <n v="4578"/>
    <n v="4815"/>
    <n v="928"/>
    <n v="7476787"/>
    <n v="8304452"/>
    <n v="6689462"/>
    <n v="13901685"/>
    <n v="3844896"/>
    <n v="22318.767164179106"/>
    <n v="3168.4288439526899"/>
    <n v="1461.2193097422455"/>
    <n v="2887.1619937694704"/>
    <n v="4143.2068965517237"/>
    <n v="1457156250"/>
    <n v="194287500"/>
    <n v="971437500"/>
    <n v="19428750"/>
    <n v="19428750"/>
    <n v="5.1727465740204592E-2"/>
    <n v="0.40470951553754103"/>
    <n v="0.70689056166763176"/>
    <n v="0.74348581354950782"/>
    <n v="0.14329280061764138"/>
    <n v="5.8139876071787347E-2"/>
    <n v="0.41892070064820724"/>
    <n v="0.72006964219166558"/>
    <n v="0.75612986212965372"/>
    <n v="0.15343711061202078"/>
    <n v="1154.4932638486778"/>
    <n v="1282.2933024512643"/>
    <n v="1032.922138583285"/>
    <n v="2146.5639837869139"/>
    <n v="593.69171974522294"/>
    <n v="1158.1412771889115"/>
    <n v="1286.3451433930127"/>
    <n v="1036.1860066879919"/>
    <n v="2153.3467813083266"/>
    <n v="595.56769025231529"/>
  </r>
  <r>
    <s v="2015_3"/>
    <n v="2015"/>
    <n v="3"/>
    <x v="13"/>
    <x v="13"/>
    <s v="Personal"/>
    <n v="1640.25"/>
    <n v="6561"/>
    <n v="674142750"/>
    <n v="2696571000"/>
    <n v="196"/>
    <n v="717"/>
    <n v="1015"/>
    <n v="1063"/>
    <n v="344"/>
    <n v="4176827"/>
    <n v="2201085"/>
    <n v="928362"/>
    <n v="3351548"/>
    <n v="2611381"/>
    <n v="21310.341836734693"/>
    <n v="3069.8535564853555"/>
    <n v="914.64236453201966"/>
    <n v="3152.914393226717"/>
    <n v="7591.2238372093025"/>
    <n v="369056250"/>
    <n v="49207500"/>
    <n v="246037500"/>
    <n v="4920750"/>
    <n v="4920750"/>
    <n v="0.1194939795762841"/>
    <n v="0.43712848651120256"/>
    <n v="0.61880810852004264"/>
    <n v="0.64807194025301018"/>
    <n v="0.20972412741960067"/>
    <n v="0.13815520139375997"/>
    <n v="0.46566560295643883"/>
    <n v="0.64674967323208155"/>
    <n v="0.6755470511758771"/>
    <n v="0.23314561403983519"/>
    <n v="2546.4575522024084"/>
    <n v="1341.9204389574761"/>
    <n v="565.98811156835848"/>
    <n v="2043.3153482700807"/>
    <n v="1592.0627953055937"/>
    <n v="2554.5039491903003"/>
    <n v="1346.1606920764332"/>
    <n v="567.77654312189748"/>
    <n v="2049.7718966815842"/>
    <n v="1597.0934581060014"/>
  </r>
  <r>
    <s v="2015_3"/>
    <n v="2015"/>
    <n v="3"/>
    <x v="14"/>
    <x v="14"/>
    <s v="Personal"/>
    <n v="11401.75"/>
    <n v="45607"/>
    <n v="4686119250"/>
    <n v="18744477000"/>
    <n v="1197"/>
    <n v="4740"/>
    <n v="8937"/>
    <n v="7877"/>
    <n v="1750"/>
    <n v="16807454"/>
    <n v="15099491"/>
    <n v="11566146"/>
    <n v="25225964"/>
    <n v="18362905"/>
    <n v="14041.314954051797"/>
    <n v="3185.546624472574"/>
    <n v="1294.1866398120173"/>
    <n v="3202.4836866827472"/>
    <n v="10493.088571428572"/>
    <n v="2565393750"/>
    <n v="342052500"/>
    <n v="1710262500"/>
    <n v="34205250"/>
    <n v="34205250"/>
    <n v="0.10498388405288663"/>
    <n v="0.41572565614927531"/>
    <n v="0.78382704409410842"/>
    <n v="0.69085885938562064"/>
    <n v="0.1534852106036354"/>
    <n v="0.11167266401995715"/>
    <n v="0.42647995215018192"/>
    <n v="0.79280920780380115"/>
    <n v="0.70094310075306865"/>
    <n v="0.16135060865325171"/>
    <n v="1474.1117810862368"/>
    <n v="1324.31346065297"/>
    <n v="1014.4184883899402"/>
    <n v="2212.4642269827"/>
    <n v="1610.5339092683141"/>
    <n v="1478.7697376207527"/>
    <n v="1328.4980785475848"/>
    <n v="1017.6238879311119"/>
    <n v="2219.4552586912064"/>
    <n v="1615.6229378229925"/>
  </r>
  <r>
    <s v="2015_3"/>
    <n v="2015"/>
    <n v="3"/>
    <x v="15"/>
    <x v="15"/>
    <s v="Personal"/>
    <n v="1217.25"/>
    <n v="4869"/>
    <n v="500289750"/>
    <n v="2001159000"/>
    <n v="155"/>
    <n v="570"/>
    <n v="795"/>
    <n v="933"/>
    <n v="236"/>
    <n v="2822156"/>
    <n v="1807334"/>
    <n v="1303182"/>
    <n v="2601560"/>
    <n v="1845571"/>
    <n v="18207.45806451613"/>
    <n v="3170.7614035087718"/>
    <n v="1639.222641509434"/>
    <n v="2788.3815648445875"/>
    <n v="7820.2161016949149"/>
    <n v="273881250"/>
    <n v="36517500"/>
    <n v="182587500"/>
    <n v="3651750"/>
    <n v="3651750"/>
    <n v="0.12733620866707743"/>
    <n v="0.46826863832409121"/>
    <n v="0.65311152187307453"/>
    <n v="0.76648182378311769"/>
    <n v="0.19387964674471145"/>
    <n v="0.14959827462617703"/>
    <n v="0.50159283612204575"/>
    <n v="0.68489889498997447"/>
    <n v="0.7947356522879343"/>
    <n v="0.22028135833527629"/>
    <n v="2318.4686794002873"/>
    <n v="1484.7681248716369"/>
    <n v="1070.5951940850277"/>
    <n v="2137.2437872253031"/>
    <n v="1516.1807352639146"/>
    <n v="2325.7946681576154"/>
    <n v="1489.4597537414575"/>
    <n v="1073.9781029960704"/>
    <n v="2143.9971344220971"/>
    <n v="1520.9716229387459"/>
  </r>
  <r>
    <s v="2015_3"/>
    <n v="2015"/>
    <n v="3"/>
    <x v="16"/>
    <x v="16"/>
    <s v="Personal"/>
    <n v="2410"/>
    <n v="9640"/>
    <n v="990510000"/>
    <n v="3962040000"/>
    <n v="281"/>
    <n v="1051"/>
    <n v="1735"/>
    <n v="1460"/>
    <n v="208"/>
    <n v="6803162"/>
    <n v="2026330"/>
    <n v="1381702"/>
    <n v="4706454"/>
    <n v="1257295"/>
    <n v="24210.540925266905"/>
    <n v="1928.0019029495718"/>
    <n v="796.37002881844376"/>
    <n v="3223.5986301369862"/>
    <n v="6044.6875"/>
    <n v="542250000"/>
    <n v="72300000"/>
    <n v="361500000"/>
    <n v="7230000"/>
    <n v="7230000"/>
    <n v="0.11659751037344399"/>
    <n v="0.43609958506224067"/>
    <n v="0.71991701244813278"/>
    <n v="0.60580912863070535"/>
    <n v="8.6307053941908712E-2"/>
    <n v="0.13183001602174432"/>
    <n v="0.45963606132949697"/>
    <n v="0.74122939402375898"/>
    <n v="0.62900275131254546"/>
    <n v="9.9635228805085407E-2"/>
    <n v="2822.8887966804978"/>
    <n v="840.80082987551862"/>
    <n v="573.32033195020745"/>
    <n v="1952.8854771784233"/>
    <n v="521.69917012448138"/>
    <n v="2831.8086720152032"/>
    <n v="843.45762549305255"/>
    <n v="575.13193214284036"/>
    <n v="1959.0562817173311"/>
    <n v="523.3476557344004"/>
  </r>
  <r>
    <s v="2015_3"/>
    <n v="2015"/>
    <n v="3"/>
    <x v="17"/>
    <x v="17"/>
    <s v="Personal"/>
    <n v="7645.25"/>
    <n v="30581"/>
    <n v="3142197750"/>
    <n v="12568791000"/>
    <n v="663"/>
    <n v="2930"/>
    <n v="9174"/>
    <n v="4083"/>
    <n v="1003"/>
    <n v="9903082"/>
    <n v="9308758"/>
    <n v="5248927"/>
    <n v="12584290"/>
    <n v="2213533"/>
    <n v="14936.775263951735"/>
    <n v="3177.0505119453924"/>
    <n v="572.1524961848703"/>
    <n v="3082.1185402890032"/>
    <n v="2206.912263210369"/>
    <n v="1720181250"/>
    <n v="229357500"/>
    <n v="1146787500"/>
    <n v="22935750"/>
    <n v="22935750"/>
    <n v="8.6720512736666561E-2"/>
    <n v="0.38324449821784767"/>
    <n v="1.1999607599489879"/>
    <n v="0.53405709427422254"/>
    <n v="0.13119257055034172"/>
    <n v="9.421984931144671E-2"/>
    <n v="0.39620000947247852"/>
    <n v="1.2130139297281375"/>
    <n v="0.54735001061182031"/>
    <n v="0.14018913010346973"/>
    <n v="1295.3248095222523"/>
    <n v="1217.587129263268"/>
    <n v="686.56054412870742"/>
    <n v="1646.0272718354533"/>
    <n v="289.53049278964062"/>
    <n v="1299.4178279339149"/>
    <n v="1221.434509087419"/>
    <n v="688.72996520918241"/>
    <n v="1651.2284537167809"/>
    <n v="290.44536265781124"/>
  </r>
  <r>
    <s v="2015_3"/>
    <n v="2015"/>
    <n v="3"/>
    <x v="18"/>
    <x v="18"/>
    <s v="Personal"/>
    <n v="5256.5"/>
    <n v="21026"/>
    <n v="2160421500"/>
    <n v="8641686000"/>
    <n v="272"/>
    <n v="2611"/>
    <n v="4899"/>
    <n v="4374"/>
    <n v="853"/>
    <n v="10005116"/>
    <n v="9255342"/>
    <n v="6212251"/>
    <n v="15229382"/>
    <n v="8293487"/>
    <n v="36783.51470588235"/>
    <n v="3544.7499042512445"/>
    <n v="1268.0651153296592"/>
    <n v="3481.7974394147232"/>
    <n v="9722.7280187573269"/>
    <n v="1182712500"/>
    <n v="157695000"/>
    <n v="788475000"/>
    <n v="15769500"/>
    <n v="15769500"/>
    <n v="5.1745458004375536E-2"/>
    <n v="0.49671834871111958"/>
    <n v="0.93198896604204318"/>
    <n v="0.83211262246742124"/>
    <n v="0.16227527822695709"/>
    <n v="5.886424781397441E-2"/>
    <n v="0.51278658600606852"/>
    <n v="0.94007997460310677"/>
    <n v="0.84412441062489951"/>
    <n v="0.17412435282932431"/>
    <n v="1903.3798154665651"/>
    <n v="1760.7423190335776"/>
    <n v="1181.8226957100733"/>
    <n v="2897.247598211738"/>
    <n v="1577.7583943688767"/>
    <n v="1909.3941900634393"/>
    <n v="1766.3059820445994"/>
    <n v="1185.5570656667842"/>
    <n v="2906.4024354197118"/>
    <n v="1582.7438575591393"/>
  </r>
  <r>
    <s v="2015_3"/>
    <n v="2015"/>
    <n v="3"/>
    <x v="19"/>
    <x v="19"/>
    <s v="Personal"/>
    <n v="4276.5"/>
    <n v="17106"/>
    <n v="1757641500"/>
    <n v="7030566000"/>
    <n v="575"/>
    <n v="1747"/>
    <n v="5367"/>
    <n v="2788"/>
    <n v="505"/>
    <n v="7360311"/>
    <n v="5255807"/>
    <n v="5740253"/>
    <n v="7619148"/>
    <n v="1415677"/>
    <n v="12800.540869565217"/>
    <n v="3008.4756725815682"/>
    <n v="1069.5459288242967"/>
    <n v="2732.8364418938309"/>
    <n v="2803.3207920792079"/>
    <n v="962212500"/>
    <n v="128295000"/>
    <n v="641475000"/>
    <n v="12829500"/>
    <n v="12829500"/>
    <n v="0.13445574652168829"/>
    <n v="0.40851163334502516"/>
    <n v="1.2549982462293932"/>
    <n v="0.65193499356950779"/>
    <n v="0.11808722085817842"/>
    <n v="0.14661049582254468"/>
    <n v="0.42602570010609442"/>
    <n v="1.2751541297103004"/>
    <n v="0.66890742296410466"/>
    <n v="0.1295853174200747"/>
    <n v="1721.1062784987723"/>
    <n v="1228.9973108850695"/>
    <n v="1342.2782649362796"/>
    <n v="1781.6317081725711"/>
    <n v="331.03636151058106"/>
    <n v="1726.5446979859446"/>
    <n v="1232.8807450510465"/>
    <n v="1346.5196487278747"/>
    <n v="1787.2613782991255"/>
    <n v="332.08238325943671"/>
  </r>
  <r>
    <s v="2015_3"/>
    <n v="2015"/>
    <n v="3"/>
    <x v="20"/>
    <x v="20"/>
    <s v="Personal"/>
    <n v="4091.25"/>
    <n v="16365"/>
    <n v="1681503750"/>
    <n v="6726015000"/>
    <n v="465"/>
    <n v="2205"/>
    <n v="3483"/>
    <n v="3094"/>
    <n v="461"/>
    <n v="6914849"/>
    <n v="8652216"/>
    <n v="4564455"/>
    <n v="12892687"/>
    <n v="1805731"/>
    <n v="14870.643010752688"/>
    <n v="3923.9074829931974"/>
    <n v="1310.495262704565"/>
    <n v="4166.9964447317388"/>
    <n v="3916.9869848156181"/>
    <n v="920531250"/>
    <n v="122737500"/>
    <n v="613687500"/>
    <n v="12273750"/>
    <n v="12273750"/>
    <n v="0.11365719523373052"/>
    <n v="0.53895508707607698"/>
    <n v="0.85132905591200736"/>
    <n v="0.75624809043690799"/>
    <n v="0.11267949893064468"/>
    <n v="0.12521904284396584"/>
    <n v="0.55711341341219944"/>
    <n v="0.86428859898840071"/>
    <n v="0.7718879939959411"/>
    <n v="0.12419785827430642"/>
    <n v="1690.1555759242285"/>
    <n v="2114.8098991750689"/>
    <n v="1115.6626947754353"/>
    <n v="3151.2831041857621"/>
    <n v="441.36413076688052"/>
    <n v="1695.496196160927"/>
    <n v="2121.4923588877664"/>
    <n v="1119.188009752306"/>
    <n v="3161.2406528028928"/>
    <n v="442.75877055158639"/>
  </r>
  <r>
    <s v="2015_3"/>
    <n v="2015"/>
    <n v="3"/>
    <x v="21"/>
    <x v="21"/>
    <s v="Personal"/>
    <n v="6684.25"/>
    <n v="26737"/>
    <n v="2747226750"/>
    <n v="10988907000"/>
    <n v="1087"/>
    <n v="3948"/>
    <n v="4682"/>
    <n v="6428"/>
    <n v="1384"/>
    <n v="13079454"/>
    <n v="11787773"/>
    <n v="5366351"/>
    <n v="17937737"/>
    <n v="4017443"/>
    <n v="12032.616375344985"/>
    <n v="2985.7581053698077"/>
    <n v="1146.166381888082"/>
    <n v="2790.5626944617297"/>
    <n v="2902.7767341040462"/>
    <n v="1503956250"/>
    <n v="200527500"/>
    <n v="1002637500"/>
    <n v="20052750"/>
    <n v="20052750"/>
    <n v="0.16262108688334517"/>
    <n v="0.59064218124696111"/>
    <n v="0.700452556382541"/>
    <n v="0.96166361222276242"/>
    <n v="0.20705389535101171"/>
    <n v="0.17313777557706755"/>
    <n v="0.60465557590643748"/>
    <n v="0.71350680109930975"/>
    <n v="0.96713562074399462"/>
    <n v="0.21860153216420578"/>
    <n v="1956.757153008939"/>
    <n v="1763.5146800314171"/>
    <n v="802.83517223323486"/>
    <n v="2683.5826008901522"/>
    <n v="601.03123013053073"/>
    <n v="1962.9401914218079"/>
    <n v="1769.0871032580426"/>
    <n v="805.3720024686512"/>
    <n v="2692.0622910141387"/>
    <n v="602.93039231195746"/>
  </r>
  <r>
    <s v="2015_3"/>
    <n v="2015"/>
    <n v="3"/>
    <x v="22"/>
    <x v="22"/>
    <s v="Personal"/>
    <n v="1931.5"/>
    <n v="7726"/>
    <n v="793846500"/>
    <n v="3175386000"/>
    <n v="305"/>
    <n v="1124"/>
    <n v="2645"/>
    <n v="1540"/>
    <n v="167"/>
    <n v="5613464"/>
    <n v="4318254"/>
    <n v="2281647"/>
    <n v="4928747"/>
    <n v="928224"/>
    <n v="18404.8"/>
    <n v="3841.8629893238435"/>
    <n v="862.62646502835537"/>
    <n v="3200.4850649350651"/>
    <n v="5558.2275449101799"/>
    <n v="434587500"/>
    <n v="57945000"/>
    <n v="289725000"/>
    <n v="5794500"/>
    <n v="5794500"/>
    <n v="0.15790836137716802"/>
    <n v="0.58193114159979287"/>
    <n v="1.3694020191560963"/>
    <n v="0.79730779187160239"/>
    <n v="8.6461299508154288E-2"/>
    <n v="0.17724098543730399"/>
    <n v="0.60808093568673116"/>
    <n v="1.4071091666056141"/>
    <n v="0.81862057157390888"/>
    <n v="0.10136118460299889"/>
    <n v="2906.2718094745019"/>
    <n v="2235.6997152472172"/>
    <n v="1181.2824229873156"/>
    <n v="2551.7716800414187"/>
    <n v="480.57157649495213"/>
    <n v="2915.4551617410752"/>
    <n v="2242.7641673677867"/>
    <n v="1185.0150857689725"/>
    <n v="2559.8348688200085"/>
    <n v="482.0901055127365"/>
  </r>
  <r>
    <s v="2015_3"/>
    <n v="2015"/>
    <n v="3"/>
    <x v="23"/>
    <x v="23"/>
    <s v="Personal"/>
    <n v="3616"/>
    <n v="14464"/>
    <n v="1486176000"/>
    <n v="5944704000"/>
    <n v="610"/>
    <n v="2397"/>
    <n v="4831"/>
    <n v="4386"/>
    <n v="2213"/>
    <n v="12646664"/>
    <n v="7389097"/>
    <n v="5543581"/>
    <n v="14059399"/>
    <n v="13367962"/>
    <n v="20732.236065573772"/>
    <n v="3082.6437213183144"/>
    <n v="1147.5017594700889"/>
    <n v="3205.517327861377"/>
    <n v="6040.6516041572522"/>
    <n v="813600000"/>
    <n v="108480000"/>
    <n v="542400000"/>
    <n v="10848000"/>
    <n v="10848000"/>
    <n v="0.16869469026548672"/>
    <n v="0.66288716814159288"/>
    <n v="1.3360066371681416"/>
    <n v="1.2129424778761062"/>
    <n v="0.61200221238938057"/>
    <n v="0.18320486672463851"/>
    <n v="0.68120394936229578"/>
    <n v="1.3619675492269856"/>
    <n v="1.2326346201377025"/>
    <n v="0.63088355317471878"/>
    <n v="3497.4181415929202"/>
    <n v="2043.4449668141592"/>
    <n v="1533.0699668141592"/>
    <n v="3888.1081305309735"/>
    <n v="3696.8921460176989"/>
    <n v="3508.4694213503908"/>
    <n v="2049.9019247994497"/>
    <n v="1537.9142217488359"/>
    <n v="3900.393927921566"/>
    <n v="3708.5737316002078"/>
  </r>
  <r>
    <s v="2015_3"/>
    <n v="2015"/>
    <n v="3"/>
    <x v="24"/>
    <x v="24"/>
    <s v="Personal"/>
    <n v="1855.5"/>
    <n v="7422"/>
    <n v="762610500"/>
    <n v="3050442000"/>
    <n v="331"/>
    <n v="1364"/>
    <n v="1195"/>
    <n v="2392"/>
    <n v="43"/>
    <n v="4015030"/>
    <n v="3479201"/>
    <n v="1854551"/>
    <n v="5380443"/>
    <n v="240377"/>
    <n v="12130"/>
    <n v="2550.733870967742"/>
    <n v="1551.9255230125523"/>
    <n v="2249.3490802675587"/>
    <n v="5590.1627906976746"/>
    <n v="417487500"/>
    <n v="55665000"/>
    <n v="278325000"/>
    <n v="5566500"/>
    <n v="5566500"/>
    <n v="0.17838857450821882"/>
    <n v="0.73511182969549982"/>
    <n v="0.6440312584209108"/>
    <n v="1.2891403934249528"/>
    <n v="2.3174346537321477E-2"/>
    <n v="0.19909676704530152"/>
    <n v="0.75898078598951957"/>
    <n v="0.6699303688040118"/>
    <n v="1.3221644130583974"/>
    <n v="3.1312721931089901E-2"/>
    <n v="2163.8534087846942"/>
    <n v="1875.0746429533817"/>
    <n v="999.48854756130424"/>
    <n v="2899.7267582861764"/>
    <n v="129.54836971166802"/>
    <n v="2170.6908381129883"/>
    <n v="1880.9995777499912"/>
    <n v="1002.6467708867134"/>
    <n v="2908.8894292419141"/>
    <n v="129.95772175876291"/>
  </r>
  <r>
    <s v="2015_3"/>
    <n v="2015"/>
    <n v="3"/>
    <x v="25"/>
    <x v="25"/>
    <s v="Personal"/>
    <n v="4816.75"/>
    <n v="19267"/>
    <n v="1979684250"/>
    <n v="7918737000"/>
    <n v="899"/>
    <n v="3176"/>
    <n v="2305"/>
    <n v="5653"/>
    <n v="486"/>
    <n v="15239834"/>
    <n v="8957970"/>
    <n v="2041200"/>
    <n v="16681229"/>
    <n v="2654211"/>
    <n v="16951.984427141269"/>
    <n v="2820.5195214105793"/>
    <n v="885.55314533622561"/>
    <n v="2950.8630815496199"/>
    <n v="5461.3395061728397"/>
    <n v="1083768750"/>
    <n v="144502500"/>
    <n v="722512500"/>
    <n v="14450250"/>
    <n v="14450250"/>
    <n v="0.18664036954377952"/>
    <n v="0.65936575491773497"/>
    <n v="0.47853843359111436"/>
    <n v="1.1736129132713966"/>
    <n v="0.10089790834068614"/>
    <n v="0.19972082804933092"/>
    <n v="0.67527634238033862"/>
    <n v="0.49530902709141167"/>
    <n v="1.1887670890356019"/>
    <n v="0.11100961479908486"/>
    <n v="3163.924637982042"/>
    <n v="1859.7539834950953"/>
    <n v="423.77121503088182"/>
    <n v="3463.17101780246"/>
    <n v="551.03773291119535"/>
    <n v="3173.9221318161558"/>
    <n v="1865.6305074678089"/>
    <n v="425.11026402670376"/>
    <n v="3474.1140821477106"/>
    <n v="552.77892366871527"/>
  </r>
  <r>
    <s v="2015_3"/>
    <n v="2015"/>
    <n v="3"/>
    <x v="26"/>
    <x v="26"/>
    <s v="Personal"/>
    <n v="3511"/>
    <n v="14044"/>
    <n v="1443021000"/>
    <n v="5772084000"/>
    <n v="457"/>
    <n v="2208"/>
    <n v="4860"/>
    <n v="3755"/>
    <n v="599"/>
    <n v="6074502"/>
    <n v="7833700"/>
    <n v="3805324"/>
    <n v="13361015"/>
    <n v="1616531"/>
    <n v="13292.126914660832"/>
    <n v="3547.871376811594"/>
    <n v="782.9884773662551"/>
    <n v="3558.1930758988015"/>
    <n v="2698.7161936560933"/>
    <n v="789975000"/>
    <n v="105330000"/>
    <n v="526650000"/>
    <n v="10533000"/>
    <n v="10533000"/>
    <n v="0.13016234690971235"/>
    <n v="0.62888066078040439"/>
    <n v="1.3842210196525206"/>
    <n v="1.0694958701224722"/>
    <n v="0.1706066647678724"/>
    <n v="0.1433936401064064"/>
    <n v="0.64787750315544745"/>
    <n v="1.4128980242726297"/>
    <n v="1.0802162348381932"/>
    <n v="0.18539838804081207"/>
    <n v="1730.1344346340074"/>
    <n v="2231.1876958131588"/>
    <n v="1083.8291085160922"/>
    <n v="3805.4727997721448"/>
    <n v="460.41896895471376"/>
    <n v="1735.6013816449431"/>
    <n v="2238.2378906767981"/>
    <n v="1087.2538344718071"/>
    <n v="3817.4974827860474"/>
    <n v="461.87381896851485"/>
  </r>
  <r>
    <s v="2015_4"/>
    <n v="2015"/>
    <n v="4"/>
    <x v="0"/>
    <x v="0"/>
    <s v="Personal"/>
    <n v="5396.5"/>
    <n v="21586"/>
    <n v="2217961500"/>
    <n v="8871846000"/>
    <n v="131"/>
    <n v="2472"/>
    <n v="1252"/>
    <n v="4281"/>
    <n v="566"/>
    <n v="2036914"/>
    <n v="4309914"/>
    <n v="1971626"/>
    <n v="6804727"/>
    <n v="1854617"/>
    <n v="15548.961832061068"/>
    <n v="1743.4927184466019"/>
    <n v="1574.7811501597444"/>
    <n v="1589.518103246905"/>
    <n v="3276.7084805653712"/>
    <n v="1214212500"/>
    <n v="161895000"/>
    <n v="809475000"/>
    <n v="16189500"/>
    <n v="16189500"/>
    <n v="2.4274993051051609E-2"/>
    <n v="0.45807467803205781"/>
    <n v="0.23200222366348558"/>
    <n v="0.79329194848512929"/>
    <n v="0.10488279440378023"/>
    <n v="2.9156378534791708E-2"/>
    <n v="0.473877610892602"/>
    <n v="0.24539053753755719"/>
    <n v="0.80613579331697238"/>
    <n v="0.11460113034878003"/>
    <n v="377.45094042434914"/>
    <n v="798.64986565366439"/>
    <n v="365.3527286204021"/>
    <n v="1260.951913277124"/>
    <n v="343.67034188826091"/>
    <n v="378.64362478992228"/>
    <n v="801.17347099231142"/>
    <n v="366.50718457924847"/>
    <n v="1264.9363188558052"/>
    <n v="344.75628498650963"/>
  </r>
  <r>
    <s v="2015_4"/>
    <n v="2015"/>
    <n v="4"/>
    <x v="1"/>
    <x v="1"/>
    <s v="Personal"/>
    <n v="1385.25"/>
    <n v="5541"/>
    <n v="569337750"/>
    <n v="2277351000"/>
    <n v="24"/>
    <n v="408"/>
    <n v="983"/>
    <n v="706"/>
    <n v="94"/>
    <n v="697044"/>
    <n v="1316100"/>
    <n v="1656106"/>
    <n v="2304068"/>
    <n v="559514"/>
    <n v="29043.5"/>
    <n v="3225.7352941176468"/>
    <n v="1684.7466937945067"/>
    <n v="3263.5524079320112"/>
    <n v="5952.2765957446809"/>
    <n v="311681250"/>
    <n v="41557500"/>
    <n v="207787500"/>
    <n v="4155750"/>
    <n v="4155750"/>
    <n v="1.7325392528424473E-2"/>
    <n v="0.29453167298321603"/>
    <n v="0.70961920231005238"/>
    <n v="0.50965529687781985"/>
    <n v="6.7857787402995848E-2"/>
    <n v="2.5493816102267679E-2"/>
    <n v="0.32306790345288439"/>
    <n v="0.73803687239980365"/>
    <n v="0.54095072210032391"/>
    <n v="8.3602428920783747E-2"/>
    <n v="503.19003789929616"/>
    <n v="950.08121277747694"/>
    <n v="1195.5286049449558"/>
    <n v="1663.2867713409132"/>
    <n v="403.90831979787043"/>
    <n v="504.78003762333964"/>
    <n v="953.08331685815699"/>
    <n v="1199.3062833741319"/>
    <n v="1668.5424904693718"/>
    <n v="405.18460523408169"/>
  </r>
  <r>
    <s v="2015_4"/>
    <n v="2015"/>
    <n v="4"/>
    <x v="2"/>
    <x v="2"/>
    <s v="Personal"/>
    <n v="1349.25"/>
    <n v="5397"/>
    <n v="554541750"/>
    <n v="2218167000"/>
    <n v="105"/>
    <n v="664"/>
    <n v="933"/>
    <n v="1856"/>
    <n v="431"/>
    <n v="1051769"/>
    <n v="2444564"/>
    <n v="988189"/>
    <n v="5302600"/>
    <n v="2290485"/>
    <n v="10016.847619047619"/>
    <n v="3681.5722891566265"/>
    <n v="1059.1521972132905"/>
    <n v="2857.0043103448274"/>
    <n v="5314.3503480278423"/>
    <n v="303581250"/>
    <n v="40477500"/>
    <n v="202387500"/>
    <n v="4047750"/>
    <n v="4047750"/>
    <n v="7.7821011673151752E-2"/>
    <n v="0.49212525477116914"/>
    <n v="0.69149527515286269"/>
    <n v="1.3755790253844729"/>
    <n v="0.31943672410598478"/>
    <n v="9.4813843336361225E-2"/>
    <n v="0.52383741613789203"/>
    <n v="0.7207930897286059"/>
    <n v="1.4211725477777439"/>
    <n v="0.34901251618977358"/>
    <n v="779.52121549008712"/>
    <n v="1811.7947007596813"/>
    <n v="732.39874004076341"/>
    <n v="3930.0352047433757"/>
    <n v="1697.5986659255141"/>
    <n v="781.98437736564733"/>
    <n v="1817.5196810996295"/>
    <n v="734.7130024602186"/>
    <n v="3942.4534849563747"/>
    <n v="1702.9628051315019"/>
  </r>
  <r>
    <s v="2015_4"/>
    <n v="2015"/>
    <n v="4"/>
    <x v="3"/>
    <x v="3"/>
    <s v="Personal"/>
    <n v="5438.5"/>
    <n v="21754"/>
    <n v="2235223500"/>
    <n v="8940894000"/>
    <n v="134"/>
    <n v="1904"/>
    <n v="3269"/>
    <n v="2714"/>
    <n v="470"/>
    <n v="2331228"/>
    <n v="7999142"/>
    <n v="3037194"/>
    <n v="8719134"/>
    <n v="2609180"/>
    <n v="17397.223880597016"/>
    <n v="4201.2300420168067"/>
    <n v="929.0896298562252"/>
    <n v="3212.650700073692"/>
    <n v="5551.4468085106382"/>
    <n v="1223662500"/>
    <n v="163155000"/>
    <n v="815775000"/>
    <n v="16315500"/>
    <n v="16315500"/>
    <n v="2.4639146823572676E-2"/>
    <n v="0.35009653397076401"/>
    <n v="0.60108485795715727"/>
    <n v="0.49903466029236004"/>
    <n v="8.6420888112531027E-2"/>
    <n v="2.9537068633279234E-2"/>
    <n v="0.36516727776296543"/>
    <n v="0.61655607608437446"/>
    <n v="0.51483205791387143"/>
    <n v="9.5298554031107985E-2"/>
    <n v="428.65275351659466"/>
    <n v="1470.8360761239312"/>
    <n v="558.46170819159693"/>
    <n v="1603.2240507492875"/>
    <n v="479.76096350096532"/>
    <n v="430.00722739021745"/>
    <n v="1475.4836819567363"/>
    <n v="560.22635751895734"/>
    <n v="1608.289981324768"/>
    <n v="481.27693111184641"/>
  </r>
  <r>
    <s v="2015_4"/>
    <n v="2015"/>
    <n v="4"/>
    <x v="4"/>
    <x v="4"/>
    <s v="Personal"/>
    <n v="4285"/>
    <n v="17140"/>
    <n v="1761135000"/>
    <n v="7044540000"/>
    <n v="172"/>
    <n v="1419"/>
    <n v="2937"/>
    <n v="2194"/>
    <n v="407"/>
    <n v="4274701"/>
    <n v="4656851"/>
    <n v="6114164"/>
    <n v="7675052"/>
    <n v="1359041"/>
    <n v="24852.912790697676"/>
    <n v="3281.7836504580691"/>
    <n v="2081.7718760640109"/>
    <n v="3498.2005469462169"/>
    <n v="3339.1670761670762"/>
    <n v="964125000"/>
    <n v="128550000"/>
    <n v="642750000"/>
    <n v="12855000"/>
    <n v="12855000"/>
    <n v="4.0140023337222872E-2"/>
    <n v="0.33115519253208869"/>
    <n v="0.68541423570595095"/>
    <n v="0.51201866977829635"/>
    <n v="9.4982497082847145E-2"/>
    <n v="4.7126742066970796E-2"/>
    <n v="0.34790689583431206"/>
    <n v="0.70194247534666565"/>
    <n v="0.52981067960082917"/>
    <n v="0.10541841822205049"/>
    <n v="997.59649941656937"/>
    <n v="1086.7796966161027"/>
    <n v="1426.8760793465578"/>
    <n v="1791.1439906651108"/>
    <n v="317.16242707117851"/>
    <n v="1000.7487441736416"/>
    <n v="1090.2137459564465"/>
    <n v="1431.3847786480717"/>
    <n v="1796.8037180769829"/>
    <n v="318.1646094149018"/>
  </r>
  <r>
    <s v="2015_4"/>
    <n v="2015"/>
    <n v="4"/>
    <x v="5"/>
    <x v="5"/>
    <s v="Personal"/>
    <n v="1084.5"/>
    <n v="4338"/>
    <n v="445729500"/>
    <n v="1782918000"/>
    <n v="91"/>
    <n v="388"/>
    <n v="801"/>
    <n v="588"/>
    <n v="154"/>
    <n v="1708543"/>
    <n v="1267893"/>
    <n v="1383052"/>
    <n v="2193500"/>
    <n v="878733"/>
    <n v="18775.197802197803"/>
    <n v="3267.7654639175257"/>
    <n v="1726.6566791510611"/>
    <n v="3730.4421768707484"/>
    <n v="5706.0584415584417"/>
    <n v="244012500"/>
    <n v="32535000"/>
    <n v="162675000"/>
    <n v="3253500"/>
    <n v="3253500"/>
    <n v="8.3909635776855687E-2"/>
    <n v="0.35776855693868143"/>
    <n v="0.7385892116182573"/>
    <n v="0.54218533886583675"/>
    <n v="0.14200092208390963"/>
    <n v="0.10352589619392913"/>
    <n v="0.39168325927423497"/>
    <n v="0.76967804148128671"/>
    <n v="0.57743540011604333"/>
    <n v="0.16669712220153191"/>
    <n v="1575.4200092208391"/>
    <n v="1169.1037344398339"/>
    <n v="1275.2899953895806"/>
    <n v="2022.5910557860766"/>
    <n v="810.2655601659751"/>
    <n v="1580.3980834895015"/>
    <n v="1172.7979145211764"/>
    <n v="1279.3197070055141"/>
    <n v="2028.9821187609684"/>
    <n v="812.82586923418376"/>
  </r>
  <r>
    <s v="2015_4"/>
    <n v="2015"/>
    <n v="4"/>
    <x v="6"/>
    <x v="6"/>
    <s v="Personal"/>
    <n v="6878.75"/>
    <n v="27515"/>
    <n v="2827166250"/>
    <n v="11308665000"/>
    <n v="372"/>
    <n v="3100"/>
    <n v="2359"/>
    <n v="5188"/>
    <n v="922"/>
    <n v="11208157"/>
    <n v="8352952"/>
    <n v="4445092"/>
    <n v="13144033"/>
    <n v="8602108"/>
    <n v="30129.454301075268"/>
    <n v="2694.5006451612903"/>
    <n v="1884.3119966087324"/>
    <n v="2533.545296838859"/>
    <n v="9329.8351409978313"/>
    <n v="1547718750"/>
    <n v="206362500"/>
    <n v="1031812500"/>
    <n v="20636250"/>
    <n v="20636250"/>
    <n v="5.4079592949300384E-2"/>
    <n v="0.45066327457750316"/>
    <n v="0.34294021442849354"/>
    <n v="0.75420679629293108"/>
    <n v="0.13403598037434128"/>
    <n v="6.0433562987624416E-2"/>
    <n v="0.46464132360161248"/>
    <n v="0.35627582207627867"/>
    <n v="0.76630250484945861"/>
    <n v="0.14360707873812606"/>
    <n v="1629.3886243866982"/>
    <n v="1214.312484099582"/>
    <n v="646.20636016718151"/>
    <n v="1910.8170815918591"/>
    <n v="1250.5335998546248"/>
    <n v="1634.5372308137055"/>
    <n v="1218.1495165708156"/>
    <n v="648.24826850588863"/>
    <n v="1916.8549567555096"/>
    <n v="1254.4850852357281"/>
  </r>
  <r>
    <s v="2015_4"/>
    <n v="2015"/>
    <n v="4"/>
    <x v="7"/>
    <x v="7"/>
    <s v="Personal"/>
    <n v="8428.5"/>
    <n v="33714"/>
    <n v="3464113500"/>
    <n v="13856454000"/>
    <n v="902"/>
    <n v="2953"/>
    <n v="1670"/>
    <n v="5197"/>
    <n v="1315"/>
    <n v="13549377"/>
    <n v="7978375"/>
    <n v="1625448"/>
    <n v="15525648"/>
    <n v="7044759"/>
    <n v="15021.482261640798"/>
    <n v="2701.7863189976297"/>
    <n v="973.32215568862273"/>
    <n v="2987.4250529151432"/>
    <n v="5357.231178707224"/>
    <n v="1896412500"/>
    <n v="252855000"/>
    <n v="1264275000"/>
    <n v="25285500"/>
    <n v="25285500"/>
    <n v="0.10701785608352612"/>
    <n v="0.35035890134662157"/>
    <n v="0.19813727234976566"/>
    <n v="0.61659844574954026"/>
    <n v="0.15601827134128254"/>
    <n v="0.11486353058032175"/>
    <n v="0.36246694838386645"/>
    <n v="0.20825339017240235"/>
    <n v="0.6289382685374012"/>
    <n v="0.16522774963547188"/>
    <n v="1607.5668268375155"/>
    <n v="946.59488639734241"/>
    <n v="192.85139704573768"/>
    <n v="1842.0416444207153"/>
    <n v="835.82594767752266"/>
    <n v="1612.6464798881282"/>
    <n v="949.58597424645029"/>
    <n v="193.46077649483061"/>
    <n v="1847.8622002459713"/>
    <n v="838.46702346611289"/>
  </r>
  <r>
    <s v="2015_4"/>
    <n v="2015"/>
    <n v="4"/>
    <x v="8"/>
    <x v="8"/>
    <s v="Personal"/>
    <n v="806.5"/>
    <n v="3226"/>
    <n v="331471500"/>
    <n v="1325886000"/>
    <n v="110"/>
    <n v="328"/>
    <n v="428"/>
    <n v="445"/>
    <n v="141"/>
    <n v="1298354"/>
    <n v="970502"/>
    <n v="485227"/>
    <n v="1389152"/>
    <n v="567219"/>
    <n v="11803.218181818182"/>
    <n v="2958.8475609756097"/>
    <n v="1133.7079439252336"/>
    <n v="3121.6898876404493"/>
    <n v="4022.8297872340427"/>
    <n v="181462500"/>
    <n v="24195000"/>
    <n v="120975000"/>
    <n v="2419500"/>
    <n v="2419500"/>
    <n v="0.13639181649101054"/>
    <n v="0.40669559826410417"/>
    <n v="0.53068815871047736"/>
    <n v="0.55176689398636081"/>
    <n v="0.17482951022938623"/>
    <n v="0.16455010577871193"/>
    <n v="0.44699765929498614"/>
    <n v="0.57163347119241847"/>
    <n v="0.59256908829728405"/>
    <n v="0.20599205745521981"/>
    <n v="1609.8623682579046"/>
    <n v="1203.350278983261"/>
    <n v="601.64538127712342"/>
    <n v="1722.4451332920025"/>
    <n v="703.30936143831366"/>
    <n v="1614.9492748508173"/>
    <n v="1207.1526726464954"/>
    <n v="603.54648407756099"/>
    <n v="1727.8877833453455"/>
    <n v="705.53170609217955"/>
  </r>
  <r>
    <s v="2015_4"/>
    <n v="2015"/>
    <n v="4"/>
    <x v="9"/>
    <x v="9"/>
    <s v="Personal"/>
    <n v="841.5"/>
    <n v="3366"/>
    <n v="345856500"/>
    <n v="1383426000"/>
    <n v="109"/>
    <n v="368"/>
    <n v="555"/>
    <n v="527"/>
    <n v="109"/>
    <n v="1546225"/>
    <n v="1115868"/>
    <n v="491439"/>
    <n v="1693877"/>
    <n v="445087"/>
    <n v="14185.550458715596"/>
    <n v="3032.25"/>
    <n v="885.47567567567569"/>
    <n v="3214.1878557874761"/>
    <n v="4083.3669724770643"/>
    <n v="189337500"/>
    <n v="25245000"/>
    <n v="126225000"/>
    <n v="2524500"/>
    <n v="2524500"/>
    <n v="0.12953060011883541"/>
    <n v="0.43731431966726086"/>
    <n v="0.65953654188948307"/>
    <n v="0.6262626262626263"/>
    <n v="0.12953060011883541"/>
    <n v="0.15650127439134229"/>
    <n v="0.47715792609925978"/>
    <n v="0.69759783554027033"/>
    <n v="0.66512151466899305"/>
    <n v="0.15650127439134229"/>
    <n v="1837.4628639334521"/>
    <n v="1326.0463458110517"/>
    <n v="584.00356506238859"/>
    <n v="2012.9257278669043"/>
    <n v="528.92097445038621"/>
    <n v="1843.2689515475693"/>
    <n v="1330.2364393445216"/>
    <n v="585.8489225562812"/>
    <n v="2019.2862499575042"/>
    <n v="530.59227980239166"/>
  </r>
  <r>
    <s v="2015_4"/>
    <n v="2015"/>
    <n v="4"/>
    <x v="10"/>
    <x v="10"/>
    <s v="Personal"/>
    <n v="2433.25"/>
    <n v="9733"/>
    <n v="1000065750"/>
    <n v="4000263000"/>
    <n v="278"/>
    <n v="1027"/>
    <n v="1176"/>
    <n v="1905"/>
    <n v="210"/>
    <n v="5273316"/>
    <n v="5047829"/>
    <n v="1467248"/>
    <n v="5715977"/>
    <n v="1184276"/>
    <n v="18968.762589928057"/>
    <n v="4915.1207400194744"/>
    <n v="1247.6598639455783"/>
    <n v="3000.5128608923883"/>
    <n v="5639.4095238095242"/>
    <n v="547481250"/>
    <n v="72997500"/>
    <n v="364987500"/>
    <n v="7299750"/>
    <n v="7299750"/>
    <n v="0.114250488030412"/>
    <n v="0.42206924894688175"/>
    <n v="0.48330422274735435"/>
    <n v="0.78290352409329089"/>
    <n v="8.6304325490598993E-2"/>
    <n v="0.1292766147759058"/>
    <n v="0.44539804425194807"/>
    <n v="0.50690847819500695"/>
    <n v="0.80237698153713244"/>
    <n v="9.9568481485514199E-2"/>
    <n v="2167.1903832323023"/>
    <n v="2074.5213192232609"/>
    <n v="602.99928079728761"/>
    <n v="2349.1120928798932"/>
    <n v="486.705435117641"/>
    <n v="2174.0383568640432"/>
    <n v="2081.0764734923273"/>
    <n v="604.90466170281729"/>
    <n v="2356.5349099034961"/>
    <n v="488.24334614377773"/>
  </r>
  <r>
    <s v="2015_4"/>
    <n v="2015"/>
    <n v="4"/>
    <x v="11"/>
    <x v="11"/>
    <s v="Personal"/>
    <n v="6562"/>
    <n v="26248"/>
    <n v="2696982000"/>
    <n v="10787928000"/>
    <n v="209"/>
    <n v="2148"/>
    <n v="6576"/>
    <n v="3394"/>
    <n v="759"/>
    <n v="3135110"/>
    <n v="4372764"/>
    <n v="7020539"/>
    <n v="6945635"/>
    <n v="3752901"/>
    <n v="15000.526315789473"/>
    <n v="2035.7374301675977"/>
    <n v="1067.6002128953771"/>
    <n v="2046.4451974071892"/>
    <n v="4944.533596837945"/>
    <n v="1476450000"/>
    <n v="196860000"/>
    <n v="984300000"/>
    <n v="19686000"/>
    <n v="19686000"/>
    <n v="3.185004571776897E-2"/>
    <n v="0.32733922584577874"/>
    <n v="1.0021334958854007"/>
    <n v="0.5172203596464493"/>
    <n v="0.11566595550137153"/>
    <n v="3.6900892015187078E-2"/>
    <n v="0.34083615240844722"/>
    <n v="1.0034634801478965"/>
    <n v="0.53159344773989015"/>
    <n v="0.12486512784235304"/>
    <n v="477.76744894849134"/>
    <n v="666.37671441633643"/>
    <n v="1069.8779335568424"/>
    <n v="1058.4631209996953"/>
    <n v="571.91420298689422"/>
    <n v="479.27711737347926"/>
    <n v="668.48235783577752"/>
    <n v="1073.2585760397844"/>
    <n v="1061.8076945077989"/>
    <n v="573.72136003778098"/>
  </r>
  <r>
    <s v="2015_4"/>
    <n v="2015"/>
    <n v="4"/>
    <x v="12"/>
    <x v="12"/>
    <s v="Personal"/>
    <n v="6299"/>
    <n v="25196"/>
    <n v="2588889000"/>
    <n v="10355556000"/>
    <n v="367"/>
    <n v="2594"/>
    <n v="4328"/>
    <n v="4848"/>
    <n v="951"/>
    <n v="9131141"/>
    <n v="8324175"/>
    <n v="7828524"/>
    <n v="14760307"/>
    <n v="3954332"/>
    <n v="24880.4931880109"/>
    <n v="3209.0111796453352"/>
    <n v="1808.8086876155269"/>
    <n v="3044.6177805280527"/>
    <n v="4158.0778128286011"/>
    <n v="1417275000"/>
    <n v="188970000"/>
    <n v="944850000"/>
    <n v="18897000"/>
    <n v="18897000"/>
    <n v="5.8263216383552946E-2"/>
    <n v="0.4118113986347039"/>
    <n v="0.68709318939514208"/>
    <n v="0.76964597555167491"/>
    <n v="0.150976345451659"/>
    <n v="6.5139948580819118E-2"/>
    <n v="0.42626005959894592"/>
    <n v="0.70070561272577347"/>
    <n v="0.78200725772609081"/>
    <n v="0.16148711384084929"/>
    <n v="1449.6175583425941"/>
    <n v="1321.5073821241467"/>
    <n v="1242.8201301793936"/>
    <n v="2343.2778218764884"/>
    <n v="627.77139228448959"/>
    <n v="1454.1981170662041"/>
    <n v="1325.6831332611739"/>
    <n v="1246.7472422348519"/>
    <n v="2350.6822035405116"/>
    <n v="629.75504908473511"/>
  </r>
  <r>
    <s v="2015_4"/>
    <n v="2015"/>
    <n v="4"/>
    <x v="13"/>
    <x v="13"/>
    <s v="Personal"/>
    <n v="1655.75"/>
    <n v="6623"/>
    <n v="680513250"/>
    <n v="2722053000"/>
    <n v="192"/>
    <n v="745"/>
    <n v="924"/>
    <n v="1076"/>
    <n v="317"/>
    <n v="4071950"/>
    <n v="2312921"/>
    <n v="892113"/>
    <n v="3554471"/>
    <n v="2648095"/>
    <n v="21208.072916666668"/>
    <n v="3104.5919463087248"/>
    <n v="965.49025974025972"/>
    <n v="3303.4117100371745"/>
    <n v="8353.6119873817042"/>
    <n v="372543750"/>
    <n v="49672500"/>
    <n v="248362500"/>
    <n v="4967250"/>
    <n v="4967250"/>
    <n v="0.11595953495394837"/>
    <n v="0.4499471538577684"/>
    <n v="0.55805526196587651"/>
    <n v="0.64985656047108564"/>
    <n v="0.19145402385625848"/>
    <n v="0.13429313884193417"/>
    <n v="0.4784338118672945"/>
    <n v="0.58649208835795097"/>
    <n v="0.67717087397436104"/>
    <n v="0.21398308784178965"/>
    <n v="2459.2782726860937"/>
    <n v="1396.9023101313603"/>
    <n v="538.79691982485281"/>
    <n v="2146.7437717046655"/>
    <n v="1599.3326287181035"/>
    <n v="2467.04919714883"/>
    <n v="1401.3162971349525"/>
    <n v="540.49943157849054"/>
    <n v="2153.5271373270302"/>
    <n v="1604.3862630247993"/>
  </r>
  <r>
    <s v="2015_4"/>
    <n v="2015"/>
    <n v="4"/>
    <x v="14"/>
    <x v="14"/>
    <s v="Personal"/>
    <n v="11436.25"/>
    <n v="45745"/>
    <n v="4700298750"/>
    <n v="18801195000"/>
    <n v="1251"/>
    <n v="4825"/>
    <n v="7846"/>
    <n v="7985"/>
    <n v="1696"/>
    <n v="17811229"/>
    <n v="15582902"/>
    <n v="10895024"/>
    <n v="26985425"/>
    <n v="18961099"/>
    <n v="14237.593125499601"/>
    <n v="3229.616994818653"/>
    <n v="1388.6087178179964"/>
    <n v="3379.5147150907951"/>
    <n v="11179.893278301886"/>
    <n v="2573156250"/>
    <n v="343087500"/>
    <n v="1715437500"/>
    <n v="34308750"/>
    <n v="34308750"/>
    <n v="0.10938900426276096"/>
    <n v="0.42190403322767517"/>
    <n v="0.68606405071592524"/>
    <n v="0.69821838452289864"/>
    <n v="0.14830036069515795"/>
    <n v="0.11618956872529269"/>
    <n v="0.43266424723449787"/>
    <n v="0.69617558264247847"/>
    <n v="0.70821967705164124"/>
    <n v="0.15604370260392797"/>
    <n v="1557.436135096732"/>
    <n v="1362.5884358946332"/>
    <n v="952.67452180566181"/>
    <n v="2359.6393048420591"/>
    <n v="1657.9822057055417"/>
    <n v="1562.3573832107788"/>
    <n v="1366.8939965653133"/>
    <n v="955.68482032647114"/>
    <n v="2367.0953861651392"/>
    <n v="1663.2211632583308"/>
  </r>
  <r>
    <s v="2015_4"/>
    <n v="2015"/>
    <n v="4"/>
    <x v="15"/>
    <x v="15"/>
    <s v="Personal"/>
    <n v="1223.75"/>
    <n v="4895"/>
    <n v="502961250"/>
    <n v="2011845000"/>
    <n v="156"/>
    <n v="564"/>
    <n v="741"/>
    <n v="896"/>
    <n v="230"/>
    <n v="2854258"/>
    <n v="1784990"/>
    <n v="1187379"/>
    <n v="2654759"/>
    <n v="1497905"/>
    <n v="18296.525641025641"/>
    <n v="3164.8758865248228"/>
    <n v="1602.4008097165993"/>
    <n v="2962.9006696428573"/>
    <n v="6512.630434782609"/>
    <n v="275343750"/>
    <n v="36712500"/>
    <n v="183562500"/>
    <n v="3671250"/>
    <n v="3671250"/>
    <n v="0.1274770173646578"/>
    <n v="0.46087844739530132"/>
    <n v="0.60551583248212459"/>
    <n v="0.73217568947906031"/>
    <n v="0.18794688457609807"/>
    <n v="0.1496903619176764"/>
    <n v="0.49407906137890278"/>
    <n v="0.63806853946701647"/>
    <n v="0.76167026965455387"/>
    <n v="0.21396760716554286"/>
    <n v="2332.3865168539328"/>
    <n v="1458.6230847803881"/>
    <n v="970.27906026557707"/>
    <n v="2169.3638406537284"/>
    <n v="1224.0286006128704"/>
    <n v="2339.756483742869"/>
    <n v="1463.2320995215512"/>
    <n v="973.34498630121163"/>
    <n v="2176.2186820619354"/>
    <n v="1227.8963344521983"/>
  </r>
  <r>
    <s v="2015_4"/>
    <n v="2015"/>
    <n v="4"/>
    <x v="16"/>
    <x v="16"/>
    <s v="Personal"/>
    <n v="2416.25"/>
    <n v="9665"/>
    <n v="993078750"/>
    <n v="3972315000"/>
    <n v="278"/>
    <n v="1059"/>
    <n v="832"/>
    <n v="3043"/>
    <n v="1218"/>
    <n v="5504043"/>
    <n v="2220018"/>
    <n v="729944"/>
    <n v="9731004"/>
    <n v="7442330"/>
    <n v="19798.715827338128"/>
    <n v="2096.3342776203967"/>
    <n v="877.33653846153845"/>
    <n v="3197.8324022346369"/>
    <n v="6110.2873563218391"/>
    <n v="543656250"/>
    <n v="72487500"/>
    <n v="362437500"/>
    <n v="7248750"/>
    <n v="7248750"/>
    <n v="0.11505431971029488"/>
    <n v="0.43828246249353336"/>
    <n v="0.34433523021210555"/>
    <n v="1.2593895499224004"/>
    <n v="0.50408691153647178"/>
    <n v="0.13017929795957428"/>
    <n v="0.46180158020288731"/>
    <n v="0.36685773259374505"/>
    <n v="1.2864815624630452"/>
    <n v="0.52778648247057025"/>
    <n v="2277.9277806518367"/>
    <n v="918.78654940506988"/>
    <n v="302.09787894464563"/>
    <n v="4027.3167097775477"/>
    <n v="3080.1158820486289"/>
    <n v="2285.1256666786508"/>
    <n v="921.68976737438356"/>
    <n v="303.05245973515849"/>
    <n v="4040.0423839262544"/>
    <n v="3089.8485536709145"/>
  </r>
  <r>
    <s v="2015_4"/>
    <n v="2015"/>
    <n v="4"/>
    <x v="17"/>
    <x v="17"/>
    <s v="Personal"/>
    <n v="7672.25"/>
    <n v="30689"/>
    <n v="3153294750"/>
    <n v="12613179000"/>
    <n v="641"/>
    <n v="3042"/>
    <n v="7538"/>
    <n v="4048"/>
    <n v="980"/>
    <n v="9972025"/>
    <n v="9728530"/>
    <n v="5150613"/>
    <n v="13740123"/>
    <n v="2228403"/>
    <n v="15556.981279251169"/>
    <n v="3198.070348454964"/>
    <n v="683.2864154948262"/>
    <n v="3394.2991600790515"/>
    <n v="2273.8806122448977"/>
    <n v="1726256250"/>
    <n v="230167500"/>
    <n v="1150837500"/>
    <n v="23016750"/>
    <n v="23016750"/>
    <n v="8.3547851021538666E-2"/>
    <n v="0.3964938577340415"/>
    <n v="0.98250187363550456"/>
    <n v="0.52761575808921768"/>
    <n v="0.12773306396428688"/>
    <n v="9.0908516604534584E-2"/>
    <n v="0.40950614454667206"/>
    <n v="0.98598971734532526"/>
    <n v="0.54089585144225405"/>
    <n v="0.13661220426226867"/>
    <n v="1299.7523542637427"/>
    <n v="1268.0152497637589"/>
    <n v="671.33018345335461"/>
    <n v="1790.8857245267034"/>
    <n v="290.44973769102938"/>
    <n v="1303.8593630058708"/>
    <n v="1272.0219743515988"/>
    <n v="673.451479039589"/>
    <n v="1796.544635859047"/>
    <n v="291.36751222548799"/>
  </r>
  <r>
    <s v="2015_4"/>
    <n v="2015"/>
    <n v="4"/>
    <x v="18"/>
    <x v="18"/>
    <s v="Personal"/>
    <n v="5262.5"/>
    <n v="21050"/>
    <n v="2162887500"/>
    <n v="8651550000"/>
    <n v="310"/>
    <n v="2558"/>
    <n v="4102"/>
    <n v="4353"/>
    <n v="843"/>
    <n v="11579703"/>
    <n v="9254821"/>
    <n v="5299284"/>
    <n v="16292133"/>
    <n v="8675302"/>
    <n v="37353.880645161291"/>
    <n v="3617.9910086004693"/>
    <n v="1291.878108239883"/>
    <n v="3742.7367332873882"/>
    <n v="10290.986951364175"/>
    <n v="1184062500"/>
    <n v="157875000"/>
    <n v="789375000"/>
    <n v="15787500"/>
    <n v="15787500"/>
    <n v="5.8907363420427551E-2"/>
    <n v="0.48608076009501189"/>
    <n v="0.77947743467933495"/>
    <n v="0.82717339667458434"/>
    <n v="0.16019002375296912"/>
    <n v="6.6469784349176955E-2"/>
    <n v="0.50213395655767046"/>
    <n v="0.79279387534015644"/>
    <n v="0.8393174437773141"/>
    <n v="0.17197064285066585"/>
    <n v="2200.4186223277911"/>
    <n v="1758.6358194774348"/>
    <n v="1006.9898337292161"/>
    <n v="3095.8922565320663"/>
    <n v="1648.5134441805226"/>
    <n v="2207.3715918597145"/>
    <n v="1764.1928262880936"/>
    <n v="1010.1717599144567"/>
    <n v="3105.6747789645542"/>
    <n v="1653.7224819672633"/>
  </r>
  <r>
    <s v="2015_4"/>
    <n v="2015"/>
    <n v="4"/>
    <x v="19"/>
    <x v="19"/>
    <s v="Personal"/>
    <n v="4299.25"/>
    <n v="17197"/>
    <n v="1766991750"/>
    <n v="7067967000"/>
    <n v="614"/>
    <n v="1828"/>
    <n v="4625"/>
    <n v="2747"/>
    <n v="516"/>
    <n v="7683978"/>
    <n v="5680963"/>
    <n v="4697848"/>
    <n v="8227265"/>
    <n v="1552582"/>
    <n v="12514.622149837134"/>
    <n v="3107.7478118161926"/>
    <n v="1015.750918918919"/>
    <n v="2995"/>
    <n v="3008.8798449612405"/>
    <n v="967331250"/>
    <n v="128977500"/>
    <n v="644887500"/>
    <n v="12897750"/>
    <n v="12897750"/>
    <n v="0.14281560737337909"/>
    <n v="0.42519044019305691"/>
    <n v="1.0757690294818865"/>
    <n v="0.63894865383497124"/>
    <n v="0.12002093388381695"/>
    <n v="0.1552488535906158"/>
    <n v="0.44275807553234264"/>
    <n v="1.0859143308381216"/>
    <n v="0.6560164337890374"/>
    <n v="0.13156939834779235"/>
    <n v="1787.2833633773332"/>
    <n v="1321.3846601151363"/>
    <n v="1092.7133802407398"/>
    <n v="1913.6512182357387"/>
    <n v="361.12856893644238"/>
    <n v="1792.9308918268653"/>
    <n v="1325.5600234703202"/>
    <n v="1096.1661790685835"/>
    <n v="1919.6980488161153"/>
    <n v="362.26967722894807"/>
  </r>
  <r>
    <s v="2015_4"/>
    <n v="2015"/>
    <n v="4"/>
    <x v="20"/>
    <x v="20"/>
    <s v="Personal"/>
    <n v="4143.25"/>
    <n v="16573"/>
    <n v="1702875750"/>
    <n v="6811503000"/>
    <n v="477"/>
    <n v="2234"/>
    <n v="3092"/>
    <n v="3118"/>
    <n v="439"/>
    <n v="7173835"/>
    <n v="8906257"/>
    <n v="3802865"/>
    <n v="13630785"/>
    <n v="1811595"/>
    <n v="15039.486373165619"/>
    <n v="3986.686213070725"/>
    <n v="1229.9045924967659"/>
    <n v="4371.6436818473385"/>
    <n v="4126.6400911161727"/>
    <n v="932231250"/>
    <n v="124297500"/>
    <n v="621487500"/>
    <n v="12429750"/>
    <n v="12429750"/>
    <n v="0.11512701381765522"/>
    <n v="0.53919024920050684"/>
    <n v="0.74627406021842757"/>
    <n v="0.75254932721897061"/>
    <n v="0.10595546973993845"/>
    <n v="0.12668053699720955"/>
    <n v="0.55723360015519019"/>
    <n v="0.76202538039591139"/>
    <n v="0.76816990727199996"/>
    <n v="0.11709653241446862"/>
    <n v="1731.4511554938756"/>
    <n v="2149.5823327098292"/>
    <n v="917.84589392385203"/>
    <n v="3289.8775116152779"/>
    <n v="437.24008930187654"/>
    <n v="1736.9222631313064"/>
    <n v="2156.3746677291911"/>
    <n v="920.74613957288341"/>
    <n v="3300.272996306197"/>
    <n v="438.62169777773801"/>
  </r>
  <r>
    <s v="2015_4"/>
    <n v="2015"/>
    <n v="4"/>
    <x v="21"/>
    <x v="21"/>
    <s v="Personal"/>
    <n v="6694"/>
    <n v="26776"/>
    <n v="2751234000"/>
    <n v="11004936000"/>
    <n v="1143"/>
    <n v="3952"/>
    <n v="4257"/>
    <n v="6364"/>
    <n v="1331"/>
    <n v="14553056"/>
    <n v="11967757"/>
    <n v="6513048"/>
    <n v="18082183"/>
    <n v="4018591"/>
    <n v="12732.332458442695"/>
    <n v="3028.2785931174089"/>
    <n v="1529.9619450317125"/>
    <n v="2841.3235386549341"/>
    <n v="3019.2268970698724"/>
    <n v="1506150000"/>
    <n v="200820000"/>
    <n v="1004100000"/>
    <n v="20082000"/>
    <n v="20082000"/>
    <n v="0.17074992530624439"/>
    <n v="0.59037944427845834"/>
    <n v="0.6359426351956976"/>
    <n v="0.95070212130265908"/>
    <n v="0.1988347774126083"/>
    <n v="0.18146600877845459"/>
    <n v="0.60438400697476014"/>
    <n v="0.64964536040760956"/>
    <n v="0.95686735316801852"/>
    <n v="0.21020110805113995"/>
    <n v="2174.0448162533612"/>
    <n v="1787.8334329250074"/>
    <n v="972.96803107260234"/>
    <n v="2701.2523155064237"/>
    <n v="600.32730803704806"/>
    <n v="2180.9144487928525"/>
    <n v="1793.4826995059871"/>
    <n v="976.0424538242271"/>
    <n v="2709.7878390914248"/>
    <n v="602.22424593768608"/>
  </r>
  <r>
    <s v="2015_4"/>
    <n v="2015"/>
    <n v="4"/>
    <x v="22"/>
    <x v="22"/>
    <s v="Personal"/>
    <n v="1936.5"/>
    <n v="7746"/>
    <n v="795901500"/>
    <n v="3183606000"/>
    <n v="311"/>
    <n v="1057"/>
    <n v="1718"/>
    <n v="1286"/>
    <n v="183"/>
    <n v="4674769"/>
    <n v="4412423"/>
    <n v="1633299"/>
    <n v="4083881"/>
    <n v="1028705"/>
    <n v="15031.411575562701"/>
    <n v="4174.4777672658465"/>
    <n v="950.69790454016299"/>
    <n v="3175.6461897356144"/>
    <n v="5621.3387978142073"/>
    <n v="435712500"/>
    <n v="58095000"/>
    <n v="290475000"/>
    <n v="5809500"/>
    <n v="5809500"/>
    <n v="0.16059901884843791"/>
    <n v="0.5458301058610896"/>
    <n v="0.88716757035889493"/>
    <n v="0.66408468887167571"/>
    <n v="9.450038729666925E-2"/>
    <n v="0.18003933621013335"/>
    <n v="0.57219251431342244"/>
    <n v="0.90391958212783707"/>
    <n v="0.68909239192403227"/>
    <n v="0.10998884232227182"/>
    <n v="2414.0299509424217"/>
    <n v="2278.5556416214822"/>
    <n v="843.42835011618899"/>
    <n v="2108.8980118770978"/>
    <n v="531.21869351923579"/>
    <n v="2421.6578979738356"/>
    <n v="2285.7555115881464"/>
    <n v="846.09344827579037"/>
    <n v="2115.5617909751877"/>
    <n v="532.89725929456085"/>
  </r>
  <r>
    <s v="2015_4"/>
    <n v="2015"/>
    <n v="4"/>
    <x v="23"/>
    <x v="23"/>
    <s v="Personal"/>
    <n v="3625.25"/>
    <n v="14501"/>
    <n v="1489977750"/>
    <n v="5959911000"/>
    <n v="582"/>
    <n v="2439"/>
    <n v="2467"/>
    <n v="5586"/>
    <n v="1770"/>
    <n v="9843162"/>
    <n v="8170017"/>
    <n v="3119269"/>
    <n v="17769096"/>
    <n v="10810341"/>
    <n v="16912.649484536083"/>
    <n v="3349.7404674046738"/>
    <n v="1264.397648966356"/>
    <n v="3181.0053705692803"/>
    <n v="6107.5372881355934"/>
    <n v="815681250"/>
    <n v="108757500"/>
    <n v="543787500"/>
    <n v="10875750"/>
    <n v="10875750"/>
    <n v="0.16054065236880216"/>
    <n v="0.67278118750431004"/>
    <n v="0.6805047927729122"/>
    <n v="1.5408592510861321"/>
    <n v="0.48824219019377973"/>
    <n v="0.17474689693220763"/>
    <n v="0.69093814145275556"/>
    <n v="0.69854887129668519"/>
    <n v="1.5761865600617389"/>
    <n v="0.50758576923915244"/>
    <n v="2715.1677815323083"/>
    <n v="2253.6423694917594"/>
    <n v="860.42866009240743"/>
    <n v="4901.4815529963453"/>
    <n v="2981.9573822494999"/>
    <n v="2723.7472757555861"/>
    <n v="2260.7635175187434"/>
    <n v="863.14747650184472"/>
    <n v="4916.9694476875911"/>
    <n v="2991.3798887734365"/>
  </r>
  <r>
    <s v="2015_4"/>
    <n v="2015"/>
    <n v="4"/>
    <x v="24"/>
    <x v="24"/>
    <s v="Personal"/>
    <n v="1866.25"/>
    <n v="7465"/>
    <n v="767028750"/>
    <n v="3068115000"/>
    <n v="344"/>
    <n v="1357"/>
    <n v="1174"/>
    <n v="2415"/>
    <n v="55"/>
    <n v="3972017"/>
    <n v="3436531"/>
    <n v="2101844"/>
    <n v="5654088"/>
    <n v="231665"/>
    <n v="11546.561046511628"/>
    <n v="2532.4473102431834"/>
    <n v="1790.3270868824532"/>
    <n v="2341.2372670807454"/>
    <n v="4212.090909090909"/>
    <n v="419906250"/>
    <n v="55987500"/>
    <n v="279937500"/>
    <n v="5598750"/>
    <n v="5598750"/>
    <n v="0.18432685867381113"/>
    <n v="0.72712659075686537"/>
    <n v="0.62906898861352978"/>
    <n v="1.2940388479571332"/>
    <n v="2.9470864032150032E-2"/>
    <n v="0.20524019889006373"/>
    <n v="0.75115121659188677"/>
    <n v="0.65512252738948196"/>
    <n v="1.3273084054187485"/>
    <n v="3.8592478949792404E-2"/>
    <n v="2128.3413261888813"/>
    <n v="1841.4097789685197"/>
    <n v="1126.2392498325519"/>
    <n v="3029.6519758874747"/>
    <n v="124.1339584728734"/>
    <n v="2135.0665430382414"/>
    <n v="1847.2283382004034"/>
    <n v="1129.7979850251572"/>
    <n v="3039.2251896691291"/>
    <n v="124.5262018498295"/>
  </r>
  <r>
    <s v="2015_4"/>
    <n v="2015"/>
    <n v="4"/>
    <x v="25"/>
    <x v="25"/>
    <s v="Personal"/>
    <n v="4829"/>
    <n v="19316"/>
    <n v="1984719000"/>
    <n v="7938876000"/>
    <n v="895"/>
    <n v="3266"/>
    <n v="2844"/>
    <n v="5308"/>
    <n v="417"/>
    <n v="12380501"/>
    <n v="10011951"/>
    <n v="2775771"/>
    <n v="15541162"/>
    <n v="2299086"/>
    <n v="13832.962011173184"/>
    <n v="3065.5085731781996"/>
    <n v="976.00949367088606"/>
    <n v="2927.8752825923134"/>
    <n v="5513.3956834532373"/>
    <n v="1086525000"/>
    <n v="144870000"/>
    <n v="724350000"/>
    <n v="14487000"/>
    <n v="14487000"/>
    <n v="0.18533857941602816"/>
    <n v="0.67633050320977428"/>
    <n v="0.58894180989852973"/>
    <n v="1.0991923793746117"/>
    <n v="8.6353282253054456E-2"/>
    <n v="0.19836721114535039"/>
    <n v="0.69201814601112277"/>
    <n v="0.60543919698171478"/>
    <n v="1.110263799386467"/>
    <n v="9.5771221667388759E-2"/>
    <n v="2563.781528266722"/>
    <n v="2073.2969558914888"/>
    <n v="574.81279768067918"/>
    <n v="3218.298198384759"/>
    <n v="476.09981362600951"/>
    <n v="2571.8826662373185"/>
    <n v="2079.848241369019"/>
    <n v="576.62911382537959"/>
    <n v="3228.4675039391454"/>
    <n v="477.6042125911456"/>
  </r>
  <r>
    <s v="2015_4"/>
    <n v="2015"/>
    <n v="4"/>
    <x v="26"/>
    <x v="26"/>
    <s v="Personal"/>
    <n v="3580.5"/>
    <n v="14322"/>
    <n v="1471585500"/>
    <n v="5886342000"/>
    <n v="489"/>
    <n v="2265"/>
    <n v="3986"/>
    <n v="3871"/>
    <n v="567"/>
    <n v="6707744"/>
    <n v="8088189"/>
    <n v="3263623"/>
    <n v="14414907"/>
    <n v="1708000"/>
    <n v="13717.267893660532"/>
    <n v="3570.9443708609269"/>
    <n v="818.77145007526337"/>
    <n v="3723.8199431671401"/>
    <n v="3012.3456790123455"/>
    <n v="805612500"/>
    <n v="107415000"/>
    <n v="537075000"/>
    <n v="10741500"/>
    <n v="10741500"/>
    <n v="0.1365731043150398"/>
    <n v="0.63259321323837447"/>
    <n v="1.1132523390587907"/>
    <n v="1.0811339198435972"/>
    <n v="0.15835777126099707"/>
    <n v="0.14994458369395222"/>
    <n v="0.65136561902123735"/>
    <n v="1.12707859144823"/>
    <n v="1.0926664621895643"/>
    <n v="0.17257344774210123"/>
    <n v="1873.4098589582461"/>
    <n v="2258.9551738583996"/>
    <n v="911.49923195084489"/>
    <n v="4025.9480519480521"/>
    <n v="477.02834799608991"/>
    <n v="1879.3295333047404"/>
    <n v="2266.0931094941211"/>
    <n v="914.37942316710598"/>
    <n v="4038.669401357779"/>
    <n v="478.53568098074345"/>
  </r>
  <r>
    <s v="2016_1"/>
    <n v="2016"/>
    <n v="1"/>
    <x v="0"/>
    <x v="0"/>
    <s v="Personal"/>
    <n v="5480.25"/>
    <n v="21921"/>
    <n v="2252382750"/>
    <n v="9009531000"/>
    <n v="120"/>
    <n v="2418"/>
    <n v="1371"/>
    <n v="4242"/>
    <n v="560"/>
    <n v="1661978"/>
    <n v="4217523"/>
    <n v="2363096"/>
    <n v="6875472"/>
    <n v="1803808"/>
    <n v="13849.816666666668"/>
    <n v="1744.2196029776676"/>
    <n v="1723.6294675419401"/>
    <n v="1620.8090523338049"/>
    <n v="3221.0857142857144"/>
    <n v="1233056250"/>
    <n v="164407500"/>
    <n v="822037500"/>
    <n v="16440750"/>
    <n v="16440750"/>
    <n v="2.1896811276857806E-2"/>
    <n v="0.44122074722868482"/>
    <n v="0.25017106883810047"/>
    <n v="0.7740522786369235"/>
    <n v="0.10218511929200311"/>
    <n v="2.6502965879507179E-2"/>
    <n v="0.45684876278447611"/>
    <n v="0.26380293690535439"/>
    <n v="0.7872149750674704"/>
    <n v="0.11171841278427802"/>
    <n v="303.26682176907985"/>
    <n v="769.58587655672648"/>
    <n v="431.20222617581317"/>
    <n v="1254.5909401943343"/>
    <n v="329.14702796405271"/>
    <n v="304.22509623122426"/>
    <n v="772.01764435654491"/>
    <n v="432.5647559736779"/>
    <n v="1258.5552461194361"/>
    <n v="330.18707972226599"/>
  </r>
  <r>
    <s v="2016_1"/>
    <n v="2016"/>
    <n v="1"/>
    <x v="1"/>
    <x v="1"/>
    <s v="Personal"/>
    <n v="1398.75"/>
    <n v="5595"/>
    <n v="574886250"/>
    <n v="2299545000"/>
    <n v="23"/>
    <n v="498"/>
    <n v="667"/>
    <n v="815"/>
    <n v="110"/>
    <n v="388160"/>
    <n v="1596143"/>
    <n v="1019676"/>
    <n v="2937167"/>
    <n v="624297"/>
    <n v="16876.521739130436"/>
    <n v="3205.1064257028111"/>
    <n v="1528.7496251874063"/>
    <n v="3603.8858895705521"/>
    <n v="5675.4272727272728"/>
    <n v="314718750"/>
    <n v="41962500"/>
    <n v="209812500"/>
    <n v="4196250"/>
    <n v="4196250"/>
    <n v="1.6443252904378911E-2"/>
    <n v="0.35603217158176942"/>
    <n v="0.47685433422698836"/>
    <n v="0.58266309204647004"/>
    <n v="7.8641644325290444E-2"/>
    <n v="2.4366066724559474E-2"/>
    <n v="0.38586281209602891"/>
    <n v="0.50797078499280424"/>
    <n v="0.6133842812392446"/>
    <n v="9.5411389118810197E-2"/>
    <n v="277.50491510277033"/>
    <n v="1141.121000893655"/>
    <n v="728.99088471849871"/>
    <n v="2099.8512957998214"/>
    <n v="446.32493297587132"/>
    <n v="278.38178607636144"/>
    <n v="1144.7267600300952"/>
    <n v="731.29437886232472"/>
    <n v="2106.4864887277113"/>
    <n v="447.73524809901647"/>
  </r>
  <r>
    <s v="2016_1"/>
    <n v="2016"/>
    <n v="1"/>
    <x v="2"/>
    <x v="2"/>
    <s v="Personal"/>
    <n v="1358.25"/>
    <n v="5433"/>
    <n v="558240750"/>
    <n v="2232963000"/>
    <n v="100"/>
    <n v="650"/>
    <n v="494"/>
    <n v="1180"/>
    <n v="319"/>
    <n v="1009788"/>
    <n v="2154294"/>
    <n v="543228"/>
    <n v="3351848"/>
    <n v="1781021"/>
    <n v="10097.879999999999"/>
    <n v="3314.2984615384617"/>
    <n v="1099.6518218623482"/>
    <n v="2840.5491525423727"/>
    <n v="5583.1379310344828"/>
    <n v="305606250"/>
    <n v="40747500"/>
    <n v="203737500"/>
    <n v="4074750"/>
    <n v="4074750"/>
    <n v="7.3624148720780422E-2"/>
    <n v="0.47855696668507269"/>
    <n v="0.36370329468065526"/>
    <n v="0.86876495490520889"/>
    <n v="0.23486103441928952"/>
    <n v="9.0135013476181525E-2"/>
    <n v="0.51013872606803712"/>
    <n v="0.39411701297802881"/>
    <n v="0.89011221410654784"/>
    <n v="0.26166146111498106"/>
    <n v="743.4478188845942"/>
    <n v="1586.0806184428493"/>
    <n v="399.94699061292101"/>
    <n v="2467.7695564145038"/>
    <n v="1311.2615497883305"/>
    <n v="745.79699461907842"/>
    <n v="1591.0923785249111"/>
    <n v="401.21075888496659"/>
    <n v="2475.567311970402"/>
    <n v="1315.4049257403192"/>
  </r>
  <r>
    <s v="2016_1"/>
    <n v="2016"/>
    <n v="1"/>
    <x v="3"/>
    <x v="3"/>
    <s v="Personal"/>
    <n v="5474.75"/>
    <n v="21899"/>
    <n v="2250122250"/>
    <n v="9000489000"/>
    <n v="124"/>
    <n v="1886"/>
    <n v="5541"/>
    <n v="3296"/>
    <n v="2466"/>
    <n v="2153673"/>
    <n v="7129845"/>
    <n v="5346137"/>
    <n v="10531763"/>
    <n v="14346779"/>
    <n v="17368.330645161292"/>
    <n v="3780.4056203605514"/>
    <n v="964.83252120555858"/>
    <n v="3195.3164441747572"/>
    <n v="5817.8341443633417"/>
    <n v="1231818750"/>
    <n v="164242500"/>
    <n v="821212500"/>
    <n v="16424250"/>
    <n v="16424250"/>
    <n v="2.2649436047308097E-2"/>
    <n v="0.34449061600986347"/>
    <n v="1.0121010091785012"/>
    <n v="0.60203662267683455"/>
    <n v="0.45043152655372393"/>
    <n v="2.7334630876379724E-2"/>
    <n v="0.35945476176106511"/>
    <n v="1.0155859587575429"/>
    <n v="0.61745031849723464"/>
    <n v="0.4660990037190062"/>
    <n v="393.38289419608202"/>
    <n v="1302.3142609251563"/>
    <n v="976.50796840038356"/>
    <n v="1923.6975204347229"/>
    <n v="2620.535914881958"/>
    <n v="394.62592097742771"/>
    <n v="1306.4293648809769"/>
    <n v="979.59357678556705"/>
    <n v="1929.7760957169435"/>
    <n v="2628.8163876013764"/>
  </r>
  <r>
    <s v="2016_1"/>
    <n v="2016"/>
    <n v="1"/>
    <x v="4"/>
    <x v="4"/>
    <s v="Personal"/>
    <n v="4299.25"/>
    <n v="17197"/>
    <n v="1766991750"/>
    <n v="7067967000"/>
    <n v="177"/>
    <n v="1444"/>
    <n v="2076"/>
    <n v="2387"/>
    <n v="413"/>
    <n v="3564475"/>
    <n v="4757084"/>
    <n v="3038293"/>
    <n v="8480140"/>
    <n v="1296612"/>
    <n v="20138.276836158191"/>
    <n v="3294.3795013850417"/>
    <n v="1463.5322736030828"/>
    <n v="3552.6351068286554"/>
    <n v="3139.4963680387409"/>
    <n v="967331250"/>
    <n v="128977500"/>
    <n v="644887500"/>
    <n v="12897750"/>
    <n v="12897750"/>
    <n v="4.1169971506658139E-2"/>
    <n v="0.33587253590742572"/>
    <n v="0.48287492004419375"/>
    <n v="0.55521311856719191"/>
    <n v="9.6063266848868983E-2"/>
    <n v="4.8230231068344662E-2"/>
    <n v="0.35265564964836688"/>
    <n v="0.50063212863102646"/>
    <n v="0.57287209046472931"/>
    <n v="0.10653472748483465"/>
    <n v="829.09228353782635"/>
    <n v="1106.4915973716345"/>
    <n v="706.70302959818571"/>
    <n v="1972.4696167936268"/>
    <n v="301.59027737396059"/>
    <n v="831.71208202893945"/>
    <n v="1109.9879331532848"/>
    <n v="708.93609769852571"/>
    <n v="1978.702304069152"/>
    <n v="302.54325422501415"/>
  </r>
  <r>
    <s v="2016_1"/>
    <n v="2016"/>
    <n v="1"/>
    <x v="5"/>
    <x v="5"/>
    <s v="Personal"/>
    <n v="1088.25"/>
    <n v="4353"/>
    <n v="447270750"/>
    <n v="1789083000"/>
    <n v="83"/>
    <n v="380"/>
    <n v="626"/>
    <n v="631"/>
    <n v="163"/>
    <n v="1634943"/>
    <n v="1243714"/>
    <n v="797560"/>
    <n v="2315933"/>
    <n v="902562"/>
    <n v="19698.108433734938"/>
    <n v="3272.9315789473685"/>
    <n v="1274.0575079872206"/>
    <n v="3670.258320126783"/>
    <n v="5537.19018404908"/>
    <n v="244856250"/>
    <n v="32647500"/>
    <n v="163237500"/>
    <n v="3264750"/>
    <n v="3264750"/>
    <n v="7.6269239604870198E-2"/>
    <n v="0.34918447048012863"/>
    <n v="0.57523546979094875"/>
    <n v="0.57983000229726622"/>
    <n v="0.14978175970594992"/>
    <n v="9.5016551052925599E-2"/>
    <n v="0.38285484888099042"/>
    <n v="0.61014857955438051"/>
    <n v="0.61469217451682767"/>
    <n v="0.17498673385604424"/>
    <n v="1502.3597518952447"/>
    <n v="1142.8568803124283"/>
    <n v="732.8830691477142"/>
    <n v="2128.1258901906731"/>
    <n v="829.37008959338391"/>
    <n v="1507.106967481825"/>
    <n v="1146.468124549107"/>
    <n v="735.19886196938012"/>
    <n v="2134.8504262968709"/>
    <n v="831.990765907026"/>
  </r>
  <r>
    <s v="2016_1"/>
    <n v="2016"/>
    <n v="1"/>
    <x v="6"/>
    <x v="6"/>
    <s v="Personal"/>
    <n v="6884.25"/>
    <n v="27537"/>
    <n v="2829426750"/>
    <n v="11317707000"/>
    <n v="359"/>
    <n v="3084"/>
    <n v="2098"/>
    <n v="5877"/>
    <n v="913"/>
    <n v="10206949"/>
    <n v="8452774"/>
    <n v="3085851"/>
    <n v="15792821"/>
    <n v="8494128"/>
    <n v="28431.612813370473"/>
    <n v="2740.8476005188068"/>
    <n v="1470.8536701620592"/>
    <n v="2687.2249446996766"/>
    <n v="9303.5355969331868"/>
    <n v="1548956250"/>
    <n v="206527500"/>
    <n v="1032637500"/>
    <n v="20652750"/>
    <n v="20652750"/>
    <n v="5.214801902894288E-2"/>
    <n v="0.44797908268874603"/>
    <n v="0.30475360424156589"/>
    <n v="0.85368776555180304"/>
    <n v="0.13262156371427533"/>
    <n v="5.839135596269282E-2"/>
    <n v="0.46194386723650716"/>
    <n v="0.31767982006157625"/>
    <n v="0.86361246707360373"/>
    <n v="0.14214599355574983"/>
    <n v="1482.6522860151795"/>
    <n v="1227.8423938700657"/>
    <n v="448.24795729382288"/>
    <n v="2294.0510585757343"/>
    <n v="1233.8494389367033"/>
    <n v="1487.3372291739474"/>
    <n v="1231.7221786837169"/>
    <n v="449.66434886503845"/>
    <n v="2301.2998915719213"/>
    <n v="1237.748205048232"/>
  </r>
  <r>
    <s v="2016_1"/>
    <n v="2016"/>
    <n v="1"/>
    <x v="7"/>
    <x v="7"/>
    <s v="Personal"/>
    <n v="8482"/>
    <n v="33928"/>
    <n v="3486102000"/>
    <n v="13944408000"/>
    <n v="976"/>
    <n v="2992"/>
    <n v="2439"/>
    <n v="6148"/>
    <n v="1309"/>
    <n v="14724204"/>
    <n v="7271430"/>
    <n v="2465325"/>
    <n v="18268024"/>
    <n v="7355545"/>
    <n v="15086.274590163934"/>
    <n v="2430.2907754010694"/>
    <n v="1010.7933579335794"/>
    <n v="2971.3767078724791"/>
    <n v="5619.2093200916734"/>
    <n v="1908450000"/>
    <n v="254460000"/>
    <n v="1272300000"/>
    <n v="25446000"/>
    <n v="25446000"/>
    <n v="0.11506720113180853"/>
    <n v="0.35274699363357698"/>
    <n v="0.28755010610705023"/>
    <n v="0.72482904975241691"/>
    <n v="0.15432680971468993"/>
    <n v="0.12314025234828663"/>
    <n v="0.36483557910992648"/>
    <n v="0.2990010349549424"/>
    <n v="0.73612768202152357"/>
    <n v="0.1634664427241867"/>
    <n v="1735.9353925960859"/>
    <n v="857.27776467814192"/>
    <n v="290.65373732610232"/>
    <n v="2153.7401556236737"/>
    <n v="867.19464748879977"/>
    <n v="1741.4206697027391"/>
    <n v="859.986624764"/>
    <n v="291.57215646665213"/>
    <n v="2160.5456286958338"/>
    <n v="869.93484333201536"/>
  </r>
  <r>
    <s v="2016_1"/>
    <n v="2016"/>
    <n v="1"/>
    <x v="8"/>
    <x v="8"/>
    <s v="Personal"/>
    <n v="811.25"/>
    <n v="3245"/>
    <n v="333423750"/>
    <n v="1333695000"/>
    <n v="113"/>
    <n v="331"/>
    <n v="390"/>
    <n v="444"/>
    <n v="143"/>
    <n v="1242954"/>
    <n v="993292"/>
    <n v="373902"/>
    <n v="1418958"/>
    <n v="617655"/>
    <n v="10999.592920353982"/>
    <n v="3000.8821752265862"/>
    <n v="958.72307692307697"/>
    <n v="3195.8513513513512"/>
    <n v="4319.265734265734"/>
    <n v="182531250"/>
    <n v="24337500"/>
    <n v="121687500"/>
    <n v="2433750"/>
    <n v="2433750"/>
    <n v="0.13929121725731894"/>
    <n v="0.40801232665639448"/>
    <n v="0.48073959938366717"/>
    <n v="0.54730354391371339"/>
    <n v="0.17627118644067796"/>
    <n v="0.16761612801634743"/>
    <n v="0.44821653732118916"/>
    <n v="0.52161162075559786"/>
    <n v="0.58802246326132246"/>
    <n v="0.20744294894805138"/>
    <n v="1532.1466872110941"/>
    <n v="1224.3969183359013"/>
    <n v="460.89614791987674"/>
    <n v="1749.1007704160247"/>
    <n v="761.3620955315871"/>
    <n v="1536.9880247304734"/>
    <n v="1228.2658160000942"/>
    <n v="462.35250574258856"/>
    <n v="1754.6276480026638"/>
    <n v="763.76787750383403"/>
  </r>
  <r>
    <s v="2016_1"/>
    <n v="2016"/>
    <n v="1"/>
    <x v="9"/>
    <x v="9"/>
    <s v="Personal"/>
    <n v="847.5"/>
    <n v="3390"/>
    <n v="348322500"/>
    <n v="1393290000"/>
    <n v="111"/>
    <n v="369"/>
    <n v="514"/>
    <n v="527"/>
    <n v="114"/>
    <n v="1561816"/>
    <n v="1169231"/>
    <n v="428919"/>
    <n v="1770458"/>
    <n v="525818"/>
    <n v="14070.414414414414"/>
    <n v="3168.6476964769649"/>
    <n v="834.47276264591437"/>
    <n v="3359.5028462998102"/>
    <n v="4612.4385964912281"/>
    <n v="190687500"/>
    <n v="25425000"/>
    <n v="127125000"/>
    <n v="2542500"/>
    <n v="2542500"/>
    <n v="0.13097345132743363"/>
    <n v="0.4353982300884956"/>
    <n v="0.60648967551622424"/>
    <n v="0.62182890855457229"/>
    <n v="0.13451327433628318"/>
    <n v="0.15797534518143808"/>
    <n v="0.47508086622670198"/>
    <n v="0.64558959286250639"/>
    <n v="0.66064087839633379"/>
    <n v="0.16182183719029114"/>
    <n v="1842.8507374631267"/>
    <n v="1379.623598820059"/>
    <n v="506.09911504424781"/>
    <n v="2089.0359882005901"/>
    <n v="620.43421828908549"/>
    <n v="1848.6738498924831"/>
    <n v="1383.9829878702983"/>
    <n v="507.69830698496747"/>
    <n v="2095.6370064930479"/>
    <n v="622.39469079761352"/>
  </r>
  <r>
    <s v="2016_1"/>
    <n v="2016"/>
    <n v="1"/>
    <x v="10"/>
    <x v="10"/>
    <s v="Personal"/>
    <n v="2448.75"/>
    <n v="9795"/>
    <n v="1006436250"/>
    <n v="4025745000"/>
    <n v="282"/>
    <n v="976"/>
    <n v="1989"/>
    <n v="2251"/>
    <n v="211"/>
    <n v="5384646"/>
    <n v="4314856"/>
    <n v="2577125"/>
    <n v="6717282"/>
    <n v="1250088"/>
    <n v="19094.489361702126"/>
    <n v="4420.9590163934427"/>
    <n v="1295.6887883358472"/>
    <n v="2984.1323856063973"/>
    <n v="5924.5876777251187"/>
    <n v="550968750"/>
    <n v="73462500"/>
    <n v="367312500"/>
    <n v="7346250"/>
    <n v="7346250"/>
    <n v="0.11516079632465544"/>
    <n v="0.39857069933639611"/>
    <n v="0.8122511485451761"/>
    <n v="0.91924451250638084"/>
    <n v="8.6166411434405316E-2"/>
    <n v="0.13019111554094207"/>
    <n v="0.42162376419060715"/>
    <n v="0.83063842932911303"/>
    <n v="0.93207328906796427"/>
    <n v="9.9378949699034283E-2"/>
    <n v="2198.9366003062787"/>
    <n v="1762.0647269014803"/>
    <n v="1052.4247064828994"/>
    <n v="2743.1473200612559"/>
    <n v="510.50045941807042"/>
    <n v="2205.884886886578"/>
    <n v="1767.6325685090296"/>
    <n v="1055.7501995707003"/>
    <n v="2751.8152251336946"/>
    <n v="512.11355890030075"/>
  </r>
  <r>
    <s v="2016_1"/>
    <n v="2016"/>
    <n v="1"/>
    <x v="11"/>
    <x v="11"/>
    <s v="Personal"/>
    <n v="6550.25"/>
    <n v="26201"/>
    <n v="2692152750"/>
    <n v="10768611000"/>
    <n v="193"/>
    <n v="2375"/>
    <n v="4940"/>
    <n v="3843"/>
    <n v="842"/>
    <n v="2899118"/>
    <n v="4962305"/>
    <n v="4734584"/>
    <n v="8681987"/>
    <n v="4055263"/>
    <n v="15021.336787564767"/>
    <n v="2089.3915789473685"/>
    <n v="958.41781376518213"/>
    <n v="2259.1691386937287"/>
    <n v="4816.2268408551072"/>
    <n v="1473806250"/>
    <n v="196507500"/>
    <n v="982537500"/>
    <n v="19650750"/>
    <n v="19650750"/>
    <n v="2.9464524254799434E-2"/>
    <n v="0.36258158085569253"/>
    <n v="0.75416968817984043"/>
    <n v="0.58669516430670587"/>
    <n v="0.12854471203389184"/>
    <n v="3.4332881134008529E-2"/>
    <n v="0.37642177418399858"/>
    <n v="0.76656562162191544"/>
    <n v="0.60087164663167714"/>
    <n v="0.13818026505986214"/>
    <n v="442.59654211671312"/>
    <n v="757.57490172130838"/>
    <n v="722.80966375329183"/>
    <n v="1325.4436090225563"/>
    <n v="619.10049234762027"/>
    <n v="443.99507612339988"/>
    <n v="759.96871676921319"/>
    <n v="725.09362623136792"/>
    <n v="1329.6317980045544"/>
    <n v="621.05675049632566"/>
  </r>
  <r>
    <s v="2016_1"/>
    <n v="2016"/>
    <n v="1"/>
    <x v="12"/>
    <x v="12"/>
    <s v="Personal"/>
    <n v="6377.25"/>
    <n v="25509"/>
    <n v="2621049750"/>
    <n v="10484199000"/>
    <n v="340"/>
    <n v="2750"/>
    <n v="3877"/>
    <n v="5864"/>
    <n v="1005"/>
    <n v="7430233"/>
    <n v="9068456"/>
    <n v="5281345"/>
    <n v="19524497"/>
    <n v="4374974"/>
    <n v="21853.626470588235"/>
    <n v="3297.6203636363634"/>
    <n v="1362.224658240908"/>
    <n v="3329.5526944065487"/>
    <n v="4353.2079601990054"/>
    <n v="1434881250"/>
    <n v="191317500"/>
    <n v="956587500"/>
    <n v="19131750"/>
    <n v="19131750"/>
    <n v="5.3314516445176215E-2"/>
    <n v="0.43122035360068994"/>
    <n v="0.60794229487631812"/>
    <n v="0.91951860127798035"/>
    <n v="0.15759143831588851"/>
    <n v="5.9869397206655982E-2"/>
    <n v="0.4456701207571227"/>
    <n v="0.62218673473080666"/>
    <n v="0.927455799330688"/>
    <n v="0.16822226151511321"/>
    <n v="1165.1155278529147"/>
    <n v="1422.0010192481086"/>
    <n v="828.15398486808579"/>
    <n v="3061.5856364420401"/>
    <n v="686.02830373593633"/>
    <n v="1168.7971058418168"/>
    <n v="1426.4943141424851"/>
    <n v="830.77081848606224"/>
    <n v="3071.2597554635549"/>
    <n v="688.19604302223047"/>
  </r>
  <r>
    <s v="2016_1"/>
    <n v="2016"/>
    <n v="1"/>
    <x v="13"/>
    <x v="13"/>
    <s v="Personal"/>
    <n v="1676.75"/>
    <n v="6707"/>
    <n v="689144250"/>
    <n v="2756577000"/>
    <n v="189"/>
    <n v="764"/>
    <n v="1042"/>
    <n v="1118"/>
    <n v="386"/>
    <n v="4135084"/>
    <n v="2423822"/>
    <n v="904199"/>
    <n v="3850735"/>
    <n v="2742960"/>
    <n v="21878.751322751323"/>
    <n v="3172.5418848167537"/>
    <n v="867.75335892514397"/>
    <n v="3444.3067978533095"/>
    <n v="7106.1139896373061"/>
    <n v="377268750"/>
    <n v="50302500"/>
    <n v="251512500"/>
    <n v="5030250"/>
    <n v="5030250"/>
    <n v="0.11271805576263605"/>
    <n v="0.45564335768599973"/>
    <n v="0.62144028626807812"/>
    <n v="0.66676606530490534"/>
    <n v="0.2302072461607276"/>
    <n v="0.13071295130828556"/>
    <n v="0.48398180482913561"/>
    <n v="0.64903898862430354"/>
    <n v="0.69358756877051586"/>
    <n v="0.25416070136138585"/>
    <n v="2466.130311614731"/>
    <n v="1445.5476367973758"/>
    <n v="539.25689578052777"/>
    <n v="2296.5468913075892"/>
    <n v="1635.8789324586253"/>
    <n v="2473.9228874202704"/>
    <n v="1450.115335222398"/>
    <n v="540.96086098432852"/>
    <n v="2303.8036107344606"/>
    <n v="1641.0480472170107"/>
  </r>
  <r>
    <s v="2016_1"/>
    <n v="2016"/>
    <n v="1"/>
    <x v="14"/>
    <x v="14"/>
    <s v="Personal"/>
    <n v="11496.25"/>
    <n v="45985"/>
    <n v="4724958750"/>
    <n v="18899835000"/>
    <n v="1230"/>
    <n v="4921"/>
    <n v="7282"/>
    <n v="8727"/>
    <n v="1899"/>
    <n v="17051374"/>
    <n v="16212616"/>
    <n v="8009565"/>
    <n v="30675340"/>
    <n v="19820885"/>
    <n v="13862.905691056911"/>
    <n v="3294.5775248933141"/>
    <n v="1099.9127986816809"/>
    <n v="3514.9925518505788"/>
    <n v="10437.538177988416"/>
    <n v="2586656250"/>
    <n v="344887500"/>
    <n v="1724437500"/>
    <n v="34488750"/>
    <n v="34488750"/>
    <n v="0.10699141024247037"/>
    <n v="0.42805262585625747"/>
    <n v="0.63342394258997503"/>
    <n v="0.75911710340328364"/>
    <n v="0.16518429922800915"/>
    <n v="0.11370848366411547"/>
    <n v="0.43880500176839266"/>
    <n v="0.6438953994248221"/>
    <n v="0.76840965950994455"/>
    <n v="0.1732540014295337"/>
    <n v="1483.2118299445472"/>
    <n v="1410.2525606175927"/>
    <n v="696.71110144612373"/>
    <n v="2668.2909644449278"/>
    <n v="1724.1174295966075"/>
    <n v="1487.8985411722877"/>
    <n v="1414.7087322691116"/>
    <n v="698.9125966578772"/>
    <n v="2676.7223354530797"/>
    <n v="1729.5653638377576"/>
  </r>
  <r>
    <s v="2016_1"/>
    <n v="2016"/>
    <n v="1"/>
    <x v="15"/>
    <x v="15"/>
    <s v="Personal"/>
    <n v="1229.25"/>
    <n v="4917"/>
    <n v="505221750"/>
    <n v="2020887000"/>
    <n v="157"/>
    <n v="565"/>
    <n v="636"/>
    <n v="1079"/>
    <n v="223"/>
    <n v="2595296"/>
    <n v="1793265"/>
    <n v="809927"/>
    <n v="3358299"/>
    <n v="1666932"/>
    <n v="16530.547770700636"/>
    <n v="3173.9203539823011"/>
    <n v="1273.4701257861636"/>
    <n v="3112.4179796107505"/>
    <n v="7475.0313901345289"/>
    <n v="276581250"/>
    <n v="36877500"/>
    <n v="184387500"/>
    <n v="3687750"/>
    <n v="3687750"/>
    <n v="0.12772015456579214"/>
    <n v="0.45962985560300995"/>
    <n v="0.51738865161683956"/>
    <n v="0.87777099857636776"/>
    <n v="0.18141142973357738"/>
    <n v="0.14990178418076416"/>
    <n v="0.49274949511025884"/>
    <n v="0.55059667505169796"/>
    <n v="0.89953874944254264"/>
    <n v="0.20702092232784522"/>
    <n v="2111.2841163310964"/>
    <n v="1458.8285539963392"/>
    <n v="658.87899125483023"/>
    <n v="2731.9902379499695"/>
    <n v="1356.0561317876754"/>
    <n v="2117.9554351361312"/>
    <n v="1463.438217987233"/>
    <n v="660.96094307296789"/>
    <n v="2740.6228884343959"/>
    <n v="1360.34105142625"/>
  </r>
  <r>
    <s v="2016_1"/>
    <n v="2016"/>
    <n v="1"/>
    <x v="16"/>
    <x v="16"/>
    <s v="Personal"/>
    <n v="2432"/>
    <n v="9728"/>
    <n v="999552000"/>
    <n v="3998208000"/>
    <n v="289"/>
    <n v="1046"/>
    <n v="3642"/>
    <n v="2793"/>
    <n v="210"/>
    <n v="5739586"/>
    <n v="1972186"/>
    <n v="3319889"/>
    <n v="8883192"/>
    <n v="1347879"/>
    <n v="19860.159169550174"/>
    <n v="1885.4550669216062"/>
    <n v="911.55656232839101"/>
    <n v="3180.5198711063372"/>
    <n v="6418.471428571429"/>
    <n v="547200000"/>
    <n v="72960000"/>
    <n v="364800000"/>
    <n v="7296000"/>
    <n v="7296000"/>
    <n v="0.11883223684210527"/>
    <n v="0.43009868421052633"/>
    <n v="1.497532894736842"/>
    <n v="1.1484375"/>
    <n v="8.6348684210526314E-2"/>
    <n v="0.1341209373051713"/>
    <n v="0.45349018153472825"/>
    <n v="1.5383153361545157"/>
    <n v="1.1679449109886688"/>
    <n v="9.9619335571789924E-2"/>
    <n v="2360.0271381578946"/>
    <n v="810.9317434210526"/>
    <n v="1365.0859375"/>
    <n v="3652.6282894736842"/>
    <n v="554.2265625"/>
    <n v="2367.4844449719794"/>
    <n v="813.4941575213802"/>
    <n v="1369.3993898747367"/>
    <n v="3664.1700083768292"/>
    <n v="555.97782944699964"/>
  </r>
  <r>
    <s v="2016_1"/>
    <n v="2016"/>
    <n v="1"/>
    <x v="17"/>
    <x v="17"/>
    <s v="Personal"/>
    <n v="7719.25"/>
    <n v="30877"/>
    <n v="3172611750"/>
    <n v="12690447000"/>
    <n v="661"/>
    <n v="3207"/>
    <n v="6715"/>
    <n v="4447"/>
    <n v="1112"/>
    <n v="10110144"/>
    <n v="10496725"/>
    <n v="4499628"/>
    <n v="15384841"/>
    <n v="2610394"/>
    <n v="15295.225416036308"/>
    <n v="3273.0667290302463"/>
    <n v="670.08607594936711"/>
    <n v="3459.5999550258603"/>
    <n v="2347.4766187050359"/>
    <n v="1736831250"/>
    <n v="231577500"/>
    <n v="1157887500"/>
    <n v="23157750"/>
    <n v="23157750"/>
    <n v="8.5630080642549469E-2"/>
    <n v="0.41545486932020598"/>
    <n v="0.86990316416750335"/>
    <n v="0.57609223694011724"/>
    <n v="0.14405544580108171"/>
    <n v="9.3050740231577805E-2"/>
    <n v="0.4285237778434472"/>
    <n v="0.87882464999756948"/>
    <n v="0.58919763040156803"/>
    <n v="0.15336772577895491"/>
    <n v="1309.7313858211614"/>
    <n v="1359.8115101855751"/>
    <n v="582.90999773294038"/>
    <n v="1993.0486770087768"/>
    <n v="338.16679081516986"/>
    <n v="1313.8699267007078"/>
    <n v="1364.1082962168973"/>
    <n v="584.7518997296628"/>
    <n v="1999.3463908102638"/>
    <n v="339.23534357571634"/>
  </r>
  <r>
    <s v="2016_1"/>
    <n v="2016"/>
    <n v="1"/>
    <x v="18"/>
    <x v="18"/>
    <s v="Personal"/>
    <n v="5257.5"/>
    <n v="21030"/>
    <n v="2160832500"/>
    <n v="8643330000"/>
    <n v="286"/>
    <n v="2702"/>
    <n v="4317"/>
    <n v="5348"/>
    <n v="848"/>
    <n v="10970005"/>
    <n v="9656354"/>
    <n v="4001076"/>
    <n v="20619914"/>
    <n v="8987009"/>
    <n v="38356.660839160839"/>
    <n v="3573.780162842339"/>
    <n v="926.81862404447531"/>
    <n v="3855.6308900523559"/>
    <n v="10597.887971698114"/>
    <n v="1182937500"/>
    <n v="157725000"/>
    <n v="788625000"/>
    <n v="15772500"/>
    <n v="15772500"/>
    <n v="5.4398478364241561E-2"/>
    <n v="0.51393247741321924"/>
    <n v="0.82111269614835947"/>
    <n v="1.0172135045173563"/>
    <n v="0.16129339039467427"/>
    <n v="6.1686568538179755E-2"/>
    <n v="0.52999329368410641"/>
    <n v="0.8334283485622509"/>
    <n v="1.0214656389642294"/>
    <n v="0.17311235953204859"/>
    <n v="2086.5439847836424"/>
    <n v="1836.6816928197813"/>
    <n v="761.02253922967191"/>
    <n v="3921.9998097955304"/>
    <n v="1709.3692819781265"/>
    <n v="2093.1371287454363"/>
    <n v="1842.4853120586097"/>
    <n v="763.42724825852633"/>
    <n v="3934.3926994507133"/>
    <n v="1714.770614440868"/>
  </r>
  <r>
    <s v="2016_1"/>
    <n v="2016"/>
    <n v="1"/>
    <x v="19"/>
    <x v="19"/>
    <s v="Personal"/>
    <n v="4310.5"/>
    <n v="17242"/>
    <n v="1771615500"/>
    <n v="7086462000"/>
    <n v="587"/>
    <n v="1780"/>
    <n v="4617"/>
    <n v="2758"/>
    <n v="645"/>
    <n v="7513939"/>
    <n v="5616833"/>
    <n v="4043190"/>
    <n v="8338482"/>
    <n v="1676516"/>
    <n v="12800.577512776832"/>
    <n v="3155.5241573033709"/>
    <n v="875.71799870045481"/>
    <n v="3023.3799854967369"/>
    <n v="2599.2496124031009"/>
    <n v="969862500"/>
    <n v="129315000"/>
    <n v="646575000"/>
    <n v="12931500"/>
    <n v="12931500"/>
    <n v="0.13617909755248811"/>
    <n v="0.4129451339751769"/>
    <n v="1.0711054402041527"/>
    <n v="0.63983296601322348"/>
    <n v="0.14963461315392645"/>
    <n v="0.14835101999931738"/>
    <n v="0.43041854202163365"/>
    <n v="1.0808994294674497"/>
    <n v="0.65686934851156542"/>
    <n v="0.16229394883910295"/>
    <n v="1743.1710938406218"/>
    <n v="1303.0583458995477"/>
    <n v="937.98631249275024"/>
    <n v="1934.4581835053939"/>
    <n v="388.93771024243125"/>
    <n v="1748.6792346013929"/>
    <n v="1307.1758010444119"/>
    <n v="940.95019863057257"/>
    <n v="1940.5707607551103"/>
    <n v="390.16669095623331"/>
  </r>
  <r>
    <s v="2016_1"/>
    <n v="2016"/>
    <n v="1"/>
    <x v="20"/>
    <x v="20"/>
    <s v="Personal"/>
    <n v="4188.25"/>
    <n v="16753"/>
    <n v="1721370750"/>
    <n v="6885483000"/>
    <n v="475"/>
    <n v="2175"/>
    <n v="2864"/>
    <n v="3182"/>
    <n v="456"/>
    <n v="6761186"/>
    <n v="9046356"/>
    <n v="2861485"/>
    <n v="15046651"/>
    <n v="1839367"/>
    <n v="14234.075789473683"/>
    <n v="4159.2441379310349"/>
    <n v="999.12185754189943"/>
    <n v="4728.677247014456"/>
    <n v="4033.6995614035086"/>
    <n v="942356250"/>
    <n v="125647500"/>
    <n v="628237500"/>
    <n v="12564750"/>
    <n v="12564750"/>
    <n v="0.11341252313018564"/>
    <n v="0.51930997433295534"/>
    <n v="0.68381782367337196"/>
    <n v="0.75974452336894882"/>
    <n v="0.10887602220497822"/>
    <n v="0.12482896908206818"/>
    <n v="0.53729808330261153"/>
    <n v="0.70055871290721694"/>
    <n v="0.77512642606087379"/>
    <n v="0.12009039037473659"/>
    <n v="1614.3224497104995"/>
    <n v="2159.9369665134604"/>
    <n v="683.21733420879843"/>
    <n v="3592.5866411985912"/>
    <n v="439.17316301557929"/>
    <n v="1619.4234494446607"/>
    <n v="2166.7620205130288"/>
    <n v="685.37619128273582"/>
    <n v="3603.9386381338945"/>
    <n v="440.56087969398817"/>
  </r>
  <r>
    <s v="2016_1"/>
    <n v="2016"/>
    <n v="1"/>
    <x v="21"/>
    <x v="21"/>
    <s v="Personal"/>
    <n v="6708"/>
    <n v="26832"/>
    <n v="2756988000"/>
    <n v="11027952000"/>
    <n v="1102"/>
    <n v="3871"/>
    <n v="3911"/>
    <n v="7100"/>
    <n v="1373"/>
    <n v="13115334"/>
    <n v="11911459"/>
    <n v="4882485"/>
    <n v="21055183"/>
    <n v="3991993"/>
    <n v="11901.392014519057"/>
    <n v="3077.1012658227846"/>
    <n v="1248.3981079007926"/>
    <n v="2965.518732394366"/>
    <n v="2907.4967225054625"/>
    <n v="1509300000"/>
    <n v="201240000"/>
    <n v="1006200000"/>
    <n v="20124000"/>
    <n v="20124000"/>
    <n v="0.16428145497912941"/>
    <n v="0.57707215265354805"/>
    <n v="0.58303518187239123"/>
    <n v="1.0584376863446632"/>
    <n v="0.20468097793679188"/>
    <n v="0.17482250038554226"/>
    <n v="0.59112640003519368"/>
    <n v="0.59706191329138525"/>
    <n v="1.0655128835278429"/>
    <n v="0.21615904665820362"/>
    <n v="1955.1779964221826"/>
    <n v="1775.7094514013118"/>
    <n v="727.86001788908766"/>
    <n v="3138.8167859272512"/>
    <n v="595.10927251043529"/>
    <n v="1961.3560449537977"/>
    <n v="1781.320408147388"/>
    <n v="730.15993867531256"/>
    <n v="3148.7349429803644"/>
    <n v="596.98972225665352"/>
  </r>
  <r>
    <s v="2016_1"/>
    <n v="2016"/>
    <n v="1"/>
    <x v="22"/>
    <x v="22"/>
    <s v="Personal"/>
    <n v="1949.25"/>
    <n v="7797"/>
    <n v="801141750"/>
    <n v="3204567000"/>
    <n v="320"/>
    <n v="1114"/>
    <n v="386"/>
    <n v="1162"/>
    <n v="169"/>
    <n v="4821998"/>
    <n v="4184181"/>
    <n v="381119"/>
    <n v="3670611"/>
    <n v="992915"/>
    <n v="15068.74375"/>
    <n v="3755.9973070017954"/>
    <n v="987.35492227979273"/>
    <n v="3158.8734939759038"/>
    <n v="5875.2366863905327"/>
    <n v="438581250"/>
    <n v="58477500"/>
    <n v="292387500"/>
    <n v="5847750"/>
    <n v="5847750"/>
    <n v="0.16416570475824036"/>
    <n v="0.57150185968962419"/>
    <n v="0.19802488136462743"/>
    <n v="0.59612671540336026"/>
    <n v="8.6700012825445691E-2"/>
    <n v="0.18371465587701089"/>
    <n v="0.59761778658615472"/>
    <n v="0.21905600505944356"/>
    <n v="0.62202160151988206"/>
    <n v="0.101550423239366"/>
    <n v="2473.7709375400796"/>
    <n v="2146.5594459407466"/>
    <n v="195.52084134923689"/>
    <n v="1883.0888803385917"/>
    <n v="509.38309606258815"/>
    <n v="2481.5876564967107"/>
    <n v="2153.3422291232937"/>
    <n v="196.13865581370419"/>
    <n v="1889.0391388385162"/>
    <n v="510.99266485602681"/>
  </r>
  <r>
    <s v="2016_1"/>
    <n v="2016"/>
    <n v="1"/>
    <x v="23"/>
    <x v="23"/>
    <s v="Personal"/>
    <n v="3648.75"/>
    <n v="14595"/>
    <n v="1499636250"/>
    <n v="5998545000"/>
    <n v="617"/>
    <n v="2446"/>
    <n v="3739"/>
    <n v="3049"/>
    <n v="315"/>
    <n v="10480584"/>
    <n v="7371778"/>
    <n v="4911522"/>
    <n v="9645476"/>
    <n v="2017735"/>
    <n v="16986.359805510536"/>
    <n v="3013.8094848732626"/>
    <n v="1313.5924043861994"/>
    <n v="3163.4883568383075"/>
    <n v="6405.5079365079364"/>
    <n v="820968750"/>
    <n v="109462500"/>
    <n v="547312500"/>
    <n v="10946250"/>
    <n v="10946250"/>
    <n v="0.16909900650907844"/>
    <n v="0.67036656389174376"/>
    <n v="1.0247344981157931"/>
    <n v="0.83562863994518666"/>
    <n v="8.6330935251798566E-2"/>
    <n v="0.18355769943184305"/>
    <n v="0.6884989796386467"/>
    <n v="1.0308755263893603"/>
    <n v="0.84992427983068264"/>
    <n v="9.7164254716314014E-2"/>
    <n v="2872.3765673175744"/>
    <n v="2020.3571085988351"/>
    <n v="1346.0834532374101"/>
    <n v="2643.5014731072283"/>
    <n v="552.99349092154853"/>
    <n v="2881.4528160613895"/>
    <n v="2026.7411126593136"/>
    <n v="1350.336860813049"/>
    <n v="2651.8545133031275"/>
    <n v="554.74086156035094"/>
  </r>
  <r>
    <s v="2016_1"/>
    <n v="2016"/>
    <n v="1"/>
    <x v="24"/>
    <x v="24"/>
    <s v="Personal"/>
    <n v="1896.75"/>
    <n v="7587"/>
    <n v="779564250"/>
    <n v="3118257000"/>
    <n v="334"/>
    <n v="1368"/>
    <n v="997"/>
    <n v="2499"/>
    <n v="42"/>
    <n v="4334252"/>
    <n v="3557000"/>
    <n v="1534292"/>
    <n v="6670459"/>
    <n v="183881"/>
    <n v="12976.802395209581"/>
    <n v="2600.1461988304095"/>
    <n v="1538.9087261785355"/>
    <n v="2669.2513005202081"/>
    <n v="4378.1190476190477"/>
    <n v="426768750"/>
    <n v="56902500"/>
    <n v="284512500"/>
    <n v="5690250"/>
    <n v="5690250"/>
    <n v="0.17609068142875972"/>
    <n v="0.72123368920521946"/>
    <n v="0.5256359562409384"/>
    <n v="1.3175168050612891"/>
    <n v="2.2143139580862E-2"/>
    <n v="0.19646855057337484"/>
    <n v="0.74522251666630512"/>
    <n v="0.55235059394213148"/>
    <n v="1.352119690452541"/>
    <n v="3.001555706108764E-2"/>
    <n v="2285.0939765388166"/>
    <n v="1875.3130354553841"/>
    <n v="808.90575985237911"/>
    <n v="3516.7834453670753"/>
    <n v="96.945301173059178"/>
    <n v="2292.3145065939789"/>
    <n v="1881.2387235340218"/>
    <n v="811.4617721699359"/>
    <n v="3527.8959163750433"/>
    <n v="97.251632758549192"/>
  </r>
  <r>
    <s v="2016_1"/>
    <n v="2016"/>
    <n v="1"/>
    <x v="25"/>
    <x v="25"/>
    <s v="Personal"/>
    <n v="4859.75"/>
    <n v="19439"/>
    <n v="1997357250"/>
    <n v="7989429000"/>
    <n v="922"/>
    <n v="3164"/>
    <n v="6622"/>
    <n v="2430"/>
    <n v="1166"/>
    <n v="12804334"/>
    <n v="8726260"/>
    <n v="6712082"/>
    <n v="7075378"/>
    <n v="6745652"/>
    <n v="13887.56399132321"/>
    <n v="2757.9835651074591"/>
    <n v="1013.6034430685594"/>
    <n v="2911.6781893004113"/>
    <n v="5785.293310463122"/>
    <n v="1093443750"/>
    <n v="145792500"/>
    <n v="728962500"/>
    <n v="14579250"/>
    <n v="14579250"/>
    <n v="0.1897216935027522"/>
    <n v="0.65106229744328414"/>
    <n v="1.3626215340295282"/>
    <n v="0.50002572148773083"/>
    <n v="0.23993003755337208"/>
    <n v="0.20282631733293005"/>
    <n v="0.666992972477498"/>
    <n v="1.3861158808898764"/>
    <n v="0.51673735721691516"/>
    <n v="0.25420312914466597"/>
    <n v="2634.7721590616802"/>
    <n v="1795.6191162096816"/>
    <n v="1381.1578784916919"/>
    <n v="1455.9139873450281"/>
    <n v="1388.0656412366891"/>
    <n v="2643.0976160268356"/>
    <n v="1801.2929842997171"/>
    <n v="1385.522115619339"/>
    <n v="1460.514441773287"/>
    <n v="1392.4517057854516"/>
  </r>
  <r>
    <s v="2016_1"/>
    <n v="2016"/>
    <n v="1"/>
    <x v="26"/>
    <x v="26"/>
    <s v="Personal"/>
    <n v="3606"/>
    <n v="14424"/>
    <n v="1482066000"/>
    <n v="5928264000"/>
    <n v="468"/>
    <n v="2353"/>
    <n v="4916"/>
    <n v="5550"/>
    <n v="698"/>
    <n v="6283014"/>
    <n v="8593657"/>
    <n v="3406366"/>
    <n v="21259396"/>
    <n v="2141260"/>
    <n v="13425.24358974359"/>
    <n v="3652.2129196770079"/>
    <n v="692.91415785191214"/>
    <n v="3830.5218018018018"/>
    <n v="3067.7077363896847"/>
    <n v="811350000"/>
    <n v="108180000"/>
    <n v="540900000"/>
    <n v="10818000"/>
    <n v="10818000"/>
    <n v="0.12978369384359401"/>
    <n v="0.65252357182473653"/>
    <n v="1.3632834165280088"/>
    <n v="1.5391014975041597"/>
    <n v="0.19356627842484747"/>
    <n v="0.1428233678349117"/>
    <n v="0.67099939667600983"/>
    <n v="1.3905894691219509"/>
    <n v="1.5744451931977834"/>
    <n v="0.20889628177811703"/>
    <n v="1742.377703826955"/>
    <n v="2383.155019412091"/>
    <n v="944.63838047698277"/>
    <n v="5895.5618413754855"/>
    <n v="593.80476982806431"/>
    <n v="1747.8833376026753"/>
    <n v="2390.6854066173646"/>
    <n v="947.62328608153257"/>
    <n v="5914.190870161513"/>
    <n v="595.68109755526632"/>
  </r>
  <r>
    <s v="2016_2"/>
    <n v="2016"/>
    <n v="2"/>
    <x v="0"/>
    <x v="0"/>
    <s v="Personal"/>
    <n v="5549"/>
    <n v="22196"/>
    <n v="2280639000"/>
    <n v="9122556000"/>
    <n v="141"/>
    <n v="2454"/>
    <n v="1279"/>
    <n v="4235"/>
    <n v="588"/>
    <n v="2216549"/>
    <n v="4389744"/>
    <n v="1775891"/>
    <n v="7021288"/>
    <n v="1977445"/>
    <n v="15720.205673758865"/>
    <n v="1788.8117359413202"/>
    <n v="1388.4996090695856"/>
    <n v="1657.9192443919717"/>
    <n v="3363.0017006802723"/>
    <n v="1248525000"/>
    <n v="166470000"/>
    <n v="832350000"/>
    <n v="16647000"/>
    <n v="16647000"/>
    <n v="2.5409983780861418E-2"/>
    <n v="0.44224184537754552"/>
    <n v="0.23049198053703371"/>
    <n v="0.76320057668048302"/>
    <n v="0.10596503874571996"/>
    <n v="3.0332211837921355E-2"/>
    <n v="0.45777649418830507"/>
    <n v="0.24366493054195731"/>
    <n v="0.77649771614362995"/>
    <n v="0.11559239649529615"/>
    <n v="399.4501712020184"/>
    <n v="791.08740313570013"/>
    <n v="320.0380248693458"/>
    <n v="1265.3249234096234"/>
    <n v="356.36060551450714"/>
    <n v="400.71236960449835"/>
    <n v="793.5871123070724"/>
    <n v="321.04929364038514"/>
    <n v="1269.323146998162"/>
    <n v="357.48664780817717"/>
  </r>
  <r>
    <s v="2016_2"/>
    <n v="2016"/>
    <n v="2"/>
    <x v="1"/>
    <x v="1"/>
    <s v="Personal"/>
    <n v="1422"/>
    <n v="5688"/>
    <n v="584442000"/>
    <n v="2337768000"/>
    <n v="25"/>
    <n v="409"/>
    <n v="931"/>
    <n v="693"/>
    <n v="101"/>
    <n v="613766"/>
    <n v="1298323"/>
    <n v="1419404"/>
    <n v="1994734"/>
    <n v="650514"/>
    <n v="24550.639999999999"/>
    <n v="3174.3838630806845"/>
    <n v="1524.6015037593984"/>
    <n v="2878.4040404040402"/>
    <n v="6440.7326732673264"/>
    <n v="319950000"/>
    <n v="42660000"/>
    <n v="213300000"/>
    <n v="4266000"/>
    <n v="4266000"/>
    <n v="1.7580872011251757E-2"/>
    <n v="0.28762306610407878"/>
    <n v="0.65471167369901551"/>
    <n v="0.48734177215189872"/>
    <n v="7.10267229254571E-2"/>
    <n v="2.5701221738283053E-2"/>
    <n v="0.31559180619434912"/>
    <n v="0.68408966602082755"/>
    <n v="0.51822601138546787"/>
    <n v="8.6898246632203774E-2"/>
    <n v="431.62165963431784"/>
    <n v="913.02601969057662"/>
    <n v="998.17440225035159"/>
    <n v="1402.7665260196907"/>
    <n v="457.46413502109704"/>
    <n v="432.98551477456425"/>
    <n v="915.91103531094359"/>
    <n v="1001.3284730875865"/>
    <n v="1407.1990430038904"/>
    <n v="458.90964823411673"/>
  </r>
  <r>
    <s v="2016_2"/>
    <n v="2016"/>
    <n v="2"/>
    <x v="2"/>
    <x v="2"/>
    <s v="Personal"/>
    <n v="1378.25"/>
    <n v="5513"/>
    <n v="566460750"/>
    <n v="2265843000"/>
    <n v="107"/>
    <n v="635"/>
    <n v="352"/>
    <n v="1814"/>
    <n v="673"/>
    <n v="1076951"/>
    <n v="1998650"/>
    <n v="290370"/>
    <n v="5311059"/>
    <n v="3374221"/>
    <n v="10064.962616822429"/>
    <n v="3147.48031496063"/>
    <n v="824.91477272727275"/>
    <n v="2927.8164277839028"/>
    <n v="5013.7013372956908"/>
    <n v="310106250"/>
    <n v="41347500"/>
    <n v="206737500"/>
    <n v="4134750"/>
    <n v="4134750"/>
    <n v="7.7634681661527302E-2"/>
    <n v="0.4607291855614003"/>
    <n v="0.25539633593324867"/>
    <n v="1.3161617993832759"/>
    <n v="0.48830038091783057"/>
    <n v="9.4429344559082154E-2"/>
    <n v="0.49201289480929111"/>
    <n v="0.28276551910105768"/>
    <n v="1.3566474626445284"/>
    <n v="0.51967243816450615"/>
    <n v="781.3901686921821"/>
    <n v="1450.1360420823507"/>
    <n v="210.68021041175405"/>
    <n v="3853.4801378559769"/>
    <n v="2448.1922728097225"/>
    <n v="783.85923615976878"/>
    <n v="1454.718239131327"/>
    <n v="211.34592604836436"/>
    <n v="3865.6565163498294"/>
    <n v="2455.9281672928955"/>
  </r>
  <r>
    <s v="2016_2"/>
    <n v="2016"/>
    <n v="2"/>
    <x v="3"/>
    <x v="3"/>
    <s v="Personal"/>
    <n v="5556.75"/>
    <n v="22227"/>
    <n v="2283824250"/>
    <n v="9135297000"/>
    <n v="144"/>
    <n v="1925"/>
    <n v="1099"/>
    <n v="2775"/>
    <n v="480"/>
    <n v="2500160"/>
    <n v="6907857"/>
    <n v="794923"/>
    <n v="9135466"/>
    <n v="2508646"/>
    <n v="17362.222222222223"/>
    <n v="3588.497142857143"/>
    <n v="723.31483166515011"/>
    <n v="3292.0598198198199"/>
    <n v="5226.3458333333338"/>
    <n v="1250268750"/>
    <n v="166702500"/>
    <n v="833512500"/>
    <n v="16670250"/>
    <n v="16670250"/>
    <n v="2.5914428397894453E-2"/>
    <n v="0.3464255185135196"/>
    <n v="0.1977774778422639"/>
    <n v="0.49939263058442435"/>
    <n v="8.6381427992981513E-2"/>
    <n v="3.0880521578928937E-2"/>
    <n v="0.36129849780644224"/>
    <n v="0.21022782136255505"/>
    <n v="0.51502105425006872"/>
    <n v="9.5162309996575059E-2"/>
    <n v="449.93206460610969"/>
    <n v="1243.1469833985693"/>
    <n v="143.05538309263508"/>
    <n v="1644.0304134611058"/>
    <n v="451.45921626850225"/>
    <n v="451.35377768602007"/>
    <n v="1247.0751282577185"/>
    <n v="143.50741513323311"/>
    <n v="1649.2252855906002"/>
    <n v="452.88575490245557"/>
  </r>
  <r>
    <s v="2016_2"/>
    <n v="2016"/>
    <n v="2"/>
    <x v="4"/>
    <x v="4"/>
    <s v="Personal"/>
    <n v="4332"/>
    <n v="17328"/>
    <n v="1780452000"/>
    <n v="7121808000"/>
    <n v="183"/>
    <n v="1415"/>
    <n v="3620"/>
    <n v="2164"/>
    <n v="382"/>
    <n v="4142564"/>
    <n v="4623093"/>
    <n v="7161480"/>
    <n v="6983504"/>
    <n v="1174238"/>
    <n v="22636.961748633879"/>
    <n v="3267.2035335689047"/>
    <n v="1978.3093922651933"/>
    <n v="3227.1275415896489"/>
    <n v="3073.9214659685863"/>
    <n v="974700000"/>
    <n v="129960000"/>
    <n v="649800000"/>
    <n v="12996000"/>
    <n v="12996000"/>
    <n v="4.224376731301939E-2"/>
    <n v="0.32663896583564173"/>
    <n v="0.83564173591874424"/>
    <n v="0.49953831948291783"/>
    <n v="8.8180978762696219E-2"/>
    <n v="4.9364431608263593E-2"/>
    <n v="0.34324132036381633"/>
    <n v="0.84876124338978565"/>
    <n v="0.5172386557164016"/>
    <n v="9.8219124077816647E-2"/>
    <n v="956.27054478301011"/>
    <n v="1067.1959833795013"/>
    <n v="1653.1578947368421"/>
    <n v="1612.0738688827332"/>
    <n v="271.06140350877195"/>
    <n v="959.29220615902523"/>
    <n v="1070.5681513305155"/>
    <n v="1658.3816082415954"/>
    <n v="1617.1677634625264"/>
    <n v="271.91791402034141"/>
  </r>
  <r>
    <s v="2016_2"/>
    <n v="2016"/>
    <n v="2"/>
    <x v="5"/>
    <x v="5"/>
    <s v="Personal"/>
    <n v="1099.75"/>
    <n v="4399"/>
    <n v="451997250"/>
    <n v="1807989000"/>
    <n v="85"/>
    <n v="396"/>
    <n v="931"/>
    <n v="601"/>
    <n v="162"/>
    <n v="1689419"/>
    <n v="1275757"/>
    <n v="1412480"/>
    <n v="2061115"/>
    <n v="925374"/>
    <n v="19875.517647058823"/>
    <n v="3221.6085858585857"/>
    <n v="1517.1643394199784"/>
    <n v="3429.4758735440932"/>
    <n v="5712.1851851851852"/>
    <n v="247443750"/>
    <n v="32992500"/>
    <n v="164962500"/>
    <n v="3299250"/>
    <n v="3299250"/>
    <n v="7.7290293248465564E-2"/>
    <n v="0.36008183678108663"/>
    <n v="0.84655603546260516"/>
    <n v="0.54648783814503299"/>
    <n v="0.14730620595589908"/>
    <n v="9.6053365801673077E-2"/>
    <n v="0.3938083746585071"/>
    <n v="0.87187883379259767"/>
    <n v="0.5814657319925306"/>
    <n v="0.17220716125881547"/>
    <n v="1536.1845874062287"/>
    <n v="1160.0427369856786"/>
    <n v="1284.3646283246192"/>
    <n v="1874.1668561036599"/>
    <n v="841.44032734712437"/>
    <n v="1541.038684041871"/>
    <n v="1163.7082857699631"/>
    <n v="1288.4230143235407"/>
    <n v="1880.0889224395848"/>
    <n v="844.09914367398642"/>
  </r>
  <r>
    <s v="2016_2"/>
    <n v="2016"/>
    <n v="2"/>
    <x v="6"/>
    <x v="6"/>
    <s v="Personal"/>
    <n v="6949.75"/>
    <n v="27799"/>
    <n v="2856347250"/>
    <n v="11425389000"/>
    <n v="392"/>
    <n v="3069"/>
    <n v="2535"/>
    <n v="5378"/>
    <n v="880"/>
    <n v="11994644"/>
    <n v="8408435"/>
    <n v="3488964"/>
    <n v="13281324"/>
    <n v="8391891"/>
    <n v="30598.581632653062"/>
    <n v="2739.7963506028022"/>
    <n v="1376.3171597633136"/>
    <n v="2469.5656377835626"/>
    <n v="9536.2397727272728"/>
    <n v="1563693750"/>
    <n v="208492500"/>
    <n v="1042462500"/>
    <n v="20849250"/>
    <n v="20849250"/>
    <n v="5.6404906651318393E-2"/>
    <n v="0.44159861865534733"/>
    <n v="0.3647613223497248"/>
    <n v="0.77384078563977121"/>
    <n v="0.12662325982949027"/>
    <n v="6.2852870728753771E-2"/>
    <n v="0.45547762662072888"/>
    <n v="0.3782150981821521"/>
    <n v="0.78553320224862744"/>
    <n v="0.13591782090774965"/>
    <n v="1725.9101406525415"/>
    <n v="1209.8902838231591"/>
    <n v="502.02726716788374"/>
    <n v="1911.0506133314148"/>
    <n v="1207.5097665383646"/>
    <n v="1731.3637395727778"/>
    <n v="1213.7133428515785"/>
    <n v="503.61359272311853"/>
    <n v="1917.0892264178649"/>
    <n v="1211.3253035143966"/>
  </r>
  <r>
    <s v="2016_2"/>
    <n v="2016"/>
    <n v="2"/>
    <x v="7"/>
    <x v="7"/>
    <s v="Personal"/>
    <n v="8602.75"/>
    <n v="34411"/>
    <n v="3535730250"/>
    <n v="14142921000"/>
    <n v="921"/>
    <n v="3013"/>
    <n v="1703"/>
    <n v="5089"/>
    <n v="744"/>
    <n v="13872058"/>
    <n v="6953706"/>
    <n v="1290477"/>
    <n v="15582454"/>
    <n v="3758819"/>
    <n v="15061.952225841476"/>
    <n v="2307.9010952538997"/>
    <n v="757.76688197298881"/>
    <n v="3061.9874238553743"/>
    <n v="5052.1760752688169"/>
    <n v="1935618750"/>
    <n v="258082500"/>
    <n v="1290412500"/>
    <n v="25808250"/>
    <n v="25808250"/>
    <n v="0.10705878934061783"/>
    <n v="0.3502368428700125"/>
    <n v="0.19795995466565924"/>
    <n v="0.59155502600912502"/>
    <n v="8.6483973148121243E-2"/>
    <n v="0.11482590669917114"/>
    <n v="0.36222067524752383"/>
    <n v="0.20796972168295086"/>
    <n v="0.60390316821533396"/>
    <n v="9.3544923731445032E-2"/>
    <n v="1612.5143704048123"/>
    <n v="808.31199325796979"/>
    <n v="150.00749760251082"/>
    <n v="1811.3340501583796"/>
    <n v="436.93226003312896"/>
    <n v="1617.6096568986854"/>
    <n v="810.86612936842755"/>
    <n v="150.48149720867985"/>
    <n v="1817.0575749163929"/>
    <n v="438.31289581792839"/>
  </r>
  <r>
    <s v="2016_2"/>
    <n v="2016"/>
    <n v="2"/>
    <x v="8"/>
    <x v="8"/>
    <s v="Personal"/>
    <n v="824.25"/>
    <n v="3297"/>
    <n v="338766750"/>
    <n v="1355067000"/>
    <n v="117"/>
    <n v="327"/>
    <n v="389"/>
    <n v="427"/>
    <n v="146"/>
    <n v="1395272"/>
    <n v="985874"/>
    <n v="352308"/>
    <n v="1281447"/>
    <n v="595824"/>
    <n v="11925.401709401709"/>
    <n v="3014.9051987767584"/>
    <n v="905.67609254498711"/>
    <n v="3001.0468384074943"/>
    <n v="4080.9863013698632"/>
    <n v="185456250"/>
    <n v="24727500"/>
    <n v="123637500"/>
    <n v="2472750"/>
    <n v="2472750"/>
    <n v="0.14194722474977253"/>
    <n v="0.39672429481346677"/>
    <n v="0.47194419168941459"/>
    <n v="0.51804670912951167"/>
    <n v="0.17713072490142553"/>
    <n v="0.17027072325887666"/>
    <n v="0.43642779175357416"/>
    <n v="0.51245880310594394"/>
    <n v="0.55859881179857329"/>
    <n v="0.2081148199618226"/>
    <n v="1692.7776766757659"/>
    <n v="1196.0861389141644"/>
    <n v="427.42857142857144"/>
    <n v="1554.6824385805278"/>
    <n v="722.86806187443131"/>
    <n v="1698.1265823298163"/>
    <n v="1199.8655790611617"/>
    <n v="428.77917708335934"/>
    <n v="1559.5949854557364"/>
    <n v="725.15220888119336"/>
  </r>
  <r>
    <s v="2016_2"/>
    <n v="2016"/>
    <n v="2"/>
    <x v="9"/>
    <x v="9"/>
    <s v="Personal"/>
    <n v="863.75"/>
    <n v="3455"/>
    <n v="355001250"/>
    <n v="1420005000"/>
    <n v="117"/>
    <n v="358"/>
    <n v="569"/>
    <n v="501"/>
    <n v="107"/>
    <n v="1643537"/>
    <n v="1139196"/>
    <n v="406532"/>
    <n v="1568992"/>
    <n v="489368"/>
    <n v="14047.324786324787"/>
    <n v="3182.1117318435754"/>
    <n v="714.46748681898066"/>
    <n v="3131.7205588822353"/>
    <n v="4573.532710280374"/>
    <n v="194343750"/>
    <n v="25912500"/>
    <n v="129562500"/>
    <n v="2591250"/>
    <n v="2591250"/>
    <n v="0.13545586107091173"/>
    <n v="0.41447178002894358"/>
    <n v="0.65875542691751088"/>
    <n v="0.58002894356005785"/>
    <n v="0.12387843704775688"/>
    <n v="0.16258614738109317"/>
    <n v="0.45352737781321267"/>
    <n v="0.69634408923097302"/>
    <n v="0.61915773227597248"/>
    <n v="0.14999655832228531"/>
    <n v="1902.7924746743849"/>
    <n v="1318.895513748191"/>
    <n v="470.65933429811867"/>
    <n v="1816.4885672937771"/>
    <n v="566.56208393632414"/>
    <n v="1908.8049933686634"/>
    <n v="1323.0630118005301"/>
    <n v="472.14654222214011"/>
    <n v="1822.228379498293"/>
    <n v="568.35232915038489"/>
  </r>
  <r>
    <s v="2016_2"/>
    <n v="2016"/>
    <n v="2"/>
    <x v="10"/>
    <x v="10"/>
    <s v="Personal"/>
    <n v="2483.75"/>
    <n v="9935"/>
    <n v="1020821250"/>
    <n v="4083285000"/>
    <n v="304"/>
    <n v="1051"/>
    <n v="3295"/>
    <n v="2287"/>
    <n v="831"/>
    <n v="5787685"/>
    <n v="4408555"/>
    <n v="3200111"/>
    <n v="7032453"/>
    <n v="4417134"/>
    <n v="19038.4375"/>
    <n v="4194.6289248334915"/>
    <n v="971.20212443095602"/>
    <n v="3074.968517708789"/>
    <n v="5315.4440433212994"/>
    <n v="558843750"/>
    <n v="74512500"/>
    <n v="372562500"/>
    <n v="7451250"/>
    <n v="7451250"/>
    <n v="0.12239557121288375"/>
    <n v="0.42315047810770007"/>
    <n v="1.3266230498238551"/>
    <n v="0.92078510317060891"/>
    <n v="0.33457473578258684"/>
    <n v="0.13771823371253578"/>
    <n v="0.44624881266668759"/>
    <n v="1.3573981280283887"/>
    <n v="0.93341164883361827"/>
    <n v="0.35663436434980023"/>
    <n v="2330.2204328132862"/>
    <n v="1774.9592350276798"/>
    <n v="1288.419124308002"/>
    <n v="2831.3852038248615"/>
    <n v="1778.4132863613488"/>
    <n v="2337.5835552244557"/>
    <n v="1780.5678212104754"/>
    <n v="1292.4903218632128"/>
    <n v="2840.3319264419001"/>
    <n v="1784.0327867917522"/>
  </r>
  <r>
    <s v="2016_2"/>
    <n v="2016"/>
    <n v="2"/>
    <x v="11"/>
    <x v="11"/>
    <s v="Personal"/>
    <n v="6717"/>
    <n v="26868"/>
    <n v="2760687000"/>
    <n v="11042748000"/>
    <n v="195"/>
    <n v="2114"/>
    <n v="6802"/>
    <n v="3112"/>
    <n v="816"/>
    <n v="3215462"/>
    <n v="4339191"/>
    <n v="6212295"/>
    <n v="5586829"/>
    <n v="4035833"/>
    <n v="16489.548717948717"/>
    <n v="2052.5974456007571"/>
    <n v="913.30417524257575"/>
    <n v="1795.2535347043702"/>
    <n v="4945.8737745098042"/>
    <n v="1511325000"/>
    <n v="201510000"/>
    <n v="1007550000"/>
    <n v="20151000"/>
    <n v="20151000"/>
    <n v="2.9030817329164807E-2"/>
    <n v="0.31472383504540719"/>
    <n v="1.0126544588357898"/>
    <n v="0.4633020693762096"/>
    <n v="0.12148280482358195"/>
    <n v="3.3803918079152173E-2"/>
    <n v="0.32792662996857824"/>
    <n v="1.0158727154851213"/>
    <n v="0.47747844876372741"/>
    <n v="0.13077034670682983"/>
    <n v="478.70507667113293"/>
    <n v="646.00133988387677"/>
    <n v="924.86154533273782"/>
    <n v="831.74467768348961"/>
    <n v="600.83861843084708"/>
    <n v="480.21770784917231"/>
    <n v="648.0426003914082"/>
    <n v="927.78395931373905"/>
    <n v="834.37285731421593"/>
    <n v="602.73717199022997"/>
  </r>
  <r>
    <s v="2016_2"/>
    <n v="2016"/>
    <n v="2"/>
    <x v="12"/>
    <x v="12"/>
    <s v="Personal"/>
    <n v="6568"/>
    <n v="26272"/>
    <n v="2699448000"/>
    <n v="10797792000"/>
    <n v="359"/>
    <n v="2741"/>
    <n v="4466"/>
    <n v="5191"/>
    <n v="1022"/>
    <n v="7762980"/>
    <n v="9007434"/>
    <n v="5348950"/>
    <n v="14681298"/>
    <n v="4272228"/>
    <n v="21623.899721448466"/>
    <n v="3286.1853338197739"/>
    <n v="1197.704881325571"/>
    <n v="2828.2215372760547"/>
    <n v="4180.262230919765"/>
    <n v="1477800000"/>
    <n v="197040000"/>
    <n v="985200000"/>
    <n v="19704000"/>
    <n v="19704000"/>
    <n v="5.4658952496954932E-2"/>
    <n v="0.41732643118148599"/>
    <n v="0.67996345919610235"/>
    <n v="0.79034713763702802"/>
    <n v="0.15560292326431183"/>
    <n v="6.1194233395013058E-2"/>
    <n v="0.43150361445711549"/>
    <n v="0.69337510020426163"/>
    <n v="0.80205017763732622"/>
    <n v="0.16602421575796605"/>
    <n v="1181.9397076735688"/>
    <n v="1371.4119975639464"/>
    <n v="814.39555420219244"/>
    <n v="2235.276796589525"/>
    <n v="650.46102314250913"/>
    <n v="1185.6744473692961"/>
    <n v="1375.7454392727288"/>
    <n v="816.96891338841476"/>
    <n v="2242.339912355043"/>
    <n v="652.51637553305977"/>
  </r>
  <r>
    <s v="2016_2"/>
    <n v="2016"/>
    <n v="2"/>
    <x v="13"/>
    <x v="13"/>
    <s v="Personal"/>
    <n v="1691"/>
    <n v="6764"/>
    <n v="695001000"/>
    <n v="2780004000"/>
    <n v="210"/>
    <n v="806"/>
    <n v="1146"/>
    <n v="1152"/>
    <n v="334"/>
    <n v="4398437"/>
    <n v="2603089"/>
    <n v="1015838"/>
    <n v="3870284"/>
    <n v="3053027"/>
    <n v="20944.938095238096"/>
    <n v="3229.6389578163771"/>
    <n v="886.42059336823729"/>
    <n v="3359.6215277777778"/>
    <n v="9140.7994011976043"/>
    <n v="380475000"/>
    <n v="50730000"/>
    <n v="253650000"/>
    <n v="5073000"/>
    <n v="5073000"/>
    <n v="0.12418687167356594"/>
    <n v="0.47664104080425784"/>
    <n v="0.67770549970431693"/>
    <n v="0.68125369603784747"/>
    <n v="0.19751626256652868"/>
    <n v="0.1428733596710644"/>
    <n v="0.50494059967635085"/>
    <n v="0.70418629777354969"/>
    <n v="0.70765717365222602"/>
    <n v="0.22007442226419771"/>
    <n v="2601.0863394441158"/>
    <n v="1539.3784742755765"/>
    <n v="600.73211117681842"/>
    <n v="2288.7545830869308"/>
    <n v="1805.4565345949143"/>
    <n v="2609.3053546281108"/>
    <n v="1544.2426630808932"/>
    <n v="602.63032819038006"/>
    <n v="2295.9866800710124"/>
    <n v="1811.1614873474823"/>
  </r>
  <r>
    <s v="2016_2"/>
    <n v="2016"/>
    <n v="2"/>
    <x v="14"/>
    <x v="14"/>
    <s v="Personal"/>
    <n v="11646.25"/>
    <n v="46585"/>
    <n v="4786608750"/>
    <n v="19146435000"/>
    <n v="1292"/>
    <n v="4963"/>
    <n v="9229"/>
    <n v="8214"/>
    <n v="1794"/>
    <n v="18698953"/>
    <n v="16389017"/>
    <n v="11358739"/>
    <n v="26619772"/>
    <n v="20412767"/>
    <n v="14472.873839009288"/>
    <n v="3302.2399758210759"/>
    <n v="1230.7659551414022"/>
    <n v="3240.7806184562942"/>
    <n v="11378.353957636566"/>
    <n v="2620406250"/>
    <n v="349387500"/>
    <n v="1746937500"/>
    <n v="34938750"/>
    <n v="34938750"/>
    <n v="0.11093699688741011"/>
    <n v="0.42614575507137492"/>
    <n v="0.79244391971664696"/>
    <n v="0.70529140281206393"/>
    <n v="0.15404100032199206"/>
    <n v="0.1177175846022363"/>
    <n v="0.43682259543637247"/>
    <n v="0.80120010344630743"/>
    <n v="0.71513476724518421"/>
    <n v="0.16183491575789388"/>
    <n v="1605.5771600300525"/>
    <n v="1407.2355479231512"/>
    <n v="975.31299774605554"/>
    <n v="2285.6947085971879"/>
    <n v="1752.733025652034"/>
    <n v="1610.6505260530284"/>
    <n v="1411.6821862989884"/>
    <n v="978.39483021584419"/>
    <n v="2292.9171368691968"/>
    <n v="1758.2713805819985"/>
  </r>
  <r>
    <s v="2016_2"/>
    <n v="2016"/>
    <n v="2"/>
    <x v="15"/>
    <x v="15"/>
    <s v="Personal"/>
    <n v="1245.25"/>
    <n v="4981"/>
    <n v="511797750"/>
    <n v="2047191000"/>
    <n v="161"/>
    <n v="582"/>
    <n v="784"/>
    <n v="953"/>
    <n v="219"/>
    <n v="2725712"/>
    <n v="1796819"/>
    <n v="824301"/>
    <n v="2795574"/>
    <n v="1881649"/>
    <n v="16929.888198757762"/>
    <n v="3087.3178694158078"/>
    <n v="1051.404336734694"/>
    <n v="2933.4459601259182"/>
    <n v="8592.0045662100456"/>
    <n v="280181250"/>
    <n v="37357500"/>
    <n v="186787500"/>
    <n v="3735750"/>
    <n v="3735750"/>
    <n v="0.12929130696647259"/>
    <n v="0.46737602890985747"/>
    <n v="0.62959245131499697"/>
    <n v="0.76530817104998994"/>
    <n v="0.17586829953824534"/>
    <n v="0.15144513339908927"/>
    <n v="0.50031964111905425"/>
    <n v="0.66147825121493797"/>
    <n v="0.79329120540475817"/>
    <n v="0.20100566376651149"/>
    <n v="2188.8873720136517"/>
    <n v="1442.9383657900021"/>
    <n v="661.95623368801444"/>
    <n v="2244.990162617948"/>
    <n v="1511.0612326841999"/>
    <n v="2195.8039046461208"/>
    <n v="1447.4978193376039"/>
    <n v="664.04790909813732"/>
    <n v="2252.0839710604696"/>
    <n v="1515.8359435529026"/>
  </r>
  <r>
    <s v="2016_2"/>
    <n v="2016"/>
    <n v="2"/>
    <x v="16"/>
    <x v="16"/>
    <s v="Personal"/>
    <n v="2467.5"/>
    <n v="9870"/>
    <n v="1014142500"/>
    <n v="4056570000"/>
    <n v="296"/>
    <n v="1070"/>
    <n v="3221"/>
    <n v="1233"/>
    <n v="1312"/>
    <n v="5870289"/>
    <n v="1915284"/>
    <n v="2201161"/>
    <n v="4040004"/>
    <n v="7553375"/>
    <n v="19832.057432432433"/>
    <n v="1789.9850467289721"/>
    <n v="683.37814343371622"/>
    <n v="3276.5644768856446"/>
    <n v="5757.1455792682927"/>
    <n v="555187500"/>
    <n v="74025000"/>
    <n v="370125000"/>
    <n v="7402500"/>
    <n v="7402500"/>
    <n v="0.11995947315096252"/>
    <n v="0.43363728470111451"/>
    <n v="1.3053698074974671"/>
    <n v="0.49969604863221884"/>
    <n v="0.53171225937183386"/>
    <n v="0.13519985861337347"/>
    <n v="0.45688273567472215"/>
    <n v="1.3349844960549782"/>
    <n v="0.52314898711727664"/>
    <n v="0.55511798293584891"/>
    <n v="2379.0431610942251"/>
    <n v="776.20425531914896"/>
    <n v="892.06119554204656"/>
    <n v="1637.28632218845"/>
    <n v="3061.144883485309"/>
    <n v="2386.5605554874428"/>
    <n v="778.65693613316341"/>
    <n v="894.87996568436324"/>
    <n v="1642.4598840724011"/>
    <n v="3070.8176097982509"/>
  </r>
  <r>
    <s v="2016_2"/>
    <n v="2016"/>
    <n v="2"/>
    <x v="17"/>
    <x v="17"/>
    <s v="Personal"/>
    <n v="7803"/>
    <n v="31212"/>
    <n v="3207033000"/>
    <n v="12828132000"/>
    <n v="710"/>
    <n v="3102"/>
    <n v="7671"/>
    <n v="4128"/>
    <n v="1126"/>
    <n v="11026459"/>
    <n v="10063122"/>
    <n v="4574863"/>
    <n v="12647200"/>
    <n v="2213366"/>
    <n v="15530.223943661971"/>
    <n v="3244.0754352030949"/>
    <n v="596.38417416242999"/>
    <n v="3063.7596899224804"/>
    <n v="1965.689165186501"/>
    <n v="1755675000"/>
    <n v="234090000"/>
    <n v="1170450000"/>
    <n v="23409000"/>
    <n v="23409000"/>
    <n v="9.0990644623862624E-2"/>
    <n v="0.39753940792003079"/>
    <n v="0.98308342945021143"/>
    <n v="0.52902729719338715"/>
    <n v="0.14430347302319621"/>
    <n v="9.8576554257970864E-2"/>
    <n v="0.41044801949716714"/>
    <n v="0.98648497638393717"/>
    <n v="0.5421935450554537"/>
    <n v="0.15357227052343023"/>
    <n v="1413.1050877867488"/>
    <n v="1289.6478277585545"/>
    <n v="586.2953992054338"/>
    <n v="1620.8125080097398"/>
    <n v="283.65577342047931"/>
    <n v="1417.5702729661004"/>
    <n v="1293.7229078193798"/>
    <n v="588.14799852722547"/>
    <n v="1625.9340152860373"/>
    <n v="284.55208011872946"/>
  </r>
  <r>
    <s v="2016_2"/>
    <n v="2016"/>
    <n v="2"/>
    <x v="18"/>
    <x v="18"/>
    <s v="Personal"/>
    <n v="5312.25"/>
    <n v="21249"/>
    <n v="2183334750"/>
    <n v="8733339000"/>
    <n v="312"/>
    <n v="2678"/>
    <n v="5462"/>
    <n v="4488"/>
    <n v="873"/>
    <n v="12619149"/>
    <n v="9904055"/>
    <n v="4871218"/>
    <n v="15656778"/>
    <n v="9497244"/>
    <n v="40445.990384615383"/>
    <n v="3698.3028379387601"/>
    <n v="891.83778835591363"/>
    <n v="3488.5868983957221"/>
    <n v="10878.859106529209"/>
    <n v="1195256250"/>
    <n v="159367500"/>
    <n v="796837500"/>
    <n v="15936750"/>
    <n v="15936750"/>
    <n v="5.8732175631794441E-2"/>
    <n v="0.5041178408395689"/>
    <n v="1.0281895618617347"/>
    <n v="0.84483975716504311"/>
    <n v="0.16433714527742482"/>
    <n v="6.62486004785134E-2"/>
    <n v="0.52010134299473165"/>
    <n v="1.0336320491915825"/>
    <n v="0.85641403931983073"/>
    <n v="0.17618391882031778"/>
    <n v="2375.4810108710999"/>
    <n v="1864.380441432538"/>
    <n v="916.97830486140526"/>
    <n v="2947.2969080897924"/>
    <n v="1787.8006494423266"/>
    <n v="2382.9871494415765"/>
    <n v="1870.2715842694774"/>
    <n v="919.87580906830544"/>
    <n v="2956.6098930807129"/>
    <n v="1793.4498124327649"/>
  </r>
  <r>
    <s v="2016_2"/>
    <n v="2016"/>
    <n v="2"/>
    <x v="19"/>
    <x v="19"/>
    <s v="Personal"/>
    <n v="4351.25"/>
    <n v="17405"/>
    <n v="1788363750"/>
    <n v="7153455000"/>
    <n v="608"/>
    <n v="1870"/>
    <n v="5249"/>
    <n v="2837"/>
    <n v="676"/>
    <n v="8377556"/>
    <n v="5822395"/>
    <n v="4237623"/>
    <n v="8456828"/>
    <n v="1587567"/>
    <n v="13778.875"/>
    <n v="3113.5802139037432"/>
    <n v="807.32006096399311"/>
    <n v="2980.9051815297848"/>
    <n v="2348.4718934911243"/>
    <n v="979031250"/>
    <n v="130537500"/>
    <n v="652687500"/>
    <n v="13053750"/>
    <n v="13053750"/>
    <n v="0.13972996265440965"/>
    <n v="0.42976156276931915"/>
    <n v="1.2063200229819018"/>
    <n v="0.65199655271473711"/>
    <n v="0.15535765584602126"/>
    <n v="0.1519764368814614"/>
    <n v="0.44724758120402552"/>
    <n v="1.2239418470025452"/>
    <n v="0.66882187243778912"/>
    <n v="0.16815299075381043"/>
    <n v="1925.3216891697789"/>
    <n v="1338.0970985349038"/>
    <n v="973.88635449583455"/>
    <n v="1943.5399023269176"/>
    <n v="364.85308819304799"/>
    <n v="1931.4053965644143"/>
    <n v="1342.3252705120281"/>
    <n v="976.96367900202426"/>
    <n v="1949.6811763498856"/>
    <n v="366.00596536836969"/>
  </r>
  <r>
    <s v="2016_2"/>
    <n v="2016"/>
    <n v="2"/>
    <x v="20"/>
    <x v="20"/>
    <s v="Personal"/>
    <n v="4257"/>
    <n v="17028"/>
    <n v="1749627000"/>
    <n v="6998508000"/>
    <n v="501"/>
    <n v="2311"/>
    <n v="4833"/>
    <n v="3322"/>
    <n v="505"/>
    <n v="7690175"/>
    <n v="9572234"/>
    <n v="10741988"/>
    <n v="14791246"/>
    <n v="1985863"/>
    <n v="15349.650698602794"/>
    <n v="4142.0311553440069"/>
    <n v="2222.6335609352368"/>
    <n v="4452.5123419626734"/>
    <n v="3932.4019801980198"/>
    <n v="957825000"/>
    <n v="127710000"/>
    <n v="638550000"/>
    <n v="12771000"/>
    <n v="12771000"/>
    <n v="0.11768851303735024"/>
    <n v="0.54287056612638007"/>
    <n v="1.1353065539112051"/>
    <n v="0.78036175710594313"/>
    <n v="0.11862814188395583"/>
    <n v="0.12919604263254675"/>
    <n v="0.56066039770301979"/>
    <n v="1.1493030744262813"/>
    <n v="0.79514623748507252"/>
    <n v="0.13017536479572939"/>
    <n v="1806.4775663612872"/>
    <n v="2248.5867982147051"/>
    <n v="2523.3704486727743"/>
    <n v="3474.5703547098897"/>
    <n v="466.49354005167959"/>
    <n v="1812.1857454102928"/>
    <n v="2255.6919714482115"/>
    <n v="2531.34389412054"/>
    <n v="3485.5494391294105"/>
    <n v="467.96758473477138"/>
  </r>
  <r>
    <s v="2016_2"/>
    <n v="2016"/>
    <n v="2"/>
    <x v="21"/>
    <x v="21"/>
    <s v="Personal"/>
    <n v="6763.5"/>
    <n v="27054"/>
    <n v="2779798500"/>
    <n v="11119194000"/>
    <n v="1189"/>
    <n v="3939"/>
    <n v="4937"/>
    <n v="6458"/>
    <n v="1430"/>
    <n v="14807832"/>
    <n v="11891174"/>
    <n v="5505722"/>
    <n v="17839936"/>
    <n v="3938826"/>
    <n v="12454.021867115223"/>
    <n v="3018.830667682153"/>
    <n v="1115.1958679359934"/>
    <n v="2762.4552493031897"/>
    <n v="2754.4237762237763"/>
    <n v="1521787500"/>
    <n v="202905000"/>
    <n v="1014525000"/>
    <n v="20290500"/>
    <n v="20290500"/>
    <n v="0.17579655503807201"/>
    <n v="0.58239077400754047"/>
    <n v="0.72994751238264211"/>
    <n v="0.95483107858357363"/>
    <n v="0.21142899386412362"/>
    <n v="0.18658087008693655"/>
    <n v="0.59636289891343908"/>
    <n v="0.74252633756288022"/>
    <n v="0.96071481633360478"/>
    <n v="0.22299738190773039"/>
    <n v="2189.3741406076733"/>
    <n v="1758.1391291491093"/>
    <n v="814.03444961927994"/>
    <n v="2637.6781252310193"/>
    <n v="582.36504768241298"/>
    <n v="2196.2922113507407"/>
    <n v="1763.6945664980826"/>
    <n v="816.60666777300173"/>
    <n v="2646.0127645826674"/>
    <n v="584.20522772447669"/>
  </r>
  <r>
    <s v="2016_2"/>
    <n v="2016"/>
    <n v="2"/>
    <x v="22"/>
    <x v="22"/>
    <s v="Personal"/>
    <n v="1978.25"/>
    <n v="7913"/>
    <n v="813060750"/>
    <n v="3252243000"/>
    <n v="322"/>
    <n v="1127"/>
    <n v="392"/>
    <n v="1731"/>
    <n v="625"/>
    <n v="4846600"/>
    <n v="4018951"/>
    <n v="289836"/>
    <n v="5634474"/>
    <n v="3308043"/>
    <n v="15051.552795031055"/>
    <n v="3566.0612244897961"/>
    <n v="739.37755102040819"/>
    <n v="3255.0398613518196"/>
    <n v="5292.8688000000002"/>
    <n v="445106250"/>
    <n v="59347500"/>
    <n v="296737500"/>
    <n v="5934750"/>
    <n v="5934750"/>
    <n v="0.16277012511057753"/>
    <n v="0.56969543788702137"/>
    <n v="0.19815493491722483"/>
    <n v="0.87501579679009223"/>
    <n v="0.31593580184506509"/>
    <n v="0.18210872557261054"/>
    <n v="0.59563273278929785"/>
    <n v="0.21903649828684185"/>
    <n v="0.89233990323449641"/>
    <n v="0.34028940281894782"/>
    <n v="2449.9431315556681"/>
    <n v="2031.5688108176419"/>
    <n v="146.51131050170605"/>
    <n v="2848.211297864274"/>
    <n v="1672.2067483887274"/>
    <n v="2457.6845584713483"/>
    <n v="2037.9882420569022"/>
    <n v="146.97426271800882"/>
    <n v="2857.2111882367617"/>
    <n v="1677.4906532124032"/>
  </r>
  <r>
    <s v="2016_2"/>
    <n v="2016"/>
    <n v="2"/>
    <x v="23"/>
    <x v="23"/>
    <s v="Personal"/>
    <n v="3702.25"/>
    <n v="14809"/>
    <n v="1521624750"/>
    <n v="6086499000"/>
    <n v="630"/>
    <n v="2419"/>
    <n v="1876"/>
    <n v="5041"/>
    <n v="1517"/>
    <n v="10671889"/>
    <n v="6922755"/>
    <n v="1846924"/>
    <n v="16432790"/>
    <n v="8734410"/>
    <n v="16939.506349206349"/>
    <n v="2861.8251343530383"/>
    <n v="984.50106609808097"/>
    <n v="3259.8274151953979"/>
    <n v="5757.6862228081736"/>
    <n v="833006250"/>
    <n v="111067500"/>
    <n v="555337500"/>
    <n v="11106750"/>
    <n v="11106750"/>
    <n v="0.17016679046525762"/>
    <n v="0.65338645418326691"/>
    <n v="0.50671888716321156"/>
    <n v="1.3616044297386725"/>
    <n v="0.40975082719967587"/>
    <n v="0.18455662696785824"/>
    <n v="0.67160991590899621"/>
    <n v="0.52586381967853812"/>
    <n v="1.3884742894501836"/>
    <n v="0.42858301008884964"/>
    <n v="2882.5414275102976"/>
    <n v="1869.8777770274833"/>
    <n v="498.86528462421501"/>
    <n v="4438.5954487136205"/>
    <n v="2359.2166925518268"/>
    <n v="2891.6497955801806"/>
    <n v="1875.7862905622121"/>
    <n v="500.44161882232191"/>
    <n v="4452.6206976395688"/>
    <n v="2366.6714384879274"/>
  </r>
  <r>
    <s v="2016_2"/>
    <n v="2016"/>
    <n v="2"/>
    <x v="24"/>
    <x v="24"/>
    <s v="Personal"/>
    <n v="1926.75"/>
    <n v="7707"/>
    <n v="791894250"/>
    <n v="3167577000"/>
    <n v="365"/>
    <n v="1414"/>
    <n v="1221"/>
    <n v="2677"/>
    <n v="50"/>
    <n v="4046468"/>
    <n v="3689435"/>
    <n v="1947045"/>
    <n v="6815133"/>
    <n v="296356"/>
    <n v="11086.213698630138"/>
    <n v="2609.2185289957565"/>
    <n v="1594.6314496314496"/>
    <n v="2545.8098617855808"/>
    <n v="5927.12"/>
    <n v="433518750"/>
    <n v="57802500"/>
    <n v="289012500"/>
    <n v="5780250"/>
    <n v="5780250"/>
    <n v="0.18943817308939925"/>
    <n v="0.73387829246139868"/>
    <n v="0.63370961463604514"/>
    <n v="1.3893862722200596"/>
    <n v="2.5950434669780718E-2"/>
    <n v="0.21023849513503517"/>
    <n v="0.75733653157418179"/>
    <n v="0.65928376091477614"/>
    <n v="1.4284294409111009"/>
    <n v="3.4389728034244955E-2"/>
    <n v="2100.152069547165"/>
    <n v="1914.8488387180485"/>
    <n v="1010.533281432464"/>
    <n v="3537.1132736473337"/>
    <n v="153.8113403399507"/>
    <n v="2106.788212871802"/>
    <n v="1920.8994535868505"/>
    <n v="1013.7264043434861"/>
    <n v="3548.2899836483675"/>
    <n v="154.29735947839839"/>
  </r>
  <r>
    <s v="2016_2"/>
    <n v="2016"/>
    <n v="2"/>
    <x v="25"/>
    <x v="25"/>
    <s v="Personal"/>
    <n v="4929.5"/>
    <n v="19718"/>
    <n v="2026024500"/>
    <n v="8104098000"/>
    <n v="920"/>
    <n v="3297"/>
    <n v="6166"/>
    <n v="3532"/>
    <n v="427"/>
    <n v="12752969"/>
    <n v="8633481"/>
    <n v="4685334"/>
    <n v="10596931"/>
    <n v="2218236"/>
    <n v="13861.922826086957"/>
    <n v="2618.5868971792538"/>
    <n v="759.86603957184559"/>
    <n v="3000.2635900339751"/>
    <n v="5194.9320843091336"/>
    <n v="1109137500"/>
    <n v="147885000"/>
    <n v="739425000"/>
    <n v="14788500"/>
    <n v="14788500"/>
    <n v="0.18663150420935187"/>
    <n v="0.66883051019373163"/>
    <n v="1.2508367988639821"/>
    <n v="0.71650268789938132"/>
    <n v="8.6621361192818741E-2"/>
    <n v="0.199561269375511"/>
    <n v="0.68444895125864824"/>
    <n v="1.2694255595008421"/>
    <n v="0.73145945979545046"/>
    <n v="9.5955890269656272E-2"/>
    <n v="2587.0715082665583"/>
    <n v="1751.3908104270211"/>
    <n v="950.4684045034993"/>
    <n v="2149.6969266659903"/>
    <n v="449.99208844710415"/>
    <n v="2595.246238834352"/>
    <n v="1756.9249241723899"/>
    <n v="953.47173204786338"/>
    <n v="2156.4896237838534"/>
    <n v="451.41399119271421"/>
  </r>
  <r>
    <s v="2016_2"/>
    <n v="2016"/>
    <n v="2"/>
    <x v="26"/>
    <x v="26"/>
    <s v="Personal"/>
    <n v="3690.25"/>
    <n v="14761"/>
    <n v="1516692750"/>
    <n v="6066771000"/>
    <n v="528"/>
    <n v="2378"/>
    <n v="5804"/>
    <n v="4308"/>
    <n v="630"/>
    <n v="7074391"/>
    <n v="8727255"/>
    <n v="3897569"/>
    <n v="14829620"/>
    <n v="2109777"/>
    <n v="13398.467803030304"/>
    <n v="3669.9978973927668"/>
    <n v="671.53152997932466"/>
    <n v="3442.3444753946146"/>
    <n v="3348.8523809523808"/>
    <n v="830306250"/>
    <n v="110707500"/>
    <n v="553537500"/>
    <n v="11070750"/>
    <n v="11070750"/>
    <n v="0.14307973714517985"/>
    <n v="0.64440078585461691"/>
    <n v="1.5727931711943635"/>
    <n v="1.1674005826163538"/>
    <n v="0.17072014091186233"/>
    <n v="0.15651008618219889"/>
    <n v="0.66276136827855026"/>
    <n v="1.6091983149105145"/>
    <n v="1.1843563114330111"/>
    <n v="0.18515195633186743"/>
    <n v="1917.0492514057314"/>
    <n v="2364.9495291646908"/>
    <n v="1056.1802045931847"/>
    <n v="4018.5949461418604"/>
    <n v="571.71655036921618"/>
    <n v="1923.1068192253131"/>
    <n v="2372.4223899439835"/>
    <n v="1059.517564452005"/>
    <n v="4031.2930609179061"/>
    <n v="573.52308286956759"/>
  </r>
  <r>
    <s v="2016_3"/>
    <n v="2016"/>
    <n v="3"/>
    <x v="0"/>
    <x v="0"/>
    <s v="Personal"/>
    <n v="5590.25"/>
    <n v="22361"/>
    <n v="2297592750"/>
    <n v="9190371000"/>
    <n v="144"/>
    <n v="2528"/>
    <n v="1462"/>
    <n v="4420"/>
    <n v="610"/>
    <n v="2720552"/>
    <n v="4653824"/>
    <n v="2880708"/>
    <n v="7806551"/>
    <n v="2033568"/>
    <n v="18892.722222222223"/>
    <n v="1840.9113924050632"/>
    <n v="1970.388508891929"/>
    <n v="1766.1880090497737"/>
    <n v="3333.718032786885"/>
    <n v="1257806250"/>
    <n v="167707500"/>
    <n v="838537500"/>
    <n v="16770750"/>
    <n v="16770750"/>
    <n v="2.5759134206878045E-2"/>
    <n v="0.45221591163185904"/>
    <n v="0.26152676535038683"/>
    <n v="0.79066231385000674"/>
    <n v="0.10911855462635839"/>
    <n v="3.069586116862974E-2"/>
    <n v="0.46772613070651348"/>
    <n v="0.27522188266046155"/>
    <n v="0.80334057038586382"/>
    <n v="0.11883482441410169"/>
    <n v="486.66016725548945"/>
    <n v="832.48942354993073"/>
    <n v="515.30933321407804"/>
    <n v="1396.4582979294307"/>
    <n v="363.77049326953176"/>
    <n v="488.19793524245034"/>
    <n v="835.11995645801346"/>
    <n v="516.93762796535725"/>
    <n v="1400.8708819257586"/>
    <n v="364.91994961872416"/>
  </r>
  <r>
    <s v="2016_3"/>
    <n v="2016"/>
    <n v="3"/>
    <x v="1"/>
    <x v="1"/>
    <s v="Personal"/>
    <n v="1434.25"/>
    <n v="5737"/>
    <n v="589476750"/>
    <n v="2357907000"/>
    <n v="28"/>
    <n v="399"/>
    <n v="1402"/>
    <n v="698"/>
    <n v="103"/>
    <n v="623169"/>
    <n v="1283770"/>
    <n v="2854806"/>
    <n v="2178252"/>
    <n v="552782"/>
    <n v="22256.035714285714"/>
    <n v="3217.468671679198"/>
    <n v="2036.2382310984308"/>
    <n v="3120.7048710601721"/>
    <n v="5366.8155339805826"/>
    <n v="322706250"/>
    <n v="43027500"/>
    <n v="215137500"/>
    <n v="4302750"/>
    <n v="4302750"/>
    <n v="1.9522398466097265E-2"/>
    <n v="0.27819417814188602"/>
    <n v="0.97751438033815585"/>
    <n v="0.48666550461913893"/>
    <n v="7.181453721457208E-2"/>
    <n v="2.8034345579515542E-2"/>
    <n v="0.30576360265057767"/>
    <n v="0.98663569629102665"/>
    <n v="0.51741648728025103"/>
    <n v="8.7698799730202934E-2"/>
    <n v="434.49119748997737"/>
    <n v="895.08105281506016"/>
    <n v="1990.452152693045"/>
    <n v="1518.7394108419035"/>
    <n v="385.41537388879203"/>
    <n v="435.86411990909454"/>
    <n v="897.90936522147013"/>
    <n v="1996.7416618946104"/>
    <n v="1523.5383835207224"/>
    <n v="386.63322458528756"/>
  </r>
  <r>
    <s v="2016_3"/>
    <n v="2016"/>
    <n v="3"/>
    <x v="2"/>
    <x v="2"/>
    <s v="Personal"/>
    <n v="1390"/>
    <n v="5560"/>
    <n v="571290000"/>
    <n v="2285160000"/>
    <n v="103"/>
    <n v="672"/>
    <n v="577"/>
    <n v="968"/>
    <n v="499"/>
    <n v="1265814"/>
    <n v="2162936"/>
    <n v="578846"/>
    <n v="2964349"/>
    <n v="2536883"/>
    <n v="12289.456310679612"/>
    <n v="3218.6547619047619"/>
    <n v="1003.1993067590988"/>
    <n v="3062.3440082644629"/>
    <n v="5083.9338677354708"/>
    <n v="312750000"/>
    <n v="41700000"/>
    <n v="208500000"/>
    <n v="4170000"/>
    <n v="4170000"/>
    <n v="7.4100719424460434E-2"/>
    <n v="0.48345323741007196"/>
    <n v="0.41510791366906474"/>
    <n v="0.6964028776978417"/>
    <n v="0.35899280575539566"/>
    <n v="9.0470452823214947E-2"/>
    <n v="0.51468385548485018"/>
    <n v="0.44590197000959908"/>
    <n v="0.72513896436313763"/>
    <n v="0.38897219945528089"/>
    <n v="910.65755395683448"/>
    <n v="1556.0690647482015"/>
    <n v="416.43597122302157"/>
    <n v="2132.6251798561152"/>
    <n v="1825.0956834532374"/>
    <n v="913.5350856057803"/>
    <n v="1560.9859931394535"/>
    <n v="417.75184202620881"/>
    <n v="2139.3639329952184"/>
    <n v="1830.8626927627984"/>
  </r>
  <r>
    <s v="2016_3"/>
    <n v="2016"/>
    <n v="3"/>
    <x v="3"/>
    <x v="3"/>
    <s v="Personal"/>
    <n v="5604.5"/>
    <n v="22418"/>
    <n v="2303449500"/>
    <n v="9213798000"/>
    <n v="127"/>
    <n v="1923"/>
    <n v="4630"/>
    <n v="3854"/>
    <n v="485"/>
    <n v="2674171"/>
    <n v="7062577"/>
    <n v="4073636"/>
    <n v="13272336"/>
    <n v="2572094"/>
    <n v="21056.464566929135"/>
    <n v="3672.6869474778991"/>
    <n v="879.8349892008639"/>
    <n v="3443.782044628957"/>
    <n v="5303.286597938144"/>
    <n v="1261012500"/>
    <n v="168135000"/>
    <n v="840675000"/>
    <n v="16813500"/>
    <n v="16813500"/>
    <n v="2.2660362208939244E-2"/>
    <n v="0.34311713801409582"/>
    <n v="0.82612186635739138"/>
    <n v="0.68766170041930597"/>
    <n v="8.6537603711303424E-2"/>
    <n v="2.7292096789332539E-2"/>
    <n v="0.35789299419510956"/>
    <n v="0.83791779204788519"/>
    <n v="0.7020857605264248"/>
    <n v="9.5288151758244288E-2"/>
    <n v="477.1471139263092"/>
    <n v="1260.1618342403426"/>
    <n v="726.85092336515299"/>
    <n v="2368.1570166830224"/>
    <n v="458.93371397983765"/>
    <n v="478.65482219223236"/>
    <n v="1264.1437432961282"/>
    <n v="729.14765557470957"/>
    <n v="2375.6400126078565"/>
    <n v="460.38387082640111"/>
  </r>
  <r>
    <s v="2016_3"/>
    <n v="2016"/>
    <n v="3"/>
    <x v="4"/>
    <x v="4"/>
    <s v="Personal"/>
    <n v="4347.5"/>
    <n v="17390"/>
    <n v="1786822500"/>
    <n v="7147290000"/>
    <n v="177"/>
    <n v="1457"/>
    <n v="3443"/>
    <n v="2303"/>
    <n v="400"/>
    <n v="3908759"/>
    <n v="4997194"/>
    <n v="6489381"/>
    <n v="8045478"/>
    <n v="1356791"/>
    <n v="22083.384180790959"/>
    <n v="3429.7831159917637"/>
    <n v="1884.8042404879466"/>
    <n v="3493.4772036474164"/>
    <n v="3391.9775"/>
    <n v="978187500"/>
    <n v="130425000"/>
    <n v="652125000"/>
    <n v="13042500"/>
    <n v="13042500"/>
    <n v="4.0713053479010927E-2"/>
    <n v="0.33513513513513515"/>
    <n v="0.79194939620471538"/>
    <n v="0.52972972972972976"/>
    <n v="9.200690051753882E-2"/>
    <n v="4.7696619302867088E-2"/>
    <n v="0.35181577852258789"/>
    <n v="0.80629336500656645"/>
    <n v="0.54736723113809915"/>
    <n v="0.1022207064085492"/>
    <n v="899.08200115008628"/>
    <n v="1149.4408280621046"/>
    <n v="1492.6695802185163"/>
    <n v="1850.5987349051179"/>
    <n v="312.08533640023001"/>
    <n v="901.92295591081461"/>
    <n v="1153.0728765165074"/>
    <n v="1497.3861764185199"/>
    <n v="1856.4463297623181"/>
    <n v="313.07147595264632"/>
  </r>
  <r>
    <s v="2016_3"/>
    <n v="2016"/>
    <n v="3"/>
    <x v="5"/>
    <x v="5"/>
    <s v="Personal"/>
    <n v="1106.5"/>
    <n v="4426"/>
    <n v="454771500"/>
    <n v="1819086000"/>
    <n v="83"/>
    <n v="395"/>
    <n v="813"/>
    <n v="612"/>
    <n v="147"/>
    <n v="1766499"/>
    <n v="1338183"/>
    <n v="1176424"/>
    <n v="2264327"/>
    <n v="927551"/>
    <n v="21283.120481927712"/>
    <n v="3387.805063291139"/>
    <n v="1447.0159901599015"/>
    <n v="3699.8807189542486"/>
    <n v="6309.8707482993195"/>
    <n v="248962500"/>
    <n v="33195000"/>
    <n v="165975000"/>
    <n v="3319500"/>
    <n v="3319500"/>
    <n v="7.5011296882060555E-2"/>
    <n v="0.35698147311342071"/>
    <n v="0.73474920921825582"/>
    <n v="0.55309534568459107"/>
    <n v="0.13285133303208316"/>
    <n v="9.3461950822267312E-2"/>
    <n v="0.39054091994647261"/>
    <n v="0.76567195992232895"/>
    <n v="0.58792006724049317"/>
    <n v="0.15662575411799751"/>
    <n v="1596.4744690465432"/>
    <n v="1209.3836421147764"/>
    <n v="1063.193854496159"/>
    <n v="2046.3868052417533"/>
    <n v="838.27474017171255"/>
    <n v="1601.519072027603"/>
    <n v="1213.2051002367475"/>
    <n v="1066.5533763625119"/>
    <n v="2052.8530589641127"/>
    <n v="840.92355375138914"/>
  </r>
  <r>
    <s v="2016_3"/>
    <n v="2016"/>
    <n v="3"/>
    <x v="6"/>
    <x v="6"/>
    <s v="Personal"/>
    <n v="7012.25"/>
    <n v="28049"/>
    <n v="2882034750"/>
    <n v="11528139000"/>
    <n v="347"/>
    <n v="3238"/>
    <n v="2563"/>
    <n v="5451"/>
    <n v="879"/>
    <n v="10970321"/>
    <n v="8921366"/>
    <n v="3855901"/>
    <n v="14165939"/>
    <n v="7810894"/>
    <n v="31614.757925072045"/>
    <n v="2755.2087708462013"/>
    <n v="1504.4483027701913"/>
    <n v="2598.7780223812147"/>
    <n v="8886.1137656427763"/>
    <n v="1577756250"/>
    <n v="210367500"/>
    <n v="1051837500"/>
    <n v="21036750"/>
    <n v="21036750"/>
    <n v="4.9484830118720811E-2"/>
    <n v="0.46176334272166564"/>
    <n v="0.36550322649648831"/>
    <n v="0.77735391636065454"/>
    <n v="0.12535206246211986"/>
    <n v="5.5519350987526431E-2"/>
    <n v="0.47563484790247507"/>
    <n v="0.37890269406801724"/>
    <n v="0.78892953341699457"/>
    <n v="0.13456524351186244"/>
    <n v="1564.4509251666725"/>
    <n v="1272.2544119219936"/>
    <n v="549.8807087596706"/>
    <n v="2020.1702734500338"/>
    <n v="1113.8926877963563"/>
    <n v="1569.3943388909966"/>
    <n v="1276.2745315815839"/>
    <n v="551.61824350665154"/>
    <n v="2026.5536871414415"/>
    <n v="1117.4124098353777"/>
  </r>
  <r>
    <s v="2016_3"/>
    <n v="2016"/>
    <n v="3"/>
    <x v="7"/>
    <x v="7"/>
    <s v="Personal"/>
    <n v="8673"/>
    <n v="34692"/>
    <n v="3564603000"/>
    <n v="14258412000"/>
    <n v="949"/>
    <n v="3323"/>
    <n v="5943"/>
    <n v="7598"/>
    <n v="1115"/>
    <n v="17363606"/>
    <n v="7846480"/>
    <n v="5477885"/>
    <n v="24335526"/>
    <n v="5712098"/>
    <n v="18296.739726027397"/>
    <n v="2361.2639181462532"/>
    <n v="921.73733804475853"/>
    <n v="3202.8857594103711"/>
    <n v="5122.957847533632"/>
    <n v="1951425000"/>
    <n v="260190000"/>
    <n v="1300950000"/>
    <n v="26019000"/>
    <n v="26019000"/>
    <n v="0.10942003920212152"/>
    <n v="0.38314308774357203"/>
    <n v="0.68523002421307511"/>
    <n v="0.87605211576155884"/>
    <n v="0.12855989853568547"/>
    <n v="0.11723013103077193"/>
    <n v="0.39530617894232006"/>
    <n v="0.69684948808889369"/>
    <n v="0.88429645356357256"/>
    <n v="0.13693408793122813"/>
    <n v="2002.0299780929322"/>
    <n v="904.70194857604054"/>
    <n v="631.60209846650525"/>
    <n v="2805.894846074023"/>
    <n v="658.60694108151733"/>
    <n v="2008.3560713637444"/>
    <n v="907.56066146825674"/>
    <n v="633.59785968320091"/>
    <n v="2814.7610232534798"/>
    <n v="660.68803326478962"/>
  </r>
  <r>
    <s v="2016_3"/>
    <n v="2016"/>
    <n v="3"/>
    <x v="8"/>
    <x v="8"/>
    <s v="Personal"/>
    <n v="834"/>
    <n v="3336"/>
    <n v="342774000"/>
    <n v="1371096000"/>
    <n v="114"/>
    <n v="333"/>
    <n v="461"/>
    <n v="451"/>
    <n v="154"/>
    <n v="1417227"/>
    <n v="1028885"/>
    <n v="469890"/>
    <n v="1383812"/>
    <n v="601211"/>
    <n v="12431.815789473685"/>
    <n v="3089.7447447447448"/>
    <n v="1019.2841648590022"/>
    <n v="3068.3192904656321"/>
    <n v="3903.9675324675327"/>
    <n v="187650000"/>
    <n v="25020000"/>
    <n v="125100000"/>
    <n v="2502000"/>
    <n v="2502000"/>
    <n v="0.1366906474820144"/>
    <n v="0.39928057553956836"/>
    <n v="0.55275779376498801"/>
    <n v="0.54076738609112707"/>
    <n v="0.18465227817745802"/>
    <n v="0.16440632624043588"/>
    <n v="0.4387942870513995"/>
    <n v="0.59287324887770987"/>
    <n v="0.58097372258234681"/>
    <n v="0.21595785150611702"/>
    <n v="1699.3129496402878"/>
    <n v="1233.6750599520383"/>
    <n v="563.41726618705036"/>
    <n v="1659.2470023980816"/>
    <n v="720.87649880095921"/>
    <n v="1704.6825057075569"/>
    <n v="1237.5732750539748"/>
    <n v="565.19757428197738"/>
    <n v="1664.4899565053345"/>
    <n v="723.15435278818848"/>
  </r>
  <r>
    <s v="2016_3"/>
    <n v="2016"/>
    <n v="3"/>
    <x v="9"/>
    <x v="9"/>
    <s v="Personal"/>
    <n v="876"/>
    <n v="3504"/>
    <n v="360036000"/>
    <n v="1440144000"/>
    <n v="111"/>
    <n v="372"/>
    <n v="657"/>
    <n v="531"/>
    <n v="115"/>
    <n v="1631117"/>
    <n v="1221653"/>
    <n v="549842"/>
    <n v="1705154"/>
    <n v="503126"/>
    <n v="14694.747747747748"/>
    <n v="3284.0134408602153"/>
    <n v="836.89802130898022"/>
    <n v="3211.2128060263653"/>
    <n v="4375.0086956521736"/>
    <n v="197100000"/>
    <n v="26280000"/>
    <n v="131400000"/>
    <n v="2628000"/>
    <n v="2628000"/>
    <n v="0.12671232876712329"/>
    <n v="0.42465753424657532"/>
    <n v="0.75"/>
    <n v="0.60616438356164382"/>
    <n v="0.13127853881278539"/>
    <n v="0.1528997038541523"/>
    <n v="0.4635697982647573"/>
    <n v="0.78408823412087303"/>
    <n v="0.64462857166564413"/>
    <n v="0.1578638048319029"/>
    <n v="1862.005707762557"/>
    <n v="1394.5810502283105"/>
    <n v="627.67351598173514"/>
    <n v="1946.5228310502282"/>
    <n v="574.34474885844747"/>
    <n v="1867.8893468224032"/>
    <n v="1398.9877024233267"/>
    <n v="629.65686350857959"/>
    <n v="1952.673530649002"/>
    <n v="576.15958604402283"/>
  </r>
  <r>
    <s v="2016_3"/>
    <n v="2016"/>
    <n v="3"/>
    <x v="10"/>
    <x v="10"/>
    <s v="Personal"/>
    <n v="2504.25"/>
    <n v="10017"/>
    <n v="1029246750"/>
    <n v="4116987000"/>
    <n v="303"/>
    <n v="988"/>
    <n v="496"/>
    <n v="2271"/>
    <n v="333"/>
    <n v="7019840"/>
    <n v="4242485"/>
    <n v="585526"/>
    <n v="7304232"/>
    <n v="1797231"/>
    <n v="23167.788778877886"/>
    <n v="4294.0131578947367"/>
    <n v="1180.4959677419354"/>
    <n v="3216.3064729194189"/>
    <n v="5397.0900900900897"/>
    <n v="563456250"/>
    <n v="75127500"/>
    <n v="375637500"/>
    <n v="7512750"/>
    <n v="7512750"/>
    <n v="0.12099430967355496"/>
    <n v="0.39452930018967752"/>
    <n v="0.19806329240291504"/>
    <n v="0.90685834082060501"/>
    <n v="0.132973944294699"/>
    <n v="0.13617863136692152"/>
    <n v="0.41728568539368499"/>
    <n v="0.21661949576520589"/>
    <n v="0.92039024116212198"/>
    <n v="0.1487833822254904"/>
    <n v="2803.1706099630628"/>
    <n v="1694.1140061894778"/>
    <n v="233.81291803933314"/>
    <n v="2916.7343516022761"/>
    <n v="717.67235699311175"/>
    <n v="2812.0281789938313"/>
    <n v="1699.467134430221"/>
    <n v="234.55172931769698"/>
    <n v="2925.9507638220343"/>
    <n v="719.94008640670768"/>
  </r>
  <r>
    <s v="2016_3"/>
    <n v="2016"/>
    <n v="3"/>
    <x v="11"/>
    <x v="11"/>
    <s v="Personal"/>
    <n v="6805.75"/>
    <n v="27223"/>
    <n v="2797163250"/>
    <n v="11188653000"/>
    <n v="206"/>
    <n v="2198"/>
    <n v="8733"/>
    <n v="3295"/>
    <n v="718"/>
    <n v="3330349"/>
    <n v="4695503"/>
    <n v="10725246"/>
    <n v="6509235"/>
    <n v="3860463"/>
    <n v="16166.742718446601"/>
    <n v="2136.2616014558689"/>
    <n v="1228.1284781861903"/>
    <n v="1975.4886191198786"/>
    <n v="5376.6894150417829"/>
    <n v="1531293750"/>
    <n v="204172500"/>
    <n v="1020862500"/>
    <n v="20417250"/>
    <n v="20417250"/>
    <n v="3.0268522940160893E-2"/>
    <n v="0.32296220107996915"/>
    <n v="1.2831796642544906"/>
    <n v="0.48414943246519487"/>
    <n v="0.10549902655842486"/>
    <n v="3.5107340921024299E-2"/>
    <n v="0.33616908106268084"/>
    <n v="1.3002048826060097"/>
    <n v="0.49826406561560715"/>
    <n v="0.11417528660058396"/>
    <n v="489.34342284098005"/>
    <n v="689.93174888880731"/>
    <n v="1575.9094883003343"/>
    <n v="956.43169378834079"/>
    <n v="567.23549939389488"/>
    <n v="490.88966948474877"/>
    <n v="692.11182243502003"/>
    <n v="1580.8891092442934"/>
    <n v="959.45386436933745"/>
    <n v="569.02787249267317"/>
  </r>
  <r>
    <s v="2016_3"/>
    <n v="2016"/>
    <n v="3"/>
    <x v="12"/>
    <x v="12"/>
    <s v="Personal"/>
    <n v="6576.5"/>
    <n v="26306"/>
    <n v="2702941500"/>
    <n v="10811766000"/>
    <n v="348"/>
    <n v="2740"/>
    <n v="4067"/>
    <n v="5096"/>
    <n v="964"/>
    <n v="7878227"/>
    <n v="9200782"/>
    <n v="5510189"/>
    <n v="14940818"/>
    <n v="4203189"/>
    <n v="22638.583333333332"/>
    <n v="3357.9496350364961"/>
    <n v="1354.853454634866"/>
    <n v="2931.8716640502353"/>
    <n v="4360.1545643153531"/>
    <n v="1479712500"/>
    <n v="197295000"/>
    <n v="986475000"/>
    <n v="19729500"/>
    <n v="19729500"/>
    <n v="5.2915684634684101E-2"/>
    <n v="0.41663498821561623"/>
    <n v="0.61841405002660987"/>
    <n v="0.77488025545502925"/>
    <n v="0.14658252870067665"/>
    <n v="5.9347669898153738E-2"/>
    <n v="0.43079966167241601"/>
    <n v="0.63237112368725978"/>
    <n v="0.78688029286275141"/>
    <n v="0.15674455649231608"/>
    <n v="1197.9361362426823"/>
    <n v="1399.0393066220634"/>
    <n v="837.86041207329129"/>
    <n v="2271.8494640006084"/>
    <n v="639.12248156314149"/>
    <n v="1201.7214220841893"/>
    <n v="1403.4600461914349"/>
    <n v="840.5079164427043"/>
    <n v="2279.0281435227816"/>
    <n v="641.1420059828971"/>
  </r>
  <r>
    <s v="2016_3"/>
    <n v="2016"/>
    <n v="3"/>
    <x v="13"/>
    <x v="13"/>
    <s v="Personal"/>
    <n v="1705"/>
    <n v="6820"/>
    <n v="700755000"/>
    <n v="2803020000"/>
    <n v="213"/>
    <n v="781"/>
    <n v="1196"/>
    <n v="1146"/>
    <n v="490"/>
    <n v="4310853"/>
    <n v="2619903"/>
    <n v="1231399"/>
    <n v="3842992"/>
    <n v="4606549"/>
    <n v="20238.74647887324"/>
    <n v="3354.5492957746478"/>
    <n v="1029.5978260869565"/>
    <n v="3353.3961605584641"/>
    <n v="9401.1204081632659"/>
    <n v="383625000"/>
    <n v="51150000"/>
    <n v="255750000"/>
    <n v="5115000"/>
    <n v="5115000"/>
    <n v="0.12492668621700879"/>
    <n v="0.45806451612903226"/>
    <n v="0.701466275659824"/>
    <n v="0.67214076246334309"/>
    <n v="0.28739002932551322"/>
    <n v="0.14358376130095085"/>
    <n v="0.48617904748343643"/>
    <n v="0.72728851053164156"/>
    <n v="0.69862988417319161"/>
    <n v="0.31292618545706746"/>
    <n v="2528.359530791789"/>
    <n v="1536.6"/>
    <n v="722.22815249266864"/>
    <n v="2253.9542521994135"/>
    <n v="2701.7882697947216"/>
    <n v="2536.3487409379686"/>
    <n v="1541.4554092727369"/>
    <n v="724.51027748853267"/>
    <n v="2261.0763857256757"/>
    <n v="2710.325486909217"/>
  </r>
  <r>
    <s v="2016_3"/>
    <n v="2016"/>
    <n v="3"/>
    <x v="14"/>
    <x v="14"/>
    <s v="Personal"/>
    <n v="11733.25"/>
    <n v="46933"/>
    <n v="4822365750"/>
    <n v="19289463000"/>
    <n v="1286"/>
    <n v="4992"/>
    <n v="9194"/>
    <n v="8264"/>
    <n v="2092"/>
    <n v="18767715"/>
    <n v="17021382"/>
    <n v="11235388"/>
    <n v="27728009"/>
    <n v="23942571"/>
    <n v="14593.868584758942"/>
    <n v="3409.7319711538462"/>
    <n v="1222.0348053078094"/>
    <n v="3355.2769845111325"/>
    <n v="11444.82361376673"/>
    <n v="2639981250"/>
    <n v="351997500"/>
    <n v="1759987500"/>
    <n v="35199750"/>
    <n v="35199750"/>
    <n v="0.10960305115803379"/>
    <n v="0.42545756717022137"/>
    <n v="0.7835851106897066"/>
    <n v="0.70432318411352357"/>
    <n v="0.17829672085739245"/>
    <n v="0.11632275159333592"/>
    <n v="0.43609252910047458"/>
    <n v="0.79244306457261116"/>
    <n v="0.71413933866026125"/>
    <n v="0.18653005889920779"/>
    <n v="1599.5325250889566"/>
    <n v="1450.6962691496387"/>
    <n v="957.56827818379395"/>
    <n v="2363.1993693137024"/>
    <n v="2040.5745211258602"/>
    <n v="1604.5867910360876"/>
    <n v="1455.2802364261936"/>
    <n v="960.59404018898238"/>
    <n v="2370.6666998688843"/>
    <n v="2047.0224089636745"/>
  </r>
  <r>
    <s v="2016_3"/>
    <n v="2016"/>
    <n v="3"/>
    <x v="15"/>
    <x v="15"/>
    <s v="Personal"/>
    <n v="1258.75"/>
    <n v="5035"/>
    <n v="517346250"/>
    <n v="2069385000"/>
    <n v="152"/>
    <n v="601"/>
    <n v="742"/>
    <n v="944"/>
    <n v="238"/>
    <n v="2664715"/>
    <n v="1870152"/>
    <n v="815491"/>
    <n v="2872341"/>
    <n v="2297806"/>
    <n v="17531.019736842107"/>
    <n v="3111.7337770382696"/>
    <n v="1099.0444743935309"/>
    <n v="3042.7341101694915"/>
    <n v="9654.6470588235297"/>
    <n v="283218750"/>
    <n v="37762500"/>
    <n v="188812500"/>
    <n v="3776250"/>
    <n v="3776250"/>
    <n v="0.12075471698113208"/>
    <n v="0.47745779543197614"/>
    <n v="0.58947368421052626"/>
    <n v="0.74995034756703083"/>
    <n v="0.18907646474677259"/>
    <n v="0.14215370595585314"/>
    <n v="0.51026085556374146"/>
    <n v="0.62178010838733222"/>
    <n v="0.77838942883081408"/>
    <n v="0.21479195856229799"/>
    <n v="2116.9533267130091"/>
    <n v="1485.7215491559086"/>
    <n v="647.85779543197611"/>
    <n v="2281.8995034756704"/>
    <n v="1825.4665342601788"/>
    <n v="2123.6425593125628"/>
    <n v="1490.4161906933789"/>
    <n v="649.90492204095403"/>
    <n v="2289.10993950888"/>
    <n v="1831.2347153987432"/>
  </r>
  <r>
    <s v="2016_3"/>
    <n v="2016"/>
    <n v="3"/>
    <x v="16"/>
    <x v="16"/>
    <s v="Personal"/>
    <n v="2488"/>
    <n v="9952"/>
    <n v="1022568000"/>
    <n v="4090272000"/>
    <n v="296"/>
    <n v="1071"/>
    <n v="757"/>
    <n v="1908"/>
    <n v="1291"/>
    <n v="7119682"/>
    <n v="1961400"/>
    <n v="629007"/>
    <n v="6539747"/>
    <n v="7540347"/>
    <n v="24052.97972972973"/>
    <n v="1831.3725490196077"/>
    <n v="830.92073976221934"/>
    <n v="3427.54035639413"/>
    <n v="5840.7025561580167"/>
    <n v="559800000"/>
    <n v="74640000"/>
    <n v="373200000"/>
    <n v="7464000"/>
    <n v="7464000"/>
    <n v="0.11897106109324759"/>
    <n v="0.43046623794212219"/>
    <n v="0.30426045016077169"/>
    <n v="0.76688102893890675"/>
    <n v="0.51889067524115751"/>
    <n v="0.13409435831148947"/>
    <n v="0.45359540630860196"/>
    <n v="0.32575245010083898"/>
    <n v="0.78663177653397331"/>
    <n v="0.54223012178898455"/>
    <n v="2861.6085209003218"/>
    <n v="788.34405144694529"/>
    <n v="252.81631832797427"/>
    <n v="2628.5156752411576"/>
    <n v="3030.6860932475884"/>
    <n v="2870.6507443464516"/>
    <n v="790.83509206747283"/>
    <n v="253.61517729993113"/>
    <n v="2636.8213627220248"/>
    <n v="3040.2625746740555"/>
  </r>
  <r>
    <s v="2016_3"/>
    <n v="2016"/>
    <n v="3"/>
    <x v="17"/>
    <x v="17"/>
    <s v="Personal"/>
    <n v="7863.75"/>
    <n v="31455"/>
    <n v="3232001250"/>
    <n v="12928005000"/>
    <n v="696"/>
    <n v="3150"/>
    <n v="9037"/>
    <n v="4391"/>
    <n v="1059"/>
    <n v="11607600"/>
    <n v="10570271"/>
    <n v="6063559"/>
    <n v="14553235"/>
    <n v="2373270"/>
    <n v="16677.586206896551"/>
    <n v="3355.6415873015872"/>
    <n v="670.97034414075472"/>
    <n v="3314.3327260305168"/>
    <n v="2241.0481586402266"/>
    <n v="1769343750"/>
    <n v="235912500"/>
    <n v="1179562500"/>
    <n v="23591250"/>
    <n v="23591250"/>
    <n v="8.8507391511683353E-2"/>
    <n v="0.40057224606580832"/>
    <n v="1.1491972659354635"/>
    <n v="0.55838499443649658"/>
    <n v="0.13466857415355268"/>
    <n v="9.597028800550586E-2"/>
    <n v="0.41344732568350578"/>
    <n v="1.1600770129359059"/>
    <n v="0.57143257094879485"/>
    <n v="0.14363801646403107"/>
    <n v="1476.0896518836432"/>
    <n v="1344.1768876172309"/>
    <n v="771.07728501033228"/>
    <n v="1850.6736607852488"/>
    <n v="301.79876013352407"/>
    <n v="1480.7538581722981"/>
    <n v="1348.4242707516416"/>
    <n v="773.51376542139315"/>
    <n v="1856.5214923961996"/>
    <n v="302.75239575662238"/>
  </r>
  <r>
    <s v="2016_3"/>
    <n v="2016"/>
    <n v="3"/>
    <x v="18"/>
    <x v="18"/>
    <s v="Personal"/>
    <n v="5350.25"/>
    <n v="21401"/>
    <n v="2198952750"/>
    <n v="8795811000"/>
    <n v="283"/>
    <n v="2744"/>
    <n v="4793"/>
    <n v="4499"/>
    <n v="932"/>
    <n v="10578434"/>
    <n v="10407634"/>
    <n v="4748694"/>
    <n v="16449812"/>
    <n v="9734839"/>
    <n v="37379.625441696116"/>
    <n v="3792.8695335276966"/>
    <n v="990.75610264969748"/>
    <n v="3656.3262947321628"/>
    <n v="10445.106223175966"/>
    <n v="1203806250"/>
    <n v="160507500"/>
    <n v="802537500"/>
    <n v="16050750"/>
    <n v="16050750"/>
    <n v="5.289472454558198E-2"/>
    <n v="0.51287323022288678"/>
    <n v="0.89584598850521002"/>
    <n v="0.8408952852670436"/>
    <n v="0.17419746740806505"/>
    <n v="6.0024472724552455E-2"/>
    <n v="0.52879513041509851"/>
    <n v="0.90557622868757381"/>
    <n v="0.85254677257820066"/>
    <n v="0.18627916348996981"/>
    <n v="1977.1849913555441"/>
    <n v="1945.2612494743237"/>
    <n v="887.56488014578758"/>
    <n v="3074.5875426381945"/>
    <n v="1819.5110508854727"/>
    <n v="1983.4325784575512"/>
    <n v="1951.407962677886"/>
    <n v="890.36944265341197"/>
    <n v="3084.3027455956117"/>
    <n v="1825.2604136528273"/>
  </r>
  <r>
    <s v="2016_3"/>
    <n v="2016"/>
    <n v="3"/>
    <x v="19"/>
    <x v="19"/>
    <s v="Personal"/>
    <n v="4369.75"/>
    <n v="17479"/>
    <n v="1795967250"/>
    <n v="7183869000"/>
    <n v="597"/>
    <n v="1869"/>
    <n v="5259"/>
    <n v="2797"/>
    <n v="557"/>
    <n v="8314435"/>
    <n v="5922154"/>
    <n v="4482594"/>
    <n v="8582738"/>
    <n v="1534700"/>
    <n v="13927.026800670017"/>
    <n v="3168.621722846442"/>
    <n v="852.3662293211637"/>
    <n v="3068.5513049696101"/>
    <n v="2755.2962298025136"/>
    <n v="983193750"/>
    <n v="131092500"/>
    <n v="655462500"/>
    <n v="13109250"/>
    <n v="13109250"/>
    <n v="0.13662108816293839"/>
    <n v="0.42771325590708853"/>
    <n v="1.2035013444705074"/>
    <n v="0.6400823845757766"/>
    <n v="0.1274672464099777"/>
    <n v="0.14872671309113045"/>
    <n v="0.44515182409681153"/>
    <n v="1.2209448817128878"/>
    <n v="0.65700031032590267"/>
    <n v="0.13922211550087535"/>
    <n v="1902.725556381944"/>
    <n v="1355.26151381658"/>
    <n v="1025.8239029692775"/>
    <n v="1964.1256364780593"/>
    <n v="351.21002345671951"/>
    <n v="1908.7378636251633"/>
    <n v="1359.5439225899554"/>
    <n v="1029.0653417891865"/>
    <n v="1970.3319581155552"/>
    <n v="352.31979073810044"/>
  </r>
  <r>
    <s v="2016_3"/>
    <n v="2016"/>
    <n v="3"/>
    <x v="20"/>
    <x v="20"/>
    <s v="Personal"/>
    <n v="4302"/>
    <n v="17208"/>
    <n v="1768122000"/>
    <n v="7072488000"/>
    <n v="524"/>
    <n v="2385"/>
    <n v="3914"/>
    <n v="3328"/>
    <n v="593"/>
    <n v="8022726"/>
    <n v="10301516"/>
    <n v="4960302"/>
    <n v="15365858"/>
    <n v="2270446"/>
    <n v="15310.545801526718"/>
    <n v="4319.2939203354299"/>
    <n v="1267.3229432805315"/>
    <n v="4617.1448317307695"/>
    <n v="3828.7453625632379"/>
    <n v="967950000"/>
    <n v="129060000"/>
    <n v="645300000"/>
    <n v="12906000"/>
    <n v="12906000"/>
    <n v="0.12180381218038122"/>
    <n v="0.55439330543933052"/>
    <n v="0.90980939098093905"/>
    <n v="0.77359367735936768"/>
    <n v="0.13784286378428637"/>
    <n v="0.13342222844264412"/>
    <n v="0.57204984370919598"/>
    <n v="0.9199853789631931"/>
    <n v="0.78846061258367517"/>
    <n v="0.15008919708827917"/>
    <n v="1864.8828451882846"/>
    <n v="2394.5876336587635"/>
    <n v="1153.0223152022315"/>
    <n v="3571.794049279405"/>
    <n v="527.76522547652257"/>
    <n v="1870.7755755404228"/>
    <n v="2402.1541460893559"/>
    <n v="1156.6656805809284"/>
    <n v="3583.0803449628479"/>
    <n v="529.43287884734571"/>
  </r>
  <r>
    <s v="2016_3"/>
    <n v="2016"/>
    <n v="3"/>
    <x v="21"/>
    <x v="21"/>
    <s v="Personal"/>
    <n v="6791.5"/>
    <n v="27166"/>
    <n v="2791306500"/>
    <n v="11165226000"/>
    <n v="1198"/>
    <n v="4122"/>
    <n v="5005"/>
    <n v="6573"/>
    <n v="1355"/>
    <n v="14897275"/>
    <n v="12961018"/>
    <n v="6632620"/>
    <n v="18906668"/>
    <n v="4140546"/>
    <n v="12435.121035058432"/>
    <n v="3144.3517709849589"/>
    <n v="1325.1988011988012"/>
    <n v="2876.4138140879354"/>
    <n v="3055.7535055350554"/>
    <n v="1528087500"/>
    <n v="203745000"/>
    <n v="1018725000"/>
    <n v="20374500"/>
    <n v="20374500"/>
    <n v="0.1763969667967312"/>
    <n v="0.60693513951262612"/>
    <n v="0.73695060001472423"/>
    <n v="0.96782743134800853"/>
    <n v="0.19951409850548479"/>
    <n v="0.18717346333434345"/>
    <n v="0.62074458753712958"/>
    <n v="0.74939892490972615"/>
    <n v="0.9728164473886004"/>
    <n v="0.21081301261436816"/>
    <n v="2193.5176323345358"/>
    <n v="1908.4175807995289"/>
    <n v="976.60605168224993"/>
    <n v="2783.8721931826549"/>
    <n v="609.66590591180147"/>
    <n v="2200.4487958461518"/>
    <n v="1914.4478739259564"/>
    <n v="979.69196999485507"/>
    <n v="2792.6687823150864"/>
    <n v="611.59235228225305"/>
  </r>
  <r>
    <s v="2016_3"/>
    <n v="2016"/>
    <n v="3"/>
    <x v="22"/>
    <x v="22"/>
    <s v="Personal"/>
    <n v="1995.25"/>
    <n v="7981"/>
    <n v="820047750"/>
    <n v="3280191000"/>
    <n v="327"/>
    <n v="1086"/>
    <n v="1192"/>
    <n v="2385"/>
    <n v="172"/>
    <n v="5983993"/>
    <n v="3962836"/>
    <n v="1073338"/>
    <n v="8119715"/>
    <n v="925990"/>
    <n v="18299.672782874619"/>
    <n v="3649.0202578268877"/>
    <n v="900.45134228187919"/>
    <n v="3404.4926624737946"/>
    <n v="5383.6627906976746"/>
    <n v="448931250"/>
    <n v="59857500"/>
    <n v="299287500"/>
    <n v="5985750"/>
    <n v="5985750"/>
    <n v="0.16388923693772711"/>
    <n v="0.54429269515098355"/>
    <n v="0.5974188698158126"/>
    <n v="1.1953389299586519"/>
    <n v="8.6204736248590402E-2"/>
    <n v="0.18319844156218618"/>
    <n v="0.57027134098822296"/>
    <n v="0.62300021845673037"/>
    <n v="1.2205445389823548"/>
    <n v="0.10084494523946834"/>
    <n v="2999.1194085954139"/>
    <n v="1986.1350707931338"/>
    <n v="537.94662323017167"/>
    <n v="4069.5226162135073"/>
    <n v="464.09723092344319"/>
    <n v="3008.5961443669485"/>
    <n v="1992.4109387090764"/>
    <n v="539.64644818309978"/>
    <n v="4082.3816542496756"/>
    <n v="465.56370365445798"/>
  </r>
  <r>
    <s v="2016_3"/>
    <n v="2016"/>
    <n v="3"/>
    <x v="23"/>
    <x v="23"/>
    <s v="Personal"/>
    <n v="3733.5"/>
    <n v="14934"/>
    <n v="1534468500"/>
    <n v="6137874000"/>
    <n v="644"/>
    <n v="2491"/>
    <n v="4697"/>
    <n v="2869"/>
    <n v="1299"/>
    <n v="13264627"/>
    <n v="7293258"/>
    <n v="5624392"/>
    <n v="9783121"/>
    <n v="7587519"/>
    <n v="20597.246894409938"/>
    <n v="2927.8434363709353"/>
    <n v="1197.4434745582287"/>
    <n v="3409.9410944579995"/>
    <n v="5841.0461893764432"/>
    <n v="840037500"/>
    <n v="112005000"/>
    <n v="560025000"/>
    <n v="11200500"/>
    <n v="11200500"/>
    <n v="0.17249229945091737"/>
    <n v="0.6672023570376322"/>
    <n v="1.2580688362126691"/>
    <n v="0.76844783715012721"/>
    <n v="0.34793089594214544"/>
    <n v="0.18689913905247663"/>
    <n v="0.68517106084839019"/>
    <n v="1.2797967398798507"/>
    <n v="0.78453314808756225"/>
    <n v="0.36609404522855138"/>
    <n v="3552.8664791750366"/>
    <n v="1953.4640417838489"/>
    <n v="1506.4663184679255"/>
    <n v="2620.3618588455874"/>
    <n v="2032.2804339092004"/>
    <n v="3564.0929667760929"/>
    <n v="1959.6366744940115"/>
    <n v="1511.2265101454961"/>
    <n v="2628.6417815758787"/>
    <n v="2038.7021137631668"/>
  </r>
  <r>
    <s v="2016_3"/>
    <n v="2016"/>
    <n v="3"/>
    <x v="24"/>
    <x v="24"/>
    <s v="Personal"/>
    <n v="1939.5"/>
    <n v="7758"/>
    <n v="797134500"/>
    <n v="3188538000"/>
    <n v="369"/>
    <n v="1492"/>
    <n v="1299"/>
    <n v="2696"/>
    <n v="39"/>
    <n v="4933722"/>
    <n v="4156616"/>
    <n v="2213546"/>
    <n v="6370730"/>
    <n v="273345"/>
    <n v="13370.520325203252"/>
    <n v="2785.935656836461"/>
    <n v="1704.0384911470362"/>
    <n v="2363.0304154302671"/>
    <n v="7008.8461538461543"/>
    <n v="436387500"/>
    <n v="58185000"/>
    <n v="290925000"/>
    <n v="5818500"/>
    <n v="5818500"/>
    <n v="0.1902552204176334"/>
    <n v="0.76927043052333077"/>
    <n v="0.66976024748646557"/>
    <n v="1.3900489816963135"/>
    <n v="2.0108275328692964E-2"/>
    <n v="0.21102124666313424"/>
    <n v="0.79156002547494198"/>
    <n v="0.69464225332754337"/>
    <n v="1.4290059951409173"/>
    <n v="2.753483176311659E-2"/>
    <n v="2543.8112915699921"/>
    <n v="2143.1379221448829"/>
    <n v="1141.2972415571023"/>
    <n v="3284.7280226862595"/>
    <n v="140.93580819798916"/>
    <n v="2551.849326799188"/>
    <n v="2149.9098938616189"/>
    <n v="1144.9035575857406"/>
    <n v="3295.1072358190008"/>
    <n v="141.38114272225391"/>
  </r>
  <r>
    <s v="2016_3"/>
    <n v="2016"/>
    <n v="3"/>
    <x v="25"/>
    <x v="25"/>
    <s v="Personal"/>
    <n v="4970"/>
    <n v="19880"/>
    <n v="2042670000"/>
    <n v="8170680000"/>
    <n v="952"/>
    <n v="3277"/>
    <n v="2747"/>
    <n v="5141"/>
    <n v="429"/>
    <n v="16036502"/>
    <n v="8779635"/>
    <n v="2538734"/>
    <n v="16138572"/>
    <n v="2265455"/>
    <n v="16845.06512605042"/>
    <n v="2679.1684467500763"/>
    <n v="924.18420094648707"/>
    <n v="3139.1892627893408"/>
    <n v="5280.7808857808859"/>
    <n v="1118250000"/>
    <n v="149100000"/>
    <n v="745500000"/>
    <n v="14910000"/>
    <n v="14910000"/>
    <n v="0.19154929577464788"/>
    <n v="0.65935613682092553"/>
    <n v="0.55271629778672027"/>
    <n v="1.0344064386317908"/>
    <n v="8.631790744466801E-2"/>
    <n v="0.20455532658017439"/>
    <n v="0.67501960891466906"/>
    <n v="0.56914943187651001"/>
    <n v="1.0406415353565377"/>
    <n v="9.5599569141590068E-2"/>
    <n v="3226.6603621730383"/>
    <n v="1766.5261569416498"/>
    <n v="510.81167002012074"/>
    <n v="3247.1975855130786"/>
    <n v="455.82595573440642"/>
    <n v="3236.856090822308"/>
    <n v="1772.1080959517676"/>
    <n v="512.42575287788338"/>
    <n v="3257.4582084905028"/>
    <n v="457.26629256391772"/>
  </r>
  <r>
    <s v="2016_3"/>
    <n v="2016"/>
    <n v="3"/>
    <x v="26"/>
    <x v="26"/>
    <s v="Personal"/>
    <n v="3751"/>
    <n v="15004"/>
    <n v="1541661000"/>
    <n v="6166644000"/>
    <n v="507"/>
    <n v="2297"/>
    <n v="5775"/>
    <n v="4133"/>
    <n v="671"/>
    <n v="6863752"/>
    <n v="8779009"/>
    <n v="5689001"/>
    <n v="15096006"/>
    <n v="1952448"/>
    <n v="13537.972386587771"/>
    <n v="3821.9455811928601"/>
    <n v="985.10839826839822"/>
    <n v="3652.5540769416889"/>
    <n v="2909.7585692995531"/>
    <n v="843975000"/>
    <n v="112530000"/>
    <n v="562650000"/>
    <n v="11253000"/>
    <n v="11253000"/>
    <n v="0.13516395627832578"/>
    <n v="0.61237003465742468"/>
    <n v="1.5395894428152492"/>
    <n v="1.1018395094641429"/>
    <n v="0.17888563049853373"/>
    <n v="0.14817103375824514"/>
    <n v="0.63090526662858093"/>
    <n v="1.5742644510725707"/>
    <n v="1.1145833318189697"/>
    <n v="0.19346611458190366"/>
    <n v="1829.8459077579312"/>
    <n v="2340.4449480138628"/>
    <n v="1516.6624900026659"/>
    <n v="4024.5283924286855"/>
    <n v="520.51399626766192"/>
    <n v="1835.6279270135656"/>
    <n v="2347.8403782513465"/>
    <n v="1521.4548999451176"/>
    <n v="4037.2452559422818"/>
    <n v="522.15873691849322"/>
  </r>
  <r>
    <s v="2016_4"/>
    <n v="2016"/>
    <n v="4"/>
    <x v="0"/>
    <x v="0"/>
    <s v="Personal"/>
    <n v="5639.5"/>
    <n v="22558"/>
    <n v="2317834500"/>
    <n v="9271338000"/>
    <n v="157"/>
    <n v="2481"/>
    <n v="1454"/>
    <n v="4410"/>
    <n v="540"/>
    <n v="2590160"/>
    <n v="4479267"/>
    <n v="2508094"/>
    <n v="8013411"/>
    <n v="1783099"/>
    <n v="16497.834394904457"/>
    <n v="1805.4280532043531"/>
    <n v="1724.961485557084"/>
    <n v="1817.1"/>
    <n v="3302.0351851851851"/>
    <n v="1268887500"/>
    <n v="169185000"/>
    <n v="845925000"/>
    <n v="16918500"/>
    <n v="16918500"/>
    <n v="2.7839347459881196E-2"/>
    <n v="0.43993261813990603"/>
    <n v="0.25782427520170226"/>
    <n v="0.78198421845908328"/>
    <n v="9.5753169607234678E-2"/>
    <n v="3.2943623651007642E-2"/>
    <n v="0.45533361535353795"/>
    <n v="0.27139649536324117"/>
    <n v="0.79479508718049463"/>
    <n v="0.10488285259135927"/>
    <n v="459.28894405532407"/>
    <n v="794.26669030942458"/>
    <n v="444.73694476460679"/>
    <n v="1420.9435233620002"/>
    <n v="316.18033513609362"/>
    <n v="460.74022337188779"/>
    <n v="796.77644551777712"/>
    <n v="446.14224209998281"/>
    <n v="1425.4334767391754"/>
    <n v="317.17941422699357"/>
  </r>
  <r>
    <s v="2016_4"/>
    <n v="2016"/>
    <n v="4"/>
    <x v="1"/>
    <x v="1"/>
    <s v="Personal"/>
    <n v="1415.75"/>
    <n v="5663"/>
    <n v="581873250"/>
    <n v="2327493000"/>
    <n v="30"/>
    <n v="418"/>
    <n v="986"/>
    <n v="703"/>
    <n v="95"/>
    <n v="731759"/>
    <n v="1320406"/>
    <n v="1809355"/>
    <n v="2406863"/>
    <n v="625158"/>
    <n v="24391.966666666667"/>
    <n v="3158.8660287081339"/>
    <n v="1835.0456389452333"/>
    <n v="3423.7027027027025"/>
    <n v="6580.6105263157897"/>
    <n v="318543750"/>
    <n v="42472500"/>
    <n v="212362500"/>
    <n v="4247250"/>
    <n v="4247250"/>
    <n v="2.119018188239449E-2"/>
    <n v="0.29524986756136323"/>
    <n v="0.69645064453469896"/>
    <n v="0.4965565954441109"/>
    <n v="6.7102242627582548E-2"/>
    <n v="3.0108421493051749E-2"/>
    <n v="0.32349704608388669"/>
    <n v="0.72492293894506565"/>
    <n v="0.52751812026627476"/>
    <n v="8.2595694160251726E-2"/>
    <n v="516.8702101359703"/>
    <n v="932.65477662016599"/>
    <n v="1278.018717993996"/>
    <n v="1700.0621578668549"/>
    <n v="441.57372417446584"/>
    <n v="518.50343700769736"/>
    <n v="935.6018159606997"/>
    <n v="1282.0570519352166"/>
    <n v="1705.4340813118217"/>
    <n v="442.96902624068588"/>
  </r>
  <r>
    <s v="2016_4"/>
    <n v="2016"/>
    <n v="4"/>
    <x v="2"/>
    <x v="2"/>
    <s v="Personal"/>
    <n v="1391"/>
    <n v="5564"/>
    <n v="571701000"/>
    <n v="2286804000"/>
    <n v="103"/>
    <n v="671"/>
    <n v="276"/>
    <n v="2135"/>
    <n v="162"/>
    <n v="1034175"/>
    <n v="2365688"/>
    <n v="294797"/>
    <n v="6157433"/>
    <n v="833206"/>
    <n v="10040.533980582524"/>
    <n v="3525.6154992548436"/>
    <n v="1068.105072463768"/>
    <n v="2884.0435597189694"/>
    <n v="5143.2469135802467"/>
    <n v="312975000"/>
    <n v="41730000"/>
    <n v="208650000"/>
    <n v="4173000"/>
    <n v="4173000"/>
    <n v="7.4047447879223585E-2"/>
    <n v="0.4823867721063983"/>
    <n v="0.19841840402588065"/>
    <n v="1.5348670021567219"/>
    <n v="0.11646297627606039"/>
    <n v="9.0405883528152431E-2"/>
    <n v="0.51360388495430609"/>
    <n v="0.22333319229280429"/>
    <n v="1.5914714597924231"/>
    <n v="0.13650302046144594"/>
    <n v="743.47591660675778"/>
    <n v="1700.7102803738317"/>
    <n v="211.93170381020849"/>
    <n v="4426.6232925952554"/>
    <n v="598.99784327821715"/>
    <n v="745.82518112553248"/>
    <n v="1706.0842517818535"/>
    <n v="212.60137396500937"/>
    <n v="4440.6107114302031"/>
    <n v="600.89058028368538"/>
  </r>
  <r>
    <s v="2016_4"/>
    <n v="2016"/>
    <n v="4"/>
    <x v="3"/>
    <x v="3"/>
    <s v="Personal"/>
    <n v="5608.25"/>
    <n v="22433"/>
    <n v="2304990750"/>
    <n v="9219963000"/>
    <n v="130"/>
    <n v="1801"/>
    <n v="6586"/>
    <n v="3062"/>
    <n v="780"/>
    <n v="2252478"/>
    <n v="7244560"/>
    <n v="6177808"/>
    <n v="9927836"/>
    <n v="4186459"/>
    <n v="17326.753846153846"/>
    <n v="4022.5208217656859"/>
    <n v="938.02125721226844"/>
    <n v="3242.2717178314829"/>
    <n v="5367.2551282051281"/>
    <n v="1261856250"/>
    <n v="168247500"/>
    <n v="841237500"/>
    <n v="16824750"/>
    <n v="16824750"/>
    <n v="2.3180136406187313E-2"/>
    <n v="0.32113404359648734"/>
    <n v="1.1743413720857665"/>
    <n v="0.54598136673650421"/>
    <n v="0.13908081843712389"/>
    <n v="2.7861878366349901E-2"/>
    <n v="0.33566109347187156"/>
    <n v="1.1884193295606928"/>
    <n v="0.56147195774812975"/>
    <n v="0.14984688472357952"/>
    <n v="401.63651763027684"/>
    <n v="1291.7683769446796"/>
    <n v="1101.557170240271"/>
    <n v="1770.2199438327464"/>
    <n v="746.48223599161952"/>
    <n v="402.90562453641496"/>
    <n v="1295.8501576004428"/>
    <n v="1105.0379140244925"/>
    <n v="1775.8135546163398"/>
    <n v="748.84099999693467"/>
  </r>
  <r>
    <s v="2016_4"/>
    <n v="2016"/>
    <n v="4"/>
    <x v="4"/>
    <x v="4"/>
    <s v="Personal"/>
    <n v="4355.25"/>
    <n v="17421"/>
    <n v="1790007750"/>
    <n v="7160031000"/>
    <n v="170"/>
    <n v="1449"/>
    <n v="2743"/>
    <n v="2199"/>
    <n v="354"/>
    <n v="3702072"/>
    <n v="4991863"/>
    <n v="5262204"/>
    <n v="8153105"/>
    <n v="1322879"/>
    <n v="21776.894117647058"/>
    <n v="3445.0400276052451"/>
    <n v="1918.4119577105359"/>
    <n v="3707.6421100500229"/>
    <n v="3736.9463276836159"/>
    <n v="979931250"/>
    <n v="130657500"/>
    <n v="653287500"/>
    <n v="13065750"/>
    <n v="13065750"/>
    <n v="3.9033350553929168E-2"/>
    <n v="0.33270191148613742"/>
    <n v="0.62981459158486885"/>
    <n v="0.50490786981229552"/>
    <n v="8.1281212329946617E-2"/>
    <n v="4.5871230162667254E-2"/>
    <n v="0.34933745385481824"/>
    <n v="0.64686227546327635"/>
    <n v="0.52256005430206542"/>
    <n v="9.0929178266811114E-2"/>
    <n v="850.02514206991566"/>
    <n v="1146.1714023305206"/>
    <n v="1208.2438436369898"/>
    <n v="1872.0176798117216"/>
    <n v="303.74352792606624"/>
    <n v="852.71108503286371"/>
    <n v="1149.7931199245734"/>
    <n v="1212.061700178785"/>
    <n v="1877.9329550956509"/>
    <n v="304.70330870312341"/>
  </r>
  <r>
    <s v="2016_4"/>
    <n v="2016"/>
    <n v="4"/>
    <x v="5"/>
    <x v="5"/>
    <s v="Personal"/>
    <n v="1107.75"/>
    <n v="4431"/>
    <n v="455285250"/>
    <n v="1821141000"/>
    <n v="84"/>
    <n v="410"/>
    <n v="734"/>
    <n v="615"/>
    <n v="160"/>
    <n v="1829836"/>
    <n v="1431766"/>
    <n v="1260916"/>
    <n v="2413914"/>
    <n v="956786"/>
    <n v="21783.761904761905"/>
    <n v="3492.1121951219511"/>
    <n v="1717.8692098092642"/>
    <n v="3925.0634146341463"/>
    <n v="5979.9125000000004"/>
    <n v="249243750"/>
    <n v="33232500"/>
    <n v="166162500"/>
    <n v="3323250"/>
    <n v="3323250"/>
    <n v="7.582938388625593E-2"/>
    <n v="0.37011961182577297"/>
    <n v="0.66260437824418872"/>
    <n v="0.55517941773865942"/>
    <n v="0.14443692168810651"/>
    <n v="9.4361707844963977E-2"/>
    <n v="0.40392104649751642"/>
    <n v="0.69570467699677085"/>
    <n v="0.58996859493692422"/>
    <n v="0.16904627326873936"/>
    <n v="1651.8492439629881"/>
    <n v="1292.4992101105845"/>
    <n v="1138.2676596705032"/>
    <n v="2179.1144211238998"/>
    <n v="863.72015346422927"/>
    <n v="1657.068822341422"/>
    <n v="1296.5833000818043"/>
    <n v="1141.8644027068308"/>
    <n v="2186.0000728007708"/>
    <n v="866.44937046421637"/>
  </r>
  <r>
    <s v="2016_4"/>
    <n v="2016"/>
    <n v="4"/>
    <x v="6"/>
    <x v="6"/>
    <s v="Personal"/>
    <n v="7049.5"/>
    <n v="28198"/>
    <n v="2897344500"/>
    <n v="11589378000"/>
    <n v="358"/>
    <n v="3259"/>
    <n v="2437"/>
    <n v="5374"/>
    <n v="959"/>
    <n v="11159018"/>
    <n v="9212543"/>
    <n v="4620102"/>
    <n v="14361095"/>
    <n v="8669178"/>
    <n v="31170.441340782123"/>
    <n v="2826.8005523166617"/>
    <n v="1895.8153467377924"/>
    <n v="2672.3288053591364"/>
    <n v="9039.8102189781021"/>
    <n v="1586137500"/>
    <n v="211485000"/>
    <n v="1057425000"/>
    <n v="21148500"/>
    <n v="21148500"/>
    <n v="5.0783743527909778E-2"/>
    <n v="0.46230229094262004"/>
    <n v="0.34569827647350876"/>
    <n v="0.76232356904745013"/>
    <n v="0.13603801688062983"/>
    <n v="5.6876610599316112E-2"/>
    <n v="0.47613823761454027"/>
    <n v="0.35889646728665436"/>
    <n v="0.7741360057911878"/>
    <n v="0.14555182145178844"/>
    <n v="1582.9516987020356"/>
    <n v="1306.8363713738563"/>
    <n v="655.38009787928218"/>
    <n v="2037.1792325696858"/>
    <n v="1229.7578551670331"/>
    <n v="1587.9535719001176"/>
    <n v="1310.965764472593"/>
    <n v="657.45099375615996"/>
    <n v="2043.616391840834"/>
    <n v="1233.6436925308228"/>
  </r>
  <r>
    <s v="2016_4"/>
    <n v="2016"/>
    <n v="4"/>
    <x v="7"/>
    <x v="7"/>
    <s v="Personal"/>
    <n v="8678.5"/>
    <n v="34714"/>
    <n v="3566863500"/>
    <n v="14267454000"/>
    <n v="979"/>
    <n v="3062"/>
    <n v="3089"/>
    <n v="4449"/>
    <n v="751"/>
    <n v="14634021"/>
    <n v="7921833"/>
    <n v="3035998"/>
    <n v="13419096"/>
    <n v="3894488"/>
    <n v="14947.927477017365"/>
    <n v="2587.1433703461789"/>
    <n v="982.84169634185821"/>
    <n v="3016.2049898853675"/>
    <n v="5185.7363515312918"/>
    <n v="1952662500"/>
    <n v="260355000"/>
    <n v="1301775000"/>
    <n v="26035500"/>
    <n v="26035500"/>
    <n v="0.11280751281903555"/>
    <n v="0.35282594918476695"/>
    <n v="0.35593708590194156"/>
    <n v="0.51264619461888572"/>
    <n v="8.6535691651783139E-2"/>
    <n v="0.12071997280718721"/>
    <n v="0.36477750362642652"/>
    <n v="0.36791232942305813"/>
    <n v="0.52514776691820175"/>
    <n v="9.3567661715032113E-2"/>
    <n v="1686.2385204816501"/>
    <n v="912.81131531946767"/>
    <n v="349.82980929884195"/>
    <n v="1546.2460102552284"/>
    <n v="448.75128190355474"/>
    <n v="1691.5667634520998"/>
    <n v="915.69565250849632"/>
    <n v="350.93521532510084"/>
    <n v="1551.1318993715411"/>
    <n v="450.16926389971974"/>
  </r>
  <r>
    <s v="2016_4"/>
    <n v="2016"/>
    <n v="4"/>
    <x v="8"/>
    <x v="8"/>
    <s v="Personal"/>
    <n v="835.75"/>
    <n v="3343"/>
    <n v="343493250"/>
    <n v="1373973000"/>
    <n v="113"/>
    <n v="335"/>
    <n v="411"/>
    <n v="460"/>
    <n v="140"/>
    <n v="1462492"/>
    <n v="1062571"/>
    <n v="524537"/>
    <n v="1558413"/>
    <n v="602667"/>
    <n v="12942.407079646018"/>
    <n v="3171.8537313432835"/>
    <n v="1276.2457420924575"/>
    <n v="3387.8543478260872"/>
    <n v="4304.7642857142855"/>
    <n v="188043750"/>
    <n v="25072500"/>
    <n v="125362500"/>
    <n v="2507250"/>
    <n v="2507250"/>
    <n v="0.1352078970984146"/>
    <n v="0.4008375710439725"/>
    <n v="0.49177385581812744"/>
    <n v="0.55040382889620099"/>
    <n v="0.16751420879449597"/>
    <n v="0.16276760530207574"/>
    <n v="0.4403354910243103"/>
    <n v="0.53206679495714915"/>
    <n v="0.59049693964059879"/>
    <n v="0.19761181589032104"/>
    <n v="1749.9156446305713"/>
    <n v="1271.3981453784027"/>
    <n v="627.6242895602752"/>
    <n v="1864.6880047861202"/>
    <n v="721.10918336823215"/>
    <n v="1755.4450970888863"/>
    <n v="1275.4155593732035"/>
    <n v="629.60748153953205"/>
    <n v="1870.5801194738726"/>
    <n v="723.38777260133247"/>
  </r>
  <r>
    <s v="2016_4"/>
    <n v="2016"/>
    <n v="4"/>
    <x v="9"/>
    <x v="9"/>
    <s v="Personal"/>
    <n v="877.75"/>
    <n v="3511"/>
    <n v="360755250"/>
    <n v="1443021000"/>
    <n v="110"/>
    <n v="372"/>
    <n v="578"/>
    <n v="552"/>
    <n v="123"/>
    <n v="1650152"/>
    <n v="1250215"/>
    <n v="603609"/>
    <n v="2026355"/>
    <n v="522540"/>
    <n v="15001.381818181819"/>
    <n v="3360.7930107526881"/>
    <n v="1044.3062283737024"/>
    <n v="3670.932971014493"/>
    <n v="4248.292682926829"/>
    <n v="197493750"/>
    <n v="26332500"/>
    <n v="131662500"/>
    <n v="2633250"/>
    <n v="2633250"/>
    <n v="0.12532042153232698"/>
    <n v="0.42381088009114215"/>
    <n v="0.65850185132440897"/>
    <n v="0.62888066078040439"/>
    <n v="0.14013101680432924"/>
    <n v="0.1513583193872344"/>
    <n v="0.46267412679316317"/>
    <n v="0.69579621305838513"/>
    <n v="0.66687434553049052"/>
    <n v="0.1674304594470955"/>
    <n v="1879.9794930219311"/>
    <n v="1424.340643691256"/>
    <n v="687.67758473369406"/>
    <n v="2308.5787524921675"/>
    <n v="595.31757334092856"/>
    <n v="1885.9199263572"/>
    <n v="1428.8413314232064"/>
    <n v="689.85053548312101"/>
    <n v="2315.8734906684622"/>
    <n v="597.19868128432495"/>
  </r>
  <r>
    <s v="2016_4"/>
    <n v="2016"/>
    <n v="4"/>
    <x v="10"/>
    <x v="10"/>
    <s v="Personal"/>
    <n v="2505.75"/>
    <n v="10023"/>
    <n v="1029863250"/>
    <n v="4119453000"/>
    <n v="292"/>
    <n v="980"/>
    <n v="1138"/>
    <n v="1252"/>
    <n v="960"/>
    <n v="5515563"/>
    <n v="4610697"/>
    <n v="1432931"/>
    <n v="3793610"/>
    <n v="5238691"/>
    <n v="18888.914383561645"/>
    <n v="4704.7928571428574"/>
    <n v="1259.1660808435852"/>
    <n v="3030.0399361022364"/>
    <n v="5456.9697916666664"/>
    <n v="563793750"/>
    <n v="75172500"/>
    <n v="375862500"/>
    <n v="7517250"/>
    <n v="7517250"/>
    <n v="0.11653197645415544"/>
    <n v="0.39110046892148059"/>
    <n v="0.45415544248229073"/>
    <n v="0.49965080315274868"/>
    <n v="0.38311882669859326"/>
    <n v="0.13146696952008854"/>
    <n v="0.4138150138091069"/>
    <n v="0.47733065926377188"/>
    <n v="0.52292404860990216"/>
    <n v="0.40574726366469049"/>
    <n v="2201.1625261897634"/>
    <n v="1840.0466926070039"/>
    <n v="571.85712860421029"/>
    <n v="1513.9618876583856"/>
    <n v="2090.667863913"/>
    <n v="2208.1178463384445"/>
    <n v="1845.860944704852"/>
    <n v="573.664105309212"/>
    <n v="1518.7457641310573"/>
    <n v="2097.2740386706837"/>
  </r>
  <r>
    <s v="2016_4"/>
    <n v="2016"/>
    <n v="4"/>
    <x v="11"/>
    <x v="11"/>
    <s v="Personal"/>
    <n v="6720.5"/>
    <n v="26882"/>
    <n v="2762125500"/>
    <n v="11048502000"/>
    <n v="202"/>
    <n v="2092"/>
    <n v="6699"/>
    <n v="3310"/>
    <n v="743"/>
    <n v="3344766"/>
    <n v="4480598"/>
    <n v="7671159"/>
    <n v="7138584"/>
    <n v="4072739"/>
    <n v="16558.247524752474"/>
    <n v="2141.7772466539195"/>
    <n v="1145.1200179131213"/>
    <n v="2156.671903323263"/>
    <n v="5481.4791386271872"/>
    <n v="1512112500"/>
    <n v="201615000"/>
    <n v="1008075000"/>
    <n v="20161500"/>
    <n v="20161500"/>
    <n v="3.0057287404210997E-2"/>
    <n v="0.31128636262182874"/>
    <n v="0.99680083327133395"/>
    <n v="0.49252287776207127"/>
    <n v="0.11055725020459788"/>
    <n v="3.4910206627289754E-2"/>
    <n v="0.32444632103947668"/>
    <n v="0.99840584334198923"/>
    <n v="0.50673230481103115"/>
    <n v="0.11946991847042204"/>
    <n v="497.69600476155045"/>
    <n v="666.70604865709402"/>
    <n v="1141.4565880514842"/>
    <n v="1062.2102522133771"/>
    <n v="606.01726062048954"/>
    <n v="499.26864422303908"/>
    <n v="668.81273271985572"/>
    <n v="1145.0634075894591"/>
    <n v="1065.5666660544505"/>
    <n v="607.93217785767263"/>
  </r>
  <r>
    <s v="2016_4"/>
    <n v="2016"/>
    <n v="4"/>
    <x v="12"/>
    <x v="12"/>
    <s v="Personal"/>
    <n v="6390.5"/>
    <n v="25562"/>
    <n v="2626495500"/>
    <n v="10505982000"/>
    <n v="381"/>
    <n v="2705"/>
    <n v="4193"/>
    <n v="4915"/>
    <n v="990"/>
    <n v="8541989"/>
    <n v="9459289"/>
    <n v="8183333"/>
    <n v="15707205"/>
    <n v="4336601"/>
    <n v="22419.918635170605"/>
    <n v="3496.9645101663587"/>
    <n v="1951.6653947054615"/>
    <n v="3195.7690742624618"/>
    <n v="4380.4050505050509"/>
    <n v="1437862500"/>
    <n v="191715000"/>
    <n v="958575000"/>
    <n v="19171500"/>
    <n v="19171500"/>
    <n v="5.9619748063531805E-2"/>
    <n v="0.42328456302323764"/>
    <n v="0.65613019325561384"/>
    <n v="0.76911039824739846"/>
    <n v="0.15491745559815351"/>
    <n v="6.6521118193571566E-2"/>
    <n v="0.43768532607893551"/>
    <n v="0.6699747971689024"/>
    <n v="0.78139284896548367"/>
    <n v="0.16546346719968158"/>
    <n v="1336.6699006337533"/>
    <n v="1480.2110945935374"/>
    <n v="1280.5465925983883"/>
    <n v="2457.899225412722"/>
    <n v="678.6012049135436"/>
    <n v="1340.8935628946706"/>
    <n v="1484.8883239793879"/>
    <n v="1284.5929142174655"/>
    <n v="2465.665792307504"/>
    <n v="680.74547576010605"/>
  </r>
  <r>
    <s v="2016_4"/>
    <n v="2016"/>
    <n v="4"/>
    <x v="13"/>
    <x v="13"/>
    <s v="Personal"/>
    <n v="1721.75"/>
    <n v="6887"/>
    <n v="707639250"/>
    <n v="2830557000"/>
    <n v="217"/>
    <n v="789"/>
    <n v="1065"/>
    <n v="1166"/>
    <n v="478"/>
    <n v="4499146"/>
    <n v="2647389"/>
    <n v="1021047"/>
    <n v="4161291"/>
    <n v="3576503"/>
    <n v="20733.391705069123"/>
    <n v="3355.3726235741447"/>
    <n v="958.72957746478869"/>
    <n v="3568.8602058319038"/>
    <n v="7482.2238493723853"/>
    <n v="387393750"/>
    <n v="51652500"/>
    <n v="258262500"/>
    <n v="5165250"/>
    <n v="5165250"/>
    <n v="0.12603455786263976"/>
    <n v="0.45825468273558878"/>
    <n v="0.61855670103092786"/>
    <n v="0.67721794685639614"/>
    <n v="0.27762450994627558"/>
    <n v="0.14467099232788042"/>
    <n v="0.48623302083334835"/>
    <n v="0.64583238363883855"/>
    <n v="0.70347160309976298"/>
    <n v="0.30277122604498974"/>
    <n v="2613.1238565413096"/>
    <n v="1537.6152170756498"/>
    <n v="593.0286046173951"/>
    <n v="2416.8961812109774"/>
    <n v="2077.248729490344"/>
    <n v="2621.3809083465035"/>
    <n v="1542.4738342713356"/>
    <n v="594.90247978715797"/>
    <n v="2424.533185069818"/>
    <n v="2083.8125019379222"/>
  </r>
  <r>
    <s v="2016_4"/>
    <n v="2016"/>
    <n v="4"/>
    <x v="14"/>
    <x v="14"/>
    <s v="Personal"/>
    <n v="11763.5"/>
    <n v="47054"/>
    <n v="4834798500"/>
    <n v="19339194000"/>
    <n v="1320"/>
    <n v="5050"/>
    <n v="8104"/>
    <n v="8359"/>
    <n v="2086"/>
    <n v="19661302"/>
    <n v="17417682"/>
    <n v="11705354"/>
    <n v="30236260"/>
    <n v="22213418"/>
    <n v="14894.925757575758"/>
    <n v="3449.0459405940596"/>
    <n v="1444.392152023692"/>
    <n v="3617.2101926067712"/>
    <n v="10648.810162991371"/>
    <n v="2646787500"/>
    <n v="352905000"/>
    <n v="1764525000"/>
    <n v="35290500"/>
    <n v="35290500"/>
    <n v="0.11221150167892209"/>
    <n v="0.42929400263527012"/>
    <n v="0.68891061333786718"/>
    <n v="0.71058783525311342"/>
    <n v="0.17732817613805416"/>
    <n v="0.11899199179039094"/>
    <n v="0.43992738109653856"/>
    <n v="0.69885577112060138"/>
    <n v="0.72032998762070244"/>
    <n v="0.18553338854112139"/>
    <n v="1671.3819866536319"/>
    <n v="1480.6547371105539"/>
    <n v="995.0570833510435"/>
    <n v="2570.345560419943"/>
    <n v="1888.3340842436351"/>
    <n v="1676.6632853626543"/>
    <n v="1485.3333683355238"/>
    <n v="998.20130396109516"/>
    <n v="2578.4674396781766"/>
    <n v="1894.3009167456928"/>
  </r>
  <r>
    <s v="2016_4"/>
    <n v="2016"/>
    <n v="4"/>
    <x v="15"/>
    <x v="15"/>
    <s v="Personal"/>
    <n v="1263.75"/>
    <n v="5055"/>
    <n v="519401250"/>
    <n v="2077605000"/>
    <n v="164"/>
    <n v="596"/>
    <n v="734"/>
    <n v="913"/>
    <n v="269"/>
    <n v="2873123"/>
    <n v="2030169"/>
    <n v="1226880"/>
    <n v="2938486"/>
    <n v="2252216"/>
    <n v="17519.042682926829"/>
    <n v="3406.3238255033557"/>
    <n v="1671.4986376021798"/>
    <n v="3218.4950711938664"/>
    <n v="8372.5501858736061"/>
    <n v="284343750"/>
    <n v="37912500"/>
    <n v="189562500"/>
    <n v="3791250"/>
    <n v="3791250"/>
    <n v="0.1297725024727992"/>
    <n v="0.47161226508407517"/>
    <n v="0.58081107814045496"/>
    <n v="0.7224530168150346"/>
    <n v="0.21285855588526212"/>
    <n v="0.15179837276958866"/>
    <n v="0.50433082997874912"/>
    <n v="0.61315164893970808"/>
    <n v="0.75180236069056816"/>
    <n v="0.23968711088920777"/>
    <n v="2273.4900098911967"/>
    <n v="1606.4640949554896"/>
    <n v="970.82492581602378"/>
    <n v="2325.2114737883285"/>
    <n v="1782.1689416419388"/>
    <n v="2280.6738732749668"/>
    <n v="1611.5402635504174"/>
    <n v="973.8925766991498"/>
    <n v="2332.5587686932527"/>
    <n v="1787.8003093399943"/>
  </r>
  <r>
    <s v="2016_4"/>
    <n v="2016"/>
    <n v="4"/>
    <x v="16"/>
    <x v="16"/>
    <s v="Personal"/>
    <n v="2489.75"/>
    <n v="9959"/>
    <n v="1023287250"/>
    <n v="4093149000"/>
    <n v="299"/>
    <n v="1062"/>
    <n v="3070"/>
    <n v="2901"/>
    <n v="726"/>
    <n v="5880184"/>
    <n v="2131029"/>
    <n v="2720327"/>
    <n v="9364774"/>
    <n v="4290665"/>
    <n v="19666.167224080269"/>
    <n v="2006.6186440677966"/>
    <n v="886.1"/>
    <n v="3228.1192692175114"/>
    <n v="5910.0068870523419"/>
    <n v="560193750"/>
    <n v="74692500"/>
    <n v="373462500"/>
    <n v="7469250"/>
    <n v="7469250"/>
    <n v="0.12009237875288684"/>
    <n v="0.42654885028617329"/>
    <n v="1.2330555276634201"/>
    <n v="1.1651772266291796"/>
    <n v="0.29159554172105634"/>
    <n v="0.13527176856008744"/>
    <n v="0.44964346132652994"/>
    <n v="1.2580877306448119"/>
    <n v="1.1856628474251167"/>
    <n v="0.31281865700649941"/>
    <n v="2361.7568028918568"/>
    <n v="855.92087558991864"/>
    <n v="1092.6105030625565"/>
    <n v="3761.3310573350736"/>
    <n v="1723.3316598052013"/>
    <n v="2369.2195751687741"/>
    <n v="858.62544812412955"/>
    <n v="1096.0629768150359"/>
    <n v="3773.2162595305822"/>
    <n v="1728.7771111399791"/>
  </r>
  <r>
    <s v="2016_4"/>
    <n v="2016"/>
    <n v="4"/>
    <x v="17"/>
    <x v="17"/>
    <s v="Personal"/>
    <n v="7874.75"/>
    <n v="31499"/>
    <n v="3236522250"/>
    <n v="12946089000"/>
    <n v="666"/>
    <n v="3211"/>
    <n v="7483"/>
    <n v="4495"/>
    <n v="1103"/>
    <n v="12304111"/>
    <n v="11017434"/>
    <n v="5520676"/>
    <n v="15600303"/>
    <n v="2564146"/>
    <n v="18474.641141141143"/>
    <n v="3431.1535347243848"/>
    <n v="737.76239476145929"/>
    <n v="3470.5902113459401"/>
    <n v="2324.7017225747959"/>
    <n v="1771818750"/>
    <n v="236242500"/>
    <n v="1181212500"/>
    <n v="23624250"/>
    <n v="23624250"/>
    <n v="8.4574113463919492E-2"/>
    <n v="0.40775897647544368"/>
    <n v="0.95025238896472908"/>
    <n v="0.57081177180227949"/>
    <n v="0.1400679386647195"/>
    <n v="9.1879914744769323E-2"/>
    <n v="0.4206619124465969"/>
    <n v="0.95596116668627895"/>
    <n v="0.58380771770122353"/>
    <n v="0.14918046869995458"/>
    <n v="1562.4763960760658"/>
    <n v="1399.0836534493158"/>
    <n v="701.06047811041617"/>
    <n v="1981.0537477380235"/>
    <n v="325.61617829137435"/>
    <n v="1567.4135706055079"/>
    <n v="1403.5045331475408"/>
    <n v="703.27571665406242"/>
    <n v="1987.3135594890048"/>
    <n v="326.64507313155991"/>
  </r>
  <r>
    <s v="2016_4"/>
    <n v="2016"/>
    <n v="4"/>
    <x v="18"/>
    <x v="18"/>
    <s v="Personal"/>
    <n v="5344.5"/>
    <n v="21378"/>
    <n v="2196589500"/>
    <n v="8786358000"/>
    <n v="312"/>
    <n v="2655"/>
    <n v="3993"/>
    <n v="4363"/>
    <n v="919"/>
    <n v="12264243"/>
    <n v="10301004"/>
    <n v="5594777"/>
    <n v="17176073"/>
    <n v="9389890"/>
    <n v="39308.471153846156"/>
    <n v="3879.850847457627"/>
    <n v="1401.1462559479089"/>
    <n v="3936.7575063030026"/>
    <n v="10217.508161044614"/>
    <n v="1202512500"/>
    <n v="160335000"/>
    <n v="801675000"/>
    <n v="16033500"/>
    <n v="16033500"/>
    <n v="5.8377771540836371E-2"/>
    <n v="0.49677238282346337"/>
    <n v="0.74712321077743471"/>
    <n v="0.81635326036111888"/>
    <n v="0.171952474506502"/>
    <n v="6.5850246832865458E-2"/>
    <n v="0.51270779627537488"/>
    <n v="0.76097650247901061"/>
    <n v="0.82869376891449331"/>
    <n v="0.1839788352588855"/>
    <n v="2294.7409486387874"/>
    <n v="1927.4027504911592"/>
    <n v="1046.8288895125829"/>
    <n v="3213.784825521564"/>
    <n v="1756.9258115820003"/>
    <n v="2301.9919615767999"/>
    <n v="1933.4930337054204"/>
    <n v="1050.1367007172612"/>
    <n v="3223.9398695424015"/>
    <n v="1762.4774150422804"/>
  </r>
  <r>
    <s v="2016_4"/>
    <n v="2016"/>
    <n v="4"/>
    <x v="19"/>
    <x v="19"/>
    <s v="Personal"/>
    <n v="4401"/>
    <n v="17604"/>
    <n v="1808811000"/>
    <n v="7235244000"/>
    <n v="625"/>
    <n v="1922"/>
    <n v="5601"/>
    <n v="2947"/>
    <n v="670"/>
    <n v="8291786"/>
    <n v="6312051"/>
    <n v="9921392"/>
    <n v="9496893"/>
    <n v="1637544"/>
    <n v="13266.857599999999"/>
    <n v="3284.1056191467223"/>
    <n v="1771.3608284234958"/>
    <n v="3222.5629453681709"/>
    <n v="2444.0955223880596"/>
    <n v="990225000"/>
    <n v="132030000"/>
    <n v="660150000"/>
    <n v="13203000"/>
    <n v="13203000"/>
    <n v="0.14201317882299477"/>
    <n v="0.43671892751647351"/>
    <n v="1.27266530334015"/>
    <n v="0.66962054078618494"/>
    <n v="0.1522381276982504"/>
    <n v="0.15427302072317281"/>
    <n v="0.45413875393925784"/>
    <n v="1.2933549120665415"/>
    <n v="0.68614020210761661"/>
    <n v="0.16485578983308091"/>
    <n v="1884.0686207680073"/>
    <n v="1434.2310838445808"/>
    <n v="2254.3494660304477"/>
    <n v="2157.8943421949557"/>
    <n v="372.08452624403543"/>
    <n v="1890.0219750903748"/>
    <n v="1438.7630237793371"/>
    <n v="2261.4728483689573"/>
    <n v="2164.7129418296558"/>
    <n v="373.26025360246786"/>
  </r>
  <r>
    <s v="2016_4"/>
    <n v="2016"/>
    <n v="4"/>
    <x v="20"/>
    <x v="20"/>
    <s v="Personal"/>
    <n v="4346.75"/>
    <n v="17387"/>
    <n v="1786514250"/>
    <n v="7146057000"/>
    <n v="541"/>
    <n v="2377"/>
    <n v="3597"/>
    <n v="3283"/>
    <n v="586"/>
    <n v="8581593"/>
    <n v="10265317"/>
    <n v="5897970"/>
    <n v="15855760"/>
    <n v="2177059"/>
    <n v="15862.463955637708"/>
    <n v="4318.6020193521244"/>
    <n v="1639.6914095079233"/>
    <n v="4829.6558026195553"/>
    <n v="3715.117747440273"/>
    <n v="978018750"/>
    <n v="130402500"/>
    <n v="652012500"/>
    <n v="13040250"/>
    <n v="13040250"/>
    <n v="0.12446080404900213"/>
    <n v="0.54684534422269515"/>
    <n v="0.82751480991545412"/>
    <n v="0.75527693104043248"/>
    <n v="0.13481336630816126"/>
    <n v="0.13612695757468168"/>
    <n v="0.56443790549452955"/>
    <n v="0.84086653504400732"/>
    <n v="0.77047065230239609"/>
    <n v="0.14688302438095982"/>
    <n v="1974.255018116984"/>
    <n v="2361.6074078334386"/>
    <n v="1356.8689250589521"/>
    <n v="3647.7276125841145"/>
    <n v="500.84752976361648"/>
    <n v="1980.4933469740145"/>
    <n v="2369.069708045959"/>
    <n v="1361.1564129937562"/>
    <n v="3659.2538461351751"/>
    <n v="502.43012753808068"/>
  </r>
  <r>
    <s v="2016_4"/>
    <n v="2016"/>
    <n v="4"/>
    <x v="21"/>
    <x v="21"/>
    <s v="Personal"/>
    <n v="6811.5"/>
    <n v="27246"/>
    <n v="2799526500"/>
    <n v="11198106000"/>
    <n v="1187"/>
    <n v="4120"/>
    <n v="4525"/>
    <n v="6554"/>
    <n v="1691"/>
    <n v="14818167"/>
    <n v="13188642"/>
    <n v="7233479"/>
    <n v="20397080"/>
    <n v="4369462"/>
    <n v="12483.712721145746"/>
    <n v="3201.126699029126"/>
    <n v="1598.5588950276242"/>
    <n v="3112.1574610924627"/>
    <n v="2583.9515079834418"/>
    <n v="1532587500"/>
    <n v="204345000"/>
    <n v="1021725000"/>
    <n v="20434500"/>
    <n v="20434500"/>
    <n v="0.17426411216325333"/>
    <n v="0.60485942890699551"/>
    <n v="0.66431769801071716"/>
    <n v="0.96219628569331273"/>
    <n v="0.24825662482566249"/>
    <n v="0.18497336321463903"/>
    <n v="0.61866128769565287"/>
    <n v="0.67764943306546255"/>
    <n v="0.96758063981111919"/>
    <n v="0.26045269090171569"/>
    <n v="2175.4631138515747"/>
    <n v="1936.2316670336929"/>
    <n v="1061.950965279307"/>
    <n v="2994.5063495558979"/>
    <n v="641.48308008515016"/>
    <n v="2182.3372279837445"/>
    <n v="1942.3498482065959"/>
    <n v="1065.3065598153016"/>
    <n v="3003.9685088015726"/>
    <n v="643.51006361720101"/>
  </r>
  <r>
    <s v="2016_4"/>
    <n v="2016"/>
    <n v="4"/>
    <x v="22"/>
    <x v="22"/>
    <s v="Personal"/>
    <n v="1996.5"/>
    <n v="7986"/>
    <n v="820561500"/>
    <n v="3282246000"/>
    <n v="324"/>
    <n v="1057"/>
    <n v="2648"/>
    <n v="2039"/>
    <n v="173"/>
    <n v="4845014"/>
    <n v="4226618"/>
    <n v="2541460"/>
    <n v="6536907"/>
    <n v="939402"/>
    <n v="14953.746913580248"/>
    <n v="3998.6925260170292"/>
    <n v="959.76586102719034"/>
    <n v="3205.9377145659637"/>
    <n v="5430.06936416185"/>
    <n v="449212500"/>
    <n v="59895000"/>
    <n v="299475000"/>
    <n v="5989500"/>
    <n v="5989500"/>
    <n v="0.1622839969947408"/>
    <n v="0.52942649636864514"/>
    <n v="1.3263210618582519"/>
    <n v="1.0212872526922114"/>
    <n v="8.6651640370648639E-2"/>
    <n v="0.1815108195209669"/>
    <n v="0.55545431879410512"/>
    <n v="1.3606269091155214"/>
    <n v="1.0289759900712678"/>
    <n v="0.10132156507007223"/>
    <n v="2426.7538191835711"/>
    <n v="2117.0137741046833"/>
    <n v="1272.9576759328825"/>
    <n v="3274.1833208114199"/>
    <n v="470.5244177310293"/>
    <n v="2434.4219715955937"/>
    <n v="2123.7031977082888"/>
    <n v="1276.9800177938264"/>
    <n v="3284.5292143793677"/>
    <n v="472.01119934036188"/>
  </r>
  <r>
    <s v="2016_4"/>
    <n v="2016"/>
    <n v="4"/>
    <x v="23"/>
    <x v="23"/>
    <s v="Personal"/>
    <n v="3735.75"/>
    <n v="14943"/>
    <n v="1535393250"/>
    <n v="6141573000"/>
    <n v="638"/>
    <n v="2506"/>
    <n v="2780"/>
    <n v="4879"/>
    <n v="323"/>
    <n v="10738341"/>
    <n v="8040417"/>
    <n v="3549602"/>
    <n v="15667156"/>
    <n v="1909746"/>
    <n v="16831.255485893416"/>
    <n v="3208.4664804469276"/>
    <n v="1276.8352517985611"/>
    <n v="3211.1408075425293"/>
    <n v="5912.5263157894733"/>
    <n v="840543750"/>
    <n v="112072500"/>
    <n v="560362500"/>
    <n v="11207250"/>
    <n v="11207250"/>
    <n v="0.17078230609650003"/>
    <n v="0.67081576657966946"/>
    <n v="0.74416114568694369"/>
    <n v="1.3060295790671217"/>
    <n v="8.6461888509670085E-2"/>
    <n v="0.18512803883077089"/>
    <n v="0.68872958477391788"/>
    <n v="0.76079465036393279"/>
    <n v="1.3301300332674217"/>
    <n v="9.7175668213041119E-2"/>
    <n v="2874.4806263802448"/>
    <n v="2152.2899016261795"/>
    <n v="950.1711838318945"/>
    <n v="4193.8448772000265"/>
    <n v="511.20819112627987"/>
    <n v="2883.5635236128555"/>
    <n v="2159.0907921285707"/>
    <n v="953.1735722066602"/>
    <n v="4207.0967536188591"/>
    <n v="512.82352692706968"/>
  </r>
  <r>
    <s v="2016_4"/>
    <n v="2016"/>
    <n v="4"/>
    <x v="24"/>
    <x v="24"/>
    <s v="Personal"/>
    <n v="1944.75"/>
    <n v="7779"/>
    <n v="799292250"/>
    <n v="3197169000"/>
    <n v="388"/>
    <n v="1402"/>
    <n v="1157"/>
    <n v="2577"/>
    <n v="46"/>
    <n v="4656932"/>
    <n v="3808654"/>
    <n v="1942196"/>
    <n v="7244272"/>
    <n v="311622"/>
    <n v="12002.40206185567"/>
    <n v="2716.5863052781742"/>
    <n v="1678.6482281763181"/>
    <n v="2811.1261156383393"/>
    <n v="6774.391304347826"/>
    <n v="437568750"/>
    <n v="58342500"/>
    <n v="291712500"/>
    <n v="5834250"/>
    <n v="5834250"/>
    <n v="0.19951150533487594"/>
    <n v="0.72091528474096933"/>
    <n v="0.59493508163002962"/>
    <n v="1.3251060547628231"/>
    <n v="2.3653425890217253E-2"/>
    <n v="0.22062623623080246"/>
    <n v="0.74461451135065426"/>
    <n v="0.62087216489177899"/>
    <n v="1.3597846805297942"/>
    <n v="3.1682640387226547E-2"/>
    <n v="2394.6173029952438"/>
    <n v="1958.4285897930324"/>
    <n v="998.68672065818225"/>
    <n v="3725.0402365342588"/>
    <n v="160.23756266872348"/>
    <n v="2402.1839091761753"/>
    <n v="1964.6169096777614"/>
    <n v="1001.8424103393245"/>
    <n v="3736.8107655631457"/>
    <n v="160.74388763789082"/>
  </r>
  <r>
    <s v="2016_4"/>
    <n v="2016"/>
    <n v="4"/>
    <x v="25"/>
    <x v="25"/>
    <s v="Personal"/>
    <n v="4973.25"/>
    <n v="19893"/>
    <n v="2044005750"/>
    <n v="8176023000"/>
    <n v="897"/>
    <n v="3267"/>
    <n v="6006"/>
    <n v="4569"/>
    <n v="2248"/>
    <n v="12346707"/>
    <n v="9591101"/>
    <n v="5918125"/>
    <n v="13505015"/>
    <n v="12004622"/>
    <n v="13764.444816053512"/>
    <n v="2935.7517600244873"/>
    <n v="985.36879786879786"/>
    <n v="2955.7922959072007"/>
    <n v="5340.1343416370109"/>
    <n v="1118981250"/>
    <n v="149197500"/>
    <n v="745987500"/>
    <n v="14919750"/>
    <n v="14919750"/>
    <n v="0.18036495249585283"/>
    <n v="0.65691449253506262"/>
    <n v="1.2076609862765797"/>
    <n v="0.91871512592369176"/>
    <n v="0.45201829789373149"/>
    <n v="0.19306841504240324"/>
    <n v="0.67259974030996328"/>
    <n v="1.2242067092959823"/>
    <n v="0.92774394763763535"/>
    <n v="0.46846189440665476"/>
    <n v="2482.6234353792793"/>
    <n v="1928.5378776454029"/>
    <n v="1189.9914542804001"/>
    <n v="2715.531091338662"/>
    <n v="2413.8384356306237"/>
    <n v="2490.4681268076633"/>
    <n v="1934.6317476792076"/>
    <n v="1193.7516362025601"/>
    <n v="2724.1117335625927"/>
    <n v="2421.4657775044034"/>
  </r>
  <r>
    <s v="2016_4"/>
    <n v="2016"/>
    <n v="4"/>
    <x v="26"/>
    <x v="26"/>
    <s v="Personal"/>
    <n v="3768.25"/>
    <n v="15073"/>
    <n v="1548750750"/>
    <n v="6195003000"/>
    <n v="509"/>
    <n v="2449"/>
    <n v="4268"/>
    <n v="4206"/>
    <n v="680"/>
    <n v="7325100"/>
    <n v="9471406"/>
    <n v="4387999"/>
    <n v="16794296"/>
    <n v="1876543"/>
    <n v="14391.159135559921"/>
    <n v="3867.4585545120458"/>
    <n v="1028.1159793814434"/>
    <n v="3992.9377080361387"/>
    <n v="2759.6220588235292"/>
    <n v="847856250"/>
    <n v="113047500"/>
    <n v="565237500"/>
    <n v="11304750"/>
    <n v="11304750"/>
    <n v="0.13507596364360114"/>
    <n v="0.64990380149936977"/>
    <n v="1.132621243282691"/>
    <n v="1.1161679824852384"/>
    <n v="0.18045511842367146"/>
    <n v="0.14804967070410324"/>
    <n v="0.66800904221464241"/>
    <n v="1.1473319984003743"/>
    <n v="1.1298356394703764"/>
    <n v="0.19505189769197162"/>
    <n v="1943.8996881841704"/>
    <n v="2513.4760167186359"/>
    <n v="1164.4659988058118"/>
    <n v="4456.7892257679296"/>
    <n v="497.98792542957608"/>
    <n v="1950.0420990726775"/>
    <n v="2521.4181973501459"/>
    <n v="1168.1455243872181"/>
    <n v="4470.8719641080497"/>
    <n v="499.56148731350282"/>
  </r>
  <r>
    <s v="2017_1"/>
    <n v="2017"/>
    <n v="1"/>
    <x v="0"/>
    <x v="0"/>
    <s v="Personal"/>
    <n v="5692"/>
    <n v="22768"/>
    <n v="2339412000"/>
    <n v="9357648000"/>
    <n v="126"/>
    <n v="2586"/>
    <n v="1544"/>
    <n v="4607"/>
    <n v="566"/>
    <n v="2163360"/>
    <n v="4912382"/>
    <n v="2719428"/>
    <n v="8270528"/>
    <n v="1921497"/>
    <n v="17169.523809523809"/>
    <n v="1899.6063418406807"/>
    <n v="1761.2875647668393"/>
    <n v="1795.2090297373561"/>
    <n v="3394.8710247349823"/>
    <n v="1280700000"/>
    <n v="170760000"/>
    <n v="853800000"/>
    <n v="17076000"/>
    <n v="17076000"/>
    <n v="2.2136331693605061E-2"/>
    <n v="0.45432185523541813"/>
    <n v="0.27125790583274773"/>
    <n v="0.80938158819395645"/>
    <n v="9.9437807449051299E-2"/>
    <n v="2.6680092462142185E-2"/>
    <n v="0.46969892447408079"/>
    <n v="0.28498888808369216"/>
    <n v="0.82151219592514479"/>
    <n v="0.10867959754584318"/>
    <n v="380.07027406886857"/>
    <n v="863.0326774420239"/>
    <n v="477.76317638791284"/>
    <n v="1453.0091356289529"/>
    <n v="337.57853127196063"/>
    <n v="381.27123510817984"/>
    <n v="865.7597221281668"/>
    <n v="479.27283131229535"/>
    <n v="1457.6004111922123"/>
    <n v="338.64522522680562"/>
  </r>
  <r>
    <s v="2017_1"/>
    <n v="2017"/>
    <n v="1"/>
    <x v="1"/>
    <x v="1"/>
    <s v="Personal"/>
    <n v="1406.5"/>
    <n v="5626"/>
    <n v="578071500"/>
    <n v="2312286000"/>
    <n v="23"/>
    <n v="476"/>
    <n v="690"/>
    <n v="807"/>
    <n v="108"/>
    <n v="518680"/>
    <n v="1563308"/>
    <n v="1133731"/>
    <n v="2814127"/>
    <n v="545607"/>
    <n v="22551.304347826088"/>
    <n v="3284.2605042016808"/>
    <n v="1643.0884057971014"/>
    <n v="3487.1462205700122"/>
    <n v="5051.916666666667"/>
    <n v="316462500"/>
    <n v="42195000"/>
    <n v="210975000"/>
    <n v="4219500"/>
    <n v="4219500"/>
    <n v="1.6352648418059012E-2"/>
    <n v="0.33842872378243866"/>
    <n v="0.49057945254177038"/>
    <n v="0.57376466405972271"/>
    <n v="7.6786349093494494E-2"/>
    <n v="2.4232169394599941E-2"/>
    <n v="0.36782606013013686"/>
    <n v="0.52163784396658497"/>
    <n v="0.60448865846479682"/>
    <n v="9.3328012177884084E-2"/>
    <n v="368.7735513686456"/>
    <n v="1111.4880910060433"/>
    <n v="806.06541059367225"/>
    <n v="2000.8012797724848"/>
    <n v="387.91823675790971"/>
    <n v="369.9388165781051"/>
    <n v="1115.0002149053064"/>
    <n v="808.61244786363784"/>
    <n v="2007.1234905538929"/>
    <n v="389.14399609919445"/>
  </r>
  <r>
    <s v="2017_1"/>
    <n v="2017"/>
    <n v="1"/>
    <x v="2"/>
    <x v="2"/>
    <s v="Personal"/>
    <n v="1391.25"/>
    <n v="5565"/>
    <n v="571803750"/>
    <n v="2287215000"/>
    <n v="105"/>
    <n v="673"/>
    <n v="340"/>
    <n v="1744"/>
    <n v="472"/>
    <n v="1058320"/>
    <n v="2378411"/>
    <n v="393218"/>
    <n v="5077615"/>
    <n v="2719295"/>
    <n v="10079.238095238095"/>
    <n v="3534.0430906389302"/>
    <n v="1156.5235294117647"/>
    <n v="2911.476490825688"/>
    <n v="5761.218220338983"/>
    <n v="313031250"/>
    <n v="41737500"/>
    <n v="208687500"/>
    <n v="4173750"/>
    <n v="4173750"/>
    <n v="7.5471698113207544E-2"/>
    <n v="0.48373764600179697"/>
    <n v="0.24438454627133874"/>
    <n v="1.2535489667565138"/>
    <n v="0.33926325247079964"/>
    <n v="9.197251703548337E-2"/>
    <n v="0.51495481420586453"/>
    <n v="0.27122813756992759"/>
    <n v="1.2887661734707518"/>
    <n v="0.36883901657132412"/>
    <n v="760.69721473495053"/>
    <n v="1709.5496855345912"/>
    <n v="282.63647798742136"/>
    <n v="3649.6783468104222"/>
    <n v="1954.5696316262354"/>
    <n v="763.10089579063799"/>
    <n v="1714.9515880436043"/>
    <n v="283.5295638757683"/>
    <n v="3661.2107443684145"/>
    <n v="1960.7457578227786"/>
  </r>
  <r>
    <s v="2017_1"/>
    <n v="2017"/>
    <n v="1"/>
    <x v="3"/>
    <x v="3"/>
    <s v="Personal"/>
    <n v="5609.75"/>
    <n v="22439"/>
    <n v="2305607250"/>
    <n v="9222429000"/>
    <n v="135"/>
    <n v="1912"/>
    <n v="4921"/>
    <n v="4925"/>
    <n v="484"/>
    <n v="2341247"/>
    <n v="7711220"/>
    <n v="4986595"/>
    <n v="16122052"/>
    <n v="2908156"/>
    <n v="17342.570370370369"/>
    <n v="4033.0648535564856"/>
    <n v="1013.329607803292"/>
    <n v="3273.5130964467007"/>
    <n v="6008.5867768595044"/>
    <n v="1262193750"/>
    <n v="168292500"/>
    <n v="841462500"/>
    <n v="16829250"/>
    <n v="16829250"/>
    <n v="2.4065243549177769E-2"/>
    <n v="0.34083515308168816"/>
    <n v="0.87722269263336161"/>
    <n v="0.87793573688667048"/>
    <n v="8.6278354650385483E-2"/>
    <n v="2.8832732448979943E-2"/>
    <n v="0.35558044507256042"/>
    <n v="0.88743204394818154"/>
    <n v="0.88811953539632404"/>
    <n v="9.5012935138917259E-2"/>
    <n v="417.35317973171709"/>
    <n v="1374.6102767503007"/>
    <n v="888.91572708231206"/>
    <n v="2873.9341325371006"/>
    <n v="518.4109808815009"/>
    <n v="418.67194876651837"/>
    <n v="1378.9538245077738"/>
    <n v="891.72455804935441"/>
    <n v="2883.0153029369158"/>
    <n v="520.04907634138692"/>
  </r>
  <r>
    <s v="2017_1"/>
    <n v="2017"/>
    <n v="1"/>
    <x v="4"/>
    <x v="4"/>
    <s v="Personal"/>
    <n v="4345.75"/>
    <n v="17383"/>
    <n v="1786103250"/>
    <n v="7144413000"/>
    <n v="172"/>
    <n v="1480"/>
    <n v="2367"/>
    <n v="2365"/>
    <n v="384"/>
    <n v="3781700"/>
    <n v="5068573"/>
    <n v="3337757"/>
    <n v="8494092"/>
    <n v="1549317"/>
    <n v="21986.627906976744"/>
    <n v="3424.7114864864866"/>
    <n v="1410.1212505280946"/>
    <n v="3591.5822410147994"/>
    <n v="4034.6796875"/>
    <n v="977793750"/>
    <n v="130372500"/>
    <n v="651862500"/>
    <n v="13037250"/>
    <n v="13037250"/>
    <n v="3.9578898924236321E-2"/>
    <n v="0.34056261865040555"/>
    <n v="0.5446700799631824"/>
    <n v="0.54420986020824946"/>
    <n v="8.8362192947132254E-2"/>
    <n v="4.6469962430040715E-2"/>
    <n v="0.35731238761360146"/>
    <n v="0.56227173096228777"/>
    <n v="0.56181296269988767"/>
    <n v="9.8393741009412561E-2"/>
    <n v="870.20652361502619"/>
    <n v="1166.3287119599609"/>
    <n v="768.05085428292011"/>
    <n v="1954.5744693090951"/>
    <n v="356.51314502675029"/>
    <n v="872.95623650319271"/>
    <n v="1170.0141234158439"/>
    <n v="770.47777165882724"/>
    <n v="1960.7506107919394"/>
    <n v="357.6396693207862"/>
  </r>
  <r>
    <s v="2017_1"/>
    <n v="2017"/>
    <n v="1"/>
    <x v="5"/>
    <x v="5"/>
    <s v="Personal"/>
    <n v="1108"/>
    <n v="4432"/>
    <n v="455388000"/>
    <n v="1821552000"/>
    <n v="94"/>
    <n v="381"/>
    <n v="663"/>
    <n v="605"/>
    <n v="167"/>
    <n v="1814253"/>
    <n v="1441191"/>
    <n v="981518"/>
    <n v="2559178"/>
    <n v="980890"/>
    <n v="19300.563829787236"/>
    <n v="3782.6535433070867"/>
    <n v="1480.4193061840122"/>
    <n v="4230.0462809917353"/>
    <n v="5873.5928143712572"/>
    <n v="249300000"/>
    <n v="33240000"/>
    <n v="166200000"/>
    <n v="3324000"/>
    <n v="3324000"/>
    <n v="8.4837545126353789E-2"/>
    <n v="0.34386281588447654"/>
    <n v="0.59837545126353786"/>
    <n v="0.54602888086642598"/>
    <n v="0.15072202166064982"/>
    <n v="0.1043417919719159"/>
    <n v="0.37711161574163909"/>
    <n v="0.63269037595641409"/>
    <n v="0.58087929636655233"/>
    <n v="0.17576576981236236"/>
    <n v="1637.4124548736463"/>
    <n v="1300.7138989169675"/>
    <n v="885.84657039711192"/>
    <n v="2309.7274368231047"/>
    <n v="885.27978339350182"/>
    <n v="1642.5864153166299"/>
    <n v="1304.8239459858075"/>
    <n v="888.64570332183439"/>
    <n v="2317.025804657444"/>
    <n v="888.07712536230008"/>
  </r>
  <r>
    <s v="2017_1"/>
    <n v="2017"/>
    <n v="1"/>
    <x v="6"/>
    <x v="6"/>
    <s v="Personal"/>
    <n v="7062.75"/>
    <n v="28251"/>
    <n v="2902790250"/>
    <n v="11611161000"/>
    <n v="348"/>
    <n v="3267"/>
    <n v="2434"/>
    <n v="5588"/>
    <n v="923"/>
    <n v="10370533"/>
    <n v="9507200"/>
    <n v="4132751"/>
    <n v="14838915"/>
    <n v="8960029"/>
    <n v="29800.382183908045"/>
    <n v="2910.0704009794918"/>
    <n v="1697.9256368118324"/>
    <n v="2655.4965998568359"/>
    <n v="9707.5070422535209"/>
    <n v="1589118750"/>
    <n v="211882500"/>
    <n v="1059412500"/>
    <n v="21188250"/>
    <n v="21188250"/>
    <n v="4.9272592120632897E-2"/>
    <n v="0.46256769671870024"/>
    <n v="0.34462496902764506"/>
    <n v="0.79119323209797887"/>
    <n v="0.13068563944639128"/>
    <n v="5.5273261738331927E-2"/>
    <n v="0.47639121330314882"/>
    <n v="0.35780108230200147"/>
    <n v="0.80246215925125275"/>
    <n v="0.14003046857618118"/>
    <n v="1468.3420763866766"/>
    <n v="1346.1045626703481"/>
    <n v="585.14756999752217"/>
    <n v="2101.0109376659234"/>
    <n v="1268.6317652472478"/>
    <n v="1472.9818015807662"/>
    <n v="1350.3580369484057"/>
    <n v="586.99654236332037"/>
    <n v="2107.6497948759097"/>
    <n v="1272.6404379250237"/>
  </r>
  <r>
    <s v="2017_1"/>
    <n v="2017"/>
    <n v="1"/>
    <x v="7"/>
    <x v="7"/>
    <s v="Personal"/>
    <n v="8680.75"/>
    <n v="34723"/>
    <n v="3567788250"/>
    <n v="14271153000"/>
    <n v="950"/>
    <n v="3001"/>
    <n v="3110"/>
    <n v="4735"/>
    <n v="750"/>
    <n v="14298013"/>
    <n v="7784381"/>
    <n v="3302131"/>
    <n v="14415228"/>
    <n v="4352828"/>
    <n v="15050.54"/>
    <n v="2593.9290236587804"/>
    <n v="1061.77845659164"/>
    <n v="3044.3987328405492"/>
    <n v="5803.7706666666663"/>
    <n v="1953168750"/>
    <n v="260422500"/>
    <n v="1302112500"/>
    <n v="26042250"/>
    <n v="26042250"/>
    <n v="0.10943754859891139"/>
    <n v="0.34570745615298215"/>
    <n v="0.35826397488696254"/>
    <n v="0.54545978170088993"/>
    <n v="8.6398064683351095E-2"/>
    <n v="0.11724470113566526"/>
    <n v="0.3576011746508953"/>
    <n v="0.37025502109383307"/>
    <n v="0.5579119454115552"/>
    <n v="9.3424059242833576E-2"/>
    <n v="1647.0942026898597"/>
    <n v="896.74060421046568"/>
    <n v="380.3969703078651"/>
    <n v="1660.5970682256718"/>
    <n v="501.43455346600234"/>
    <n v="1652.2987559013734"/>
    <n v="899.57416053281588"/>
    <n v="381.59896365483496"/>
    <n v="1665.8442883241639"/>
    <n v="503.01900614110946"/>
  </r>
  <r>
    <s v="2017_1"/>
    <n v="2017"/>
    <n v="1"/>
    <x v="8"/>
    <x v="8"/>
    <s v="Personal"/>
    <n v="832.25"/>
    <n v="3329"/>
    <n v="342054750"/>
    <n v="1368219000"/>
    <n v="114"/>
    <n v="352"/>
    <n v="409"/>
    <n v="507"/>
    <n v="151"/>
    <n v="1424313"/>
    <n v="1155777"/>
    <n v="433754"/>
    <n v="1774532"/>
    <n v="688802"/>
    <n v="12493.973684210527"/>
    <n v="3283.4573863636365"/>
    <n v="1060.5232273838631"/>
    <n v="3500.0631163708085"/>
    <n v="4561.6026490066224"/>
    <n v="187256250"/>
    <n v="24967500"/>
    <n v="124837500"/>
    <n v="2496750"/>
    <n v="2496750"/>
    <n v="0.13697807149294083"/>
    <n v="0.4229498347852208"/>
    <n v="0.49143887053169122"/>
    <n v="0.60919194953439471"/>
    <n v="0.18143586662661459"/>
    <n v="0.1647474051232764"/>
    <n v="0.46285050896544033"/>
    <n v="0.53181599184397965"/>
    <n v="0.64860026286828432"/>
    <n v="0.21256141033806375"/>
    <n v="1711.4004205467106"/>
    <n v="1388.737759086813"/>
    <n v="521.18233703814963"/>
    <n v="2132.210273355362"/>
    <n v="827.63832982877739"/>
    <n v="1716.808171081195"/>
    <n v="1393.1259474200619"/>
    <n v="522.82918953850219"/>
    <n v="2138.9477154565429"/>
    <n v="830.25353405962687"/>
  </r>
  <r>
    <s v="2017_1"/>
    <n v="2017"/>
    <n v="1"/>
    <x v="9"/>
    <x v="9"/>
    <s v="Personal"/>
    <n v="876.25"/>
    <n v="3505"/>
    <n v="360138750"/>
    <n v="1440555000"/>
    <n v="112"/>
    <n v="399"/>
    <n v="561"/>
    <n v="600"/>
    <n v="119"/>
    <n v="1661940"/>
    <n v="1389274"/>
    <n v="542786"/>
    <n v="2172784"/>
    <n v="579192"/>
    <n v="14838.75"/>
    <n v="3481.8897243107767"/>
    <n v="967.53297682709444"/>
    <n v="3621.3066666666668"/>
    <n v="4867.1596638655465"/>
    <n v="197156250"/>
    <n v="26287500"/>
    <n v="131437500"/>
    <n v="2628750"/>
    <n v="2628750"/>
    <n v="0.12781740370898717"/>
    <n v="0.45534950071326674"/>
    <n v="0.6402282453637661"/>
    <n v="0.6847360912981455"/>
    <n v="0.13580599144079886"/>
    <n v="0.15409832645417548"/>
    <n v="0.494548347544158"/>
    <n v="0.67800484407569761"/>
    <n v="0.72130741189757719"/>
    <n v="0.16277139947170791"/>
    <n v="1896.6504992867333"/>
    <n v="1585.4767475035662"/>
    <n v="619.44194008559202"/>
    <n v="2479.6393723252495"/>
    <n v="660.98944365192585"/>
    <n v="1902.6436103249855"/>
    <n v="1590.4865994504216"/>
    <n v="621.39927715432418"/>
    <n v="2487.474634593525"/>
    <n v="663.07806416076937"/>
  </r>
  <r>
    <s v="2017_1"/>
    <n v="2017"/>
    <n v="1"/>
    <x v="10"/>
    <x v="10"/>
    <s v="Personal"/>
    <n v="2506.5"/>
    <n v="10026"/>
    <n v="1030171500"/>
    <n v="4120686000"/>
    <n v="289"/>
    <n v="1015"/>
    <n v="1406"/>
    <n v="2329"/>
    <n v="240"/>
    <n v="5498180"/>
    <n v="4788376"/>
    <n v="1913403"/>
    <n v="7120286"/>
    <n v="1465112"/>
    <n v="19024.844290657438"/>
    <n v="4717.6118226600984"/>
    <n v="1360.8840682788052"/>
    <n v="3057.2288535852299"/>
    <n v="6104.6333333333332"/>
    <n v="563962500"/>
    <n v="75195000"/>
    <n v="375975000"/>
    <n v="7519500"/>
    <n v="7519500"/>
    <n v="0.11530021942948335"/>
    <n v="0.4049471374426491"/>
    <n v="0.56094155196489126"/>
    <n v="0.92918412128465988"/>
    <n v="9.5751047277079587E-2"/>
    <n v="0.13016419877717383"/>
    <n v="0.42779255012312872"/>
    <n v="0.5840378322553138"/>
    <n v="0.94112230562262555"/>
    <n v="0.10944528429032235"/>
    <n v="2193.568721324556"/>
    <n v="1910.3834031518054"/>
    <n v="763.37642130460802"/>
    <n v="2840.7285058846996"/>
    <n v="584.52503490923596"/>
    <n v="2200.5000462691773"/>
    <n v="1916.4199079612199"/>
    <n v="765.78856822286343"/>
    <n v="2849.7047518360214"/>
    <n v="586.37204016411374"/>
  </r>
  <r>
    <s v="2017_1"/>
    <n v="2017"/>
    <n v="1"/>
    <x v="11"/>
    <x v="11"/>
    <s v="Personal"/>
    <n v="6691.25"/>
    <n v="26765"/>
    <n v="2750103750"/>
    <n v="11000415000"/>
    <n v="172"/>
    <n v="2259"/>
    <n v="5307"/>
    <n v="3717"/>
    <n v="801"/>
    <n v="3121467"/>
    <n v="4970444"/>
    <n v="5171371"/>
    <n v="8480364"/>
    <n v="4475368"/>
    <n v="18148.06395348837"/>
    <n v="2200.2850818946436"/>
    <n v="974.44337667231957"/>
    <n v="2281.5076674737693"/>
    <n v="5587.2259675405739"/>
    <n v="1505531250"/>
    <n v="200737500"/>
    <n v="1003687500"/>
    <n v="20073750"/>
    <n v="20073750"/>
    <n v="2.5705212030637026E-2"/>
    <n v="0.33760508126284328"/>
    <n v="0.79312535027087616"/>
    <n v="0.55550158789463855"/>
    <n v="0.119708574631048"/>
    <n v="3.0212943925500179E-2"/>
    <n v="0.35107500932245039"/>
    <n v="0.8046632522840097"/>
    <n v="0.56965561595032477"/>
    <n v="0.12895509133276684"/>
    <n v="466.49983186997946"/>
    <n v="742.82742387446297"/>
    <n v="772.85574444236875"/>
    <n v="1267.3811320754717"/>
    <n v="668.83885671586029"/>
    <n v="467.97389643420684"/>
    <n v="745.17463926033008"/>
    <n v="775.29784449967292"/>
    <n v="1271.3858529532351"/>
    <n v="670.95228010962899"/>
  </r>
  <r>
    <s v="2017_1"/>
    <n v="2017"/>
    <n v="1"/>
    <x v="12"/>
    <x v="12"/>
    <s v="Personal"/>
    <n v="6469.25"/>
    <n v="25877"/>
    <n v="2658861750"/>
    <n v="10635447000"/>
    <n v="354"/>
    <n v="2819"/>
    <n v="3834"/>
    <n v="5445"/>
    <n v="1069"/>
    <n v="7392159"/>
    <n v="9945613"/>
    <n v="5983150"/>
    <n v="17726031"/>
    <n v="4471425"/>
    <n v="20881.805084745763"/>
    <n v="3528.0642071656616"/>
    <n v="1560.5503390714659"/>
    <n v="3255.4694214876031"/>
    <n v="4182.8110383536014"/>
    <n v="1455581250"/>
    <n v="194077500"/>
    <n v="970387500"/>
    <n v="19407750"/>
    <n v="19407750"/>
    <n v="5.472040808439927E-2"/>
    <n v="0.43575375816362022"/>
    <n v="0.59264984349035821"/>
    <n v="0.84167407350156509"/>
    <n v="0.16524326622096844"/>
    <n v="6.1308865730912793E-2"/>
    <n v="0.45011803815983337"/>
    <n v="0.60688335262983906"/>
    <n v="0.85224899002077603"/>
    <n v="0.17600223889991023"/>
    <n v="1142.6608957761719"/>
    <n v="1537.3672373149902"/>
    <n v="924.85991420952973"/>
    <n v="2740.0442091432546"/>
    <n v="691.18135796266961"/>
    <n v="1146.2715207331846"/>
    <n v="1542.2250709344496"/>
    <n v="927.78232303644359"/>
    <n v="2748.7023088834499"/>
    <n v="693.36538007290972"/>
  </r>
  <r>
    <s v="2017_1"/>
    <n v="2017"/>
    <n v="1"/>
    <x v="13"/>
    <x v="13"/>
    <s v="Personal"/>
    <n v="1719.75"/>
    <n v="6879"/>
    <n v="706817250"/>
    <n v="2827269000"/>
    <n v="210"/>
    <n v="831"/>
    <n v="1220"/>
    <n v="1213"/>
    <n v="393"/>
    <n v="4350161"/>
    <n v="2844217"/>
    <n v="1115928"/>
    <n v="4261382"/>
    <n v="3186058"/>
    <n v="20715.05238095238"/>
    <n v="3422.6438026474129"/>
    <n v="914.69508196721313"/>
    <n v="3513.0931574608408"/>
    <n v="8107.0178117048345"/>
    <n v="386943750"/>
    <n v="51592500"/>
    <n v="257962500"/>
    <n v="5159250"/>
    <n v="5159250"/>
    <n v="0.12211077191452246"/>
    <n v="0.48320976886175315"/>
    <n v="0.7094054368367495"/>
    <n v="0.70533507777293214"/>
    <n v="0.2285215874400349"/>
    <n v="0.14050663253270906"/>
    <n v="0.51128661115632013"/>
    <n v="0.73491566016121457"/>
    <n v="0.7309495388568672"/>
    <n v="0.25211271870955893"/>
    <n v="2529.5310364878615"/>
    <n v="1653.8549207733681"/>
    <n v="648.88966419537724"/>
    <n v="2477.9078354411977"/>
    <n v="1852.6285797354267"/>
    <n v="2537.5239484039357"/>
    <n v="1659.0808367684774"/>
    <n v="650.94005134396343"/>
    <n v="2485.737626330947"/>
    <n v="1858.4825885763646"/>
  </r>
  <r>
    <s v="2017_1"/>
    <n v="2017"/>
    <n v="1"/>
    <x v="14"/>
    <x v="14"/>
    <s v="Personal"/>
    <n v="11768"/>
    <n v="47072"/>
    <n v="4836648000"/>
    <n v="19346592000"/>
    <n v="1300"/>
    <n v="5189"/>
    <n v="8128"/>
    <n v="8853"/>
    <n v="1954"/>
    <n v="18928257"/>
    <n v="18390303"/>
    <n v="10234604"/>
    <n v="32387904"/>
    <n v="21445791"/>
    <n v="14560.197692307693"/>
    <n v="3544.0938523800346"/>
    <n v="1259.1786417322835"/>
    <n v="3658.4100304981362"/>
    <n v="10975.328045035823"/>
    <n v="2647800000"/>
    <n v="353040000"/>
    <n v="1765200000"/>
    <n v="35304000"/>
    <n v="35304000"/>
    <n v="0.11046906866077498"/>
    <n v="0.44094153636981648"/>
    <n v="0.69068660774983004"/>
    <n v="0.75229435757987762"/>
    <n v="0.16604350781781102"/>
    <n v="0.11720201982734149"/>
    <n v="0.45160562411877669"/>
    <n v="0.70061421233003218"/>
    <n v="0.76156620856425605"/>
    <n v="0.17403609234543752"/>
    <n v="1608.451478585996"/>
    <n v="1562.738188307274"/>
    <n v="869.69782460910949"/>
    <n v="2752.201223657376"/>
    <n v="1822.3819680489462"/>
    <n v="1613.533926994088"/>
    <n v="1567.6761900581314"/>
    <n v="872.44593009009759"/>
    <n v="2760.8977376114203"/>
    <n v="1828.1404024535627"/>
  </r>
  <r>
    <s v="2017_1"/>
    <n v="2017"/>
    <n v="1"/>
    <x v="15"/>
    <x v="15"/>
    <s v="Personal"/>
    <n v="1269.25"/>
    <n v="5077"/>
    <n v="521661750"/>
    <n v="2086647000"/>
    <n v="144"/>
    <n v="604"/>
    <n v="690"/>
    <n v="1043"/>
    <n v="262"/>
    <n v="2719512"/>
    <n v="2027177"/>
    <n v="992406"/>
    <n v="3396262"/>
    <n v="2338887"/>
    <n v="18885.5"/>
    <n v="3356.2533112582782"/>
    <n v="1438.2695652173913"/>
    <n v="3256.2435282837969"/>
    <n v="8927.0496183206105"/>
    <n v="285581250"/>
    <n v="38077500"/>
    <n v="190387500"/>
    <n v="3807750"/>
    <n v="3807750"/>
    <n v="0.11345282647232617"/>
    <n v="0.47587157770336813"/>
    <n v="0.54362812684656292"/>
    <n v="0.82174512507386255"/>
    <n v="0.20642111483159345"/>
    <n v="0.1341943627180319"/>
    <n v="0.50853382583949247"/>
    <n v="0.57620374979269673"/>
    <n v="0.8467757453040522"/>
    <n v="0.23289114562934407"/>
    <n v="2142.613354343116"/>
    <n v="1597.1455584006303"/>
    <n v="781.88378963955097"/>
    <n v="2675.8022454205238"/>
    <n v="1842.7315343706914"/>
    <n v="2149.3836685098267"/>
    <n v="1602.1922819162942"/>
    <n v="784.3544168700721"/>
    <n v="2684.257350870495"/>
    <n v="1848.5542701374156"/>
  </r>
  <r>
    <s v="2017_1"/>
    <n v="2017"/>
    <n v="1"/>
    <x v="16"/>
    <x v="16"/>
    <s v="Personal"/>
    <n v="2490.25"/>
    <n v="9961"/>
    <n v="1023492750"/>
    <n v="4093971000"/>
    <n v="302"/>
    <n v="1048"/>
    <n v="3284"/>
    <n v="3180"/>
    <n v="215"/>
    <n v="5982362"/>
    <n v="2109487"/>
    <n v="3143990"/>
    <n v="10361557"/>
    <n v="1424114"/>
    <n v="19809.145695364237"/>
    <n v="2012.8692748091603"/>
    <n v="957.36601705237513"/>
    <n v="3258.3512578616351"/>
    <n v="6623.7860465116282"/>
    <n v="560306250"/>
    <n v="74707500"/>
    <n v="373537500"/>
    <n v="7470750"/>
    <n v="7470750"/>
    <n v="0.12127296456179099"/>
    <n v="0.42084128099588397"/>
    <n v="1.3187430980825219"/>
    <n v="1.2769802228691898"/>
    <n v="8.6336713181407496E-2"/>
    <n v="0.13651501652599754"/>
    <n v="0.44389242124046835"/>
    <n v="1.3490146677703709"/>
    <n v="1.3047486264355224"/>
    <n v="9.9450414545888377E-2"/>
    <n v="2402.3138239132618"/>
    <n v="847.09848408794301"/>
    <n v="1262.5198273265737"/>
    <n v="4160.8501154502555"/>
    <n v="571.87591607268348"/>
    <n v="2409.9047498644873"/>
    <n v="849.77517928159273"/>
    <n v="1266.5091872618957"/>
    <n v="4173.9977337198288"/>
    <n v="573.68295214306897"/>
  </r>
  <r>
    <s v="2017_1"/>
    <n v="2017"/>
    <n v="1"/>
    <x v="17"/>
    <x v="17"/>
    <s v="Personal"/>
    <n v="7832.5"/>
    <n v="31330"/>
    <n v="3219157500"/>
    <n v="12876630000"/>
    <n v="684"/>
    <n v="3531"/>
    <n v="7538"/>
    <n v="5161"/>
    <n v="1287"/>
    <n v="10886526"/>
    <n v="12046173"/>
    <n v="5393906"/>
    <n v="18532709"/>
    <n v="2759182"/>
    <n v="15915.973684210527"/>
    <n v="3411.5471537807985"/>
    <n v="715.56195277261872"/>
    <n v="3590.9143576826195"/>
    <n v="2143.886557886558"/>
    <n v="1762312500"/>
    <n v="234975000"/>
    <n v="1174875000"/>
    <n v="23497500"/>
    <n v="23497500"/>
    <n v="8.7328439195659108E-2"/>
    <n v="0.45081391637408236"/>
    <n v="0.96240025534631346"/>
    <n v="0.65892116182572613"/>
    <n v="0.16431535269709543"/>
    <n v="9.476104033019625E-2"/>
    <n v="0.46391370047617647"/>
    <n v="0.96740839039877924"/>
    <n v="0.67140217479545372"/>
    <n v="0.17407122265608882"/>
    <n v="1389.9171401212895"/>
    <n v="1537.9729332907757"/>
    <n v="688.6570060644749"/>
    <n v="2366.129460580913"/>
    <n v="352.27347590169165"/>
    <n v="1394.3090551092378"/>
    <n v="1542.8326808122638"/>
    <n v="690.83305162804436"/>
    <n v="2373.6060497540229"/>
    <n v="353.38660352204334"/>
  </r>
  <r>
    <s v="2017_1"/>
    <n v="2017"/>
    <n v="1"/>
    <x v="18"/>
    <x v="18"/>
    <s v="Personal"/>
    <n v="5330.75"/>
    <n v="21323"/>
    <n v="2190938250"/>
    <n v="8763753000"/>
    <n v="280"/>
    <n v="2651"/>
    <n v="4213"/>
    <n v="4576"/>
    <n v="919"/>
    <n v="10943440"/>
    <n v="10433136"/>
    <n v="4611530"/>
    <n v="18140017"/>
    <n v="9581180"/>
    <n v="39083.714285714283"/>
    <n v="3935.547340626179"/>
    <n v="1094.5953002610966"/>
    <n v="3964.1645541958042"/>
    <n v="10425.658324265505"/>
    <n v="1199418750"/>
    <n v="159922500"/>
    <n v="799612500"/>
    <n v="15992250"/>
    <n v="15992250"/>
    <n v="5.2525442010974067E-2"/>
    <n v="0.49730338132532947"/>
    <n v="0.79032031140083481"/>
    <n v="0.85841579515077615"/>
    <n v="0.17239600431458987"/>
    <n v="5.9644628992255623E-2"/>
    <n v="0.51325943363137549"/>
    <n v="0.80331127950515235"/>
    <n v="0.86954125616943923"/>
    <n v="0.18445015595400657"/>
    <n v="2052.8893682877642"/>
    <n v="1957.1609998593069"/>
    <n v="865.08089856024014"/>
    <n v="3402.9014678985131"/>
    <n v="1797.3418374525161"/>
    <n v="2059.3761690652523"/>
    <n v="1963.3453143633785"/>
    <n v="867.81441529623987"/>
    <n v="3413.6540901433686"/>
    <n v="1803.0211490650668"/>
  </r>
  <r>
    <s v="2017_1"/>
    <n v="2017"/>
    <n v="1"/>
    <x v="19"/>
    <x v="19"/>
    <s v="Personal"/>
    <n v="4392.25"/>
    <n v="17569"/>
    <n v="1805214750"/>
    <n v="7220859000"/>
    <n v="632"/>
    <n v="1980"/>
    <n v="5697"/>
    <n v="2983"/>
    <n v="640"/>
    <n v="8158121"/>
    <n v="6687872"/>
    <n v="5315172"/>
    <n v="9735244"/>
    <n v="1686901"/>
    <n v="12908.419303797469"/>
    <n v="3377.7131313131313"/>
    <n v="932.97735650342281"/>
    <n v="3263.5749245725779"/>
    <n v="2635.7828125000001"/>
    <n v="988256250"/>
    <n v="131767500"/>
    <n v="658837500"/>
    <n v="13176750"/>
    <n v="13176750"/>
    <n v="0.14388980590813363"/>
    <n v="0.45079401218054527"/>
    <n v="1.2970573168649326"/>
    <n v="0.67915077693664982"/>
    <n v="0.14571119585633788"/>
    <n v="0.15622915476888261"/>
    <n v="0.46828720553311443"/>
    <n v="1.3188801989598835"/>
    <n v="0.69556219059314284"/>
    <n v="0.15811518032838617"/>
    <n v="1857.3899482042234"/>
    <n v="1522.6528544595594"/>
    <n v="1210.1251067220674"/>
    <n v="2216.4594456144346"/>
    <n v="384.06306562695659"/>
    <n v="1863.259002205004"/>
    <n v="1527.46419299184"/>
    <n v="1213.9489077531427"/>
    <n v="2223.4631015723171"/>
    <n v="385.27664324648083"/>
  </r>
  <r>
    <s v="2017_1"/>
    <n v="2017"/>
    <n v="1"/>
    <x v="20"/>
    <x v="20"/>
    <s v="Personal"/>
    <n v="4373.75"/>
    <n v="17495"/>
    <n v="1797611250"/>
    <n v="7190445000"/>
    <n v="525"/>
    <n v="2474"/>
    <n v="3945"/>
    <n v="3523"/>
    <n v="556"/>
    <n v="8011562"/>
    <n v="11001393"/>
    <n v="6597174"/>
    <n v="16766145"/>
    <n v="2261181"/>
    <n v="15260.118095238095"/>
    <n v="4446.8039611964432"/>
    <n v="1672.287452471483"/>
    <n v="4759.0533636105592"/>
    <n v="4066.8723021582732"/>
    <n v="984093750"/>
    <n v="131212500"/>
    <n v="656062500"/>
    <n v="13121250"/>
    <n v="13121250"/>
    <n v="0.12003429551300372"/>
    <n v="0.56564732780794513"/>
    <n v="0.90197199199771361"/>
    <n v="0.8054872820805945"/>
    <n v="0.12712203486710488"/>
    <n v="0.13148453289631273"/>
    <n v="0.5831104970135409"/>
    <n v="0.91244811425619121"/>
    <n v="0.81943272422524371"/>
    <n v="0.13885792746838729"/>
    <n v="1831.737525007145"/>
    <n v="2515.3227779365534"/>
    <n v="1508.3564446984853"/>
    <n v="3833.3569591311802"/>
    <n v="516.98908259502718"/>
    <n v="1837.5255214695555"/>
    <n v="2523.2707940369828"/>
    <n v="1513.1226088714527"/>
    <n v="3845.4697516113811"/>
    <n v="518.62268508463785"/>
  </r>
  <r>
    <s v="2017_1"/>
    <n v="2017"/>
    <n v="1"/>
    <x v="21"/>
    <x v="21"/>
    <s v="Personal"/>
    <n v="6814.5"/>
    <n v="27258"/>
    <n v="2800759500"/>
    <n v="11203038000"/>
    <n v="1113"/>
    <n v="4058"/>
    <n v="4242"/>
    <n v="7073"/>
    <n v="1513"/>
    <n v="13917876"/>
    <n v="13107968"/>
    <n v="5584425"/>
    <n v="21799954"/>
    <n v="4208842"/>
    <n v="12504.830188679245"/>
    <n v="3230.154756037457"/>
    <n v="1316.4603960396039"/>
    <n v="3082.1368584758943"/>
    <n v="2781.7858559153997"/>
    <n v="1533262500"/>
    <n v="204435000"/>
    <n v="1022175000"/>
    <n v="20443500"/>
    <n v="20443500"/>
    <n v="0.1633281972265023"/>
    <n v="0.59549490057964638"/>
    <n v="0.62249614791987673"/>
    <n v="1.0379338175948345"/>
    <n v="0.22202656100961185"/>
    <n v="0.17376210692421939"/>
    <n v="0.60934777658602124"/>
    <n v="0.63617872650060003"/>
    <n v="1.0435344494981371"/>
    <n v="0.23375725684411525"/>
    <n v="2042.3913713405238"/>
    <n v="1923.5406853033971"/>
    <n v="819.49152542372883"/>
    <n v="3199.0540758676352"/>
    <n v="617.63034705407586"/>
    <n v="2048.8450001332903"/>
    <n v="1929.6187650117852"/>
    <n v="822.08098706076635"/>
    <n v="3209.1625730848386"/>
    <n v="619.58195977971047"/>
  </r>
  <r>
    <s v="2017_1"/>
    <n v="2017"/>
    <n v="1"/>
    <x v="22"/>
    <x v="22"/>
    <s v="Personal"/>
    <n v="1997"/>
    <n v="7988"/>
    <n v="820767000"/>
    <n v="3283068000"/>
    <n v="320"/>
    <n v="1115"/>
    <n v="644"/>
    <n v="2410"/>
    <n v="172"/>
    <n v="4819922"/>
    <n v="4466403"/>
    <n v="667956"/>
    <n v="7800681"/>
    <n v="1048190"/>
    <n v="15062.25625"/>
    <n v="4005.7426008968609"/>
    <n v="1037.1987577639752"/>
    <n v="3236.7970954356847"/>
    <n v="6094.1279069767443"/>
    <n v="449325000"/>
    <n v="59910000"/>
    <n v="299550000"/>
    <n v="5991000"/>
    <n v="5991000"/>
    <n v="0.16024036054081123"/>
    <n v="0.55833750625938905"/>
    <n v="0.32248372558838256"/>
    <n v="1.2068102153229845"/>
    <n v="8.6129193790686023E-2"/>
    <n v="0.17936663326645572"/>
    <n v="0.58422920528484734"/>
    <n v="0.3468551355783423"/>
    <n v="1.2328580946256562"/>
    <n v="0.10075717795681949"/>
    <n v="2413.5813720580873"/>
    <n v="2236.5563345017526"/>
    <n v="334.47971957936903"/>
    <n v="3906.1997996995492"/>
    <n v="524.88232348522786"/>
    <n v="2421.2079016522539"/>
    <n v="2243.6234934016215"/>
    <n v="335.53662178683237"/>
    <n v="3918.5427638597894"/>
    <n v="526.54086734865746"/>
  </r>
  <r>
    <s v="2017_1"/>
    <n v="2017"/>
    <n v="1"/>
    <x v="23"/>
    <x v="23"/>
    <s v="Personal"/>
    <n v="3736.75"/>
    <n v="14947"/>
    <n v="1535804250"/>
    <n v="6143217000"/>
    <n v="651"/>
    <n v="2493"/>
    <n v="2266"/>
    <n v="3645"/>
    <n v="1652"/>
    <n v="11031630"/>
    <n v="8019136"/>
    <n v="3125939"/>
    <n v="11815854"/>
    <n v="10922963"/>
    <n v="16945.668202764977"/>
    <n v="3216.6610509426396"/>
    <n v="1379.4964695498677"/>
    <n v="3241.6609053497941"/>
    <n v="6611.9630750605329"/>
    <n v="840768750"/>
    <n v="112102500"/>
    <n v="560512500"/>
    <n v="11210250"/>
    <n v="11210250"/>
    <n v="0.17421556165116747"/>
    <n v="0.66715728908811134"/>
    <n v="0.60640931290559974"/>
    <n v="0.97544657790861045"/>
    <n v="0.44209540375995182"/>
    <n v="0.1886728125929038"/>
    <n v="0.6851187865958015"/>
    <n v="0.62503079473258238"/>
    <n v="0.98134541848573953"/>
    <n v="0.4610252405246843"/>
    <n v="2952.1991034990301"/>
    <n v="2146.0188666622066"/>
    <n v="836.53950625543587"/>
    <n v="3162.0670368635847"/>
    <n v="2923.1184853147788"/>
    <n v="2961.5275786403131"/>
    <n v="2152.7999417010328"/>
    <n v="839.18283677455827"/>
    <n v="3172.0586609764337"/>
    <n v="2932.3550703719875"/>
  </r>
  <r>
    <s v="2017_1"/>
    <n v="2017"/>
    <n v="1"/>
    <x v="24"/>
    <x v="24"/>
    <s v="Personal"/>
    <n v="1956.75"/>
    <n v="7827"/>
    <n v="804224250"/>
    <n v="3216897000"/>
    <n v="358"/>
    <n v="1475"/>
    <n v="1127"/>
    <n v="2860"/>
    <n v="41"/>
    <n v="4026799"/>
    <n v="4132926"/>
    <n v="1742155"/>
    <n v="7617050"/>
    <n v="234674"/>
    <n v="11248.041899441341"/>
    <n v="2801.9837288135595"/>
    <n v="1545.8340727595387"/>
    <n v="2663.3041958041958"/>
    <n v="5723.7560975609758"/>
    <n v="440268750"/>
    <n v="58702500"/>
    <n v="293512500"/>
    <n v="5870250"/>
    <n v="5870250"/>
    <n v="0.1829564328606107"/>
    <n v="0.75380094544525356"/>
    <n v="0.5759550274690175"/>
    <n v="1.4616072569311358"/>
    <n v="2.0953111025935865E-2"/>
    <n v="0.20332144622166037"/>
    <n v="0.77649226642232427"/>
    <n v="0.60198588623489879"/>
    <n v="1.5048725758124266"/>
    <n v="2.8497329431507724E-2"/>
    <n v="2057.9016225884757"/>
    <n v="2112.1379839018782"/>
    <n v="890.33090583876321"/>
    <n v="3892.7047400025554"/>
    <n v="119.9304969975725"/>
    <n v="2064.4042612847511"/>
    <n v="2118.812000791334"/>
    <n v="893.14420854344496"/>
    <n v="3905.0050619410144"/>
    <n v="120.30945811120388"/>
  </r>
  <r>
    <s v="2017_1"/>
    <n v="2017"/>
    <n v="1"/>
    <x v="25"/>
    <x v="25"/>
    <s v="Personal"/>
    <n v="4974.5"/>
    <n v="19898"/>
    <n v="2044519500"/>
    <n v="8178078000"/>
    <n v="898"/>
    <n v="3337"/>
    <n v="985"/>
    <n v="2484"/>
    <n v="1483"/>
    <n v="12436958"/>
    <n v="9820598"/>
    <n v="1048115"/>
    <n v="7410866"/>
    <n v="8858827"/>
    <n v="13849.619153674834"/>
    <n v="2942.9421636200182"/>
    <n v="1064.0761421319796"/>
    <n v="2983.4404186795491"/>
    <n v="5973.5853000674306"/>
    <n v="1119262500"/>
    <n v="149235000"/>
    <n v="746175000"/>
    <n v="14923500"/>
    <n v="14923500"/>
    <n v="0.18052065534224546"/>
    <n v="0.6708211880591014"/>
    <n v="0.19800985023620465"/>
    <n v="0.49934666800683486"/>
    <n v="0.29812041411197104"/>
    <n v="0.19322679603495974"/>
    <n v="0.68634507695639435"/>
    <n v="0.21117449420053946"/>
    <n v="0.51586441604170552"/>
    <n v="0.31323194165066232"/>
    <n v="2500.1423258618956"/>
    <n v="1974.187958588803"/>
    <n v="210.6975575434717"/>
    <n v="1489.7710322645491"/>
    <n v="1780.8477233892854"/>
    <n v="2508.0423741712489"/>
    <n v="1980.4260755484918"/>
    <n v="211.36332799423289"/>
    <n v="1494.4784695184294"/>
    <n v="1786.4749162498067"/>
  </r>
  <r>
    <s v="2017_1"/>
    <n v="2017"/>
    <n v="1"/>
    <x v="26"/>
    <x v="26"/>
    <s v="Personal"/>
    <n v="3745.25"/>
    <n v="14981"/>
    <n v="1539297750"/>
    <n v="6157191000"/>
    <n v="567"/>
    <n v="2472"/>
    <n v="4771"/>
    <n v="4307"/>
    <n v="707"/>
    <n v="7662780"/>
    <n v="9730603"/>
    <n v="3422281"/>
    <n v="17008426"/>
    <n v="2065127"/>
    <n v="13514.603174603175"/>
    <n v="3936.3280744336571"/>
    <n v="717.30894990568015"/>
    <n v="3949.0192709542607"/>
    <n v="2920.9717114568598"/>
    <n v="842681250"/>
    <n v="112357500"/>
    <n v="561787500"/>
    <n v="11235750"/>
    <n v="11235750"/>
    <n v="0.15139176289967293"/>
    <n v="0.66003604565783325"/>
    <n v="1.2738802483145317"/>
    <n v="1.1499899873172685"/>
    <n v="0.18877244509712302"/>
    <n v="0.16503823084062505"/>
    <n v="0.67807103033312432"/>
    <n v="1.2963687319754114"/>
    <n v="1.1658022375455532"/>
    <n v="0.2036714122326776"/>
    <n v="2045.9995994926908"/>
    <n v="2598.1184166611042"/>
    <n v="913.76570322408384"/>
    <n v="4541.3326213203391"/>
    <n v="551.39897203123962"/>
    <n v="2052.4646297070558"/>
    <n v="2606.3280536856555"/>
    <n v="916.65305612564794"/>
    <n v="4555.6825032155248"/>
    <n v="553.14130424637574"/>
  </r>
  <r>
    <s v="2017_2"/>
    <n v="2017"/>
    <n v="2"/>
    <x v="0"/>
    <x v="0"/>
    <s v="Personal"/>
    <n v="5737"/>
    <n v="22948"/>
    <n v="2357907000"/>
    <n v="9431628000"/>
    <n v="137"/>
    <n v="2601"/>
    <n v="1497"/>
    <n v="4522"/>
    <n v="579"/>
    <n v="2116288"/>
    <n v="4804792"/>
    <n v="2248882"/>
    <n v="8698467"/>
    <n v="2029336"/>
    <n v="15447.357664233577"/>
    <n v="1847.2864282968089"/>
    <n v="1502.2591850367401"/>
    <n v="1923.5884564352057"/>
    <n v="3504.8981001727116"/>
    <n v="1290825000"/>
    <n v="172110000"/>
    <n v="860550000"/>
    <n v="17211000"/>
    <n v="17211000"/>
    <n v="2.388007669513683E-2"/>
    <n v="0.4533728429492766"/>
    <n v="0.2609377723548893"/>
    <n v="0.78821683806867704"/>
    <n v="0.10092382778455639"/>
    <n v="2.8576669876876421E-2"/>
    <n v="0.468686779709103"/>
    <n v="0.27444674974073702"/>
    <n v="0.80078529797804021"/>
    <n v="0.11019017558733243"/>
    <n v="368.88408575910756"/>
    <n v="837.50949973853926"/>
    <n v="391.99616524315843"/>
    <n v="1516.2048108767649"/>
    <n v="353.7277322642496"/>
    <n v="370.04970023949278"/>
    <n v="840.15589528131932"/>
    <n v="393.23481018367579"/>
    <n v="1520.9957746266671"/>
    <n v="354.84545510120137"/>
  </r>
  <r>
    <s v="2017_2"/>
    <n v="2017"/>
    <n v="2"/>
    <x v="1"/>
    <x v="1"/>
    <s v="Personal"/>
    <n v="1421"/>
    <n v="5684"/>
    <n v="584031000"/>
    <n v="2336124000"/>
    <n v="25"/>
    <n v="383"/>
    <n v="1175"/>
    <n v="700"/>
    <n v="87"/>
    <n v="594162"/>
    <n v="1265296"/>
    <n v="2157513"/>
    <n v="2129773"/>
    <n v="533580"/>
    <n v="23766.48"/>
    <n v="3303.6449086161879"/>
    <n v="1836.1812765957447"/>
    <n v="3042.5328571428572"/>
    <n v="6133.1034482758623"/>
    <n v="319725000"/>
    <n v="42630000"/>
    <n v="213150000"/>
    <n v="4263000"/>
    <n v="4263000"/>
    <n v="1.7593244194229415E-2"/>
    <n v="0.26952850105559467"/>
    <n v="0.8268824771287826"/>
    <n v="0.49261083743842365"/>
    <n v="6.1224489795918366E-2"/>
    <n v="2.571925728476944E-2"/>
    <n v="0.29695452607606265"/>
    <n v="0.85026822650122424"/>
    <n v="0.52351247229791509"/>
    <n v="7.6042924991924346E-2"/>
    <n v="418.12948627726951"/>
    <n v="890.42646023926807"/>
    <n v="1518.3061224489795"/>
    <n v="1498.7846586910625"/>
    <n v="375.49612948627725"/>
    <n v="419.45070831610553"/>
    <n v="893.24006488051248"/>
    <n v="1523.1037260060486"/>
    <n v="1503.5205775571596"/>
    <n v="376.68263696316427"/>
  </r>
  <r>
    <s v="2017_2"/>
    <n v="2017"/>
    <n v="2"/>
    <x v="2"/>
    <x v="2"/>
    <s v="Personal"/>
    <n v="1404.5"/>
    <n v="5618"/>
    <n v="577249500"/>
    <n v="2308998000"/>
    <n v="103"/>
    <n v="683"/>
    <n v="968"/>
    <n v="1418"/>
    <n v="121"/>
    <n v="995053"/>
    <n v="2113705"/>
    <n v="840774"/>
    <n v="4178052"/>
    <n v="581968"/>
    <n v="9660.7087378640772"/>
    <n v="3094.7364568081989"/>
    <n v="868.56818181818187"/>
    <n v="2946.4400564174894"/>
    <n v="4809.6528925619832"/>
    <n v="316012500"/>
    <n v="42135000"/>
    <n v="210675000"/>
    <n v="4213500"/>
    <n v="4213500"/>
    <n v="7.3335706657173372E-2"/>
    <n v="0.48629405482378069"/>
    <n v="0.68921324314702737"/>
    <n v="1.0096119615521537"/>
    <n v="8.6151655393378421E-2"/>
    <n v="8.9543131049498584E-2"/>
    <n v="0.51736838852819722"/>
    <n v="0.71798743324039804"/>
    <n v="1.0157365696662479"/>
    <n v="0.10359637235157064"/>
    <n v="708.47490210039155"/>
    <n v="1504.9519401922391"/>
    <n v="598.62869348522611"/>
    <n v="2974.7611249555002"/>
    <n v="414.35955856176577"/>
    <n v="710.71356903333424"/>
    <n v="1509.707346677618"/>
    <n v="600.52026403662182"/>
    <n v="2984.1608924618695"/>
    <n v="415.6688682343468"/>
  </r>
  <r>
    <s v="2017_2"/>
    <n v="2017"/>
    <n v="2"/>
    <x v="3"/>
    <x v="3"/>
    <s v="Personal"/>
    <n v="5663.5"/>
    <n v="22654"/>
    <n v="2327698500"/>
    <n v="9310794000"/>
    <n v="128"/>
    <n v="1978"/>
    <n v="5926"/>
    <n v="4359"/>
    <n v="489"/>
    <n v="2123085"/>
    <n v="6987076"/>
    <n v="4514914"/>
    <n v="14447321"/>
    <n v="2449384"/>
    <n v="16586.6015625"/>
    <n v="3532.3943377148635"/>
    <n v="761.8822139723253"/>
    <n v="3314.3659096122965"/>
    <n v="5008.9652351738241"/>
    <n v="1274287500"/>
    <n v="169905000"/>
    <n v="849525000"/>
    <n v="16990500"/>
    <n v="16990500"/>
    <n v="2.2600865189370531E-2"/>
    <n v="0.34925399487949149"/>
    <n v="1.0463494305641388"/>
    <n v="0.76966540125364169"/>
    <n v="8.6342367793767111E-2"/>
    <n v="2.7202498160429502E-2"/>
    <n v="0.364014115791431"/>
    <n v="1.0531676981483822"/>
    <n v="0.78270139189419941"/>
    <n v="9.5038320896985024E-2"/>
    <n v="374.87154586386509"/>
    <n v="1233.7028339366116"/>
    <n v="797.19502074688796"/>
    <n v="2550.9527677231395"/>
    <n v="432.48591860157148"/>
    <n v="376.05607975679277"/>
    <n v="1237.6011367998797"/>
    <n v="799.71402900922965"/>
    <n v="2559.0133688702936"/>
    <n v="433.85250466138297"/>
  </r>
  <r>
    <s v="2017_2"/>
    <n v="2017"/>
    <n v="2"/>
    <x v="4"/>
    <x v="4"/>
    <s v="Personal"/>
    <n v="4364.25"/>
    <n v="17457"/>
    <n v="1793706750"/>
    <n v="7174827000"/>
    <n v="171"/>
    <n v="1386"/>
    <n v="4911"/>
    <n v="2212"/>
    <n v="502"/>
    <n v="4192129"/>
    <n v="4760631"/>
    <n v="11482566"/>
    <n v="7710394"/>
    <n v="1476856"/>
    <n v="24515.374269005846"/>
    <n v="3434.7987012987014"/>
    <n v="2338.1319486866219"/>
    <n v="3485.7115732368898"/>
    <n v="2941.9442231075695"/>
    <n v="981956250"/>
    <n v="130927500"/>
    <n v="654637500"/>
    <n v="13092750"/>
    <n v="13092750"/>
    <n v="3.9181990032651659E-2"/>
    <n v="0.31758034026465026"/>
    <n v="1.1252792576043993"/>
    <n v="0.50684539153348229"/>
    <n v="0.11502549120696569"/>
    <n v="4.6025279694902978E-2"/>
    <n v="0.33399960406488532"/>
    <n v="1.138521784177011"/>
    <n v="0.5244785621497482"/>
    <n v="0.12627836737318143"/>
    <n v="960.56115025491204"/>
    <n v="1090.8245402990206"/>
    <n v="2631.0513833992095"/>
    <n v="1766.7168471100417"/>
    <n v="338.39857936644324"/>
    <n v="963.59636925528866"/>
    <n v="1094.2713706959339"/>
    <n v="2639.3650833107054"/>
    <n v="1772.2993886704733"/>
    <n v="339.46786454159417"/>
  </r>
  <r>
    <s v="2017_2"/>
    <n v="2017"/>
    <n v="2"/>
    <x v="5"/>
    <x v="5"/>
    <s v="Personal"/>
    <n v="1113"/>
    <n v="4452"/>
    <n v="457443000"/>
    <n v="1829772000"/>
    <n v="92"/>
    <n v="363"/>
    <n v="828"/>
    <n v="568"/>
    <n v="163"/>
    <n v="1854472"/>
    <n v="1390505"/>
    <n v="1380138"/>
    <n v="2253522"/>
    <n v="904332"/>
    <n v="20157.304347826088"/>
    <n v="3830.5922865013772"/>
    <n v="1666.8333333333333"/>
    <n v="3967.4683098591549"/>
    <n v="5548.0490797546008"/>
    <n v="250425000"/>
    <n v="33390000"/>
    <n v="166950000"/>
    <n v="3339000"/>
    <n v="3339000"/>
    <n v="8.2659478885893978E-2"/>
    <n v="0.32614555256064692"/>
    <n v="0.7439353099730458"/>
    <n v="0.51033243486073676"/>
    <n v="0.14645103324348607"/>
    <n v="0.10189128000689641"/>
    <n v="0.35888694299579948"/>
    <n v="0.77441782334026821"/>
    <n v="0.54524530825427175"/>
    <n v="0.17114374457631118"/>
    <n v="1666.1922731356694"/>
    <n v="1249.3306379155435"/>
    <n v="1240.0161725067385"/>
    <n v="2024.7277628032346"/>
    <n v="812.51752021563345"/>
    <n v="1671.4571731832718"/>
    <n v="1253.2783221300754"/>
    <n v="1243.9344245061743"/>
    <n v="2031.125577429216"/>
    <n v="815.0849451160085"/>
  </r>
  <r>
    <s v="2017_2"/>
    <n v="2017"/>
    <n v="2"/>
    <x v="6"/>
    <x v="6"/>
    <s v="Personal"/>
    <n v="7107"/>
    <n v="28428"/>
    <n v="2920977000"/>
    <n v="11683908000"/>
    <n v="352"/>
    <n v="3145"/>
    <n v="2478"/>
    <n v="5419"/>
    <n v="949"/>
    <n v="11899511"/>
    <n v="9163573"/>
    <n v="3238414"/>
    <n v="13739504"/>
    <n v="9117132"/>
    <n v="33805.428977272728"/>
    <n v="2913.6957074721781"/>
    <n v="1306.8660209846651"/>
    <n v="2535.4316294519285"/>
    <n v="9607.0937829293998"/>
    <n v="1599075000"/>
    <n v="213210000"/>
    <n v="1066050000"/>
    <n v="21321000"/>
    <n v="21321000"/>
    <n v="4.9528633741381736E-2"/>
    <n v="0.44252145771774309"/>
    <n v="0.3486703250316589"/>
    <n v="0.76248768819473756"/>
    <n v="0.133530322217532"/>
    <n v="5.5525307969977386E-2"/>
    <n v="0.45624903850905474"/>
    <n v="0.36184138385232606"/>
    <n v="0.77424944633101511"/>
    <n v="0.14293143789068757"/>
    <n v="1674.3367102856339"/>
    <n v="1289.3728718165189"/>
    <n v="455.66540030955395"/>
    <n v="1933.2354017166174"/>
    <n v="1282.8383284086112"/>
    <n v="1679.6273454469022"/>
    <n v="1293.4470830607163"/>
    <n v="457.10522980970262"/>
    <n v="1939.3441151722197"/>
    <n v="1286.8918915448717"/>
  </r>
  <r>
    <s v="2017_2"/>
    <n v="2017"/>
    <n v="2"/>
    <x v="7"/>
    <x v="7"/>
    <s v="Personal"/>
    <n v="8760"/>
    <n v="35040"/>
    <n v="3600360000"/>
    <n v="14401440000"/>
    <n v="958"/>
    <n v="2998"/>
    <n v="8684"/>
    <n v="4370"/>
    <n v="756"/>
    <n v="13786405"/>
    <n v="6810753"/>
    <n v="6931366"/>
    <n v="13470520"/>
    <n v="3656137"/>
    <n v="14390.819415448852"/>
    <n v="2271.7655103402267"/>
    <n v="798.17664670658678"/>
    <n v="3082.4988558352402"/>
    <n v="4836.1600529100533"/>
    <n v="1971000000"/>
    <n v="262800000"/>
    <n v="1314000000"/>
    <n v="26280000"/>
    <n v="26280000"/>
    <n v="0.10936073059360731"/>
    <n v="0.3422374429223744"/>
    <n v="0.99132420091324203"/>
    <n v="0.49885844748858449"/>
    <n v="8.6301369863013705E-2"/>
    <n v="0.1171300949582646"/>
    <n v="0.35404886537618552"/>
    <n v="0.99363289539718758"/>
    <n v="0.51130567822978223"/>
    <n v="9.3291965788430825E-2"/>
    <n v="1573.7905251141553"/>
    <n v="777.48321917808221"/>
    <n v="791.25182648401824"/>
    <n v="1537.730593607306"/>
    <n v="417.36723744292237"/>
    <n v="1578.7634504746818"/>
    <n v="779.93994131253146"/>
    <n v="793.75205520677025"/>
    <n v="1542.5895753743062"/>
    <n v="418.68605089783387"/>
  </r>
  <r>
    <s v="2017_2"/>
    <n v="2017"/>
    <n v="2"/>
    <x v="8"/>
    <x v="8"/>
    <s v="Personal"/>
    <n v="840.25"/>
    <n v="3361"/>
    <n v="345342750"/>
    <n v="1381371000"/>
    <n v="115"/>
    <n v="346"/>
    <n v="439"/>
    <n v="468"/>
    <n v="168"/>
    <n v="1422498"/>
    <n v="1140874"/>
    <n v="396058"/>
    <n v="1503833"/>
    <n v="688257"/>
    <n v="12369.547826086957"/>
    <n v="3297.3236994219651"/>
    <n v="902.18223234624145"/>
    <n v="3213.318376068376"/>
    <n v="4096.7678571428569"/>
    <n v="189056250"/>
    <n v="25207500"/>
    <n v="126037500"/>
    <n v="2520750"/>
    <n v="2520750"/>
    <n v="0.1368640285629277"/>
    <n v="0.41178220767628682"/>
    <n v="0.52246355251413268"/>
    <n v="0.55697709015174057"/>
    <n v="0.19994049390062482"/>
    <n v="0.16449116854727364"/>
    <n v="0.45134204779295667"/>
    <n v="0.56261330960812439"/>
    <n v="0.59690562911252576"/>
    <n v="0.23208917684641056"/>
    <n v="1692.9461469800654"/>
    <n v="1357.7792323713181"/>
    <n v="471.35733412674801"/>
    <n v="1789.7447188336805"/>
    <n v="819.10978875334717"/>
    <n v="1698.2955849732266"/>
    <n v="1362.0695967310639"/>
    <n v="472.84674761815216"/>
    <n v="1795.4000247712422"/>
    <n v="821.69804416380055"/>
  </r>
  <r>
    <s v="2017_2"/>
    <n v="2017"/>
    <n v="2"/>
    <x v="9"/>
    <x v="9"/>
    <s v="Personal"/>
    <n v="886.75"/>
    <n v="3547"/>
    <n v="364454250"/>
    <n v="1457817000"/>
    <n v="113"/>
    <n v="383"/>
    <n v="622"/>
    <n v="559"/>
    <n v="116"/>
    <n v="1745754"/>
    <n v="1326008"/>
    <n v="496136"/>
    <n v="1838581"/>
    <n v="565527"/>
    <n v="15449.150442477876"/>
    <n v="3462.1618798955615"/>
    <n v="797.64630225080384"/>
    <n v="3289.0536672629696"/>
    <n v="4875.2327586206893"/>
    <n v="199518750"/>
    <n v="26602500"/>
    <n v="133012500"/>
    <n v="2660250"/>
    <n v="2660250"/>
    <n v="0.12743163236537919"/>
    <n v="0.43191429376938256"/>
    <n v="0.70143783478996335"/>
    <n v="0.63039188046236261"/>
    <n v="0.13081477304764591"/>
    <n v="0.15352280978893051"/>
    <n v="0.47067226552240204"/>
    <n v="0.73724478249997338"/>
    <n v="0.66816052330693854"/>
    <n v="0.15719872738221122"/>
    <n v="1968.7104595432761"/>
    <n v="1495.3572032703694"/>
    <n v="559.49929517902456"/>
    <n v="2073.3927262475331"/>
    <n v="637.75246687341416"/>
    <n v="1974.9312684854867"/>
    <n v="1500.0822919276732"/>
    <n v="561.26722311466301"/>
    <n v="2079.9443143440112"/>
    <n v="639.7676622667293"/>
  </r>
  <r>
    <s v="2017_2"/>
    <n v="2017"/>
    <n v="2"/>
    <x v="10"/>
    <x v="10"/>
    <s v="Personal"/>
    <n v="2529.5"/>
    <n v="10118"/>
    <n v="1039624500"/>
    <n v="4158498000"/>
    <n v="294"/>
    <n v="1017"/>
    <n v="501"/>
    <n v="2504"/>
    <n v="438"/>
    <n v="5355296"/>
    <n v="4202453"/>
    <n v="512763"/>
    <n v="7752964"/>
    <n v="2230925"/>
    <n v="18215.292517006801"/>
    <n v="4132.2055063913467"/>
    <n v="1023.4790419161677"/>
    <n v="3096.2316293929712"/>
    <n v="5093.4360730593608"/>
    <n v="569137500"/>
    <n v="75885000"/>
    <n v="379425000"/>
    <n v="7588500"/>
    <n v="7588500"/>
    <n v="0.11622850365684918"/>
    <n v="0.40205574224154972"/>
    <n v="0.19806285827238584"/>
    <n v="0.98991895631547733"/>
    <n v="0.17315675034591815"/>
    <n v="0.13107639899996565"/>
    <n v="0.42477070679998008"/>
    <n v="0.21652619815005883"/>
    <n v="0.99454693284612739"/>
    <n v="0.19068626473058867"/>
    <n v="2117.1361929235027"/>
    <n v="1661.3769519667919"/>
    <n v="202.71318442379916"/>
    <n v="3065.01838307966"/>
    <n v="881.9628385056335"/>
    <n v="2123.8260033509191"/>
    <n v="1666.6266363726822"/>
    <n v="203.35372553752907"/>
    <n v="3074.7033490293638"/>
    <n v="884.74969946117801"/>
  </r>
  <r>
    <s v="2017_2"/>
    <n v="2017"/>
    <n v="2"/>
    <x v="11"/>
    <x v="11"/>
    <s v="Personal"/>
    <n v="6834.25"/>
    <n v="27337"/>
    <n v="2808876750"/>
    <n v="11235507000"/>
    <n v="183"/>
    <n v="2047"/>
    <n v="6689"/>
    <n v="3212"/>
    <n v="755"/>
    <n v="3467044"/>
    <n v="4565686"/>
    <n v="6005839"/>
    <n v="6275831"/>
    <n v="4088419"/>
    <n v="18945.5956284153"/>
    <n v="2230.4279433317051"/>
    <n v="897.8679922260427"/>
    <n v="1953.8701743462018"/>
    <n v="5415.1245033112582"/>
    <n v="1537706250"/>
    <n v="205027500"/>
    <n v="1025137500"/>
    <n v="20502750"/>
    <n v="20502750"/>
    <n v="2.6776895782273109E-2"/>
    <n v="0.29952079599078174"/>
    <n v="0.97874675348428875"/>
    <n v="0.46998573362109963"/>
    <n v="0.11047298533123605"/>
    <n v="3.1326742960660493E-2"/>
    <n v="0.31243065811567983"/>
    <n v="0.98281173240032915"/>
    <n v="0.48405257556466036"/>
    <n v="0.11930822035200694"/>
    <n v="507.30423967516555"/>
    <n v="668.05955298679442"/>
    <n v="878.78538244869594"/>
    <n v="918.29110729048546"/>
    <n v="598.22496982112159"/>
    <n v="508.90723961621569"/>
    <n v="670.17051390590973"/>
    <n v="881.56220315329517"/>
    <n v="921.19275974226878"/>
    <n v="600.11526467056342"/>
  </r>
  <r>
    <s v="2017_2"/>
    <n v="2017"/>
    <n v="2"/>
    <x v="12"/>
    <x v="12"/>
    <s v="Personal"/>
    <n v="6639"/>
    <n v="26556"/>
    <n v="2728629000"/>
    <n v="10914516000"/>
    <n v="357"/>
    <n v="2624"/>
    <n v="3802"/>
    <n v="4930"/>
    <n v="1002"/>
    <n v="7764861"/>
    <n v="9183947"/>
    <n v="5367369"/>
    <n v="15101557"/>
    <n v="4382733"/>
    <n v="21750.310924369747"/>
    <n v="3499.9798018292681"/>
    <n v="1411.7225144660704"/>
    <n v="3063.1961460446246"/>
    <n v="4373.9850299401196"/>
    <n v="1493775000"/>
    <n v="199170000"/>
    <n v="995850000"/>
    <n v="19917000"/>
    <n v="19917000"/>
    <n v="5.3773158608224132E-2"/>
    <n v="0.39524024702515437"/>
    <n v="0.57267660792288"/>
    <n v="0.74258171411357132"/>
    <n v="0.15092634432896521"/>
    <n v="6.0223534032449795E-2"/>
    <n v="0.4092208727126263"/>
    <n v="0.5868227378374522"/>
    <n v="0.75508420103904184"/>
    <n v="0.16116304009400811"/>
    <n v="1169.5829191143243"/>
    <n v="1383.3328814580509"/>
    <n v="808.46046091278811"/>
    <n v="2274.6734447959029"/>
    <n v="660.14957071848175"/>
    <n v="1173.2786133422969"/>
    <n v="1387.7039912458379"/>
    <n v="811.01506615719609"/>
    <n v="2281.8610476439512"/>
    <n v="662.23553736371139"/>
  </r>
  <r>
    <s v="2017_2"/>
    <n v="2017"/>
    <n v="2"/>
    <x v="13"/>
    <x v="13"/>
    <s v="Personal"/>
    <n v="1722"/>
    <n v="6888"/>
    <n v="707742000"/>
    <n v="2830968000"/>
    <n v="219"/>
    <n v="826"/>
    <n v="1266"/>
    <n v="1197"/>
    <n v="418"/>
    <n v="4513847"/>
    <n v="2862168"/>
    <n v="1159081"/>
    <n v="4145336"/>
    <n v="3273208"/>
    <n v="20611.173515981736"/>
    <n v="3465.0944309927359"/>
    <n v="915.54581358609789"/>
    <n v="3463.1044277360065"/>
    <n v="7830.6411483253587"/>
    <n v="387450000"/>
    <n v="51660000"/>
    <n v="258300000"/>
    <n v="5166000"/>
    <n v="5166000"/>
    <n v="0.12717770034843207"/>
    <n v="0.47967479674796748"/>
    <n v="0.73519163763066198"/>
    <n v="0.69512195121951215"/>
    <n v="0.24274099883855982"/>
    <n v="0.14588485549550886"/>
    <n v="0.50772591821941304"/>
    <n v="0.7599661705017331"/>
    <n v="0.7209703072686221"/>
    <n v="0.26681416075599129"/>
    <n v="2621.2816492450638"/>
    <n v="1662.1184668989547"/>
    <n v="673.10162601626018"/>
    <n v="2407.279907084785"/>
    <n v="1900.8176538908247"/>
    <n v="2629.5644783653293"/>
    <n v="1667.3704943729679"/>
    <n v="675.22851907655809"/>
    <n v="2414.8865250614431"/>
    <n v="1906.8239324685183"/>
  </r>
  <r>
    <s v="2017_2"/>
    <n v="2017"/>
    <n v="2"/>
    <x v="14"/>
    <x v="14"/>
    <s v="Personal"/>
    <n v="11871"/>
    <n v="47484"/>
    <n v="4878981000"/>
    <n v="19515924000"/>
    <n v="1332"/>
    <n v="5027"/>
    <n v="9967"/>
    <n v="8421"/>
    <n v="1964"/>
    <n v="19949199"/>
    <n v="17778561"/>
    <n v="15702285"/>
    <n v="29298204"/>
    <n v="21821699"/>
    <n v="14976.876126126126"/>
    <n v="3536.614481798289"/>
    <n v="1575.4274104544997"/>
    <n v="3479.1834698966868"/>
    <n v="11110.844704684318"/>
    <n v="2670975000"/>
    <n v="356130000"/>
    <n v="1780650000"/>
    <n v="35613000"/>
    <n v="35613000"/>
    <n v="0.11220621683093253"/>
    <n v="0.42346895796478812"/>
    <n v="0.83960913149692529"/>
    <n v="0.70937578973970183"/>
    <n v="0.16544520259455817"/>
    <n v="0.11895579728160367"/>
    <n v="0.4340355370195339"/>
    <n v="0.84745680027417614"/>
    <n v="0.71908572523351111"/>
    <n v="0.17339153607158206"/>
    <n v="1680.4986100581248"/>
    <n v="1497.6464493303008"/>
    <n v="1322.7432398281526"/>
    <n v="2468.0485216072784"/>
    <n v="1838.2359531631707"/>
    <n v="1685.8087158332764"/>
    <n v="1502.3787716375766"/>
    <n v="1326.9228960770865"/>
    <n v="2475.8471586483934"/>
    <n v="1844.0444836151212"/>
  </r>
  <r>
    <s v="2017_2"/>
    <n v="2017"/>
    <n v="2"/>
    <x v="15"/>
    <x v="15"/>
    <s v="Personal"/>
    <n v="1280.5"/>
    <n v="5122"/>
    <n v="526285500"/>
    <n v="2105142000"/>
    <n v="152"/>
    <n v="588"/>
    <n v="743"/>
    <n v="941"/>
    <n v="251"/>
    <n v="3012619"/>
    <n v="2030419"/>
    <n v="895481"/>
    <n v="2769118"/>
    <n v="2371475"/>
    <n v="19819.861842105263"/>
    <n v="3453.0935374149658"/>
    <n v="1205.2234185733512"/>
    <n v="2942.7396386822529"/>
    <n v="9448.1075697211163"/>
    <n v="288112500"/>
    <n v="38415000"/>
    <n v="192075000"/>
    <n v="3841500"/>
    <n v="3841500"/>
    <n v="0.11870363139398672"/>
    <n v="0.45919562670831704"/>
    <n v="0.58024209293244822"/>
    <n v="0.73486919172198362"/>
    <n v="0.19601718078875438"/>
    <n v="0.13976366803729148"/>
    <n v="0.49164341492453723"/>
    <n v="0.61237649238751213"/>
    <n v="0.76361015023827961"/>
    <n v="0.2218657544237059"/>
    <n v="2352.6895743850059"/>
    <n v="1585.6454509957048"/>
    <n v="699.32135884420143"/>
    <n v="2162.5286997266694"/>
    <n v="1851.9914096056227"/>
    <n v="2360.1236956757393"/>
    <n v="1590.655836018507"/>
    <n v="701.53110205021164"/>
    <n v="2169.3619431870447"/>
    <n v="1857.843405091259"/>
  </r>
  <r>
    <s v="2017_2"/>
    <n v="2017"/>
    <n v="2"/>
    <x v="16"/>
    <x v="16"/>
    <s v="Personal"/>
    <n v="2513.5"/>
    <n v="10054"/>
    <n v="1033048500"/>
    <n v="4132194000"/>
    <n v="299"/>
    <n v="1098"/>
    <n v="3445"/>
    <n v="2762"/>
    <n v="217"/>
    <n v="5655085"/>
    <n v="1934894"/>
    <n v="2478999"/>
    <n v="9112873"/>
    <n v="1197902"/>
    <n v="18913.327759197324"/>
    <n v="1762.1985428051003"/>
    <n v="719.59332365747457"/>
    <n v="3299.3747284576393"/>
    <n v="5520.2857142857147"/>
    <n v="565537500"/>
    <n v="75405000"/>
    <n v="377025000"/>
    <n v="7540500"/>
    <n v="7540500"/>
    <n v="0.11895762880445594"/>
    <n v="0.4368410582852596"/>
    <n v="1.3705987666600359"/>
    <n v="1.0988661229361447"/>
    <n v="8.6333797493534911E-2"/>
    <n v="0.13400328117214266"/>
    <n v="0.45989226649947423"/>
    <n v="1.4037213063688152"/>
    <n v="1.1141844952312765"/>
    <n v="9.9386507173338176E-2"/>
    <n v="2249.8846230356075"/>
    <n v="769.80067634772229"/>
    <n v="986.27372190173071"/>
    <n v="3625.5711159737416"/>
    <n v="476.5872289635966"/>
    <n v="2256.9938971871602"/>
    <n v="772.23312288039051"/>
    <n v="989.39018849992055"/>
    <n v="3637.0273385531159"/>
    <n v="478.09316808293664"/>
  </r>
  <r>
    <s v="2017_2"/>
    <n v="2017"/>
    <n v="2"/>
    <x v="17"/>
    <x v="17"/>
    <s v="Personal"/>
    <n v="7898"/>
    <n v="31592"/>
    <n v="3246078000"/>
    <n v="12984312000"/>
    <n v="726"/>
    <n v="3219"/>
    <n v="8873"/>
    <n v="4463"/>
    <n v="990"/>
    <n v="11809034"/>
    <n v="10983034"/>
    <n v="5567138"/>
    <n v="14269383"/>
    <n v="2142563"/>
    <n v="16265.887052341597"/>
    <n v="3411.9397328362847"/>
    <n v="627.42454637664821"/>
    <n v="3197.2626036298452"/>
    <n v="2164.2050505050506"/>
    <n v="1777050000"/>
    <n v="236940000"/>
    <n v="1184700000"/>
    <n v="23694000"/>
    <n v="23694000"/>
    <n v="9.1922005571030641E-2"/>
    <n v="0.40757153709799948"/>
    <n v="1.1234489744239047"/>
    <n v="0.5650797670296277"/>
    <n v="0.12534818941504178"/>
    <n v="9.9496762093001387E-2"/>
    <n v="0.42045454395256865"/>
    <n v="1.1332127497097464"/>
    <n v="0.57807718367896777"/>
    <n v="0.13402927401681478"/>
    <n v="1495.1929602430996"/>
    <n v="1390.6095213978222"/>
    <n v="704.87946315522913"/>
    <n v="1806.7084071916941"/>
    <n v="271.27918460369716"/>
    <n v="1499.9175299188094"/>
    <n v="1395.0036241994305"/>
    <n v="707.106769078414"/>
    <n v="1812.4173156606585"/>
    <n v="272.13638326855812"/>
  </r>
  <r>
    <s v="2017_2"/>
    <n v="2017"/>
    <n v="2"/>
    <x v="18"/>
    <x v="18"/>
    <s v="Personal"/>
    <n v="5365.75"/>
    <n v="21463"/>
    <n v="2205323250"/>
    <n v="8821293000"/>
    <n v="295"/>
    <n v="2604"/>
    <n v="4446"/>
    <n v="4380"/>
    <n v="869"/>
    <n v="12317223"/>
    <n v="10248627"/>
    <n v="4457963"/>
    <n v="16312574"/>
    <n v="9580336"/>
    <n v="41753.298305084747"/>
    <n v="3935.7246543778801"/>
    <n v="1002.6907332433648"/>
    <n v="3724.3319634703198"/>
    <n v="11024.552359033372"/>
    <n v="1207293750"/>
    <n v="160972500"/>
    <n v="804862500"/>
    <n v="16097250"/>
    <n v="16097250"/>
    <n v="5.4978334808740627E-2"/>
    <n v="0.48530028421003585"/>
    <n v="0.82858873410054512"/>
    <n v="0.81628849648231838"/>
    <n v="0.16195312863998509"/>
    <n v="6.2228658186178828E-2"/>
    <n v="0.5011975685070349"/>
    <n v="0.84057626934638874"/>
    <n v="0.82860622754594571"/>
    <n v="0.17367156132318523"/>
    <n v="2295.5268135861716"/>
    <n v="1910.0082933420306"/>
    <n v="830.81824535246699"/>
    <n v="3040.129338862228"/>
    <n v="1785.4607464007827"/>
    <n v="2302.780309731234"/>
    <n v="1916.0436128646763"/>
    <n v="833.44349760578177"/>
    <n v="3049.7356594285638"/>
    <n v="1791.102515673321"/>
  </r>
  <r>
    <s v="2017_2"/>
    <n v="2017"/>
    <n v="2"/>
    <x v="19"/>
    <x v="19"/>
    <s v="Personal"/>
    <n v="4428.5"/>
    <n v="17714"/>
    <n v="1820113500"/>
    <n v="7280454000"/>
    <n v="682"/>
    <n v="1954"/>
    <n v="5762"/>
    <n v="2905"/>
    <n v="637"/>
    <n v="9419119"/>
    <n v="6792683"/>
    <n v="5431086"/>
    <n v="9130311"/>
    <n v="1623496"/>
    <n v="13811.024926686217"/>
    <n v="3476.2963152507677"/>
    <n v="942.56959389101007"/>
    <n v="3142.9641996557657"/>
    <n v="2548.6593406593406"/>
    <n v="996412500"/>
    <n v="132855000"/>
    <n v="664275000"/>
    <n v="13285500"/>
    <n v="13285500"/>
    <n v="0.15400248391103083"/>
    <n v="0.44123292311166307"/>
    <n v="1.3011177599638704"/>
    <n v="0.65597832223100372"/>
    <n v="0.14384102969402732"/>
    <n v="0.16664041559218354"/>
    <n v="0.45861801363077459"/>
    <n v="1.323033396263031"/>
    <n v="0.67261111762528447"/>
    <n v="0.15612803918766058"/>
    <n v="2126.93214406684"/>
    <n v="1533.8563847803996"/>
    <n v="1226.3940386135259"/>
    <n v="2061.7163825222988"/>
    <n v="366.60178389974033"/>
    <n v="2133.6529081269628"/>
    <n v="1538.7031246695769"/>
    <n v="1230.2692468571245"/>
    <n v="2068.2310752474405"/>
    <n v="367.76018667271234"/>
  </r>
  <r>
    <s v="2017_2"/>
    <n v="2017"/>
    <n v="2"/>
    <x v="20"/>
    <x v="20"/>
    <s v="Personal"/>
    <n v="4420.75"/>
    <n v="17683"/>
    <n v="1816928250"/>
    <n v="7267713000"/>
    <n v="526"/>
    <n v="2361"/>
    <n v="8928"/>
    <n v="3388"/>
    <n v="529"/>
    <n v="8628484"/>
    <n v="10415069"/>
    <n v="29539735"/>
    <n v="15794199"/>
    <n v="2224113"/>
    <n v="16403.961977186311"/>
    <n v="4411.2956374417618"/>
    <n v="3308.6620743727599"/>
    <n v="4661.8060802833534"/>
    <n v="4204.3724007561441"/>
    <n v="994668750"/>
    <n v="132622500"/>
    <n v="663112500"/>
    <n v="13262250"/>
    <n v="13262250"/>
    <n v="0.11898433523723351"/>
    <n v="0.5340722728043884"/>
    <n v="2.0195668155855908"/>
    <n v="0.76638579426567888"/>
    <n v="0.11966295311881468"/>
    <n v="0.13033038418191656"/>
    <n v="0.55155331161170384"/>
    <n v="2.0698525621364419"/>
    <n v="0.78121375032137996"/>
    <n v="0.13103692867793065"/>
    <n v="1951.8145111123679"/>
    <n v="2355.9506871006051"/>
    <n v="6682.0641293898098"/>
    <n v="3572.7419555505289"/>
    <n v="503.10761748572077"/>
    <n v="1957.9819315704688"/>
    <n v="2363.3951129838924"/>
    <n v="6703.178379119644"/>
    <n v="3584.0312464655863"/>
    <n v="504.69735677449131"/>
  </r>
  <r>
    <s v="2017_2"/>
    <n v="2017"/>
    <n v="2"/>
    <x v="21"/>
    <x v="21"/>
    <s v="Personal"/>
    <n v="6853.5"/>
    <n v="27414"/>
    <n v="2816788500"/>
    <n v="11267154000"/>
    <n v="1194"/>
    <n v="4055"/>
    <n v="4588"/>
    <n v="6747"/>
    <n v="1390"/>
    <n v="14276065"/>
    <n v="12724208"/>
    <n v="5969276"/>
    <n v="20179797"/>
    <n v="4222699"/>
    <n v="11956.503350083753"/>
    <n v="3137.9057953144265"/>
    <n v="1301.0627724498693"/>
    <n v="2990.9288572698979"/>
    <n v="3037.9129496402879"/>
    <n v="1542037500"/>
    <n v="205605000"/>
    <n v="1028025000"/>
    <n v="20560500"/>
    <n v="20560500"/>
    <n v="0.17421755307507114"/>
    <n v="0.59166849055227255"/>
    <n v="0.66943897278762676"/>
    <n v="0.9844604946377763"/>
    <n v="0.20281607937550156"/>
    <n v="0.18489281380392583"/>
    <n v="0.60550241438683128"/>
    <n v="0.68267876085296175"/>
    <n v="0.98794160229323591"/>
    <n v="0.21413304949454792"/>
    <n v="2083.0327569854817"/>
    <n v="1856.5999854089152"/>
    <n v="870.98212592106222"/>
    <n v="2944.4513022543224"/>
    <n v="616.13759393010866"/>
    <n v="2089.6148060312207"/>
    <n v="1862.4665432541046"/>
    <n v="873.73428958797967"/>
    <n v="2953.7552955877131"/>
    <n v="618.08448979555851"/>
  </r>
  <r>
    <s v="2017_2"/>
    <n v="2017"/>
    <n v="2"/>
    <x v="22"/>
    <x v="22"/>
    <s v="Personal"/>
    <n v="2016"/>
    <n v="8064"/>
    <n v="828576000"/>
    <n v="3314304000"/>
    <n v="321"/>
    <n v="1139"/>
    <n v="1194"/>
    <n v="1735"/>
    <n v="174"/>
    <n v="4613421"/>
    <n v="3996353"/>
    <n v="930771"/>
    <n v="5686433"/>
    <n v="883675"/>
    <n v="14372.028037383177"/>
    <n v="3508.6505706760317"/>
    <n v="779.5402010050251"/>
    <n v="3277.4829971181557"/>
    <n v="5078.5919540229888"/>
    <n v="453600000"/>
    <n v="60480000"/>
    <n v="302400000"/>
    <n v="6048000"/>
    <n v="6048000"/>
    <n v="0.15922619047619047"/>
    <n v="0.56498015873015872"/>
    <n v="0.59226190476190477"/>
    <n v="0.86061507936507942"/>
    <n v="8.6309523809523808E-2"/>
    <n v="0.17821324059783283"/>
    <n v="0.59070672283101455"/>
    <n v="0.61776296290923605"/>
    <n v="0.87858818094625191"/>
    <n v="0.10088220844208519"/>
    <n v="2288.4032738095239"/>
    <n v="1982.3179563492063"/>
    <n v="461.69196428571428"/>
    <n v="2820.6512896825398"/>
    <n v="438.33085317460319"/>
    <n v="2295.6342607126976"/>
    <n v="1988.5817627964086"/>
    <n v="463.15083676036028"/>
    <n v="2829.5640948544014"/>
    <n v="439.7159082891618"/>
  </r>
  <r>
    <s v="2017_2"/>
    <n v="2017"/>
    <n v="2"/>
    <x v="23"/>
    <x v="23"/>
    <s v="Personal"/>
    <n v="3772"/>
    <n v="15088"/>
    <n v="1550292000"/>
    <n v="6201168000"/>
    <n v="651"/>
    <n v="2528"/>
    <n v="989"/>
    <n v="5779"/>
    <n v="326"/>
    <n v="10536039"/>
    <n v="7122526"/>
    <n v="1025855"/>
    <n v="18968510"/>
    <n v="1796784"/>
    <n v="16184.391705069125"/>
    <n v="2817.4549050632913"/>
    <n v="1037.2649140546007"/>
    <n v="3282.3170098632982"/>
    <n v="5511.6073619631898"/>
    <n v="848700000"/>
    <n v="113160000"/>
    <n v="565800000"/>
    <n v="11316000"/>
    <n v="11316000"/>
    <n v="0.17258748674443267"/>
    <n v="0.6702014846235419"/>
    <n v="0.26219512195121952"/>
    <n v="1.5320784729586425"/>
    <n v="8.6426299045599148E-2"/>
    <n v="0.18692374360394004"/>
    <n v="0.68803747050541586"/>
    <n v="0.27888115670859659"/>
    <n v="1.5663314582769043"/>
    <n v="9.7086486251972859E-2"/>
    <n v="2793.2234888653234"/>
    <n v="1888.262460233298"/>
    <n v="271.9658006362672"/>
    <n v="5028.7672322375402"/>
    <n v="476.3478260869565"/>
    <n v="2802.0496265906022"/>
    <n v="1894.2290664149837"/>
    <n v="272.82516889754322"/>
    <n v="5044.6573292373077"/>
    <n v="477.85300873164658"/>
  </r>
  <r>
    <s v="2017_2"/>
    <n v="2017"/>
    <n v="2"/>
    <x v="24"/>
    <x v="24"/>
    <s v="Personal"/>
    <n v="1974.5"/>
    <n v="7898"/>
    <n v="811519500"/>
    <n v="3246078000"/>
    <n v="359"/>
    <n v="1462"/>
    <n v="1170"/>
    <n v="2824"/>
    <n v="39"/>
    <n v="4340702"/>
    <n v="4016754"/>
    <n v="1891073"/>
    <n v="7318401"/>
    <n v="341277"/>
    <n v="12091.091922005571"/>
    <n v="2747.4377564979482"/>
    <n v="1616.3017094017093"/>
    <n v="2591.5017705382438"/>
    <n v="8750.6923076923085"/>
    <n v="444262500"/>
    <n v="59235000"/>
    <n v="296175000"/>
    <n v="5923500"/>
    <n v="5923500"/>
    <n v="0.18181818181818182"/>
    <n v="0.7404406178779438"/>
    <n v="0.59255507723474299"/>
    <n v="1.4302355026589011"/>
    <n v="1.9751835907824766E-2"/>
    <n v="0.20204236169895645"/>
    <n v="0.76342806986171297"/>
    <n v="0.61831984124907746"/>
    <n v="1.4713679217124247"/>
    <n v="2.7048075809876483E-2"/>
    <n v="2198.3803494555582"/>
    <n v="2034.3145100025322"/>
    <n v="957.74778424917702"/>
    <n v="3706.4578374271969"/>
    <n v="172.84223854140288"/>
    <n v="2205.3268783724848"/>
    <n v="2040.742617210348"/>
    <n v="960.77411346470922"/>
    <n v="3718.1696490586255"/>
    <n v="173.3883922624328"/>
  </r>
  <r>
    <s v="2017_2"/>
    <n v="2017"/>
    <n v="2"/>
    <x v="25"/>
    <x v="25"/>
    <s v="Personal"/>
    <n v="5020.25"/>
    <n v="20081"/>
    <n v="2063322750"/>
    <n v="8253291000"/>
    <n v="924"/>
    <n v="3359"/>
    <n v="2154"/>
    <n v="5105"/>
    <n v="433"/>
    <n v="12239232"/>
    <n v="8658596"/>
    <n v="1723722"/>
    <n v="15424327"/>
    <n v="2156441"/>
    <n v="13245.922077922078"/>
    <n v="2577.7302768681157"/>
    <n v="800.24233983286911"/>
    <n v="3021.4156709108715"/>
    <n v="4980.233256351039"/>
    <n v="1129556250"/>
    <n v="150607500"/>
    <n v="753037500"/>
    <n v="15060750"/>
    <n v="15060750"/>
    <n v="0.18405457895523131"/>
    <n v="0.66909018475175541"/>
    <n v="0.42906229769433796"/>
    <n v="1.0168816294009262"/>
    <n v="8.6250684726856236E-2"/>
    <n v="0.19679832524275598"/>
    <n v="0.68456375043189344"/>
    <n v="0.44533830166569338"/>
    <n v="1.021190223977537"/>
    <n v="9.5482520213287417E-2"/>
    <n v="2437.9726109257508"/>
    <n v="1724.7340271898811"/>
    <n v="343.35381704098404"/>
    <n v="3072.42209053334"/>
    <n v="429.54852845973807"/>
    <n v="2445.6762129183112"/>
    <n v="1730.1839097804204"/>
    <n v="344.43875997153884"/>
    <n v="3082.1304510098062"/>
    <n v="430.90583283834928"/>
  </r>
  <r>
    <s v="2017_2"/>
    <n v="2017"/>
    <n v="2"/>
    <x v="26"/>
    <x v="26"/>
    <s v="Personal"/>
    <n v="3772.25"/>
    <n v="15089"/>
    <n v="1550394750"/>
    <n v="6201579000"/>
    <n v="529"/>
    <n v="2369"/>
    <n v="5092"/>
    <n v="4250"/>
    <n v="731"/>
    <n v="7720034"/>
    <n v="9377946"/>
    <n v="3506559"/>
    <n v="15062463"/>
    <n v="2045620"/>
    <n v="14593.637051039697"/>
    <n v="3958.6095398902489"/>
    <n v="688.64080911233305"/>
    <n v="3544.1089411764706"/>
    <n v="2798.3857729138167"/>
    <n v="848756250"/>
    <n v="113167500"/>
    <n v="565837500"/>
    <n v="11316750"/>
    <n v="11316750"/>
    <n v="0.14023460799257736"/>
    <n v="0.62800715753197689"/>
    <n v="1.3498575120949037"/>
    <n v="1.1266485519252436"/>
    <n v="0.19378355093114188"/>
    <n v="0.15340726153901507"/>
    <n v="0.64634318606148244"/>
    <n v="1.3759277655281899"/>
    <n v="1.1409786787197718"/>
    <n v="0.20877832649053896"/>
    <n v="2046.5329710385049"/>
    <n v="2486.0351249254422"/>
    <n v="929.56696931539534"/>
    <n v="3992.9652064417787"/>
    <n v="542.28113195042749"/>
    <n v="2052.9996866213128"/>
    <n v="2493.8905967449873"/>
    <n v="932.50425168064589"/>
    <n v="4005.5823353556625"/>
    <n v="543.99465325493259"/>
  </r>
  <r>
    <s v="2017_3"/>
    <n v="2017"/>
    <n v="3"/>
    <x v="0"/>
    <x v="0"/>
    <s v="Personal"/>
    <n v="5765.5"/>
    <n v="23062"/>
    <n v="2369620500"/>
    <n v="9478482000"/>
    <n v="120"/>
    <n v="2557"/>
    <n v="1616"/>
    <n v="4666"/>
    <n v="614"/>
    <n v="2067599"/>
    <n v="4847553"/>
    <n v="3261572"/>
    <n v="8903586"/>
    <n v="2013351"/>
    <n v="17229.991666666665"/>
    <n v="1895.7970277669144"/>
    <n v="2018.299504950495"/>
    <n v="1908.183883411916"/>
    <n v="3279.0732899022801"/>
    <n v="1297237500"/>
    <n v="172965000"/>
    <n v="864825000"/>
    <n v="17296500"/>
    <n v="17296500"/>
    <n v="2.0813459370392855E-2"/>
    <n v="0.44350013008412109"/>
    <n v="0.28028791952129045"/>
    <n v="0.80929667851877551"/>
    <n v="0.10649553377851011"/>
    <n v="2.5194146988246947E-2"/>
    <n v="0.45874475846957335"/>
    <n v="0.29407013447210695"/>
    <n v="0.82135176805639032"/>
    <n v="0.11596120670570009"/>
    <n v="358.61573150637412"/>
    <n v="840.78622842771654"/>
    <n v="565.70496921342465"/>
    <n v="1544.286878848322"/>
    <n v="349.20666030699851"/>
    <n v="359.74889963607961"/>
    <n v="843.44297790701989"/>
    <n v="567.49250608258535"/>
    <n v="1549.1665774239607"/>
    <n v="350.31009728250035"/>
  </r>
  <r>
    <s v="2017_3"/>
    <n v="2017"/>
    <n v="3"/>
    <x v="1"/>
    <x v="1"/>
    <s v="Personal"/>
    <n v="1422.5"/>
    <n v="5690"/>
    <n v="584647500"/>
    <n v="2338590000"/>
    <n v="20"/>
    <n v="383"/>
    <n v="2159"/>
    <n v="682"/>
    <n v="100"/>
    <n v="849722"/>
    <n v="1340069"/>
    <n v="5955844"/>
    <n v="2340701"/>
    <n v="557711"/>
    <n v="42486.1"/>
    <n v="3498.8746736292428"/>
    <n v="2758.6123205187587"/>
    <n v="3432.1129032258063"/>
    <n v="5577.11"/>
    <n v="320062500"/>
    <n v="42675000"/>
    <n v="213375000"/>
    <n v="4267500"/>
    <n v="4267500"/>
    <n v="1.4059753954305799E-2"/>
    <n v="0.26924428822495605"/>
    <n v="1.5177504393673111"/>
    <n v="0.47943760984182776"/>
    <n v="7.0298769771529004E-2"/>
    <n v="2.133326229558263E-2"/>
    <n v="0.2966467223409478"/>
    <n v="1.5725138143491406"/>
    <n v="0.5103001897345546"/>
    <n v="8.6092159366450316E-2"/>
    <n v="597.34411247803166"/>
    <n v="942.0520210896309"/>
    <n v="4186.8850615114234"/>
    <n v="1645.4840070298769"/>
    <n v="392.06397188049209"/>
    <n v="599.23162395970598"/>
    <n v="945.02875421380065"/>
    <n v="4200.1149460301967"/>
    <n v="1650.6834722816493"/>
    <n v="393.30283107909594"/>
  </r>
  <r>
    <s v="2017_3"/>
    <n v="2017"/>
    <n v="3"/>
    <x v="2"/>
    <x v="2"/>
    <s v="Personal"/>
    <n v="1412"/>
    <n v="5648"/>
    <n v="580332000"/>
    <n v="2321328000"/>
    <n v="102"/>
    <n v="683"/>
    <n v="939"/>
    <n v="1737"/>
    <n v="268"/>
    <n v="1207668"/>
    <n v="2143209"/>
    <n v="934274"/>
    <n v="4863126"/>
    <n v="1328699"/>
    <n v="11839.882352941177"/>
    <n v="3137.9341142020498"/>
    <n v="994.96698615548451"/>
    <n v="2799.7271157167529"/>
    <n v="4957.8320895522384"/>
    <n v="317700000"/>
    <n v="42360000"/>
    <n v="211800000"/>
    <n v="4236000"/>
    <n v="4236000"/>
    <n v="7.2237960339943341E-2"/>
    <n v="0.48371104815864024"/>
    <n v="0.66501416430594906"/>
    <n v="1.2301699716713881"/>
    <n v="0.18980169971671387"/>
    <n v="8.8290346905892769E-2"/>
    <n v="0.51469793826582821"/>
    <n v="0.69428042537914403"/>
    <n v="1.2631647690474057"/>
    <n v="0.21411726022889527"/>
    <n v="855.28895184135979"/>
    <n v="1517.8533994334277"/>
    <n v="661.66713881019825"/>
    <n v="3444.1402266288951"/>
    <n v="941.00495750708217"/>
    <n v="857.99152759799142"/>
    <n v="1522.6495724584599"/>
    <n v="663.75790072692644"/>
    <n v="3455.0231567297546"/>
    <n v="943.97838207845496"/>
  </r>
  <r>
    <s v="2017_3"/>
    <n v="2017"/>
    <n v="3"/>
    <x v="3"/>
    <x v="3"/>
    <s v="Personal"/>
    <n v="5694.25"/>
    <n v="22777"/>
    <n v="2340336750"/>
    <n v="9361347000"/>
    <n v="127"/>
    <n v="1939"/>
    <n v="1126"/>
    <n v="3437"/>
    <n v="492"/>
    <n v="2582105"/>
    <n v="6944343"/>
    <n v="982565"/>
    <n v="10818965"/>
    <n v="2539289"/>
    <n v="20331.535433070865"/>
    <n v="3581.4043321299637"/>
    <n v="872.61545293072822"/>
    <n v="3147.7931335466978"/>
    <n v="5161.1565040650403"/>
    <n v="1281206250"/>
    <n v="170827500"/>
    <n v="854137500"/>
    <n v="17082750"/>
    <n v="17082750"/>
    <n v="2.2303200597093561E-2"/>
    <n v="0.34051894454932607"/>
    <n v="0.19774333757738069"/>
    <n v="0.60359134214339027"/>
    <n v="8.6402950344645915E-2"/>
    <n v="2.6862764930361556E-2"/>
    <n v="0.35515113877463644"/>
    <n v="0.21004164236815701"/>
    <n v="0.61869495072928915"/>
    <n v="9.5078146154700366E-2"/>
    <n v="453.458313210695"/>
    <n v="1219.5360231812795"/>
    <n v="172.55389208411995"/>
    <n v="1899.9806822671994"/>
    <n v="445.939149141678"/>
    <n v="454.89116866999666"/>
    <n v="1223.3895611972832"/>
    <n v="173.09913467664379"/>
    <n v="1905.9843161489523"/>
    <n v="447.34824524985123"/>
  </r>
  <r>
    <s v="2017_3"/>
    <n v="2017"/>
    <n v="3"/>
    <x v="4"/>
    <x v="4"/>
    <s v="Personal"/>
    <n v="4370.5"/>
    <n v="17482"/>
    <n v="1796275500"/>
    <n v="7185102000"/>
    <n v="179"/>
    <n v="1468"/>
    <n v="3836"/>
    <n v="2346"/>
    <n v="533"/>
    <n v="4492849"/>
    <n v="5087961"/>
    <n v="8110592"/>
    <n v="8374201"/>
    <n v="1487348"/>
    <n v="25099.715083798881"/>
    <n v="3465.9134877384195"/>
    <n v="2114.3357664233577"/>
    <n v="3569.5656436487639"/>
    <n v="2790.5215759849907"/>
    <n v="983362500"/>
    <n v="131115000"/>
    <n v="655575000"/>
    <n v="13111500"/>
    <n v="13111500"/>
    <n v="4.0956412309804367E-2"/>
    <n v="0.33588834229493192"/>
    <n v="0.87770278000228807"/>
    <n v="0.5367806887083858"/>
    <n v="0.12195400983869123"/>
    <n v="4.7941477841840469E-2"/>
    <n v="0.35253428426005717"/>
    <n v="0.88924986567896069"/>
    <n v="0.55435515433413585"/>
    <n v="0.1334871357372483"/>
    <n v="1027.9942798306829"/>
    <n v="1164.1599359341037"/>
    <n v="1855.7583800480495"/>
    <n v="1916.0739045875757"/>
    <n v="340.31529573275367"/>
    <n v="1031.2425766929832"/>
    <n v="1167.838494405979"/>
    <n v="1861.6222785554326"/>
    <n v="1922.1283904678205"/>
    <n v="341.39063742386071"/>
  </r>
  <r>
    <s v="2017_3"/>
    <n v="2017"/>
    <n v="3"/>
    <x v="5"/>
    <x v="5"/>
    <s v="Personal"/>
    <n v="1114.5"/>
    <n v="4458"/>
    <n v="458059500"/>
    <n v="1832238000"/>
    <n v="96"/>
    <n v="380"/>
    <n v="676"/>
    <n v="595"/>
    <n v="161"/>
    <n v="2038604"/>
    <n v="1466956"/>
    <n v="1088948"/>
    <n v="2442386"/>
    <n v="925796"/>
    <n v="21235.458333333332"/>
    <n v="3860.4105263157894"/>
    <n v="1610.8698224852071"/>
    <n v="4104.8504201680671"/>
    <n v="5750.2857142857147"/>
    <n v="250762500"/>
    <n v="33435000"/>
    <n v="167175000"/>
    <n v="3343500"/>
    <n v="3343500"/>
    <n v="8.613728129205922E-2"/>
    <n v="0.34096007178106774"/>
    <n v="0.60655002243158362"/>
    <n v="0.53387169134140866"/>
    <n v="0.14445939883355766"/>
    <n v="0.10571905128238293"/>
    <n v="0.37404449061585682"/>
    <n v="0.64064527866587639"/>
    <n v="0.56868834846931449"/>
    <n v="0.16899570027296187"/>
    <n v="1829.1646478241364"/>
    <n v="1316.2458501570211"/>
    <n v="977.07312696276358"/>
    <n v="2191.4634365186184"/>
    <n v="830.68281740690895"/>
    <n v="1834.9445144077679"/>
    <n v="1320.4049756978607"/>
    <n v="980.16052115825835"/>
    <n v="2198.3881091012922"/>
    <n v="833.3076417296611"/>
  </r>
  <r>
    <s v="2017_3"/>
    <n v="2017"/>
    <n v="3"/>
    <x v="6"/>
    <x v="6"/>
    <s v="Personal"/>
    <n v="7139.5"/>
    <n v="28558"/>
    <n v="2934334500"/>
    <n v="11737338000"/>
    <n v="315"/>
    <n v="3270"/>
    <n v="2557"/>
    <n v="5635"/>
    <n v="968"/>
    <n v="9486602"/>
    <n v="9325146"/>
    <n v="4085977"/>
    <n v="15180186"/>
    <n v="8986346"/>
    <n v="30116.196825396826"/>
    <n v="2851.726605504587"/>
    <n v="1597.957371920219"/>
    <n v="2693.9105590062113"/>
    <n v="9283.4152892561979"/>
    <n v="1606387500"/>
    <n v="214185000"/>
    <n v="1070925000"/>
    <n v="21418500"/>
    <n v="21418500"/>
    <n v="4.4120736746270747E-2"/>
    <n v="0.4580152671755725"/>
    <n v="0.35814832971496602"/>
    <n v="0.78927095734995445"/>
    <n v="0.13558372435044472"/>
    <n v="4.978371534121033E-2"/>
    <n v="0.47175427990631874"/>
    <n v="0.37136952819313257"/>
    <n v="0.80051693666471313"/>
    <n v="0.1450240563830516"/>
    <n v="1328.7487919322082"/>
    <n v="1306.134323131872"/>
    <n v="572.30576370894323"/>
    <n v="2126.2253659219832"/>
    <n v="1258.6800196092163"/>
    <n v="1332.9474247614974"/>
    <n v="1310.2614978708898"/>
    <n v="574.11415802883994"/>
    <n v="2132.9438966766534"/>
    <n v="1262.657246368698"/>
  </r>
  <r>
    <s v="2017_3"/>
    <n v="2017"/>
    <n v="3"/>
    <x v="7"/>
    <x v="7"/>
    <s v="Personal"/>
    <n v="8805.25"/>
    <n v="35221"/>
    <n v="3618957750"/>
    <n v="14475831000"/>
    <n v="973"/>
    <n v="3211"/>
    <n v="7804"/>
    <n v="8044"/>
    <n v="761"/>
    <n v="17179684"/>
    <n v="7394931"/>
    <n v="7136515"/>
    <n v="23550428"/>
    <n v="3793945"/>
    <n v="17656.406988694758"/>
    <n v="2302.9993771410777"/>
    <n v="914.46886212198876"/>
    <n v="2927.7011437095971"/>
    <n v="4985.4730617608411"/>
    <n v="1981181250"/>
    <n v="264157500"/>
    <n v="1320787500"/>
    <n v="26415750"/>
    <n v="26415750"/>
    <n v="0.11050225717611652"/>
    <n v="0.36466880554214814"/>
    <n v="0.88628942960165813"/>
    <n v="0.9135458959143693"/>
    <n v="8.6425711933221655E-2"/>
    <n v="0.11828697858827462"/>
    <n v="0.37662063733969309"/>
    <n v="0.89417209839897982"/>
    <n v="0.92052409038364524"/>
    <n v="9.3402868882896298E-2"/>
    <n v="1951.0728258709294"/>
    <n v="839.83203202634786"/>
    <n v="810.48408619857469"/>
    <n v="2674.5893642997075"/>
    <n v="430.87305868657904"/>
    <n v="1957.2379027227576"/>
    <n v="842.48576639823534"/>
    <n v="813.04508577395825"/>
    <n v="2683.0406372400853"/>
    <n v="432.2345483680312"/>
  </r>
  <r>
    <s v="2017_3"/>
    <n v="2017"/>
    <n v="3"/>
    <x v="8"/>
    <x v="8"/>
    <s v="Personal"/>
    <n v="845.5"/>
    <n v="3382"/>
    <n v="347500500"/>
    <n v="1390002000"/>
    <n v="110"/>
    <n v="352"/>
    <n v="477"/>
    <n v="474"/>
    <n v="145"/>
    <n v="1455809"/>
    <n v="1141310"/>
    <n v="482174"/>
    <n v="1568036"/>
    <n v="651770"/>
    <n v="13234.627272727274"/>
    <n v="3242.3579545454545"/>
    <n v="1010.8469601677149"/>
    <n v="3308.0928270042195"/>
    <n v="4494.9655172413795"/>
    <n v="190237500"/>
    <n v="25365000"/>
    <n v="126825000"/>
    <n v="2536500"/>
    <n v="2536500"/>
    <n v="0.13010053222945003"/>
    <n v="0.41632170313424011"/>
    <n v="0.56416321703134242"/>
    <n v="0.56061502069781199"/>
    <n v="0.17149615612063868"/>
    <n v="0.1570576331318643"/>
    <n v="0.45582200489092384"/>
    <n v="0.60389732236491689"/>
    <n v="0.60038488260701284"/>
    <n v="0.20170078987394113"/>
    <n v="1721.8320520402128"/>
    <n v="1349.8639858072147"/>
    <n v="570.28267297457126"/>
    <n v="1854.5665286812537"/>
    <n v="770.86930810171498"/>
    <n v="1727.2727648552409"/>
    <n v="1354.1293392587454"/>
    <n v="572.084674652589"/>
    <n v="1860.4266611296896"/>
    <n v="773.30513133913882"/>
  </r>
  <r>
    <s v="2017_3"/>
    <n v="2017"/>
    <n v="3"/>
    <x v="9"/>
    <x v="9"/>
    <s v="Personal"/>
    <n v="895.25"/>
    <n v="3581"/>
    <n v="367947750"/>
    <n v="1471791000"/>
    <n v="109"/>
    <n v="388"/>
    <n v="637"/>
    <n v="569"/>
    <n v="113"/>
    <n v="1594719"/>
    <n v="1343432"/>
    <n v="545706"/>
    <n v="1944124"/>
    <n v="535112"/>
    <n v="14630.449541284404"/>
    <n v="3462.4536082474228"/>
    <n v="856.68131868131866"/>
    <n v="3416.738137082601"/>
    <n v="4735.5044247787609"/>
    <n v="201431250"/>
    <n v="26857500"/>
    <n v="134287500"/>
    <n v="2685750"/>
    <n v="2685750"/>
    <n v="0.12175370008377548"/>
    <n v="0.43339849204132924"/>
    <n v="0.71153309131527509"/>
    <n v="0.63557665456576373"/>
    <n v="0.12622172577492322"/>
    <n v="0.14721807411153356"/>
    <n v="0.47198774019416523"/>
    <n v="0.74681315072293952"/>
    <n v="0.67305417243201249"/>
    <n v="0.15208309019819377"/>
    <n v="1781.3113655403517"/>
    <n v="1500.6221725774924"/>
    <n v="609.55710695336495"/>
    <n v="2171.5989946942195"/>
    <n v="597.72354091036027"/>
    <n v="1786.9400234356249"/>
    <n v="1505.3638976924265"/>
    <n v="611.48320953657731"/>
    <n v="2178.4608988303025"/>
    <n v="599.61225132495701"/>
  </r>
  <r>
    <s v="2017_3"/>
    <n v="2017"/>
    <n v="3"/>
    <x v="10"/>
    <x v="10"/>
    <s v="Personal"/>
    <n v="2542.5"/>
    <n v="10170"/>
    <n v="1044967500"/>
    <n v="4179870000"/>
    <n v="305"/>
    <n v="1032"/>
    <n v="3088"/>
    <n v="2139"/>
    <n v="220"/>
    <n v="6808165"/>
    <n v="4322674"/>
    <n v="3618122"/>
    <n v="6287876"/>
    <n v="1152314"/>
    <n v="22321.852459016394"/>
    <n v="4188.6375968992252"/>
    <n v="1171.6716321243523"/>
    <n v="2939.6334735857877"/>
    <n v="5237.7909090909088"/>
    <n v="572062500"/>
    <n v="76275000"/>
    <n v="381375000"/>
    <n v="7627500"/>
    <n v="7627500"/>
    <n v="0.119960668633235"/>
    <n v="0.40589970501474926"/>
    <n v="1.2145526057030482"/>
    <n v="0.8412979351032448"/>
    <n v="8.6529006882989187E-2"/>
    <n v="0.13497465165095535"/>
    <n v="0.42859128268982227"/>
    <n v="1.2381411153213093"/>
    <n v="0.85818256868979248"/>
    <n v="9.9520338848621243E-2"/>
    <n v="2677.7443461160274"/>
    <n v="1700.1667649950837"/>
    <n v="1423.0568338249755"/>
    <n v="2473.1075712881025"/>
    <n v="453.22084562438545"/>
    <n v="2686.2055882923592"/>
    <n v="1705.5390189817792"/>
    <n v="1427.5534649238857"/>
    <n v="2480.9221941138921"/>
    <n v="454.65295072424385"/>
  </r>
  <r>
    <s v="2017_3"/>
    <n v="2017"/>
    <n v="3"/>
    <x v="11"/>
    <x v="11"/>
    <s v="Personal"/>
    <n v="6893.5"/>
    <n v="27574"/>
    <n v="2833228500"/>
    <n v="11332914000"/>
    <n v="171"/>
    <n v="2158"/>
    <n v="8105"/>
    <n v="3309"/>
    <n v="673"/>
    <n v="3330249"/>
    <n v="4877130"/>
    <n v="9497542"/>
    <n v="6982302"/>
    <n v="4037642"/>
    <n v="19475.140350877195"/>
    <n v="2260.023169601483"/>
    <n v="1171.8127082048118"/>
    <n v="2110.0942883046237"/>
    <n v="5999.468053491828"/>
    <n v="1551037500"/>
    <n v="206805000"/>
    <n v="1034025000"/>
    <n v="20680500"/>
    <n v="20680500"/>
    <n v="2.4805976644665266E-2"/>
    <n v="0.31304852397185756"/>
    <n v="1.1757452672807718"/>
    <n v="0.48001740770290852"/>
    <n v="9.7628200478711832E-2"/>
    <n v="2.9170730042983744E-2"/>
    <n v="0.32606234685657726"/>
    <n v="1.1885018535371392"/>
    <n v="0.49403776001792071"/>
    <n v="0.10595765249071995"/>
    <n v="483.09987669543773"/>
    <n v="707.49691738594333"/>
    <n v="1377.7532458112714"/>
    <n v="1012.8819902806993"/>
    <n v="585.71726989192723"/>
    <n v="484.62639473589405"/>
    <n v="709.7324940442204"/>
    <n v="1382.10672484632"/>
    <n v="1016.0825347345567"/>
    <n v="587.56804241791679"/>
  </r>
  <r>
    <s v="2017_3"/>
    <n v="2017"/>
    <n v="3"/>
    <x v="12"/>
    <x v="12"/>
    <s v="Personal"/>
    <n v="6633.25"/>
    <n v="26533"/>
    <n v="2726265750"/>
    <n v="10905063000"/>
    <n v="358"/>
    <n v="2719"/>
    <n v="3722"/>
    <n v="5195"/>
    <n v="1000"/>
    <n v="7542161"/>
    <n v="9325202"/>
    <n v="5454556"/>
    <n v="16498795"/>
    <n v="4347001"/>
    <n v="21067.488826815643"/>
    <n v="3429.6439867598383"/>
    <n v="1465.4905964535196"/>
    <n v="3175.8989412897017"/>
    <n v="4347.0010000000002"/>
    <n v="1492481250"/>
    <n v="198997500"/>
    <n v="994987500"/>
    <n v="19899750"/>
    <n v="19899750"/>
    <n v="5.3970527267930501E-2"/>
    <n v="0.40990464704330454"/>
    <n v="0.56111257679116577"/>
    <n v="0.78317566803603056"/>
    <n v="0.15075566275958241"/>
    <n v="6.0434855529406611E-2"/>
    <n v="0.42397468459081361"/>
    <n v="0.57530950243246404"/>
    <n v="0.79496465099104552"/>
    <n v="0.16099203063414413"/>
    <n v="1137.0234801944748"/>
    <n v="1405.8270078769833"/>
    <n v="822.30520483925682"/>
    <n v="2487.2867749594843"/>
    <n v="655.33501677156744"/>
    <n v="1140.6162918234322"/>
    <n v="1410.2691954924396"/>
    <n v="824.90355725146333"/>
    <n v="2495.1462017921635"/>
    <n v="657.40577019938337"/>
  </r>
  <r>
    <s v="2017_3"/>
    <n v="2017"/>
    <n v="3"/>
    <x v="13"/>
    <x v="13"/>
    <s v="Personal"/>
    <n v="1728.5"/>
    <n v="6914"/>
    <n v="710413500"/>
    <n v="2841654000"/>
    <n v="217"/>
    <n v="811"/>
    <n v="1262"/>
    <n v="1207"/>
    <n v="430"/>
    <n v="4473214"/>
    <n v="2843886"/>
    <n v="1330237"/>
    <n v="4322620"/>
    <n v="3374145"/>
    <n v="20613.88940092166"/>
    <n v="3506.6411837237979"/>
    <n v="1054.0705229793978"/>
    <n v="3581.2924606462302"/>
    <n v="7846.8488372093025"/>
    <n v="388912500"/>
    <n v="51855000"/>
    <n v="259275000"/>
    <n v="5185500"/>
    <n v="5185500"/>
    <n v="0.12554237778420596"/>
    <n v="0.46919294185710153"/>
    <n v="0.73011281457911481"/>
    <n v="0.6982933179056986"/>
    <n v="0.24877061035579984"/>
    <n v="0.14411126113000608"/>
    <n v="0.49716119287287863"/>
    <n v="0.75499034962418132"/>
    <n v="0.72401697055722647"/>
    <n v="0.27299802376168164"/>
    <n v="2587.9166907723461"/>
    <n v="1645.2912930286375"/>
    <n v="769.59039629736765"/>
    <n v="2500.7925947353197"/>
    <n v="1952.0653746022563"/>
    <n v="2596.0940919811492"/>
    <n v="1650.4901493351094"/>
    <n v="772.02217837884075"/>
    <n v="2508.6946977899011"/>
    <n v="1958.2335877487048"/>
  </r>
  <r>
    <s v="2017_3"/>
    <n v="2017"/>
    <n v="3"/>
    <x v="14"/>
    <x v="14"/>
    <s v="Personal"/>
    <n v="11933"/>
    <n v="47732"/>
    <n v="4904463000"/>
    <n v="19617852000"/>
    <n v="1286"/>
    <n v="5129"/>
    <n v="9356"/>
    <n v="8670"/>
    <n v="2008"/>
    <n v="20119842"/>
    <n v="18200687"/>
    <n v="14884485"/>
    <n v="31073204"/>
    <n v="22104364"/>
    <n v="15645.289269051322"/>
    <n v="3548.5839344901542"/>
    <n v="1590.9026293287729"/>
    <n v="3583.9912341407153"/>
    <n v="11008.149402390438"/>
    <n v="2684925000"/>
    <n v="357990000"/>
    <n v="1789950000"/>
    <n v="35799000"/>
    <n v="35799000"/>
    <n v="0.10776837341825191"/>
    <n v="0.42981647532053968"/>
    <n v="0.78404424704600684"/>
    <n v="0.72655660772647279"/>
    <n v="0.16827285678370904"/>
    <n v="0.11438239444750989"/>
    <n v="0.4403756496999936"/>
    <n v="0.79282099801597539"/>
    <n v="0.73606374020565657"/>
    <n v="0.17625240993798208"/>
    <n v="1686.0673761836922"/>
    <n v="1525.2398391016509"/>
    <n v="1247.3380541355905"/>
    <n v="2603.9725131986929"/>
    <n v="1852.3727478421185"/>
    <n v="1691.3950783656405"/>
    <n v="1530.0593520900163"/>
    <n v="1251.2794421053209"/>
    <n v="2612.2006482283282"/>
    <n v="1858.2259482953518"/>
  </r>
  <r>
    <s v="2017_3"/>
    <n v="2017"/>
    <n v="3"/>
    <x v="15"/>
    <x v="15"/>
    <s v="Personal"/>
    <n v="1293.25"/>
    <n v="5173"/>
    <n v="531525750"/>
    <n v="2126103000"/>
    <n v="156"/>
    <n v="632"/>
    <n v="744"/>
    <n v="1009"/>
    <n v="269"/>
    <n v="2875993"/>
    <n v="2119403"/>
    <n v="939073"/>
    <n v="3311516"/>
    <n v="2193889"/>
    <n v="18435.852564102563"/>
    <n v="3353.4857594936707"/>
    <n v="1262.1948924731182"/>
    <n v="3281.9781962338948"/>
    <n v="8155.7211895910777"/>
    <n v="290981250"/>
    <n v="38797500"/>
    <n v="193987500"/>
    <n v="3879750"/>
    <n v="3879750"/>
    <n v="0.12062632901604485"/>
    <n v="0.48869128165474579"/>
    <n v="0.5752947999226754"/>
    <n v="0.78020491011018756"/>
    <n v="0.20800309298279529"/>
    <n v="0.14172827282917971"/>
    <n v="0.52107849424953268"/>
    <n v="0.60732087305038063"/>
    <n v="0.80703536341461823"/>
    <n v="0.23430040242174002"/>
    <n v="2223.8492170887298"/>
    <n v="1638.8192538179007"/>
    <n v="726.13415812874541"/>
    <n v="2560.6155035762613"/>
    <n v="1696.4152329402668"/>
    <n v="2230.8762235379177"/>
    <n v="1643.9976595196626"/>
    <n v="728.42862547524385"/>
    <n v="2568.706637417195"/>
    <n v="1701.7756326880415"/>
  </r>
  <r>
    <s v="2017_3"/>
    <n v="2017"/>
    <n v="3"/>
    <x v="16"/>
    <x v="16"/>
    <s v="Personal"/>
    <n v="2527"/>
    <n v="10108"/>
    <n v="1038597000"/>
    <n v="4154388000"/>
    <n v="300"/>
    <n v="1082"/>
    <n v="518"/>
    <n v="2773"/>
    <n v="218"/>
    <n v="6974318"/>
    <n v="1932088"/>
    <n v="426761"/>
    <n v="8689144"/>
    <n v="1241077"/>
    <n v="23247.726666666666"/>
    <n v="1785.6635859519408"/>
    <n v="823.86293436293431"/>
    <n v="3133.4814280562568"/>
    <n v="5693.0137614678897"/>
    <n v="568575000"/>
    <n v="75810000"/>
    <n v="379050000"/>
    <n v="7581000"/>
    <n v="7581000"/>
    <n v="0.1187178472497032"/>
    <n v="0.42817570241392955"/>
    <n v="0.20498614958448755"/>
    <n v="1.0973486347447565"/>
    <n v="8.626830233478433E-2"/>
    <n v="0.13371016554730716"/>
    <n v="0.45111053699365516"/>
    <n v="0.22369740410825753"/>
    <n v="1.112497864300434"/>
    <n v="9.9281627192178104E-2"/>
    <n v="2759.9200633161854"/>
    <n v="764.57776018994855"/>
    <n v="168.8804907004353"/>
    <n v="3438.5215670755838"/>
    <n v="491.1266323703997"/>
    <n v="2768.6409675641603"/>
    <n v="766.99370314618625"/>
    <n v="169.41412593441376"/>
    <n v="3449.3867431144263"/>
    <n v="492.67851366995677"/>
  </r>
  <r>
    <s v="2017_3"/>
    <n v="2017"/>
    <n v="3"/>
    <x v="17"/>
    <x v="17"/>
    <s v="Personal"/>
    <n v="7970.5"/>
    <n v="31882"/>
    <n v="3275875500"/>
    <n v="13103502000"/>
    <n v="664"/>
    <n v="3214"/>
    <n v="10098"/>
    <n v="4559"/>
    <n v="1145"/>
    <n v="11739685"/>
    <n v="11713515"/>
    <n v="7210419"/>
    <n v="15341280"/>
    <n v="2779206"/>
    <n v="17680.248493975905"/>
    <n v="3644.5286247666459"/>
    <n v="714.04426619132505"/>
    <n v="3365.0537398552315"/>
    <n v="2427.2541484716157"/>
    <n v="1793362500"/>
    <n v="239115000"/>
    <n v="1195575000"/>
    <n v="23911500"/>
    <n v="23911500"/>
    <n v="8.3307195282604607E-2"/>
    <n v="0.40323693620224577"/>
    <n v="1.2669217740417791"/>
    <n v="0.57198419170691928"/>
    <n v="0.14365472680509378"/>
    <n v="9.051937110828609E-2"/>
    <n v="0.41603942069928046"/>
    <n v="1.2820985680443064"/>
    <n v="0.58489742674269229"/>
    <n v="0.15280844526381304"/>
    <n v="1472.8919139326265"/>
    <n v="1469.6085565522865"/>
    <n v="904.63822846747382"/>
    <n v="1924.7575434414402"/>
    <n v="348.68653158522051"/>
    <n v="1477.5460158828073"/>
    <n v="1474.2522836203443"/>
    <n v="907.49674001437825"/>
    <n v="1930.8394682261574"/>
    <n v="349.78832503747708"/>
  </r>
  <r>
    <s v="2017_3"/>
    <n v="2017"/>
    <n v="3"/>
    <x v="18"/>
    <x v="18"/>
    <s v="Personal"/>
    <n v="5398"/>
    <n v="21592"/>
    <n v="2218578000"/>
    <n v="8874312000"/>
    <n v="294"/>
    <n v="2747"/>
    <n v="4337"/>
    <n v="4618"/>
    <n v="886"/>
    <n v="11648700"/>
    <n v="10801187"/>
    <n v="4553773"/>
    <n v="18447028"/>
    <n v="9583315"/>
    <n v="39621.428571428572"/>
    <n v="3931.9938114306515"/>
    <n v="1049.9822457920222"/>
    <n v="3994.5924642702466"/>
    <n v="10816.382618510159"/>
    <n v="1214550000"/>
    <n v="161940000"/>
    <n v="809700000"/>
    <n v="16194000"/>
    <n v="16194000"/>
    <n v="5.4464616524638756E-2"/>
    <n v="0.50889218228973698"/>
    <n v="0.80344572063727304"/>
    <n v="0.85550203779177469"/>
    <n v="0.16413486476472769"/>
    <n v="6.1661352974236285E-2"/>
    <n v="0.52474625312509171"/>
    <n v="0.81604828731025536"/>
    <n v="0.86665219180874431"/>
    <n v="0.1758813518930063"/>
    <n v="2157.9659133012228"/>
    <n v="2000.9609114486848"/>
    <n v="843.60374212671354"/>
    <n v="3417.3819933308632"/>
    <n v="1775.3454983327158"/>
    <n v="2164.784739089127"/>
    <n v="2007.2836266405579"/>
    <n v="846.26939449690599"/>
    <n v="3428.1803717109906"/>
    <n v="1780.9553050455343"/>
  </r>
  <r>
    <s v="2017_3"/>
    <n v="2017"/>
    <n v="3"/>
    <x v="19"/>
    <x v="19"/>
    <s v="Personal"/>
    <n v="4447.75"/>
    <n v="17791"/>
    <n v="1828025250"/>
    <n v="7312101000"/>
    <n v="647"/>
    <n v="1934"/>
    <n v="5559"/>
    <n v="2965"/>
    <n v="622"/>
    <n v="9060310"/>
    <n v="6726360"/>
    <n v="4785967"/>
    <n v="9518445"/>
    <n v="1676642"/>
    <n v="14003.570324574961"/>
    <n v="3477.9524301964839"/>
    <n v="860.94027702824246"/>
    <n v="3210.2681281618889"/>
    <n v="2695.5659163987139"/>
    <n v="1000743750"/>
    <n v="133432500"/>
    <n v="667162500"/>
    <n v="13343250"/>
    <n v="13343250"/>
    <n v="0.14546680906076107"/>
    <n v="0.43482659771794729"/>
    <n v="1.2498454274633242"/>
    <n v="0.66662919453656344"/>
    <n v="0.13984598954527569"/>
    <n v="0.15778458105550247"/>
    <n v="0.45214606960461406"/>
    <n v="1.2693685640423669"/>
    <n v="0.68309912189534727"/>
    <n v="0.15196309407233874"/>
    <n v="2037.0546905738856"/>
    <n v="1512.3062222472036"/>
    <n v="1076.0422685627564"/>
    <n v="2140.058456522961"/>
    <n v="376.96408296329605"/>
    <n v="2043.4914563123243"/>
    <n v="1517.084867083021"/>
    <n v="1079.4423893545281"/>
    <n v="2146.8206976227925"/>
    <n v="378.15522893746555"/>
  </r>
  <r>
    <s v="2017_3"/>
    <n v="2017"/>
    <n v="3"/>
    <x v="20"/>
    <x v="20"/>
    <s v="Personal"/>
    <n v="4447.75"/>
    <n v="17791"/>
    <n v="1828025250"/>
    <n v="7312101000"/>
    <n v="513"/>
    <n v="2443"/>
    <n v="4045"/>
    <n v="3518"/>
    <n v="550"/>
    <n v="8911456"/>
    <n v="10746366"/>
    <n v="6225259"/>
    <n v="16903752"/>
    <n v="2285670"/>
    <n v="17371.259259259259"/>
    <n v="4398.8399508800658"/>
    <n v="1539.0009888751545"/>
    <n v="4804.932347924957"/>
    <n v="4155.7636363636366"/>
    <n v="1000743750"/>
    <n v="133432500"/>
    <n v="667162500"/>
    <n v="13343250"/>
    <n v="13343250"/>
    <n v="0.11533921645775955"/>
    <n v="0.54926648305322912"/>
    <n v="0.90944859760553087"/>
    <n v="0.79096172221909955"/>
    <n v="0.12365802934067788"/>
    <n v="0.12649917607465272"/>
    <n v="0.56664998269859601"/>
    <n v="0.91947447538453286"/>
    <n v="0.80516787168210879"/>
    <n v="0.13515897902240129"/>
    <n v="2003.5874318475633"/>
    <n v="2416.1353493339329"/>
    <n v="1399.6422910460344"/>
    <n v="3800.5175650609858"/>
    <n v="513.89354167837666"/>
    <n v="2009.9184464221644"/>
    <n v="2423.7699490862069"/>
    <n v="1404.0649359493664"/>
    <n v="3812.5265903288482"/>
    <n v="515.51736275573239"/>
  </r>
  <r>
    <s v="2017_3"/>
    <n v="2017"/>
    <n v="3"/>
    <x v="21"/>
    <x v="21"/>
    <s v="Personal"/>
    <n v="6873.75"/>
    <n v="27495"/>
    <n v="2825111250"/>
    <n v="11300445000"/>
    <n v="1222"/>
    <n v="4271"/>
    <n v="4774"/>
    <n v="7038"/>
    <n v="1597"/>
    <n v="15637961"/>
    <n v="13982280"/>
    <n v="6769205"/>
    <n v="21524202"/>
    <n v="4472321"/>
    <n v="12797.022094926349"/>
    <n v="3273.7719503629128"/>
    <n v="1417.931503979891"/>
    <n v="3058.2838874680306"/>
    <n v="2800.4514715090795"/>
    <n v="1546593750"/>
    <n v="206212500"/>
    <n v="1031062500"/>
    <n v="20621250"/>
    <n v="20621250"/>
    <n v="0.17777777777777778"/>
    <n v="0.6213493362429533"/>
    <n v="0.69452627750500096"/>
    <n v="1.0238952536824877"/>
    <n v="0.23233315148208766"/>
    <n v="0.1885224308267488"/>
    <n v="0.63498092059376854"/>
    <n v="0.70747092785977739"/>
    <n v="1.0282911014336578"/>
    <n v="0.24420179373564443"/>
    <n v="2275.0261502091289"/>
    <n v="2034.1560283687943"/>
    <n v="984.79068921622115"/>
    <n v="3131.3623567921441"/>
    <n v="650.6377159483543"/>
    <n v="2282.2148675496501"/>
    <n v="2040.5836348000944"/>
    <n v="987.90246966925099"/>
    <n v="3141.2569590461258"/>
    <n v="652.69362665980043"/>
  </r>
  <r>
    <s v="2017_3"/>
    <n v="2017"/>
    <n v="3"/>
    <x v="22"/>
    <x v="22"/>
    <s v="Personal"/>
    <n v="2027"/>
    <n v="8108"/>
    <n v="833097000"/>
    <n v="3332388000"/>
    <n v="329"/>
    <n v="1099"/>
    <n v="1519"/>
    <n v="1839"/>
    <n v="824"/>
    <n v="5806168"/>
    <n v="3911025"/>
    <n v="1357083"/>
    <n v="5724304"/>
    <n v="4306704"/>
    <n v="17647.927051671733"/>
    <n v="3558.7124658780708"/>
    <n v="893.40552995391704"/>
    <n v="3112.726481783578"/>
    <n v="5226.5825242718447"/>
    <n v="456075000"/>
    <n v="60810000"/>
    <n v="304050000"/>
    <n v="6081000"/>
    <n v="6081000"/>
    <n v="0.16230883078441047"/>
    <n v="0.54218056240749879"/>
    <n v="0.74938332511100147"/>
    <n v="0.90725209669462259"/>
    <n v="0.40651208682782436"/>
    <n v="0.18139163040127812"/>
    <n v="0.56796443415726117"/>
    <n v="0.7718110923927195"/>
    <n v="0.92226432246668388"/>
    <n v="0.4319318627276813"/>
    <n v="2864.4144055254069"/>
    <n v="1929.4647261963494"/>
    <n v="669.50320670942278"/>
    <n v="2824.0276270350273"/>
    <n v="2124.6689689195855"/>
    <n v="2873.4654951164193"/>
    <n v="1935.5615249227537"/>
    <n v="671.61872934249845"/>
    <n v="2832.9511008907944"/>
    <n v="2131.3825817096345"/>
  </r>
  <r>
    <s v="2017_3"/>
    <n v="2017"/>
    <n v="3"/>
    <x v="23"/>
    <x v="23"/>
    <s v="Personal"/>
    <n v="3792"/>
    <n v="15168"/>
    <n v="1558512000"/>
    <n v="6234048000"/>
    <n v="640"/>
    <n v="2498"/>
    <n v="1922"/>
    <n v="4483"/>
    <n v="1889"/>
    <n v="12702060"/>
    <n v="7133451"/>
    <n v="2283083"/>
    <n v="13972670"/>
    <n v="10736390"/>
    <n v="19846.96875"/>
    <n v="2855.6649319455564"/>
    <n v="1187.8683662851197"/>
    <n v="3116.8124024091012"/>
    <n v="5683.6368448914773"/>
    <n v="853200000"/>
    <n v="113760000"/>
    <n v="568800000"/>
    <n v="11376000"/>
    <n v="11376000"/>
    <n v="0.16877637130801687"/>
    <n v="0.65875527426160341"/>
    <n v="0.50685654008438819"/>
    <n v="1.1822257383966244"/>
    <n v="0.49815400843881857"/>
    <n v="0.18294854673238461"/>
    <n v="0.6766950406437785"/>
    <n v="0.52577348167830307"/>
    <n v="1.1997878535777502"/>
    <n v="0.51707259999699995"/>
    <n v="3349.6993670886077"/>
    <n v="1881.184335443038"/>
    <n v="602.07885021097047"/>
    <n v="3684.7758438818564"/>
    <n v="2831.3264767932487"/>
    <n v="3360.2838792374059"/>
    <n v="1887.1285758868996"/>
    <n v="603.98132270363817"/>
    <n v="3696.4191438950943"/>
    <n v="2840.2730138422971"/>
  </r>
  <r>
    <s v="2017_3"/>
    <n v="2017"/>
    <n v="3"/>
    <x v="24"/>
    <x v="24"/>
    <s v="Personal"/>
    <n v="1979"/>
    <n v="7916"/>
    <n v="813369000"/>
    <n v="3253476000"/>
    <n v="391"/>
    <n v="1561"/>
    <n v="1316"/>
    <n v="2879"/>
    <n v="39"/>
    <n v="5017132"/>
    <n v="4510087"/>
    <n v="2623351"/>
    <n v="7619233"/>
    <n v="267824"/>
    <n v="12831.539641943735"/>
    <n v="2889.2293401665597"/>
    <n v="1993.427811550152"/>
    <n v="2646.4859326154915"/>
    <n v="6867.2820512820517"/>
    <n v="445275000"/>
    <n v="59370000"/>
    <n v="296850000"/>
    <n v="5937000"/>
    <n v="5937000"/>
    <n v="0.1975745325922183"/>
    <n v="0.78878221323900966"/>
    <n v="0.66498231430015164"/>
    <n v="1.4547751389590702"/>
    <n v="1.9706922688226377E-2"/>
    <n v="0.21842908424380175"/>
    <n v="0.81016069315536099"/>
    <n v="0.68970365036825698"/>
    <n v="1.4973770731217366"/>
    <n v="2.6986738616050637E-2"/>
    <n v="2535.1854471955535"/>
    <n v="2278.9727134916625"/>
    <n v="1325.5942395149066"/>
    <n v="3850.0419403739261"/>
    <n v="135.33299646286002"/>
    <n v="2543.196226141552"/>
    <n v="2286.1739013384686"/>
    <n v="1329.7829044650741"/>
    <n v="3862.2074547157968"/>
    <n v="135.76062700166847"/>
  </r>
  <r>
    <s v="2017_3"/>
    <n v="2017"/>
    <n v="3"/>
    <x v="25"/>
    <x v="25"/>
    <s v="Personal"/>
    <n v="5046.5"/>
    <n v="20186"/>
    <n v="2074111500"/>
    <n v="8296446000"/>
    <n v="948"/>
    <n v="3345"/>
    <n v="1613"/>
    <n v="6097"/>
    <n v="1647"/>
    <n v="15401336"/>
    <n v="8740744"/>
    <n v="1478579"/>
    <n v="17493662"/>
    <n v="8458016"/>
    <n v="16246.135021097047"/>
    <n v="2613.0774289985052"/>
    <n v="916.66398016119035"/>
    <n v="2869.2245366573725"/>
    <n v="5135.4074074074078"/>
    <n v="1135462500"/>
    <n v="151395000"/>
    <n v="756975000"/>
    <n v="15139500"/>
    <n v="15139500"/>
    <n v="0.18785296740315069"/>
    <n v="0.66283562865352219"/>
    <n v="0.31962746457941149"/>
    <n v="1.2081640741107698"/>
    <n v="0.3263648072921827"/>
    <n v="0.20066408869623761"/>
    <n v="0.67834108463499754"/>
    <n v="0.33492270170011601"/>
    <n v="1.2246125866608881"/>
    <n v="0.3417436914988321"/>
    <n v="3051.8846725453286"/>
    <n v="1732.0408203705538"/>
    <n v="292.99098385019323"/>
    <n v="3466.4940057465569"/>
    <n v="1676.0162488853662"/>
    <n v="3061.5281380785846"/>
    <n v="1737.5137912543144"/>
    <n v="293.9167883144745"/>
    <n v="3477.4475702001487"/>
    <n v="1681.3121911189312"/>
  </r>
  <r>
    <s v="2017_3"/>
    <n v="2017"/>
    <n v="3"/>
    <x v="26"/>
    <x v="26"/>
    <s v="Personal"/>
    <n v="3823"/>
    <n v="15292"/>
    <n v="1571253000"/>
    <n v="6285012000"/>
    <n v="507"/>
    <n v="2371"/>
    <n v="4457"/>
    <n v="4333"/>
    <n v="700"/>
    <n v="7500820"/>
    <n v="9252792"/>
    <n v="3370419"/>
    <n v="16563118"/>
    <n v="1928163"/>
    <n v="14794.516765285996"/>
    <n v="3902.4850274145929"/>
    <n v="756.20798743549472"/>
    <n v="3822.5520424648048"/>
    <n v="2754.5185714285712"/>
    <n v="860175000"/>
    <n v="114690000"/>
    <n v="573450000"/>
    <n v="11469000"/>
    <n v="11469000"/>
    <n v="0.13261836254250589"/>
    <n v="0.62019356526288261"/>
    <n v="1.1658383468480251"/>
    <n v="1.133403086581219"/>
    <n v="0.18310227569971227"/>
    <n v="0.14539924128703388"/>
    <n v="0.63848292739813717"/>
    <n v="1.182408076399142"/>
    <n v="1.1480561661045607"/>
    <n v="0.19767646768326264"/>
    <n v="1962.0245880198797"/>
    <n v="2420.2961025372742"/>
    <n v="881.61626994506935"/>
    <n v="4332.4922835469524"/>
    <n v="504.35861888569184"/>
    <n v="1968.2242706816069"/>
    <n v="2427.943849601591"/>
    <n v="884.40203579960996"/>
    <n v="4346.1822635076423"/>
    <n v="505.95231113801674"/>
  </r>
  <r>
    <s v="2017_4"/>
    <n v="2017"/>
    <n v="4"/>
    <x v="0"/>
    <x v="0"/>
    <s v="Personal"/>
    <n v="5811.5"/>
    <n v="23246"/>
    <n v="2388526500"/>
    <n v="9554106000"/>
    <n v="147"/>
    <n v="2554"/>
    <n v="1380"/>
    <n v="4456"/>
    <n v="596"/>
    <n v="2475972"/>
    <n v="4939899"/>
    <n v="2494737"/>
    <n v="8973942"/>
    <n v="1985400"/>
    <n v="16843.34693877551"/>
    <n v="1934.1812842599843"/>
    <n v="1807.7804347826086"/>
    <n v="2013.9008078994614"/>
    <n v="3331.2080536912754"/>
    <n v="1307587500"/>
    <n v="174345000"/>
    <n v="871725000"/>
    <n v="17434500"/>
    <n v="17434500"/>
    <n v="2.5294674352576787E-2"/>
    <n v="0.43947345779919128"/>
    <n v="0.23746020820786373"/>
    <n v="0.76675557085089907"/>
    <n v="0.10255527832745419"/>
    <n v="3.0093809893147559E-2"/>
    <n v="0.45464313070519657"/>
    <n v="0.25046605033096481"/>
    <n v="0.77968102792979543"/>
    <n v="0.11182773179485735"/>
    <n v="426.04697582379765"/>
    <n v="850.02133700421575"/>
    <n v="429.27591843758069"/>
    <n v="1544.1696635980384"/>
    <n v="341.63296911296567"/>
    <n v="427.39321585831311"/>
    <n v="852.70726794376708"/>
    <n v="430.63236141229407"/>
    <n v="1549.0489917923071"/>
    <n v="342.71247444037931"/>
  </r>
  <r>
    <s v="2017_4"/>
    <n v="2017"/>
    <n v="4"/>
    <x v="1"/>
    <x v="1"/>
    <s v="Personal"/>
    <n v="1394.5"/>
    <n v="5578"/>
    <n v="573139500"/>
    <n v="2292558000"/>
    <n v="25"/>
    <n v="390"/>
    <n v="1100"/>
    <n v="708"/>
    <n v="88"/>
    <n v="542942"/>
    <n v="1365815"/>
    <n v="2585161"/>
    <n v="2462145"/>
    <n v="597125"/>
    <n v="21717.68"/>
    <n v="3502.0897435897436"/>
    <n v="2350.1463636363637"/>
    <n v="3477.6059322033898"/>
    <n v="6785.511363636364"/>
    <n v="313762500"/>
    <n v="41835000"/>
    <n v="209175000"/>
    <n v="4183500"/>
    <n v="4183500"/>
    <n v="1.7927572606669058E-2"/>
    <n v="0.27967013266403729"/>
    <n v="0.78881319469343847"/>
    <n v="0.5077088562208677"/>
    <n v="6.3105055575475077E-2"/>
    <n v="2.6206597067734518E-2"/>
    <n v="0.30767512235780642"/>
    <n v="0.81427957000764983"/>
    <n v="0.53890242346263462"/>
    <n v="7.8276404131867705E-2"/>
    <n v="389.34528504840443"/>
    <n v="979.42990319110788"/>
    <n v="1853.8264610971673"/>
    <n v="1765.6113302258875"/>
    <n v="428.20007171029044"/>
    <n v="390.57555363315032"/>
    <n v="982.5247444210637"/>
    <n v="1859.6842550508682"/>
    <n v="1771.1903785304746"/>
    <n v="429.55311518209106"/>
  </r>
  <r>
    <s v="2017_4"/>
    <n v="2017"/>
    <n v="4"/>
    <x v="2"/>
    <x v="2"/>
    <s v="Personal"/>
    <n v="1411"/>
    <n v="5644"/>
    <n v="579921000"/>
    <n v="2319684000"/>
    <n v="108"/>
    <n v="703"/>
    <n v="448"/>
    <n v="1432"/>
    <n v="158"/>
    <n v="1031893"/>
    <n v="2493952"/>
    <n v="464185"/>
    <n v="4185552"/>
    <n v="783744"/>
    <n v="9554.5648148148157"/>
    <n v="3547.5846372688479"/>
    <n v="1036.1272321428571"/>
    <n v="2922.8715083798884"/>
    <n v="4960.4050632911394"/>
    <n v="317475000"/>
    <n v="42330000"/>
    <n v="211650000"/>
    <n v="4233000"/>
    <n v="4233000"/>
    <n v="7.6541459957476965E-2"/>
    <n v="0.4982282069454288"/>
    <n v="0.31750531537916371"/>
    <n v="1.0148830616583984"/>
    <n v="0.11197732104890148"/>
    <n v="9.3032554671472728E-2"/>
    <n v="0.52924234328608732"/>
    <n v="0.34638002004847696"/>
    <n v="1.0225064238997406"/>
    <n v="0.13153734937444986"/>
    <n v="731.32034018426646"/>
    <n v="1767.5067328136074"/>
    <n v="328.97590361445782"/>
    <n v="2966.3727852586817"/>
    <n v="555.45287030474844"/>
    <n v="733.63119503333053"/>
    <n v="1773.0917702860324"/>
    <n v="330.01541464720327"/>
    <n v="2975.7460469584994"/>
    <n v="557.2080121875066"/>
  </r>
  <r>
    <s v="2017_4"/>
    <n v="2017"/>
    <n v="4"/>
    <x v="3"/>
    <x v="3"/>
    <s v="Personal"/>
    <n v="5690"/>
    <n v="22760"/>
    <n v="2338590000"/>
    <n v="9354360000"/>
    <n v="139"/>
    <n v="1887"/>
    <n v="1878"/>
    <n v="2840"/>
    <n v="492"/>
    <n v="2290930"/>
    <n v="7639274"/>
    <n v="1707991"/>
    <n v="9335827"/>
    <n v="2551469"/>
    <n v="16481.510791366905"/>
    <n v="4048.3698993110756"/>
    <n v="909.47337593184238"/>
    <n v="3287.263028169014"/>
    <n v="5185.9126016260161"/>
    <n v="1280250000"/>
    <n v="170700000"/>
    <n v="853500000"/>
    <n v="17070000"/>
    <n v="17070000"/>
    <n v="2.4428822495606326E-2"/>
    <n v="0.33163444639718803"/>
    <n v="0.33005272407732866"/>
    <n v="0.49912126537785589"/>
    <n v="8.6467486818980671E-2"/>
    <n v="2.9197308751630256E-2"/>
    <n v="0.34617686475182025"/>
    <n v="0.34457757759943175"/>
    <n v="0.51456559711369176"/>
    <n v="9.5148855702616497E-2"/>
    <n v="402.62390158172229"/>
    <n v="1342.5789103690686"/>
    <n v="300.17416520210895"/>
    <n v="1640.7428822495606"/>
    <n v="448.41282952548329"/>
    <n v="403.8961284626057"/>
    <n v="1346.8212441519577"/>
    <n v="301.12266736608035"/>
    <n v="1645.9273663082954"/>
    <n v="449.82974206647788"/>
  </r>
  <r>
    <s v="2017_4"/>
    <n v="2017"/>
    <n v="4"/>
    <x v="4"/>
    <x v="4"/>
    <s v="Personal"/>
    <n v="4360.5"/>
    <n v="17442"/>
    <n v="1792165500"/>
    <n v="7168662000"/>
    <n v="200"/>
    <n v="1463"/>
    <n v="2906"/>
    <n v="2282"/>
    <n v="444"/>
    <n v="4720484"/>
    <n v="5294154"/>
    <n v="6154953"/>
    <n v="8588469"/>
    <n v="1431350"/>
    <n v="23602.42"/>
    <n v="3618.6971975393026"/>
    <n v="2118.0154852030282"/>
    <n v="3763.5709903593338"/>
    <n v="3223.7612612612611"/>
    <n v="981112500"/>
    <n v="130815000"/>
    <n v="654075000"/>
    <n v="13081500"/>
    <n v="13081500"/>
    <n v="4.5866299736268774E-2"/>
    <n v="0.33551198257080611"/>
    <n v="0.66643733516798531"/>
    <n v="0.52333447999082672"/>
    <n v="0.10182318541451668"/>
    <n v="5.324770832442325E-2"/>
    <n v="0.35217238049861715"/>
    <n v="0.68307361253752208"/>
    <n v="0.54095766170312121"/>
    <n v="0.11249386391861134"/>
    <n v="1082.5556702213048"/>
    <n v="1214.1162710698313"/>
    <n v="1411.5245958032335"/>
    <n v="1969.6064671482627"/>
    <n v="328.25364063754159"/>
    <n v="1085.9763723164804"/>
    <n v="1217.9526835393963"/>
    <n v="1415.9847868816921"/>
    <n v="1975.8301073306359"/>
    <n v="329.29086943525164"/>
  </r>
  <r>
    <s v="2017_4"/>
    <n v="2017"/>
    <n v="4"/>
    <x v="5"/>
    <x v="5"/>
    <s v="Personal"/>
    <n v="1111.25"/>
    <n v="4445"/>
    <n v="456723750"/>
    <n v="1826895000"/>
    <n v="103"/>
    <n v="403"/>
    <n v="692"/>
    <n v="619"/>
    <n v="180"/>
    <n v="2020229"/>
    <n v="1444875"/>
    <n v="1316509"/>
    <n v="2407681"/>
    <n v="915999"/>
    <n v="19613.873786407767"/>
    <n v="3585.2977667493797"/>
    <n v="1902.4696531791908"/>
    <n v="3889.6300484652666"/>
    <n v="5088.8833333333332"/>
    <n v="250031250"/>
    <n v="33337500"/>
    <n v="166687500"/>
    <n v="3333750"/>
    <n v="3333750"/>
    <n v="9.2688413948256471E-2"/>
    <n v="0.36265466816647918"/>
    <n v="0.62272215973003375"/>
    <n v="0.55703037120359955"/>
    <n v="0.16197975253093364"/>
    <n v="0.1129578183604593"/>
    <n v="0.39625813417438449"/>
    <n v="0.65660094599041519"/>
    <n v="0.59175010981948473"/>
    <n v="0.18773155636873221"/>
    <n v="1817.9788526434195"/>
    <n v="1300.2249718785151"/>
    <n v="1184.7100112485939"/>
    <n v="2166.6420697412823"/>
    <n v="824.29606299212594"/>
    <n v="1823.7233739103497"/>
    <n v="1304.3334740164191"/>
    <n v="1188.4535046587989"/>
    <n v="2173.4883107904325"/>
    <n v="826.90070619642938"/>
  </r>
  <r>
    <s v="2017_4"/>
    <n v="2017"/>
    <n v="4"/>
    <x v="6"/>
    <x v="6"/>
    <s v="Personal"/>
    <n v="7177.75"/>
    <n v="28711"/>
    <n v="2950055250"/>
    <n v="11800221000"/>
    <n v="315"/>
    <n v="3259"/>
    <n v="2549"/>
    <n v="5541"/>
    <n v="996"/>
    <n v="10111933"/>
    <n v="9534223"/>
    <n v="5144611"/>
    <n v="15020991"/>
    <n v="8646891"/>
    <n v="32101.374603174601"/>
    <n v="2925.5056765879103"/>
    <n v="2018.28599450765"/>
    <n v="2710.880887926367"/>
    <n v="8681.6174698795185"/>
    <n v="1614993750"/>
    <n v="215332500"/>
    <n v="1076662500"/>
    <n v="21533250"/>
    <n v="21533250"/>
    <n v="4.3885618752394551E-2"/>
    <n v="0.45404200480652013"/>
    <n v="0.35512521333286895"/>
    <n v="0.77196893176831183"/>
    <n v="0.13876214691233324"/>
    <n v="4.9519112224168549E-2"/>
    <n v="0.46773471412271783"/>
    <n v="0.36828625334661563"/>
    <n v="0.78350767951415812"/>
    <n v="0.14826948235593643"/>
    <n v="1408.7886872627216"/>
    <n v="1328.3024624708301"/>
    <n v="716.74424436627078"/>
    <n v="2092.71582320365"/>
    <n v="1204.6798787921007"/>
    <n v="1413.2402333094888"/>
    <n v="1332.4996849706872"/>
    <n v="719.00904109299006"/>
    <n v="2099.3284691838571"/>
    <n v="1208.4864737772411"/>
  </r>
  <r>
    <s v="2017_4"/>
    <n v="2017"/>
    <n v="4"/>
    <x v="7"/>
    <x v="7"/>
    <s v="Personal"/>
    <n v="8799"/>
    <n v="35196"/>
    <n v="3616389000"/>
    <n v="14465556000"/>
    <n v="1012"/>
    <n v="3103"/>
    <n v="8838"/>
    <n v="4399"/>
    <n v="3271"/>
    <n v="14406025"/>
    <n v="8078691"/>
    <n v="8422946"/>
    <n v="13446472"/>
    <n v="16379952"/>
    <n v="14235.20256916996"/>
    <n v="2603.509829197551"/>
    <n v="953.0375650599683"/>
    <n v="3056.711070697886"/>
    <n v="5007.6282482421275"/>
    <n v="1979775000"/>
    <n v="263970000"/>
    <n v="1319850000"/>
    <n v="26397000"/>
    <n v="26397000"/>
    <n v="0.11501306966700761"/>
    <n v="0.35265371064893736"/>
    <n v="1.0044323218547562"/>
    <n v="0.49994317536083643"/>
    <n v="0.37174678940788725"/>
    <n v="0.12293774152364542"/>
    <n v="0.364521827744341"/>
    <n v="1.0060896757242692"/>
    <n v="0.51236282269017663"/>
    <n v="0.38375090679565199"/>
    <n v="1637.2343448119104"/>
    <n v="918.13740197749746"/>
    <n v="957.26173428798722"/>
    <n v="1528.1818388453232"/>
    <n v="1861.5697238322537"/>
    <n v="1642.4077424556976"/>
    <n v="921.03856874517169"/>
    <n v="960.28652766368566"/>
    <n v="1533.0106480804905"/>
    <n v="1867.4519852528847"/>
  </r>
  <r>
    <s v="2017_4"/>
    <n v="2017"/>
    <n v="4"/>
    <x v="8"/>
    <x v="8"/>
    <s v="Personal"/>
    <n v="843.25"/>
    <n v="3373"/>
    <n v="346575750"/>
    <n v="1386303000"/>
    <n v="110"/>
    <n v="339"/>
    <n v="429"/>
    <n v="489"/>
    <n v="147"/>
    <n v="1329133"/>
    <n v="1180525"/>
    <n v="527274"/>
    <n v="1677216"/>
    <n v="678711"/>
    <n v="12083.027272727273"/>
    <n v="3482.3746312684366"/>
    <n v="1229.0769230769231"/>
    <n v="3429.8895705521472"/>
    <n v="4617.0816326530612"/>
    <n v="189731250"/>
    <n v="25297500"/>
    <n v="126487500"/>
    <n v="2529750"/>
    <n v="2529750"/>
    <n v="0.13044767269493032"/>
    <n v="0.40201600948710348"/>
    <n v="0.50874592351022829"/>
    <n v="0.57989919952564484"/>
    <n v="0.17432552623777053"/>
    <n v="0.15747130820866567"/>
    <n v="0.44135690113018733"/>
    <n v="0.54885856859052295"/>
    <n v="0.61950244295428003"/>
    <n v="0.20476678927021716"/>
    <n v="1576.202786836644"/>
    <n v="1399.9703528016603"/>
    <n v="625.28787429587908"/>
    <n v="1988.990216424548"/>
    <n v="804.87518529498959"/>
    <n v="1581.1833345568839"/>
    <n v="1404.3940343274642"/>
    <n v="627.26368357805154"/>
    <n v="1995.2751061422437"/>
    <n v="807.41846164412232"/>
  </r>
  <r>
    <s v="2017_4"/>
    <n v="2017"/>
    <n v="4"/>
    <x v="9"/>
    <x v="9"/>
    <s v="Personal"/>
    <n v="897.5"/>
    <n v="3590"/>
    <n v="368872500"/>
    <n v="1475490000"/>
    <n v="110"/>
    <n v="394"/>
    <n v="546"/>
    <n v="589"/>
    <n v="111"/>
    <n v="1674128"/>
    <n v="1402942"/>
    <n v="561352"/>
    <n v="2116097"/>
    <n v="548443"/>
    <n v="15219.345454545455"/>
    <n v="3560.7664974619288"/>
    <n v="1028.1172161172162"/>
    <n v="3592.6943972835315"/>
    <n v="4940.9279279279281"/>
    <n v="201937500"/>
    <n v="26925000"/>
    <n v="134625000"/>
    <n v="2692500"/>
    <n v="2692500"/>
    <n v="0.12256267409470752"/>
    <n v="0.43899721448467965"/>
    <n v="0.60835654596100275"/>
    <n v="0.65626740947075213"/>
    <n v="0.12367688022284122"/>
    <n v="0.14806770528446736"/>
    <n v="0.47759408416217591"/>
    <n v="0.64631978164881099"/>
    <n v="0.6932067779773754"/>
    <n v="0.14928130880260948"/>
    <n v="1865.3236768802228"/>
    <n v="1563.166573816156"/>
    <n v="625.46183844011136"/>
    <n v="2357.7682451253481"/>
    <n v="611.07855153203343"/>
    <n v="1871.2178001897246"/>
    <n v="1568.1059291964368"/>
    <n v="627.43819742104677"/>
    <n v="2365.2184142001538"/>
    <n v="613.00946163582057"/>
  </r>
  <r>
    <s v="2017_4"/>
    <n v="2017"/>
    <n v="4"/>
    <x v="10"/>
    <x v="10"/>
    <s v="Personal"/>
    <n v="2540.75"/>
    <n v="10163"/>
    <n v="1044248250"/>
    <n v="4176993000"/>
    <n v="323"/>
    <n v="1032"/>
    <n v="1282"/>
    <n v="1386"/>
    <n v="936"/>
    <n v="5824359"/>
    <n v="4885523"/>
    <n v="1565375"/>
    <n v="4256349"/>
    <n v="4934267"/>
    <n v="18032.071207430341"/>
    <n v="4734.0339147286822"/>
    <n v="1221.0413416536662"/>
    <n v="3070.9588744588746"/>
    <n v="5271.6527777777774"/>
    <n v="571668750"/>
    <n v="76222500"/>
    <n v="381112500"/>
    <n v="7622250"/>
    <n v="7622250"/>
    <n v="0.12712781658958969"/>
    <n v="0.40617927777231133"/>
    <n v="0.5045754206435108"/>
    <n v="0.54550821607792976"/>
    <n v="0.36839515890977076"/>
    <n v="0.14252603852238982"/>
    <n v="0.42888114136608346"/>
    <n v="0.52768684830793444"/>
    <n v="0.56852468093249431"/>
    <n v="0.39069258002825519"/>
    <n v="2292.3778411886256"/>
    <n v="1922.8664764341238"/>
    <n v="616.10744858801536"/>
    <n v="1675.2332972547476"/>
    <n v="1942.0513627865787"/>
    <n v="2299.6213870865326"/>
    <n v="1928.9424257507408"/>
    <n v="618.05424919902453"/>
    <n v="1680.5267654868762"/>
    <n v="1948.1879332636095"/>
  </r>
  <r>
    <s v="2017_4"/>
    <n v="2017"/>
    <n v="4"/>
    <x v="11"/>
    <x v="11"/>
    <s v="Personal"/>
    <n v="6775"/>
    <n v="27100"/>
    <n v="2784525000"/>
    <n v="11138100000"/>
    <n v="182"/>
    <n v="2201"/>
    <n v="6857"/>
    <n v="3461"/>
    <n v="855"/>
    <n v="3367951"/>
    <n v="5014551"/>
    <n v="9161288"/>
    <n v="7940127"/>
    <n v="4186233"/>
    <n v="18505.225274725275"/>
    <n v="2278.3057701044982"/>
    <n v="1336.0490010208546"/>
    <n v="2294.171337763652"/>
    <n v="4896.1789473684212"/>
    <n v="1524375000"/>
    <n v="203250000"/>
    <n v="1016250000"/>
    <n v="20325000"/>
    <n v="20325000"/>
    <n v="2.6863468634686347E-2"/>
    <n v="0.32487084870848709"/>
    <n v="1.0121033210332104"/>
    <n v="0.51084870848708486"/>
    <n v="0.12619926199261994"/>
    <n v="3.1440345237507078E-2"/>
    <n v="0.33812799574501973"/>
    <n v="1.0152363612713464"/>
    <n v="0.52499911848445757"/>
    <n v="0.13559943577267808"/>
    <n v="497.11453874538745"/>
    <n v="740.15512915129148"/>
    <n v="1352.2196309963099"/>
    <n v="1171.9744649446495"/>
    <n v="617.8941697416974"/>
    <n v="498.68534086762929"/>
    <n v="742.49390051491582"/>
    <n v="1356.4924279083993"/>
    <n v="1175.6777160734425"/>
    <n v="619.84661610466367"/>
  </r>
  <r>
    <s v="2017_4"/>
    <n v="2017"/>
    <n v="4"/>
    <x v="12"/>
    <x v="12"/>
    <s v="Personal"/>
    <n v="6445.5"/>
    <n v="25782"/>
    <n v="2649100500"/>
    <n v="10596402000"/>
    <n v="358"/>
    <n v="2680"/>
    <n v="3949"/>
    <n v="5042"/>
    <n v="1022"/>
    <n v="8333898"/>
    <n v="9516125"/>
    <n v="8497716"/>
    <n v="16873409"/>
    <n v="4309015"/>
    <n v="23279.044692737429"/>
    <n v="3550.7929104477612"/>
    <n v="2151.8652823499619"/>
    <n v="3346.570606902023"/>
    <n v="4216.257338551859"/>
    <n v="1450237500"/>
    <n v="193365000"/>
    <n v="966825000"/>
    <n v="19336500"/>
    <n v="19336500"/>
    <n v="5.5542626638740204E-2"/>
    <n v="0.41579396478163061"/>
    <n v="0.61267551004576837"/>
    <n v="0.78225118299588858"/>
    <n v="0.15856023582344272"/>
    <n v="6.2189723423562486E-2"/>
    <n v="0.43009770865402519"/>
    <n v="0.62681326187797592"/>
    <n v="0.79422902640453719"/>
    <n v="0.16916097800035673"/>
    <n v="1292.9792878752619"/>
    <n v="1476.3982623535801"/>
    <n v="1318.3951594135444"/>
    <n v="2617.8588162283763"/>
    <n v="668.53075789310367"/>
    <n v="1297.0648948151334"/>
    <n v="1481.0634438017673"/>
    <n v="1322.5610764265264"/>
    <n v="2626.1308297459032"/>
    <n v="670.64320774406303"/>
  </r>
  <r>
    <s v="2017_4"/>
    <n v="2017"/>
    <n v="4"/>
    <x v="13"/>
    <x v="13"/>
    <s v="Personal"/>
    <n v="1743.75"/>
    <n v="6975"/>
    <n v="716681250"/>
    <n v="2866725000"/>
    <n v="223"/>
    <n v="805"/>
    <n v="1133"/>
    <n v="1196"/>
    <n v="399"/>
    <n v="5004908"/>
    <n v="2875792"/>
    <n v="1335415"/>
    <n v="4219601"/>
    <n v="3141480"/>
    <n v="22443.533632286995"/>
    <n v="3572.4124223602485"/>
    <n v="1178.6540158870257"/>
    <n v="3528.0944816053511"/>
    <n v="7873.3834586466164"/>
    <n v="392343750"/>
    <n v="52312500"/>
    <n v="261562500"/>
    <n v="5231250"/>
    <n v="5231250"/>
    <n v="0.12788530465949821"/>
    <n v="0.46164874551971324"/>
    <n v="0.64974910394265228"/>
    <n v="0.6858781362007168"/>
    <n v="0.22881720430107527"/>
    <n v="0.14651951245784697"/>
    <n v="0.48946524687280923"/>
    <n v="0.67636715678272996"/>
    <n v="0.71177733761224271"/>
    <n v="0.25225608207976263"/>
    <n v="2870.1981362007168"/>
    <n v="1649.1997132616486"/>
    <n v="765.82939068100359"/>
    <n v="2419.8428673835124"/>
    <n v="1801.5655913978494"/>
    <n v="2879.2675014519868"/>
    <n v="1654.4109195484937"/>
    <n v="768.24928858862245"/>
    <n v="2427.4891822975178"/>
    <n v="1807.2582493946718"/>
  </r>
  <r>
    <s v="2017_4"/>
    <n v="2017"/>
    <n v="4"/>
    <x v="14"/>
    <x v="14"/>
    <s v="Personal"/>
    <n v="11941"/>
    <n v="47764"/>
    <n v="4907751000"/>
    <n v="19631004000"/>
    <n v="1316"/>
    <n v="5137"/>
    <n v="8162"/>
    <n v="8638"/>
    <n v="1990"/>
    <n v="20890647"/>
    <n v="18658581"/>
    <n v="13176570"/>
    <n v="32148485"/>
    <n v="22798589"/>
    <n v="15874.351823708206"/>
    <n v="3632.1940821491144"/>
    <n v="1614.3800539083559"/>
    <n v="3721.7509840240796"/>
    <n v="11456.577386934674"/>
    <n v="2686725000"/>
    <n v="358230000"/>
    <n v="1791150000"/>
    <n v="35823000"/>
    <n v="35823000"/>
    <n v="0.11020852524914161"/>
    <n v="0.4301984758395444"/>
    <n v="0.68352734276861238"/>
    <n v="0.72339000083745075"/>
    <n v="0.16665270915333724"/>
    <n v="0.11688561613189527"/>
    <n v="0.44075526404970677"/>
    <n v="0.6934443724870627"/>
    <n v="0.73292796662317383"/>
    <n v="0.17459882284976272"/>
    <n v="1749.488903776903"/>
    <n v="1562.564358093962"/>
    <n v="1103.4729084666276"/>
    <n v="2692.2774474499624"/>
    <n v="1909.2696591575245"/>
    <n v="1755.017007802641"/>
    <n v="1567.5018105692568"/>
    <n v="1106.9597056760399"/>
    <n v="2700.7846118929729"/>
    <n v="1915.3026447147477"/>
  </r>
  <r>
    <s v="2017_4"/>
    <n v="2017"/>
    <n v="4"/>
    <x v="15"/>
    <x v="15"/>
    <s v="Personal"/>
    <n v="1301"/>
    <n v="5204"/>
    <n v="534711000"/>
    <n v="2138844000"/>
    <n v="158"/>
    <n v="617"/>
    <n v="725"/>
    <n v="974"/>
    <n v="280"/>
    <n v="3179680"/>
    <n v="2096900"/>
    <n v="1357025"/>
    <n v="3230140"/>
    <n v="2237698"/>
    <n v="20124.556962025315"/>
    <n v="3398.5413290113452"/>
    <n v="1871.7586206896551"/>
    <n v="3316.3655030800824"/>
    <n v="7991.778571428571"/>
    <n v="292725000"/>
    <n v="39030000"/>
    <n v="195150000"/>
    <n v="3903000"/>
    <n v="3903000"/>
    <n v="0.12144504227517294"/>
    <n v="0.47425057647963104"/>
    <n v="0.55726364335126821"/>
    <n v="0.74865488086087628"/>
    <n v="0.21521906225980014"/>
    <n v="0.14254548826467528"/>
    <n v="0.50650658380516478"/>
    <n v="0.58934998630872026"/>
    <n v="0.77667650677280742"/>
    <n v="0.24176706555637881"/>
    <n v="2444.0276710222906"/>
    <n v="1611.760184473482"/>
    <n v="1043.0630284396618"/>
    <n v="2482.8132205995389"/>
    <n v="1719.9830899308224"/>
    <n v="2451.7504060325132"/>
    <n v="1616.8530878609095"/>
    <n v="1046.3589401280226"/>
    <n v="2490.6585117187456"/>
    <n v="1725.417960322467"/>
  </r>
  <r>
    <s v="2017_4"/>
    <n v="2017"/>
    <n v="4"/>
    <x v="16"/>
    <x v="16"/>
    <s v="Personal"/>
    <n v="2525"/>
    <n v="10100"/>
    <n v="1037775000"/>
    <n v="4151100000"/>
    <n v="297"/>
    <n v="1089"/>
    <n v="2014"/>
    <n v="1302"/>
    <n v="218"/>
    <n v="5567769"/>
    <n v="2198954"/>
    <n v="1730426"/>
    <n v="4259401"/>
    <n v="1246323"/>
    <n v="18746.696969696968"/>
    <n v="2019.2415059687787"/>
    <n v="859.1986097318769"/>
    <n v="3271.4293394777264"/>
    <n v="5717.0779816513759"/>
    <n v="568125000"/>
    <n v="75750000"/>
    <n v="378750000"/>
    <n v="7575000"/>
    <n v="7575000"/>
    <n v="0.11762376237623762"/>
    <n v="0.43128712871287128"/>
    <n v="0.79762376237623767"/>
    <n v="0.51564356435643566"/>
    <n v="8.633663366336633E-2"/>
    <n v="0.13256201037875745"/>
    <n v="0.45425152365023758"/>
    <n v="0.81625338383940793"/>
    <n v="0.53881658070238958"/>
    <n v="9.9359779124465336E-2"/>
    <n v="2205.0570297029703"/>
    <n v="870.87287128712876"/>
    <n v="685.31722772277226"/>
    <n v="1686.8914851485149"/>
    <n v="493.5932673267327"/>
    <n v="2212.0246558574245"/>
    <n v="873.62468972694569"/>
    <n v="687.48272012304017"/>
    <n v="1692.2217913824672"/>
    <n v="495.1529427966916"/>
  </r>
  <r>
    <s v="2017_4"/>
    <n v="2017"/>
    <n v="4"/>
    <x v="17"/>
    <x v="17"/>
    <s v="Personal"/>
    <n v="7992.5"/>
    <n v="31970"/>
    <n v="3284917500"/>
    <n v="13139670000"/>
    <n v="662"/>
    <n v="3317"/>
    <n v="8240"/>
    <n v="4666"/>
    <n v="1123"/>
    <n v="11562068"/>
    <n v="12364563"/>
    <n v="6499616"/>
    <n v="17223070"/>
    <n v="2656140"/>
    <n v="17465.359516616314"/>
    <n v="3727.6343081097375"/>
    <n v="788.78834951456315"/>
    <n v="3691.1851693099015"/>
    <n v="2365.2181656277826"/>
    <n v="1798312500"/>
    <n v="239775000"/>
    <n v="1198875000"/>
    <n v="23977500"/>
    <n v="23977500"/>
    <n v="8.2827650922740068E-2"/>
    <n v="0.41501407569596499"/>
    <n v="1.0309665311229277"/>
    <n v="0.58379730997810453"/>
    <n v="0.14050672505473882"/>
    <n v="9.0011012830961648E-2"/>
    <n v="0.42785566333566855"/>
    <n v="1.0356232836733554"/>
    <n v="0.59664420232057924"/>
    <n v="0.14956372563725939"/>
    <n v="1446.6147012824522"/>
    <n v="1547.0207069127307"/>
    <n v="813.21438848920866"/>
    <n v="2154.9039724741947"/>
    <n v="332.32905849233657"/>
    <n v="1451.1857714599118"/>
    <n v="1551.9090439460904"/>
    <n v="815.78401538143419"/>
    <n v="2161.7131230207319"/>
    <n v="333.37916495609011"/>
  </r>
  <r>
    <s v="2017_4"/>
    <n v="2017"/>
    <n v="4"/>
    <x v="18"/>
    <x v="18"/>
    <s v="Personal"/>
    <n v="5398.25"/>
    <n v="21593"/>
    <n v="2218680750"/>
    <n v="8874723000"/>
    <n v="299"/>
    <n v="2668"/>
    <n v="3863"/>
    <n v="4557"/>
    <n v="908"/>
    <n v="12480662"/>
    <n v="10754615"/>
    <n v="5492614"/>
    <n v="18128931"/>
    <n v="10217646"/>
    <n v="41741.344481605352"/>
    <n v="4030.9651424287854"/>
    <n v="1421.851928552938"/>
    <n v="3978.2600394996707"/>
    <n v="11252.9140969163"/>
    <n v="1214606250"/>
    <n v="161947500"/>
    <n v="809737500"/>
    <n v="16194750"/>
    <n v="16194750"/>
    <n v="5.5388320288982544E-2"/>
    <n v="0.49423424257861343"/>
    <n v="0.71560227851618585"/>
    <n v="0.84416246005649975"/>
    <n v="0.16820265826888345"/>
    <n v="6.264211361095387E-2"/>
    <n v="0.510089399745151"/>
    <n v="0.72990861179091326"/>
    <n v="0.85566459567102271"/>
    <n v="0.18006456803200621"/>
    <n v="2311.9829574399109"/>
    <n v="1992.2410040290836"/>
    <n v="1017.4804797851156"/>
    <n v="3358.29778168851"/>
    <n v="1892.7700643727135"/>
    <n v="2319.2884523572375"/>
    <n v="1998.5361657136402"/>
    <n v="1020.6955547274413"/>
    <n v="3368.9094634468224"/>
    <n v="1898.7509138597072"/>
  </r>
  <r>
    <s v="2017_4"/>
    <n v="2017"/>
    <n v="4"/>
    <x v="19"/>
    <x v="19"/>
    <s v="Personal"/>
    <n v="4474.75"/>
    <n v="17899"/>
    <n v="1839122250"/>
    <n v="7356489000"/>
    <n v="681"/>
    <n v="1922"/>
    <n v="5637"/>
    <n v="2864"/>
    <n v="647"/>
    <n v="9923264"/>
    <n v="6870999"/>
    <n v="8939193"/>
    <n v="9765799"/>
    <n v="1731345"/>
    <n v="14571.606461086638"/>
    <n v="3574.9214360041624"/>
    <n v="1585.8068121341139"/>
    <n v="3409.8460195530724"/>
    <n v="2675.9582689335393"/>
    <n v="1006818750"/>
    <n v="134242500"/>
    <n v="671212500"/>
    <n v="13424250"/>
    <n v="13424250"/>
    <n v="0.15218727303201296"/>
    <n v="0.42952120230180457"/>
    <n v="1.2597351807363539"/>
    <n v="0.64003575618749653"/>
    <n v="0.14458908318900499"/>
    <n v="0.16469881007650303"/>
    <n v="0.44676304148495571"/>
    <n v="1.2796591815499492"/>
    <n v="0.65675448805891756"/>
    <n v="0.15683881777201419"/>
    <n v="2217.6130510084363"/>
    <n v="1535.5045533270015"/>
    <n v="1997.6966310967093"/>
    <n v="2182.423375607576"/>
    <n v="386.91435275713729"/>
    <n v="2224.6203521741327"/>
    <n v="1540.3565011641444"/>
    <n v="2004.0090316868061"/>
    <n v="2189.3194830493067"/>
    <n v="388.13693998617026"/>
  </r>
  <r>
    <s v="2017_4"/>
    <n v="2017"/>
    <n v="4"/>
    <x v="20"/>
    <x v="20"/>
    <s v="Personal"/>
    <n v="4476.5"/>
    <n v="17906"/>
    <n v="1839841500"/>
    <n v="7359366000"/>
    <n v="534"/>
    <n v="2452"/>
    <n v="3576"/>
    <n v="3537"/>
    <n v="536"/>
    <n v="9918830"/>
    <n v="11029089"/>
    <n v="6825907"/>
    <n v="17329499"/>
    <n v="2211591"/>
    <n v="18574.588014981273"/>
    <n v="4497.9971451876017"/>
    <n v="1908.8106823266219"/>
    <n v="4899.4908114221089"/>
    <n v="4126.1026119402986"/>
    <n v="1007212500"/>
    <n v="134295000"/>
    <n v="671475000"/>
    <n v="13429500"/>
    <n v="13429500"/>
    <n v="0.11928962358985815"/>
    <n v="0.54774935775717637"/>
    <n v="0.79883837819725234"/>
    <n v="0.79012621467664468"/>
    <n v="0.11973640120629957"/>
    <n v="0.1305772991299535"/>
    <n v="0.56508209531593623"/>
    <n v="0.81279848212382122"/>
    <n v="0.80430744660877818"/>
    <n v="0.13104232616441608"/>
    <n v="2215.7556126438067"/>
    <n v="2463.7750474701215"/>
    <n v="1524.8312297553894"/>
    <n v="3871.2161286719534"/>
    <n v="494.04467776164415"/>
    <n v="2222.7570446025143"/>
    <n v="2471.560181019142"/>
    <n v="1529.6494516038297"/>
    <n v="3883.4485500489695"/>
    <n v="495.60577961609573"/>
  </r>
  <r>
    <s v="2017_4"/>
    <n v="2017"/>
    <n v="4"/>
    <x v="21"/>
    <x v="21"/>
    <s v="Personal"/>
    <n v="6893.75"/>
    <n v="27575"/>
    <n v="2833331250"/>
    <n v="11333325000"/>
    <n v="1236"/>
    <n v="4254"/>
    <n v="4346"/>
    <n v="6936"/>
    <n v="1715"/>
    <n v="16404510"/>
    <n v="14030790"/>
    <n v="7996202"/>
    <n v="22278496"/>
    <n v="4447853"/>
    <n v="13272.257281553399"/>
    <n v="3298.2581100141042"/>
    <n v="1839.8992176714221"/>
    <n v="3212.0092272203001"/>
    <n v="2593.5002915451896"/>
    <n v="1551093750"/>
    <n v="206812500"/>
    <n v="1034062500"/>
    <n v="20681250"/>
    <n v="20681250"/>
    <n v="0.17929283771532184"/>
    <n v="0.61708068902991842"/>
    <n v="0.63042611060743425"/>
    <n v="1.0061287398005441"/>
    <n v="0.24877606527651858"/>
    <n v="0.1900575825133525"/>
    <n v="0.63072189506199339"/>
    <n v="0.64397163717659911"/>
    <n v="1.0083323791826928"/>
    <n v="0.26090763955665824"/>
    <n v="2379.6206708975519"/>
    <n v="2035.29138712602"/>
    <n v="1159.9205077062556"/>
    <n v="3231.6947960108796"/>
    <n v="645.20079782411608"/>
    <n v="2387.1398901290195"/>
    <n v="2041.7225811086919"/>
    <n v="1163.5856702656431"/>
    <n v="3241.9064326627131"/>
    <n v="647.23952874727934"/>
  </r>
  <r>
    <s v="2017_4"/>
    <n v="2017"/>
    <n v="4"/>
    <x v="22"/>
    <x v="22"/>
    <s v="Personal"/>
    <n v="2025.5"/>
    <n v="8102"/>
    <n v="832480500"/>
    <n v="3329922000"/>
    <n v="325"/>
    <n v="1111"/>
    <n v="2393"/>
    <n v="1385"/>
    <n v="175"/>
    <n v="4623688"/>
    <n v="4467072"/>
    <n v="2227732"/>
    <n v="4502231"/>
    <n v="917470"/>
    <n v="14226.732307692308"/>
    <n v="4020.7668766876686"/>
    <n v="930.93689928959463"/>
    <n v="3250.7083032490973"/>
    <n v="5242.6857142857143"/>
    <n v="455737500"/>
    <n v="60765000"/>
    <n v="303825000"/>
    <n v="6076500"/>
    <n v="6076500"/>
    <n v="0.16045420883732411"/>
    <n v="0.54850654159466794"/>
    <n v="1.1814366823006666"/>
    <n v="0.68378178227598119"/>
    <n v="8.6398420143174531E-2"/>
    <n v="0.17945569406490708"/>
    <n v="0.57427013485249689"/>
    <n v="1.2054061048087195"/>
    <n v="0.70785543567588272"/>
    <n v="0.10094366775242888"/>
    <n v="2282.7390767711677"/>
    <n v="2205.4169340903481"/>
    <n v="1099.8430017279684"/>
    <n v="2222.7751172549988"/>
    <n v="452.95976302147619"/>
    <n v="2289.9521657211835"/>
    <n v="2212.3856974848773"/>
    <n v="1103.3183290149298"/>
    <n v="2229.7987297211766"/>
    <n v="454.39104314223061"/>
  </r>
  <r>
    <s v="2017_4"/>
    <n v="2017"/>
    <n v="4"/>
    <x v="23"/>
    <x v="23"/>
    <s v="Personal"/>
    <n v="3789.25"/>
    <n v="15157"/>
    <n v="1557381750"/>
    <n v="6229527000"/>
    <n v="635"/>
    <n v="2483"/>
    <n v="1159"/>
    <n v="5035"/>
    <n v="730"/>
    <n v="10171802"/>
    <n v="8014739"/>
    <n v="1434616"/>
    <n v="16388463"/>
    <n v="4167910"/>
    <n v="16018.585826771654"/>
    <n v="3227.844945630286"/>
    <n v="1237.8050043140638"/>
    <n v="3254.9082423038731"/>
    <n v="5709.4657534246571"/>
    <n v="852581250"/>
    <n v="113677500"/>
    <n v="568387500"/>
    <n v="11367750"/>
    <n v="11367750"/>
    <n v="0.16757933628026656"/>
    <n v="0.6552747905258296"/>
    <n v="0.30586527676980935"/>
    <n v="1.3287589892458931"/>
    <n v="0.19265026060566076"/>
    <n v="0.18171645648143256"/>
    <n v="0.67326464058412749"/>
    <n v="0.32330607126057148"/>
    <n v="1.353776334232107"/>
    <n v="0.20757803099972744"/>
    <n v="2684.3839809988785"/>
    <n v="2115.1254205977434"/>
    <n v="378.60157023157615"/>
    <n v="4324.9885861318198"/>
    <n v="1099.9300653163555"/>
    <n v="2692.8662033553337"/>
    <n v="2121.8088773074742"/>
    <n v="379.79789040258697"/>
    <n v="4338.654855613524"/>
    <n v="1103.4056677102767"/>
  </r>
  <r>
    <s v="2017_4"/>
    <n v="2017"/>
    <n v="4"/>
    <x v="24"/>
    <x v="24"/>
    <s v="Personal"/>
    <n v="1984.5"/>
    <n v="7938"/>
    <n v="815629500"/>
    <n v="3262518000"/>
    <n v="366"/>
    <n v="1544"/>
    <n v="1082"/>
    <n v="2828"/>
    <n v="83"/>
    <n v="4521592"/>
    <n v="4275279"/>
    <n v="2049708"/>
    <n v="7319278"/>
    <n v="364841"/>
    <n v="12354.07650273224"/>
    <n v="2768.9630829015546"/>
    <n v="1894.369685767098"/>
    <n v="2588.1463932107495"/>
    <n v="4395.674698795181"/>
    <n v="446512500"/>
    <n v="59535000"/>
    <n v="297675000"/>
    <n v="5953500"/>
    <n v="5953500"/>
    <n v="0.18442932728647016"/>
    <n v="0.7780297304106828"/>
    <n v="0.54522549760645"/>
    <n v="1.4250440917107583"/>
    <n v="4.18241370622323E-2"/>
    <n v="0.20471438093936176"/>
    <n v="0.7997655424838106"/>
    <n v="0.5712700262439987"/>
    <n v="1.4657503807649124"/>
    <n v="5.2294614305394366E-2"/>
    <n v="2278.4540186444947"/>
    <n v="2154.3356009070294"/>
    <n v="1032.8586545729404"/>
    <n v="3688.2227261274879"/>
    <n v="183.84530108339632"/>
    <n v="2285.6535674988691"/>
    <n v="2161.1429554906763"/>
    <n v="1036.1223220783681"/>
    <n v="3699.8769177351664"/>
    <n v="184.42622271533011"/>
  </r>
  <r>
    <s v="2017_4"/>
    <n v="2017"/>
    <n v="4"/>
    <x v="25"/>
    <x v="25"/>
    <s v="Personal"/>
    <n v="5043"/>
    <n v="20172"/>
    <n v="2072673000"/>
    <n v="8290692000"/>
    <n v="904"/>
    <n v="3340"/>
    <n v="5605"/>
    <n v="5067"/>
    <n v="436"/>
    <n v="11850473"/>
    <n v="9867071"/>
    <n v="5355456"/>
    <n v="15179961"/>
    <n v="2246521"/>
    <n v="13108.930309734513"/>
    <n v="2954.2128742514969"/>
    <n v="955.47832292595899"/>
    <n v="2995.8478389579632"/>
    <n v="5152.5711009174311"/>
    <n v="1134675000"/>
    <n v="151290000"/>
    <n v="756450000"/>
    <n v="15129000"/>
    <n v="15129000"/>
    <n v="0.17925837794963315"/>
    <n v="0.66230418401744995"/>
    <n v="1.1114416022209002"/>
    <n v="1.0047590719809638"/>
    <n v="8.6456474320840776E-2"/>
    <n v="0.19184341206670619"/>
    <n v="0.67782101487779645"/>
    <n v="1.1229888486731709"/>
    <n v="1.0070279102650201"/>
    <n v="9.5677406325715308E-2"/>
    <n v="2349.8855839777912"/>
    <n v="1956.5875470949832"/>
    <n v="1061.9583581201666"/>
    <n v="3010.1052944675789"/>
    <n v="445.47313107277415"/>
    <n v="2357.3108451090661"/>
    <n v="1962.770049580397"/>
    <n v="1065.3139760163513"/>
    <n v="3019.6167438744988"/>
    <n v="446.88075463867676"/>
  </r>
  <r>
    <s v="2017_4"/>
    <n v="2017"/>
    <n v="4"/>
    <x v="26"/>
    <x v="26"/>
    <s v="Personal"/>
    <n v="3849.75"/>
    <n v="15399"/>
    <n v="1582247250"/>
    <n v="6328989000"/>
    <n v="536"/>
    <n v="2390"/>
    <n v="3723"/>
    <n v="4266"/>
    <n v="632"/>
    <n v="7765002"/>
    <n v="9513786"/>
    <n v="3621159"/>
    <n v="16905791"/>
    <n v="1760745"/>
    <n v="14486.944029850747"/>
    <n v="3980.66359832636"/>
    <n v="972.64544721998391"/>
    <n v="3962.9139709329584"/>
    <n v="2785.9889240506327"/>
    <n v="866193750"/>
    <n v="115492500"/>
    <n v="577462500"/>
    <n v="11549250"/>
    <n v="11549250"/>
    <n v="0.13922982011818949"/>
    <n v="0.62081953373595689"/>
    <n v="0.96707578414182738"/>
    <n v="1.10812390414962"/>
    <n v="0.16416650431846225"/>
    <n v="0.15223000099198955"/>
    <n v="0.63903940575201612"/>
    <n v="0.97377659920065229"/>
    <n v="1.1211224472445427"/>
    <n v="0.17807697477374279"/>
    <n v="2017.0146113383987"/>
    <n v="2471.2737190726671"/>
    <n v="940.62185856224426"/>
    <n v="4391.3997012793043"/>
    <n v="457.36606273134618"/>
    <n v="2023.3880536442289"/>
    <n v="2479.0825472199122"/>
    <n v="943.59407260246439"/>
    <n v="4405.2758192214405"/>
    <n v="458.81126605167742"/>
  </r>
  <r>
    <s v="2018_1"/>
    <n v="2018"/>
    <n v="1"/>
    <x v="0"/>
    <x v="0"/>
    <s v="Personal"/>
    <n v="5846"/>
    <n v="23384"/>
    <n v="2402706000"/>
    <n v="9610824000"/>
    <n v="139"/>
    <n v="2545"/>
    <n v="1559"/>
    <n v="4652"/>
    <n v="624"/>
    <n v="2369022"/>
    <n v="4965894"/>
    <n v="2763598"/>
    <n v="8725605"/>
    <n v="2025130"/>
    <n v="17043.323741007192"/>
    <n v="1951.2353634577603"/>
    <n v="1772.6735086593972"/>
    <n v="1875.6674548581254"/>
    <n v="3245.4006410256411"/>
    <n v="1315350000"/>
    <n v="175380000"/>
    <n v="876900000"/>
    <n v="17538000"/>
    <n v="17538000"/>
    <n v="2.3776941498460488E-2"/>
    <n v="0.43534040369483407"/>
    <n v="0.26667807047553882"/>
    <n v="0.79575778309955525"/>
    <n v="0.10673965104344851"/>
    <n v="2.8419731504260779E-2"/>
    <n v="0.45044935633898359"/>
    <n v="0.28015427221730399"/>
    <n v="0.8080431949718383"/>
    <n v="0.11614940858164222"/>
    <n v="405.23811152925077"/>
    <n v="849.45159083133763"/>
    <n v="472.73315087239138"/>
    <n v="1492.5769757098872"/>
    <n v="346.41293191926104"/>
    <n v="406.51859889381251"/>
    <n v="852.13572146446518"/>
    <n v="474.22691172380098"/>
    <n v="1497.2932792945128"/>
    <n v="347.50754116163824"/>
  </r>
  <r>
    <s v="2018_1"/>
    <n v="2018"/>
    <n v="1"/>
    <x v="1"/>
    <x v="1"/>
    <s v="Personal"/>
    <n v="1372.5"/>
    <n v="5490"/>
    <n v="564097500"/>
    <n v="2256390000"/>
    <n v="27"/>
    <n v="541"/>
    <n v="700"/>
    <n v="994"/>
    <n v="121"/>
    <n v="770060"/>
    <n v="1883966"/>
    <n v="1340682"/>
    <n v="3439500"/>
    <n v="670559"/>
    <n v="28520.740740740741"/>
    <n v="3482.37707948244"/>
    <n v="1915.26"/>
    <n v="3460.2615694164988"/>
    <n v="5541.8099173553719"/>
    <n v="308812500"/>
    <n v="41175000"/>
    <n v="205875000"/>
    <n v="4117500"/>
    <n v="4117500"/>
    <n v="1.9672131147540985E-2"/>
    <n v="0.39417122040072861"/>
    <n v="0.51001821493624777"/>
    <n v="0.72422586520947174"/>
    <n v="8.8160291438979965E-2"/>
    <n v="2.8406089656829246E-2"/>
    <n v="0.42490508337628596"/>
    <n v="0.54145821626247859"/>
    <n v="0.75233280254819201"/>
    <n v="0.10599210453625763"/>
    <n v="561.06375227686704"/>
    <n v="1372.6528233151184"/>
    <n v="976.81748633879783"/>
    <n v="2506.0109289617485"/>
    <n v="488.56757741347906"/>
    <n v="562.83662364573456"/>
    <n v="1376.9901858340388"/>
    <n v="979.90407275096834"/>
    <n v="2513.9295211145932"/>
    <n v="490.11137251027202"/>
  </r>
  <r>
    <s v="2018_1"/>
    <n v="2018"/>
    <n v="1"/>
    <x v="2"/>
    <x v="2"/>
    <s v="Personal"/>
    <n v="1408.25"/>
    <n v="5633"/>
    <n v="578790750"/>
    <n v="2315163000"/>
    <n v="105"/>
    <n v="681"/>
    <n v="426"/>
    <n v="1712"/>
    <n v="417"/>
    <n v="1094813"/>
    <n v="2503797"/>
    <n v="484402"/>
    <n v="4913836"/>
    <n v="2553574"/>
    <n v="10426.790476190476"/>
    <n v="3676.6475770925108"/>
    <n v="1137.0938967136151"/>
    <n v="2870.2313084112147"/>
    <n v="6123.6786570743407"/>
    <n v="316856250"/>
    <n v="42247500"/>
    <n v="211237500"/>
    <n v="4224750"/>
    <n v="4224750"/>
    <n v="7.4560624889046689E-2"/>
    <n v="0.48357890999467423"/>
    <n v="0.30250310669270369"/>
    <n v="1.2156932362861708"/>
    <n v="0.29611219598792826"/>
    <n v="9.0870280754408533E-2"/>
    <n v="0.51460676134085348"/>
    <n v="0.33102327600804388"/>
    <n v="1.2474873193588205"/>
    <n v="0.32445846529113814"/>
    <n v="777.42801349192257"/>
    <n v="1777.9492277649565"/>
    <n v="343.97443635718088"/>
    <n v="3489.3207882123202"/>
    <n v="1813.2959346706905"/>
    <n v="779.88456118526778"/>
    <n v="1783.5672618447077"/>
    <n v="345.06134034512382"/>
    <n v="3500.3464816332757"/>
    <n v="1819.025658668749"/>
  </r>
  <r>
    <s v="2018_1"/>
    <n v="2018"/>
    <n v="1"/>
    <x v="3"/>
    <x v="3"/>
    <s v="Personal"/>
    <n v="5679"/>
    <n v="22716"/>
    <n v="2334069000"/>
    <n v="9336276000"/>
    <n v="135"/>
    <n v="1920"/>
    <n v="1123"/>
    <n v="4474"/>
    <n v="2571"/>
    <n v="2431692"/>
    <n v="8056772"/>
    <n v="1121133"/>
    <n v="14441218"/>
    <n v="16439282"/>
    <n v="18012.533333333333"/>
    <n v="4196.2354166666664"/>
    <n v="998.33748886910064"/>
    <n v="3227.8091193562809"/>
    <n v="6394.1197977440688"/>
    <n v="1277775000"/>
    <n v="170370000"/>
    <n v="851850000"/>
    <n v="17037000"/>
    <n v="17037000"/>
    <n v="2.3771790808240888E-2"/>
    <n v="0.33808769149498152"/>
    <n v="0.19774608205670013"/>
    <n v="0.78781475611903506"/>
    <n v="0.45272054939249867"/>
    <n v="2.8481852690367068E-2"/>
    <n v="0.35271400557982524"/>
    <n v="0.21006095268613542"/>
    <n v="0.80045599479875995"/>
    <n v="0.46811058630191088"/>
    <n v="428.19017432646592"/>
    <n v="1418.6955449903153"/>
    <n v="197.41732699418912"/>
    <n v="2542.9156541644656"/>
    <n v="2894.7494277161472"/>
    <n v="429.54318652412286"/>
    <n v="1423.1783951167872"/>
    <n v="198.04113404878143"/>
    <n v="2550.9508593232699"/>
    <n v="2903.8963711064789"/>
  </r>
  <r>
    <s v="2018_1"/>
    <n v="2018"/>
    <n v="1"/>
    <x v="4"/>
    <x v="4"/>
    <s v="Personal"/>
    <n v="4331"/>
    <n v="17324"/>
    <n v="1780041000"/>
    <n v="7120164000"/>
    <n v="182"/>
    <n v="1429"/>
    <n v="2846"/>
    <n v="2302"/>
    <n v="463"/>
    <n v="3940864"/>
    <n v="5219658"/>
    <n v="4998470"/>
    <n v="8329974"/>
    <n v="1530288"/>
    <n v="21653.0989010989"/>
    <n v="3652.6648005598322"/>
    <n v="1756.3141250878425"/>
    <n v="3618.5812337098178"/>
    <n v="3305.1576673866089"/>
    <n v="974475000"/>
    <n v="129930000"/>
    <n v="649650000"/>
    <n v="12993000"/>
    <n v="12993000"/>
    <n v="4.202262756869083E-2"/>
    <n v="0.32994689448164394"/>
    <n v="0.65712306626645112"/>
    <n v="0.53151697067651815"/>
    <n v="0.10690371738628492"/>
    <n v="4.9126269413595172E-2"/>
    <n v="0.3465939897096304"/>
    <n v="0.67392867778638754"/>
    <n v="0.54918415453195624"/>
    <n v="0.11784346678738122"/>
    <n v="909.92011082890792"/>
    <n v="1205.1854075271299"/>
    <n v="1154.1145232048025"/>
    <n v="1923.3373354883399"/>
    <n v="353.33364119141078"/>
    <n v="912.79531227597852"/>
    <n v="1208.9935999019019"/>
    <n v="1157.761339785415"/>
    <n v="1929.4147726439637"/>
    <n v="354.45011876385041"/>
  </r>
  <r>
    <s v="2018_1"/>
    <n v="2018"/>
    <n v="1"/>
    <x v="5"/>
    <x v="5"/>
    <s v="Personal"/>
    <n v="1110.75"/>
    <n v="4443"/>
    <n v="456518250"/>
    <n v="1826073000"/>
    <n v="94"/>
    <n v="359"/>
    <n v="578"/>
    <n v="575"/>
    <n v="169"/>
    <n v="1885883"/>
    <n v="1448138"/>
    <n v="1000559"/>
    <n v="2407200"/>
    <n v="933753"/>
    <n v="20062.58510638298"/>
    <n v="4033.8105849582171"/>
    <n v="1731.0709342560554"/>
    <n v="4186.434782608696"/>
    <n v="5525.165680473373"/>
    <n v="249918750"/>
    <n v="33322500"/>
    <n v="166612500"/>
    <n v="3332250"/>
    <n v="3332250"/>
    <n v="8.4627503938780102E-2"/>
    <n v="0.32320504163853253"/>
    <n v="0.52036911996398827"/>
    <n v="0.5176682421787081"/>
    <n v="0.15214944857078549"/>
    <n v="0.10408569464389804"/>
    <n v="0.35590260430770038"/>
    <n v="0.55529578238180199"/>
    <n v="0.55260209211671596"/>
    <n v="0.1772592110668102"/>
    <n v="1697.8465001125367"/>
    <n v="1303.7479180733737"/>
    <n v="900.79585865406261"/>
    <n v="2167.1843349088454"/>
    <n v="840.65091154625259"/>
    <n v="1703.2114224347615"/>
    <n v="1307.8675521555845"/>
    <n v="903.64222892931457"/>
    <n v="2174.0322894288552"/>
    <n v="843.30723344593798"/>
  </r>
  <r>
    <s v="2018_1"/>
    <n v="2018"/>
    <n v="1"/>
    <x v="6"/>
    <x v="6"/>
    <s v="Personal"/>
    <n v="7180.25"/>
    <n v="28721"/>
    <n v="2951082750"/>
    <n v="11804331000"/>
    <n v="321"/>
    <n v="3270"/>
    <n v="2400"/>
    <n v="5662"/>
    <n v="971"/>
    <n v="10500802"/>
    <n v="9853879"/>
    <n v="3887467"/>
    <n v="15454129"/>
    <n v="9065622"/>
    <n v="32712.778816199378"/>
    <n v="3013.4186544342506"/>
    <n v="1619.7779166666667"/>
    <n v="2729.4470151889791"/>
    <n v="9336.3769309989693"/>
    <n v="1615556250"/>
    <n v="215407500"/>
    <n v="1077037500"/>
    <n v="21540750"/>
    <n v="21540750"/>
    <n v="4.4705964277009853E-2"/>
    <n v="0.45541589777514713"/>
    <n v="0.33425020020194285"/>
    <n v="0.78855193064308349"/>
    <n v="0.13523206016503603"/>
    <n v="5.0388437588996839E-2"/>
    <n v="0.46910965774905544"/>
    <n v="0.34722132083915119"/>
    <n v="0.79977994992964296"/>
    <n v="0.144635262051377"/>
    <n v="1462.456321158734"/>
    <n v="1372.35876188155"/>
    <n v="541.41109292851922"/>
    <n v="2152.310713415271"/>
    <n v="1262.5774868563071"/>
    <n v="1467.0774483113612"/>
    <n v="1376.6951952135569"/>
    <n v="543.12186504941462"/>
    <n v="2159.1116696795739"/>
    <n v="1266.567028986485"/>
  </r>
  <r>
    <s v="2018_1"/>
    <n v="2018"/>
    <n v="1"/>
    <x v="7"/>
    <x v="7"/>
    <s v="Personal"/>
    <n v="8782.75"/>
    <n v="35131"/>
    <n v="3609710250"/>
    <n v="14438841000"/>
    <n v="981"/>
    <n v="3150"/>
    <n v="1991"/>
    <n v="4380"/>
    <n v="758"/>
    <n v="15336323"/>
    <n v="8498533"/>
    <n v="2081947"/>
    <n v="13149592"/>
    <n v="4677782"/>
    <n v="15633.356778797146"/>
    <n v="2697.9469841269843"/>
    <n v="1045.6790557508789"/>
    <n v="3002.1899543378995"/>
    <n v="6171.2163588390504"/>
    <n v="1976118750"/>
    <n v="263482500"/>
    <n v="1317412500"/>
    <n v="26348250"/>
    <n v="26348250"/>
    <n v="0.1116962227092881"/>
    <n v="0.35865759585551221"/>
    <n v="0.22669437249153171"/>
    <n v="0.49870484757052175"/>
    <n v="8.6305542113802619E-2"/>
    <n v="0.11952764527883941"/>
    <n v="0.37058169710019351"/>
    <n v="0.23710403418729645"/>
    <n v="0.51113593749200825"/>
    <n v="9.3287231100418727E-2"/>
    <n v="1746.1869004582848"/>
    <n v="967.63917907261396"/>
    <n v="237.04955737098288"/>
    <n v="1497.2066835558339"/>
    <n v="532.61017335117128"/>
    <n v="1751.7045706837287"/>
    <n v="970.69676350755662"/>
    <n v="237.79859590993726"/>
    <n v="1501.9376162738745"/>
    <n v="534.29313597933958"/>
  </r>
  <r>
    <s v="2018_1"/>
    <n v="2018"/>
    <n v="1"/>
    <x v="8"/>
    <x v="8"/>
    <s v="Personal"/>
    <n v="835"/>
    <n v="3340"/>
    <n v="343185000"/>
    <n v="1372740000"/>
    <n v="112"/>
    <n v="356"/>
    <n v="502"/>
    <n v="553"/>
    <n v="153"/>
    <n v="1421959"/>
    <n v="1227632"/>
    <n v="540316"/>
    <n v="2005152"/>
    <n v="670335"/>
    <n v="12696.0625"/>
    <n v="3448.4044943820227"/>
    <n v="1076.3266932270917"/>
    <n v="3625.9529837251357"/>
    <n v="4381.2745098039213"/>
    <n v="187875000"/>
    <n v="25050000"/>
    <n v="125250000"/>
    <n v="2505000"/>
    <n v="2505000"/>
    <n v="0.1341317365269461"/>
    <n v="0.42634730538922155"/>
    <n v="0.60119760479041917"/>
    <n v="0.66227544910179637"/>
    <n v="0.18323353293413175"/>
    <n v="0.16161095442034965"/>
    <n v="0.46622398265910459"/>
    <n v="0.64067969924237611"/>
    <n v="0.70040953386886984"/>
    <n v="0.21442703321873227"/>
    <n v="1702.9449101796408"/>
    <n v="1470.2179640718564"/>
    <n v="647.08502994011974"/>
    <n v="2401.3796407185628"/>
    <n v="802.79640718562871"/>
    <n v="1708.3259426590412"/>
    <n v="1474.8636167698253"/>
    <n v="649.12971473422397"/>
    <n v="2408.9676148008921"/>
    <n v="805.33311492971893"/>
  </r>
  <r>
    <s v="2018_1"/>
    <n v="2018"/>
    <n v="1"/>
    <x v="9"/>
    <x v="9"/>
    <s v="Personal"/>
    <n v="894.5"/>
    <n v="3578"/>
    <n v="367639500"/>
    <n v="1470558000"/>
    <n v="113"/>
    <n v="410"/>
    <n v="575"/>
    <n v="643"/>
    <n v="123"/>
    <n v="1751413"/>
    <n v="1450912"/>
    <n v="498774"/>
    <n v="2348794"/>
    <n v="572803"/>
    <n v="15499.230088495575"/>
    <n v="3538.8097560975611"/>
    <n v="867.43304347826086"/>
    <n v="3652.8678071539657"/>
    <n v="4656.9349593495936"/>
    <n v="201262500"/>
    <n v="26835000"/>
    <n v="134175000"/>
    <n v="2683500"/>
    <n v="2683500"/>
    <n v="0.12632755729457798"/>
    <n v="0.45835662381218556"/>
    <n v="0.64281721632196753"/>
    <n v="0.71883733929569593"/>
    <n v="0.13750698714365567"/>
    <n v="0.1522090378486729"/>
    <n v="0.4971738253757747"/>
    <n v="0.68014693845780227"/>
    <n v="0.75386086676364894"/>
    <n v="0.1643360760468523"/>
    <n v="1957.9798770262717"/>
    <n v="1622.036892118502"/>
    <n v="557.60089435438795"/>
    <n v="2625.8177752934598"/>
    <n v="640.36109558412522"/>
    <n v="1964.1667790507061"/>
    <n v="1627.1622682519876"/>
    <n v="559.36282364824115"/>
    <n v="2634.1149378436862"/>
    <n v="642.38453382530656"/>
  </r>
  <r>
    <s v="2018_1"/>
    <n v="2018"/>
    <n v="1"/>
    <x v="10"/>
    <x v="10"/>
    <s v="Personal"/>
    <n v="2536"/>
    <n v="10144"/>
    <n v="1042296000"/>
    <n v="4169184000"/>
    <n v="307"/>
    <n v="1024"/>
    <n v="2663"/>
    <n v="2322"/>
    <n v="219"/>
    <n v="6075969"/>
    <n v="5025345"/>
    <n v="3568676"/>
    <n v="7000530"/>
    <n v="1422893"/>
    <n v="19791.429967426709"/>
    <n v="4907.5634765625"/>
    <n v="1340.0961321817499"/>
    <n v="3014.8708010335918"/>
    <n v="6497.2283105022834"/>
    <n v="570600000"/>
    <n v="76080000"/>
    <n v="380400000"/>
    <n v="7608000"/>
    <n v="7608000"/>
    <n v="0.12105678233438485"/>
    <n v="0.40378548895899052"/>
    <n v="1.0500788643533123"/>
    <n v="0.91561514195583593"/>
    <n v="8.6356466876971613E-2"/>
    <n v="0.13614911151877096"/>
    <n v="0.42648716495972955"/>
    <n v="1.0606889646897393"/>
    <n v="0.9284760028723319"/>
    <n v="9.935268888357919E-2"/>
    <n v="2395.8868296529968"/>
    <n v="1981.6029179810726"/>
    <n v="1407.2066246056781"/>
    <n v="2760.4613564668771"/>
    <n v="561.07768138801259"/>
    <n v="2403.4574473343228"/>
    <n v="1987.8644650218432"/>
    <n v="1411.6531715884762"/>
    <n v="2769.1839711142948"/>
    <n v="562.85059677063475"/>
  </r>
  <r>
    <s v="2018_1"/>
    <n v="2018"/>
    <n v="1"/>
    <x v="11"/>
    <x v="11"/>
    <s v="Personal"/>
    <n v="6687.25"/>
    <n v="26749"/>
    <n v="2748459750"/>
    <n v="10993839000"/>
    <n v="179"/>
    <n v="2458"/>
    <n v="5850"/>
    <n v="4021"/>
    <n v="851"/>
    <n v="3631823"/>
    <n v="5828813"/>
    <n v="6251353"/>
    <n v="9216381"/>
    <n v="4324806"/>
    <n v="20289.513966480448"/>
    <n v="2371.3641171684294"/>
    <n v="1068.6073504273504"/>
    <n v="2292.0619248943049"/>
    <n v="5082.0282021151588"/>
    <n v="1504631250"/>
    <n v="200617500"/>
    <n v="1003087500"/>
    <n v="20061750"/>
    <n v="20061750"/>
    <n v="2.6767355789001458E-2"/>
    <n v="0.36756514262215412"/>
    <n v="0.87479905790870682"/>
    <n v="0.6012935062993009"/>
    <n v="0.12725709372312985"/>
    <n v="3.1366141898443778E-2"/>
    <n v="0.38130262663966485"/>
    <n v="0.88422858891811817"/>
    <n v="0.61524440074117903"/>
    <n v="0.13675256021190738"/>
    <n v="543.09663912669635"/>
    <n v="871.63078993607235"/>
    <n v="934.81670342816551"/>
    <n v="1378.2019514748215"/>
    <n v="646.72413922015778"/>
    <n v="544.81273730293492"/>
    <n v="874.38500327712325"/>
    <n v="937.7705741102784"/>
    <n v="1382.5568483477196"/>
    <n v="648.76768365753412"/>
  </r>
  <r>
    <s v="2018_1"/>
    <n v="2018"/>
    <n v="1"/>
    <x v="12"/>
    <x v="12"/>
    <s v="Personal"/>
    <n v="6535"/>
    <n v="26140"/>
    <n v="2685885000"/>
    <n v="10743540000"/>
    <n v="349"/>
    <n v="2645"/>
    <n v="4016"/>
    <n v="5465"/>
    <n v="1052"/>
    <n v="7918246"/>
    <n v="10031739"/>
    <n v="6278056"/>
    <n v="18142786"/>
    <n v="4425006"/>
    <n v="22688.383954154728"/>
    <n v="3792.7179584120981"/>
    <n v="1563.2609561752988"/>
    <n v="3319.8144556267152"/>
    <n v="4206.2794676806079"/>
    <n v="1470375000"/>
    <n v="196050000"/>
    <n v="980250000"/>
    <n v="19605000"/>
    <n v="19605000"/>
    <n v="5.3404743687834738E-2"/>
    <n v="0.40474368783473602"/>
    <n v="0.61453710788064264"/>
    <n v="0.83626625860749804"/>
    <n v="0.16097934200459066"/>
    <n v="5.9885194289210866E-2"/>
    <n v="0.418891040247232"/>
    <n v="0.62856519547253953"/>
    <n v="0.84693159370260696"/>
    <n v="0.1715719896471104"/>
    <n v="1211.6673297628156"/>
    <n v="1535.0786534047436"/>
    <n v="960.68186687069624"/>
    <n v="2776.2488140780415"/>
    <n v="677.12410099464421"/>
    <n v="1215.4960039710695"/>
    <n v="1539.9292554665178"/>
    <n v="963.71746731619567"/>
    <n v="2785.0213145565654"/>
    <n v="679.26370442999701"/>
  </r>
  <r>
    <s v="2018_1"/>
    <n v="2018"/>
    <n v="1"/>
    <x v="13"/>
    <x v="13"/>
    <s v="Personal"/>
    <n v="1748.5"/>
    <n v="6994"/>
    <n v="718633500"/>
    <n v="2874534000"/>
    <n v="220"/>
    <n v="846"/>
    <n v="1194"/>
    <n v="1254"/>
    <n v="420"/>
    <n v="4720219"/>
    <n v="3075430"/>
    <n v="1099572"/>
    <n v="4562644"/>
    <n v="3286394"/>
    <n v="21455.540909090909"/>
    <n v="3635.2600472813238"/>
    <n v="920.9145728643216"/>
    <n v="3638.4720893141944"/>
    <n v="7824.7476190476191"/>
    <n v="393412500"/>
    <n v="52455000"/>
    <n v="262275000"/>
    <n v="5245500"/>
    <n v="5245500"/>
    <n v="0.1258221332570775"/>
    <n v="0.48384329425221617"/>
    <n v="0.68287103231341151"/>
    <n v="0.71718615956534171"/>
    <n v="0.24020589076351159"/>
    <n v="0.144302114581803"/>
    <n v="0.51168951443764998"/>
    <n v="0.70880150327456792"/>
    <n v="0.74228128566365492"/>
    <n v="0.26401060052036085"/>
    <n v="2699.5819273663142"/>
    <n v="1758.8961967400628"/>
    <n v="628.8658850443237"/>
    <n v="2609.4618244209323"/>
    <n v="1879.5504718329996"/>
    <n v="2708.1121727930017"/>
    <n v="1764.4540263010635"/>
    <n v="630.85300026595087"/>
    <n v="2617.7073047926274"/>
    <n v="1885.4895495301982"/>
  </r>
  <r>
    <s v="2018_1"/>
    <n v="2018"/>
    <n v="1"/>
    <x v="14"/>
    <x v="14"/>
    <s v="Personal"/>
    <n v="11914.25"/>
    <n v="47657"/>
    <n v="4896756750"/>
    <n v="19587027000"/>
    <n v="1331"/>
    <n v="5256"/>
    <n v="8122"/>
    <n v="9077"/>
    <n v="2056"/>
    <n v="21035308"/>
    <n v="19460278"/>
    <n v="10978101"/>
    <n v="33754129"/>
    <n v="23041136"/>
    <n v="15804.138241923365"/>
    <n v="3702.4882039573822"/>
    <n v="1351.649963063285"/>
    <n v="3718.6437148837722"/>
    <n v="11206.778210116732"/>
    <n v="2680706250"/>
    <n v="357427500"/>
    <n v="1787137500"/>
    <n v="35742750"/>
    <n v="35742750"/>
    <n v="0.11171496317435005"/>
    <n v="0.44115240153597585"/>
    <n v="0.68170468136894891"/>
    <n v="0.76186079694483499"/>
    <n v="0.17256646452777136"/>
    <n v="0.11843937670288716"/>
    <n v="0.45175136963505746"/>
    <n v="0.69164810243302288"/>
    <n v="0.77095314030520423"/>
    <n v="0.18063263370903271"/>
    <n v="1765.558721698806"/>
    <n v="1633.361562834421"/>
    <n v="921.4261073924082"/>
    <n v="2833.0888641752522"/>
    <n v="1933.9140944667101"/>
    <n v="1771.1376037688947"/>
    <n v="1638.5227231090003"/>
    <n v="924.33766594113604"/>
    <n v="2842.0409700854466"/>
    <n v="1940.0249524824271"/>
  </r>
  <r>
    <s v="2018_1"/>
    <n v="2018"/>
    <n v="1"/>
    <x v="15"/>
    <x v="15"/>
    <s v="Personal"/>
    <n v="1305.5"/>
    <n v="5222"/>
    <n v="536560500"/>
    <n v="2146242000"/>
    <n v="171"/>
    <n v="624"/>
    <n v="679"/>
    <n v="1054"/>
    <n v="285"/>
    <n v="3053223"/>
    <n v="2199255"/>
    <n v="1035182"/>
    <n v="3270603"/>
    <n v="1990424"/>
    <n v="17855.105263157893"/>
    <n v="3524.4471153846152"/>
    <n v="1524.5684830633284"/>
    <n v="3103.03889943074"/>
    <n v="6983.9438596491227"/>
    <n v="293737500"/>
    <n v="39165000"/>
    <n v="195825000"/>
    <n v="3916500"/>
    <n v="3916500"/>
    <n v="0.13098429720413635"/>
    <n v="0.47797778628877824"/>
    <n v="0.52010723860589814"/>
    <n v="0.80735350440444276"/>
    <n v="0.2183071620068939"/>
    <n v="0.15274089143717628"/>
    <n v="0.51018964842721115"/>
    <n v="0.55232430792903753"/>
    <n v="0.83278546880127036"/>
    <n v="0.24494626158846095"/>
    <n v="2338.7384144006128"/>
    <n v="1684.6074301034087"/>
    <n v="792.93910379165072"/>
    <n v="2505.249329758713"/>
    <n v="1524.644963615473"/>
    <n v="2346.1284522658916"/>
    <n v="1689.9305190901625"/>
    <n v="795.44466403977378"/>
    <n v="2513.165515380364"/>
    <n v="1529.4625968928194"/>
  </r>
  <r>
    <s v="2018_1"/>
    <n v="2018"/>
    <n v="1"/>
    <x v="16"/>
    <x v="16"/>
    <s v="Personal"/>
    <n v="2520.25"/>
    <n v="10081"/>
    <n v="1035822750"/>
    <n v="4143291000"/>
    <n v="296"/>
    <n v="1093"/>
    <n v="1282"/>
    <n v="2618"/>
    <n v="977"/>
    <n v="6101071"/>
    <n v="2287093"/>
    <n v="1209214"/>
    <n v="8411113"/>
    <n v="6876933"/>
    <n v="20611.72635135135"/>
    <n v="2092.4913083257093"/>
    <n v="943.22464898595945"/>
    <n v="3212.8009931245224"/>
    <n v="7038.8259979529175"/>
    <n v="567056250"/>
    <n v="75607500"/>
    <n v="378037500"/>
    <n v="7560750"/>
    <n v="7560750"/>
    <n v="0.1174486658069636"/>
    <n v="0.43368713421287569"/>
    <n v="0.50867969447475447"/>
    <n v="1.0387858347386172"/>
    <n v="0.38765995436960621"/>
    <n v="0.13239133359226024"/>
    <n v="0.45668833942697096"/>
    <n v="0.53188240206023085"/>
    <n v="1.0481019250511932"/>
    <n v="0.41027283606268428"/>
    <n v="2420.8197599444497"/>
    <n v="907.48655887312771"/>
    <n v="479.79922626723538"/>
    <n v="3337.4121614919154"/>
    <n v="2728.6709651820256"/>
    <n v="2428.469161682091"/>
    <n v="910.35407068676614"/>
    <n v="481.31531478231415"/>
    <n v="3347.9578480439482"/>
    <n v="2737.2931272974711"/>
  </r>
  <r>
    <s v="2018_1"/>
    <n v="2018"/>
    <n v="1"/>
    <x v="17"/>
    <x v="17"/>
    <s v="Personal"/>
    <n v="7960.75"/>
    <n v="31843"/>
    <n v="3271868250"/>
    <n v="13087473000"/>
    <n v="668"/>
    <n v="3771"/>
    <n v="7981"/>
    <n v="5708"/>
    <n v="1189"/>
    <n v="11886709"/>
    <n v="13344401"/>
    <n v="5376989"/>
    <n v="20547167"/>
    <n v="2863565"/>
    <n v="17794.474550898205"/>
    <n v="3538.6902678334659"/>
    <n v="673.7237188322265"/>
    <n v="3599.7139103013315"/>
    <n v="2408.3809924306138"/>
    <n v="1791168750"/>
    <n v="238822500"/>
    <n v="1194112500"/>
    <n v="23882250"/>
    <n v="23882250"/>
    <n v="8.3911691737587543E-2"/>
    <n v="0.47369908614138118"/>
    <n v="1.0025437301761768"/>
    <n v="0.71701786891938568"/>
    <n v="0.14935778664070595"/>
    <n v="9.115202967354287E-2"/>
    <n v="0.48673817556473981"/>
    <n v="1.0038624912270495"/>
    <n v="0.72878101320733701"/>
    <n v="0.15866599997445738"/>
    <n v="1493.1644631473166"/>
    <n v="1676.2743460101121"/>
    <n v="675.43749018622623"/>
    <n v="2581.0591966837296"/>
    <n v="359.71045441698334"/>
    <n v="1497.8826230979134"/>
    <n v="1681.5711037891494"/>
    <n v="677.57176420223846"/>
    <n v="2589.2149293123002"/>
    <n v="360.84708169530995"/>
  </r>
  <r>
    <s v="2018_1"/>
    <n v="2018"/>
    <n v="1"/>
    <x v="18"/>
    <x v="18"/>
    <s v="Personal"/>
    <n v="5375"/>
    <n v="21500"/>
    <n v="2209125000"/>
    <n v="8836500000"/>
    <n v="297"/>
    <n v="2698"/>
    <n v="4237"/>
    <n v="4711"/>
    <n v="917"/>
    <n v="12639376"/>
    <n v="10975361"/>
    <n v="4666391"/>
    <n v="18406497"/>
    <n v="10311772"/>
    <n v="42556.82154882155"/>
    <n v="4067.9618235730172"/>
    <n v="1101.3431673353789"/>
    <n v="3907.1316068775209"/>
    <n v="11245.116684841876"/>
    <n v="1209375000"/>
    <n v="161250000"/>
    <n v="806250000"/>
    <n v="16125000"/>
    <n v="16125000"/>
    <n v="5.5255813953488372E-2"/>
    <n v="0.50195348837209297"/>
    <n v="0.78827906976744189"/>
    <n v="0.87646511627906976"/>
    <n v="0.17060465116279069"/>
    <n v="6.2517087387576831E-2"/>
    <n v="0.51784383520152688"/>
    <n v="0.80126247406882634"/>
    <n v="0.88692263883403899"/>
    <n v="0.18255946776561249"/>
    <n v="2351.5118139534884"/>
    <n v="2041.9276279069768"/>
    <n v="868.16576744186045"/>
    <n v="3424.4645581395348"/>
    <n v="1918.4692093023257"/>
    <n v="2358.9422137103675"/>
    <n v="2048.3797913449553"/>
    <n v="870.90903186819787"/>
    <n v="3435.2853162872311"/>
    <n v="1924.5312639608621"/>
  </r>
  <r>
    <s v="2018_1"/>
    <n v="2018"/>
    <n v="1"/>
    <x v="19"/>
    <x v="19"/>
    <s v="Personal"/>
    <n v="4453.75"/>
    <n v="17815"/>
    <n v="1830491250"/>
    <n v="7321965000"/>
    <n v="673"/>
    <n v="1955"/>
    <n v="5569"/>
    <n v="3001"/>
    <n v="697"/>
    <n v="9565283"/>
    <n v="7131227"/>
    <n v="6258732"/>
    <n v="10248284"/>
    <n v="1784457"/>
    <n v="14212.901931649332"/>
    <n v="3647.6864450127878"/>
    <n v="1123.8520380678758"/>
    <n v="3414.9563478840387"/>
    <n v="2560.1965566714489"/>
    <n v="1002093750"/>
    <n v="133612500"/>
    <n v="668062500"/>
    <n v="13361250"/>
    <n v="13361250"/>
    <n v="0.15110861633454953"/>
    <n v="0.4389559360089812"/>
    <n v="1.2504069604266068"/>
    <n v="0.6738142015155768"/>
    <n v="0.15649733370754981"/>
    <n v="0.163613040023491"/>
    <n v="0.45628208131978576"/>
    <n v="1.2699432414073033"/>
    <n v="0.69018220119096985"/>
    <n v="0.16918231130537265"/>
    <n v="2147.691944990177"/>
    <n v="1601.1736177378614"/>
    <n v="1405.2724108896996"/>
    <n v="2301.0460847600339"/>
    <n v="400.66393488633173"/>
    <n v="2154.4783066878786"/>
    <n v="1606.2330692742576"/>
    <n v="1409.7128460677261"/>
    <n v="2308.3170209157929"/>
    <n v="401.92996858716373"/>
  </r>
  <r>
    <s v="2018_1"/>
    <n v="2018"/>
    <n v="1"/>
    <x v="20"/>
    <x v="20"/>
    <s v="Personal"/>
    <n v="4492.75"/>
    <n v="17971"/>
    <n v="1846520250"/>
    <n v="7386081000"/>
    <n v="541"/>
    <n v="2511"/>
    <n v="3236"/>
    <n v="3679"/>
    <n v="558"/>
    <n v="9656239"/>
    <n v="11562007"/>
    <n v="5445737"/>
    <n v="17442896"/>
    <n v="2252086"/>
    <n v="17848.870609981517"/>
    <n v="4604.5428116288331"/>
    <n v="1682.860630407911"/>
    <n v="4741.2057624354447"/>
    <n v="4035.9964157706095"/>
    <n v="1010868750"/>
    <n v="134782500"/>
    <n v="673912500"/>
    <n v="13478250"/>
    <n v="13478250"/>
    <n v="0.12041622614211786"/>
    <n v="0.5589004507261699"/>
    <n v="0.72027154860608755"/>
    <n v="0.81887485393133386"/>
    <n v="0.1242001001613711"/>
    <n v="0.13172930736747795"/>
    <n v="0.57616023373867475"/>
    <n v="0.73587484093661748"/>
    <n v="0.8322623062315081"/>
    <n v="0.13566481384420664"/>
    <n v="2149.2936397529352"/>
    <n v="2573.4810528073008"/>
    <n v="1212.1166323521229"/>
    <n v="3882.4541761727228"/>
    <n v="501.27115908964441"/>
    <n v="2156.0850625489074"/>
    <n v="2581.6128397180219"/>
    <n v="1215.9467262844159"/>
    <n v="3894.7221079753817"/>
    <n v="502.85509546475799"/>
  </r>
  <r>
    <s v="2018_1"/>
    <n v="2018"/>
    <n v="1"/>
    <x v="21"/>
    <x v="21"/>
    <s v="Personal"/>
    <n v="6897.5"/>
    <n v="27590"/>
    <n v="2834872500"/>
    <n v="11339490000"/>
    <n v="1200"/>
    <n v="4171"/>
    <n v="4047"/>
    <n v="6836"/>
    <n v="1697"/>
    <n v="16010053"/>
    <n v="14212811"/>
    <n v="6251681"/>
    <n v="21420469"/>
    <n v="4563249"/>
    <n v="13341.710833333333"/>
    <n v="3407.5308079597221"/>
    <n v="1544.7692117617989"/>
    <n v="3133.4799590403745"/>
    <n v="2689.0094284030642"/>
    <n v="1551937500"/>
    <n v="206925000"/>
    <n v="1034625000"/>
    <n v="20692500"/>
    <n v="20692500"/>
    <n v="0.17397607828923523"/>
    <n v="0.6047118521203334"/>
    <n v="0.58673432403044579"/>
    <n v="0.99108372598767669"/>
    <n v="0.24603117071402683"/>
    <n v="0.18461141262930769"/>
    <n v="0.61842828565021546"/>
    <n v="0.60054915203091153"/>
    <n v="0.99372101024410675"/>
    <n v="0.25811436695430778"/>
    <n v="2321.1385284523376"/>
    <n v="2060.5742660384199"/>
    <n v="906.36911924610365"/>
    <n v="3105.5409931134468"/>
    <n v="661.580137731062"/>
    <n v="2328.4729535039805"/>
    <n v="2067.0853498588585"/>
    <n v="909.23310012994466"/>
    <n v="3115.3540040042631"/>
    <n v="663.6706247383496"/>
  </r>
  <r>
    <s v="2018_1"/>
    <n v="2018"/>
    <n v="1"/>
    <x v="22"/>
    <x v="22"/>
    <s v="Personal"/>
    <n v="2021.5"/>
    <n v="8086"/>
    <n v="830836500"/>
    <n v="3323346000"/>
    <n v="328"/>
    <n v="1166"/>
    <n v="1171"/>
    <n v="1223"/>
    <n v="385"/>
    <n v="5130836"/>
    <n v="4860524"/>
    <n v="1196313"/>
    <n v="3901913"/>
    <n v="2493147"/>
    <n v="15642.792682926829"/>
    <n v="4168.545454545455"/>
    <n v="1021.6165670367208"/>
    <n v="3190.4439901880623"/>
    <n v="6475.7064935064936"/>
    <n v="454837500"/>
    <n v="60645000"/>
    <n v="303225000"/>
    <n v="6064500"/>
    <n v="6064500"/>
    <n v="0.16225575068018797"/>
    <n v="0.57679940638139993"/>
    <n v="0.5792728172149394"/>
    <n v="0.60499628988374965"/>
    <n v="0.19045263418253772"/>
    <n v="0.18136197291123188"/>
    <n v="0.60240321572909528"/>
    <n v="0.60485637319731089"/>
    <n v="0.63032983634709516"/>
    <n v="0.21080119376211409"/>
    <n v="2538.1330695028446"/>
    <n v="2404.4145436557014"/>
    <n v="591.79470690081621"/>
    <n v="1930.2067771456839"/>
    <n v="1233.3153598812762"/>
    <n v="2546.1531624620434"/>
    <n v="2412.0121075440065"/>
    <n v="593.66468315191798"/>
    <n v="1936.3059206339392"/>
    <n v="1237.2124383887451"/>
  </r>
  <r>
    <s v="2018_1"/>
    <n v="2018"/>
    <n v="1"/>
    <x v="23"/>
    <x v="23"/>
    <s v="Personal"/>
    <n v="3782"/>
    <n v="15128"/>
    <n v="1554402000"/>
    <n v="6217608000"/>
    <n v="640"/>
    <n v="2528"/>
    <n v="3866"/>
    <n v="4314"/>
    <n v="2246"/>
    <n v="11258291"/>
    <n v="8456914"/>
    <n v="5252854"/>
    <n v="13790178"/>
    <n v="15806189"/>
    <n v="17591.079687500001"/>
    <n v="3345.2982594936707"/>
    <n v="1358.7309881013969"/>
    <n v="3196.6105702364393"/>
    <n v="7037.4839715048975"/>
    <n v="850950000"/>
    <n v="113460000"/>
    <n v="567300000"/>
    <n v="11346000"/>
    <n v="11346000"/>
    <n v="0.16922263352723427"/>
    <n v="0.66842940243257531"/>
    <n v="1.0222104706504496"/>
    <n v="1.1406663141195135"/>
    <n v="0.59386567953463776"/>
    <n v="0.18342846674609631"/>
    <n v="0.68626595578873162"/>
    <n v="1.0279192624187909"/>
    <n v="1.1558427405444676"/>
    <n v="0.61247258358285905"/>
    <n v="2976.8088313061871"/>
    <n v="2236.095716552089"/>
    <n v="1388.9090428344791"/>
    <n v="3646.2659968270755"/>
    <n v="4179.3202009518773"/>
    <n v="2986.2150692358305"/>
    <n v="2243.1614199731971"/>
    <n v="1393.2977723968681"/>
    <n v="3657.7876119070311"/>
    <n v="4192.5261817259498"/>
  </r>
  <r>
    <s v="2018_1"/>
    <n v="2018"/>
    <n v="1"/>
    <x v="24"/>
    <x v="24"/>
    <s v="Personal"/>
    <n v="1989.5"/>
    <n v="7958"/>
    <n v="817684500"/>
    <n v="3270738000"/>
    <n v="386"/>
    <n v="1505"/>
    <n v="1025"/>
    <n v="2792"/>
    <n v="75"/>
    <n v="4971009"/>
    <n v="4517300"/>
    <n v="1737061"/>
    <n v="7764721"/>
    <n v="429040"/>
    <n v="12878.261658031088"/>
    <n v="3001.5282392026579"/>
    <n v="1694.6936585365854"/>
    <n v="2781.0605300859597"/>
    <n v="5720.5333333333338"/>
    <n v="447637500"/>
    <n v="59685000"/>
    <n v="298425000"/>
    <n v="5968500"/>
    <n v="5968500"/>
    <n v="0.19401859763759738"/>
    <n v="0.75647147524503644"/>
    <n v="0.51520482533299827"/>
    <n v="1.4033676803216888"/>
    <n v="3.7697914048755971E-2"/>
    <n v="0.21467564000601905"/>
    <n v="0.77889248390702903"/>
    <n v="0.54131159000856421"/>
    <n v="1.4426701854749919"/>
    <n v="4.7647346843438729E-2"/>
    <n v="2498.6222669012313"/>
    <n v="2270.5704950992713"/>
    <n v="873.11435033928126"/>
    <n v="3902.8504649409401"/>
    <n v="215.65217391304347"/>
    <n v="2506.5175120683402"/>
    <n v="2277.7451332850765"/>
    <n v="875.87325149299545"/>
    <n v="3915.1828457411357"/>
    <n v="216.33360015598458"/>
  </r>
  <r>
    <s v="2018_1"/>
    <n v="2018"/>
    <n v="1"/>
    <x v="25"/>
    <x v="25"/>
    <s v="Personal"/>
    <n v="5033.5"/>
    <n v="20134"/>
    <n v="2068768500"/>
    <n v="8275074000"/>
    <n v="927"/>
    <n v="3283"/>
    <n v="2416"/>
    <n v="4758"/>
    <n v="465"/>
    <n v="13338520"/>
    <n v="10049615"/>
    <n v="2533329"/>
    <n v="14000462"/>
    <n v="2956313"/>
    <n v="14388.910463861921"/>
    <n v="3061.1072190070058"/>
    <n v="1048.5633278145694"/>
    <n v="2942.509878100042"/>
    <n v="6357.6623655913982"/>
    <n v="1132537500"/>
    <n v="151005000"/>
    <n v="755025000"/>
    <n v="15100500"/>
    <n v="15100500"/>
    <n v="0.18416608721565511"/>
    <n v="0.65223005860733085"/>
    <n v="0.47998410648654016"/>
    <n v="0.94526671302274756"/>
    <n v="9.2381046985199167E-2"/>
    <n v="0.19689603412032677"/>
    <n v="0.66787115925063234"/>
    <n v="0.49639161437591595"/>
    <n v="0.95273676858398304"/>
    <n v="0.10189068755927096"/>
    <n v="2649.949339425847"/>
    <n v="1996.546140856263"/>
    <n v="503.29373199562929"/>
    <n v="2781.4566405085925"/>
    <n v="587.32750571173142"/>
    <n v="2658.3227538439987"/>
    <n v="2002.8549060819307"/>
    <n v="504.8840593763673"/>
    <n v="2790.245596882432"/>
    <n v="589.1833663243608"/>
  </r>
  <r>
    <s v="2018_1"/>
    <n v="2018"/>
    <n v="1"/>
    <x v="26"/>
    <x v="26"/>
    <s v="Personal"/>
    <n v="3831.5"/>
    <n v="15326"/>
    <n v="1574746500"/>
    <n v="6298986000"/>
    <n v="523"/>
    <n v="2597"/>
    <n v="4663"/>
    <n v="4810"/>
    <n v="715"/>
    <n v="7564790"/>
    <n v="10281115"/>
    <n v="3184673"/>
    <n v="19809595"/>
    <n v="1953123"/>
    <n v="14464.225621414915"/>
    <n v="3958.8428956488256"/>
    <n v="682.96654514261206"/>
    <n v="4118.4189189189192"/>
    <n v="2731.6405594405596"/>
    <n v="862087500"/>
    <n v="114945000"/>
    <n v="574725000"/>
    <n v="11494500"/>
    <n v="11494500"/>
    <n v="0.13650006524859715"/>
    <n v="0.67780242724781414"/>
    <n v="1.2170168341380661"/>
    <n v="1.2553830092653009"/>
    <n v="0.18661098786376093"/>
    <n v="0.14942323622307965"/>
    <n v="0.69539317083537355"/>
    <n v="1.2363617351018288"/>
    <n v="1.2766965512774036"/>
    <n v="0.20127623083528987"/>
    <n v="1974.3677410935666"/>
    <n v="2683.3133237635393"/>
    <n v="831.18178259167428"/>
    <n v="5170.1931358475795"/>
    <n v="509.75414328591933"/>
    <n v="1980.6064261371034"/>
    <n v="2691.7921630150431"/>
    <n v="833.8081835642929"/>
    <n v="5186.5301159944202"/>
    <n v="511.36488452900574"/>
  </r>
  <r>
    <s v="2018_2"/>
    <n v="2018"/>
    <n v="2"/>
    <x v="0"/>
    <x v="0"/>
    <s v="Personal"/>
    <n v="5891.75"/>
    <n v="23567"/>
    <n v="2421509250"/>
    <n v="9686037000"/>
    <n v="141"/>
    <n v="2615"/>
    <n v="1506"/>
    <n v="4612"/>
    <n v="613"/>
    <n v="2472472"/>
    <n v="5274142"/>
    <n v="2594788"/>
    <n v="8698963"/>
    <n v="1897018"/>
    <n v="17535.262411347518"/>
    <n v="2016.8803059273423"/>
    <n v="1722.9667994687916"/>
    <n v="1886.1584995663486"/>
    <n v="3094.6460032626428"/>
    <n v="1325643750"/>
    <n v="176752500"/>
    <n v="883762500"/>
    <n v="17675250"/>
    <n v="17675250"/>
    <n v="2.393176899902406E-2"/>
    <n v="0.4438409640599143"/>
    <n v="0.25561166037255484"/>
    <n v="0.78278949378368057"/>
    <n v="0.10404379004540247"/>
    <n v="2.8571162990302337E-2"/>
    <n v="0.4589225480117356"/>
    <n v="0.26885275463403852"/>
    <n v="0.79530639064621433"/>
    <n v="0.11331177328590315"/>
    <n v="419.64984936563837"/>
    <n v="895.17409937624643"/>
    <n v="440.41040437900455"/>
    <n v="1476.4650570713286"/>
    <n v="321.97869902830229"/>
    <n v="420.97587550771351"/>
    <n v="898.00270579484948"/>
    <n v="441.8020305414617"/>
    <n v="1481.1304495800989"/>
    <n v="322.99610001807571"/>
  </r>
  <r>
    <s v="2018_2"/>
    <n v="2018"/>
    <n v="2"/>
    <x v="1"/>
    <x v="1"/>
    <s v="Personal"/>
    <n v="1380"/>
    <n v="5520"/>
    <n v="567180000"/>
    <n v="2268720000"/>
    <n v="26"/>
    <n v="386"/>
    <n v="890"/>
    <n v="755"/>
    <n v="106"/>
    <n v="741231"/>
    <n v="1375289"/>
    <n v="1461942"/>
    <n v="2016020"/>
    <n v="615752"/>
    <n v="28508.884615384617"/>
    <n v="3562.9248704663214"/>
    <n v="1642.6314606741573"/>
    <n v="2670.2251655629138"/>
    <n v="5808.9811320754716"/>
    <n v="310500000"/>
    <n v="41400000"/>
    <n v="207000000"/>
    <n v="4140000"/>
    <n v="4140000"/>
    <n v="1.8840579710144929E-2"/>
    <n v="0.27971014492753621"/>
    <n v="0.64492753623188404"/>
    <n v="0.54710144927536231"/>
    <n v="7.6811594202898556E-2"/>
    <n v="2.7368306883801485E-2"/>
    <n v="0.30786310963918617"/>
    <n v="0.67494198244657078"/>
    <n v="0.57832273443372273"/>
    <n v="9.3513842592278462E-2"/>
    <n v="537.1239130434783"/>
    <n v="996.58623188405795"/>
    <n v="1059.3782608695651"/>
    <n v="1460.8840579710145"/>
    <n v="446.19710144927535"/>
    <n v="538.82113836431665"/>
    <n v="999.7352843579431"/>
    <n v="1062.7257260727163"/>
    <n v="1465.5002170244222"/>
    <n v="447.60701264532196"/>
  </r>
  <r>
    <s v="2018_2"/>
    <n v="2018"/>
    <n v="2"/>
    <x v="2"/>
    <x v="2"/>
    <s v="Personal"/>
    <n v="1422"/>
    <n v="5688"/>
    <n v="584442000"/>
    <n v="2337768000"/>
    <n v="102"/>
    <n v="676"/>
    <n v="724"/>
    <n v="1406"/>
    <n v="123"/>
    <n v="981116"/>
    <n v="2008750"/>
    <n v="640628"/>
    <n v="3977491"/>
    <n v="579596"/>
    <n v="9618.7843137254895"/>
    <n v="2971.5236686390531"/>
    <n v="884.84530386740335"/>
    <n v="2828.9409672830725"/>
    <n v="4712.1626016260161"/>
    <n v="319950000"/>
    <n v="42660000"/>
    <n v="213300000"/>
    <n v="4266000"/>
    <n v="4266000"/>
    <n v="7.1729957805907171E-2"/>
    <n v="0.47538677918424754"/>
    <n v="0.50914205344585095"/>
    <n v="0.98874824191279886"/>
    <n v="8.6497890295358648E-2"/>
    <n v="8.7673821685175249E-2"/>
    <n v="0.50624346568334322"/>
    <n v="0.5400310301283332"/>
    <n v="0.99526541383984757"/>
    <n v="0.10386644407349677"/>
    <n v="689.95499296765115"/>
    <n v="1412.6230661040788"/>
    <n v="450.51195499296767"/>
    <n v="2797.1104078762305"/>
    <n v="407.59212376933897"/>
    <n v="692.1351399614208"/>
    <n v="1417.0867281723099"/>
    <n v="451.93550043338922"/>
    <n v="2805.9488276414731"/>
    <n v="408.88004943460271"/>
  </r>
  <r>
    <s v="2018_2"/>
    <n v="2018"/>
    <n v="2"/>
    <x v="3"/>
    <x v="3"/>
    <s v="Personal"/>
    <n v="5735"/>
    <n v="22940"/>
    <n v="2357085000"/>
    <n v="9428340000"/>
    <n v="144"/>
    <n v="1861"/>
    <n v="1136"/>
    <n v="4313"/>
    <n v="496"/>
    <n v="2392091"/>
    <n v="6314737"/>
    <n v="881999"/>
    <n v="13718207"/>
    <n v="2440491"/>
    <n v="16611.743055555555"/>
    <n v="3393.1955937667922"/>
    <n v="776.40757042253517"/>
    <n v="3180.6647345235333"/>
    <n v="4920.3447580645161"/>
    <n v="1290375000"/>
    <n v="172050000"/>
    <n v="860250000"/>
    <n v="17205000"/>
    <n v="17205000"/>
    <n v="2.5108979947689625E-2"/>
    <n v="0.32449869224062772"/>
    <n v="0.19808195292066261"/>
    <n v="0.75204882301656495"/>
    <n v="8.6486486486486491E-2"/>
    <n v="2.9922710530836987E-2"/>
    <n v="0.3389035436391642"/>
    <n v="0.21034438622183937"/>
    <n v="0.76533485565335857"/>
    <n v="9.5134588922170665E-2"/>
    <n v="417.10392327811684"/>
    <n v="1101.0875326939843"/>
    <n v="153.79232781168264"/>
    <n v="2392.0151700087185"/>
    <n v="425.5433304272014"/>
    <n v="418.42190470254712"/>
    <n v="1104.5667924989677"/>
    <n v="154.27828687359377"/>
    <n v="2399.5735538672297"/>
    <n v="426.88797902313246"/>
  </r>
  <r>
    <s v="2018_2"/>
    <n v="2018"/>
    <n v="2"/>
    <x v="4"/>
    <x v="4"/>
    <s v="Personal"/>
    <n v="4343.75"/>
    <n v="17375"/>
    <n v="1785281250"/>
    <n v="7141125000"/>
    <n v="178"/>
    <n v="1380"/>
    <n v="3927"/>
    <n v="2127"/>
    <n v="383"/>
    <n v="4823907"/>
    <n v="5092775"/>
    <n v="9164909"/>
    <n v="7687365"/>
    <n v="1311521"/>
    <n v="27100.601123595505"/>
    <n v="3690.4166666666665"/>
    <n v="2333.8194550547491"/>
    <n v="3614.1819464033852"/>
    <n v="3424.3368146214098"/>
    <n v="977343750"/>
    <n v="130312500"/>
    <n v="651562500"/>
    <n v="13031250"/>
    <n v="13031250"/>
    <n v="4.0978417266187048E-2"/>
    <n v="0.31769784172661869"/>
    <n v="0.90405755395683451"/>
    <n v="0.48966906474820143"/>
    <n v="8.8172661870503599E-2"/>
    <n v="4.798675933018931E-2"/>
    <n v="0.334157431797178"/>
    <n v="0.91446938094792185"/>
    <n v="0.50734167874074121"/>
    <n v="9.8196794185312242E-2"/>
    <n v="1110.5397410071942"/>
    <n v="1172.4374100719424"/>
    <n v="2109.9071079136693"/>
    <n v="1769.7530935251798"/>
    <n v="301.93289208633092"/>
    <n v="1114.0488682727346"/>
    <n v="1176.1421240330039"/>
    <n v="2116.574075593207"/>
    <n v="1775.3452291367621"/>
    <n v="302.88695154486294"/>
  </r>
  <r>
    <s v="2018_2"/>
    <n v="2018"/>
    <n v="2"/>
    <x v="5"/>
    <x v="5"/>
    <s v="Personal"/>
    <n v="1120.25"/>
    <n v="4481"/>
    <n v="460422750"/>
    <n v="1841691000"/>
    <n v="89"/>
    <n v="360"/>
    <n v="720"/>
    <n v="561"/>
    <n v="160"/>
    <n v="2066167"/>
    <n v="1442640"/>
    <n v="1233840"/>
    <n v="2155665"/>
    <n v="934096"/>
    <n v="23215.3595505618"/>
    <n v="4007.3333333333335"/>
    <n v="1713.6666666666667"/>
    <n v="3842.5401069518716"/>
    <n v="5838.1"/>
    <n v="252056250"/>
    <n v="33607500"/>
    <n v="168037500"/>
    <n v="3360750"/>
    <n v="3360750"/>
    <n v="7.9446552108904264E-2"/>
    <n v="0.3213568399910734"/>
    <n v="0.64271367998214679"/>
    <n v="0.50078107565275609"/>
    <n v="0.14282526221825487"/>
    <n v="9.8272657094755328E-2"/>
    <n v="0.35386653962439046"/>
    <n v="0.67607286335646533"/>
    <n v="0.53558818191969704"/>
    <n v="0.16718292655820238"/>
    <n v="1844.3802722606561"/>
    <n v="1287.7839767908949"/>
    <n v="1101.3970095960724"/>
    <n v="1924.2713679982146"/>
    <n v="833.8281633563937"/>
    <n v="1850.2082177743796"/>
    <n v="1291.8531673819355"/>
    <n v="1104.8772472983746"/>
    <n v="1930.3517565465947"/>
    <n v="836.4629264673074"/>
  </r>
  <r>
    <s v="2018_2"/>
    <n v="2018"/>
    <n v="2"/>
    <x v="6"/>
    <x v="6"/>
    <s v="Personal"/>
    <n v="7228.75"/>
    <n v="28915"/>
    <n v="2971016250"/>
    <n v="11884065000"/>
    <n v="337"/>
    <n v="3183"/>
    <n v="2523"/>
    <n v="5557"/>
    <n v="945"/>
    <n v="10630492"/>
    <n v="9599660"/>
    <n v="3948317"/>
    <n v="13773073"/>
    <n v="9119914"/>
    <n v="31544.486646884274"/>
    <n v="3015.9158027018534"/>
    <n v="1564.9294490685691"/>
    <n v="2478.5087277307898"/>
    <n v="9650.7026455026462"/>
    <n v="1626468750"/>
    <n v="216862500"/>
    <n v="1084312500"/>
    <n v="21686250"/>
    <n v="21686250"/>
    <n v="4.661940169462217E-2"/>
    <n v="0.44032509078333043"/>
    <n v="0.34902299844371432"/>
    <n v="0.76873595019885876"/>
    <n v="0.13072799584990488"/>
    <n v="5.2396913225861798E-2"/>
    <n v="0.45392947703420333"/>
    <n v="0.36208573486467804"/>
    <n v="0.78029087111360995"/>
    <n v="0.13996617683881352"/>
    <n v="1470.585094241743"/>
    <n v="1327.9833996195746"/>
    <n v="546.19636866678195"/>
    <n v="1905.3187618882932"/>
    <n v="1261.6170153899361"/>
    <n v="1475.2319070120998"/>
    <n v="1332.1796139320527"/>
    <n v="547.92226149065289"/>
    <n v="1911.3392632445293"/>
    <n v="1265.6035225845003"/>
  </r>
  <r>
    <s v="2018_2"/>
    <n v="2018"/>
    <n v="2"/>
    <x v="7"/>
    <x v="7"/>
    <s v="Personal"/>
    <n v="8865.25"/>
    <n v="35461"/>
    <n v="3643617750"/>
    <n v="14574471000"/>
    <n v="959"/>
    <n v="3117"/>
    <n v="8623"/>
    <n v="4421"/>
    <n v="3274"/>
    <n v="13752120"/>
    <n v="6800445"/>
    <n v="7012598"/>
    <n v="13080973"/>
    <n v="15548844"/>
    <n v="14340.062565172055"/>
    <n v="2181.7276227141483"/>
    <n v="813.24341876377127"/>
    <n v="2958.8267360325717"/>
    <n v="4749.1887599266947"/>
    <n v="1994681250"/>
    <n v="265957500"/>
    <n v="1329787500"/>
    <n v="26595750"/>
    <n v="26595750"/>
    <n v="0.10817517836496433"/>
    <n v="0.35159752968049407"/>
    <n v="0.97267420546515893"/>
    <n v="0.49868870026225992"/>
    <n v="0.36930712613857475"/>
    <n v="0.11586141967812663"/>
    <n v="0.36341312655717617"/>
    <n v="0.97670862005878223"/>
    <n v="0.51106181209355206"/>
    <n v="0.38125012066703484"/>
    <n v="1551.2388257522348"/>
    <n v="767.0900425819915"/>
    <n v="791.0208961958208"/>
    <n v="1475.5334592933082"/>
    <n v="1753.9092524181494"/>
    <n v="1556.1404913638364"/>
    <n v="769.51392394719835"/>
    <n v="793.52039521594179"/>
    <n v="1480.1959081026837"/>
    <n v="1759.4513240358317"/>
  </r>
  <r>
    <s v="2018_2"/>
    <n v="2018"/>
    <n v="2"/>
    <x v="8"/>
    <x v="8"/>
    <s v="Personal"/>
    <n v="841.25"/>
    <n v="3365"/>
    <n v="345753750"/>
    <n v="1383015000"/>
    <n v="111"/>
    <n v="337"/>
    <n v="541"/>
    <n v="482"/>
    <n v="149"/>
    <n v="1466207"/>
    <n v="1153112"/>
    <n v="539306"/>
    <n v="1529412"/>
    <n v="606883"/>
    <n v="13209.072072072073"/>
    <n v="3421.6973293768547"/>
    <n v="996.86876155268021"/>
    <n v="3173.0539419087136"/>
    <n v="4073.040268456376"/>
    <n v="189281250"/>
    <n v="25237500"/>
    <n v="126187500"/>
    <n v="2523750"/>
    <n v="2523750"/>
    <n v="0.13194650817236256"/>
    <n v="0.40059435364041607"/>
    <n v="0.64309063893016349"/>
    <n v="0.5729569093610698"/>
    <n v="0.17711738484398218"/>
    <n v="0.15913377674145385"/>
    <n v="0.4399589868421353"/>
    <n v="0.68157714141536763"/>
    <n v="0.61269346435055105"/>
    <n v="0.2077859121364104"/>
    <n v="1742.8909361069836"/>
    <n v="1370.7126300148589"/>
    <n v="641.0769687964339"/>
    <n v="1818.0231797919762"/>
    <n v="721.40624071322441"/>
    <n v="1748.3981916143007"/>
    <n v="1375.0438618344815"/>
    <n v="643.1026690820205"/>
    <n v="1823.7678411255783"/>
    <n v="723.68576859983727"/>
  </r>
  <r>
    <s v="2018_2"/>
    <n v="2018"/>
    <n v="2"/>
    <x v="9"/>
    <x v="9"/>
    <s v="Personal"/>
    <n v="904"/>
    <n v="3616"/>
    <n v="371544000"/>
    <n v="1486176000"/>
    <n v="111"/>
    <n v="391"/>
    <n v="649"/>
    <n v="583"/>
    <n v="115"/>
    <n v="1725202"/>
    <n v="1401334"/>
    <n v="522113"/>
    <n v="1966638"/>
    <n v="556670"/>
    <n v="15542.360360360361"/>
    <n v="3583.9744245524298"/>
    <n v="804.48844375963017"/>
    <n v="3373.3070325900517"/>
    <n v="4840.608695652174"/>
    <n v="203400000"/>
    <n v="27120000"/>
    <n v="135600000"/>
    <n v="2712000"/>
    <n v="2712000"/>
    <n v="0.12278761061946902"/>
    <n v="0.43252212389380529"/>
    <n v="0.71792035398230092"/>
    <n v="0.64491150442477874"/>
    <n v="0.12721238938053098"/>
    <n v="0.1482208312280113"/>
    <n v="0.47091497251970676"/>
    <n v="0.75279386822599736"/>
    <n v="0.68199580298804086"/>
    <n v="0.1530344381537779"/>
    <n v="1908.4092920353983"/>
    <n v="1550.1482300884957"/>
    <n v="577.55862831858406"/>
    <n v="2175.4845132743362"/>
    <n v="615.7853982300885"/>
    <n v="1914.4395589706621"/>
    <n v="1555.0464495929136"/>
    <n v="579.38362084721052"/>
    <n v="2182.3586950252461"/>
    <n v="617.73118121367725"/>
  </r>
  <r>
    <s v="2018_2"/>
    <n v="2018"/>
    <n v="2"/>
    <x v="10"/>
    <x v="10"/>
    <s v="Personal"/>
    <n v="2560"/>
    <n v="10240"/>
    <n v="1052160000"/>
    <n v="4208640000"/>
    <n v="304"/>
    <n v="1039"/>
    <n v="833"/>
    <n v="1437"/>
    <n v="493"/>
    <n v="5513223"/>
    <n v="4120129"/>
    <n v="868420"/>
    <n v="4268189"/>
    <n v="2466535"/>
    <n v="18135.60197368421"/>
    <n v="3965.4754571703561"/>
    <n v="1042.5210084033613"/>
    <n v="2970.2080723729991"/>
    <n v="5003.1135902636915"/>
    <n v="576000000"/>
    <n v="76800000"/>
    <n v="384000000"/>
    <n v="7680000"/>
    <n v="7680000"/>
    <n v="0.11874999999999999"/>
    <n v="0.40585937500000002"/>
    <n v="0.32539062499999999"/>
    <n v="0.56132812499999996"/>
    <n v="0.19257812499999999"/>
    <n v="0.13364711987610448"/>
    <n v="0.42847290460012299"/>
    <n v="0.34696631246675469"/>
    <n v="0.58417959986469381"/>
    <n v="0.21073703060311538"/>
    <n v="2153.6027343750002"/>
    <n v="1609.4253906250001"/>
    <n v="339.2265625"/>
    <n v="1667.2613281250001"/>
    <n v="963.490234375"/>
    <n v="2160.4077732180799"/>
    <n v="1614.5109164387572"/>
    <n v="340.29846396890616"/>
    <n v="1672.5296062147138"/>
    <n v="966.53470881088185"/>
  </r>
  <r>
    <s v="2018_2"/>
    <n v="2018"/>
    <n v="2"/>
    <x v="11"/>
    <x v="11"/>
    <s v="Personal"/>
    <n v="6830"/>
    <n v="27320"/>
    <n v="2807130000"/>
    <n v="11228520000"/>
    <n v="183"/>
    <n v="2064"/>
    <n v="8085"/>
    <n v="3285"/>
    <n v="820"/>
    <n v="3831802"/>
    <n v="4777417"/>
    <n v="11076905"/>
    <n v="5890027"/>
    <n v="4043308"/>
    <n v="20938.8087431694"/>
    <n v="2314.6400193798449"/>
    <n v="1370.0562770562772"/>
    <n v="1793.0066971080669"/>
    <n v="4930.8634146341465"/>
    <n v="1536750000"/>
    <n v="204900000"/>
    <n v="1024500000"/>
    <n v="20490000"/>
    <n v="20490000"/>
    <n v="2.6793557833089312E-2"/>
    <n v="0.3021961932650073"/>
    <n v="1.1837481698389458"/>
    <n v="0.48096632503660325"/>
    <n v="0.12005856515373353"/>
    <n v="3.1346197203337818E-2"/>
    <n v="0.31514282309959313"/>
    <n v="1.1968969886390357"/>
    <n v="0.49505274630349144"/>
    <n v="0.12922222643119929"/>
    <n v="561.02518301610542"/>
    <n v="699.47540263543192"/>
    <n v="1621.8016105417278"/>
    <n v="862.37584187408493"/>
    <n v="591.99238653001464"/>
    <n v="562.79793251230183"/>
    <n v="701.68563259508801"/>
    <n v="1626.9262432232092"/>
    <n v="865.10081106529924"/>
    <n v="593.86298741700386"/>
  </r>
  <r>
    <s v="2018_2"/>
    <n v="2018"/>
    <n v="2"/>
    <x v="12"/>
    <x v="12"/>
    <s v="Personal"/>
    <n v="6697.75"/>
    <n v="26791"/>
    <n v="2752775250"/>
    <n v="11011101000"/>
    <n v="346"/>
    <n v="2667"/>
    <n v="4246"/>
    <n v="5602"/>
    <n v="1007"/>
    <n v="8159846"/>
    <n v="9699775"/>
    <n v="5955757"/>
    <n v="15358975"/>
    <n v="4298260"/>
    <n v="23583.369942196532"/>
    <n v="3636.9610048743907"/>
    <n v="1402.6747527084315"/>
    <n v="2741.6949303820065"/>
    <n v="4268.3813306852035"/>
    <n v="1506993750"/>
    <n v="200932500"/>
    <n v="1004662500"/>
    <n v="20093250"/>
    <n v="20093250"/>
    <n v="5.1659139263185397E-2"/>
    <n v="0.39819342316449552"/>
    <n v="0.63394423500429253"/>
    <n v="0.83640028367735431"/>
    <n v="0.15034899779776792"/>
    <n v="5.7960687557458375E-2"/>
    <n v="0.41213034809040894"/>
    <n v="0.64765907067644513"/>
    <n v="0.84693177352342774"/>
    <n v="0.1605246442745108"/>
    <n v="1218.2965921391512"/>
    <n v="1448.2139524467173"/>
    <n v="889.21757306558175"/>
    <n v="2293.1544175282743"/>
    <n v="641.7468552872233"/>
    <n v="1222.1462137520737"/>
    <n v="1452.7900760010691"/>
    <n v="892.02735781746469"/>
    <n v="2300.4004172827222"/>
    <n v="643.77467230655918"/>
  </r>
  <r>
    <s v="2018_2"/>
    <n v="2018"/>
    <n v="2"/>
    <x v="13"/>
    <x v="13"/>
    <s v="Personal"/>
    <n v="1757.75"/>
    <n v="7031"/>
    <n v="722435250"/>
    <n v="2889741000"/>
    <n v="228"/>
    <n v="840"/>
    <n v="1279"/>
    <n v="1230"/>
    <n v="385"/>
    <n v="5036387"/>
    <n v="3024621"/>
    <n v="1142679"/>
    <n v="4142266"/>
    <n v="3423227"/>
    <n v="22089.416666666668"/>
    <n v="3600.7392857142859"/>
    <n v="893.41594996090691"/>
    <n v="3367.6959349593494"/>
    <n v="8891.4987012987021"/>
    <n v="395493750"/>
    <n v="52732500"/>
    <n v="263662500"/>
    <n v="5273250"/>
    <n v="5273250"/>
    <n v="0.12971127862323995"/>
    <n v="0.47788365808562083"/>
    <n v="0.72763476034703456"/>
    <n v="0.69975821362537338"/>
    <n v="0.21903000995590954"/>
    <n v="0.14838358288680265"/>
    <n v="0.50564382676725794"/>
    <n v="0.75237534320389055"/>
    <n v="0.72523161495063038"/>
    <n v="0.24201510754826688"/>
    <n v="2865.2464798748401"/>
    <n v="1720.7344616697483"/>
    <n v="650.08050064002271"/>
    <n v="2356.5728914805859"/>
    <n v="1947.5050490684114"/>
    <n v="2874.3001986871932"/>
    <n v="1726.1717062754424"/>
    <n v="652.13465064056493"/>
    <n v="2364.0192834298086"/>
    <n v="1953.6588523184107"/>
  </r>
  <r>
    <s v="2018_2"/>
    <n v="2018"/>
    <n v="2"/>
    <x v="14"/>
    <x v="14"/>
    <s v="Personal"/>
    <n v="12020.75"/>
    <n v="48083"/>
    <n v="4940528250"/>
    <n v="19762113000"/>
    <n v="1309"/>
    <n v="5123"/>
    <n v="9824"/>
    <n v="8695"/>
    <n v="1902"/>
    <n v="21446326"/>
    <n v="18794974"/>
    <n v="15430439"/>
    <n v="29617405"/>
    <n v="23058188"/>
    <n v="16383.747899159664"/>
    <n v="3668.7437048604334"/>
    <n v="1570.6880089576548"/>
    <n v="3406.2570442783208"/>
    <n v="12123.12723449001"/>
    <n v="2704668750"/>
    <n v="360622500"/>
    <n v="1803112500"/>
    <n v="36062250"/>
    <n v="36062250"/>
    <n v="0.10889503566749163"/>
    <n v="0.42617973088201649"/>
    <n v="0.81725349915770651"/>
    <n v="0.72333257076305557"/>
    <n v="0.15822640018301687"/>
    <n v="0.11551504513896457"/>
    <n v="0.43668904749823234"/>
    <n v="0.82546633359317301"/>
    <n v="0.73283945414268625"/>
    <n v="0.16598221199543023"/>
    <n v="1784.1088118461826"/>
    <n v="1563.5442048125117"/>
    <n v="1283.6502714056944"/>
    <n v="2463.8566645176052"/>
    <n v="1918.198781274047"/>
    <n v="1789.7463092226044"/>
    <n v="1568.484753446106"/>
    <n v="1287.7064001514543"/>
    <n v="2471.6420559633907"/>
    <n v="1924.2599814234359"/>
  </r>
  <r>
    <s v="2018_2"/>
    <n v="2018"/>
    <n v="2"/>
    <x v="15"/>
    <x v="15"/>
    <s v="Personal"/>
    <n v="1310.75"/>
    <n v="5243"/>
    <n v="538718250"/>
    <n v="2154873000"/>
    <n v="169"/>
    <n v="625"/>
    <n v="712"/>
    <n v="1059"/>
    <n v="254"/>
    <n v="3103745"/>
    <n v="2246369"/>
    <n v="976478"/>
    <n v="3159194"/>
    <n v="2154157"/>
    <n v="18365.3550295858"/>
    <n v="3594.1904"/>
    <n v="1371.4578651685392"/>
    <n v="2983.1860245514636"/>
    <n v="8480.9330708661419"/>
    <n v="294918750"/>
    <n v="39322500"/>
    <n v="196612500"/>
    <n v="3932250"/>
    <n v="3932250"/>
    <n v="0.1289338165172611"/>
    <n v="0.47682624451649819"/>
    <n v="0.5432004577531947"/>
    <n v="0.80793438870875456"/>
    <n v="0.19378218577150486"/>
    <n v="0.1505015736229397"/>
    <n v="0.50897017929912902"/>
    <n v="0.57525863911368857"/>
    <n v="0.83328619110569813"/>
    <n v="0.2192199599742421"/>
    <n v="2367.9153156589737"/>
    <n v="1713.8043105092504"/>
    <n v="744.9765401487698"/>
    <n v="2410.2185771504865"/>
    <n v="1643.4537478542818"/>
    <n v="2375.3975478473812"/>
    <n v="1719.2196569500309"/>
    <n v="747.33054639698662"/>
    <n v="2417.834480852699"/>
    <n v="1648.646797813052"/>
  </r>
  <r>
    <s v="2018_2"/>
    <n v="2018"/>
    <n v="2"/>
    <x v="16"/>
    <x v="16"/>
    <s v="Personal"/>
    <n v="2544.5"/>
    <n v="10178"/>
    <n v="1045789500"/>
    <n v="4183158000"/>
    <n v="296"/>
    <n v="1122"/>
    <n v="3494"/>
    <n v="2245"/>
    <n v="1057"/>
    <n v="5591978"/>
    <n v="1897907"/>
    <n v="2561898"/>
    <n v="7108730"/>
    <n v="5722834"/>
    <n v="18891.817567567567"/>
    <n v="1691.5392156862745"/>
    <n v="733.22781911848881"/>
    <n v="3166.4721603563476"/>
    <n v="5414.2232734153267"/>
    <n v="572512500"/>
    <n v="76335000"/>
    <n v="381675000"/>
    <n v="7633500"/>
    <n v="7633500"/>
    <n v="0.11632933778738455"/>
    <n v="0.44095107093731578"/>
    <n v="1.3731577913146"/>
    <n v="0.88229514639418349"/>
    <n v="0.4154057771664374"/>
    <n v="0.13113897908618452"/>
    <n v="0.46388480669195686"/>
    <n v="1.4062222314251642"/>
    <n v="0.89718048863276678"/>
    <n v="0.43816818598249657"/>
    <n v="2197.672627235213"/>
    <n v="745.88602868932992"/>
    <n v="1006.8374926311652"/>
    <n v="2793.7630182747102"/>
    <n v="2249.0996266457064"/>
    <n v="2204.6169198635603"/>
    <n v="748.24290877530109"/>
    <n v="1010.018937442997"/>
    <n v="2802.5908608262921"/>
    <n v="2256.2064203347113"/>
  </r>
  <r>
    <s v="2018_2"/>
    <n v="2018"/>
    <n v="2"/>
    <x v="17"/>
    <x v="17"/>
    <s v="Personal"/>
    <n v="8082"/>
    <n v="32328"/>
    <n v="3321702000"/>
    <n v="13286808000"/>
    <n v="685"/>
    <n v="3300"/>
    <n v="9391"/>
    <n v="4582"/>
    <n v="1131"/>
    <n v="11912310"/>
    <n v="12069351"/>
    <n v="5868937"/>
    <n v="14264205"/>
    <n v="2271819"/>
    <n v="17390.233576642335"/>
    <n v="3657.3790909090908"/>
    <n v="624.95335959961665"/>
    <n v="3113.0958096900918"/>
    <n v="2008.681697612732"/>
    <n v="1818450000"/>
    <n v="242460000"/>
    <n v="1212300000"/>
    <n v="24246000"/>
    <n v="24246000"/>
    <n v="8.4756248453353125E-2"/>
    <n v="0.40831477357089829"/>
    <n v="1.1619648601831229"/>
    <n v="0.56693887651571395"/>
    <n v="0.13994060876020786"/>
    <n v="9.1974811384073235E-2"/>
    <n v="0.42105389295768275"/>
    <n v="1.1732084086265737"/>
    <n v="0.57978107022559133"/>
    <n v="0.14893211807619169"/>
    <n v="1473.9309576837416"/>
    <n v="1493.3619153674833"/>
    <n v="726.17384310814157"/>
    <n v="1764.9350408314774"/>
    <n v="281.09613956941354"/>
    <n v="1478.5883428453399"/>
    <n v="1498.0806992353914"/>
    <n v="728.46843585280271"/>
    <n v="1770.5119521701679"/>
    <n v="281.98435823568707"/>
  </r>
  <r>
    <s v="2018_2"/>
    <n v="2018"/>
    <n v="2"/>
    <x v="18"/>
    <x v="18"/>
    <s v="Personal"/>
    <n v="5407.25"/>
    <n v="21629"/>
    <n v="2222379750"/>
    <n v="8889519000"/>
    <n v="309"/>
    <n v="2644"/>
    <n v="4676"/>
    <n v="4460"/>
    <n v="857"/>
    <n v="13014447"/>
    <n v="10632346"/>
    <n v="5134789"/>
    <n v="16296478"/>
    <n v="10950298"/>
    <n v="42117.951456310679"/>
    <n v="4021.3108925869892"/>
    <n v="1098.1156971770745"/>
    <n v="3653.9188340807177"/>
    <n v="12777.477246207702"/>
    <n v="1216631250"/>
    <n v="162217500"/>
    <n v="811087500"/>
    <n v="16221750"/>
    <n v="16221750"/>
    <n v="5.714549909843266E-2"/>
    <n v="0.48897313791668595"/>
    <n v="0.86476489897822373"/>
    <n v="0.82481853067640665"/>
    <n v="0.15849091497526469"/>
    <n v="6.4500471555710662E-2"/>
    <n v="0.50481229485107793"/>
    <n v="0.87560071038899168"/>
    <n v="0.83686309189636154"/>
    <n v="0.17006267149692744"/>
    <n v="2406.8513569744323"/>
    <n v="1966.3130056868094"/>
    <n v="949.61190993573439"/>
    <n v="3013.8199639373065"/>
    <n v="2025.114059827084"/>
    <n v="2414.4566208015531"/>
    <n v="1972.5262390597857"/>
    <n v="952.61253109478912"/>
    <n v="3023.3431511032973"/>
    <n v="2031.5130950896341"/>
  </r>
  <r>
    <s v="2018_2"/>
    <n v="2018"/>
    <n v="2"/>
    <x v="19"/>
    <x v="19"/>
    <s v="Personal"/>
    <n v="4499"/>
    <n v="17996"/>
    <n v="1849089000"/>
    <n v="7396356000"/>
    <n v="676"/>
    <n v="1979"/>
    <n v="6510"/>
    <n v="3095"/>
    <n v="648"/>
    <n v="9885782"/>
    <n v="7043037"/>
    <n v="8912841"/>
    <n v="9142737"/>
    <n v="1804356"/>
    <n v="14623.937869822485"/>
    <n v="3558.8868115209702"/>
    <n v="1369.1"/>
    <n v="2954.0345718901453"/>
    <n v="2784.5"/>
    <n v="1012275000"/>
    <n v="134970000"/>
    <n v="674850000"/>
    <n v="13497000"/>
    <n v="13497000"/>
    <n v="0.15025561235830184"/>
    <n v="0.43987552789508777"/>
    <n v="1.4469882196043564"/>
    <n v="0.68793065125583464"/>
    <n v="0.14403200711269171"/>
    <n v="0.16266805996272257"/>
    <n v="0.45711822101266403"/>
    <n v="1.4749251355326549"/>
    <n v="0.70402583028794441"/>
    <n v="0.15622909613307084"/>
    <n v="2197.3287397199379"/>
    <n v="1565.4672149366527"/>
    <n v="1981.0715714603245"/>
    <n v="2032.1709268726383"/>
    <n v="401.05712380529008"/>
    <n v="2204.2719457189537"/>
    <n v="1570.4138399734672"/>
    <n v="1987.3314395314064"/>
    <n v="2038.5922607019525"/>
    <n v="402.32439991997279"/>
  </r>
  <r>
    <s v="2018_2"/>
    <n v="2018"/>
    <n v="2"/>
    <x v="20"/>
    <x v="20"/>
    <s v="Personal"/>
    <n v="4527.5"/>
    <n v="18110"/>
    <n v="1860802500"/>
    <n v="7443210000"/>
    <n v="550"/>
    <n v="2453"/>
    <n v="5255"/>
    <n v="3585"/>
    <n v="576"/>
    <n v="9853507"/>
    <n v="11072579"/>
    <n v="13808406"/>
    <n v="16336223"/>
    <n v="2330749"/>
    <n v="17915.467272727274"/>
    <n v="4513.8927843456995"/>
    <n v="2627.6700285442435"/>
    <n v="4556.8264993026496"/>
    <n v="4046.4392361111113"/>
    <n v="1018687500"/>
    <n v="135825000"/>
    <n v="679125000"/>
    <n v="13582500"/>
    <n v="13582500"/>
    <n v="0.12147984538928769"/>
    <n v="0.54180011043622311"/>
    <n v="1.1606847045831032"/>
    <n v="0.79182771949199338"/>
    <n v="0.12722252898950856"/>
    <n v="0.13279224326181749"/>
    <n v="0.55905347210670564"/>
    <n v="1.1756391768457166"/>
    <n v="0.80588668909651839"/>
    <n v="0.13876132424770909"/>
    <n v="2176.3681943677525"/>
    <n v="2445.6276090557703"/>
    <n v="3049.8964108227497"/>
    <n v="3608.2215350635011"/>
    <n v="514.79823302043076"/>
    <n v="2183.2451684090274"/>
    <n v="2453.3553996132814"/>
    <n v="3059.5335937682112"/>
    <n v="3619.6229357529692"/>
    <n v="516.42491277716385"/>
  </r>
  <r>
    <s v="2018_2"/>
    <n v="2018"/>
    <n v="2"/>
    <x v="21"/>
    <x v="21"/>
    <s v="Personal"/>
    <n v="6932.75"/>
    <n v="27731"/>
    <n v="2849360250"/>
    <n v="11397441000"/>
    <n v="1155"/>
    <n v="4207"/>
    <n v="4283"/>
    <n v="6871"/>
    <n v="1507"/>
    <n v="15860192"/>
    <n v="14104864"/>
    <n v="5535151"/>
    <n v="19981788"/>
    <n v="4392862"/>
    <n v="13731.767965367966"/>
    <n v="3352.7130972189207"/>
    <n v="1292.353724025216"/>
    <n v="2908.1338960849948"/>
    <n v="2914.9714664897147"/>
    <n v="1559868750"/>
    <n v="207982500"/>
    <n v="1039912500"/>
    <n v="20798250"/>
    <n v="20798250"/>
    <n v="0.16660055533518445"/>
    <n v="0.60682990155421734"/>
    <n v="0.61779236233817747"/>
    <n v="0.99109300061303229"/>
    <n v="0.21737405791352638"/>
    <n v="0.1770277618981064"/>
    <n v="0.62049859105517491"/>
    <n v="0.63139033298580083"/>
    <n v="0.99372221540527506"/>
    <n v="0.2289161391710525"/>
    <n v="2287.7201687641991"/>
    <n v="2034.5265587248928"/>
    <n v="798.4062601420793"/>
    <n v="2882.2311492553458"/>
    <n v="633.63917637301211"/>
    <n v="2294.9489971651137"/>
    <n v="2040.9553359726233"/>
    <n v="800.92909572642475"/>
    <n v="2891.3385368957638"/>
    <n v="635.64137442880474"/>
  </r>
  <r>
    <s v="2018_2"/>
    <n v="2018"/>
    <n v="2"/>
    <x v="22"/>
    <x v="22"/>
    <s v="Personal"/>
    <n v="2041.25"/>
    <n v="8165"/>
    <n v="838953750"/>
    <n v="3355815000"/>
    <n v="329"/>
    <n v="1159"/>
    <n v="645"/>
    <n v="1154"/>
    <n v="176"/>
    <n v="4714959"/>
    <n v="3904735"/>
    <n v="511932"/>
    <n v="3629422"/>
    <n v="878504"/>
    <n v="14331.182370820668"/>
    <n v="3369.055220017256"/>
    <n v="793.69302325581396"/>
    <n v="3145.0797227036396"/>
    <n v="4991.5"/>
    <n v="459281250"/>
    <n v="61237500"/>
    <n v="306187500"/>
    <n v="6123750"/>
    <n v="6123750"/>
    <n v="0.16117575015309246"/>
    <n v="0.56778934476423759"/>
    <n v="0.31598285364360074"/>
    <n v="0.56533986527862834"/>
    <n v="8.6221677893447646E-2"/>
    <n v="0.18013814392318528"/>
    <n v="0.59333688994697475"/>
    <n v="0.339958651855432"/>
    <n v="0.59090437880426683"/>
    <n v="0.10069727485285428"/>
    <n v="2309.8390691977957"/>
    <n v="1912.9136558481323"/>
    <n v="250.79338640538884"/>
    <n v="1778.0389467238213"/>
    <n v="430.3755052051439"/>
    <n v="2317.1377897725147"/>
    <n v="1918.9581558497921"/>
    <n v="251.58585323728644"/>
    <n v="1783.6572643010766"/>
    <n v="431.73542269748543"/>
  </r>
  <r>
    <s v="2018_2"/>
    <n v="2018"/>
    <n v="2"/>
    <x v="23"/>
    <x v="23"/>
    <s v="Personal"/>
    <n v="3818.5"/>
    <n v="15274"/>
    <n v="1569403500"/>
    <n v="6277614000"/>
    <n v="649"/>
    <n v="2559"/>
    <n v="3743"/>
    <n v="4593"/>
    <n v="916"/>
    <n v="10466031"/>
    <n v="6921174"/>
    <n v="3954633"/>
    <n v="14465853"/>
    <n v="4960044"/>
    <n v="16126.395993836672"/>
    <n v="2704.6400937866356"/>
    <n v="1056.5410098851189"/>
    <n v="3149.5434356629653"/>
    <n v="5414.8951965065498"/>
    <n v="859162500"/>
    <n v="114555000"/>
    <n v="572775000"/>
    <n v="11455500"/>
    <n v="11455500"/>
    <n v="0.16996202697394264"/>
    <n v="0.67015843917768758"/>
    <n v="0.98022783815634407"/>
    <n v="1.2028283357339269"/>
    <n v="0.2398847715071363"/>
    <n v="0.18412434866815791"/>
    <n v="0.68788608055235678"/>
    <n v="0.98547712273794574"/>
    <n v="1.2214524514937966"/>
    <n v="0.25598568733659938"/>
    <n v="2740.874950896949"/>
    <n v="1812.537383789446"/>
    <n v="1035.6509100432106"/>
    <n v="3788.360089040199"/>
    <n v="1298.9508969490637"/>
    <n v="2749.5356756476958"/>
    <n v="1818.264710888518"/>
    <n v="1038.9234006275803"/>
    <n v="3800.3306986359253"/>
    <n v="1303.055373214765"/>
  </r>
  <r>
    <s v="2018_2"/>
    <n v="2018"/>
    <n v="2"/>
    <x v="24"/>
    <x v="24"/>
    <s v="Personal"/>
    <n v="2004"/>
    <n v="8016"/>
    <n v="823644000"/>
    <n v="3294576000"/>
    <n v="379"/>
    <n v="1601"/>
    <n v="1121"/>
    <n v="2941"/>
    <n v="45"/>
    <n v="5280748"/>
    <n v="4598923"/>
    <n v="1927110"/>
    <n v="7370741"/>
    <n v="371531"/>
    <n v="13933.372031662269"/>
    <n v="2872.531542785759"/>
    <n v="1719.0990187332739"/>
    <n v="2506.2023121387283"/>
    <n v="8256.2444444444445"/>
    <n v="450900000"/>
    <n v="60120000"/>
    <n v="300600000"/>
    <n v="6012000"/>
    <n v="6012000"/>
    <n v="0.18912175648702595"/>
    <n v="0.7989021956087824"/>
    <n v="0.55938123752495006"/>
    <n v="1.467564870259481"/>
    <n v="2.2455089820359281E-2"/>
    <n v="0.20950417115833087"/>
    <n v="0.81976427214055503"/>
    <n v="0.58522123716774488"/>
    <n v="1.5106796977672541"/>
    <n v="3.0166482522743475E-2"/>
    <n v="2635.1037924151697"/>
    <n v="2294.8717564870258"/>
    <n v="961.63173652694616"/>
    <n v="3678.0144710578843"/>
    <n v="185.39471057884231"/>
    <n v="2643.4302972884725"/>
    <n v="2302.1231827568354"/>
    <n v="964.67033840804152"/>
    <n v="3689.6364062186522"/>
    <n v="185.98052809599767"/>
  </r>
  <r>
    <s v="2018_2"/>
    <n v="2018"/>
    <n v="2"/>
    <x v="25"/>
    <x v="25"/>
    <s v="Personal"/>
    <n v="5081"/>
    <n v="20324"/>
    <n v="2088291000"/>
    <n v="8353164000"/>
    <n v="905"/>
    <n v="3442"/>
    <n v="1005"/>
    <n v="3486"/>
    <n v="2264"/>
    <n v="11943064"/>
    <n v="8521145"/>
    <n v="819093"/>
    <n v="10106222"/>
    <n v="11070060"/>
    <n v="13196.755801104973"/>
    <n v="2475.6377106333525"/>
    <n v="815.01791044776121"/>
    <n v="2899.0883534136547"/>
    <n v="4889.6024734982329"/>
    <n v="1143225000"/>
    <n v="152430000"/>
    <n v="762150000"/>
    <n v="15243000"/>
    <n v="15243000"/>
    <n v="0.17811454438102736"/>
    <n v="0.67742570360165322"/>
    <n v="0.19779570950600275"/>
    <n v="0.68608541625664243"/>
    <n v="0.44558157842944301"/>
    <n v="0.19062106960222652"/>
    <n v="0.69270583322532231"/>
    <n v="0.2108163469782901"/>
    <n v="0.70125508732087904"/>
    <n v="0.46182822614015867"/>
    <n v="2350.534146821492"/>
    <n v="1677.0606179885849"/>
    <n v="161.20704585711474"/>
    <n v="1989.0222397165912"/>
    <n v="2178.7167880338516"/>
    <n v="2357.9614573072149"/>
    <n v="1682.3598602608249"/>
    <n v="161.71643423749038"/>
    <n v="1995.3072306227477"/>
    <n v="2185.6011832540048"/>
  </r>
  <r>
    <s v="2018_2"/>
    <n v="2018"/>
    <n v="2"/>
    <x v="26"/>
    <x v="26"/>
    <s v="Personal"/>
    <n v="3895.75"/>
    <n v="15583"/>
    <n v="1601153250"/>
    <n v="6404613000"/>
    <n v="558"/>
    <n v="2502"/>
    <n v="5268"/>
    <n v="4351"/>
    <n v="631"/>
    <n v="8246274"/>
    <n v="10367639"/>
    <n v="3606801"/>
    <n v="15405337"/>
    <n v="1796112"/>
    <n v="14778.268817204302"/>
    <n v="4143.7406075139888"/>
    <n v="684.66230068337131"/>
    <n v="3540.6428407262697"/>
    <n v="2846.4532488114105"/>
    <n v="876543750"/>
    <n v="116872500"/>
    <n v="584362500"/>
    <n v="11687250"/>
    <n v="11687250"/>
    <n v="0.1432330103317718"/>
    <n v="0.64223833664891228"/>
    <n v="1.352242828723609"/>
    <n v="1.1168581146120773"/>
    <n v="0.1619713790669319"/>
    <n v="0.15631016630826058"/>
    <n v="0.66013225267370179"/>
    <n v="1.3780065626223621"/>
    <n v="1.130344290543799"/>
    <n v="0.17572474337166566"/>
    <n v="2116.7359301803249"/>
    <n v="2661.2690752743374"/>
    <n v="925.82968619649614"/>
    <n v="3954.3956876082912"/>
    <n v="461.04395815953285"/>
    <n v="2123.4244758417417"/>
    <n v="2669.6782582401943"/>
    <n v="928.75515934717544"/>
    <n v="3966.8909430356534"/>
    <n v="462.50078303886852"/>
  </r>
  <r>
    <s v="2018_3"/>
    <n v="2018"/>
    <n v="3"/>
    <x v="0"/>
    <x v="0"/>
    <s v="Personal"/>
    <n v="5917"/>
    <n v="23668"/>
    <n v="2431887000"/>
    <n v="9727548000"/>
    <n v="135"/>
    <n v="2566"/>
    <n v="1453"/>
    <n v="4712"/>
    <n v="569"/>
    <n v="2564741"/>
    <n v="5213070"/>
    <n v="2455098"/>
    <n v="8631292"/>
    <n v="1795873"/>
    <n v="18998.08148148148"/>
    <n v="2031.5939204988308"/>
    <n v="1689.6751548520303"/>
    <n v="1831.7682512733447"/>
    <n v="3156.1915641476276"/>
    <n v="1331325000"/>
    <n v="177510000"/>
    <n v="887550000"/>
    <n v="17751000"/>
    <n v="17751000"/>
    <n v="2.2815616021632585E-2"/>
    <n v="0.43366570897414231"/>
    <n v="0.24556363021801589"/>
    <n v="0.79634950143653882"/>
    <n v="9.6163596417103259E-2"/>
    <n v="2.7338438011418036E-2"/>
    <n v="0.4486770367177334"/>
    <n v="0.25860125467502204"/>
    <n v="0.80854781327383818"/>
    <n v="0.10509367744677617"/>
    <n v="433.45293222917019"/>
    <n v="881.03261788068278"/>
    <n v="414.9227649146527"/>
    <n v="1458.7277336488085"/>
    <n v="303.51073178975832"/>
    <n v="434.82257389677437"/>
    <n v="883.81653948841529"/>
    <n v="416.23385422887651"/>
    <n v="1463.3370790635925"/>
    <n v="304.46977696840418"/>
  </r>
  <r>
    <s v="2018_3"/>
    <n v="2018"/>
    <n v="3"/>
    <x v="1"/>
    <x v="1"/>
    <s v="Personal"/>
    <n v="1385.5"/>
    <n v="5542"/>
    <n v="569440500"/>
    <n v="2277762000"/>
    <n v="27"/>
    <n v="350"/>
    <n v="1111"/>
    <n v="653"/>
    <n v="77"/>
    <n v="773588"/>
    <n v="1167563"/>
    <n v="2128895"/>
    <n v="2033278"/>
    <n v="602782"/>
    <n v="28651.407407407409"/>
    <n v="3335.8942857142856"/>
    <n v="1916.1971197119713"/>
    <n v="3113.748851454824"/>
    <n v="7828.3376623376626"/>
    <n v="311737500"/>
    <n v="41565000"/>
    <n v="207825000"/>
    <n v="4156500"/>
    <n v="4156500"/>
    <n v="1.9487549621075424E-2"/>
    <n v="0.25261638397690367"/>
    <n v="0.80187657885239982"/>
    <n v="0.47130999639119453"/>
    <n v="5.5575604474918799E-2"/>
    <n v="2.8140372806752759E-2"/>
    <n v="0.27981552567983375"/>
    <n v="0.8268267959982416"/>
    <n v="0.50255686714183689"/>
    <n v="6.9916568683700442E-2"/>
    <n v="558.34572356549984"/>
    <n v="842.70155178635866"/>
    <n v="1536.5535907614581"/>
    <n v="1467.5409599422592"/>
    <n v="435.06459761818837"/>
    <n v="560.11000640006512"/>
    <n v="845.3643533799376"/>
    <n v="1541.4088533884531"/>
    <n v="1472.1781537370173"/>
    <n v="436.43933188964155"/>
  </r>
  <r>
    <s v="2018_3"/>
    <n v="2018"/>
    <n v="3"/>
    <x v="2"/>
    <x v="2"/>
    <s v="Personal"/>
    <n v="1425"/>
    <n v="5700"/>
    <n v="585675000"/>
    <n v="2342700000"/>
    <n v="108"/>
    <n v="701"/>
    <n v="282"/>
    <n v="1911"/>
    <n v="123"/>
    <n v="1162552"/>
    <n v="2134143"/>
    <n v="278154"/>
    <n v="5169184"/>
    <n v="631122"/>
    <n v="10764.37037037037"/>
    <n v="3044.4265335235377"/>
    <n v="986.36170212765956"/>
    <n v="2704.9628466771323"/>
    <n v="5131.0731707317073"/>
    <n v="320625000"/>
    <n v="42750000"/>
    <n v="213750000"/>
    <n v="4275000"/>
    <n v="4275000"/>
    <n v="7.5789473684210532E-2"/>
    <n v="0.49192982456140349"/>
    <n v="0.19789473684210526"/>
    <n v="1.3410526315789473"/>
    <n v="8.6315789473684207E-2"/>
    <n v="9.2125197779947182E-2"/>
    <n v="0.52278740832666415"/>
    <n v="0.22248602585034449"/>
    <n v="1.3827954820978279"/>
    <n v="0.10364950530005901"/>
    <n v="815.82596491228071"/>
    <n v="1497.6442105263159"/>
    <n v="195.19578947368421"/>
    <n v="3627.4975438596493"/>
    <n v="442.89263157894737"/>
    <n v="818.40384396667014"/>
    <n v="1502.3765257593307"/>
    <n v="195.81257682641737"/>
    <n v="3638.9598536418225"/>
    <n v="444.2921011807926"/>
  </r>
  <r>
    <s v="2018_3"/>
    <n v="2018"/>
    <n v="3"/>
    <x v="3"/>
    <x v="3"/>
    <s v="Personal"/>
    <n v="5747"/>
    <n v="22988"/>
    <n v="2362017000"/>
    <n v="9448068000"/>
    <n v="122"/>
    <n v="1950"/>
    <n v="2870"/>
    <n v="4823"/>
    <n v="2528"/>
    <n v="2254169"/>
    <n v="6773395"/>
    <n v="2482021"/>
    <n v="14668567"/>
    <n v="13542220"/>
    <n v="18476.795081967211"/>
    <n v="3473.5358974358974"/>
    <n v="864.81567944250867"/>
    <n v="3041.3781878498858"/>
    <n v="5356.8908227848106"/>
    <n v="1293075000"/>
    <n v="172410000"/>
    <n v="862050000"/>
    <n v="17241000"/>
    <n v="17241000"/>
    <n v="2.1228467026274577E-2"/>
    <n v="0.3393074647642248"/>
    <n v="0.49939098660170522"/>
    <n v="0.8392204628501827"/>
    <n v="0.43988167739690276"/>
    <n v="2.5658789146138252E-2"/>
    <n v="0.35385976779061873"/>
    <n v="0.5147585496877537"/>
    <n v="0.8505103276700855"/>
    <n v="0.45513776410893947"/>
    <n v="392.23403514877327"/>
    <n v="1178.5966591265008"/>
    <n v="431.88115538541848"/>
    <n v="2552.3868105098313"/>
    <n v="2356.3981207586567"/>
    <n v="393.47343171999836"/>
    <n v="1182.3208353256025"/>
    <n v="433.2458304905719"/>
    <n v="2560.4519430019318"/>
    <n v="2363.8439604604605"/>
  </r>
  <r>
    <s v="2018_3"/>
    <n v="2018"/>
    <n v="3"/>
    <x v="4"/>
    <x v="4"/>
    <s v="Personal"/>
    <n v="4326"/>
    <n v="17304"/>
    <n v="1777986000"/>
    <n v="7111944000"/>
    <n v="174"/>
    <n v="1335"/>
    <n v="3708"/>
    <n v="2171"/>
    <n v="399"/>
    <n v="4308034"/>
    <n v="4872618"/>
    <n v="8764985"/>
    <n v="7682295"/>
    <n v="1416248"/>
    <n v="24758.816091954024"/>
    <n v="3649.9011235955054"/>
    <n v="2363.8039374325781"/>
    <n v="3538.5974205435282"/>
    <n v="3549.4937343358397"/>
    <n v="973350000"/>
    <n v="129780000"/>
    <n v="648900000"/>
    <n v="12978000"/>
    <n v="12978000"/>
    <n v="4.0221914008321778E-2"/>
    <n v="0.30859916782246877"/>
    <n v="0.8571428571428571"/>
    <n v="0.50184928340268142"/>
    <n v="9.2233009708737865E-2"/>
    <n v="4.7182237826193754E-2"/>
    <n v="0.32496262211598159"/>
    <n v="0.86953910492818987"/>
    <n v="0.51956177663618019"/>
    <n v="0.10248346242986797"/>
    <n v="995.84697179842806"/>
    <n v="1126.3564493758668"/>
    <n v="2026.1176606564957"/>
    <n v="1775.8425797503467"/>
    <n v="327.38049006010169"/>
    <n v="998.99368832914342"/>
    <n v="1129.9155549002107"/>
    <n v="2032.5198671365217"/>
    <n v="1781.4539571606299"/>
    <n v="328.41495984218619"/>
  </r>
  <r>
    <s v="2018_3"/>
    <n v="2018"/>
    <n v="3"/>
    <x v="5"/>
    <x v="5"/>
    <s v="Personal"/>
    <n v="1119.25"/>
    <n v="4477"/>
    <n v="460011750"/>
    <n v="1840047000"/>
    <n v="97"/>
    <n v="390"/>
    <n v="694"/>
    <n v="594"/>
    <n v="167"/>
    <n v="2000630"/>
    <n v="1420007"/>
    <n v="977020"/>
    <n v="2223134"/>
    <n v="887274"/>
    <n v="20625.051546391751"/>
    <n v="3641.0435897435896"/>
    <n v="1407.8097982708935"/>
    <n v="3742.6498316498319"/>
    <n v="5313.0179640718561"/>
    <n v="251831250"/>
    <n v="33577500"/>
    <n v="167887500"/>
    <n v="3357750"/>
    <n v="3357750"/>
    <n v="8.666517757426849E-2"/>
    <n v="0.34844762117489392"/>
    <n v="0.62005807460352913"/>
    <n v="0.53071253071253066"/>
    <n v="0.14920705829796738"/>
    <n v="0.10625947487295005"/>
    <n v="0.38163216017924417"/>
    <n v="0.6538620021983893"/>
    <n v="0.56546946953499433"/>
    <n v="0.17402118484336715"/>
    <n v="1787.473754746482"/>
    <n v="1268.7129774402501"/>
    <n v="872.92383292383295"/>
    <n v="1986.2711637257091"/>
    <n v="792.7397811034175"/>
    <n v="1793.1218848021699"/>
    <n v="1272.7219067355159"/>
    <n v="875.68213207310509"/>
    <n v="1992.5474616734666"/>
    <n v="795.24471152385036"/>
  </r>
  <r>
    <s v="2018_3"/>
    <n v="2018"/>
    <n v="3"/>
    <x v="6"/>
    <x v="6"/>
    <s v="Personal"/>
    <n v="7240.5"/>
    <n v="28962"/>
    <n v="2975845500"/>
    <n v="11903382000"/>
    <n v="305"/>
    <n v="3303"/>
    <n v="2509"/>
    <n v="5557"/>
    <n v="929"/>
    <n v="9921597"/>
    <n v="9760714"/>
    <n v="3982777"/>
    <n v="14433720"/>
    <n v="8285758"/>
    <n v="32529.826229508195"/>
    <n v="2955.1056615198304"/>
    <n v="1587.3961737744121"/>
    <n v="2597.3942774878533"/>
    <n v="8919.0075349838535"/>
    <n v="1629112500"/>
    <n v="217215000"/>
    <n v="1086075000"/>
    <n v="21721500"/>
    <n v="21721500"/>
    <n v="4.2124162695946411E-2"/>
    <n v="0.45618396519577376"/>
    <n v="0.34652303017747393"/>
    <n v="0.76748843311925974"/>
    <n v="0.12830605621158761"/>
    <n v="4.7624532534285856E-2"/>
    <n v="0.4698224980574448"/>
    <n v="0.35955328284370713"/>
    <n v="0.77905567568797018"/>
    <n v="0.13746356268813384"/>
    <n v="1370.2916925626682"/>
    <n v="1348.0718182445964"/>
    <n v="550.06933222843725"/>
    <n v="1993.4700642220841"/>
    <n v="1144.3626821352116"/>
    <n v="1374.6215942875306"/>
    <n v="1352.3315087343924"/>
    <n v="551.80746299529278"/>
    <n v="1999.7691095395041"/>
    <n v="1147.9786844638681"/>
  </r>
  <r>
    <s v="2018_3"/>
    <n v="2018"/>
    <n v="3"/>
    <x v="7"/>
    <x v="7"/>
    <s v="Personal"/>
    <n v="8882.75"/>
    <n v="35531"/>
    <n v="3650810250"/>
    <n v="14603241000"/>
    <n v="1001"/>
    <n v="3283"/>
    <n v="1760"/>
    <n v="5095"/>
    <n v="768"/>
    <n v="16066149"/>
    <n v="7331655"/>
    <n v="1594709"/>
    <n v="14412540"/>
    <n v="3974469"/>
    <n v="16050.098901098901"/>
    <n v="2233.218093207432"/>
    <n v="906.0846590909091"/>
    <n v="2828.7615309126595"/>
    <n v="5175.08984375"/>
    <n v="1998618750"/>
    <n v="266482500"/>
    <n v="1332412500"/>
    <n v="26648250"/>
    <n v="26648250"/>
    <n v="0.1126903267569165"/>
    <n v="0.36959274999296388"/>
    <n v="0.19813683825391912"/>
    <n v="0.57358363119529421"/>
    <n v="8.6459711238073791E-2"/>
    <n v="0.1205077410500817"/>
    <n v="0.38152588413573391"/>
    <n v="0.20799089245359981"/>
    <n v="0.58581000049709075"/>
    <n v="9.3407601403744961E-2"/>
    <n v="1808.6908896456616"/>
    <n v="825.38121640257805"/>
    <n v="179.52874954265289"/>
    <n v="1622.5313106864428"/>
    <n v="447.43677352171341"/>
    <n v="1814.4060624408592"/>
    <n v="827.98928851741869"/>
    <n v="180.0960315648137"/>
    <n v="1627.6582491032157"/>
    <n v="448.85060188245848"/>
  </r>
  <r>
    <s v="2018_3"/>
    <n v="2018"/>
    <n v="3"/>
    <x v="8"/>
    <x v="8"/>
    <s v="Personal"/>
    <n v="844.25"/>
    <n v="3377"/>
    <n v="346986750"/>
    <n v="1387947000"/>
    <n v="104"/>
    <n v="333"/>
    <n v="546"/>
    <n v="473"/>
    <n v="143"/>
    <n v="1397079"/>
    <n v="1135212"/>
    <n v="569038"/>
    <n v="1565937"/>
    <n v="601765"/>
    <n v="13433.451923076924"/>
    <n v="3409.0450450450448"/>
    <n v="1042.1941391941391"/>
    <n v="3310.6490486257926"/>
    <n v="4208.1468531468536"/>
    <n v="189956250"/>
    <n v="25327500"/>
    <n v="126637500"/>
    <n v="2532750"/>
    <n v="2532750"/>
    <n v="0.12318625999407759"/>
    <n v="0.39443292863488305"/>
    <n v="0.64672786496890733"/>
    <n v="0.56026058631921827"/>
    <n v="0.16938110749185667"/>
    <n v="0.14954078509220944"/>
    <n v="0.4336240864859876"/>
    <n v="0.6850576041966312"/>
    <n v="0.60006333996454753"/>
    <n v="0.19945944117002262"/>
    <n v="1654.8167012140952"/>
    <n v="1344.639620965354"/>
    <n v="674.01599052413383"/>
    <n v="1854.8261770802487"/>
    <n v="712.7805744743855"/>
    <n v="1660.045656280967"/>
    <n v="1348.888466262845"/>
    <n v="676.14577282945982"/>
    <n v="1860.6871299759346"/>
    <n v="715.0328466406811"/>
  </r>
  <r>
    <s v="2018_3"/>
    <n v="2018"/>
    <n v="3"/>
    <x v="9"/>
    <x v="9"/>
    <s v="Personal"/>
    <n v="908.25"/>
    <n v="3633"/>
    <n v="373290750"/>
    <n v="1493163000"/>
    <n v="106"/>
    <n v="381"/>
    <n v="695"/>
    <n v="562"/>
    <n v="116"/>
    <n v="1757738"/>
    <n v="1367053"/>
    <n v="594266"/>
    <n v="1914149"/>
    <n v="527858"/>
    <n v="16582.433962264149"/>
    <n v="3588.0656167979005"/>
    <n v="855.05899280575545"/>
    <n v="3405.9590747330963"/>
    <n v="4550.5"/>
    <n v="204356250"/>
    <n v="27247500"/>
    <n v="136237500"/>
    <n v="2724750"/>
    <n v="2724750"/>
    <n v="0.11670795485824388"/>
    <n v="0.41948802642444261"/>
    <n v="0.76520781723093867"/>
    <n v="0.61877236443710437"/>
    <n v="0.12771813927883291"/>
    <n v="0.14153103141797094"/>
    <n v="0.45764013920782143"/>
    <n v="0.79797844291994025"/>
    <n v="0.65632244387028027"/>
    <n v="0.15352338089594106"/>
    <n v="1935.3019543077346"/>
    <n v="1505.1505642719515"/>
    <n v="654.2978254885769"/>
    <n v="2107.5133498486098"/>
    <n v="581.18139278832916"/>
    <n v="1941.4171977377046"/>
    <n v="1509.9065983775297"/>
    <n v="656.36530155847731"/>
    <n v="2114.1727536370208"/>
    <n v="583.01783267098358"/>
  </r>
  <r>
    <s v="2018_3"/>
    <n v="2018"/>
    <n v="3"/>
    <x v="10"/>
    <x v="10"/>
    <s v="Personal"/>
    <n v="2565"/>
    <n v="10260"/>
    <n v="1054215000"/>
    <n v="4216860000"/>
    <n v="308"/>
    <n v="1094"/>
    <n v="2476"/>
    <n v="2919"/>
    <n v="222"/>
    <n v="6240857"/>
    <n v="4442257"/>
    <n v="2875277"/>
    <n v="8292837"/>
    <n v="1208005"/>
    <n v="20262.522727272728"/>
    <n v="4060.5639853747716"/>
    <n v="1161.2588852988692"/>
    <n v="2840.9856115107914"/>
    <n v="5441.4639639639636"/>
    <n v="577125000"/>
    <n v="76950000"/>
    <n v="384750000"/>
    <n v="7695000"/>
    <n v="7695000"/>
    <n v="0.12007797270955166"/>
    <n v="0.42651072124756334"/>
    <n v="0.96530214424951266"/>
    <n v="1.1380116959064328"/>
    <n v="8.6549707602339182E-2"/>
    <n v="0.13503226981065344"/>
    <n v="0.44926378398015393"/>
    <n v="0.97372181658036061"/>
    <n v="1.1562440835265744"/>
    <n v="9.9485335025908089E-2"/>
    <n v="2433.0826510721249"/>
    <n v="1731.8740740740741"/>
    <n v="1120.9656920077973"/>
    <n v="3233.0748538011694"/>
    <n v="470.95711500974659"/>
    <n v="2440.7708015767139"/>
    <n v="1737.3465180663115"/>
    <n v="1124.5077636044359"/>
    <n v="3243.2908512140284"/>
    <n v="472.445263873003"/>
  </r>
  <r>
    <s v="2018_3"/>
    <n v="2018"/>
    <n v="3"/>
    <x v="11"/>
    <x v="11"/>
    <s v="Personal"/>
    <n v="6872.5"/>
    <n v="27490"/>
    <n v="2824597500"/>
    <n v="11298390000"/>
    <n v="163"/>
    <n v="2106"/>
    <n v="8675"/>
    <n v="3226"/>
    <n v="731"/>
    <n v="3314445"/>
    <n v="4966417"/>
    <n v="13032976"/>
    <n v="6648590"/>
    <n v="3977068"/>
    <n v="20334.018404907976"/>
    <n v="2358.2226970560305"/>
    <n v="1502.3603458213256"/>
    <n v="2060.9392436453813"/>
    <n v="5440.5854993160056"/>
    <n v="1546312500"/>
    <n v="206175000"/>
    <n v="1030875000"/>
    <n v="20617500"/>
    <n v="20617500"/>
    <n v="2.3717715532921062E-2"/>
    <n v="0.30643870498363041"/>
    <n v="1.2622771917060749"/>
    <n v="0.46940705711167696"/>
    <n v="0.10636595125500183"/>
    <n v="2.7994552340383602E-2"/>
    <n v="0.3193959532572595"/>
    <n v="1.2784489103433638"/>
    <n v="0.48343371125666001"/>
    <n v="0.11503117367712064"/>
    <n v="482.27646416878866"/>
    <n v="722.65070934885409"/>
    <n v="1896.3951982539106"/>
    <n v="967.41942524554383"/>
    <n v="578.69305201891598"/>
    <n v="483.80038035787368"/>
    <n v="724.93416955653504"/>
    <n v="1902.387502581892"/>
    <n v="970.47631529367811"/>
    <n v="580.52162914428447"/>
  </r>
  <r>
    <s v="2018_3"/>
    <n v="2018"/>
    <n v="3"/>
    <x v="12"/>
    <x v="12"/>
    <s v="Personal"/>
    <n v="6668.75"/>
    <n v="26675"/>
    <n v="2740856250"/>
    <n v="10963425000"/>
    <n v="328"/>
    <n v="2681"/>
    <n v="4129"/>
    <n v="5717"/>
    <n v="989"/>
    <n v="8128227"/>
    <n v="9574567"/>
    <n v="5951501"/>
    <n v="15577332"/>
    <n v="4145588"/>
    <n v="24781.179878048781"/>
    <n v="3571.267064528161"/>
    <n v="1441.3904093000726"/>
    <n v="2724.7388490467029"/>
    <n v="4191.6966632962585"/>
    <n v="1500468750"/>
    <n v="200062500"/>
    <n v="1000312500"/>
    <n v="20006250"/>
    <n v="20006250"/>
    <n v="4.9184629803186504E-2"/>
    <n v="0.40202436738519215"/>
    <n v="0.6191565135895033"/>
    <n v="0.85728209934395505"/>
    <n v="0.14830365510777882"/>
    <n v="5.53547908962264E-2"/>
    <n v="0.41601384941435293"/>
    <n v="0.63301153469897775"/>
    <n v="0.86726219731734311"/>
    <n v="0.15844398354733275"/>
    <n v="1218.8531583880037"/>
    <n v="1435.736382380506"/>
    <n v="892.44626054358014"/>
    <n v="2335.869840674789"/>
    <n v="621.64393626991568"/>
    <n v="1222.7045386609063"/>
    <n v="1440.2730788169347"/>
    <n v="895.26624742947297"/>
    <n v="2343.2508143076925"/>
    <n v="623.60823129302241"/>
  </r>
  <r>
    <s v="2018_3"/>
    <n v="2018"/>
    <n v="3"/>
    <x v="13"/>
    <x v="13"/>
    <s v="Personal"/>
    <n v="1765"/>
    <n v="7060"/>
    <n v="725415000"/>
    <n v="2901660000"/>
    <n v="213"/>
    <n v="756"/>
    <n v="1550"/>
    <n v="1142"/>
    <n v="404"/>
    <n v="4703490"/>
    <n v="2718796"/>
    <n v="2656829"/>
    <n v="3841167"/>
    <n v="3258229"/>
    <n v="22082.112676056338"/>
    <n v="3596.2910052910051"/>
    <n v="1714.0832258064515"/>
    <n v="3363.5437828371278"/>
    <n v="8064.9232673267325"/>
    <n v="397125000"/>
    <n v="52950000"/>
    <n v="264750000"/>
    <n v="5295000"/>
    <n v="5295000"/>
    <n v="0.12067988668555241"/>
    <n v="0.42832861189801702"/>
    <n v="0.87818696883852687"/>
    <n v="0.64702549575070822"/>
    <n v="0.22889518413597734"/>
    <n v="0.13874640712044223"/>
    <n v="0.45577248087920763"/>
    <n v="0.89632641134761004"/>
    <n v="0.67352977091700283"/>
    <n v="0.25219532794969013"/>
    <n v="2664.8668555240793"/>
    <n v="1540.3943342776204"/>
    <n v="1505.2855524079321"/>
    <n v="2176.2985835694053"/>
    <n v="1846.0220963172806"/>
    <n v="2673.2874068978404"/>
    <n v="1545.2617330374298"/>
    <n v="1510.0420130543453"/>
    <n v="2183.1753376517349"/>
    <n v="1851.8552297314004"/>
  </r>
  <r>
    <s v="2018_3"/>
    <n v="2018"/>
    <n v="3"/>
    <x v="14"/>
    <x v="14"/>
    <s v="Personal"/>
    <n v="12038.25"/>
    <n v="48153"/>
    <n v="4947720750"/>
    <n v="19790883000"/>
    <n v="1246"/>
    <n v="4969"/>
    <n v="9521"/>
    <n v="8480"/>
    <n v="1941"/>
    <n v="20805430"/>
    <n v="18324763"/>
    <n v="18795557"/>
    <n v="29597579"/>
    <n v="22526515"/>
    <n v="16697.776886035314"/>
    <n v="3687.8170658080098"/>
    <n v="1974.1158491755068"/>
    <n v="3490.2805424528301"/>
    <n v="11605.623390005152"/>
    <n v="2708606250"/>
    <n v="361147500"/>
    <n v="1805737500"/>
    <n v="36114750"/>
    <n v="36114750"/>
    <n v="0.10350341619421427"/>
    <n v="0.41276763649201503"/>
    <n v="0.79089568666542065"/>
    <n v="0.70442132369738131"/>
    <n v="0.16123606005856334"/>
    <n v="0.10997224865861786"/>
    <n v="0.42322282945024609"/>
    <n v="0.79953174050462106"/>
    <n v="0.71411139647762889"/>
    <n v="0.16904559560670873"/>
    <n v="1728.2769505534443"/>
    <n v="1522.21153406849"/>
    <n v="1561.3197100907523"/>
    <n v="2458.6280397898367"/>
    <n v="1871.2449899279379"/>
    <n v="1733.7380282129361"/>
    <n v="1527.0214780991964"/>
    <n v="1566.2532296782063"/>
    <n v="2466.3969096210271"/>
    <n v="1877.1578236359028"/>
  </r>
  <r>
    <s v="2018_3"/>
    <n v="2018"/>
    <n v="3"/>
    <x v="15"/>
    <x v="15"/>
    <s v="Personal"/>
    <n v="1308.5"/>
    <n v="5234"/>
    <n v="537793500"/>
    <n v="2151174000"/>
    <n v="167"/>
    <n v="637"/>
    <n v="692"/>
    <n v="1019"/>
    <n v="282"/>
    <n v="2759992"/>
    <n v="2275052"/>
    <n v="898502"/>
    <n v="3101409"/>
    <n v="2122044"/>
    <n v="16526.898203592813"/>
    <n v="3571.5102040816328"/>
    <n v="1298.413294797688"/>
    <n v="3043.5809617271834"/>
    <n v="7524.9787234042551"/>
    <n v="294412500"/>
    <n v="39255000"/>
    <n v="196275000"/>
    <n v="3925500"/>
    <n v="3925500"/>
    <n v="0.12762705387848683"/>
    <n v="0.48681696599159341"/>
    <n v="0.52884982804738245"/>
    <n v="0.77875429881543756"/>
    <n v="0.21551394726786396"/>
    <n v="0.14911978096366615"/>
    <n v="0.51901193825181469"/>
    <n v="0.56100234073339095"/>
    <n v="0.80549093131297644"/>
    <n v="0.2419989097202784"/>
    <n v="2109.2793274742071"/>
    <n v="1738.6717615590371"/>
    <n v="686.66564768819262"/>
    <n v="2370.2017577378679"/>
    <n v="1621.7378677875429"/>
    <n v="2115.9443114683572"/>
    <n v="1744.1656851522428"/>
    <n v="688.83540087903953"/>
    <n v="2377.6912147161174"/>
    <n v="1626.862299052156"/>
  </r>
  <r>
    <s v="2018_3"/>
    <n v="2018"/>
    <n v="3"/>
    <x v="16"/>
    <x v="16"/>
    <s v="Personal"/>
    <n v="2549.5"/>
    <n v="10198"/>
    <n v="1047844500"/>
    <n v="4191378000"/>
    <n v="306"/>
    <n v="1088"/>
    <n v="2141"/>
    <n v="1557"/>
    <n v="220"/>
    <n v="6462041"/>
    <n v="1885616"/>
    <n v="1749497"/>
    <n v="4714550"/>
    <n v="1299486"/>
    <n v="21117.781045751635"/>
    <n v="1733.1029411764705"/>
    <n v="817.14012143858008"/>
    <n v="3027.9704560051382"/>
    <n v="5906.7545454545452"/>
    <n v="573637500"/>
    <n v="76485000"/>
    <n v="382425000"/>
    <n v="7648500"/>
    <n v="7648500"/>
    <n v="0.12002353402627966"/>
    <n v="0.42675034320454991"/>
    <n v="0.83977250441262996"/>
    <n v="0.61070798195724652"/>
    <n v="8.6291429692096494E-2"/>
    <n v="0.13502028385443504"/>
    <n v="0.44957410647272361"/>
    <n v="0.85669941735822108"/>
    <n v="0.63320800488035334"/>
    <n v="9.9248776840365177E-2"/>
    <n v="2534.6307119042949"/>
    <n v="739.60227495587367"/>
    <n v="686.21180623651696"/>
    <n v="1849.2057266130614"/>
    <n v="509.70229456756226"/>
    <n v="2542.6397379758455"/>
    <n v="741.93929938901056"/>
    <n v="688.38012536124847"/>
    <n v="1855.0489197877298"/>
    <n v="511.31287197702386"/>
  </r>
  <r>
    <s v="2018_3"/>
    <n v="2018"/>
    <n v="3"/>
    <x v="17"/>
    <x v="17"/>
    <s v="Personal"/>
    <n v="8144.25"/>
    <n v="32577"/>
    <n v="3347286750"/>
    <n v="13389147000"/>
    <n v="677"/>
    <n v="3162"/>
    <n v="9904"/>
    <n v="4512"/>
    <n v="1037"/>
    <n v="12353049"/>
    <n v="11755735"/>
    <n v="6561828"/>
    <n v="15746570"/>
    <n v="2235583"/>
    <n v="18246.748892171345"/>
    <n v="3717.816255534472"/>
    <n v="662.54321486268179"/>
    <n v="3489.9312943262412"/>
    <n v="2155.8177434908389"/>
    <n v="1832456250"/>
    <n v="244327500"/>
    <n v="1221637500"/>
    <n v="24432750"/>
    <n v="24432750"/>
    <n v="8.3126131933572767E-2"/>
    <n v="0.3882493783958007"/>
    <n v="1.2160726893206864"/>
    <n v="0.55401049820425452"/>
    <n v="0.12732909721582711"/>
    <n v="9.0253906512436602E-2"/>
    <n v="0.40083205303877995"/>
    <n v="1.2293072667463143"/>
    <n v="0.5668441924397517"/>
    <n v="0.13593545606775737"/>
    <n v="1516.781655769408"/>
    <n v="1443.4398502010622"/>
    <n v="805.70070908923469"/>
    <n v="1933.4585750682998"/>
    <n v="274.49832704055007"/>
    <n v="1521.5744422565485"/>
    <n v="1448.000888358881"/>
    <n v="808.24659396100526"/>
    <n v="1939.5679937158591"/>
    <n v="275.36569767862341"/>
  </r>
  <r>
    <s v="2018_3"/>
    <n v="2018"/>
    <n v="3"/>
    <x v="18"/>
    <x v="18"/>
    <s v="Personal"/>
    <n v="5425.75"/>
    <n v="21703"/>
    <n v="2229983250"/>
    <n v="8919933000"/>
    <n v="289"/>
    <n v="2694"/>
    <n v="4317"/>
    <n v="4404"/>
    <n v="885"/>
    <n v="12068468"/>
    <n v="11051695"/>
    <n v="4845748"/>
    <n v="17186506"/>
    <n v="10717638"/>
    <n v="41759.404844290657"/>
    <n v="4102.3366740905713"/>
    <n v="1122.4804262219134"/>
    <n v="3902.4763851044504"/>
    <n v="12110.325423728813"/>
    <n v="1220793750"/>
    <n v="162772500"/>
    <n v="813862500"/>
    <n v="16277250"/>
    <n v="16277250"/>
    <n v="5.3264525641616364E-2"/>
    <n v="0.49652121826475604"/>
    <n v="0.79565037091646318"/>
    <n v="0.81168502050407776"/>
    <n v="0.16311109063263143"/>
    <n v="6.0367813073322243E-2"/>
    <n v="0.51233681285605748"/>
    <n v="0.80840518384030069"/>
    <n v="0.8240519598489352"/>
    <n v="0.17479805402171003"/>
    <n v="2224.2948901073582"/>
    <n v="2036.897203151638"/>
    <n v="893.10196746993506"/>
    <n v="3167.5816246601853"/>
    <n v="1975.3283877804911"/>
    <n v="2231.3233048117245"/>
    <n v="2043.3334712551098"/>
    <n v="895.92402628443017"/>
    <n v="3177.5906739850107"/>
    <n v="1981.5701083133104"/>
  </r>
  <r>
    <s v="2018_3"/>
    <n v="2018"/>
    <n v="3"/>
    <x v="19"/>
    <x v="19"/>
    <s v="Personal"/>
    <n v="4508"/>
    <n v="18032"/>
    <n v="1852788000"/>
    <n v="7411152000"/>
    <n v="626"/>
    <n v="1880"/>
    <n v="5296"/>
    <n v="2979"/>
    <n v="657"/>
    <n v="8856797"/>
    <n v="6727482"/>
    <n v="5339452"/>
    <n v="8878700"/>
    <n v="1926349"/>
    <n v="14148.238019169328"/>
    <n v="3578.4478723404254"/>
    <n v="1008.2046827794562"/>
    <n v="2980.4296743873783"/>
    <n v="2932.0380517503804"/>
    <n v="1014300000"/>
    <n v="135240000"/>
    <n v="676200000"/>
    <n v="13524000"/>
    <n v="13524000"/>
    <n v="0.13886424134871339"/>
    <n v="0.41703637976929903"/>
    <n v="1.1748003549245785"/>
    <n v="0.66082519964507547"/>
    <n v="0.14574090505767526"/>
    <n v="0.1508646211720856"/>
    <n v="0.43414723295728636"/>
    <n v="1.1905263145715299"/>
    <n v="0.67725449943134231"/>
    <n v="0.15798564325705811"/>
    <n v="1964.6843389529724"/>
    <n v="1492.3429458740018"/>
    <n v="1184.4392191659272"/>
    <n v="1969.5430346051464"/>
    <n v="427.31787932564328"/>
    <n v="1970.8924260005799"/>
    <n v="1497.0585099619234"/>
    <n v="1188.1818569166312"/>
    <n v="1975.7664743508685"/>
    <n v="428.66813521115938"/>
  </r>
  <r>
    <s v="2018_3"/>
    <n v="2018"/>
    <n v="3"/>
    <x v="20"/>
    <x v="20"/>
    <s v="Personal"/>
    <n v="4507.75"/>
    <n v="18031"/>
    <n v="1852685250"/>
    <n v="7410741000"/>
    <n v="500"/>
    <n v="2245"/>
    <n v="5170"/>
    <n v="3357"/>
    <n v="569"/>
    <n v="9096345"/>
    <n v="10218576"/>
    <n v="34158115"/>
    <n v="15088828"/>
    <n v="2348978"/>
    <n v="18192.689999999999"/>
    <n v="4551.7042316258348"/>
    <n v="6606.9854932301741"/>
    <n v="4494.735775990468"/>
    <n v="4128.2565905096662"/>
    <n v="1014243750"/>
    <n v="135232500"/>
    <n v="676162500"/>
    <n v="13523250"/>
    <n v="13523250"/>
    <n v="0.11092008208086074"/>
    <n v="0.49803116854306473"/>
    <n v="1.1469136487161"/>
    <n v="0.74471743109089905"/>
    <n v="0.12622705340801951"/>
    <n v="0.12181819996963375"/>
    <n v="0.51538289319490338"/>
    <n v="1.161158976375559"/>
    <n v="0.75984894391859836"/>
    <n v="0.13775233457870562"/>
    <n v="2017.9346680716544"/>
    <n v="2266.890577339027"/>
    <n v="7577.6418390549607"/>
    <n v="3347.3080805279797"/>
    <n v="521.09766513227225"/>
    <n v="2024.3110176090308"/>
    <n v="2274.0535875755832"/>
    <n v="7601.5859705471039"/>
    <n v="3357.885036595208"/>
    <n v="522.74425008299784"/>
  </r>
  <r>
    <s v="2018_3"/>
    <n v="2018"/>
    <n v="3"/>
    <x v="21"/>
    <x v="21"/>
    <s v="Personal"/>
    <n v="6942.75"/>
    <n v="27771"/>
    <n v="2853470250"/>
    <n v="11413881000"/>
    <n v="1123"/>
    <n v="4204"/>
    <n v="4221"/>
    <n v="6734"/>
    <n v="1571"/>
    <n v="15756724"/>
    <n v="14079119"/>
    <n v="6071983"/>
    <n v="20085892"/>
    <n v="4422774"/>
    <n v="14030.920747996439"/>
    <n v="3348.9816841103711"/>
    <n v="1438.517649846008"/>
    <n v="2982.7579447579446"/>
    <n v="2815.2603437301082"/>
    <n v="1562118750"/>
    <n v="208282500"/>
    <n v="1041412500"/>
    <n v="20828250"/>
    <n v="20828250"/>
    <n v="0.16175146735803536"/>
    <n v="0.60552374779446183"/>
    <n v="0.60797234525224153"/>
    <n v="0.96993266356991104"/>
    <n v="0.22627921212775917"/>
    <n v="0.17204822932060407"/>
    <n v="0.61919052703465882"/>
    <n v="0.62162416112710295"/>
    <n v="0.97470804898254215"/>
    <n v="0.23797971746681557"/>
    <n v="2269.5220193727268"/>
    <n v="2027.8879406575204"/>
    <n v="874.5789492636203"/>
    <n v="2893.0743581433871"/>
    <n v="637.03489251377334"/>
    <n v="2276.6933445435866"/>
    <n v="2034.2957409381011"/>
    <n v="877.3424783147691"/>
    <n v="2902.2160085828295"/>
    <n v="639.0478204873308"/>
  </r>
  <r>
    <s v="2018_3"/>
    <n v="2018"/>
    <n v="3"/>
    <x v="22"/>
    <x v="22"/>
    <s v="Personal"/>
    <n v="2045.5"/>
    <n v="8182"/>
    <n v="840700500"/>
    <n v="3362802000"/>
    <n v="333"/>
    <n v="1163"/>
    <n v="1718"/>
    <n v="2062"/>
    <n v="746"/>
    <n v="5339372"/>
    <n v="4011726"/>
    <n v="1520450"/>
    <n v="6200392"/>
    <n v="4043540"/>
    <n v="16034.15015015015"/>
    <n v="3449.463456577816"/>
    <n v="885.01164144353902"/>
    <n v="3006.9796314258001"/>
    <n v="5420.2949061662202"/>
    <n v="460237500"/>
    <n v="61365000"/>
    <n v="306825000"/>
    <n v="6136500"/>
    <n v="6136500"/>
    <n v="0.16279638230261551"/>
    <n v="0.56856514299682226"/>
    <n v="0.83989244683451481"/>
    <n v="1.0080664874113909"/>
    <n v="0.36470300659985333"/>
    <n v="0.18181566361595083"/>
    <n v="0.59408063280411694"/>
    <n v="0.85878427241080113"/>
    <n v="1.012712100085402"/>
    <n v="0.38950086929099381"/>
    <n v="2610.3016377413837"/>
    <n v="1961.2446834514787"/>
    <n v="743.31459300904419"/>
    <n v="3031.2353947690053"/>
    <n v="1976.7978489366903"/>
    <n v="2618.5497717883254"/>
    <n v="1967.4419017399966"/>
    <n v="745.66334777115333"/>
    <n v="3040.8136119000806"/>
    <n v="1983.0442127308163"/>
  </r>
  <r>
    <s v="2018_3"/>
    <n v="2018"/>
    <n v="3"/>
    <x v="23"/>
    <x v="23"/>
    <s v="Personal"/>
    <n v="3826.25"/>
    <n v="15305"/>
    <n v="1572588750"/>
    <n v="6290355000"/>
    <n v="672"/>
    <n v="2544"/>
    <n v="831"/>
    <n v="5240"/>
    <n v="2386"/>
    <n v="12124506"/>
    <n v="7044903"/>
    <n v="978299"/>
    <n v="15781076"/>
    <n v="14066522"/>
    <n v="18042.419642857141"/>
    <n v="2769.2228773584907"/>
    <n v="1177.2551143200963"/>
    <n v="3011.6557251908398"/>
    <n v="5895.4409052808051"/>
    <n v="860906250"/>
    <n v="114787500"/>
    <n v="573937500"/>
    <n v="11478750"/>
    <n v="11478750"/>
    <n v="0.17562887945115976"/>
    <n v="0.66488075792224766"/>
    <n v="0.21718392682130022"/>
    <n v="1.3694870957203529"/>
    <n v="0.62358706305129041"/>
    <n v="0.18996159888392206"/>
    <n v="0.68266112875378238"/>
    <n v="0.23271541095760834"/>
    <n v="1.3962817315947524"/>
    <n v="0.64183652517289702"/>
    <n v="3168.7699444625941"/>
    <n v="1841.2030055537407"/>
    <n v="255.68088859849723"/>
    <n v="4124.4236524011758"/>
    <n v="3676.3206795164979"/>
    <n v="3178.7827486871902"/>
    <n v="1847.0209114148347"/>
    <n v="256.48879915255344"/>
    <n v="4137.4561688964022"/>
    <n v="3687.9372625679616"/>
  </r>
  <r>
    <s v="2018_3"/>
    <n v="2018"/>
    <n v="3"/>
    <x v="24"/>
    <x v="24"/>
    <s v="Personal"/>
    <n v="1992.5"/>
    <n v="7970"/>
    <n v="818917500"/>
    <n v="3275670000"/>
    <n v="401"/>
    <n v="1493"/>
    <n v="1148"/>
    <n v="2843"/>
    <n v="56"/>
    <n v="5182794"/>
    <n v="4277812"/>
    <n v="2281802"/>
    <n v="7222036"/>
    <n v="316071"/>
    <n v="12924.673316708229"/>
    <n v="2865.2458137977228"/>
    <n v="1987.6324041811847"/>
    <n v="2540.2870207527258"/>
    <n v="5644.125"/>
    <n v="448312500"/>
    <n v="59775000"/>
    <n v="298875000"/>
    <n v="5977500"/>
    <n v="5977500"/>
    <n v="0.20125470514429109"/>
    <n v="0.74930991217063991"/>
    <n v="0.57616060225846921"/>
    <n v="1.4268506900878293"/>
    <n v="2.8105395232120453E-2"/>
    <n v="0.22218300425574078"/>
    <n v="0.7719332184991845"/>
    <n v="0.60195522597485229"/>
    <n v="1.4675872184343914"/>
    <n v="3.6732422884406299E-2"/>
    <n v="2601.1513174404017"/>
    <n v="2146.957089084065"/>
    <n v="1145.1954830614804"/>
    <n v="3624.6102885821833"/>
    <n v="158.63036386449184"/>
    <n v="2609.3705379444318"/>
    <n v="2153.7411287550967"/>
    <n v="1148.8141169073435"/>
    <n v="3636.0634751012776"/>
    <n v="159.13161034350088"/>
  </r>
  <r>
    <s v="2018_3"/>
    <n v="2018"/>
    <n v="3"/>
    <x v="25"/>
    <x v="25"/>
    <s v="Personal"/>
    <n v="5091.25"/>
    <n v="20365"/>
    <n v="2092503750"/>
    <n v="8370015000"/>
    <n v="956"/>
    <n v="3381"/>
    <n v="1009"/>
    <n v="2721"/>
    <n v="439"/>
    <n v="14113967"/>
    <n v="8569373"/>
    <n v="916355"/>
    <n v="7543863"/>
    <n v="2339414"/>
    <n v="14763.56380753138"/>
    <n v="2534.567583555161"/>
    <n v="908.18136769078296"/>
    <n v="2772.4597574421168"/>
    <n v="5328.9612756264241"/>
    <n v="1145531250"/>
    <n v="152737500"/>
    <n v="763687500"/>
    <n v="15273750"/>
    <n v="15273750"/>
    <n v="0.18777314019150504"/>
    <n v="0.66408053032163028"/>
    <n v="0.19818315737785416"/>
    <n v="0.53444635403879204"/>
    <n v="8.6226368769948436E-2"/>
    <n v="0.20052575134772405"/>
    <n v="0.67950363020976634"/>
    <n v="0.21120027018105506"/>
    <n v="0.55073483688804559"/>
    <n v="9.5392436642845246E-2"/>
    <n v="2772.2007365578197"/>
    <n v="1683.1569850233243"/>
    <n v="179.98625092069727"/>
    <n v="1481.7310090842132"/>
    <n v="459.49698011293884"/>
    <n v="2780.9604457613673"/>
    <n v="1688.4754908365187"/>
    <n v="180.55497857375306"/>
    <n v="1486.413041155806"/>
    <n v="460.94891679004093"/>
  </r>
  <r>
    <s v="2018_3"/>
    <n v="2018"/>
    <n v="3"/>
    <x v="26"/>
    <x v="26"/>
    <s v="Personal"/>
    <n v="3954.25"/>
    <n v="15817"/>
    <n v="1625196750"/>
    <n v="6500787000"/>
    <n v="520"/>
    <n v="2441"/>
    <n v="4544"/>
    <n v="4252"/>
    <n v="734"/>
    <n v="7760439"/>
    <n v="9849475"/>
    <n v="3582591"/>
    <n v="16277701"/>
    <n v="2287072"/>
    <n v="14923.921153846153"/>
    <n v="4035.0163867267515"/>
    <n v="788.42231514084506"/>
    <n v="3828.2457666980245"/>
    <n v="3115.9019073569484"/>
    <n v="889706250"/>
    <n v="118627500"/>
    <n v="593137500"/>
    <n v="11862750"/>
    <n v="11862750"/>
    <n v="0.1315040778908769"/>
    <n v="0.61731048871467409"/>
    <n v="1.1491433268002782"/>
    <n v="1.0752987292154013"/>
    <n v="0.1856230637921224"/>
    <n v="0.1440261834750933"/>
    <n v="0.63531987722592165"/>
    <n v="1.1644828857309917"/>
    <n v="1.0858421672286709"/>
    <n v="0.20002936731205692"/>
    <n v="1962.5564898526902"/>
    <n v="2490.8579376620091"/>
    <n v="906.01024214452809"/>
    <n v="4116.5078080546245"/>
    <n v="578.38325851931461"/>
    <n v="1968.7578532388031"/>
    <n v="2498.728648795417"/>
    <n v="908.87308903435189"/>
    <n v="4129.5153117527389"/>
    <n v="580.2108567469669"/>
  </r>
  <r>
    <s v="2018_4"/>
    <n v="2018"/>
    <n v="4"/>
    <x v="0"/>
    <x v="0"/>
    <s v="Personal"/>
    <n v="5947.25"/>
    <n v="23789"/>
    <n v="2444319750"/>
    <n v="9777279000"/>
    <n v="142"/>
    <n v="2495"/>
    <n v="1372"/>
    <n v="4524"/>
    <n v="601"/>
    <n v="2398982"/>
    <n v="5093557"/>
    <n v="2472849"/>
    <n v="9534300"/>
    <n v="1760612"/>
    <n v="16894.239436619719"/>
    <n v="2041.5058116232465"/>
    <n v="1802.3680758017492"/>
    <n v="2107.4933687002654"/>
    <n v="2929.4708818635609"/>
    <n v="1338131250"/>
    <n v="178417500"/>
    <n v="892087500"/>
    <n v="17841750"/>
    <n v="17841750"/>
    <n v="2.3876581613350708E-2"/>
    <n v="0.41952162764302831"/>
    <n v="0.23069485896843078"/>
    <n v="0.76068771280844083"/>
    <n v="0.10105510950439278"/>
    <n v="2.8489080393432568E-2"/>
    <n v="0.43443129735023656"/>
    <n v="0.24342303283335762"/>
    <n v="0.77357862122329435"/>
    <n v="0.11016144184710612"/>
    <n v="403.37668670393879"/>
    <n v="856.45584093488583"/>
    <n v="415.79704905628654"/>
    <n v="1603.144310395561"/>
    <n v="296.03800075665225"/>
    <n v="404.65129226493599"/>
    <n v="859.16210387368903"/>
    <n v="417.11090096801672"/>
    <n v="1608.2099890043273"/>
    <n v="296.97343330510756"/>
  </r>
  <r>
    <s v="2018_4"/>
    <n v="2018"/>
    <n v="4"/>
    <x v="1"/>
    <x v="1"/>
    <s v="Personal"/>
    <n v="1354.75"/>
    <n v="5419"/>
    <n v="556802250"/>
    <n v="2227209000"/>
    <n v="16"/>
    <n v="365"/>
    <n v="929"/>
    <n v="663"/>
    <n v="95"/>
    <n v="527703"/>
    <n v="1331564"/>
    <n v="1722776"/>
    <n v="2344110"/>
    <n v="535407"/>
    <n v="32981.4375"/>
    <n v="3648.1205479452055"/>
    <n v="1854.4413347685684"/>
    <n v="3535.610859728507"/>
    <n v="5635.863157894737"/>
    <n v="304818750"/>
    <n v="40642500"/>
    <n v="203212500"/>
    <n v="4064250"/>
    <n v="4064250"/>
    <n v="1.1810297102786492E-2"/>
    <n v="0.26942240265731687"/>
    <n v="0.68573537553054065"/>
    <n v="0.48938918619671529"/>
    <n v="7.0123639047794797E-2"/>
    <n v="1.864905004683742E-2"/>
    <n v="0.29750752816076664"/>
    <n v="0.71512218023646812"/>
    <n v="0.52103370744596689"/>
    <n v="8.6288470016020219E-2"/>
    <n v="389.52057575198376"/>
    <n v="982.88540321092455"/>
    <n v="1271.6560250968814"/>
    <n v="1730.2897213508027"/>
    <n v="395.20723380697547"/>
    <n v="390.75139822720701"/>
    <n v="985.99116326610363"/>
    <n v="1275.6742539501856"/>
    <n v="1735.7571590428295"/>
    <n v="396.45602520856283"/>
  </r>
  <r>
    <s v="2018_4"/>
    <n v="2018"/>
    <n v="4"/>
    <x v="2"/>
    <x v="2"/>
    <s v="Personal"/>
    <n v="1417"/>
    <n v="5668"/>
    <n v="582387000"/>
    <n v="2329548000"/>
    <n v="105"/>
    <n v="699"/>
    <n v="571"/>
    <n v="1682"/>
    <n v="122"/>
    <n v="964028"/>
    <n v="2689782"/>
    <n v="563576"/>
    <n v="5058409"/>
    <n v="581510"/>
    <n v="9181.2190476190481"/>
    <n v="3848.0429184549357"/>
    <n v="986.9982486865149"/>
    <n v="3007.3775267538645"/>
    <n v="4766.4754098360654"/>
    <n v="318825000"/>
    <n v="42510000"/>
    <n v="212550000"/>
    <n v="4251000"/>
    <n v="4251000"/>
    <n v="7.4100211714890618E-2"/>
    <n v="0.49329569513055754"/>
    <n v="0.40296400846859565"/>
    <n v="1.1870148200423429"/>
    <n v="8.6097388849682432E-2"/>
    <n v="9.0313186702897105E-2"/>
    <n v="0.52424151232061234"/>
    <n v="0.43332419120985388"/>
    <n v="1.2161781477714531"/>
    <n v="0.10346003622974859"/>
    <n v="680.33027522935777"/>
    <n v="1898.2230063514467"/>
    <n v="397.72477064220186"/>
    <n v="3569.8016937191251"/>
    <n v="410.38108680310518"/>
    <n v="682.48000966048653"/>
    <n v="1904.2210862595305"/>
    <n v="398.98151705595518"/>
    <n v="3581.0816938789039"/>
    <n v="411.67782514374017"/>
  </r>
  <r>
    <s v="2018_4"/>
    <n v="2018"/>
    <n v="4"/>
    <x v="3"/>
    <x v="3"/>
    <s v="Personal"/>
    <n v="5714.5"/>
    <n v="22858"/>
    <n v="2348659500"/>
    <n v="9394638000"/>
    <n v="130"/>
    <n v="1912"/>
    <n v="5941"/>
    <n v="2850"/>
    <n v="1936"/>
    <n v="2058445"/>
    <n v="8392900"/>
    <n v="5139760"/>
    <n v="9640795"/>
    <n v="9607103"/>
    <n v="15834.192307692309"/>
    <n v="4389.5920502092049"/>
    <n v="865.13381585591651"/>
    <n v="3382.7350877192985"/>
    <n v="4962.346590909091"/>
    <n v="1285762500"/>
    <n v="171435000"/>
    <n v="857175000"/>
    <n v="17143500"/>
    <n v="17143500"/>
    <n v="2.2749146906990987E-2"/>
    <n v="0.33458745297051362"/>
    <n v="1.0396360136494882"/>
    <n v="0.49873129757634088"/>
    <n v="0.33878729547641961"/>
    <n v="2.7344854508592416E-2"/>
    <n v="0.34913089220817878"/>
    <n v="1.0458928161264771"/>
    <n v="0.51414246039373313"/>
    <n v="0.35337547016519849"/>
    <n v="360.21436696123897"/>
    <n v="1468.7024236591128"/>
    <n v="899.42427158981536"/>
    <n v="1687.075859655263"/>
    <n v="1681.1799807507218"/>
    <n v="361.35258652229373"/>
    <n v="1473.3432874927232"/>
    <n v="902.26630787017586"/>
    <n v="1692.4067484830523"/>
    <n v="1686.4922395478563"/>
  </r>
  <r>
    <s v="2018_4"/>
    <n v="2018"/>
    <n v="4"/>
    <x v="4"/>
    <x v="4"/>
    <s v="Personal"/>
    <n v="4300"/>
    <n v="17200"/>
    <n v="1767300000"/>
    <n v="7069200000"/>
    <n v="177"/>
    <n v="1349"/>
    <n v="2926"/>
    <n v="2173"/>
    <n v="416"/>
    <n v="4575628"/>
    <n v="5128239"/>
    <n v="6382923"/>
    <n v="8429442"/>
    <n v="1416615"/>
    <n v="25851.005649717514"/>
    <n v="3801.511489992587"/>
    <n v="2181.4501025290497"/>
    <n v="3879.1725724804419"/>
    <n v="3405.3245192307691"/>
    <n v="967500000"/>
    <n v="129000000"/>
    <n v="645000000"/>
    <n v="12900000"/>
    <n v="12900000"/>
    <n v="4.1162790697674416E-2"/>
    <n v="0.31372093023255815"/>
    <n v="0.6804651162790698"/>
    <n v="0.50534883720930235"/>
    <n v="9.6744186046511624E-2"/>
    <n v="4.822184525170288E-2"/>
    <n v="0.33020801296508523"/>
    <n v="0.69703363813165797"/>
    <n v="0.52311390404655622"/>
    <n v="0.10724781843261866"/>
    <n v="1064.0995348837209"/>
    <n v="1192.6137209302326"/>
    <n v="1484.4006976744186"/>
    <n v="1960.3353488372093"/>
    <n v="329.44534883720928"/>
    <n v="1067.461918554676"/>
    <n v="1196.3821887939564"/>
    <n v="1489.0911655332925"/>
    <n v="1966.5296937743553"/>
    <n v="330.48634324148122"/>
  </r>
  <r>
    <s v="2018_4"/>
    <n v="2018"/>
    <n v="4"/>
    <x v="5"/>
    <x v="5"/>
    <s v="Personal"/>
    <n v="1114.5"/>
    <n v="4458"/>
    <n v="458059500"/>
    <n v="1832238000"/>
    <n v="99"/>
    <n v="389"/>
    <n v="677"/>
    <n v="599"/>
    <n v="168"/>
    <n v="2026533"/>
    <n v="1471382"/>
    <n v="1257977"/>
    <n v="2327845"/>
    <n v="847864"/>
    <n v="20470.030303030304"/>
    <n v="3782.4730077120821"/>
    <n v="1858.1639586410636"/>
    <n v="3886.2186978297163"/>
    <n v="5046.8095238095239"/>
    <n v="250762500"/>
    <n v="33435000"/>
    <n v="167175000"/>
    <n v="3343500"/>
    <n v="3343500"/>
    <n v="8.8829071332436074E-2"/>
    <n v="0.34903544190219832"/>
    <n v="0.60744728577837592"/>
    <n v="0.53746074472857785"/>
    <n v="0.15074024226110364"/>
    <n v="0.10868514488785599"/>
    <n v="0.38230364321698224"/>
    <n v="0.64152882298172087"/>
    <n v="0.57225948782144487"/>
    <n v="0.17571209480556688"/>
    <n v="1818.3337819650067"/>
    <n v="1320.2171377299237"/>
    <n v="1128.7366532077165"/>
    <n v="2088.6899955136832"/>
    <n v="760.75729026469264"/>
    <n v="1824.079424751603"/>
    <n v="1324.3888119018359"/>
    <n v="1132.3032797939868"/>
    <n v="2095.2899205248054"/>
    <n v="763.16116114940792"/>
  </r>
  <r>
    <s v="2018_4"/>
    <n v="2018"/>
    <n v="4"/>
    <x v="6"/>
    <x v="6"/>
    <s v="Personal"/>
    <n v="7247"/>
    <n v="28988"/>
    <n v="2978517000"/>
    <n v="11914068000"/>
    <n v="333"/>
    <n v="3247"/>
    <n v="2725"/>
    <n v="5604"/>
    <n v="902"/>
    <n v="11290585"/>
    <n v="9765896"/>
    <n v="5846485"/>
    <n v="15435928"/>
    <n v="8172497"/>
    <n v="33905.660660660658"/>
    <n v="3007.6673852787189"/>
    <n v="2145.4990825688074"/>
    <n v="2754.4482512491077"/>
    <n v="9060.417960088691"/>
    <n v="1630575000"/>
    <n v="217410000"/>
    <n v="1087050000"/>
    <n v="21741000"/>
    <n v="21741000"/>
    <n v="4.5950048295846556E-2"/>
    <n v="0.44804746791775907"/>
    <n v="0.37601766248102664"/>
    <n v="0.77328549744721953"/>
    <n v="0.12446529598454532"/>
    <n v="5.168071741211433E-2"/>
    <n v="0.46165845647973724"/>
    <n v="0.389275328105812"/>
    <n v="0.78474554379563666"/>
    <n v="0.13350049266921432"/>
    <n v="1557.9667448599421"/>
    <n v="1347.577756312957"/>
    <n v="806.74554988271007"/>
    <n v="2129.9748861597905"/>
    <n v="1127.7076031461295"/>
    <n v="1562.8896696156423"/>
    <n v="1351.835885646379"/>
    <n v="809.29473628362109"/>
    <n v="2136.7052647963628"/>
    <n v="1131.2709780994367"/>
  </r>
  <r>
    <s v="2018_4"/>
    <n v="2018"/>
    <n v="4"/>
    <x v="7"/>
    <x v="7"/>
    <s v="Personal"/>
    <n v="8835.25"/>
    <n v="35341"/>
    <n v="3631287750"/>
    <n v="14525151000"/>
    <n v="967"/>
    <n v="3320"/>
    <n v="4215"/>
    <n v="6950"/>
    <n v="3440"/>
    <n v="13221202"/>
    <n v="9372203"/>
    <n v="3821045"/>
    <n v="21862040"/>
    <n v="16486664"/>
    <n v="13672.390899689763"/>
    <n v="2822.9527108433736"/>
    <n v="906.53499406880189"/>
    <n v="3145.6172661870505"/>
    <n v="4792.6348837209298"/>
    <n v="1987931250"/>
    <n v="265057500"/>
    <n v="1325287500"/>
    <n v="26505750"/>
    <n v="26505750"/>
    <n v="0.10944794997311905"/>
    <n v="0.37576752214142212"/>
    <n v="0.47706629693557057"/>
    <n v="0.78662177074785655"/>
    <n v="0.38934948077303982"/>
    <n v="0.11718686305911151"/>
    <n v="0.38777299583538755"/>
    <n v="0.48944739559483114"/>
    <n v="0.79677734612610851"/>
    <n v="0.40143631776190725"/>
    <n v="1496.4151552021731"/>
    <n v="1060.773945276025"/>
    <n v="432.47729266291276"/>
    <n v="2474.4110240230893"/>
    <n v="1866.0099035115022"/>
    <n v="1501.1435868177093"/>
    <n v="1064.1258206177997"/>
    <n v="433.84385146614312"/>
    <n v="2482.2297655502302"/>
    <n v="1871.9061951869733"/>
  </r>
  <r>
    <s v="2018_4"/>
    <n v="2018"/>
    <n v="4"/>
    <x v="8"/>
    <x v="8"/>
    <s v="Personal"/>
    <n v="839"/>
    <n v="3356"/>
    <n v="344829000"/>
    <n v="1379316000"/>
    <n v="109"/>
    <n v="330"/>
    <n v="467"/>
    <n v="467"/>
    <n v="146"/>
    <n v="1436124"/>
    <n v="1158804"/>
    <n v="549745"/>
    <n v="1667963"/>
    <n v="581769"/>
    <n v="13175.449541284404"/>
    <n v="3511.5272727272727"/>
    <n v="1177.1841541755889"/>
    <n v="3571.6552462526765"/>
    <n v="3984.7191780821918"/>
    <n v="188775000"/>
    <n v="25170000"/>
    <n v="125850000"/>
    <n v="2517000"/>
    <n v="2517000"/>
    <n v="0.12991656734207391"/>
    <n v="0.39332538736591183"/>
    <n v="0.55661501787842671"/>
    <n v="0.55661501787842671"/>
    <n v="0.17401668653158522"/>
    <n v="0.15696160925431993"/>
    <n v="0.43261962261588388"/>
    <n v="0.59657661986895993"/>
    <n v="0.59657661986895993"/>
    <n v="0.20451360965448329"/>
    <n v="1711.7091775923718"/>
    <n v="1381.1728247914184"/>
    <n v="655.23837902264597"/>
    <n v="1988.0369487485102"/>
    <n v="693.4076281287247"/>
    <n v="1717.1179037495442"/>
    <n v="1385.5371091469726"/>
    <n v="657.30882709069215"/>
    <n v="1994.3188262934129"/>
    <n v="695.59868489522398"/>
  </r>
  <r>
    <s v="2018_4"/>
    <n v="2018"/>
    <n v="4"/>
    <x v="9"/>
    <x v="9"/>
    <s v="Personal"/>
    <n v="904"/>
    <n v="3616"/>
    <n v="371544000"/>
    <n v="1486176000"/>
    <n v="109"/>
    <n v="379"/>
    <n v="586"/>
    <n v="587"/>
    <n v="115"/>
    <n v="1818363"/>
    <n v="1407845"/>
    <n v="592601"/>
    <n v="2279334"/>
    <n v="498394"/>
    <n v="16682.229357798165"/>
    <n v="3714.6306068601584"/>
    <n v="1011.2645051194539"/>
    <n v="3883.0221465076661"/>
    <n v="4333.8608695652174"/>
    <n v="203400000"/>
    <n v="27120000"/>
    <n v="135600000"/>
    <n v="2712000"/>
    <n v="2712000"/>
    <n v="0.12057522123893805"/>
    <n v="0.41924778761061948"/>
    <n v="0.64823008849557517"/>
    <n v="0.64933628318584069"/>
    <n v="0.12721238938053098"/>
    <n v="0.14581003411254262"/>
    <n v="0.45748643591266147"/>
    <n v="0.68523553453805475"/>
    <n v="0.68631501024022501"/>
    <n v="0.1530344381537779"/>
    <n v="2011.4634955752213"/>
    <n v="1557.3506637168141"/>
    <n v="655.53207964601768"/>
    <n v="2521.3871681415931"/>
    <n v="551.32079646017701"/>
    <n v="2017.8193972465658"/>
    <n v="1562.2716417550243"/>
    <n v="657.60345576087514"/>
    <n v="2529.3543467413297"/>
    <n v="553.06288165306103"/>
  </r>
  <r>
    <s v="2018_4"/>
    <n v="2018"/>
    <n v="4"/>
    <x v="10"/>
    <x v="10"/>
    <s v="Personal"/>
    <n v="2551.25"/>
    <n v="10205"/>
    <n v="1048563750"/>
    <n v="4194255000"/>
    <n v="294"/>
    <n v="1070"/>
    <n v="506"/>
    <n v="1275"/>
    <n v="221"/>
    <n v="5084596"/>
    <n v="5492758"/>
    <n v="587188"/>
    <n v="4028435"/>
    <n v="1113063"/>
    <n v="17294.544217687075"/>
    <n v="5133.4186915887849"/>
    <n v="1160.4505928853755"/>
    <n v="3159.556862745098"/>
    <n v="5036.4841628959275"/>
    <n v="574031250"/>
    <n v="76537500"/>
    <n v="382687500"/>
    <n v="7653750"/>
    <n v="7653750"/>
    <n v="0.11523762861342479"/>
    <n v="0.41940225379715823"/>
    <n v="0.19833414992650661"/>
    <n v="0.4997550220480157"/>
    <n v="8.6624203821656046E-2"/>
    <n v="0.12996719257007899"/>
    <n v="0.4421654092866914"/>
    <n v="0.21672809365445012"/>
    <n v="0.52281980458990462"/>
    <n v="9.9599694487710499E-2"/>
    <n v="1992.9822635962764"/>
    <n v="2152.9673689367955"/>
    <n v="230.15698187163156"/>
    <n v="1579.0044096031356"/>
    <n v="436.2814306712396"/>
    <n v="1999.2797675420436"/>
    <n v="2159.7704001271095"/>
    <n v="230.8842409787282"/>
    <n v="1583.9938100014695"/>
    <n v="437.66000993975717"/>
  </r>
  <r>
    <s v="2018_4"/>
    <n v="2018"/>
    <n v="4"/>
    <x v="11"/>
    <x v="11"/>
    <s v="Personal"/>
    <n v="6731.5"/>
    <n v="26926"/>
    <n v="2766646500"/>
    <n v="11066586000"/>
    <n v="166"/>
    <n v="2062"/>
    <n v="6665"/>
    <n v="3329"/>
    <n v="729"/>
    <n v="3455303"/>
    <n v="4829448"/>
    <n v="8986759"/>
    <n v="8047696"/>
    <n v="4059141"/>
    <n v="20815.078313253012"/>
    <n v="2342.1183317167797"/>
    <n v="1348.3509377344335"/>
    <n v="2417.4514869330128"/>
    <n v="5568.0946502057614"/>
    <n v="1514587500"/>
    <n v="201945000"/>
    <n v="1009725000"/>
    <n v="20194500"/>
    <n v="20194500"/>
    <n v="2.4660179751912651E-2"/>
    <n v="0.30632102800267402"/>
    <n v="0.99012107256926396"/>
    <n v="0.49454059273564582"/>
    <n v="0.10829681348882121"/>
    <n v="2.906447163183214E-2"/>
    <n v="0.31941187256494025"/>
    <n v="0.99292973176819976"/>
    <n v="0.50873914650200813"/>
    <n v="0.11712188014574069"/>
    <n v="513.30357275495805"/>
    <n v="717.44009507539181"/>
    <n v="1335.0306766693902"/>
    <n v="1195.5278912575207"/>
    <n v="603.00690782143658"/>
    <n v="514.92552962524542"/>
    <n v="719.70709057862132"/>
    <n v="1339.2491592457854"/>
    <n v="1199.3055674315592"/>
    <n v="604.91231282713795"/>
  </r>
  <r>
    <s v="2018_4"/>
    <n v="2018"/>
    <n v="4"/>
    <x v="12"/>
    <x v="12"/>
    <s v="Personal"/>
    <n v="6452.5"/>
    <n v="25810"/>
    <n v="2651977500"/>
    <n v="10607910000"/>
    <n v="343"/>
    <n v="2635"/>
    <n v="4536"/>
    <n v="5434"/>
    <n v="987"/>
    <n v="8488717"/>
    <n v="9665658"/>
    <n v="8813584"/>
    <n v="16306350"/>
    <n v="4061464"/>
    <n v="24748.446064139942"/>
    <n v="3668.1814041745729"/>
    <n v="1943.0299823633156"/>
    <n v="3000.8005152741994"/>
    <n v="4114.9584599797363"/>
    <n v="1451812500"/>
    <n v="193575000"/>
    <n v="967875000"/>
    <n v="19357500"/>
    <n v="19357500"/>
    <n v="5.3157690817512593E-2"/>
    <n v="0.40836884928322353"/>
    <n v="0.70298333979077876"/>
    <n v="0.84215420379697792"/>
    <n v="0.15296396745447502"/>
    <n v="5.9665185108779925E-2"/>
    <n v="0.4226263608910597"/>
    <n v="0.71623757996363446"/>
    <n v="0.85272978477239691"/>
    <n v="0.16340485520854725"/>
    <n v="1315.5702440914374"/>
    <n v="1497.9710189848895"/>
    <n v="1365.9177063153816"/>
    <n v="2527.1367686943045"/>
    <n v="629.44037194885698"/>
    <n v="1319.7272348255899"/>
    <n v="1502.7043668801587"/>
    <n v="1370.2337869460202"/>
    <n v="2535.1221151085915"/>
    <n v="631.42930245685875"/>
  </r>
  <r>
    <s v="2018_4"/>
    <n v="2018"/>
    <n v="4"/>
    <x v="13"/>
    <x v="13"/>
    <s v="Personal"/>
    <n v="1767"/>
    <n v="7068"/>
    <n v="726237000"/>
    <n v="2904948000"/>
    <n v="235"/>
    <n v="828"/>
    <n v="1454"/>
    <n v="1280"/>
    <n v="388"/>
    <n v="5411576"/>
    <n v="3043992"/>
    <n v="2467840"/>
    <n v="4925301"/>
    <n v="3259045"/>
    <n v="23027.982978723405"/>
    <n v="3676.31884057971"/>
    <n v="1697.2764786795049"/>
    <n v="3847.8914062499998"/>
    <n v="8399.600515463917"/>
    <n v="397575000"/>
    <n v="53010000"/>
    <n v="265050000"/>
    <n v="5301000"/>
    <n v="5301000"/>
    <n v="0.13299377475947935"/>
    <n v="0.46859083191850592"/>
    <n v="0.82286361063950197"/>
    <n v="0.72439162422184489"/>
    <n v="0.21958121109224674"/>
    <n v="0.1518157158818324"/>
    <n v="0.49625063355940929"/>
    <n v="0.84402555015679448"/>
    <n v="0.74915846215116655"/>
    <n v="0.2425267938783649"/>
    <n v="3062.5783814374645"/>
    <n v="1722.6893039049237"/>
    <n v="1396.627051499717"/>
    <n v="2787.3803056027164"/>
    <n v="1844.394453876627"/>
    <n v="3072.2556373737625"/>
    <n v="1728.1327254981977"/>
    <n v="1401.0401687302306"/>
    <n v="2796.1879798071081"/>
    <n v="1850.2224442019801"/>
  </r>
  <r>
    <s v="2018_4"/>
    <n v="2018"/>
    <n v="4"/>
    <x v="14"/>
    <x v="14"/>
    <s v="Personal"/>
    <n v="11988.5"/>
    <n v="47954"/>
    <n v="4927273500"/>
    <n v="19709094000"/>
    <n v="1281"/>
    <n v="5014"/>
    <n v="8264"/>
    <n v="8603"/>
    <n v="1944"/>
    <n v="21660742"/>
    <n v="18860687"/>
    <n v="13685235"/>
    <n v="32776759"/>
    <n v="22881500"/>
    <n v="16909.244340359095"/>
    <n v="3761.6049062624652"/>
    <n v="1656.0061713455952"/>
    <n v="3809.9220039521097"/>
    <n v="11770.318930041152"/>
    <n v="2697412500"/>
    <n v="359655000"/>
    <n v="1798275000"/>
    <n v="35965500"/>
    <n v="35965500"/>
    <n v="0.1068524002168745"/>
    <n v="0.41823414105184137"/>
    <n v="0.68932727196897026"/>
    <n v="0.71760437085540307"/>
    <n v="0.1621553989239688"/>
    <n v="0.11342636322572555"/>
    <n v="0.42873095147477958"/>
    <n v="0.69917503961773109"/>
    <n v="0.72718391890501788"/>
    <n v="0.16999909832273788"/>
    <n v="1806.7933436209701"/>
    <n v="1573.2315969470742"/>
    <n v="1141.5302164574384"/>
    <n v="2734.0166826542104"/>
    <n v="1908.6207615631647"/>
    <n v="1812.5025204754129"/>
    <n v="1578.2027561843381"/>
    <n v="1145.1372686493537"/>
    <n v="2742.6557363785219"/>
    <n v="1914.6516967081811"/>
  </r>
  <r>
    <s v="2018_4"/>
    <n v="2018"/>
    <n v="4"/>
    <x v="15"/>
    <x v="15"/>
    <s v="Personal"/>
    <n v="1308.25"/>
    <n v="5233"/>
    <n v="537690750"/>
    <n v="2150763000"/>
    <n v="159"/>
    <n v="618"/>
    <n v="707"/>
    <n v="1033"/>
    <n v="269"/>
    <n v="3048171"/>
    <n v="2279955"/>
    <n v="1278467"/>
    <n v="3397364"/>
    <n v="2105370"/>
    <n v="19170.886792452831"/>
    <n v="3689.2475728155341"/>
    <n v="1808.2984441301273"/>
    <n v="3288.8325266214906"/>
    <n v="7826.6542750929366"/>
    <n v="294356250"/>
    <n v="39247500"/>
    <n v="196237500"/>
    <n v="3924750"/>
    <n v="3924750"/>
    <n v="0.12153640359258551"/>
    <n v="0.47238677622778519"/>
    <n v="0.54041658704376072"/>
    <n v="0.78960443340340147"/>
    <n v="0.20561819224154404"/>
    <n v="0.1425851203606805"/>
    <n v="0.50454686590621434"/>
    <n v="0.5725204326038249"/>
    <n v="0.81586073972592565"/>
    <n v="0.23165309515548396"/>
    <n v="2329.9606344353142"/>
    <n v="1742.7517676285113"/>
    <n v="977.23447353334609"/>
    <n v="2596.8767437416395"/>
    <n v="1609.302503344162"/>
    <n v="2337.3229359253241"/>
    <n v="1748.2585833857822"/>
    <n v="980.32237755809695"/>
    <n v="2605.0824572791371"/>
    <n v="1614.3876408538433"/>
  </r>
  <r>
    <s v="2018_4"/>
    <n v="2018"/>
    <n v="4"/>
    <x v="16"/>
    <x v="16"/>
    <s v="Personal"/>
    <n v="2535.75"/>
    <n v="10143"/>
    <n v="1042193250"/>
    <n v="4168773000"/>
    <n v="304"/>
    <n v="1122"/>
    <n v="2814"/>
    <n v="1989"/>
    <n v="219"/>
    <n v="5477737"/>
    <n v="2456670"/>
    <n v="2299543"/>
    <n v="6698064"/>
    <n v="1198839"/>
    <n v="18018.871710526317"/>
    <n v="2189.5454545454545"/>
    <n v="817.17945984363894"/>
    <n v="3367.5535444947209"/>
    <n v="5474.1506849315065"/>
    <n v="570543750"/>
    <n v="76072500"/>
    <n v="380362500"/>
    <n v="7607250"/>
    <n v="7607250"/>
    <n v="0.11988563541358573"/>
    <n v="0.44247264123040519"/>
    <n v="1.1097308488612836"/>
    <n v="0.78438331854480925"/>
    <n v="8.6364980774918665E-2"/>
    <n v="0.13491552649372798"/>
    <n v="0.465454174863632"/>
    <n v="1.1258772561350254"/>
    <n v="0.80341197201200909"/>
    <n v="9.9362423521596729E-2"/>
    <n v="2160.2038844523317"/>
    <n v="968.8139603667554"/>
    <n v="906.8492556442867"/>
    <n v="2641.452824608104"/>
    <n v="472.77491866311743"/>
    <n v="2167.029781869729"/>
    <n v="971.87525692195641"/>
    <n v="909.71475368205188"/>
    <n v="2649.7993914036915"/>
    <n v="474.2688114940392"/>
  </r>
  <r>
    <s v="2018_4"/>
    <n v="2018"/>
    <n v="4"/>
    <x v="17"/>
    <x v="17"/>
    <s v="Personal"/>
    <n v="8155.75"/>
    <n v="32623"/>
    <n v="3352013250"/>
    <n v="13408053000"/>
    <n v="685"/>
    <n v="3262"/>
    <n v="7964"/>
    <n v="4679"/>
    <n v="1154"/>
    <n v="14483645"/>
    <n v="12324861"/>
    <n v="6086463"/>
    <n v="17425462"/>
    <n v="2484243"/>
    <n v="21144.007299270073"/>
    <n v="3778.3142244022074"/>
    <n v="764.24698643897534"/>
    <n v="3724.185082282539"/>
    <n v="2152.7235701906411"/>
    <n v="1835043750"/>
    <n v="244672500"/>
    <n v="1223362500"/>
    <n v="24467250"/>
    <n v="24467250"/>
    <n v="8.3989823130919905E-2"/>
    <n v="0.39996321613585506"/>
    <n v="0.97648898016736663"/>
    <n v="0.57370566778040033"/>
    <n v="0.14149526407749133"/>
    <n v="9.1146105218665063E-2"/>
    <n v="0.41260251350897126"/>
    <n v="0.98039822954625699"/>
    <n v="0.58646486405126652"/>
    <n v="0.15048747050850997"/>
    <n v="1775.8814333445728"/>
    <n v="1511.1867087637556"/>
    <n v="746.27876038377826"/>
    <n v="2136.5860895687092"/>
    <n v="304.60019004996474"/>
    <n v="1781.4929335259751"/>
    <n v="1515.9618161167223"/>
    <n v="748.63688143884406"/>
    <n v="2143.3373585465129"/>
    <n v="305.56267774178178"/>
  </r>
  <r>
    <s v="2018_4"/>
    <n v="2018"/>
    <n v="4"/>
    <x v="18"/>
    <x v="18"/>
    <s v="Personal"/>
    <n v="5404.5"/>
    <n v="21618"/>
    <n v="2221249500"/>
    <n v="8884998000"/>
    <n v="312"/>
    <n v="2614"/>
    <n v="4010"/>
    <n v="4441"/>
    <n v="912"/>
    <n v="13613412"/>
    <n v="10864383"/>
    <n v="5997564"/>
    <n v="18325449"/>
    <n v="11153934"/>
    <n v="43632.730769230766"/>
    <n v="4156.2291507268556"/>
    <n v="1495.6518703241895"/>
    <n v="4126.4240036027923"/>
    <n v="12230.190789473685"/>
    <n v="1216012500"/>
    <n v="162135000"/>
    <n v="810675000"/>
    <n v="16213500"/>
    <n v="16213500"/>
    <n v="5.7729669719678044E-2"/>
    <n v="0.48367101489499492"/>
    <n v="0.74197428069201588"/>
    <n v="0.82172263854195582"/>
    <n v="0.16874826533444351"/>
    <n v="6.5121729239497411E-2"/>
    <n v="0.49950960225326096"/>
    <n v="0.75584196941627657"/>
    <n v="0.83385342297672704"/>
    <n v="0.18061863110249396"/>
    <n v="2518.9031362753262"/>
    <n v="2010.2475714682209"/>
    <n v="1109.7352206494588"/>
    <n v="3390.7760199833474"/>
    <n v="2063.8234804329727"/>
    <n v="2526.8624657332189"/>
    <n v="2016.5996310146247"/>
    <n v="1113.2418057598481"/>
    <n v="3401.4903277597377"/>
    <n v="2070.3448312491819"/>
  </r>
  <r>
    <s v="2018_4"/>
    <n v="2018"/>
    <n v="4"/>
    <x v="19"/>
    <x v="19"/>
    <s v="Personal"/>
    <n v="4503.5"/>
    <n v="18014"/>
    <n v="1850938500"/>
    <n v="7403754000"/>
    <n v="648"/>
    <n v="1912"/>
    <n v="5220"/>
    <n v="2965"/>
    <n v="635"/>
    <n v="9948274"/>
    <n v="7146510"/>
    <n v="6349945"/>
    <n v="10539799"/>
    <n v="1719819"/>
    <n v="15352.274691358025"/>
    <n v="3737.7144351464435"/>
    <n v="1216.4645593869732"/>
    <n v="3554.7382799325464"/>
    <n v="2708.3763779527558"/>
    <n v="1013287500"/>
    <n v="135105000"/>
    <n v="675525000"/>
    <n v="13510500"/>
    <n v="13510500"/>
    <n v="0.14388808704341069"/>
    <n v="0.42455867658487845"/>
    <n v="1.1590984789608083"/>
    <n v="0.65837681803042081"/>
    <n v="0.14100144332186076"/>
    <n v="0.15607401277862382"/>
    <n v="0.44171997807067798"/>
    <n v="1.1740083545376736"/>
    <n v="0.67484295673967976"/>
    <n v="0.15308483445635099"/>
    <n v="2209.0094371044743"/>
    <n v="1586.8790940379704"/>
    <n v="1410.0022204951704"/>
    <n v="2340.3572776729211"/>
    <n v="381.8849783501721"/>
    <n v="2215.9895522316906"/>
    <n v="1591.8933771747038"/>
    <n v="1414.4576011120987"/>
    <n v="2347.7524308862044"/>
    <n v="383.09167356363065"/>
  </r>
  <r>
    <s v="2018_4"/>
    <n v="2018"/>
    <n v="4"/>
    <x v="20"/>
    <x v="20"/>
    <s v="Personal"/>
    <n v="4490.5"/>
    <n v="17962"/>
    <n v="1845595500"/>
    <n v="7382382000"/>
    <n v="498"/>
    <n v="2348"/>
    <n v="3557"/>
    <n v="3430"/>
    <n v="524"/>
    <n v="9417977"/>
    <n v="10914343"/>
    <n v="6922429"/>
    <n v="17132356"/>
    <n v="2205080"/>
    <n v="18911.600401606425"/>
    <n v="4648.3573253833047"/>
    <n v="1946.142535844813"/>
    <n v="4994.8559766763847"/>
    <n v="4208.1679389312976"/>
    <n v="1010362500"/>
    <n v="134715000"/>
    <n v="673575000"/>
    <n v="13471500"/>
    <n v="13471500"/>
    <n v="0.11090079055784434"/>
    <n v="0.52288163901569984"/>
    <n v="0.79211669079167135"/>
    <n v="0.76383476227591585"/>
    <n v="0.1166907916713061"/>
    <n v="0.12181898950844197"/>
    <n v="0.54024858012149313"/>
    <n v="0.80622623431930029"/>
    <n v="0.77860257806420941"/>
    <n v="0.12785385125277415"/>
    <n v="2097.3114352521989"/>
    <n v="2430.5406970270569"/>
    <n v="1541.5719853023049"/>
    <n v="3815.2446275470438"/>
    <n v="491.0544482797016"/>
    <n v="2103.9386026285761"/>
    <n v="2438.2208153650172"/>
    <n v="1546.4431052502605"/>
    <n v="3827.3001879676817"/>
    <n v="492.60610148912247"/>
  </r>
  <r>
    <s v="2018_4"/>
    <n v="2018"/>
    <n v="4"/>
    <x v="21"/>
    <x v="21"/>
    <s v="Personal"/>
    <n v="6933.75"/>
    <n v="27735"/>
    <n v="2849771250"/>
    <n v="11399085000"/>
    <n v="1154"/>
    <n v="4138"/>
    <n v="4314"/>
    <n v="6686"/>
    <n v="1570"/>
    <n v="16169320"/>
    <n v="14340945"/>
    <n v="7594542"/>
    <n v="21571696"/>
    <n v="4509255"/>
    <n v="14011.5424610052"/>
    <n v="3465.6706138231029"/>
    <n v="1760.4408901251738"/>
    <n v="3226.3978462458867"/>
    <n v="2872.1369426751594"/>
    <n v="1560093750"/>
    <n v="208012500"/>
    <n v="1040062500"/>
    <n v="20801250"/>
    <n v="20801250"/>
    <n v="0.16643230575085632"/>
    <n v="0.59679105822967371"/>
    <n v="0.62217414818820982"/>
    <n v="0.96426897422029922"/>
    <n v="0.22642870019830538"/>
    <n v="0.17685454609141441"/>
    <n v="0.6105171868034478"/>
    <n v="0.63574083025816952"/>
    <n v="0.96946287525663633"/>
    <n v="0.23813953198001162"/>
    <n v="2331.973318911123"/>
    <n v="2068.2812330989723"/>
    <n v="1095.3008112493239"/>
    <n v="3111.1153416261041"/>
    <n v="650.33423472147103"/>
    <n v="2339.3419801609061"/>
    <n v="2074.8166696978378"/>
    <n v="1098.7617859436989"/>
    <n v="3120.9459665631639"/>
    <n v="652.38918648096933"/>
  </r>
  <r>
    <s v="2018_4"/>
    <n v="2018"/>
    <n v="4"/>
    <x v="22"/>
    <x v="22"/>
    <s v="Personal"/>
    <n v="2034"/>
    <n v="8136"/>
    <n v="835974000"/>
    <n v="3343896000"/>
    <n v="324"/>
    <n v="1122"/>
    <n v="826"/>
    <n v="2328"/>
    <n v="383"/>
    <n v="4426670"/>
    <n v="4893094"/>
    <n v="731155"/>
    <n v="7783460"/>
    <n v="1926979"/>
    <n v="13662.561728395061"/>
    <n v="4361.0463458110517"/>
    <n v="885.17554479418891"/>
    <n v="3343.4106529209621"/>
    <n v="5031.2767624020889"/>
    <n v="457650000"/>
    <n v="61020000"/>
    <n v="305100000"/>
    <n v="6102000"/>
    <n v="6102000"/>
    <n v="0.15929203539823009"/>
    <n v="0.55162241887905605"/>
    <n v="0.40609636184857423"/>
    <n v="1.1445427728613569"/>
    <n v="0.18829891838741397"/>
    <n v="0.17819805302408115"/>
    <n v="0.57731592345510641"/>
    <n v="0.43146826172789648"/>
    <n v="1.1655560917556034"/>
    <n v="0.2084966418502687"/>
    <n v="2176.33726647001"/>
    <n v="2405.6509341199608"/>
    <n v="359.46656833824977"/>
    <n v="3826.6764995083581"/>
    <n v="947.38397246804323"/>
    <n v="2183.2141427840943"/>
    <n v="2413.2524048036094"/>
    <n v="360.60242497572767"/>
    <n v="3838.7681828088125"/>
    <n v="950.37755370243337"/>
  </r>
  <r>
    <s v="2018_4"/>
    <n v="2018"/>
    <n v="4"/>
    <x v="23"/>
    <x v="23"/>
    <s v="Personal"/>
    <n v="3805.25"/>
    <n v="15221"/>
    <n v="1563957750"/>
    <n v="6255831000"/>
    <n v="663"/>
    <n v="2562"/>
    <n v="3381"/>
    <n v="4143"/>
    <n v="1891"/>
    <n v="10205182"/>
    <n v="8968510"/>
    <n v="3981871"/>
    <n v="13877459"/>
    <n v="10327967"/>
    <n v="15392.431372549019"/>
    <n v="3500.5893832943011"/>
    <n v="1177.7199053534457"/>
    <n v="3349.6159787593533"/>
    <n v="5461.6430460074034"/>
    <n v="856181250"/>
    <n v="114157500"/>
    <n v="570787500"/>
    <n v="11415750"/>
    <n v="11415750"/>
    <n v="0.17423296761053808"/>
    <n v="0.67328033637737339"/>
    <n v="0.8885092963668616"/>
    <n v="1.0887589514486564"/>
    <n v="0.4969450101832994"/>
    <n v="0.18856006657326058"/>
    <n v="0.69099569407391037"/>
    <n v="0.90039745632401857"/>
    <n v="1.100500794595805"/>
    <n v="0.51583041164454724"/>
    <n v="2681.8689967807636"/>
    <n v="2356.877997503449"/>
    <n v="1046.4150844228368"/>
    <n v="3646.9243807896983"/>
    <n v="2714.1362591156953"/>
    <n v="2690.343272190913"/>
    <n v="2364.3253535387139"/>
    <n v="1049.7215880698748"/>
    <n v="3658.4480762572612"/>
    <n v="2722.7124938937654"/>
  </r>
  <r>
    <s v="2018_4"/>
    <n v="2018"/>
    <n v="4"/>
    <x v="24"/>
    <x v="24"/>
    <s v="Personal"/>
    <n v="1980.75"/>
    <n v="7923"/>
    <n v="814088250"/>
    <n v="3256353000"/>
    <n v="367"/>
    <n v="1462"/>
    <n v="1000"/>
    <n v="2672"/>
    <n v="63"/>
    <n v="5445986"/>
    <n v="4362385"/>
    <n v="1886449"/>
    <n v="7254402"/>
    <n v="343333"/>
    <n v="14839.198910081745"/>
    <n v="2983.8474692202462"/>
    <n v="1886.4490000000001"/>
    <n v="2714.9708083832334"/>
    <n v="5449.730158730159"/>
    <n v="445668750"/>
    <n v="59422500"/>
    <n v="297112500"/>
    <n v="5942250"/>
    <n v="5942250"/>
    <n v="0.18528335226555598"/>
    <n v="0.73810425343935382"/>
    <n v="0.50485927047835411"/>
    <n v="1.3489839707181623"/>
    <n v="3.1806134040136311E-2"/>
    <n v="0.20562389720747098"/>
    <n v="0.76112207215427574"/>
    <n v="0.5310345050616142"/>
    <n v="1.3849048718582508"/>
    <n v="4.0993218194524519E-2"/>
    <n v="2749.45651899533"/>
    <n v="2202.3905086457148"/>
    <n v="952.39126593462072"/>
    <n v="3662.4521014767133"/>
    <n v="173.33484791114478"/>
    <n v="2758.1443601233514"/>
    <n v="2209.3497090217829"/>
    <n v="955.40066941235909"/>
    <n v="3674.0248620484076"/>
    <n v="173.88255819868627"/>
  </r>
  <r>
    <s v="2018_4"/>
    <n v="2018"/>
    <n v="4"/>
    <x v="25"/>
    <x v="25"/>
    <s v="Personal"/>
    <n v="5063.75"/>
    <n v="20255"/>
    <n v="2081201250"/>
    <n v="8324805000"/>
    <n v="914"/>
    <n v="3375"/>
    <n v="6027"/>
    <n v="2911"/>
    <n v="438"/>
    <n v="11501459"/>
    <n v="10813661"/>
    <n v="5477185"/>
    <n v="8973369"/>
    <n v="2160952"/>
    <n v="12583.653172866521"/>
    <n v="3204.0477037037035"/>
    <n v="908.77468060394892"/>
    <n v="3082.5726554448643"/>
    <n v="4933.6803652968038"/>
    <n v="1139343750"/>
    <n v="151912500"/>
    <n v="759562500"/>
    <n v="15191250"/>
    <n v="15191250"/>
    <n v="0.18049864231054061"/>
    <n v="0.6665020982473463"/>
    <n v="1.1902246358923723"/>
    <n v="0.57487040236978526"/>
    <n v="8.649716119476672E-2"/>
    <n v="0.19309171184563828"/>
    <n v="0.6819392476145546"/>
    <n v="1.2058046426359657"/>
    <n v="0.59105736777000484"/>
    <n v="9.5701141289117164E-2"/>
    <n v="2271.3323130091335"/>
    <n v="2135.5045174031102"/>
    <n v="1081.646013330042"/>
    <n v="1772.0797827696865"/>
    <n v="426.74934584053318"/>
    <n v="2278.5093584172109"/>
    <n v="2142.2523687865355"/>
    <n v="1085.0638410555021"/>
    <n v="1777.679270345692"/>
    <n v="428.09780525152405"/>
  </r>
  <r>
    <s v="2018_4"/>
    <n v="2018"/>
    <n v="4"/>
    <x v="26"/>
    <x v="26"/>
    <s v="Personal"/>
    <n v="3970.25"/>
    <n v="15881"/>
    <n v="1631772750"/>
    <n v="6527091000"/>
    <n v="512"/>
    <n v="2487"/>
    <n v="3999"/>
    <n v="4403"/>
    <n v="726"/>
    <n v="7666953"/>
    <n v="10273027"/>
    <n v="4100870"/>
    <n v="17381914"/>
    <n v="2144355"/>
    <n v="14974.517578125"/>
    <n v="4130.6903900281468"/>
    <n v="1025.4738684671167"/>
    <n v="3947.7433568021802"/>
    <n v="2953.6570247933882"/>
    <n v="893306250"/>
    <n v="119107500"/>
    <n v="595537500"/>
    <n v="11910750"/>
    <n v="11910750"/>
    <n v="0.12895913355582142"/>
    <n v="0.62640891631509354"/>
    <n v="1.0072413575971286"/>
    <n v="1.1089981739185191"/>
    <n v="0.18286002140923116"/>
    <n v="0.14135258622941965"/>
    <n v="0.64429742806360557"/>
    <n v="1.0103994422414588"/>
    <n v="1.1218546521968988"/>
    <n v="0.19715404868216477"/>
    <n v="1931.1008122914175"/>
    <n v="2587.5012908507019"/>
    <n v="1032.8996914551981"/>
    <n v="4378.0401737925822"/>
    <n v="540.10578678924503"/>
    <n v="1937.2027807871807"/>
    <n v="2595.6773794624523"/>
    <n v="1036.1634886305847"/>
    <n v="4391.8740777729599"/>
    <n v="541.81243435232943"/>
  </r>
  <r>
    <s v="2009_1"/>
    <n v="2009"/>
    <n v="1"/>
    <x v="27"/>
    <x v="0"/>
    <s v="Commercial"/>
    <n v="1144.75"/>
    <n v="4579"/>
    <n v="470492250"/>
    <n v="1881969000"/>
    <n v="31"/>
    <n v="517"/>
    <n v="223"/>
    <n v="841"/>
    <n v="125"/>
    <n v="369203"/>
    <n v="799321"/>
    <n v="345737"/>
    <n v="1216119"/>
    <n v="323410"/>
    <n v="11909.774193548386"/>
    <n v="1546.0754352030947"/>
    <n v="1550.3901345291479"/>
    <n v="1446.0392390011891"/>
    <n v="2587.2800000000002"/>
    <n v="257568750"/>
    <n v="34342500"/>
    <n v="171712500"/>
    <n v="3434250"/>
    <n v="3434250"/>
    <n v="2.7080148504040183E-2"/>
    <n v="0.4516269927931863"/>
    <n v="0.19480235859357939"/>
    <n v="0.73465822231928368"/>
    <n v="0.10919414719371041"/>
    <n v="3.8258162477012976E-2"/>
    <n v="0.48589813467628912"/>
    <n v="0.22207636557860122"/>
    <n v="0.76506329766283687"/>
    <n v="0.1306720467105808"/>
    <n v="322.51845381087571"/>
    <n v="698.24939943219044"/>
    <n v="302.01965494649488"/>
    <n v="1062.3446167285433"/>
    <n v="282.51583315134309"/>
    <n v="323.53756033909525"/>
    <n v="700.45575541858"/>
    <n v="302.97398856173379"/>
    <n v="1065.70145513991"/>
    <n v="283.40853782137958"/>
  </r>
  <r>
    <s v="2009_1"/>
    <n v="2009"/>
    <n v="1"/>
    <x v="28"/>
    <x v="1"/>
    <s v="Commercial"/>
    <n v="172.25"/>
    <n v="689"/>
    <n v="70794750"/>
    <n v="283179000"/>
    <n v="4"/>
    <n v="68"/>
    <n v="89"/>
    <n v="131"/>
    <n v="15"/>
    <n v="63373"/>
    <n v="191998"/>
    <n v="108698"/>
    <n v="351644"/>
    <n v="70645"/>
    <n v="15843.25"/>
    <n v="2823.5"/>
    <n v="1221.3258426966293"/>
    <n v="2684.3053435114502"/>
    <n v="4709.666666666667"/>
    <n v="38756250"/>
    <n v="5167500"/>
    <n v="25837500"/>
    <n v="516750"/>
    <n v="516750"/>
    <n v="2.3222060957910014E-2"/>
    <n v="0.39477503628447025"/>
    <n v="0.51669085631349787"/>
    <n v="0.760522496371553"/>
    <n v="8.7082728592162553E-2"/>
    <n v="4.995979550384308E-2"/>
    <n v="0.4815530216473618"/>
    <n v="0.60540731538915482"/>
    <n v="0.83628681108946212"/>
    <n v="0.13713894640453345"/>
    <n v="367.91291727140782"/>
    <n v="1114.6473149492017"/>
    <n v="631.04789550072564"/>
    <n v="2041.4746008708273"/>
    <n v="410.13062409288824"/>
    <n v="369.07546301530954"/>
    <n v="1118.169421488858"/>
    <n v="633.0419055250361"/>
    <n v="2047.9253328161126"/>
    <n v="411.42657101157499"/>
  </r>
  <r>
    <s v="2009_1"/>
    <n v="2009"/>
    <n v="1"/>
    <x v="29"/>
    <x v="2"/>
    <s v="Commercial"/>
    <n v="185.5"/>
    <n v="742"/>
    <n v="76240500"/>
    <n v="304962000"/>
    <n v="17"/>
    <n v="99"/>
    <n v="73"/>
    <n v="254"/>
    <n v="26"/>
    <n v="167130"/>
    <n v="316332"/>
    <n v="75729"/>
    <n v="625161"/>
    <n v="111075"/>
    <n v="9831.176470588236"/>
    <n v="3195.2727272727275"/>
    <n v="1037.3835616438357"/>
    <n v="2461.2637795275591"/>
    <n v="4272.1153846153848"/>
    <n v="41737500"/>
    <n v="5565000"/>
    <n v="27825000"/>
    <n v="556500"/>
    <n v="556500"/>
    <n v="9.1644204851752023E-2"/>
    <n v="0.53369272237196763"/>
    <n v="0.39353099730458219"/>
    <n v="1.3692722371967656"/>
    <n v="0.14016172506738545"/>
    <n v="0.14100299015736112"/>
    <n v="0.61903528924702433"/>
    <n v="0.47710625827451136"/>
    <n v="1.4909194587914389"/>
    <n v="0.19955086935771998"/>
    <n v="900.97035040431263"/>
    <n v="1705.2938005390836"/>
    <n v="408.24258760107818"/>
    <n v="3370.1401617250672"/>
    <n v="598.78706199460919"/>
    <n v="903.81727204547769"/>
    <n v="1710.6822551348655"/>
    <n v="409.53256862760719"/>
    <n v="3380.7892635027997"/>
    <n v="600.67913296506583"/>
  </r>
  <r>
    <s v="2009_1"/>
    <n v="2009"/>
    <n v="1"/>
    <x v="30"/>
    <x v="3"/>
    <s v="Commercial"/>
    <n v="1249.75"/>
    <n v="4999"/>
    <n v="513647250"/>
    <n v="2054589000"/>
    <n v="32"/>
    <n v="445"/>
    <n v="537"/>
    <n v="906"/>
    <n v="135"/>
    <n v="566587"/>
    <n v="1613459"/>
    <n v="490186"/>
    <n v="2784521"/>
    <n v="606207"/>
    <n v="17705.84375"/>
    <n v="3625.7505617977527"/>
    <n v="912.82309124767221"/>
    <n v="3073.4227373068434"/>
    <n v="4490.4222222222224"/>
    <n v="281193750"/>
    <n v="37492500"/>
    <n v="187462500"/>
    <n v="3749250"/>
    <n v="3749250"/>
    <n v="2.5605121024204841E-2"/>
    <n v="0.35607121424284854"/>
    <n v="0.42968593718743747"/>
    <n v="0.72494498899779958"/>
    <n v="0.10802160432086418"/>
    <n v="3.6015709062524673E-2"/>
    <n v="0.3876308295702669"/>
    <n v="0.4623129233478544"/>
    <n v="0.75437609989489751"/>
    <n v="0.12848024749075279"/>
    <n v="453.36027205441087"/>
    <n v="1291.0254050810163"/>
    <n v="392.22724544908982"/>
    <n v="2228.0624124824967"/>
    <n v="485.06261252250448"/>
    <n v="454.79281771940083"/>
    <n v="1295.104838064987"/>
    <n v="393.46662056595409"/>
    <n v="2235.1027319526283"/>
    <n v="486.5953324930237"/>
  </r>
  <r>
    <s v="2009_1"/>
    <n v="2009"/>
    <n v="1"/>
    <x v="31"/>
    <x v="4"/>
    <s v="Commercial"/>
    <n v="553"/>
    <n v="2212"/>
    <n v="227283000"/>
    <n v="909132000"/>
    <n v="25"/>
    <n v="184"/>
    <n v="196"/>
    <n v="342"/>
    <n v="64"/>
    <n v="488587"/>
    <n v="531635"/>
    <n v="265810"/>
    <n v="945199"/>
    <n v="143324"/>
    <n v="19543.48"/>
    <n v="2889.320652173913"/>
    <n v="1356.1734693877552"/>
    <n v="2763.7397660818715"/>
    <n v="2239.4375"/>
    <n v="124425000"/>
    <n v="16590000"/>
    <n v="82950000"/>
    <n v="1659000"/>
    <n v="1659000"/>
    <n v="4.5207956600361664E-2"/>
    <n v="0.33273056057866185"/>
    <n v="0.35443037974683544"/>
    <n v="0.6184448462929476"/>
    <n v="0.11573236889692586"/>
    <n v="6.5793161285066265E-2"/>
    <n v="0.37941695326737773"/>
    <n v="0.4018251440462246"/>
    <n v="0.66657558250615523"/>
    <n v="0.14742896607856162"/>
    <n v="883.52079566003613"/>
    <n v="961.36528028933094"/>
    <n v="480.66907775768533"/>
    <n v="1709.2206148282098"/>
    <n v="259.17540687160943"/>
    <n v="886.31257951003204"/>
    <n v="964.40304021149961"/>
    <n v="482.18791486380445"/>
    <n v="1714.6214775266285"/>
    <n v="259.99435954230432"/>
  </r>
  <r>
    <s v="2009_1"/>
    <n v="2009"/>
    <n v="1"/>
    <x v="32"/>
    <x v="5"/>
    <s v="Commercial"/>
    <n v="199"/>
    <n v="796"/>
    <n v="81789000"/>
    <n v="327156000"/>
    <n v="19"/>
    <n v="75"/>
    <n v="107"/>
    <n v="143"/>
    <n v="34"/>
    <n v="330922"/>
    <n v="217167"/>
    <n v="130948"/>
    <n v="473819"/>
    <n v="161310"/>
    <n v="17416.947368421053"/>
    <n v="2895.56"/>
    <n v="1223.8130841121495"/>
    <n v="3313.4195804195806"/>
    <n v="4744.411764705882"/>
    <n v="44775000"/>
    <n v="5970000"/>
    <n v="29850000"/>
    <n v="597000"/>
    <n v="597000"/>
    <n v="9.5477386934673364E-2"/>
    <n v="0.37688442211055279"/>
    <n v="0.53768844221105527"/>
    <n v="0.71859296482412061"/>
    <n v="0.17085427135678391"/>
    <n v="0.14401622316343227"/>
    <n v="0.45692639426667403"/>
    <n v="0.62003815881265079"/>
    <n v="0.79286722568918733"/>
    <n v="0.23302096029874217"/>
    <n v="1662.9246231155778"/>
    <n v="1091.2914572864322"/>
    <n v="658.03015075376879"/>
    <n v="2381"/>
    <n v="810.6030150753769"/>
    <n v="1668.1791979137934"/>
    <n v="1094.7397630660544"/>
    <n v="660.10942037221889"/>
    <n v="2388.5235776899563"/>
    <n v="813.16439044691515"/>
  </r>
  <r>
    <s v="2009_1"/>
    <n v="2009"/>
    <n v="1"/>
    <x v="33"/>
    <x v="6"/>
    <s v="Commercial"/>
    <n v="1381.5"/>
    <n v="5526"/>
    <n v="567796500"/>
    <n v="2271186000"/>
    <n v="81"/>
    <n v="616"/>
    <n v="454"/>
    <n v="1027"/>
    <n v="183"/>
    <n v="1900442"/>
    <n v="1544989"/>
    <n v="383669"/>
    <n v="2274429"/>
    <n v="1408242"/>
    <n v="23462.246913580246"/>
    <n v="2508.0990259740261"/>
    <n v="845.08590308370049"/>
    <n v="2214.6338851022397"/>
    <n v="7695.311475409836"/>
    <n v="310837500"/>
    <n v="41445000"/>
    <n v="207225000"/>
    <n v="4144500"/>
    <n v="4144500"/>
    <n v="5.8631921824104233E-2"/>
    <n v="0.44589214621787909"/>
    <n v="0.32862830256967063"/>
    <n v="0.7433948606587043"/>
    <n v="0.13246471226927253"/>
    <n v="7.3359362257104363E-2"/>
    <n v="0.47705179405975773"/>
    <n v="0.35807350014273459"/>
    <n v="0.77077419774503364"/>
    <n v="0.15371545683986002"/>
    <n v="1375.6366268548679"/>
    <n v="1118.3416576185307"/>
    <n v="277.71914585595368"/>
    <n v="1646.3474484256244"/>
    <n v="1019.357220412595"/>
    <n v="1379.9834177138735"/>
    <n v="1121.8754376878326"/>
    <n v="278.59669376432646"/>
    <n v="1651.5496420135671"/>
    <n v="1022.5782255539609"/>
  </r>
  <r>
    <s v="2009_1"/>
    <n v="2009"/>
    <n v="1"/>
    <x v="34"/>
    <x v="7"/>
    <s v="Commercial"/>
    <n v="1290.25"/>
    <n v="5161"/>
    <n v="530292750"/>
    <n v="2121171000"/>
    <n v="165"/>
    <n v="490"/>
    <n v="607"/>
    <n v="880"/>
    <n v="145"/>
    <n v="2498221"/>
    <n v="1143994"/>
    <n v="580772"/>
    <n v="2263746"/>
    <n v="627727"/>
    <n v="15140.733333333334"/>
    <n v="2334.6816326530611"/>
    <n v="956.79077429983522"/>
    <n v="2572.4386363636363"/>
    <n v="4329.1517241379306"/>
    <n v="290306250"/>
    <n v="38707500"/>
    <n v="193537500"/>
    <n v="3870750"/>
    <n v="3870750"/>
    <n v="0.12788219337337725"/>
    <n v="0.37977136213912033"/>
    <n v="0.47045146289478784"/>
    <n v="0.68203836465801204"/>
    <n v="0.11238132144933152"/>
    <n v="0.14954484434011661"/>
    <n v="0.41125290445905738"/>
    <n v="0.50282791717782904"/>
    <n v="0.71224558408656913"/>
    <n v="0.13286836406158073"/>
    <n v="1936.2301879480722"/>
    <n v="886.64522379383845"/>
    <n v="450.12361945359424"/>
    <n v="1754.5018407285411"/>
    <n v="486.51579151327263"/>
    <n v="1942.3483644473019"/>
    <n v="889.44688033505713"/>
    <n v="451.54593781606525"/>
    <n v="1760.0457848301339"/>
    <n v="488.05310329607011"/>
  </r>
  <r>
    <s v="2009_1"/>
    <n v="2009"/>
    <n v="1"/>
    <x v="35"/>
    <x v="8"/>
    <s v="Commercial"/>
    <n v="180.5"/>
    <n v="722"/>
    <n v="74185500"/>
    <n v="296742000"/>
    <n v="27"/>
    <n v="69"/>
    <n v="78"/>
    <n v="95"/>
    <n v="35"/>
    <n v="281781"/>
    <n v="187972"/>
    <n v="62797"/>
    <n v="243164"/>
    <n v="113590"/>
    <n v="10436.333333333334"/>
    <n v="2724.231884057971"/>
    <n v="805.08974358974353"/>
    <n v="2559.621052631579"/>
    <n v="3245.4285714285716"/>
    <n v="40612500"/>
    <n v="5415000"/>
    <n v="27075000"/>
    <n v="541500"/>
    <n v="541500"/>
    <n v="0.14958448753462603"/>
    <n v="0.38227146814404434"/>
    <n v="0.43213296398891965"/>
    <n v="0.52631578947368418"/>
    <n v="0.19390581717451524"/>
    <n v="0.21143968300300317"/>
    <n v="0.46654711424324702"/>
    <n v="0.51804407703615918"/>
    <n v="0.61290922527824665"/>
    <n v="0.26247131451247829"/>
    <n v="1561.1135734072022"/>
    <n v="1041.3961218836564"/>
    <n v="347.90581717451522"/>
    <n v="1347.1689750692522"/>
    <n v="629.30747922437672"/>
    <n v="1566.046441635835"/>
    <n v="1044.6867664149504"/>
    <n v="349.00514369459091"/>
    <n v="1351.4258127195808"/>
    <n v="631.29598981270738"/>
  </r>
  <r>
    <s v="2009_1"/>
    <n v="2009"/>
    <n v="1"/>
    <x v="36"/>
    <x v="9"/>
    <s v="Commercial"/>
    <n v="122"/>
    <n v="488"/>
    <n v="50142000"/>
    <n v="200568000"/>
    <n v="18"/>
    <n v="55"/>
    <n v="99"/>
    <n v="90"/>
    <n v="19"/>
    <n v="248980"/>
    <n v="162479"/>
    <n v="68725"/>
    <n v="240378"/>
    <n v="70855"/>
    <n v="13832.222222222223"/>
    <n v="2954.1636363636362"/>
    <n v="694.19191919191917"/>
    <n v="2670.8666666666668"/>
    <n v="3729.2105263157896"/>
    <n v="27450000"/>
    <n v="3660000"/>
    <n v="18300000"/>
    <n v="366000"/>
    <n v="366000"/>
    <n v="0.14754098360655737"/>
    <n v="0.45081967213114754"/>
    <n v="0.81147540983606559"/>
    <n v="0.73770491803278693"/>
    <n v="0.15573770491803279"/>
    <n v="0.22235261015031538"/>
    <n v="0.55578235458362069"/>
    <n v="0.8939837195844994"/>
    <n v="0.83049732045820701"/>
    <n v="0.23222892492980957"/>
    <n v="2040.8196721311476"/>
    <n v="1331.795081967213"/>
    <n v="563.31967213114751"/>
    <n v="1970.311475409836"/>
    <n v="580.77868852459017"/>
    <n v="2047.2683346067756"/>
    <n v="1336.0033405838792"/>
    <n v="565.09967184452819"/>
    <n v="1976.5373433051147"/>
    <n v="582.61385592643217"/>
  </r>
  <r>
    <s v="2009_1"/>
    <n v="2009"/>
    <n v="1"/>
    <x v="37"/>
    <x v="10"/>
    <s v="Commercial"/>
    <n v="308.5"/>
    <n v="1234"/>
    <n v="126793500"/>
    <n v="507174000"/>
    <n v="40"/>
    <n v="124"/>
    <n v="162"/>
    <n v="259"/>
    <n v="36"/>
    <n v="766034"/>
    <n v="527754"/>
    <n v="198747"/>
    <n v="668881"/>
    <n v="166081"/>
    <n v="19150.849999999999"/>
    <n v="4256.0806451612907"/>
    <n v="1226.8333333333333"/>
    <n v="2582.5521235521237"/>
    <n v="4613.3611111111113"/>
    <n v="69412500"/>
    <n v="9255000"/>
    <n v="46275000"/>
    <n v="925500"/>
    <n v="925500"/>
    <n v="0.12965964343598055"/>
    <n v="0.40194489465153971"/>
    <n v="0.52512155591572118"/>
    <n v="0.83954619124797403"/>
    <n v="0.1166936790923825"/>
    <n v="0.17422273466834806"/>
    <n v="0.46698514381016515"/>
    <n v="0.59136600430029151"/>
    <n v="0.88823460772807872"/>
    <n v="0.15928368223919437"/>
    <n v="2483.0923824959482"/>
    <n v="1710.7098865478119"/>
    <n v="644.23662884927069"/>
    <n v="2168.1717990275529"/>
    <n v="538.35008103727716"/>
    <n v="2490.9385557219234"/>
    <n v="1716.1154551057368"/>
    <n v="646.27231315328709"/>
    <n v="2175.0228737756238"/>
    <n v="540.05118085209369"/>
  </r>
  <r>
    <s v="2009_1"/>
    <n v="2009"/>
    <n v="1"/>
    <x v="38"/>
    <x v="11"/>
    <s v="Commercial"/>
    <n v="1272"/>
    <n v="5088"/>
    <n v="522792000"/>
    <n v="2091168000"/>
    <n v="42"/>
    <n v="472"/>
    <n v="1026"/>
    <n v="921"/>
    <n v="185"/>
    <n v="627297"/>
    <n v="847391"/>
    <n v="936909"/>
    <n v="1527794"/>
    <n v="717064"/>
    <n v="14935.642857142857"/>
    <n v="1795.3199152542372"/>
    <n v="913.16666666666663"/>
    <n v="1658.8425624321389"/>
    <n v="3876.0216216216218"/>
    <n v="286200000"/>
    <n v="38160000"/>
    <n v="190800000"/>
    <n v="3816000"/>
    <n v="3816000"/>
    <n v="3.3018867924528301E-2"/>
    <n v="0.37106918238993708"/>
    <n v="0.80660377358490565"/>
    <n v="0.72405660377358494"/>
    <n v="0.14544025157232704"/>
    <n v="4.4692404677330898E-2"/>
    <n v="0.40262949140673088"/>
    <n v="0.83240655290062759"/>
    <n v="0.75325833688285859"/>
    <n v="0.16847194602031521"/>
    <n v="493.15801886792451"/>
    <n v="666.18789308176099"/>
    <n v="736.56367924528297"/>
    <n v="1201.0959119496856"/>
    <n v="563.72955974842762"/>
    <n v="494.71631902264011"/>
    <n v="668.29293985610332"/>
    <n v="738.89110220387261"/>
    <n v="1204.891182175071"/>
    <n v="565.51085464086452"/>
  </r>
  <r>
    <s v="2009_1"/>
    <n v="2009"/>
    <n v="1"/>
    <x v="39"/>
    <x v="12"/>
    <s v="Commercial"/>
    <n v="1035.75"/>
    <n v="4143"/>
    <n v="425693250"/>
    <n v="1702773000"/>
    <n v="67"/>
    <n v="455"/>
    <n v="524"/>
    <n v="1067"/>
    <n v="196"/>
    <n v="1174495"/>
    <n v="1364453"/>
    <n v="670972"/>
    <n v="2637160"/>
    <n v="627855"/>
    <n v="17529.776119402984"/>
    <n v="2998.7978021978024"/>
    <n v="1280.4809160305344"/>
    <n v="2471.5651358950327"/>
    <n v="3203.341836734694"/>
    <n v="233043750"/>
    <n v="31072500"/>
    <n v="155362500"/>
    <n v="3107250"/>
    <n v="3107250"/>
    <n v="6.4687424571566496E-2"/>
    <n v="0.43929519671735456"/>
    <n v="0.5059135891865798"/>
    <n v="1.0301713734009172"/>
    <n v="0.18923485397055273"/>
    <n v="8.2495491006563393E-2"/>
    <n v="0.47522656996300205"/>
    <n v="0.54211021408210014"/>
    <n v="1.0429351950948209"/>
    <n v="0.21759291612198658"/>
    <n v="1133.9560704803282"/>
    <n v="1317.357470432054"/>
    <n v="647.81269611392713"/>
    <n v="2546.1356504948103"/>
    <n v="606.18392469225194"/>
    <n v="1137.5391895871137"/>
    <n v="1321.5201085144731"/>
    <n v="649.8596802163014"/>
    <n v="2554.1810303249931"/>
    <n v="608.09936856114098"/>
  </r>
  <r>
    <s v="2009_1"/>
    <n v="2009"/>
    <n v="1"/>
    <x v="40"/>
    <x v="13"/>
    <s v="Commercial"/>
    <n v="295.25"/>
    <n v="1181"/>
    <n v="121347750"/>
    <n v="485391000"/>
    <n v="35"/>
    <n v="126"/>
    <n v="166"/>
    <n v="208"/>
    <n v="57"/>
    <n v="644214"/>
    <n v="352889"/>
    <n v="136837"/>
    <n v="525923"/>
    <n v="378126"/>
    <n v="18406.114285714284"/>
    <n v="2800.7063492063494"/>
    <n v="824.31927710843377"/>
    <n v="2528.4759615384614"/>
    <n v="6633.7894736842109"/>
    <n v="66431250"/>
    <n v="8857500"/>
    <n v="44287500"/>
    <n v="885750"/>
    <n v="885750"/>
    <n v="0.11854360711261643"/>
    <n v="0.42675698560541914"/>
    <n v="0.56223539373412368"/>
    <n v="0.70448772226926337"/>
    <n v="0.19305673158340389"/>
    <n v="0.16237653216165754"/>
    <n v="0.49382580674005999"/>
    <n v="0.62950832964790304"/>
    <n v="0.7663584817153406"/>
    <n v="0.24657782090353347"/>
    <n v="2181.9271803556308"/>
    <n v="1195.22099915326"/>
    <n v="463.4614733276884"/>
    <n v="1781.2802709568164"/>
    <n v="1280.6977138018628"/>
    <n v="2188.8217199000378"/>
    <n v="1198.9977055975257"/>
    <n v="464.92593716678226"/>
    <n v="1786.9088305981982"/>
    <n v="1284.7445129396781"/>
  </r>
  <r>
    <s v="2009_1"/>
    <n v="2009"/>
    <n v="1"/>
    <x v="41"/>
    <x v="14"/>
    <s v="Commercial"/>
    <n v="1387.5"/>
    <n v="5550"/>
    <n v="570262500"/>
    <n v="2281050000"/>
    <n v="168"/>
    <n v="625"/>
    <n v="984"/>
    <n v="1214"/>
    <n v="246"/>
    <n v="2084187"/>
    <n v="1848531"/>
    <n v="1079936"/>
    <n v="3319349"/>
    <n v="2004135"/>
    <n v="12405.875"/>
    <n v="2957.6496000000002"/>
    <n v="1097.4959349593496"/>
    <n v="2734.2248764415158"/>
    <n v="8146.8902439024387"/>
    <n v="312187500"/>
    <n v="41625000"/>
    <n v="208125000"/>
    <n v="4162500"/>
    <n v="4162500"/>
    <n v="0.12108108108108108"/>
    <n v="0.45045045045045046"/>
    <n v="0.70918918918918916"/>
    <n v="0.8749549549549549"/>
    <n v="0.17729729729729729"/>
    <n v="0.14148680359004573"/>
    <n v="0.48157236930431474"/>
    <n v="0.73759621409760867"/>
    <n v="0.89564519437842538"/>
    <n v="0.20118706598927943"/>
    <n v="1502.1167567567568"/>
    <n v="1332.2745945945946"/>
    <n v="778.33225225225226"/>
    <n v="2392.3236036036037"/>
    <n v="1444.4216216216216"/>
    <n v="1506.8632045177164"/>
    <n v="1336.4843683941695"/>
    <n v="780.79165719488924"/>
    <n v="2399.8829620627503"/>
    <n v="1448.9857620194894"/>
  </r>
  <r>
    <s v="2009_1"/>
    <n v="2009"/>
    <n v="1"/>
    <x v="42"/>
    <x v="15"/>
    <s v="Commercial"/>
    <n v="195"/>
    <n v="780"/>
    <n v="80145000"/>
    <n v="320580000"/>
    <n v="27"/>
    <n v="92"/>
    <n v="105"/>
    <n v="173"/>
    <n v="43"/>
    <n v="428687"/>
    <n v="273863"/>
    <n v="135138"/>
    <n v="435998"/>
    <n v="247367"/>
    <n v="15877.296296296296"/>
    <n v="2976.771739130435"/>
    <n v="1287.0285714285715"/>
    <n v="2520.2196531791906"/>
    <n v="5752.7209302325582"/>
    <n v="43875000"/>
    <n v="5850000"/>
    <n v="29250000"/>
    <n v="585000"/>
    <n v="585000"/>
    <n v="0.13846153846153847"/>
    <n v="0.47179487179487178"/>
    <n v="0.53846153846153844"/>
    <n v="0.88717948717948714"/>
    <n v="0.22051282051282051"/>
    <n v="0.19609046459235713"/>
    <n v="0.55508941100752196"/>
    <n v="0.6216417284983814"/>
    <n v="0.93996787467056819"/>
    <n v="0.28968955000013241"/>
    <n v="2198.394871794872"/>
    <n v="1404.425641025641"/>
    <n v="693.01538461538462"/>
    <n v="2235.8871794871793"/>
    <n v="1268.5487179487179"/>
    <n v="2205.341446600059"/>
    <n v="1408.8634005468602"/>
    <n v="695.20520195536312"/>
    <n v="2242.9522239646462"/>
    <n v="1272.5571282103651"/>
  </r>
  <r>
    <s v="2009_1"/>
    <n v="2009"/>
    <n v="1"/>
    <x v="43"/>
    <x v="16"/>
    <s v="Commercial"/>
    <n v="316"/>
    <n v="1264"/>
    <n v="129876000"/>
    <n v="519504000"/>
    <n v="43"/>
    <n v="140"/>
    <n v="297"/>
    <n v="322"/>
    <n v="51"/>
    <n v="860924"/>
    <n v="253910"/>
    <n v="256511"/>
    <n v="1080903"/>
    <n v="250760"/>
    <n v="20021.488372093023"/>
    <n v="1813.6428571428571"/>
    <n v="863.67340067340069"/>
    <n v="3356.8416149068321"/>
    <n v="4916.8627450980393"/>
    <n v="71100000"/>
    <n v="9480000"/>
    <n v="47400000"/>
    <n v="948000"/>
    <n v="948000"/>
    <n v="0.13607594936708861"/>
    <n v="0.44303797468354428"/>
    <n v="0.939873417721519"/>
    <n v="1.018987341772152"/>
    <n v="0.16139240506329114"/>
    <n v="0.18101675446817406"/>
    <n v="0.50814766786995191"/>
    <n v="0.97103218892501775"/>
    <n v="1.0372191128092461"/>
    <n v="0.20961308413980284"/>
    <n v="2724.4430379746836"/>
    <n v="803.51265822784808"/>
    <n v="811.74367088607596"/>
    <n v="3420.5791139240505"/>
    <n v="793.54430379746839"/>
    <n v="2733.0518405190192"/>
    <n v="806.05162921022543"/>
    <n v="814.30865054682431"/>
    <n v="3431.3875946919002"/>
    <n v="796.0517763804346"/>
  </r>
  <r>
    <s v="2009_1"/>
    <n v="2009"/>
    <n v="1"/>
    <x v="44"/>
    <x v="17"/>
    <s v="Commercial"/>
    <n v="1132.75"/>
    <n v="4531"/>
    <n v="465560250"/>
    <n v="1862241000"/>
    <n v="115"/>
    <n v="541"/>
    <n v="1122"/>
    <n v="850"/>
    <n v="179"/>
    <n v="1643397"/>
    <n v="1552934"/>
    <n v="635624"/>
    <n v="2381269"/>
    <n v="308540"/>
    <n v="14290.408695652173"/>
    <n v="2870.4879852125691"/>
    <n v="566.50980392156862"/>
    <n v="2801.4929411764706"/>
    <n v="1723.6871508379888"/>
    <n v="254868750"/>
    <n v="33982500"/>
    <n v="169912500"/>
    <n v="3398250"/>
    <n v="3398250"/>
    <n v="0.10152284263959391"/>
    <n v="0.47759876406974178"/>
    <n v="0.99050982123151621"/>
    <n v="0.75038622820569412"/>
    <n v="0.15802251158684616"/>
    <n v="0.12243141068131892"/>
    <n v="0.51217857231048036"/>
    <n v="0.99722187574930066"/>
    <n v="0.78034786840570125"/>
    <n v="0.18327467585045881"/>
    <n v="1450.80291326418"/>
    <n v="1370.9415140145663"/>
    <n v="561.13352460825422"/>
    <n v="2102.2017214742882"/>
    <n v="272.38137276539396"/>
    <n v="1455.3872175190133"/>
    <n v="1375.2734690708767"/>
    <n v="562.90661644648571"/>
    <n v="2108.8443413699083"/>
    <n v="273.24205416787083"/>
  </r>
  <r>
    <s v="2009_1"/>
    <n v="2009"/>
    <n v="1"/>
    <x v="45"/>
    <x v="18"/>
    <s v="Commercial"/>
    <n v="1158.25"/>
    <n v="4633"/>
    <n v="476040750"/>
    <n v="1904163000"/>
    <n v="79"/>
    <n v="604"/>
    <n v="1015"/>
    <n v="1264"/>
    <n v="233"/>
    <n v="2413676"/>
    <n v="1969928"/>
    <n v="421119"/>
    <n v="3792369"/>
    <n v="1761256"/>
    <n v="30552.860759493669"/>
    <n v="3261.4701986754967"/>
    <n v="414.89556650246305"/>
    <n v="3000.2919303797466"/>
    <n v="7559.038626609442"/>
    <n v="260606250"/>
    <n v="34747500"/>
    <n v="173737500"/>
    <n v="3474750"/>
    <n v="3474750"/>
    <n v="6.820634578027196E-2"/>
    <n v="0.52147636520612994"/>
    <n v="0.87632203755665872"/>
    <n v="1.0913015324843514"/>
    <n v="0.20116555147852364"/>
    <n v="8.5465798956071787E-2"/>
    <n v="0.5556761818693704"/>
    <n v="0.89886094157666929"/>
    <n v="1.1129121005303844"/>
    <n v="0.22861034483296289"/>
    <n v="2083.898985538528"/>
    <n v="1700.7796244334124"/>
    <n v="363.58212821066263"/>
    <n v="3274.2231815238506"/>
    <n v="1520.6181739693502"/>
    <n v="2090.4837717274067"/>
    <n v="1706.1538149575283"/>
    <n v="364.73098935651421"/>
    <n v="3284.5692010452494"/>
    <n v="1525.4230832379844"/>
  </r>
  <r>
    <s v="2009_1"/>
    <n v="2009"/>
    <n v="1"/>
    <x v="46"/>
    <x v="19"/>
    <s v="Commercial"/>
    <n v="576.5"/>
    <n v="2306"/>
    <n v="236941500"/>
    <n v="947766000"/>
    <n v="82"/>
    <n v="227"/>
    <n v="618"/>
    <n v="388"/>
    <n v="82"/>
    <n v="912690"/>
    <n v="619932"/>
    <n v="538430"/>
    <n v="964877"/>
    <n v="168891"/>
    <n v="11130.365853658537"/>
    <n v="2730.9779735682819"/>
    <n v="871.24595469255667"/>
    <n v="2486.7963917525772"/>
    <n v="2059.6463414634145"/>
    <n v="129712500"/>
    <n v="17295000"/>
    <n v="86475000"/>
    <n v="1729500"/>
    <n v="1729500"/>
    <n v="0.14223764093668689"/>
    <n v="0.39375542064180397"/>
    <n v="1.0719861231569818"/>
    <n v="0.67302688638334773"/>
    <n v="0.14223764093668689"/>
    <n v="0.17613352985409517"/>
    <n v="0.44116798794667822"/>
    <n v="1.0989433516307949"/>
    <n v="0.7185496368045784"/>
    <n v="0.17613352985409517"/>
    <n v="1583.1569817866434"/>
    <n v="1075.3373807458804"/>
    <n v="933.96357328707722"/>
    <n v="1673.6808326105811"/>
    <n v="292.95923677363402"/>
    <n v="1588.1595036463111"/>
    <n v="1078.7352742053326"/>
    <n v="936.91474821492875"/>
    <n v="1678.9693953037086"/>
    <n v="293.88494092225091"/>
  </r>
  <r>
    <s v="2009_1"/>
    <n v="2009"/>
    <n v="1"/>
    <x v="47"/>
    <x v="20"/>
    <s v="Commercial"/>
    <n v="478.75"/>
    <n v="1915"/>
    <n v="196766250"/>
    <n v="787065000"/>
    <n v="57"/>
    <n v="262"/>
    <n v="336"/>
    <n v="390"/>
    <n v="60"/>
    <n v="731963"/>
    <n v="967206"/>
    <n v="342261"/>
    <n v="1365837"/>
    <n v="190546"/>
    <n v="12841.456140350878"/>
    <n v="3691.6259541984732"/>
    <n v="1018.6339285714286"/>
    <n v="3502.146153846154"/>
    <n v="3175.7666666666669"/>
    <n v="107718750"/>
    <n v="14362500"/>
    <n v="71812500"/>
    <n v="1436250"/>
    <n v="1436250"/>
    <n v="0.11906005221932114"/>
    <n v="0.54725848563968671"/>
    <n v="0.70182767624020892"/>
    <n v="0.81462140992167098"/>
    <n v="0.12532637075718014"/>
    <n v="0.15354723462209807"/>
    <n v="0.60026423019572361"/>
    <n v="0.75054130002143071"/>
    <n v="0.85600319539296754"/>
    <n v="0.16058340486461742"/>
    <n v="1528.9044386422977"/>
    <n v="2020.2736292428199"/>
    <n v="714.9054830287206"/>
    <n v="2852.9232375979113"/>
    <n v="398.00731070496084"/>
    <n v="1533.7355311767976"/>
    <n v="2026.6573695219372"/>
    <n v="717.16446956485765"/>
    <n v="2861.9380169433753"/>
    <n v="399.26494989994586"/>
  </r>
  <r>
    <s v="2009_1"/>
    <n v="2009"/>
    <n v="1"/>
    <x v="48"/>
    <x v="21"/>
    <s v="Commercial"/>
    <n v="968"/>
    <n v="3872"/>
    <n v="397848000"/>
    <n v="1591392000"/>
    <n v="163"/>
    <n v="529"/>
    <n v="530"/>
    <n v="1024"/>
    <n v="214"/>
    <n v="1755220"/>
    <n v="1508610"/>
    <n v="679799"/>
    <n v="2470735"/>
    <n v="495515"/>
    <n v="10768.220858895706"/>
    <n v="2851.8147448015125"/>
    <n v="1282.6396226415095"/>
    <n v="2412.8271484375"/>
    <n v="2315.4906542056074"/>
    <n v="217800000"/>
    <n v="29040000"/>
    <n v="145200000"/>
    <n v="2904000"/>
    <n v="2904000"/>
    <n v="0.16838842975206611"/>
    <n v="0.54648760330578516"/>
    <n v="0.5475206611570248"/>
    <n v="1.0578512396694215"/>
    <n v="0.22107438016528927"/>
    <n v="0.19641272033057131"/>
    <n v="0.5837699277226549"/>
    <n v="0.5847956802960792"/>
    <n v="1.0763774622232323"/>
    <n v="0.25215111947434871"/>
    <n v="1813.2438016528927"/>
    <n v="1558.4814049586778"/>
    <n v="702.27169421487599"/>
    <n v="2552.4121900826444"/>
    <n v="511.89566115702479"/>
    <n v="1818.9733609189857"/>
    <n v="1563.4059559576526"/>
    <n v="704.49076000693094"/>
    <n v="2560.4774027701196"/>
    <n v="513.51316925272681"/>
  </r>
  <r>
    <s v="2009_1"/>
    <n v="2009"/>
    <n v="1"/>
    <x v="49"/>
    <x v="22"/>
    <s v="Commercial"/>
    <n v="286.75"/>
    <n v="1147"/>
    <n v="117854250"/>
    <n v="471417000"/>
    <n v="51"/>
    <n v="165"/>
    <n v="221"/>
    <n v="284"/>
    <n v="32"/>
    <n v="776514"/>
    <n v="596593"/>
    <n v="206212"/>
    <n v="950604"/>
    <n v="146176"/>
    <n v="15225.764705882353"/>
    <n v="3615.7151515151513"/>
    <n v="933.08597285067879"/>
    <n v="3347.1971830985917"/>
    <n v="4568"/>
    <n v="64518750"/>
    <n v="8602500"/>
    <n v="43012500"/>
    <n v="860250"/>
    <n v="860250"/>
    <n v="0.17785527462946818"/>
    <n v="0.57541412380122059"/>
    <n v="0.77070619006102881"/>
    <n v="0.99040976460331298"/>
    <n v="0.11159546643417612"/>
    <n v="0.23047053452041338"/>
    <n v="0.64342482276327928"/>
    <n v="0.82854838923648289"/>
    <n v="1.0038196880347352"/>
    <n v="0.15491989733783312"/>
    <n v="2707.9825632083698"/>
    <n v="2080.5335658238882"/>
    <n v="719.1351351351351"/>
    <n v="3315.0967741935483"/>
    <n v="509.76809067131649"/>
    <n v="2716.5393532954531"/>
    <n v="2087.1077178268442"/>
    <n v="721.40748669278582"/>
    <n v="3325.5719477048328"/>
    <n v="511.37887598590129"/>
  </r>
  <r>
    <s v="2009_1"/>
    <n v="2009"/>
    <n v="1"/>
    <x v="50"/>
    <x v="23"/>
    <s v="Commercial"/>
    <n v="434.75"/>
    <n v="1739"/>
    <n v="178682250"/>
    <n v="714729000"/>
    <n v="82"/>
    <n v="294"/>
    <n v="340"/>
    <n v="625"/>
    <n v="108"/>
    <n v="1401154"/>
    <n v="850852"/>
    <n v="422565"/>
    <n v="1712133"/>
    <n v="532411"/>
    <n v="17087.243902439026"/>
    <n v="2894.0544217687075"/>
    <n v="1242.8382352941176"/>
    <n v="2739.4128000000001"/>
    <n v="4929.7314814814818"/>
    <n v="97818750"/>
    <n v="13042500"/>
    <n v="65212500"/>
    <n v="1304250"/>
    <n v="1304250"/>
    <n v="0.18861414606095459"/>
    <n v="0.6762507188039103"/>
    <n v="0.78205865439907996"/>
    <n v="1.4376078205865439"/>
    <n v="0.24841863139735479"/>
    <n v="0.23232979930231046"/>
    <n v="0.72853780035494864"/>
    <n v="0.82819313152936003"/>
    <n v="1.5262415200087744"/>
    <n v="0.29670407335698246"/>
    <n v="3222.8959171937895"/>
    <n v="1957.1063829787233"/>
    <n v="971.97239792984476"/>
    <n v="3938.2012650948823"/>
    <n v="1224.6371477860839"/>
    <n v="3233.0797508013707"/>
    <n v="1963.2905249022219"/>
    <n v="975.04367464060431"/>
    <n v="3950.6453487473923"/>
    <n v="1228.5068045367666"/>
  </r>
  <r>
    <s v="2009_1"/>
    <n v="2009"/>
    <n v="1"/>
    <x v="51"/>
    <x v="24"/>
    <s v="Commercial"/>
    <n v="229.75"/>
    <n v="919"/>
    <n v="94427250"/>
    <n v="377709000"/>
    <n v="44"/>
    <n v="155"/>
    <n v="104"/>
    <n v="305"/>
    <n v="8"/>
    <n v="414552"/>
    <n v="354468"/>
    <n v="198486"/>
    <n v="733978"/>
    <n v="33730"/>
    <n v="9421.636363636364"/>
    <n v="2286.8903225806453"/>
    <n v="1908.5192307692307"/>
    <n v="2406.4852459016392"/>
    <n v="4216.25"/>
    <n v="51693750"/>
    <n v="6892500"/>
    <n v="34462500"/>
    <n v="689250"/>
    <n v="689250"/>
    <n v="0.19151251360174101"/>
    <n v="0.67464635473340584"/>
    <n v="0.45266594124047876"/>
    <n v="1.3275299238302503"/>
    <n v="3.4820457018498369E-2"/>
    <n v="0.25199970096351026"/>
    <n v="0.74666485753097489"/>
    <n v="0.52918036422189552"/>
    <n v="1.4288920735781672"/>
    <n v="6.3001005960953455E-2"/>
    <n v="1804.3612622415669"/>
    <n v="1542.8422198041349"/>
    <n v="863.92165397170834"/>
    <n v="3194.6811751904243"/>
    <n v="146.81175190424375"/>
    <n v="1810.0627541093629"/>
    <n v="1547.7173534891585"/>
    <n v="866.65150768094475"/>
    <n v="3204.7758547436315"/>
    <n v="147.27565346713757"/>
  </r>
  <r>
    <s v="2009_1"/>
    <n v="2009"/>
    <n v="1"/>
    <x v="52"/>
    <x v="25"/>
    <s v="Commercial"/>
    <n v="1133"/>
    <n v="4532"/>
    <n v="465663000"/>
    <n v="1862652000"/>
    <n v="229"/>
    <n v="776"/>
    <n v="853"/>
    <n v="686"/>
    <n v="143"/>
    <n v="3202073"/>
    <n v="2054487"/>
    <n v="818276"/>
    <n v="1728035"/>
    <n v="637947"/>
    <n v="13982.851528384279"/>
    <n v="2647.5347938144332"/>
    <n v="959.29191090269637"/>
    <n v="2519.0014577259476"/>
    <n v="4461.1678321678319"/>
    <n v="254925000"/>
    <n v="33990000"/>
    <n v="169950000"/>
    <n v="3399000"/>
    <n v="3399000"/>
    <n v="0.20211827007943514"/>
    <n v="0.68490732568402468"/>
    <n v="0.75286849073256845"/>
    <n v="0.60547219770520744"/>
    <n v="0.12621359223300971"/>
    <n v="0.22991623564686273"/>
    <n v="0.71706436265243012"/>
    <n v="0.78272675705866057"/>
    <n v="0.63930413565796085"/>
    <n v="0.14920135318356964"/>
    <n v="2826.1897616946162"/>
    <n v="1813.3159752868492"/>
    <n v="722.22065313327448"/>
    <n v="1525.1853486319505"/>
    <n v="563.06001765225062"/>
    <n v="2835.1200675487398"/>
    <n v="1819.0457626100367"/>
    <n v="724.50275443236694"/>
    <n v="1530.004689439181"/>
    <n v="564.83919689916991"/>
  </r>
  <r>
    <s v="2009_1"/>
    <n v="2009"/>
    <n v="1"/>
    <x v="53"/>
    <x v="26"/>
    <s v="Commercial"/>
    <n v="508"/>
    <n v="2032"/>
    <n v="208788000"/>
    <n v="835152000"/>
    <n v="81"/>
    <n v="348"/>
    <n v="760"/>
    <n v="755"/>
    <n v="115"/>
    <n v="916485"/>
    <n v="1136280"/>
    <n v="529225"/>
    <n v="2599008"/>
    <n v="246941"/>
    <n v="11314.62962962963"/>
    <n v="3265.1724137931033"/>
    <n v="696.34868421052636"/>
    <n v="3442.3947019867551"/>
    <n v="2147.3130434782611"/>
    <n v="114300000"/>
    <n v="15240000"/>
    <n v="76200000"/>
    <n v="1524000"/>
    <n v="1524000"/>
    <n v="0.15944881889763779"/>
    <n v="0.68503937007874016"/>
    <n v="1.4960629921259843"/>
    <n v="1.4862204724409449"/>
    <n v="0.2263779527559055"/>
    <n v="0.19729454130432755"/>
    <n v="0.73305802226764072"/>
    <n v="1.5851198604479866"/>
    <n v="1.5740989056084811"/>
    <n v="0.26963984865757734"/>
    <n v="1804.1043307086613"/>
    <n v="2236.7716535433069"/>
    <n v="1041.7814960629921"/>
    <n v="5116.1574803149606"/>
    <n v="486.10433070866139"/>
    <n v="1809.805010714068"/>
    <n v="2243.8394928167741"/>
    <n v="1045.0733583148144"/>
    <n v="5132.3237164666616"/>
    <n v="487.6403423413833"/>
  </r>
  <r>
    <s v="2009_2"/>
    <n v="2009"/>
    <n v="2"/>
    <x v="27"/>
    <x v="0"/>
    <s v="Commercial"/>
    <n v="1142"/>
    <n v="4568"/>
    <n v="469362000"/>
    <n v="1877448000"/>
    <n v="32"/>
    <n v="550"/>
    <n v="306"/>
    <n v="803"/>
    <n v="126"/>
    <n v="450087"/>
    <n v="886367"/>
    <n v="408630"/>
    <n v="1360038"/>
    <n v="367980"/>
    <n v="14065.21875"/>
    <n v="1611.5763636363636"/>
    <n v="1335.3921568627452"/>
    <n v="1693.6961394769614"/>
    <n v="2920.4761904761904"/>
    <n v="256950000"/>
    <n v="34260000"/>
    <n v="171300000"/>
    <n v="3426000"/>
    <n v="3426000"/>
    <n v="2.8021015761821366E-2"/>
    <n v="0.48161120840630472"/>
    <n v="0.26795096322241679"/>
    <n v="0.70315236427320493"/>
    <n v="0.11033274956217162"/>
    <n v="3.9399731386117728E-2"/>
    <n v="0.51606198079538024"/>
    <n v="0.29848755878134214"/>
    <n v="0.73465264229556859"/>
    <n v="0.13193449737724006"/>
    <n v="394.12171628721541"/>
    <n v="776.15323992994752"/>
    <n v="357.8196147110333"/>
    <n v="1190.9264448336253"/>
    <n v="322.22416812609458"/>
    <n v="395.36707762773864"/>
    <n v="778.6057595435235"/>
    <n v="358.95026723949559"/>
    <n v="1194.6895811758047"/>
    <n v="323.2423447588028"/>
  </r>
  <r>
    <s v="2009_2"/>
    <n v="2009"/>
    <n v="2"/>
    <x v="28"/>
    <x v="1"/>
    <s v="Commercial"/>
    <n v="170.75"/>
    <n v="683"/>
    <n v="70178250"/>
    <n v="280713000"/>
    <n v="3"/>
    <n v="55"/>
    <n v="144"/>
    <n v="75"/>
    <n v="16"/>
    <n v="84191"/>
    <n v="156961"/>
    <n v="189639"/>
    <n v="203330"/>
    <n v="80474"/>
    <n v="28063.666666666668"/>
    <n v="2853.8363636363638"/>
    <n v="1316.9375"/>
    <n v="2711.0666666666666"/>
    <n v="5029.625"/>
    <n v="38418750"/>
    <n v="5122500"/>
    <n v="25612500"/>
    <n v="512250"/>
    <n v="512250"/>
    <n v="1.7569546120058566E-2"/>
    <n v="0.32210834553440704"/>
    <n v="0.84333821376281115"/>
    <n v="0.43923865300146414"/>
    <n v="9.3704245973645683E-2"/>
    <n v="4.0996010299032729E-2"/>
    <n v="0.40542977211750125"/>
    <n v="0.90815059705846046"/>
    <n v="0.52773286685424414"/>
    <n v="0.14566676214473595"/>
    <n v="493.06588579795022"/>
    <n v="919.24450951683752"/>
    <n v="1110.6237188872622"/>
    <n v="1190.8052708638361"/>
    <n v="471.29721815519764"/>
    <n v="494.62389482695824"/>
    <n v="922.14917456657122"/>
    <n v="1114.1331115094195"/>
    <n v="1194.5680243157276"/>
    <n v="472.78644168978434"/>
  </r>
  <r>
    <s v="2009_2"/>
    <n v="2009"/>
    <n v="2"/>
    <x v="29"/>
    <x v="2"/>
    <s v="Commercial"/>
    <n v="184.75"/>
    <n v="739"/>
    <n v="75932250"/>
    <n v="303729000"/>
    <n v="17"/>
    <n v="103"/>
    <n v="249"/>
    <n v="310"/>
    <n v="19"/>
    <n v="162772"/>
    <n v="374633"/>
    <n v="248841"/>
    <n v="952580"/>
    <n v="84106"/>
    <n v="9574.823529411764"/>
    <n v="3637.2135922330099"/>
    <n v="999.36144578313258"/>
    <n v="3072.8387096774195"/>
    <n v="4426.6315789473683"/>
    <n v="41568750"/>
    <n v="5542500"/>
    <n v="27712500"/>
    <n v="554250"/>
    <n v="554250"/>
    <n v="9.2016238159675232E-2"/>
    <n v="0.55751014884979699"/>
    <n v="1.3477672530446549"/>
    <n v="1.6779431664411366"/>
    <n v="0.10284167794316644"/>
    <n v="0.14156524746664567"/>
    <n v="0.64265173633572115"/>
    <n v="1.465126007052187"/>
    <n v="1.8607738001673888"/>
    <n v="0.15491110745480602"/>
    <n v="881.03924221921511"/>
    <n v="2027.7834912043302"/>
    <n v="1346.9066305818674"/>
    <n v="5156.0487144790259"/>
    <n v="455.24221921515561"/>
    <n v="883.82318475879367"/>
    <n v="2034.1909614414099"/>
    <n v="1351.1626392657397"/>
    <n v="5172.34100052547"/>
    <n v="456.68071153099493"/>
  </r>
  <r>
    <s v="2009_2"/>
    <n v="2009"/>
    <n v="2"/>
    <x v="30"/>
    <x v="3"/>
    <s v="Commercial"/>
    <n v="1248.5"/>
    <n v="4994"/>
    <n v="513133500"/>
    <n v="2052534000"/>
    <n v="32"/>
    <n v="500"/>
    <n v="1681"/>
    <n v="666"/>
    <n v="116"/>
    <n v="527479"/>
    <n v="1975155"/>
    <n v="1475256"/>
    <n v="2201783"/>
    <n v="551544"/>
    <n v="16483.71875"/>
    <n v="3950.31"/>
    <n v="877.60618679357526"/>
    <n v="3305.9804804804803"/>
    <n v="4754.6896551724139"/>
    <n v="280912500"/>
    <n v="37455000"/>
    <n v="187275000"/>
    <n v="3745500"/>
    <n v="3745500"/>
    <n v="2.5630756908289948E-2"/>
    <n v="0.40048057669203041"/>
    <n v="1.3464156988386062"/>
    <n v="0.5334401281537845"/>
    <n v="9.2911493792551064E-2"/>
    <n v="3.6051630955440429E-2"/>
    <n v="0.43279184499054602"/>
    <n v="1.391450682924797"/>
    <n v="0.56633727098519626"/>
    <n v="0.11205498754776046"/>
    <n v="422.49018822587107"/>
    <n v="1582.0224269122948"/>
    <n v="1181.6227472967562"/>
    <n v="1763.5426511814178"/>
    <n v="441.76531838205847"/>
    <n v="423.82518938267981"/>
    <n v="1587.0213637607317"/>
    <n v="1185.356485448586"/>
    <n v="1769.1151627923859"/>
    <n v="443.16122585521083"/>
  </r>
  <r>
    <s v="2009_2"/>
    <n v="2009"/>
    <n v="2"/>
    <x v="31"/>
    <x v="4"/>
    <s v="Commercial"/>
    <n v="550.25"/>
    <n v="2201"/>
    <n v="226152750"/>
    <n v="904611000"/>
    <n v="26"/>
    <n v="190"/>
    <n v="706"/>
    <n v="260"/>
    <n v="57"/>
    <n v="499263"/>
    <n v="552861"/>
    <n v="1331398"/>
    <n v="871138"/>
    <n v="150332"/>
    <n v="19202.423076923078"/>
    <n v="2909.7947368421051"/>
    <n v="1885.8328611898016"/>
    <n v="3350.5307692307692"/>
    <n v="2637.4035087719299"/>
    <n v="123806250"/>
    <n v="16507500"/>
    <n v="82537500"/>
    <n v="1650750"/>
    <n v="1650750"/>
    <n v="4.7251249432076328E-2"/>
    <n v="0.34529759200363469"/>
    <n v="1.283053157655611"/>
    <n v="0.47251249432076331"/>
    <n v="0.10358927760109041"/>
    <n v="6.8326451035726127E-2"/>
    <n v="0.39252505750023126"/>
    <n v="1.3429125387725998"/>
    <n v="0.52210186905657507"/>
    <n v="0.13385749321554025"/>
    <n v="907.33848250795097"/>
    <n v="1004.7451158564289"/>
    <n v="2419.6238073602908"/>
    <n v="1583.1676510676964"/>
    <n v="273.20672421626534"/>
    <n v="910.20552642405164"/>
    <n v="1007.9199490936193"/>
    <n v="2427.2694300797966"/>
    <n v="1588.170206640579"/>
    <n v="274.07001359680277"/>
  </r>
  <r>
    <s v="2009_2"/>
    <n v="2009"/>
    <n v="2"/>
    <x v="32"/>
    <x v="5"/>
    <s v="Commercial"/>
    <n v="196.5"/>
    <n v="786"/>
    <n v="80761500"/>
    <n v="323046000"/>
    <n v="18"/>
    <n v="80"/>
    <n v="143"/>
    <n v="103"/>
    <n v="32"/>
    <n v="351510"/>
    <n v="243877"/>
    <n v="183938"/>
    <n v="306481"/>
    <n v="155289"/>
    <n v="19528.333333333332"/>
    <n v="3048.4625000000001"/>
    <n v="1286.2797202797203"/>
    <n v="2975.5436893203882"/>
    <n v="4852.78125"/>
    <n v="44212500"/>
    <n v="5895000"/>
    <n v="29475000"/>
    <n v="589500"/>
    <n v="589500"/>
    <n v="9.1603053435114504E-2"/>
    <n v="0.40712468193384221"/>
    <n v="0.72773536895674296"/>
    <n v="0.5241730279898219"/>
    <n v="0.16284987277353691"/>
    <n v="0.13955071726369964"/>
    <n v="0.48878668814414217"/>
    <n v="0.80172263823891177"/>
    <n v="0.60718419257773526"/>
    <n v="0.22422183785382332"/>
    <n v="1788.854961832061"/>
    <n v="1241.1043256997455"/>
    <n v="936.0712468193384"/>
    <n v="1559.6997455470737"/>
    <n v="790.27480916030538"/>
    <n v="1794.5074562803632"/>
    <n v="1245.0260160885498"/>
    <n v="939.02908165712904"/>
    <n v="1564.6281463066825"/>
    <n v="792.77195066519118"/>
  </r>
  <r>
    <s v="2009_2"/>
    <n v="2009"/>
    <n v="2"/>
    <x v="33"/>
    <x v="6"/>
    <s v="Commercial"/>
    <n v="1386.25"/>
    <n v="5545"/>
    <n v="569748750"/>
    <n v="2278995000"/>
    <n v="93"/>
    <n v="666"/>
    <n v="480"/>
    <n v="943"/>
    <n v="199"/>
    <n v="2281233"/>
    <n v="1738310"/>
    <n v="424989"/>
    <n v="2448235"/>
    <n v="1567890"/>
    <n v="24529.387096774193"/>
    <n v="2610.0750750750749"/>
    <n v="885.39374999999995"/>
    <n v="2596.2195121951218"/>
    <n v="7878.844221105528"/>
    <n v="311906250"/>
    <n v="41587500"/>
    <n v="207937500"/>
    <n v="4158750"/>
    <n v="4158750"/>
    <n v="6.7087466185752925E-2"/>
    <n v="0.48043282236248874"/>
    <n v="0.34625788999098289"/>
    <n v="0.68025247971145175"/>
    <n v="0.14355275022542832"/>
    <n v="8.2743303512735081E-2"/>
    <n v="0.51169882285212254"/>
    <n v="0.37603196038107245"/>
    <n v="0.70943842747180441"/>
    <n v="0.16549550803278973"/>
    <n v="1645.6144274120829"/>
    <n v="1253.965734896303"/>
    <n v="306.5745716862038"/>
    <n v="1766.0847610459873"/>
    <n v="1131.029756537421"/>
    <n v="1650.814304771322"/>
    <n v="1257.9280652730504"/>
    <n v="307.54329810697084"/>
    <n v="1771.6653053159484"/>
    <n v="1134.6036289620165"/>
  </r>
  <r>
    <s v="2009_2"/>
    <n v="2009"/>
    <n v="2"/>
    <x v="34"/>
    <x v="7"/>
    <s v="Commercial"/>
    <n v="1285"/>
    <n v="5140"/>
    <n v="528135000"/>
    <n v="2112540000"/>
    <n v="175"/>
    <n v="519"/>
    <n v="946"/>
    <n v="827"/>
    <n v="309"/>
    <n v="2423737"/>
    <n v="1301302"/>
    <n v="848917"/>
    <n v="2521028"/>
    <n v="1464624"/>
    <n v="13849.925714285715"/>
    <n v="2507.3256262042391"/>
    <n v="897.37526427061312"/>
    <n v="3048.4014510278112"/>
    <n v="4739.8834951456311"/>
    <n v="289125000"/>
    <n v="38550000"/>
    <n v="192750000"/>
    <n v="3855000"/>
    <n v="3855000"/>
    <n v="0.13618677042801555"/>
    <n v="0.4038910505836576"/>
    <n v="0.73618677042801561"/>
    <n v="0.64357976653696503"/>
    <n v="0.24046692607003892"/>
    <n v="0.15848044941262865"/>
    <n v="0.435784338484485"/>
    <n v="0.76483162665686966"/>
    <n v="0.67471031149359029"/>
    <n v="0.26824520778836447"/>
    <n v="1886.1766536964981"/>
    <n v="1012.6863813229572"/>
    <n v="660.63579766536964"/>
    <n v="1961.8894941634242"/>
    <n v="1139.7852140077821"/>
    <n v="1892.136669064439"/>
    <n v="1015.8863076839165"/>
    <n v="662.72330070967951"/>
    <n v="1968.0887499502564"/>
    <n v="1143.3867522721462"/>
  </r>
  <r>
    <s v="2009_2"/>
    <n v="2009"/>
    <n v="2"/>
    <x v="35"/>
    <x v="8"/>
    <s v="Commercial"/>
    <n v="179.5"/>
    <n v="718"/>
    <n v="73774500"/>
    <n v="295098000"/>
    <n v="30"/>
    <n v="69"/>
    <n v="101"/>
    <n v="67"/>
    <n v="32"/>
    <n v="357473"/>
    <n v="198157"/>
    <n v="78290"/>
    <n v="191317"/>
    <n v="99217"/>
    <n v="11915.766666666666"/>
    <n v="2871.840579710145"/>
    <n v="775.14851485148517"/>
    <n v="2855.4776119402986"/>
    <n v="3100.53125"/>
    <n v="40387500"/>
    <n v="5385000"/>
    <n v="26925000"/>
    <n v="538500"/>
    <n v="538500"/>
    <n v="0.16713091922005571"/>
    <n v="0.38440111420612816"/>
    <n v="0.56267409470752094"/>
    <n v="0.37325905292479111"/>
    <n v="0.17827298050139276"/>
    <n v="0.23201534497247106"/>
    <n v="0.46900005509119591"/>
    <n v="0.64894309332512601"/>
    <n v="0.45737394736169673"/>
    <n v="0.24483557489063262"/>
    <n v="1991.4930362116991"/>
    <n v="1103.9387186629526"/>
    <n v="436.15598885793872"/>
    <n v="1065.83286908078"/>
    <n v="552.74094707520896"/>
    <n v="1997.7858344380518"/>
    <n v="1107.4269877577917"/>
    <n v="437.53417175046809"/>
    <n v="1069.2007298094816"/>
    <n v="554.48751971600711"/>
  </r>
  <r>
    <s v="2009_2"/>
    <n v="2009"/>
    <n v="2"/>
    <x v="36"/>
    <x v="9"/>
    <s v="Commercial"/>
    <n v="121.75"/>
    <n v="487"/>
    <n v="50039250"/>
    <n v="200157000"/>
    <n v="18"/>
    <n v="57"/>
    <n v="113"/>
    <n v="61"/>
    <n v="19"/>
    <n v="252108"/>
    <n v="174953"/>
    <n v="74439"/>
    <n v="193324"/>
    <n v="76029"/>
    <n v="14006"/>
    <n v="3069.3508771929824"/>
    <n v="658.75221238938047"/>
    <n v="3169.2459016393441"/>
    <n v="4001.5263157894738"/>
    <n v="27393750"/>
    <n v="3652500"/>
    <n v="18262500"/>
    <n v="365250"/>
    <n v="365250"/>
    <n v="0.14784394250513347"/>
    <n v="0.46817248459958932"/>
    <n v="0.92813141683778233"/>
    <n v="0.50102669404517453"/>
    <n v="0.15605749486652978"/>
    <n v="0.22279586406568019"/>
    <n v="0.57354073781247927"/>
    <n v="0.98266897817651944"/>
    <n v="0.60660884973809048"/>
    <n v="0.23269126323213657"/>
    <n v="2070.7022587268993"/>
    <n v="1436.9856262833675"/>
    <n v="611.40862422997941"/>
    <n v="1587.8767967145791"/>
    <n v="624.46817248459956"/>
    <n v="2077.2453453780122"/>
    <n v="1441.5262701299418"/>
    <n v="613.34057731049336"/>
    <n v="1592.8942324315724"/>
    <n v="626.44139164066553"/>
  </r>
  <r>
    <s v="2009_2"/>
    <n v="2009"/>
    <n v="2"/>
    <x v="37"/>
    <x v="10"/>
    <s v="Commercial"/>
    <n v="305.75"/>
    <n v="1223"/>
    <n v="125663250"/>
    <n v="502653000"/>
    <n v="40"/>
    <n v="132"/>
    <n v="63"/>
    <n v="132"/>
    <n v="27"/>
    <n v="746521"/>
    <n v="625143"/>
    <n v="72524"/>
    <n v="399669"/>
    <n v="127581"/>
    <n v="18663.025000000001"/>
    <n v="4735.931818181818"/>
    <n v="1151.1746031746031"/>
    <n v="3027.7954545454545"/>
    <n v="4725.2222222222226"/>
    <n v="68793750"/>
    <n v="9172500"/>
    <n v="45862500"/>
    <n v="917250"/>
    <n v="917250"/>
    <n v="0.13082583810302534"/>
    <n v="0.43172526573998365"/>
    <n v="0.20605069501226492"/>
    <n v="0.43172526573998365"/>
    <n v="8.8307440719542107E-2"/>
    <n v="0.17575960776660862"/>
    <n v="0.49772703761283782"/>
    <n v="0.25994664315528054"/>
    <n v="0.49772703761283782"/>
    <n v="0.12611647132876388"/>
    <n v="2441.6058871627147"/>
    <n v="2044.6214227309895"/>
    <n v="237.20032706459526"/>
    <n v="1307.1757972199509"/>
    <n v="417.2722812755519"/>
    <n v="2449.3209697247994"/>
    <n v="2051.0820981280772"/>
    <n v="237.9498420115728"/>
    <n v="1311.3062628498606"/>
    <n v="418.59079468422135"/>
  </r>
  <r>
    <s v="2009_2"/>
    <n v="2009"/>
    <n v="2"/>
    <x v="38"/>
    <x v="11"/>
    <s v="Commercial"/>
    <n v="1273.5"/>
    <n v="5094"/>
    <n v="523408500"/>
    <n v="2093634000"/>
    <n v="45"/>
    <n v="463"/>
    <n v="1739"/>
    <n v="478"/>
    <n v="177"/>
    <n v="630782"/>
    <n v="845128"/>
    <n v="1445267"/>
    <n v="895668"/>
    <n v="763612"/>
    <n v="14017.377777777778"/>
    <n v="1825.3304535637149"/>
    <n v="831.09085681426109"/>
    <n v="1873.7824267782428"/>
    <n v="4314.1920903954806"/>
    <n v="286537500"/>
    <n v="38205000"/>
    <n v="191025000"/>
    <n v="3820500"/>
    <n v="3820500"/>
    <n v="3.5335689045936397E-2"/>
    <n v="0.3635649784059678"/>
    <n v="1.3655280722418532"/>
    <n v="0.37534354142127996"/>
    <n v="0.13898704358068315"/>
    <n v="4.7390248252831856E-2"/>
    <n v="0.39497183721787965"/>
    <n v="1.4116563383813521"/>
    <n v="0.40695842139688493"/>
    <n v="0.16157351811402465"/>
    <n v="495.31370239497448"/>
    <n v="663.62622693364744"/>
    <n v="1134.8778955634079"/>
    <n v="703.31213191990582"/>
    <n v="599.61680408323514"/>
    <n v="496.87881416350388"/>
    <n v="665.72317925428081"/>
    <n v="1138.4639274894414"/>
    <n v="705.53448532804873"/>
    <n v="601.51149690546265"/>
  </r>
  <r>
    <s v="2009_2"/>
    <n v="2009"/>
    <n v="2"/>
    <x v="39"/>
    <x v="12"/>
    <s v="Commercial"/>
    <n v="1029.5"/>
    <n v="4118"/>
    <n v="423124500"/>
    <n v="1692498000"/>
    <n v="70"/>
    <n v="463"/>
    <n v="698"/>
    <n v="858"/>
    <n v="181"/>
    <n v="1323358"/>
    <n v="1442872"/>
    <n v="800851"/>
    <n v="2525884"/>
    <n v="647049"/>
    <n v="18905.114285714284"/>
    <n v="3116.354211663067"/>
    <n v="1147.3510028653295"/>
    <n v="2943.920745920746"/>
    <n v="3574.8563535911603"/>
    <n v="231637500"/>
    <n v="30885000"/>
    <n v="154425000"/>
    <n v="3088500"/>
    <n v="3088500"/>
    <n v="6.7994171928120448E-2"/>
    <n v="0.44973288003885381"/>
    <n v="0.67799902865468675"/>
    <n v="0.83341427877610486"/>
    <n v="0.1758135016998543"/>
    <n v="8.6274664938700701E-2"/>
    <n v="0.48585779614595515"/>
    <n v="0.7119291858953567"/>
    <n v="0.86047205499989654"/>
    <n v="0.20345627457119908"/>
    <n v="1285.4375910636231"/>
    <n v="1401.5269548324429"/>
    <n v="777.90286546867412"/>
    <n v="2453.5055852355513"/>
    <n v="628.5080135988344"/>
    <n v="1289.4993674525176"/>
    <n v="1405.9555549707252"/>
    <n v="780.36091361802028"/>
    <n v="2461.2582689328474"/>
    <n v="630.49399800415608"/>
  </r>
  <r>
    <s v="2009_2"/>
    <n v="2009"/>
    <n v="2"/>
    <x v="40"/>
    <x v="13"/>
    <s v="Commercial"/>
    <n v="290.5"/>
    <n v="1162"/>
    <n v="119395500"/>
    <n v="477582000"/>
    <n v="39"/>
    <n v="137"/>
    <n v="206"/>
    <n v="181"/>
    <n v="57"/>
    <n v="761747"/>
    <n v="406697"/>
    <n v="201821"/>
    <n v="571774"/>
    <n v="418902"/>
    <n v="19531.974358974359"/>
    <n v="2968.5912408759123"/>
    <n v="979.71359223300976"/>
    <n v="3158.9723756906078"/>
    <n v="7349.1578947368425"/>
    <n v="65362500"/>
    <n v="8715000"/>
    <n v="43575000"/>
    <n v="871500"/>
    <n v="871500"/>
    <n v="0.13425129087779691"/>
    <n v="0.47160068846815834"/>
    <n v="0.7091222030981067"/>
    <n v="0.62306368330464712"/>
    <n v="0.19621342512908779"/>
    <n v="0.18085688129434124"/>
    <n v="0.53984260094593728"/>
    <n v="0.77120891789889279"/>
    <n v="0.68931325317902192"/>
    <n v="0.25050314318427019"/>
    <n v="2622.1927710843374"/>
    <n v="1399.9896729776249"/>
    <n v="694.73666092943199"/>
    <n v="1968.2409638554218"/>
    <n v="1442.0034423407917"/>
    <n v="2630.4784792033188"/>
    <n v="1404.4134155520826"/>
    <n v="696.93191722618269"/>
    <n v="1974.4602892666444"/>
    <n v="1446.5599416804118"/>
  </r>
  <r>
    <s v="2009_2"/>
    <n v="2009"/>
    <n v="2"/>
    <x v="41"/>
    <x v="14"/>
    <s v="Commercial"/>
    <n v="1381.75"/>
    <n v="5527"/>
    <n v="567899250"/>
    <n v="2271597000"/>
    <n v="177"/>
    <n v="629"/>
    <n v="1367"/>
    <n v="858"/>
    <n v="235"/>
    <n v="2367730"/>
    <n v="1947621"/>
    <n v="1810451"/>
    <n v="2728725"/>
    <n v="2086805"/>
    <n v="13377.005649717514"/>
    <n v="3096.3767885532593"/>
    <n v="1324.3972201901975"/>
    <n v="3180.3321678321677"/>
    <n v="8880.021276595744"/>
    <n v="310893750"/>
    <n v="41452500"/>
    <n v="207262500"/>
    <n v="4145250"/>
    <n v="4145250"/>
    <n v="0.12809842590917314"/>
    <n v="0.45521982992581872"/>
    <n v="0.98932513117423559"/>
    <n v="0.62095169169531395"/>
    <n v="0.17007418129184007"/>
    <n v="0.14904663074222357"/>
    <n v="0.48643476356302157"/>
    <n v="0.99576670485250263"/>
    <n v="0.65136175841987087"/>
    <n v="0.19362359052013467"/>
    <n v="1713.5733671069297"/>
    <n v="1409.5321150714674"/>
    <n v="1310.2594535914602"/>
    <n v="1974.8326397684095"/>
    <n v="1510.2623484711416"/>
    <n v="1718.9879838036409"/>
    <n v="1413.9860102307402"/>
    <n v="1314.3996630803704"/>
    <n v="1981.0727938171115"/>
    <n v="1515.0345349940055"/>
  </r>
  <r>
    <s v="2009_2"/>
    <n v="2009"/>
    <n v="2"/>
    <x v="42"/>
    <x v="15"/>
    <s v="Commercial"/>
    <n v="194.75"/>
    <n v="779"/>
    <n v="80042250"/>
    <n v="320169000"/>
    <n v="28"/>
    <n v="96"/>
    <n v="131"/>
    <n v="99"/>
    <n v="38"/>
    <n v="434424"/>
    <n v="293982"/>
    <n v="136629"/>
    <n v="291966"/>
    <n v="252593"/>
    <n v="15515.142857142857"/>
    <n v="3062.3125"/>
    <n v="1042.969465648855"/>
    <n v="2949.151515151515"/>
    <n v="6647.1842105263158"/>
    <n v="43818750"/>
    <n v="5842500"/>
    <n v="29212500"/>
    <n v="584250"/>
    <n v="584250"/>
    <n v="0.14377406931964057"/>
    <n v="0.49293966623876767"/>
    <n v="0.67265725288831835"/>
    <n v="0.50834403080872914"/>
    <n v="0.1951219512195122"/>
    <n v="0.20235437836037873"/>
    <n v="0.57641225645283189"/>
    <n v="0.75100300676646747"/>
    <n v="0.59181331903540246"/>
    <n v="0.26128801428973714"/>
    <n v="2230.6752246469832"/>
    <n v="1509.5353016688061"/>
    <n v="701.56097560975604"/>
    <n v="1499.183568677792"/>
    <n v="1297.0115532734276"/>
    <n v="2237.7238001840233"/>
    <n v="1514.3051908405143"/>
    <n v="703.77779564513685"/>
    <n v="1503.9207480353953"/>
    <n v="1301.1099015245086"/>
  </r>
  <r>
    <s v="2009_2"/>
    <n v="2009"/>
    <n v="2"/>
    <x v="43"/>
    <x v="16"/>
    <s v="Commercial"/>
    <n v="317.5"/>
    <n v="1270"/>
    <n v="130492500"/>
    <n v="521970000"/>
    <n v="43"/>
    <n v="158"/>
    <n v="128"/>
    <n v="293"/>
    <n v="167"/>
    <n v="796814"/>
    <n v="317381"/>
    <n v="103747"/>
    <n v="805353"/>
    <n v="869723"/>
    <n v="18530.558139534885"/>
    <n v="2008.7405063291139"/>
    <n v="810.5234375"/>
    <n v="2748.6450511945391"/>
    <n v="5207.9221556886232"/>
    <n v="71437500"/>
    <n v="9525000"/>
    <n v="47625000"/>
    <n v="952500"/>
    <n v="952500"/>
    <n v="0.13543307086614173"/>
    <n v="0.49763779527559054"/>
    <n v="0.40314960629921259"/>
    <n v="0.9228346456692913"/>
    <n v="0.52598425196850396"/>
    <n v="0.1801781961857587"/>
    <n v="0.5630184422394221"/>
    <n v="0.46729270234866266"/>
    <n v="0.95772916167464939"/>
    <n v="0.59127728033028248"/>
    <n v="2509.6503937007874"/>
    <n v="999.62519685039365"/>
    <n v="326.76220472440946"/>
    <n v="2536.5448818897639"/>
    <n v="2739.2850393700787"/>
    <n v="2517.5804859778295"/>
    <n v="1002.783851965615"/>
    <n v="327.79472082410939"/>
    <n v="2544.559956431116"/>
    <n v="2747.9407402556881"/>
  </r>
  <r>
    <s v="2009_2"/>
    <n v="2009"/>
    <n v="2"/>
    <x v="44"/>
    <x v="17"/>
    <s v="Commercial"/>
    <n v="1124.75"/>
    <n v="4499"/>
    <n v="462272250"/>
    <n v="1849089000"/>
    <n v="124"/>
    <n v="495"/>
    <n v="1826"/>
    <n v="421"/>
    <n v="183"/>
    <n v="1797933"/>
    <n v="1454131"/>
    <n v="951853"/>
    <n v="1276752"/>
    <n v="303721"/>
    <n v="14499.459677419354"/>
    <n v="2937.638383838384"/>
    <n v="521.2776560788609"/>
    <n v="3032.6650831353918"/>
    <n v="1659.6775956284152"/>
    <n v="253068750"/>
    <n v="33742500"/>
    <n v="168712500"/>
    <n v="3374250"/>
    <n v="3374250"/>
    <n v="0.11024672149366525"/>
    <n v="0.44009779951100242"/>
    <n v="1.6234718826405867"/>
    <n v="0.37430540120026673"/>
    <n v="0.16270282284952212"/>
    <n v="0.13200605357481807"/>
    <n v="0.47458505273089296"/>
    <n v="1.6933689157794563"/>
    <n v="0.4079272948518668"/>
    <n v="0.18834561295720692"/>
    <n v="1598.5178928650812"/>
    <n v="1292.8481884863304"/>
    <n v="846.27961769282058"/>
    <n v="1135.1429206490332"/>
    <n v="270.03422982885087"/>
    <n v="1603.5689527373013"/>
    <n v="1296.9333811731831"/>
    <n v="848.95372540014466"/>
    <n v="1138.7297900117828"/>
    <n v="270.88749463652198"/>
  </r>
  <r>
    <s v="2009_2"/>
    <n v="2009"/>
    <n v="2"/>
    <x v="45"/>
    <x v="18"/>
    <s v="Commercial"/>
    <n v="1154"/>
    <n v="4616"/>
    <n v="474294000"/>
    <n v="1897176000"/>
    <n v="84"/>
    <n v="615"/>
    <n v="1174"/>
    <n v="826"/>
    <n v="210"/>
    <n v="2631616"/>
    <n v="2150654"/>
    <n v="892285"/>
    <n v="2398149"/>
    <n v="1606974"/>
    <n v="31328.761904761905"/>
    <n v="3496.9983739837398"/>
    <n v="760.0383304940375"/>
    <n v="2903.3280871670704"/>
    <n v="7652.2571428571428"/>
    <n v="259650000"/>
    <n v="34620000"/>
    <n v="173100000"/>
    <n v="3462000"/>
    <n v="3462000"/>
    <n v="7.2790294627383012E-2"/>
    <n v="0.53292894280762571"/>
    <n v="1.0173310225303294"/>
    <n v="0.71577123050259961"/>
    <n v="0.18197573656845753"/>
    <n v="9.060910637709349E-2"/>
    <n v="0.56714887528654689"/>
    <n v="1.0264384611735646"/>
    <n v="0.74670794242874705"/>
    <n v="0.20843896662407732"/>
    <n v="2280.4298093587522"/>
    <n v="1863.6516464471404"/>
    <n v="773.21057192374349"/>
    <n v="2078.1187175043328"/>
    <n v="1392.5251299826689"/>
    <n v="2287.6356013945369"/>
    <n v="1869.5404864089464"/>
    <n v="775.65379317891518"/>
    <n v="2084.685238974344"/>
    <n v="1396.9252857998219"/>
  </r>
  <r>
    <s v="2009_2"/>
    <n v="2009"/>
    <n v="2"/>
    <x v="46"/>
    <x v="19"/>
    <s v="Commercial"/>
    <n v="579.5"/>
    <n v="2318"/>
    <n v="238174500"/>
    <n v="952698000"/>
    <n v="89"/>
    <n v="247"/>
    <n v="800"/>
    <n v="273"/>
    <n v="88"/>
    <n v="1001956"/>
    <n v="724056"/>
    <n v="673339"/>
    <n v="866637"/>
    <n v="197308"/>
    <n v="11257.932584269663"/>
    <n v="2931.4008097165993"/>
    <n v="841.67375000000004"/>
    <n v="3174.4945054945056"/>
    <n v="2242.1363636363635"/>
    <n v="130387500"/>
    <n v="17385000"/>
    <n v="86925000"/>
    <n v="1738500"/>
    <n v="1738500"/>
    <n v="0.1535806729939603"/>
    <n v="0.42622950819672129"/>
    <n v="1.3805004314063849"/>
    <n v="0.47109577221742882"/>
    <n v="0.15185504745470232"/>
    <n v="0.18847784786782243"/>
    <n v="0.47409472848888629"/>
    <n v="1.4506500074995623"/>
    <n v="0.51940969752112076"/>
    <n v="0.18659097160132393"/>
    <n v="1729.0008628127696"/>
    <n v="1249.4495254529768"/>
    <n v="1161.9309749784297"/>
    <n v="1495.4909404659188"/>
    <n v="340.47972389991372"/>
    <n v="1734.4642279187644"/>
    <n v="1253.3975853330376"/>
    <n v="1165.6024902915826"/>
    <n v="1500.2164517112869"/>
    <n v="341.55558515762726"/>
  </r>
  <r>
    <s v="2009_2"/>
    <n v="2009"/>
    <n v="2"/>
    <x v="47"/>
    <x v="20"/>
    <s v="Commercial"/>
    <n v="479.5"/>
    <n v="1918"/>
    <n v="197074500"/>
    <n v="788298000"/>
    <n v="63"/>
    <n v="292"/>
    <n v="592"/>
    <n v="368"/>
    <n v="62"/>
    <n v="864205"/>
    <n v="1112093"/>
    <n v="1063325"/>
    <n v="1274865"/>
    <n v="217702"/>
    <n v="13717.539682539682"/>
    <n v="3808.5376712328766"/>
    <n v="1796.1570945945946"/>
    <n v="3464.3070652173915"/>
    <n v="3511.3225806451615"/>
    <n v="107887500"/>
    <n v="14385000"/>
    <n v="71925000"/>
    <n v="1438500"/>
    <n v="1438500"/>
    <n v="0.13138686131386862"/>
    <n v="0.60896767466110535"/>
    <n v="1.2346193952033369"/>
    <n v="0.76746611053180391"/>
    <n v="0.12930135557872785"/>
    <n v="0.16733287881036835"/>
    <n v="0.6608913069305713"/>
    <n v="1.2918871449335989"/>
    <n v="0.81241659189006099"/>
    <n v="0.1650037290277834"/>
    <n v="1802.3044838373305"/>
    <n v="2319.2763295099062"/>
    <n v="2217.5703858185611"/>
    <n v="2658.7382690302397"/>
    <n v="454.01876955161629"/>
    <n v="1807.9994766156199"/>
    <n v="2326.604870311899"/>
    <n v="2224.577552169108"/>
    <n v="2667.1394550547293"/>
    <n v="455.45339596296446"/>
  </r>
  <r>
    <s v="2009_2"/>
    <n v="2009"/>
    <n v="2"/>
    <x v="48"/>
    <x v="21"/>
    <s v="Commercial"/>
    <n v="973"/>
    <n v="3892"/>
    <n v="399903000"/>
    <n v="1599612000"/>
    <n v="173"/>
    <n v="563"/>
    <n v="714"/>
    <n v="806"/>
    <n v="194"/>
    <n v="1936274"/>
    <n v="1609272"/>
    <n v="761601"/>
    <n v="2323639"/>
    <n v="498135"/>
    <n v="11192.335260115608"/>
    <n v="2858.387211367673"/>
    <n v="1066.6680672268908"/>
    <n v="2882.9267990074441"/>
    <n v="2567.7061855670104"/>
    <n v="218925000"/>
    <n v="29190000"/>
    <n v="145950000"/>
    <n v="2919000"/>
    <n v="2919000"/>
    <n v="0.1778006166495375"/>
    <n v="0.57862281603288801"/>
    <n v="0.73381294964028776"/>
    <n v="0.82836587872559098"/>
    <n v="0.19938335046248715"/>
    <n v="0.20636038665370507"/>
    <n v="0.61550637211902071"/>
    <n v="0.76682599955643149"/>
    <n v="0.85653105133238627"/>
    <n v="0.22922729707575257"/>
    <n v="1990.0041109969168"/>
    <n v="1653.9280575539569"/>
    <n v="782.73484069886945"/>
    <n v="2388.1181911613567"/>
    <n v="511.9578622816033"/>
    <n v="1996.292204458663"/>
    <n v="1659.1542046495495"/>
    <n v="785.20815711408727"/>
    <n v="2395.6642611924362"/>
    <n v="513.57556692287153"/>
  </r>
  <r>
    <s v="2009_2"/>
    <n v="2009"/>
    <n v="2"/>
    <x v="49"/>
    <x v="22"/>
    <s v="Commercial"/>
    <n v="290.25"/>
    <n v="1161"/>
    <n v="119292750"/>
    <n v="477171000"/>
    <n v="53"/>
    <n v="178"/>
    <n v="451"/>
    <n v="301"/>
    <n v="65"/>
    <n v="762439"/>
    <n v="700390"/>
    <n v="398042"/>
    <n v="807469"/>
    <n v="313538"/>
    <n v="14385.641509433963"/>
    <n v="3934.7752808988762"/>
    <n v="882.57649667405769"/>
    <n v="2682.6212624584718"/>
    <n v="4823.6615384615388"/>
    <n v="65306250"/>
    <n v="8707500"/>
    <n v="43537500"/>
    <n v="870750"/>
    <n v="870750"/>
    <n v="0.1826012058570198"/>
    <n v="0.61326442721791563"/>
    <n v="1.5538329026701119"/>
    <n v="1.037037037037037"/>
    <n v="0.22394487510766581"/>
    <n v="0.2354382633617666"/>
    <n v="0.67986849504394031"/>
    <n v="1.6807036038635652"/>
    <n v="1.0638401389905774"/>
    <n v="0.28095955056640765"/>
    <n v="2626.8354866494401"/>
    <n v="2413.0577088716623"/>
    <n v="1371.3763996554694"/>
    <n v="2781.9776055124894"/>
    <n v="1080.2342807924203"/>
    <n v="2635.1358650041402"/>
    <n v="2420.6825837742426"/>
    <n v="1375.7097288805767"/>
    <n v="2790.7682080520913"/>
    <n v="1083.6476476697392"/>
  </r>
  <r>
    <s v="2009_2"/>
    <n v="2009"/>
    <n v="2"/>
    <x v="50"/>
    <x v="23"/>
    <s v="Commercial"/>
    <n v="434.5"/>
    <n v="1738"/>
    <n v="178579500"/>
    <n v="714318000"/>
    <n v="86"/>
    <n v="332"/>
    <n v="470"/>
    <n v="327"/>
    <n v="120"/>
    <n v="1338243"/>
    <n v="1066079"/>
    <n v="564848"/>
    <n v="1013681"/>
    <n v="607697"/>
    <n v="15560.965116279071"/>
    <n v="3211.0813253012047"/>
    <n v="1201.804255319149"/>
    <n v="3099.9418960244648"/>
    <n v="5064.1416666666664"/>
    <n v="97762500"/>
    <n v="13035000"/>
    <n v="65175000"/>
    <n v="1303500"/>
    <n v="1303500"/>
    <n v="0.19792865362485615"/>
    <n v="0.7640966628308401"/>
    <n v="1.0817031070195626"/>
    <n v="0.75258918296892985"/>
    <n v="0.27617951668584578"/>
    <n v="0.24246574663398471"/>
    <n v="0.81155387521868838"/>
    <n v="1.1149334141568272"/>
    <n v="0.80082274752206972"/>
    <n v="0.32615674854803606"/>
    <n v="3079.9608745684695"/>
    <n v="2453.5765247410818"/>
    <n v="1299.9953970080553"/>
    <n v="2332.982738780207"/>
    <n v="1398.6121979286536"/>
    <n v="3089.6930563920068"/>
    <n v="2461.3294325958245"/>
    <n v="1304.1031737262308"/>
    <n v="2340.3545896346968"/>
    <n v="1403.0315879031336"/>
  </r>
  <r>
    <s v="2009_2"/>
    <n v="2009"/>
    <n v="2"/>
    <x v="51"/>
    <x v="24"/>
    <s v="Commercial"/>
    <n v="229"/>
    <n v="916"/>
    <n v="94119000"/>
    <n v="376476000"/>
    <n v="45"/>
    <n v="171"/>
    <n v="133"/>
    <n v="272"/>
    <n v="7"/>
    <n v="488878"/>
    <n v="411713"/>
    <n v="196108"/>
    <n v="677578"/>
    <n v="44553"/>
    <n v="10863.955555555556"/>
    <n v="2407.6783625730995"/>
    <n v="1474.4962406015038"/>
    <n v="2491.0955882352941"/>
    <n v="6364.7142857142853"/>
    <n v="51525000"/>
    <n v="6870000"/>
    <n v="34350000"/>
    <n v="687000"/>
    <n v="687000"/>
    <n v="0.1965065502183406"/>
    <n v="0.74672489082969429"/>
    <n v="0.58078602620087338"/>
    <n v="1.1877729257641922"/>
    <n v="3.0567685589519649E-2"/>
    <n v="0.25768773260639344"/>
    <n v="0.81368478359814156"/>
    <n v="0.65675987612056619"/>
    <n v="1.2604874852284975"/>
    <n v="5.7072709768780906E-2"/>
    <n v="2134.8384279475981"/>
    <n v="1797.8733624454148"/>
    <n v="856.36681222707421"/>
    <n v="2958.8558951965065"/>
    <n v="194.55458515283843"/>
    <n v="2141.5841745952957"/>
    <n v="1803.5543535915976"/>
    <n v="859.07279384945582"/>
    <n v="2968.2054047306924"/>
    <n v="195.16934640287397"/>
  </r>
  <r>
    <s v="2009_2"/>
    <n v="2009"/>
    <n v="2"/>
    <x v="52"/>
    <x v="25"/>
    <s v="Commercial"/>
    <n v="1132.75"/>
    <n v="4531"/>
    <n v="465560250"/>
    <n v="1862241000"/>
    <n v="256"/>
    <n v="810"/>
    <n v="1125"/>
    <n v="843"/>
    <n v="101"/>
    <n v="3354427"/>
    <n v="2304197"/>
    <n v="1048674"/>
    <n v="2259988"/>
    <n v="463681"/>
    <n v="13103.23046875"/>
    <n v="2844.6876543209878"/>
    <n v="932.15466666666669"/>
    <n v="2680.8873072360616"/>
    <n v="4590.9009900990095"/>
    <n v="254868750"/>
    <n v="33982500"/>
    <n v="169912500"/>
    <n v="3398250"/>
    <n v="3398250"/>
    <n v="0.22599867578900906"/>
    <n v="0.71507393511366146"/>
    <n v="0.99315824321341872"/>
    <n v="0.74420657691458836"/>
    <n v="8.9163540057382473E-2"/>
    <n v="0.25495295010794422"/>
    <n v="0.74632252682517863"/>
    <n v="0.99886490227992486"/>
    <n v="0.77441168014817618"/>
    <n v="0.10889243410234287"/>
    <n v="2961.3127344956965"/>
    <n v="2034.1619951445598"/>
    <n v="925.77709114985657"/>
    <n v="1995.1339660119179"/>
    <n v="409.34098433016993"/>
    <n v="2970.6700072475805"/>
    <n v="2040.5896204299133"/>
    <n v="928.70239810863347"/>
    <n v="2001.4382689918261"/>
    <n v="410.63443611399657"/>
  </r>
  <r>
    <s v="2009_2"/>
    <n v="2009"/>
    <n v="2"/>
    <x v="53"/>
    <x v="26"/>
    <s v="Commercial"/>
    <n v="506.25"/>
    <n v="2025"/>
    <n v="208068750"/>
    <n v="832275000"/>
    <n v="91"/>
    <n v="345"/>
    <n v="894"/>
    <n v="552"/>
    <n v="88"/>
    <n v="1074725"/>
    <n v="1150858"/>
    <n v="595265"/>
    <n v="1630840"/>
    <n v="205675"/>
    <n v="11810.164835164835"/>
    <n v="3335.8202898550726"/>
    <n v="665.84451901566001"/>
    <n v="2954.4202898550725"/>
    <n v="2337.215909090909"/>
    <n v="113906250"/>
    <n v="15187500"/>
    <n v="75937500"/>
    <n v="1518750"/>
    <n v="1518750"/>
    <n v="0.1797530864197531"/>
    <n v="0.68148148148148147"/>
    <n v="1.7659259259259259"/>
    <n v="1.0903703703703704"/>
    <n v="0.17382716049382715"/>
    <n v="0.21951652042633951"/>
    <n v="0.72972819950734902"/>
    <n v="1.8863610125474997"/>
    <n v="1.1228771131489841"/>
    <n v="0.21307065541895048"/>
    <n v="2122.9135802469136"/>
    <n v="2273.29975308642"/>
    <n v="1175.8320987654322"/>
    <n v="3221.4123456790126"/>
    <n v="406.27160493827159"/>
    <n v="2129.6216462906141"/>
    <n v="2280.4830152892359"/>
    <n v="1179.5475393976901"/>
    <n v="3231.5914914388195"/>
    <n v="407.55535797606092"/>
  </r>
  <r>
    <s v="2009_3"/>
    <n v="2009"/>
    <n v="3"/>
    <x v="27"/>
    <x v="0"/>
    <s v="Commercial"/>
    <n v="1196.5"/>
    <n v="4786"/>
    <n v="491761500"/>
    <n v="1967046000"/>
    <n v="32"/>
    <n v="609"/>
    <n v="253"/>
    <n v="900"/>
    <n v="123"/>
    <n v="601400"/>
    <n v="933686"/>
    <n v="343938"/>
    <n v="1390251"/>
    <n v="432378"/>
    <n v="18793.75"/>
    <n v="1533.1461412151068"/>
    <n v="1359.4387351778655"/>
    <n v="1544.7233333333334"/>
    <n v="3515.268292682927"/>
    <n v="269212500"/>
    <n v="35895000"/>
    <n v="179475000"/>
    <n v="3589500"/>
    <n v="3589500"/>
    <n v="2.6744671959882994E-2"/>
    <n v="0.50898453823652323"/>
    <n v="0.2114500626828249"/>
    <n v="0.75219389887170918"/>
    <n v="0.10279983284580026"/>
    <n v="3.7612220838947143E-2"/>
    <n v="0.54265890582949006"/>
    <n v="0.23895546992425759"/>
    <n v="0.781275644414828"/>
    <n v="0.12325676226264612"/>
    <n v="502.63267864605098"/>
    <n v="780.34768073547843"/>
    <n v="287.45340576681991"/>
    <n v="1161.9314667781027"/>
    <n v="361.36899289594652"/>
    <n v="504.2209172043477"/>
    <n v="782.813454108511"/>
    <n v="288.36171237351004"/>
    <n v="1165.6029836452635"/>
    <n v="362.51086088956009"/>
  </r>
  <r>
    <s v="2009_3"/>
    <n v="2009"/>
    <n v="3"/>
    <x v="28"/>
    <x v="1"/>
    <s v="Commercial"/>
    <n v="175.75"/>
    <n v="703"/>
    <n v="72233250"/>
    <n v="288933000"/>
    <n v="4"/>
    <n v="54"/>
    <n v="218"/>
    <n v="105"/>
    <n v="12"/>
    <n v="112523"/>
    <n v="153682"/>
    <n v="355941"/>
    <n v="262612"/>
    <n v="78330"/>
    <n v="28130.75"/>
    <n v="2845.962962962963"/>
    <n v="1632.7568807339449"/>
    <n v="2501.0666666666666"/>
    <n v="6527.5"/>
    <n v="39543750"/>
    <n v="5272500"/>
    <n v="26362500"/>
    <n v="527250"/>
    <n v="527250"/>
    <n v="2.2759601706970129E-2"/>
    <n v="0.30725462304409673"/>
    <n v="1.240398293029872"/>
    <n v="0.59743954480796591"/>
    <n v="6.8278805120910391E-2"/>
    <n v="4.8971066344329642E-2"/>
    <n v="0.38834032586076439"/>
    <n v="1.3363724981617697"/>
    <n v="0.68363230570790867"/>
    <n v="0.11260844444987601"/>
    <n v="640.24466571834989"/>
    <n v="874.43527738264584"/>
    <n v="2025.2688477951635"/>
    <n v="1494.2361308677098"/>
    <n v="445.68990042674255"/>
    <n v="642.26773605985022"/>
    <n v="877.19835245371974"/>
    <n v="2031.668372162839"/>
    <n v="1498.9576771162285"/>
    <n v="447.09820894899769"/>
  </r>
  <r>
    <s v="2009_3"/>
    <n v="2009"/>
    <n v="3"/>
    <x v="29"/>
    <x v="2"/>
    <s v="Commercial"/>
    <n v="191"/>
    <n v="764"/>
    <n v="78501000"/>
    <n v="314004000"/>
    <n v="17"/>
    <n v="106"/>
    <n v="108"/>
    <n v="187"/>
    <n v="16"/>
    <n v="176962"/>
    <n v="340542"/>
    <n v="102705"/>
    <n v="522638"/>
    <n v="96035"/>
    <n v="10409.529411764706"/>
    <n v="3212.6603773584907"/>
    <n v="950.97222222222217"/>
    <n v="2794.8556149732622"/>
    <n v="6002.1875"/>
    <n v="42975000"/>
    <n v="5730000"/>
    <n v="28650000"/>
    <n v="573000"/>
    <n v="573000"/>
    <n v="8.9005235602094238E-2"/>
    <n v="0.55497382198952883"/>
    <n v="0.56544502617801051"/>
    <n v="0.97905759162303663"/>
    <n v="8.3769633507853408E-2"/>
    <n v="0.13701227844915762"/>
    <n v="0.63875920622325078"/>
    <n v="0.64901625616504577"/>
    <n v="1.0031986701694067"/>
    <n v="0.130476946735191"/>
    <n v="926.50261780104711"/>
    <n v="1782.9424083769634"/>
    <n v="537.72251308900525"/>
    <n v="2736.3246073298428"/>
    <n v="502.80104712041884"/>
    <n v="929.43021730754617"/>
    <n v="1788.5762201057084"/>
    <n v="539.42162988987195"/>
    <n v="2744.970953725553"/>
    <n v="504.38981769606011"/>
  </r>
  <r>
    <s v="2009_3"/>
    <n v="2009"/>
    <n v="3"/>
    <x v="30"/>
    <x v="3"/>
    <s v="Commercial"/>
    <n v="1295"/>
    <n v="5180"/>
    <n v="532245000"/>
    <n v="2128980000"/>
    <n v="33"/>
    <n v="532"/>
    <n v="444"/>
    <n v="979"/>
    <n v="622"/>
    <n v="574548"/>
    <n v="1945181"/>
    <n v="370598"/>
    <n v="2921038"/>
    <n v="3762612"/>
    <n v="17410.545454545456"/>
    <n v="3656.3552631578946"/>
    <n v="834.68018018018017"/>
    <n v="2983.6956077630234"/>
    <n v="6049.2154340836014"/>
    <n v="291375000"/>
    <n v="38850000"/>
    <n v="194250000"/>
    <n v="3885000"/>
    <n v="3885000"/>
    <n v="2.5482625482625483E-2"/>
    <n v="0.41081081081081083"/>
    <n v="0.34285714285714286"/>
    <n v="0.75598455598455594"/>
    <n v="0.4803088803088803"/>
    <n v="3.5685861102714295E-2"/>
    <n v="0.44266520525632597"/>
    <n v="0.37359032525845259"/>
    <n v="0.78379360615501348"/>
    <n v="0.51265736880999269"/>
    <n v="443.66640926640929"/>
    <n v="1502.0702702702702"/>
    <n v="286.17606177606177"/>
    <n v="2255.6277992277992"/>
    <n v="2905.491891891892"/>
    <n v="445.06832388150372"/>
    <n v="1506.8165711413967"/>
    <n v="287.0803321808404"/>
    <n v="2262.7552208939546"/>
    <n v="2914.6727797441335"/>
  </r>
  <r>
    <s v="2009_3"/>
    <n v="2009"/>
    <n v="3"/>
    <x v="31"/>
    <x v="4"/>
    <s v="Commercial"/>
    <n v="571"/>
    <n v="2284"/>
    <n v="234681000"/>
    <n v="938724000"/>
    <n v="24"/>
    <n v="198"/>
    <n v="521"/>
    <n v="302"/>
    <n v="56"/>
    <n v="489160"/>
    <n v="583289"/>
    <n v="1126886"/>
    <n v="881597"/>
    <n v="135017"/>
    <n v="20381.666666666668"/>
    <n v="2945.9040404040402"/>
    <n v="2162.9289827255279"/>
    <n v="2919.1953642384105"/>
    <n v="2411.0178571428573"/>
    <n v="128475000"/>
    <n v="17130000"/>
    <n v="85650000"/>
    <n v="1713000"/>
    <n v="1713000"/>
    <n v="4.2031523642732049E-2"/>
    <n v="0.34676007005253939"/>
    <n v="0.91243432574430827"/>
    <n v="0.52889667250437833"/>
    <n v="9.8073555166374782E-2"/>
    <n v="6.1597478297121096E-2"/>
    <n v="0.39316763377674779"/>
    <n v="0.93999600170566455"/>
    <n v="0.57756891657011145"/>
    <n v="0.12707364790239534"/>
    <n v="856.67250437828375"/>
    <n v="1021.5218914185639"/>
    <n v="1973.5306479859894"/>
    <n v="1543.952714535902"/>
    <n v="236.4570928196147"/>
    <n v="859.37945193877908"/>
    <n v="1024.7497365727338"/>
    <n v="1979.7666879497158"/>
    <n v="1548.8313572059692"/>
    <n v="237.20425926571701"/>
  </r>
  <r>
    <s v="2009_3"/>
    <n v="2009"/>
    <n v="3"/>
    <x v="32"/>
    <x v="5"/>
    <s v="Commercial"/>
    <n v="206.75"/>
    <n v="827"/>
    <n v="84974250"/>
    <n v="339897000"/>
    <n v="20"/>
    <n v="85"/>
    <n v="128"/>
    <n v="137"/>
    <n v="30"/>
    <n v="403404"/>
    <n v="253836"/>
    <n v="142670"/>
    <n v="421172"/>
    <n v="171559"/>
    <n v="20170.2"/>
    <n v="2986.3058823529414"/>
    <n v="1114.609375"/>
    <n v="3074.2481751824816"/>
    <n v="5718.6333333333332"/>
    <n v="46518750"/>
    <n v="6202500"/>
    <n v="31012500"/>
    <n v="620250"/>
    <n v="620250"/>
    <n v="9.6735187424425634E-2"/>
    <n v="0.41112454655380892"/>
    <n v="0.61910519951632403"/>
    <n v="0.66263603385731562"/>
    <n v="0.14510278113663846"/>
    <n v="0.14463490433964554"/>
    <n v="0.49085635073784128"/>
    <n v="0.69779490316796822"/>
    <n v="0.73925213244298082"/>
    <n v="0.20217542378849371"/>
    <n v="1951.1680773881499"/>
    <n v="1227.7436517533254"/>
    <n v="690.06045949214024"/>
    <n v="2037.1076178960097"/>
    <n v="829.78960096735193"/>
    <n v="1957.3334552194781"/>
    <n v="1231.6231245577424"/>
    <n v="692.24093974319283"/>
    <n v="2043.544550876288"/>
    <n v="832.41160286957609"/>
  </r>
  <r>
    <s v="2009_3"/>
    <n v="2009"/>
    <n v="3"/>
    <x v="33"/>
    <x v="6"/>
    <s v="Commercial"/>
    <n v="1437"/>
    <n v="5748"/>
    <n v="590607000"/>
    <n v="2362428000"/>
    <n v="91"/>
    <n v="733"/>
    <n v="451"/>
    <n v="1173"/>
    <n v="190"/>
    <n v="2283336"/>
    <n v="1833417"/>
    <n v="697939"/>
    <n v="2794563"/>
    <n v="1702177"/>
    <n v="25091.604395604394"/>
    <n v="2501.2510231923602"/>
    <n v="1547.5365853658536"/>
    <n v="2382.4066496163682"/>
    <n v="8958.8263157894744"/>
    <n v="323325000"/>
    <n v="43110000"/>
    <n v="215550000"/>
    <n v="4311000"/>
    <n v="4311000"/>
    <n v="6.3326374391092552E-2"/>
    <n v="0.51009046624913013"/>
    <n v="0.31384829505915102"/>
    <n v="0.81628392484342382"/>
    <n v="0.13221990257480862"/>
    <n v="7.82961053432457E-2"/>
    <n v="0.54081668270703742"/>
    <n v="0.34237144580756818"/>
    <n v="0.84008637905134709"/>
    <n v="0.15303990597210504"/>
    <n v="1588.9603340292276"/>
    <n v="1275.8643006263048"/>
    <n v="485.69171885873345"/>
    <n v="1944.7202505219207"/>
    <n v="1184.5351426583159"/>
    <n v="1593.981193550155"/>
    <n v="1279.8958269545719"/>
    <n v="487.22642670426143"/>
    <n v="1950.8652542556599"/>
    <n v="1188.2780835118535"/>
  </r>
  <r>
    <s v="2009_3"/>
    <n v="2009"/>
    <n v="3"/>
    <x v="34"/>
    <x v="7"/>
    <s v="Commercial"/>
    <n v="1338.5"/>
    <n v="5354"/>
    <n v="550123500"/>
    <n v="2200494000"/>
    <n v="177"/>
    <n v="522"/>
    <n v="643"/>
    <n v="963"/>
    <n v="103"/>
    <n v="3150866"/>
    <n v="1215818"/>
    <n v="560959"/>
    <n v="2634882"/>
    <n v="614255"/>
    <n v="17801.502824858759"/>
    <n v="2329.1532567049808"/>
    <n v="872.40902021772945"/>
    <n v="2736.1183800623053"/>
    <n v="5963.6407766990287"/>
    <n v="301162500"/>
    <n v="40155000"/>
    <n v="200775000"/>
    <n v="4015500"/>
    <n v="4015500"/>
    <n v="0.13223757937990288"/>
    <n v="0.38998879342547627"/>
    <n v="0.48038849458348898"/>
    <n v="0.71946208442286141"/>
    <n v="7.6951811729548E-2"/>
    <n v="0.1538112775306458"/>
    <n v="0.42105167234086277"/>
    <n v="0.51220719307696683"/>
    <n v="0.74807396949939353"/>
    <n v="9.3925192145737468E-2"/>
    <n v="2354.0276428838251"/>
    <n v="908.34366828539407"/>
    <n v="419.09525588345161"/>
    <n v="1968.5334329473292"/>
    <n v="458.91296227119909"/>
    <n v="2361.465992256165"/>
    <n v="911.2138884271518"/>
    <n v="420.41952959917245"/>
    <n v="1974.7536825139214"/>
    <n v="460.36305354569527"/>
  </r>
  <r>
    <s v="2009_3"/>
    <n v="2009"/>
    <n v="3"/>
    <x v="35"/>
    <x v="8"/>
    <s v="Commercial"/>
    <n v="185.5"/>
    <n v="742"/>
    <n v="76240500"/>
    <n v="304962000"/>
    <n v="27"/>
    <n v="74"/>
    <n v="96"/>
    <n v="92"/>
    <n v="35"/>
    <n v="342111"/>
    <n v="199152"/>
    <n v="81791"/>
    <n v="254736"/>
    <n v="152220"/>
    <n v="12670.777777777777"/>
    <n v="2691.2432432432433"/>
    <n v="851.98958333333337"/>
    <n v="2768.8695652173915"/>
    <n v="4349.1428571428569"/>
    <n v="41737500"/>
    <n v="5565000"/>
    <n v="27825000"/>
    <n v="556500"/>
    <n v="556500"/>
    <n v="0.14555256064690028"/>
    <n v="0.39892183288409705"/>
    <n v="0.51752021563342321"/>
    <n v="0.49595687331536387"/>
    <n v="0.18867924528301888"/>
    <n v="0.20588301075240961"/>
    <n v="0.4826927641917747"/>
    <n v="0.6030046779265793"/>
    <n v="0.58149106768689818"/>
    <n v="0.25561255834748409"/>
    <n v="1844.2641509433963"/>
    <n v="1073.5956873315363"/>
    <n v="440.92183288409706"/>
    <n v="1373.2398921832885"/>
    <n v="820.59299191374669"/>
    <n v="1850.0917295324027"/>
    <n v="1076.9880773194577"/>
    <n v="442.31507507851177"/>
    <n v="1377.5791097455683"/>
    <n v="823.18593400803343"/>
  </r>
  <r>
    <s v="2009_3"/>
    <n v="2009"/>
    <n v="3"/>
    <x v="36"/>
    <x v="9"/>
    <s v="Commercial"/>
    <n v="126.5"/>
    <n v="506"/>
    <n v="51991500"/>
    <n v="207966000"/>
    <n v="19"/>
    <n v="59"/>
    <n v="118"/>
    <n v="71"/>
    <n v="16"/>
    <n v="268747"/>
    <n v="164053"/>
    <n v="77404"/>
    <n v="199610"/>
    <n v="76874"/>
    <n v="14144.578947368422"/>
    <n v="2780.5593220338983"/>
    <n v="655.96610169491521"/>
    <n v="2811.4084507042253"/>
    <n v="4804.625"/>
    <n v="28462500"/>
    <n v="3795000"/>
    <n v="18975000"/>
    <n v="379500"/>
    <n v="379500"/>
    <n v="0.15019762845849802"/>
    <n v="0.466403162055336"/>
    <n v="0.93280632411067199"/>
    <n v="0.56126482213438733"/>
    <n v="0.12648221343873517"/>
    <n v="0.22420946233549344"/>
    <n v="0.56975019792400761"/>
    <n v="0.98467087233765893"/>
    <n v="0.66406545745928336"/>
    <n v="0.19534130091184126"/>
    <n v="2124.482213438735"/>
    <n v="1296.8616600790515"/>
    <n v="611.88932806324112"/>
    <n v="1577.9446640316205"/>
    <n v="607.699604743083"/>
    <n v="2131.1952361114509"/>
    <n v="1300.959534691706"/>
    <n v="613.8228000906829"/>
    <n v="1582.9307158041086"/>
    <n v="609.6198379175645"/>
  </r>
  <r>
    <s v="2009_3"/>
    <n v="2009"/>
    <n v="3"/>
    <x v="37"/>
    <x v="10"/>
    <s v="Commercial"/>
    <n v="323.25"/>
    <n v="1293"/>
    <n v="132855750"/>
    <n v="531423000"/>
    <n v="42"/>
    <n v="153"/>
    <n v="232"/>
    <n v="299"/>
    <n v="30"/>
    <n v="791111"/>
    <n v="645473"/>
    <n v="263210"/>
    <n v="865313"/>
    <n v="181290"/>
    <n v="18835.976190476191"/>
    <n v="4218.7777777777774"/>
    <n v="1134.5258620689656"/>
    <n v="2894.0234113712377"/>
    <n v="6043"/>
    <n v="72731250"/>
    <n v="9697500"/>
    <n v="48487500"/>
    <n v="969750"/>
    <n v="969750"/>
    <n v="0.12993039443155452"/>
    <n v="0.47331786542923432"/>
    <n v="0.71771075019334885"/>
    <n v="0.92498066511987631"/>
    <n v="9.2807424593967514E-2"/>
    <n v="0.17350355188319141"/>
    <n v="0.53802279910788509"/>
    <n v="0.77604297618915863"/>
    <n v="0.95911878399292605"/>
    <n v="0.13041088035383619"/>
    <n v="2447.3658159319411"/>
    <n v="1996.8228924980665"/>
    <n v="814.26140757927305"/>
    <n v="2676.9156999226607"/>
    <n v="560.83526682134573"/>
    <n v="2455.099098944082"/>
    <n v="2003.1325322144851"/>
    <n v="816.83434288370643"/>
    <n v="2685.3743237100743"/>
    <n v="562.60741621286093"/>
  </r>
  <r>
    <s v="2009_3"/>
    <n v="2009"/>
    <n v="3"/>
    <x v="38"/>
    <x v="11"/>
    <s v="Commercial"/>
    <n v="1326.25"/>
    <n v="5305"/>
    <n v="545088750"/>
    <n v="2180355000"/>
    <n v="44"/>
    <n v="482"/>
    <n v="2085"/>
    <n v="755"/>
    <n v="174"/>
    <n v="624675"/>
    <n v="894725"/>
    <n v="2887374"/>
    <n v="1266766"/>
    <n v="968255"/>
    <n v="14197.15909090909"/>
    <n v="1856.2759336099584"/>
    <n v="1384.8316546762589"/>
    <n v="1677.835761589404"/>
    <n v="5564.6839080459768"/>
    <n v="298406250"/>
    <n v="39787500"/>
    <n v="198937500"/>
    <n v="3978750"/>
    <n v="3978750"/>
    <n v="3.3176248821866164E-2"/>
    <n v="0.36343072573044299"/>
    <n v="1.5721017907634307"/>
    <n v="0.56927426955702165"/>
    <n v="0.13119698397737983"/>
    <n v="4.4634821344018E-2"/>
    <n v="0.39420422475504741"/>
    <n v="1.6327782468812804"/>
    <n v="0.60095567270954897"/>
    <n v="0.15279758365321808"/>
    <n v="471.00848256361922"/>
    <n v="674.62770970782276"/>
    <n v="2177.0963242224316"/>
    <n v="955.14872761545712"/>
    <n v="730.06974552309146"/>
    <n v="472.49679374009798"/>
    <n v="676.75942494754736"/>
    <n v="2183.9755990371336"/>
    <n v="958.16684422934952"/>
    <n v="732.37664869383048"/>
  </r>
  <r>
    <s v="2009_3"/>
    <n v="2009"/>
    <n v="3"/>
    <x v="39"/>
    <x v="12"/>
    <s v="Commercial"/>
    <n v="1069.75"/>
    <n v="4279"/>
    <n v="439667250"/>
    <n v="1758669000"/>
    <n v="67"/>
    <n v="518"/>
    <n v="585"/>
    <n v="935"/>
    <n v="157"/>
    <n v="1462099"/>
    <n v="1532118"/>
    <n v="716255"/>
    <n v="2594668"/>
    <n v="774524"/>
    <n v="21822.373134328358"/>
    <n v="2957.7567567567567"/>
    <n v="1224.3675213675215"/>
    <n v="2775.0459893048128"/>
    <n v="4933.2738853503188"/>
    <n v="240693750"/>
    <n v="32092500"/>
    <n v="160462500"/>
    <n v="3209250"/>
    <n v="3209250"/>
    <n v="6.2631455947651321E-2"/>
    <n v="0.48422528628184153"/>
    <n v="0.54685674222949288"/>
    <n v="0.87403598971722363"/>
    <n v="0.14676326244449639"/>
    <n v="7.9892466377274873E-2"/>
    <n v="0.51982680534683168"/>
    <n v="0.58231923989452483"/>
    <n v="0.89767355115515313"/>
    <n v="0.17197241377312034"/>
    <n v="1366.7670016358963"/>
    <n v="1432.2206122925918"/>
    <n v="669.5536340266417"/>
    <n v="2425.4900677728442"/>
    <n v="724.02336994624909"/>
    <n v="1371.0857659033791"/>
    <n v="1436.7461994600594"/>
    <n v="671.66931600194289"/>
    <n v="2433.1542269333258"/>
    <n v="726.31116754101379"/>
  </r>
  <r>
    <s v="2009_3"/>
    <n v="2009"/>
    <n v="3"/>
    <x v="40"/>
    <x v="13"/>
    <s v="Commercial"/>
    <n v="303"/>
    <n v="1212"/>
    <n v="124533000"/>
    <n v="498132000"/>
    <n v="37"/>
    <n v="144"/>
    <n v="196"/>
    <n v="194"/>
    <n v="44"/>
    <n v="721236"/>
    <n v="415772"/>
    <n v="183722"/>
    <n v="604312"/>
    <n v="336766"/>
    <n v="19492.864864864863"/>
    <n v="2887.3055555555557"/>
    <n v="937.35714285714289"/>
    <n v="3115.0103092783506"/>
    <n v="7653.772727272727"/>
    <n v="68175000"/>
    <n v="9090000"/>
    <n v="45450000"/>
    <n v="909000"/>
    <n v="909000"/>
    <n v="0.12211221122112212"/>
    <n v="0.47524752475247523"/>
    <n v="0.64686468646864681"/>
    <n v="0.64026402640264024"/>
    <n v="0.14521452145214522"/>
    <n v="0.16593839530979246"/>
    <n v="0.54209296477843039"/>
    <n v="0.7108399233746554"/>
    <n v="0.70450410922754547"/>
    <n v="0.19237391358419731"/>
    <n v="2380.3168316831684"/>
    <n v="1372.1848184818482"/>
    <n v="606.3432343234324"/>
    <n v="1994.4290429042903"/>
    <n v="1111.4389438943895"/>
    <n v="2387.8382506709381"/>
    <n v="1376.5207021806416"/>
    <n v="608.25918158517607"/>
    <n v="2000.7311184403659"/>
    <n v="1114.950912496671"/>
  </r>
  <r>
    <s v="2009_3"/>
    <n v="2009"/>
    <n v="3"/>
    <x v="41"/>
    <x v="14"/>
    <s v="Commercial"/>
    <n v="1439.25"/>
    <n v="5757"/>
    <n v="591531750"/>
    <n v="2366127000"/>
    <n v="176"/>
    <n v="655"/>
    <n v="1226"/>
    <n v="930"/>
    <n v="213"/>
    <n v="2498383"/>
    <n v="1980584"/>
    <n v="1377438"/>
    <n v="2818053"/>
    <n v="2079740"/>
    <n v="14195.357954545454"/>
    <n v="3023.7923664122136"/>
    <n v="1123.5220228384992"/>
    <n v="3030.1645161290321"/>
    <n v="9764.0375586854461"/>
    <n v="323831250"/>
    <n v="43177500"/>
    <n v="215887500"/>
    <n v="4317750"/>
    <n v="4317750"/>
    <n v="0.12228591280180649"/>
    <n v="0.45509814139308669"/>
    <n v="0.8518325516762203"/>
    <n v="0.64616988014590937"/>
    <n v="0.14799374674309537"/>
    <n v="0.14240705133627873"/>
    <n v="0.48568250706322785"/>
    <n v="0.87365187706145142"/>
    <n v="0.6755368107489973"/>
    <n v="0.16980250184870738"/>
    <n v="1735.8923050199758"/>
    <n v="1376.1222859128018"/>
    <n v="957.0526315789474"/>
    <n v="1958.001042209484"/>
    <n v="1445.0165016501651"/>
    <n v="1741.3774459768069"/>
    <n v="1380.4706113764496"/>
    <n v="960.07676422366035"/>
    <n v="1964.188011112499"/>
    <n v="1449.582521773405"/>
  </r>
  <r>
    <s v="2009_3"/>
    <n v="2009"/>
    <n v="3"/>
    <x v="42"/>
    <x v="15"/>
    <s v="Commercial"/>
    <n v="201.5"/>
    <n v="806"/>
    <n v="82816500"/>
    <n v="331266000"/>
    <n v="27"/>
    <n v="103"/>
    <n v="132"/>
    <n v="130"/>
    <n v="38"/>
    <n v="419925"/>
    <n v="321689"/>
    <n v="153875"/>
    <n v="340876"/>
    <n v="346799"/>
    <n v="15552.777777777777"/>
    <n v="3123.1941747572814"/>
    <n v="1165.719696969697"/>
    <n v="2622.123076923077"/>
    <n v="9126.28947368421"/>
    <n v="45337500"/>
    <n v="6045000"/>
    <n v="30225000"/>
    <n v="604500"/>
    <n v="604500"/>
    <n v="0.13399503722084366"/>
    <n v="0.51116625310173702"/>
    <n v="0.6550868486352357"/>
    <n v="0.64516129032258063"/>
    <n v="0.18858560794044665"/>
    <n v="0.18990934375741098"/>
    <n v="0.59321653413556075"/>
    <n v="0.73310986088795904"/>
    <n v="0.72369715729583983"/>
    <n v="0.25279432938474822"/>
    <n v="2083.9950372208436"/>
    <n v="1596.4714640198511"/>
    <n v="763.64764267990074"/>
    <n v="1691.6923076923076"/>
    <n v="1721.0868486352358"/>
    <n v="2090.5801269176159"/>
    <n v="1601.516057505509"/>
    <n v="766.06064661415292"/>
    <n v="1697.0377837546448"/>
    <n v="1726.5252067271592"/>
  </r>
  <r>
    <s v="2009_3"/>
    <n v="2009"/>
    <n v="3"/>
    <x v="43"/>
    <x v="16"/>
    <s v="Commercial"/>
    <n v="329.5"/>
    <n v="1318"/>
    <n v="135424500"/>
    <n v="541698000"/>
    <n v="45"/>
    <n v="162"/>
    <n v="152"/>
    <n v="199"/>
    <n v="45"/>
    <n v="1029927"/>
    <n v="286105"/>
    <n v="119432"/>
    <n v="597224"/>
    <n v="307816"/>
    <n v="22887.266666666666"/>
    <n v="1766.0802469135801"/>
    <n v="785.73684210526312"/>
    <n v="3001.1256281407036"/>
    <n v="6840.3555555555558"/>
    <n v="74137500"/>
    <n v="9885000"/>
    <n v="49425000"/>
    <n v="988500"/>
    <n v="988500"/>
    <n v="0.13657056145675264"/>
    <n v="0.49165402124430957"/>
    <n v="0.4613050075872534"/>
    <n v="0.60394537177541729"/>
    <n v="0.13657056145675264"/>
    <n v="0.18064838935673078"/>
    <n v="0.55582485848424668"/>
    <n v="0.52529230466677268"/>
    <n v="0.66672295416264427"/>
    <n v="0.18064838935673078"/>
    <n v="3125.7268588770867"/>
    <n v="868.30045523520482"/>
    <n v="362.46433990895298"/>
    <n v="1812.51593323217"/>
    <n v="934.19119878603942"/>
    <n v="3135.6036538625317"/>
    <n v="871.04414525334278"/>
    <n v="363.60966902325106"/>
    <n v="1818.2431925509252"/>
    <n v="937.14309297391856"/>
  </r>
  <r>
    <s v="2009_3"/>
    <n v="2009"/>
    <n v="3"/>
    <x v="44"/>
    <x v="17"/>
    <s v="Commercial"/>
    <n v="1174.25"/>
    <n v="4697"/>
    <n v="482616750"/>
    <n v="1930467000"/>
    <n v="118"/>
    <n v="476"/>
    <n v="1557"/>
    <n v="706"/>
    <n v="148"/>
    <n v="1694416"/>
    <n v="1385937"/>
    <n v="864792"/>
    <n v="2194860"/>
    <n v="383741"/>
    <n v="14359.457627118643"/>
    <n v="2911.6323529411766"/>
    <n v="555.4219653179191"/>
    <n v="3108.8668555240793"/>
    <n v="2592.8445945945946"/>
    <n v="264206250"/>
    <n v="35227500"/>
    <n v="176137500"/>
    <n v="3522750"/>
    <n v="3522750"/>
    <n v="0.10048967426016607"/>
    <n v="0.40536512667660207"/>
    <n v="1.3259527357888015"/>
    <n v="0.60123483074302742"/>
    <n v="0.12603789652969982"/>
    <n v="0.12093242966450218"/>
    <n v="0.4387480232013482"/>
    <n v="1.3706537085056012"/>
    <n v="0.63452808989438036"/>
    <n v="0.14860482802259078"/>
    <n v="1442.9772195018097"/>
    <n v="1180.2742175856929"/>
    <n v="736.46327443048756"/>
    <n v="1869.159037683628"/>
    <n v="326.79667873110498"/>
    <n v="1447.5367958209022"/>
    <n v="1184.0036946001651"/>
    <n v="738.79038012598414"/>
    <n v="1875.065280117436"/>
    <n v="327.82930376313067"/>
  </r>
  <r>
    <s v="2009_3"/>
    <n v="2009"/>
    <n v="3"/>
    <x v="45"/>
    <x v="18"/>
    <s v="Commercial"/>
    <n v="1198.75"/>
    <n v="4795"/>
    <n v="492686250"/>
    <n v="1970745000"/>
    <n v="76"/>
    <n v="672"/>
    <n v="1093"/>
    <n v="1138"/>
    <n v="222"/>
    <n v="2501029"/>
    <n v="2210406"/>
    <n v="1027036"/>
    <n v="3730134"/>
    <n v="1893389"/>
    <n v="32908.276315789473"/>
    <n v="3289.2946428571427"/>
    <n v="939.64867337602925"/>
    <n v="3277.797891036907"/>
    <n v="8528.7792792792789"/>
    <n v="269718750"/>
    <n v="35962500"/>
    <n v="179812500"/>
    <n v="3596250"/>
    <n v="3596250"/>
    <n v="6.3399374348279455E-2"/>
    <n v="0.56058394160583946"/>
    <n v="0.9117831074035454"/>
    <n v="0.94932221063607924"/>
    <n v="0.18519290928050053"/>
    <n v="7.9798146010669618E-2"/>
    <n v="0.5939842055966198"/>
    <n v="0.9308690344630941"/>
    <n v="0.96408292114857552"/>
    <n v="0.21133445046115182"/>
    <n v="2086.3641293013557"/>
    <n v="1843.9257559958289"/>
    <n v="856.75578727841503"/>
    <n v="3111.6863399374347"/>
    <n v="1579.4694473409802"/>
    <n v="2092.9567049487041"/>
    <n v="1849.7522653111359"/>
    <n v="859.46299799950236"/>
    <n v="3121.5187691374749"/>
    <n v="1584.460317183896"/>
  </r>
  <r>
    <s v="2009_3"/>
    <n v="2009"/>
    <n v="3"/>
    <x v="46"/>
    <x v="19"/>
    <s v="Commercial"/>
    <n v="601.25"/>
    <n v="2405"/>
    <n v="247113750"/>
    <n v="988455000"/>
    <n v="87"/>
    <n v="265"/>
    <n v="722"/>
    <n v="406"/>
    <n v="72"/>
    <n v="1054070"/>
    <n v="740193"/>
    <n v="592947"/>
    <n v="1121468"/>
    <n v="172706"/>
    <n v="12115.747126436781"/>
    <n v="2793.1811320754719"/>
    <n v="821.25623268698064"/>
    <n v="2762.2364532019706"/>
    <n v="2398.6944444444443"/>
    <n v="135281250"/>
    <n v="18037500"/>
    <n v="90187500"/>
    <n v="1803750"/>
    <n v="1803750"/>
    <n v="0.14469854469854471"/>
    <n v="0.44074844074844077"/>
    <n v="1.2008316008316009"/>
    <n v="0.6752598752598753"/>
    <n v="0.11975051975051976"/>
    <n v="0.17812728901081565"/>
    <n v="0.48792512028505897"/>
    <n v="1.2474959760439239"/>
    <n v="0.7197569872777092"/>
    <n v="0.15060157109305586"/>
    <n v="1753.130977130977"/>
    <n v="1231.0902286902287"/>
    <n v="986.19043659043655"/>
    <n v="1865.2274428274429"/>
    <n v="287.24490644490646"/>
    <n v="1758.6705895237171"/>
    <n v="1234.9802761404164"/>
    <n v="989.30664002041567"/>
    <n v="1871.1212620527899"/>
    <n v="288.15255422721748"/>
  </r>
  <r>
    <s v="2009_3"/>
    <n v="2009"/>
    <n v="3"/>
    <x v="47"/>
    <x v="20"/>
    <s v="Commercial"/>
    <n v="501.25"/>
    <n v="2005"/>
    <n v="206013750"/>
    <n v="824055000"/>
    <n v="63"/>
    <n v="307"/>
    <n v="442"/>
    <n v="462"/>
    <n v="55"/>
    <n v="927364"/>
    <n v="1161857"/>
    <n v="481702"/>
    <n v="1745630"/>
    <n v="215616"/>
    <n v="14720.063492063493"/>
    <n v="3784.5504885993487"/>
    <n v="1089.8235294117646"/>
    <n v="3778.4199134199134"/>
    <n v="3920.2909090909093"/>
    <n v="112781250"/>
    <n v="15037500"/>
    <n v="75187500"/>
    <n v="1503750"/>
    <n v="1503750"/>
    <n v="0.12568578553615961"/>
    <n v="0.61246882793017454"/>
    <n v="0.88179551122194511"/>
    <n v="0.92169576059850378"/>
    <n v="0.10972568578553615"/>
    <n v="0.16018471190209133"/>
    <n v="0.66317070571290759"/>
    <n v="0.91539476674511078"/>
    <n v="0.94965434387094627"/>
    <n v="0.14225274511883998"/>
    <n v="1850.1027431421446"/>
    <n v="2317.9192019950124"/>
    <n v="961.0014962593516"/>
    <n v="3482.5536159600997"/>
    <n v="430.15660847880298"/>
    <n v="1855.9487707450137"/>
    <n v="2325.2434544919679"/>
    <n v="964.03810668239714"/>
    <n v="3493.5579262033229"/>
    <n v="431.51583429263684"/>
  </r>
  <r>
    <s v="2009_3"/>
    <n v="2009"/>
    <n v="3"/>
    <x v="48"/>
    <x v="21"/>
    <s v="Commercial"/>
    <n v="1016.25"/>
    <n v="4065"/>
    <n v="417678750"/>
    <n v="1670715000"/>
    <n v="178"/>
    <n v="613"/>
    <n v="707"/>
    <n v="850"/>
    <n v="198"/>
    <n v="2100075"/>
    <n v="1694751"/>
    <n v="699776"/>
    <n v="2193335"/>
    <n v="673317"/>
    <n v="11798.174157303371"/>
    <n v="2764.6835236541597"/>
    <n v="989.78217821782175"/>
    <n v="2580.3941176470589"/>
    <n v="3400.590909090909"/>
    <n v="228656250"/>
    <n v="30487500"/>
    <n v="152437500"/>
    <n v="3048750"/>
    <n v="3048750"/>
    <n v="0.17515375153751536"/>
    <n v="0.60319803198031985"/>
    <n v="0.69569495694956951"/>
    <n v="0.83640836408364083"/>
    <n v="0.19483394833948339"/>
    <n v="0.20293500682628102"/>
    <n v="0.6389559733875898"/>
    <n v="0.72932439762339429"/>
    <n v="0.86344454680811256"/>
    <n v="0.22378275629814456"/>
    <n v="2066.4944649446493"/>
    <n v="1667.6516605166053"/>
    <n v="688.58646986469864"/>
    <n v="2158.2632226322262"/>
    <n v="662.55055350553505"/>
    <n v="2073.024255643043"/>
    <n v="1672.921171994002"/>
    <n v="690.76229254520263"/>
    <n v="2165.0829878698783"/>
    <n v="664.64410687085319"/>
  </r>
  <r>
    <s v="2009_3"/>
    <n v="2009"/>
    <n v="3"/>
    <x v="49"/>
    <x v="22"/>
    <s v="Commercial"/>
    <n v="300"/>
    <n v="1200"/>
    <n v="123300000"/>
    <n v="493200000"/>
    <n v="54"/>
    <n v="188"/>
    <n v="321"/>
    <n v="325"/>
    <n v="23"/>
    <n v="922009"/>
    <n v="680786"/>
    <n v="275342"/>
    <n v="956477"/>
    <n v="148034"/>
    <n v="17074.240740740741"/>
    <n v="3621.2021276595747"/>
    <n v="857.76323987538944"/>
    <n v="2943.0061538461537"/>
    <n v="6436.260869565217"/>
    <n v="67500000"/>
    <n v="9000000"/>
    <n v="45000000"/>
    <n v="900000"/>
    <n v="900000"/>
    <n v="0.18"/>
    <n v="0.62666666666666671"/>
    <n v="1.07"/>
    <n v="1.0833333333333333"/>
    <n v="7.6666666666666661E-2"/>
    <n v="0.23168190011986789"/>
    <n v="0.69173384517102876"/>
    <n v="1.1068159661922199"/>
    <n v="1.1237523481563008"/>
    <n v="0.11245799703631945"/>
    <n v="3073.3633333333332"/>
    <n v="2269.2866666666669"/>
    <n v="917.80666666666662"/>
    <n v="3188.2566666666667"/>
    <n v="493.44666666666666"/>
    <n v="3083.0746679859149"/>
    <n v="2276.4572481607656"/>
    <n v="920.70678836386378"/>
    <n v="3198.331045804503"/>
    <n v="495.00587890207896"/>
  </r>
  <r>
    <s v="2009_3"/>
    <n v="2009"/>
    <n v="3"/>
    <x v="50"/>
    <x v="23"/>
    <s v="Commercial"/>
    <n v="455"/>
    <n v="1820"/>
    <n v="187005000"/>
    <n v="748020000"/>
    <n v="86"/>
    <n v="366"/>
    <n v="635"/>
    <n v="555"/>
    <n v="147"/>
    <n v="1690354"/>
    <n v="1040439"/>
    <n v="731150"/>
    <n v="1662741"/>
    <n v="1059691"/>
    <n v="19655.279069767443"/>
    <n v="2842.7295081967213"/>
    <n v="1151.4173228346456"/>
    <n v="2995.9297297297298"/>
    <n v="7208.7823129251701"/>
    <n v="102375000"/>
    <n v="13650000"/>
    <n v="68250000"/>
    <n v="1365000"/>
    <n v="1365000"/>
    <n v="0.18901098901098901"/>
    <n v="0.80439560439560442"/>
    <n v="1.3956043956043955"/>
    <n v="1.2197802197802199"/>
    <n v="0.32307692307692309"/>
    <n v="0.2317772453474361"/>
    <n v="0.84772417600012673"/>
    <n v="1.4767681150955538"/>
    <n v="1.2763370834122598"/>
    <n v="0.37415950635209266"/>
    <n v="3715.0637362637362"/>
    <n v="2286.679120879121"/>
    <n v="1606.9230769230769"/>
    <n v="3654.3758241758242"/>
    <n v="2328.9912087912089"/>
    <n v="3726.802741153665"/>
    <n v="2293.9046597358765"/>
    <n v="1612.000695827325"/>
    <n v="3665.9230650080312"/>
    <n v="2336.3504470518415"/>
  </r>
  <r>
    <s v="2009_3"/>
    <n v="2009"/>
    <n v="3"/>
    <x v="51"/>
    <x v="24"/>
    <s v="Commercial"/>
    <n v="238.5"/>
    <n v="954"/>
    <n v="98023500"/>
    <n v="392094000"/>
    <n v="44"/>
    <n v="194"/>
    <n v="141"/>
    <n v="359"/>
    <n v="8"/>
    <n v="471937"/>
    <n v="476092"/>
    <n v="194474"/>
    <n v="872752"/>
    <n v="59113"/>
    <n v="10725.84090909091"/>
    <n v="2454.0824742268042"/>
    <n v="1379.2482269503546"/>
    <n v="2431.0640668523679"/>
    <n v="7389.125"/>
    <n v="53662500"/>
    <n v="7155000"/>
    <n v="35775000"/>
    <n v="715500"/>
    <n v="715500"/>
    <n v="0.18448637316561844"/>
    <n v="0.81341719077568131"/>
    <n v="0.5911949685534591"/>
    <n v="1.5052410901467506"/>
    <n v="3.3542976939203356E-2"/>
    <n v="0.24300706975694358"/>
    <n v="0.87219375778266739"/>
    <n v="0.66536615227973717"/>
    <n v="1.6368132771739505"/>
    <n v="6.0707607582521791E-2"/>
    <n v="1978.7714884696018"/>
    <n v="1996.1928721174004"/>
    <n v="815.40461215932919"/>
    <n v="3659.3375262054506"/>
    <n v="247.85324947589098"/>
    <n v="1985.0240886477504"/>
    <n v="2002.5005210705765"/>
    <n v="817.98115980667467"/>
    <n v="3670.9004452193858"/>
    <n v="248.63642594718036"/>
  </r>
  <r>
    <s v="2009_3"/>
    <n v="2009"/>
    <n v="3"/>
    <x v="52"/>
    <x v="25"/>
    <s v="Commercial"/>
    <n v="1172.75"/>
    <n v="4691"/>
    <n v="482000250"/>
    <n v="1928001000"/>
    <n v="243"/>
    <n v="853"/>
    <n v="1795"/>
    <n v="1574"/>
    <n v="456"/>
    <n v="3879118"/>
    <n v="2187564"/>
    <n v="1575813"/>
    <n v="4193517"/>
    <n v="2861246"/>
    <n v="15963.448559670782"/>
    <n v="2564.5533411488864"/>
    <n v="877.89025069637887"/>
    <n v="2664.2420584498095"/>
    <n v="6274.6622807017548"/>
    <n v="263868750"/>
    <n v="35182500"/>
    <n v="175912500"/>
    <n v="3518250"/>
    <n v="3518250"/>
    <n v="0.20720528671924962"/>
    <n v="0.72735024515028779"/>
    <n v="1.5305904924323173"/>
    <n v="1.3421445320827117"/>
    <n v="0.38882967384353018"/>
    <n v="0.23478145933466271"/>
    <n v="0.75764919321941693"/>
    <n v="1.5919048860678549"/>
    <n v="1.3882505532490719"/>
    <n v="0.42199727258587499"/>
    <n v="3307.710935834577"/>
    <n v="1865.3285013856321"/>
    <n v="1343.6904711149009"/>
    <n v="3575.7979108932"/>
    <n v="2439.7748880835643"/>
    <n v="3318.1627712825693"/>
    <n v="1871.2226399397962"/>
    <n v="1347.9363172512667"/>
    <n v="3587.0968581364546"/>
    <n v="2447.4841849825571"/>
  </r>
  <r>
    <s v="2009_3"/>
    <n v="2009"/>
    <n v="3"/>
    <x v="53"/>
    <x v="26"/>
    <s v="Commercial"/>
    <n v="523.25"/>
    <n v="2093"/>
    <n v="215055750"/>
    <n v="860223000"/>
    <n v="87"/>
    <n v="375"/>
    <n v="726"/>
    <n v="640"/>
    <n v="83"/>
    <n v="1054934"/>
    <n v="1213536"/>
    <n v="512045"/>
    <n v="2191134"/>
    <n v="250811"/>
    <n v="12125.67816091954"/>
    <n v="3236.096"/>
    <n v="705.29614325068871"/>
    <n v="3423.6468749999999"/>
    <n v="3021.8192771084337"/>
    <n v="117731250"/>
    <n v="15697500"/>
    <n v="78487500"/>
    <n v="1569750"/>
    <n v="1569750"/>
    <n v="0.16626851409460106"/>
    <n v="0.71667462971810802"/>
    <n v="1.3874820831342571"/>
    <n v="1.2231247013855711"/>
    <n v="0.15862398471094125"/>
    <n v="0.20419297463130195"/>
    <n v="0.76257382277695596"/>
    <n v="1.4621683594907886"/>
    <n v="1.2763368134608186"/>
    <n v="0.19583579464186071"/>
    <n v="2016.1184902054467"/>
    <n v="2319.2279025322505"/>
    <n v="978.5857620640229"/>
    <n v="4187.5470616340181"/>
    <n v="479.33301481127569"/>
    <n v="2022.4891009123842"/>
    <n v="2326.5562903127698"/>
    <n v="981.67793594355828"/>
    <n v="4200.7790379668832"/>
    <n v="480.84763017301179"/>
  </r>
  <r>
    <s v="2009_4"/>
    <n v="2009"/>
    <n v="4"/>
    <x v="27"/>
    <x v="0"/>
    <s v="Commercial"/>
    <n v="1203"/>
    <n v="4812"/>
    <n v="494433000"/>
    <n v="1977732000"/>
    <n v="37"/>
    <n v="609"/>
    <n v="338"/>
    <n v="803"/>
    <n v="165"/>
    <n v="446526"/>
    <n v="951703"/>
    <n v="520424"/>
    <n v="1363043"/>
    <n v="454604"/>
    <n v="12068.27027027027"/>
    <n v="1562.7307060755336"/>
    <n v="1539.7159763313609"/>
    <n v="1697.4383561643835"/>
    <n v="2755.1757575757574"/>
    <n v="270675000"/>
    <n v="36090000"/>
    <n v="180450000"/>
    <n v="3609000"/>
    <n v="3609000"/>
    <n v="3.0756442227763924E-2"/>
    <n v="0.50623441396508728"/>
    <n v="0.28096425602660019"/>
    <n v="0.66749792186201162"/>
    <n v="0.13715710723192021"/>
    <n v="4.2355096871234302E-2"/>
    <n v="0.53982049634026674"/>
    <n v="0.31115848081148989"/>
    <n v="0.6991458474160277"/>
    <n v="0.16026701056587295"/>
    <n v="371.17705735660849"/>
    <n v="791.10806317539482"/>
    <n v="432.60515378221112"/>
    <n v="1133.0365752285952"/>
    <n v="377.89193682460518"/>
    <n v="372.34991725906622"/>
    <n v="793.60783762917515"/>
    <n v="433.97211660604819"/>
    <n v="1136.616788878026"/>
    <n v="379.08601466799365"/>
  </r>
  <r>
    <s v="2009_4"/>
    <n v="2009"/>
    <n v="4"/>
    <x v="28"/>
    <x v="1"/>
    <s v="Commercial"/>
    <n v="175.75"/>
    <n v="703"/>
    <n v="72233250"/>
    <n v="288933000"/>
    <n v="3"/>
    <n v="62"/>
    <n v="176"/>
    <n v="81"/>
    <n v="17"/>
    <n v="63699"/>
    <n v="172618"/>
    <n v="261203"/>
    <n v="262578"/>
    <n v="92673"/>
    <n v="21233"/>
    <n v="2784.1612903225805"/>
    <n v="1484.1079545454545"/>
    <n v="3241.7037037037039"/>
    <n v="5451.3529411764703"/>
    <n v="39543750"/>
    <n v="5272500"/>
    <n v="26362500"/>
    <n v="527250"/>
    <n v="527250"/>
    <n v="1.7069701280227598E-2"/>
    <n v="0.35277382645803701"/>
    <n v="1.0014224751066856"/>
    <n v="0.46088193456614507"/>
    <n v="9.6728307254623044E-2"/>
    <n v="3.9835483439756264E-2"/>
    <n v="0.43675548900183081"/>
    <n v="1.0080559220329801"/>
    <n v="0.54849019142157951"/>
    <n v="0.14867934750627188"/>
    <n v="362.44096728307255"/>
    <n v="982.1792318634424"/>
    <n v="1486.2190611664296"/>
    <n v="1494.0426742532006"/>
    <n v="527.30014224751062"/>
    <n v="363.58622254362575"/>
    <n v="985.28276053055129"/>
    <n v="1490.9152747619692"/>
    <n v="1498.7636092098803"/>
    <n v="528.96632603000717"/>
  </r>
  <r>
    <s v="2009_4"/>
    <n v="2009"/>
    <n v="4"/>
    <x v="29"/>
    <x v="2"/>
    <s v="Commercial"/>
    <n v="190.75"/>
    <n v="763"/>
    <n v="78398250"/>
    <n v="313593000"/>
    <n v="16"/>
    <n v="111"/>
    <n v="53"/>
    <n v="243"/>
    <n v="21"/>
    <n v="172719"/>
    <n v="360458"/>
    <n v="51146"/>
    <n v="774741"/>
    <n v="90003"/>
    <n v="10794.9375"/>
    <n v="3247.3693693693695"/>
    <n v="965.01886792452831"/>
    <n v="3188.2345679012346"/>
    <n v="4285.8571428571431"/>
    <n v="42918750"/>
    <n v="5722500"/>
    <n v="28612500"/>
    <n v="572250"/>
    <n v="572250"/>
    <n v="8.3879423328964614E-2"/>
    <n v="0.58191349934469205"/>
    <n v="0.27785058977719529"/>
    <n v="1.2739187418086502"/>
    <n v="0.11009174311926606"/>
    <n v="0.13064514974017899"/>
    <n v="0.66512549473519711"/>
    <n v="0.35341944437689032"/>
    <n v="1.3735751855600513"/>
    <n v="0.16289657204167043"/>
    <n v="905.47313237221499"/>
    <n v="1889.6880733944954"/>
    <n v="268.13106159895153"/>
    <n v="4061.551769331586"/>
    <n v="471.83748361730011"/>
    <n v="908.33428208140049"/>
    <n v="1895.6591842848638"/>
    <n v="268.9783127006022"/>
    <n v="4074.3856207714625"/>
    <n v="473.32841430399827"/>
  </r>
  <r>
    <s v="2009_4"/>
    <n v="2009"/>
    <n v="4"/>
    <x v="30"/>
    <x v="3"/>
    <s v="Commercial"/>
    <n v="1292.25"/>
    <n v="5169"/>
    <n v="531114750"/>
    <n v="2124459000"/>
    <n v="32"/>
    <n v="545"/>
    <n v="877"/>
    <n v="654"/>
    <n v="87"/>
    <n v="567591"/>
    <n v="1991035"/>
    <n v="750513"/>
    <n v="1966570"/>
    <n v="403547"/>
    <n v="17737.21875"/>
    <n v="3653.2752293577983"/>
    <n v="855.77309007981751"/>
    <n v="3006.987767584098"/>
    <n v="4638.4712643678158"/>
    <n v="290756250"/>
    <n v="38767500"/>
    <n v="193837500"/>
    <n v="3876750"/>
    <n v="3876750"/>
    <n v="2.4763010253433932E-2"/>
    <n v="0.42174501837879669"/>
    <n v="0.67866124975817377"/>
    <n v="0.506094022054556"/>
    <n v="6.7324434126523502E-2"/>
    <n v="3.4835560719236915E-2"/>
    <n v="0.45375366580489429"/>
    <n v="0.70892973774419699"/>
    <n v="0.53849964658124561"/>
    <n v="8.3566239655001567E-2"/>
    <n v="439.22692977365062"/>
    <n v="1540.7506287483072"/>
    <n v="580.78003482298323"/>
    <n v="1521.8185335654866"/>
    <n v="312.28245308570325"/>
    <n v="440.61481634638187"/>
    <n v="1545.6191533414349"/>
    <n v="582.615206478912"/>
    <n v="1526.6272357777066"/>
    <n v="313.26921549519523"/>
  </r>
  <r>
    <s v="2009_4"/>
    <n v="2009"/>
    <n v="4"/>
    <x v="31"/>
    <x v="4"/>
    <s v="Commercial"/>
    <n v="569"/>
    <n v="2276"/>
    <n v="233859000"/>
    <n v="935436000"/>
    <n v="22"/>
    <n v="217"/>
    <n v="413"/>
    <n v="284"/>
    <n v="75"/>
    <n v="461959"/>
    <n v="660573"/>
    <n v="668784"/>
    <n v="990216"/>
    <n v="196298"/>
    <n v="20998.136363636364"/>
    <n v="3044.1152073732719"/>
    <n v="1619.3317191283293"/>
    <n v="3486.676056338028"/>
    <n v="2617.3066666666668"/>
    <n v="128025000"/>
    <n v="17070000"/>
    <n v="85350000"/>
    <n v="1707000"/>
    <n v="1707000"/>
    <n v="3.8664323374340948E-2"/>
    <n v="0.38137082601054484"/>
    <n v="0.72583479789103689"/>
    <n v="0.49912126537785589"/>
    <n v="0.13181019332161686"/>
    <n v="5.7496153373794601E-2"/>
    <n v="0.42881563691952918"/>
    <n v="0.76940853876905502"/>
    <n v="0.54796053060231931"/>
    <n v="0.16485335745222593"/>
    <n v="811.87873462214407"/>
    <n v="1160.9367311072056"/>
    <n v="1175.3673110720563"/>
    <n v="1740.2741652021089"/>
    <n v="344.98769771528998"/>
    <n v="814.44414106261161"/>
    <n v="1164.6051047693682"/>
    <n v="1179.0812830498328"/>
    <n v="1745.7731521335336"/>
    <n v="346.07780344642822"/>
  </r>
  <r>
    <s v="2009_4"/>
    <n v="2009"/>
    <n v="4"/>
    <x v="32"/>
    <x v="5"/>
    <s v="Commercial"/>
    <n v="208.5"/>
    <n v="834"/>
    <n v="85693500"/>
    <n v="342774000"/>
    <n v="19"/>
    <n v="87"/>
    <n v="182"/>
    <n v="112"/>
    <n v="41"/>
    <n v="396131"/>
    <n v="255531"/>
    <n v="284928"/>
    <n v="411814"/>
    <n v="210894"/>
    <n v="20849"/>
    <n v="2937.1379310344828"/>
    <n v="1565.5384615384614"/>
    <n v="3676.9107142857142"/>
    <n v="5143.7560975609758"/>
    <n v="46912500"/>
    <n v="6255000"/>
    <n v="31275000"/>
    <n v="625500"/>
    <n v="625500"/>
    <n v="9.1127098321342928E-2"/>
    <n v="0.41726618705035973"/>
    <n v="0.87290167865707435"/>
    <n v="0.53717026378896882"/>
    <n v="0.19664268585131894"/>
    <n v="0.13756560435739551"/>
    <n v="0.49683531481115667"/>
    <n v="0.92664883147287536"/>
    <n v="0.61762831330127765"/>
    <n v="0.26077784342699784"/>
    <n v="1899.9088729016787"/>
    <n v="1225.5683453237409"/>
    <n v="1366.5611510791366"/>
    <n v="1975.1270983213428"/>
    <n v="1011.4820143884892"/>
    <n v="1905.9122798773667"/>
    <n v="1229.4409445091228"/>
    <n v="1370.8792648919127"/>
    <n v="1981.3681828117917"/>
    <n v="1014.6781351433171"/>
  </r>
  <r>
    <s v="2009_4"/>
    <n v="2009"/>
    <n v="4"/>
    <x v="33"/>
    <x v="6"/>
    <s v="Commercial"/>
    <n v="1441.5"/>
    <n v="5766"/>
    <n v="592456500"/>
    <n v="2369826000"/>
    <n v="86"/>
    <n v="721"/>
    <n v="628"/>
    <n v="1087"/>
    <n v="253"/>
    <n v="2238655"/>
    <n v="1810326"/>
    <n v="1098137"/>
    <n v="2866183"/>
    <n v="2048613"/>
    <n v="26030.872093023256"/>
    <n v="2510.8543689320391"/>
    <n v="1748.625796178344"/>
    <n v="2636.7828886844527"/>
    <n v="8097.284584980237"/>
    <n v="324337500"/>
    <n v="43245000"/>
    <n v="216225000"/>
    <n v="4324500"/>
    <n v="4324500"/>
    <n v="5.9660076309399929E-2"/>
    <n v="0.50017343045438778"/>
    <n v="0.43565730142212972"/>
    <n v="0.7540756156781131"/>
    <n v="0.17551161984044397"/>
    <n v="7.4195675447577769E-2"/>
    <n v="0.53085789689177698"/>
    <n v="0.46608664272921035"/>
    <n v="0.78050316200101766"/>
    <n v="0.198856615878402"/>
    <n v="1553.0038154699964"/>
    <n v="1255.8626430801248"/>
    <n v="761.80159556018032"/>
    <n v="1988.3336801942421"/>
    <n v="1421.1675338189386"/>
    <n v="1557.9110581657071"/>
    <n v="1259.8309673821523"/>
    <n v="764.20876628194833"/>
    <n v="1994.6164953628679"/>
    <n v="1425.6581950331893"/>
  </r>
  <r>
    <s v="2009_4"/>
    <n v="2009"/>
    <n v="4"/>
    <x v="34"/>
    <x v="7"/>
    <s v="Commercial"/>
    <n v="1341"/>
    <n v="5364"/>
    <n v="551151000"/>
    <n v="2204604000"/>
    <n v="171"/>
    <n v="574"/>
    <n v="1808"/>
    <n v="1043"/>
    <n v="130"/>
    <n v="2598812"/>
    <n v="1294460"/>
    <n v="1600891"/>
    <n v="3231998"/>
    <n v="592124"/>
    <n v="15197.730994152047"/>
    <n v="2255.1567944250869"/>
    <n v="885.4485619469026"/>
    <n v="3098.7516778523491"/>
    <n v="4554.8"/>
    <n v="301725000"/>
    <n v="40230000"/>
    <n v="201150000"/>
    <n v="4023000"/>
    <n v="4023000"/>
    <n v="0.12751677852348994"/>
    <n v="0.42803877703206561"/>
    <n v="1.348247576435496"/>
    <n v="0.77777777777777779"/>
    <n v="9.6942580164056671E-2"/>
    <n v="0.14873963027139822"/>
    <n v="0.45952107191111108"/>
    <n v="1.3918459619832311"/>
    <n v="0.80423005347724519"/>
    <n v="0.11576851287095127"/>
    <n v="1937.965697240865"/>
    <n v="965.29455630126768"/>
    <n v="1193.8038777032066"/>
    <n v="2410.1401938851604"/>
    <n v="441.55406413124535"/>
    <n v="1944.0893576707945"/>
    <n v="968.34473210472197"/>
    <n v="1197.5761062712331"/>
    <n v="2417.7558499088404"/>
    <n v="442.94930407488562"/>
  </r>
  <r>
    <s v="2009_4"/>
    <n v="2009"/>
    <n v="4"/>
    <x v="35"/>
    <x v="8"/>
    <s v="Commercial"/>
    <n v="184.75"/>
    <n v="739"/>
    <n v="75932250"/>
    <n v="303729000"/>
    <n v="29"/>
    <n v="85"/>
    <n v="119"/>
    <n v="87"/>
    <n v="45"/>
    <n v="318523"/>
    <n v="225810"/>
    <n v="113457"/>
    <n v="271622"/>
    <n v="159691"/>
    <n v="10983.551724137931"/>
    <n v="2656.5882352941176"/>
    <n v="953.42016806722688"/>
    <n v="3122.0919540229884"/>
    <n v="3548.6888888888889"/>
    <n v="41568750"/>
    <n v="5542500"/>
    <n v="27712500"/>
    <n v="554250"/>
    <n v="554250"/>
    <n v="0.15696887686062247"/>
    <n v="0.46008119079837617"/>
    <n v="0.64411366711772666"/>
    <n v="0.47090663058186738"/>
    <n v="0.24357239512855211"/>
    <n v="0.21932689112875547"/>
    <n v="0.54551802852902243"/>
    <n v="0.72618672405731544"/>
    <n v="0.55647184830638496"/>
    <n v="0.31715267164590621"/>
    <n v="1724.0757780784845"/>
    <n v="1222.2462787550744"/>
    <n v="614.11096075778073"/>
    <n v="1470.2138024357239"/>
    <n v="864.362652232747"/>
    <n v="1729.5235807075251"/>
    <n v="1226.1083807435136"/>
    <n v="616.0514527878164"/>
    <n v="1474.8594419835908"/>
    <n v="867.0938994256785"/>
  </r>
  <r>
    <s v="2009_4"/>
    <n v="2009"/>
    <n v="4"/>
    <x v="36"/>
    <x v="9"/>
    <s v="Commercial"/>
    <n v="126.25"/>
    <n v="505"/>
    <n v="51888750"/>
    <n v="207555000"/>
    <n v="19"/>
    <n v="66"/>
    <n v="122"/>
    <n v="74"/>
    <n v="19"/>
    <n v="269954"/>
    <n v="184464"/>
    <n v="89723"/>
    <n v="238392"/>
    <n v="84082"/>
    <n v="14208.105263157895"/>
    <n v="2794.909090909091"/>
    <n v="735.43442622950818"/>
    <n v="3221.5135135135133"/>
    <n v="4425.3684210526317"/>
    <n v="28406250"/>
    <n v="3787500"/>
    <n v="18937500"/>
    <n v="378750"/>
    <n v="378750"/>
    <n v="0.15049504950495049"/>
    <n v="0.52277227722772279"/>
    <n v="0.96633663366336631"/>
    <n v="0.5861386138613861"/>
    <n v="0.15049504950495049"/>
    <n v="0.22464046304144752"/>
    <n v="0.62634832474516999"/>
    <n v="1.0037376342666589"/>
    <n v="0.68827202758928641"/>
    <n v="0.22464046304144752"/>
    <n v="2138.2495049504951"/>
    <n v="1461.10099009901"/>
    <n v="710.67722772277227"/>
    <n v="1888.2534653465345"/>
    <n v="665.99603960396041"/>
    <n v="2145.0060300538153"/>
    <n v="1465.7178346231101"/>
    <n v="712.9228536510609"/>
    <n v="1894.2200431058222"/>
    <n v="668.10048015211817"/>
  </r>
  <r>
    <s v="2009_4"/>
    <n v="2009"/>
    <n v="4"/>
    <x v="37"/>
    <x v="10"/>
    <s v="Commercial"/>
    <n v="325.25"/>
    <n v="1301"/>
    <n v="133677750"/>
    <n v="534711000"/>
    <n v="40"/>
    <n v="153"/>
    <n v="81"/>
    <n v="294"/>
    <n v="42"/>
    <n v="790235"/>
    <n v="643045"/>
    <n v="93070"/>
    <n v="949679"/>
    <n v="195453"/>
    <n v="19755.875"/>
    <n v="4202.9084967320259"/>
    <n v="1149.0123456790122"/>
    <n v="3230.2006802721089"/>
    <n v="4653.6428571428569"/>
    <n v="73181250"/>
    <n v="9757500"/>
    <n v="48787500"/>
    <n v="975750"/>
    <n v="975750"/>
    <n v="0.12298232129131437"/>
    <n v="0.47040737893927748"/>
    <n v="0.24903920061491161"/>
    <n v="0.90392006149116066"/>
    <n v="0.12913143735588009"/>
    <n v="0.16541229722013095"/>
    <n v="0.53489187257264648"/>
    <n v="0.3049106269829015"/>
    <n v="0.94199407320835116"/>
    <n v="0.17245653674202321"/>
    <n v="2429.6233666410453"/>
    <n v="1977.0791698693313"/>
    <n v="286.1491160645657"/>
    <n v="2919.8431975403537"/>
    <n v="600.93159108378165"/>
    <n v="2437.3005863622789"/>
    <n v="1983.3264225924336"/>
    <n v="287.05330132522261"/>
    <n v="2929.0694332140984"/>
    <n v="602.83043842181939"/>
  </r>
  <r>
    <s v="2009_4"/>
    <n v="2009"/>
    <n v="4"/>
    <x v="38"/>
    <x v="11"/>
    <s v="Commercial"/>
    <n v="1313"/>
    <n v="5252"/>
    <n v="539643000"/>
    <n v="2158572000"/>
    <n v="41"/>
    <n v="503"/>
    <n v="1829"/>
    <n v="604"/>
    <n v="227"/>
    <n v="642848"/>
    <n v="929994"/>
    <n v="1944184"/>
    <n v="1274370"/>
    <n v="995252"/>
    <n v="15679.219512195123"/>
    <n v="1848.8946322067595"/>
    <n v="1062.9764898851831"/>
    <n v="2109.8841059602651"/>
    <n v="4384.3700440528637"/>
    <n v="295425000"/>
    <n v="39390000"/>
    <n v="196950000"/>
    <n v="3939000"/>
    <n v="3939000"/>
    <n v="3.1226199543031227E-2"/>
    <n v="0.38309215536938307"/>
    <n v="1.392993145468393"/>
    <n v="0.46001523229246"/>
    <n v="0.17288651942117289"/>
    <n v="4.2410126343054508E-2"/>
    <n v="0.41435189338027506"/>
    <n v="1.4405694313837647"/>
    <n v="0.49206319442506424"/>
    <n v="0.19720221363010623"/>
    <n v="489.60243716679361"/>
    <n v="708.29702970297035"/>
    <n v="1480.7189642041128"/>
    <n v="970.57882711348054"/>
    <n v="757.998476770754"/>
    <n v="491.14950225424275"/>
    <n v="710.5351345876976"/>
    <n v="1485.3977983763855"/>
    <n v="973.64570036422185"/>
    <n v="760.39363024780289"/>
  </r>
  <r>
    <s v="2009_4"/>
    <n v="2009"/>
    <n v="4"/>
    <x v="39"/>
    <x v="12"/>
    <s v="Commercial"/>
    <n v="1056.25"/>
    <n v="4225"/>
    <n v="434118750"/>
    <n v="1736475000"/>
    <n v="66"/>
    <n v="513"/>
    <n v="934"/>
    <n v="797"/>
    <n v="209"/>
    <n v="1361476"/>
    <n v="1584146"/>
    <n v="1494498"/>
    <n v="2137475"/>
    <n v="841185"/>
    <n v="20628.424242424244"/>
    <n v="3088.0038986354775"/>
    <n v="1600.1049250535332"/>
    <n v="2681.9008782936012"/>
    <n v="4024.8086124401916"/>
    <n v="237656250"/>
    <n v="31687500"/>
    <n v="158437500"/>
    <n v="3168750"/>
    <n v="3168750"/>
    <n v="6.2485207100591716E-2"/>
    <n v="0.48568047337278109"/>
    <n v="0.88426035502958578"/>
    <n v="0.75455621301775144"/>
    <n v="0.1978698224852071"/>
    <n v="7.9837234764774168E-2"/>
    <n v="0.52151192377866107"/>
    <n v="0.9071956172651835"/>
    <n v="0.78540899862552194"/>
    <n v="0.2264315696197404"/>
    <n v="1288.9713609467456"/>
    <n v="1499.7831952662723"/>
    <n v="1414.9093491124261"/>
    <n v="2023.6449704142012"/>
    <n v="796.38816568047332"/>
    <n v="1293.0443034810637"/>
    <n v="1504.5222693476148"/>
    <n v="1419.3802354678621"/>
    <n v="2030.0393635900941"/>
    <n v="798.90462441035947"/>
  </r>
  <r>
    <s v="2009_4"/>
    <n v="2009"/>
    <n v="4"/>
    <x v="40"/>
    <x v="13"/>
    <s v="Commercial"/>
    <n v="303.25"/>
    <n v="1213"/>
    <n v="124635750"/>
    <n v="498543000"/>
    <n v="37"/>
    <n v="150"/>
    <n v="205"/>
    <n v="182"/>
    <n v="58"/>
    <n v="732672"/>
    <n v="415883"/>
    <n v="177393"/>
    <n v="585181"/>
    <n v="439437"/>
    <n v="19801.945945945947"/>
    <n v="2772.5533333333333"/>
    <n v="865.33170731707321"/>
    <n v="3215.2802197802198"/>
    <n v="7576.5"/>
    <n v="68231250"/>
    <n v="9097500"/>
    <n v="45487500"/>
    <n v="909750"/>
    <n v="909750"/>
    <n v="0.12201154163231658"/>
    <n v="0.49464138499587801"/>
    <n v="0.67600989282769997"/>
    <n v="0.60016488046166527"/>
    <n v="0.19126133553173949"/>
    <n v="0.16580410599918347"/>
    <n v="0.56153745086609952"/>
    <n v="0.73862770892246865"/>
    <n v="0.66570862880145021"/>
    <n v="0.24388404572660988"/>
    <n v="2416.065952184666"/>
    <n v="1371.4196207749383"/>
    <n v="584.97279472382525"/>
    <n v="1929.6982687551524"/>
    <n v="1449.0915086562243"/>
    <n v="2423.7003326530908"/>
    <n v="1375.7530865718434"/>
    <n v="586.82121482782168"/>
    <n v="1935.7958054385433"/>
    <n v="1453.6704051472916"/>
  </r>
  <r>
    <s v="2009_4"/>
    <n v="2009"/>
    <n v="4"/>
    <x v="41"/>
    <x v="14"/>
    <s v="Commercial"/>
    <n v="1442"/>
    <n v="5768"/>
    <n v="592662000"/>
    <n v="2370648000"/>
    <n v="168"/>
    <n v="715"/>
    <n v="1299"/>
    <n v="979"/>
    <n v="294"/>
    <n v="2363045"/>
    <n v="2099396"/>
    <n v="1547222"/>
    <n v="2890461"/>
    <n v="2815339"/>
    <n v="14065.744047619048"/>
    <n v="2936.2181818181816"/>
    <n v="1191.0869899923018"/>
    <n v="2952.4627170582226"/>
    <n v="9575.9829931972781"/>
    <n v="324450000"/>
    <n v="43260000"/>
    <n v="216300000"/>
    <n v="4326000"/>
    <n v="4326000"/>
    <n v="0.11650485436893204"/>
    <n v="0.49583911234396671"/>
    <n v="0.9008321775312067"/>
    <n v="0.67891816920943138"/>
    <n v="0.20388349514563106"/>
    <n v="0.13619039676044528"/>
    <n v="0.52651719807621944"/>
    <n v="0.91917138757893391"/>
    <n v="0.70756587658319814"/>
    <n v="0.22860373268896531"/>
    <n v="1638.7274618585298"/>
    <n v="1455.891816920943"/>
    <n v="1072.9694868238557"/>
    <n v="2004.4805825242718"/>
    <n v="1952.3848821081831"/>
    <n v="1643.9055775124389"/>
    <n v="1460.4922012942218"/>
    <n v="1076.3598981187201"/>
    <n v="2010.8144193116009"/>
    <n v="1958.5541048470479"/>
  </r>
  <r>
    <s v="2009_4"/>
    <n v="2009"/>
    <n v="4"/>
    <x v="42"/>
    <x v="15"/>
    <s v="Commercial"/>
    <n v="201.75"/>
    <n v="807"/>
    <n v="82919250"/>
    <n v="331677000"/>
    <n v="28"/>
    <n v="104"/>
    <n v="146"/>
    <n v="127"/>
    <n v="58"/>
    <n v="475827"/>
    <n v="307647"/>
    <n v="203625"/>
    <n v="368796"/>
    <n v="407181"/>
    <n v="16993.821428571428"/>
    <n v="2958.1442307692309"/>
    <n v="1394.6917808219177"/>
    <n v="2903.9055118110236"/>
    <n v="7020.3620689655172"/>
    <n v="45393750"/>
    <n v="6052500"/>
    <n v="30262500"/>
    <n v="605250"/>
    <n v="605250"/>
    <n v="0.13878562577447337"/>
    <n v="0.51548946716232957"/>
    <n v="0.72366790582403961"/>
    <n v="0.62949194547707554"/>
    <n v="0.28748451053283769"/>
    <n v="0.19549789541753562"/>
    <n v="0.59746998525804651"/>
    <n v="0.79702370783824916"/>
    <n v="0.70871344615619136"/>
    <n v="0.36172717152539852"/>
    <n v="2358.4981412639404"/>
    <n v="1524.8921933085501"/>
    <n v="1009.2936802973977"/>
    <n v="1827.9851301115241"/>
    <n v="2018.2453531598512"/>
    <n v="2365.950616693347"/>
    <n v="1529.7106077920296"/>
    <n v="1012.4828862678721"/>
    <n v="1833.7612696085753"/>
    <n v="2024.6226844122207"/>
  </r>
  <r>
    <s v="2009_4"/>
    <n v="2009"/>
    <n v="4"/>
    <x v="43"/>
    <x v="16"/>
    <s v="Commercial"/>
    <n v="330.75"/>
    <n v="1323"/>
    <n v="135938250"/>
    <n v="543753000"/>
    <n v="42"/>
    <n v="169"/>
    <n v="441"/>
    <n v="370"/>
    <n v="25"/>
    <n v="887864"/>
    <n v="303984"/>
    <n v="364602"/>
    <n v="1268440"/>
    <n v="122311"/>
    <n v="21139.619047619046"/>
    <n v="1798.7218934911243"/>
    <n v="826.76190476190482"/>
    <n v="3428.2162162162163"/>
    <n v="4892.4399999999996"/>
    <n v="74418750"/>
    <n v="9922500"/>
    <n v="49612500"/>
    <n v="992250"/>
    <n v="992250"/>
    <n v="0.12698412698412698"/>
    <n v="0.51095993953136809"/>
    <n v="1.3333333333333333"/>
    <n v="1.1186696900982616"/>
    <n v="7.5585789871504161E-2"/>
    <n v="0.16964127180678551"/>
    <n v="0.57500293527036195"/>
    <n v="1.4187445160134493"/>
    <n v="1.1653492587575487"/>
    <n v="0.1094514370079691"/>
    <n v="2684.3960695389269"/>
    <n v="919.07482993197277"/>
    <n v="1102.3492063492063"/>
    <n v="3835.0415721844292"/>
    <n v="369.79894179894183"/>
    <n v="2692.8783300932273"/>
    <n v="921.97895882146315"/>
    <n v="1105.8324528403571"/>
    <n v="3847.1596877713851"/>
    <n v="370.96744707751719"/>
  </r>
  <r>
    <s v="2009_4"/>
    <n v="2009"/>
    <n v="4"/>
    <x v="44"/>
    <x v="17"/>
    <s v="Commercial"/>
    <n v="1176.25"/>
    <n v="4705"/>
    <n v="483438750"/>
    <n v="1933755000"/>
    <n v="114"/>
    <n v="565"/>
    <n v="1617"/>
    <n v="575"/>
    <n v="192"/>
    <n v="1760828"/>
    <n v="1622460"/>
    <n v="995161"/>
    <n v="1957497"/>
    <n v="369841"/>
    <n v="15445.859649122807"/>
    <n v="2871.6106194690265"/>
    <n v="615.43661100803956"/>
    <n v="3404.342608695652"/>
    <n v="1926.2552083333333"/>
    <n v="264656250"/>
    <n v="35287500"/>
    <n v="176437500"/>
    <n v="3528750"/>
    <n v="3528750"/>
    <n v="9.6918172157279492E-2"/>
    <n v="0.48034006376195537"/>
    <n v="1.3747077577045697"/>
    <n v="0.48884165781083955"/>
    <n v="0.16323060573857598"/>
    <n v="0.11701707088513456"/>
    <n v="0.51428227456242348"/>
    <n v="1.4234670773134876"/>
    <n v="0.52280167750342998"/>
    <n v="0.18833847117715238"/>
    <n v="1496.9844845908608"/>
    <n v="1379.3496280552604"/>
    <n v="846.04548352816153"/>
    <n v="1664.1844845908608"/>
    <n v="314.42380446333686"/>
    <n v="1501.7147151958497"/>
    <n v="1383.7081514018737"/>
    <n v="848.71885140911945"/>
    <n v="1669.4430403490462"/>
    <n v="315.41733319935179"/>
  </r>
  <r>
    <s v="2009_4"/>
    <n v="2009"/>
    <n v="4"/>
    <x v="45"/>
    <x v="18"/>
    <s v="Commercial"/>
    <n v="1197.5"/>
    <n v="4790"/>
    <n v="492172500"/>
    <n v="1968690000"/>
    <n v="75"/>
    <n v="685"/>
    <n v="1080"/>
    <n v="914"/>
    <n v="297"/>
    <n v="2689237"/>
    <n v="2192824"/>
    <n v="1283771"/>
    <n v="3017905"/>
    <n v="2502590"/>
    <n v="35856.493333333332"/>
    <n v="3201.2029197080292"/>
    <n v="1188.6768518518518"/>
    <n v="3301.8654266958424"/>
    <n v="8426.228956228957"/>
    <n v="269437500"/>
    <n v="35925000"/>
    <n v="179625000"/>
    <n v="3592500"/>
    <n v="3592500"/>
    <n v="6.2630480167014613E-2"/>
    <n v="0.57202505219206679"/>
    <n v="0.90187891440501045"/>
    <n v="0.76325678496868476"/>
    <n v="0.24801670146137786"/>
    <n v="7.8944705046125968E-2"/>
    <n v="0.60533967177875014"/>
    <n v="0.92190856848600478"/>
    <n v="0.79187827684838719"/>
    <n v="0.27709458020149319"/>
    <n v="2245.7093945720248"/>
    <n v="1831.1682672233821"/>
    <n v="1072.0425887265135"/>
    <n v="2520.171189979123"/>
    <n v="2089.8455114822546"/>
    <n v="2252.8054756720362"/>
    <n v="1836.9544649226002"/>
    <n v="1075.4300711722194"/>
    <n v="2528.1345262831119"/>
    <n v="2096.4490877382996"/>
  </r>
  <r>
    <s v="2009_4"/>
    <n v="2009"/>
    <n v="4"/>
    <x v="46"/>
    <x v="19"/>
    <s v="Commercial"/>
    <n v="597.25"/>
    <n v="2389"/>
    <n v="245469750"/>
    <n v="981879000"/>
    <n v="83"/>
    <n v="260"/>
    <n v="873"/>
    <n v="315"/>
    <n v="99"/>
    <n v="994079"/>
    <n v="745523"/>
    <n v="865237"/>
    <n v="945423"/>
    <n v="205087"/>
    <n v="11976.855421686747"/>
    <n v="2867.396153846154"/>
    <n v="991.10767468499432"/>
    <n v="3001.3428571428572"/>
    <n v="2071.5858585858587"/>
    <n v="134381250"/>
    <n v="17917500"/>
    <n v="89587500"/>
    <n v="1791750"/>
    <n v="1791750"/>
    <n v="0.13897028045207199"/>
    <n v="0.43532858936793639"/>
    <n v="1.4616994558392633"/>
    <n v="0.52741732942653829"/>
    <n v="0.16575973210548348"/>
    <n v="0.17195006998375806"/>
    <n v="0.48259845159960019"/>
    <n v="1.5400219602408156"/>
    <n v="0.57501590273032055"/>
    <n v="0.20121354385492299"/>
    <n v="1664.4269568857262"/>
    <n v="1248.2595228128923"/>
    <n v="1448.7015487651738"/>
    <n v="1582.960234407702"/>
    <n v="343.3855169526999"/>
    <n v="1669.6862788174303"/>
    <n v="1252.2038224756855"/>
    <n v="1453.2792130456"/>
    <n v="1587.9621345772434"/>
    <n v="344.47056004988576"/>
  </r>
  <r>
    <s v="2009_4"/>
    <n v="2009"/>
    <n v="4"/>
    <x v="47"/>
    <x v="20"/>
    <s v="Commercial"/>
    <n v="504.5"/>
    <n v="2018"/>
    <n v="207349500"/>
    <n v="829398000"/>
    <n v="62"/>
    <n v="317"/>
    <n v="527"/>
    <n v="413"/>
    <n v="74"/>
    <n v="861781"/>
    <n v="1117647"/>
    <n v="561280"/>
    <n v="1733705"/>
    <n v="266524"/>
    <n v="13899.693548387097"/>
    <n v="3525.7003154574131"/>
    <n v="1065.0474383301707"/>
    <n v="4197.8329297820819"/>
    <n v="3601.6756756756758"/>
    <n v="113512500"/>
    <n v="15135000"/>
    <n v="75675000"/>
    <n v="1513500"/>
    <n v="1513500"/>
    <n v="0.12289395441030723"/>
    <n v="0.62834489593657084"/>
    <n v="1.0445986124876114"/>
    <n v="0.81863230921704655"/>
    <n v="0.1466798810703667"/>
    <n v="0.15695175885022011"/>
    <n v="0.67847451822036031"/>
    <n v="1.0669889547243874"/>
    <n v="0.85860374403658701"/>
    <n v="0.18337992659104557"/>
    <n v="1708.1883052527255"/>
    <n v="2215.3557978196236"/>
    <n v="1112.5470763131814"/>
    <n v="3436.4816650148664"/>
    <n v="528.29335976214077"/>
    <n v="1713.5859060186406"/>
    <n v="2222.3559664276836"/>
    <n v="1116.0625464359769"/>
    <n v="3447.3403952907379"/>
    <n v="529.96268195250559"/>
  </r>
  <r>
    <s v="2009_4"/>
    <n v="2009"/>
    <n v="4"/>
    <x v="48"/>
    <x v="21"/>
    <s v="Commercial"/>
    <n v="1017.25"/>
    <n v="4069"/>
    <n v="418089750"/>
    <n v="1672359000"/>
    <n v="177"/>
    <n v="624"/>
    <n v="871"/>
    <n v="849"/>
    <n v="275"/>
    <n v="2050852"/>
    <n v="1797979"/>
    <n v="1143249"/>
    <n v="2395359"/>
    <n v="720271"/>
    <n v="11586.734463276836"/>
    <n v="2881.3766025641025"/>
    <n v="1312.5706084959816"/>
    <n v="2821.3886925795055"/>
    <n v="2619.1672727272726"/>
    <n v="228881250"/>
    <n v="30517500"/>
    <n v="152587500"/>
    <n v="3051750"/>
    <n v="3051750"/>
    <n v="0.17399852543622513"/>
    <n v="0.61341853035143767"/>
    <n v="0.85623003194888181"/>
    <n v="0.83460309658392728"/>
    <n v="0.27033669206193167"/>
    <n v="0.2016937739817283"/>
    <n v="0.64899321293189383"/>
    <n v="0.88186137646585527"/>
    <n v="0.86174534086291688"/>
    <n v="0.30278229307281002"/>
    <n v="2016.0747112312608"/>
    <n v="1767.4898009338904"/>
    <n v="1123.8623740476776"/>
    <n v="2354.7397394937329"/>
    <n v="708.05701646596219"/>
    <n v="2022.4451836036694"/>
    <n v="1773.0747849042943"/>
    <n v="1127.4135986944507"/>
    <n v="2362.1803389770212"/>
    <n v="710.29436294739878"/>
  </r>
  <r>
    <s v="2009_4"/>
    <n v="2009"/>
    <n v="4"/>
    <x v="49"/>
    <x v="22"/>
    <s v="Commercial"/>
    <n v="299.25"/>
    <n v="1197"/>
    <n v="122991750"/>
    <n v="491967000"/>
    <n v="50"/>
    <n v="194"/>
    <n v="200"/>
    <n v="322"/>
    <n v="150"/>
    <n v="811753"/>
    <n v="708006"/>
    <n v="176335"/>
    <n v="1117351"/>
    <n v="702280"/>
    <n v="16235.06"/>
    <n v="3649.5154639175257"/>
    <n v="881.67499999999995"/>
    <n v="3470.0341614906833"/>
    <n v="4681.8666666666668"/>
    <n v="67331250"/>
    <n v="8977500"/>
    <n v="44887500"/>
    <n v="897750"/>
    <n v="897750"/>
    <n v="0.16708437761069339"/>
    <n v="0.64828738512949036"/>
    <n v="0.66833751044277356"/>
    <n v="1.0760233918128654"/>
    <n v="0.50125313283208017"/>
    <n v="0.2173310456486145"/>
    <n v="0.71260302572196943"/>
    <n v="0.73175147973169952"/>
    <n v="1.114546677263808"/>
    <n v="0.56859846228707256"/>
    <n v="2712.624895572264"/>
    <n v="2365.9348370927319"/>
    <n v="589.25647451963243"/>
    <n v="3733.8379281537177"/>
    <n v="2346.8003341687554"/>
    <n v="2721.1963546842117"/>
    <n v="2373.4108112868694"/>
    <n v="591.11843036396601"/>
    <n v="3745.6362564755027"/>
    <n v="2354.215846406023"/>
  </r>
  <r>
    <s v="2009_4"/>
    <n v="2009"/>
    <n v="4"/>
    <x v="50"/>
    <x v="23"/>
    <s v="Commercial"/>
    <n v="458"/>
    <n v="1832"/>
    <n v="188238000"/>
    <n v="752952000"/>
    <n v="84"/>
    <n v="355"/>
    <n v="521"/>
    <n v="363"/>
    <n v="290"/>
    <n v="1446146"/>
    <n v="1025628"/>
    <n v="596900"/>
    <n v="1130993"/>
    <n v="1498919"/>
    <n v="17216.023809523809"/>
    <n v="2889.092957746479"/>
    <n v="1145.6813819577735"/>
    <n v="3115.6831955922867"/>
    <n v="5168.686206896552"/>
    <n v="103050000"/>
    <n v="13740000"/>
    <n v="68700000"/>
    <n v="1374000"/>
    <n v="1374000"/>
    <n v="0.18340611353711792"/>
    <n v="0.77510917030567683"/>
    <n v="1.1375545851528384"/>
    <n v="0.79257641921397382"/>
    <n v="0.63318777292576423"/>
    <n v="0.22554015789636897"/>
    <n v="0.82056509458191507"/>
    <n v="1.1806218053064097"/>
    <n v="0.83672053468804097"/>
    <n v="0.6856578067102499"/>
    <n v="3157.524017467249"/>
    <n v="2239.3624454148471"/>
    <n v="1303.2751091703058"/>
    <n v="2469.4170305676857"/>
    <n v="3272.7489082969432"/>
    <n v="3167.5012863682646"/>
    <n v="2246.4384711746325"/>
    <n v="1307.3932492523004"/>
    <n v="2477.2199918773781"/>
    <n v="3283.0902693516646"/>
  </r>
  <r>
    <s v="2009_4"/>
    <n v="2009"/>
    <n v="4"/>
    <x v="51"/>
    <x v="24"/>
    <s v="Commercial"/>
    <n v="239"/>
    <n v="956"/>
    <n v="98229000"/>
    <n v="392916000"/>
    <n v="47"/>
    <n v="182"/>
    <n v="160"/>
    <n v="257"/>
    <n v="10"/>
    <n v="528927"/>
    <n v="440451"/>
    <n v="259465"/>
    <n v="647427"/>
    <n v="63197"/>
    <n v="11253.765957446809"/>
    <n v="2420.0604395604396"/>
    <n v="1621.65625"/>
    <n v="2519.1712062256811"/>
    <n v="6319.7"/>
    <n v="53775000"/>
    <n v="7170000"/>
    <n v="35850000"/>
    <n v="717000"/>
    <n v="717000"/>
    <n v="0.19665271966527198"/>
    <n v="0.7615062761506276"/>
    <n v="0.66945606694560666"/>
    <n v="1.0753138075313808"/>
    <n v="4.1841004184100417E-2"/>
    <n v="0.25655710453031577"/>
    <n v="0.82573542863163529"/>
    <n v="0.74035384206583132"/>
    <n v="1.1182043840424507"/>
    <n v="7.2018056152449106E-2"/>
    <n v="2213.0836820083682"/>
    <n v="1842.8912133891213"/>
    <n v="1085.6276150627616"/>
    <n v="2708.899581589958"/>
    <n v="264.42259414225941"/>
    <n v="2220.0766710952917"/>
    <n v="1848.7144537159045"/>
    <n v="1089.0580240103832"/>
    <n v="2717.4592693078844"/>
    <n v="265.25812708220445"/>
  </r>
  <r>
    <s v="2009_4"/>
    <n v="2009"/>
    <n v="4"/>
    <x v="52"/>
    <x v="25"/>
    <s v="Commercial"/>
    <n v="1173.75"/>
    <n v="4695"/>
    <n v="482411250"/>
    <n v="1929645000"/>
    <n v="239"/>
    <n v="904"/>
    <n v="1992"/>
    <n v="1018"/>
    <n v="144"/>
    <n v="3126652"/>
    <n v="2357687"/>
    <n v="1787250"/>
    <n v="2866748"/>
    <n v="644494"/>
    <n v="13082.225941422594"/>
    <n v="2608.0608407079644"/>
    <n v="897.21385542168673"/>
    <n v="2816.0589390962673"/>
    <n v="4475.6527777777774"/>
    <n v="264093750"/>
    <n v="35212500"/>
    <n v="176062500"/>
    <n v="3521250"/>
    <n v="3521250"/>
    <n v="0.20362087326943556"/>
    <n v="0.77018104366347173"/>
    <n v="1.6971246006389777"/>
    <n v="0.86730564430244939"/>
    <n v="0.12268370607028754"/>
    <n v="0.23100754148942501"/>
    <n v="0.79879365232715938"/>
    <n v="1.7710987853097131"/>
    <n v="0.89037738859833271"/>
    <n v="0.14499576557417151"/>
    <n v="2663.8142705005325"/>
    <n v="2008.6790202342918"/>
    <n v="1522.6837060702876"/>
    <n v="2442.3838125665602"/>
    <n v="549.08966986155485"/>
    <n v="2672.2314958746297"/>
    <n v="2015.026123410654"/>
    <n v="1527.4951420887044"/>
    <n v="2450.1013532480119"/>
    <n v="550.82470505263257"/>
  </r>
  <r>
    <s v="2009_4"/>
    <n v="2009"/>
    <n v="4"/>
    <x v="53"/>
    <x v="26"/>
    <s v="Commercial"/>
    <n v="522.75"/>
    <n v="2091"/>
    <n v="214850250"/>
    <n v="859401000"/>
    <n v="79"/>
    <n v="382"/>
    <n v="745"/>
    <n v="471"/>
    <n v="98"/>
    <n v="1062184"/>
    <n v="1245159"/>
    <n v="527278"/>
    <n v="1558014"/>
    <n v="223385"/>
    <n v="13445.367088607594"/>
    <n v="3259.5785340314137"/>
    <n v="707.75570469798663"/>
    <n v="3307.8853503184714"/>
    <n v="2279.4387755102039"/>
    <n v="117618750"/>
    <n v="15682500"/>
    <n v="78412500"/>
    <n v="1568250"/>
    <n v="1568250"/>
    <n v="0.15112386417981827"/>
    <n v="0.73075083692013387"/>
    <n v="1.4251554280248684"/>
    <n v="0.90100430416068866"/>
    <n v="0.1874701099952176"/>
    <n v="0.18762426112445929"/>
    <n v="0.77595419947644062"/>
    <n v="1.5044811219641268"/>
    <n v="0.93143980756680345"/>
    <n v="0.22724368148122526"/>
    <n v="2031.9158297465328"/>
    <n v="2381.9397417503587"/>
    <n v="1008.6618842659014"/>
    <n v="2980.4189383070302"/>
    <n v="427.32663797226206"/>
    <n v="2038.3363575098888"/>
    <n v="2389.4662888733546"/>
    <n v="1011.8490938623619"/>
    <n v="2989.8365835951322"/>
    <n v="428.67692153369518"/>
  </r>
  <r>
    <s v="2010_1"/>
    <n v="2010"/>
    <n v="1"/>
    <x v="27"/>
    <x v="0"/>
    <s v="Commercial"/>
    <n v="1214"/>
    <n v="4856"/>
    <n v="498954000"/>
    <n v="1995816000"/>
    <n v="35"/>
    <n v="557"/>
    <n v="224"/>
    <n v="947"/>
    <n v="133"/>
    <n v="419868"/>
    <n v="916067"/>
    <n v="346251"/>
    <n v="1494622"/>
    <n v="333028"/>
    <n v="11996.228571428572"/>
    <n v="1644.6445242369839"/>
    <n v="1545.7633928571429"/>
    <n v="1578.2703273495249"/>
    <n v="2503.9699248120301"/>
    <n v="273150000"/>
    <n v="36420000"/>
    <n v="182100000"/>
    <n v="3642000"/>
    <n v="3642000"/>
    <n v="2.8830313014827018E-2"/>
    <n v="0.4588138385502471"/>
    <n v="0.18451400329489293"/>
    <n v="0.78006589785831959"/>
    <n v="0.10955518945634267"/>
    <n v="4.002002261370266E-2"/>
    <n v="0.49213638433007834"/>
    <n v="0.21045397496153151"/>
    <n v="0.80776454202443626"/>
    <n v="0.13044173216529489"/>
    <n v="345.85502471169684"/>
    <n v="754.58566721581553"/>
    <n v="285.21499176276774"/>
    <n v="1231.1548599670512"/>
    <n v="274.32289950576609"/>
    <n v="346.94787105687965"/>
    <n v="756.97003676265547"/>
    <n v="286.11622534062053"/>
    <n v="1235.0451116416959"/>
    <n v="275.18971582099738"/>
  </r>
  <r>
    <s v="2010_1"/>
    <n v="2010"/>
    <n v="1"/>
    <x v="28"/>
    <x v="1"/>
    <s v="Commercial"/>
    <n v="177.25"/>
    <n v="709"/>
    <n v="72849750"/>
    <n v="291399000"/>
    <n v="4"/>
    <n v="71"/>
    <n v="95"/>
    <n v="128"/>
    <n v="15"/>
    <n v="61683"/>
    <n v="203158"/>
    <n v="115283"/>
    <n v="351130"/>
    <n v="86560"/>
    <n v="15420.75"/>
    <n v="2861.3802816901407"/>
    <n v="1213.5052631578947"/>
    <n v="2743.203125"/>
    <n v="5770.666666666667"/>
    <n v="39881250"/>
    <n v="5317500"/>
    <n v="26587500"/>
    <n v="531750"/>
    <n v="531750"/>
    <n v="2.2566995768688293E-2"/>
    <n v="0.4005641748942172"/>
    <n v="0.53596614950634702"/>
    <n v="0.72214386459802538"/>
    <n v="8.4626234132581094E-2"/>
    <n v="4.8559203696930744E-2"/>
    <n v="0.48632129714064753"/>
    <n v="0.62324445607603052"/>
    <n v="0.80053819545234939"/>
    <n v="0.13333583125218812"/>
    <n v="348"/>
    <n v="1146.1664315937942"/>
    <n v="650.39774330042314"/>
    <n v="1980.9873060648802"/>
    <n v="488.34978843441468"/>
    <n v="349.09962412268158"/>
    <n v="1149.7881334811173"/>
    <n v="652.45289573683351"/>
    <n v="1987.2469078708425"/>
    <n v="489.89289535300355"/>
  </r>
  <r>
    <s v="2010_1"/>
    <n v="2010"/>
    <n v="1"/>
    <x v="29"/>
    <x v="2"/>
    <s v="Commercial"/>
    <n v="192.5"/>
    <n v="770"/>
    <n v="79117500"/>
    <n v="316470000"/>
    <n v="17"/>
    <n v="103"/>
    <n v="72"/>
    <n v="244"/>
    <n v="28"/>
    <n v="180936"/>
    <n v="338389"/>
    <n v="75539"/>
    <n v="653386"/>
    <n v="118280"/>
    <n v="10643.294117647059"/>
    <n v="3285.3300970873788"/>
    <n v="1049.1527777777778"/>
    <n v="2677.811475409836"/>
    <n v="4224.2857142857147"/>
    <n v="43312500"/>
    <n v="5775000"/>
    <n v="28875000"/>
    <n v="577500"/>
    <n v="577500"/>
    <n v="8.8311688311688313E-2"/>
    <n v="0.53506493506493502"/>
    <n v="0.37402597402597404"/>
    <n v="1.2675324675324675"/>
    <n v="0.14545454545454545"/>
    <n v="0.13596277852513242"/>
    <n v="0.61882556797136568"/>
    <n v="0.45528462198310637"/>
    <n v="1.3653255978527163"/>
    <n v="0.20466137245284896"/>
    <n v="939.92727272727268"/>
    <n v="1757.864935064935"/>
    <n v="392.41038961038959"/>
    <n v="3394.212987012987"/>
    <n v="614.44155844155841"/>
    <n v="942.89729198778195"/>
    <n v="1763.4195060046288"/>
    <n v="393.65034343339664"/>
    <n v="3404.9381550533276"/>
    <n v="616.38309510719171"/>
  </r>
  <r>
    <s v="2010_1"/>
    <n v="2010"/>
    <n v="1"/>
    <x v="30"/>
    <x v="3"/>
    <s v="Commercial"/>
    <n v="1305.75"/>
    <n v="5223"/>
    <n v="536663250"/>
    <n v="2146653000"/>
    <n v="35"/>
    <n v="471"/>
    <n v="544"/>
    <n v="885"/>
    <n v="187"/>
    <n v="639008"/>
    <n v="1684892"/>
    <n v="500851"/>
    <n v="2710139"/>
    <n v="838457"/>
    <n v="18257.371428571427"/>
    <n v="3577.2653927813162"/>
    <n v="920.68198529411768"/>
    <n v="3062.3039548022598"/>
    <n v="4483.727272727273"/>
    <n v="293793750"/>
    <n v="39172500"/>
    <n v="195862500"/>
    <n v="3917250"/>
    <n v="3917250"/>
    <n v="2.6804518475971664E-2"/>
    <n v="0.36071223434807581"/>
    <n v="0.41661880145510244"/>
    <n v="0.67777139574956924"/>
    <n v="0.14321271300019145"/>
    <n v="3.7218815276625003E-2"/>
    <n v="0.3916760545302076"/>
    <n v="0.44840741235856313"/>
    <n v="0.70790489499431464"/>
    <n v="0.1657994344877296"/>
    <n v="489.38004977982001"/>
    <n v="1290.3633926861958"/>
    <n v="383.57342523453951"/>
    <n v="2075.5420256557536"/>
    <n v="642.12674708022212"/>
    <n v="490.92641215883435"/>
    <n v="1294.4407338172962"/>
    <n v="384.78545566904381"/>
    <n v="2082.100405193255"/>
    <n v="644.15576449662569"/>
  </r>
  <r>
    <s v="2010_1"/>
    <n v="2010"/>
    <n v="1"/>
    <x v="31"/>
    <x v="4"/>
    <s v="Commercial"/>
    <n v="576.75"/>
    <n v="2307"/>
    <n v="237044250"/>
    <n v="948177000"/>
    <n v="27"/>
    <n v="197"/>
    <n v="443"/>
    <n v="332"/>
    <n v="62"/>
    <n v="517856"/>
    <n v="548007"/>
    <n v="611175"/>
    <n v="996024"/>
    <n v="141610"/>
    <n v="19179.85185185185"/>
    <n v="2781.7614213197971"/>
    <n v="1379.6275395033861"/>
    <n v="3000.0722891566265"/>
    <n v="2284.0322580645161"/>
    <n v="129768750"/>
    <n v="17302500"/>
    <n v="86512500"/>
    <n v="1730250"/>
    <n v="1730250"/>
    <n v="4.6814044213263982E-2"/>
    <n v="0.34156913740788902"/>
    <n v="0.7680970957954053"/>
    <n v="0.57563935847420888"/>
    <n v="0.10749891634156913"/>
    <n v="6.7308623962315101E-2"/>
    <n v="0.38757959161710165"/>
    <n v="0.80904420763604046"/>
    <n v="0.62359115782275498"/>
    <n v="0.13755058132219386"/>
    <n v="897.88643259644562"/>
    <n v="950.16384915474646"/>
    <n v="1059.6879063719116"/>
    <n v="1726.959687906372"/>
    <n v="245.53099263112267"/>
    <n v="900.72360955251327"/>
    <n v="953.16621435311004"/>
    <n v="1063.0363500051315"/>
    <n v="1732.4166032274079"/>
    <n v="246.30683114366042"/>
  </r>
  <r>
    <s v="2010_1"/>
    <n v="2010"/>
    <n v="1"/>
    <x v="32"/>
    <x v="5"/>
    <s v="Commercial"/>
    <n v="211"/>
    <n v="844"/>
    <n v="86721000"/>
    <n v="346884000"/>
    <n v="20"/>
    <n v="82"/>
    <n v="107"/>
    <n v="131"/>
    <n v="35"/>
    <n v="354148"/>
    <n v="233792"/>
    <n v="134971"/>
    <n v="473616"/>
    <n v="164669"/>
    <n v="17707.400000000001"/>
    <n v="2851.1219512195121"/>
    <n v="1261.4112149532709"/>
    <n v="3615.3893129770991"/>
    <n v="4704.8285714285712"/>
    <n v="47475000"/>
    <n v="6330000"/>
    <n v="31650000"/>
    <n v="633000"/>
    <n v="633000"/>
    <n v="9.4786729857819899E-2"/>
    <n v="0.38862559241706163"/>
    <n v="0.50710900473933651"/>
    <n v="0.62085308056872035"/>
    <n v="0.16587677725118483"/>
    <n v="0.14177223707824166"/>
    <n v="0.46681249693797178"/>
    <n v="0.58730280538059043"/>
    <n v="0.69867696059374029"/>
    <n v="0.22554218242491525"/>
    <n v="1678.4265402843603"/>
    <n v="1108.0189573459716"/>
    <n v="639.67298578199052"/>
    <n v="2244.6255924170614"/>
    <n v="780.42180094786727"/>
    <n v="1683.7300986517328"/>
    <n v="1111.5201193398973"/>
    <n v="641.69424970668479"/>
    <n v="2251.718248876286"/>
    <n v="782.88780852886975"/>
  </r>
  <r>
    <s v="2010_1"/>
    <n v="2010"/>
    <n v="1"/>
    <x v="33"/>
    <x v="6"/>
    <s v="Commercial"/>
    <n v="1458.5"/>
    <n v="5834"/>
    <n v="599443500"/>
    <n v="2397774000"/>
    <n v="87"/>
    <n v="662"/>
    <n v="454"/>
    <n v="1227"/>
    <n v="182"/>
    <n v="2062137"/>
    <n v="1630222"/>
    <n v="395567"/>
    <n v="3009476"/>
    <n v="1382628"/>
    <n v="23702.724137931036"/>
    <n v="2462.5709969788518"/>
    <n v="871.29295154185024"/>
    <n v="2452.710676446618"/>
    <n v="7596.8571428571431"/>
    <n v="328162500"/>
    <n v="43755000"/>
    <n v="218775000"/>
    <n v="4375500"/>
    <n v="4375500"/>
    <n v="5.9650325677065477E-2"/>
    <n v="0.45389098388755572"/>
    <n v="0.31127871100445664"/>
    <n v="0.84127528282482"/>
    <n v="0.12478573877271169"/>
    <n v="7.4099858408551406E-2"/>
    <n v="0.48426611460910762"/>
    <n v="0.33952745662365136"/>
    <n v="0.86356959355516727"/>
    <n v="0.14494814564286193"/>
    <n v="1413.8752142612273"/>
    <n v="1117.73877271169"/>
    <n v="271.21494686321563"/>
    <n v="2063.404868015084"/>
    <n v="947.97943092218031"/>
    <n v="1418.3428329165813"/>
    <n v="1121.2706477614897"/>
    <n v="272.07194254713113"/>
    <n v="2069.9248960832679"/>
    <n v="950.97489370967446"/>
  </r>
  <r>
    <s v="2010_1"/>
    <n v="2010"/>
    <n v="1"/>
    <x v="34"/>
    <x v="7"/>
    <s v="Commercial"/>
    <n v="1356"/>
    <n v="5424"/>
    <n v="557316000"/>
    <n v="2229264000"/>
    <n v="177"/>
    <n v="521"/>
    <n v="578"/>
    <n v="957"/>
    <n v="332"/>
    <n v="2703744"/>
    <n v="1229617"/>
    <n v="544484"/>
    <n v="2541352"/>
    <n v="1485388"/>
    <n v="15275.389830508475"/>
    <n v="2360.1094049904032"/>
    <n v="942.01384083044979"/>
    <n v="2655.5402298850577"/>
    <n v="4474.060240963855"/>
    <n v="305100000"/>
    <n v="40680000"/>
    <n v="203400000"/>
    <n v="4068000"/>
    <n v="4068000"/>
    <n v="0.13053097345132744"/>
    <n v="0.38421828908554573"/>
    <n v="0.42625368731563423"/>
    <n v="0.70575221238938057"/>
    <n v="0.24483775811209441"/>
    <n v="0.15184718013077966"/>
    <n v="0.41499544510494635"/>
    <n v="0.45754473500228304"/>
    <n v="0.73458647194242166"/>
    <n v="0.27204505570208315"/>
    <n v="1993.9115044247787"/>
    <n v="906.79719764011804"/>
    <n v="401.53687315634221"/>
    <n v="1874.1533923303834"/>
    <n v="1095.4188790560472"/>
    <n v="2000.2119446223587"/>
    <n v="909.6625311829489"/>
    <n v="402.80566520194236"/>
    <n v="1880.0754161229465"/>
    <n v="1098.8802268257336"/>
  </r>
  <r>
    <s v="2010_1"/>
    <n v="2010"/>
    <n v="1"/>
    <x v="35"/>
    <x v="8"/>
    <s v="Commercial"/>
    <n v="187"/>
    <n v="748"/>
    <n v="76857000"/>
    <n v="307428000"/>
    <n v="29"/>
    <n v="73"/>
    <n v="77"/>
    <n v="105"/>
    <n v="33"/>
    <n v="312709"/>
    <n v="199032"/>
    <n v="62928"/>
    <n v="287239"/>
    <n v="105474"/>
    <n v="10783.068965517241"/>
    <n v="2726.4657534246576"/>
    <n v="817.2467532467532"/>
    <n v="2735.609523809524"/>
    <n v="3196.181818181818"/>
    <n v="42075000"/>
    <n v="5610000"/>
    <n v="28050000"/>
    <n v="561000"/>
    <n v="561000"/>
    <n v="0.15508021390374332"/>
    <n v="0.39037433155080214"/>
    <n v="0.41176470588235292"/>
    <n v="0.56149732620320858"/>
    <n v="0.17647058823529413"/>
    <n v="0.21675690322789717"/>
    <n v="0.47349468225629504"/>
    <n v="0.49562091326194435"/>
    <n v="0.64604371976979014"/>
    <n v="0.24142532716674875"/>
    <n v="1672.24064171123"/>
    <n v="1064.3422459893047"/>
    <n v="336.51336898395721"/>
    <n v="1536.0374331550802"/>
    <n v="564.0320855614973"/>
    <n v="1677.5246536323627"/>
    <n v="1067.7053965883822"/>
    <n v="337.57669719700203"/>
    <n v="1540.891064806917"/>
    <n v="565.81433638692783"/>
  </r>
  <r>
    <s v="2010_1"/>
    <n v="2010"/>
    <n v="1"/>
    <x v="36"/>
    <x v="9"/>
    <s v="Commercial"/>
    <n v="127.5"/>
    <n v="510"/>
    <n v="52402500"/>
    <n v="209610000"/>
    <n v="19"/>
    <n v="59"/>
    <n v="105"/>
    <n v="90"/>
    <n v="22"/>
    <n v="258807"/>
    <n v="176389"/>
    <n v="74390"/>
    <n v="259612"/>
    <n v="81901"/>
    <n v="13621.421052631578"/>
    <n v="2989.6440677966102"/>
    <n v="708.47619047619048"/>
    <n v="2884.5777777777776"/>
    <n v="3722.7727272727275"/>
    <n v="28687500"/>
    <n v="3825000"/>
    <n v="19125000"/>
    <n v="382500"/>
    <n v="382500"/>
    <n v="0.14901960784313725"/>
    <n v="0.46274509803921571"/>
    <n v="0.82352941176470584"/>
    <n v="0.70588235294117652"/>
    <n v="0.17254901960784313"/>
    <n v="0.22250183545165517"/>
    <n v="0.56563243711816902"/>
    <n v="0.90219350709515733"/>
    <n v="0.79990393020754014"/>
    <n v="0.25051914166823769"/>
    <n v="2029.8588235294117"/>
    <n v="1383.443137254902"/>
    <n v="583.45098039215691"/>
    <n v="2036.1725490196079"/>
    <n v="642.3607843137255"/>
    <n v="2036.2728514834087"/>
    <n v="1387.8145954333036"/>
    <n v="585.29459180721847"/>
    <n v="2042.6065273323779"/>
    <n v="644.39054125020834"/>
  </r>
  <r>
    <s v="2010_1"/>
    <n v="2010"/>
    <n v="1"/>
    <x v="37"/>
    <x v="10"/>
    <s v="Commercial"/>
    <n v="329.5"/>
    <n v="1318"/>
    <n v="135424500"/>
    <n v="541698000"/>
    <n v="42"/>
    <n v="137"/>
    <n v="164"/>
    <n v="267"/>
    <n v="34"/>
    <n v="860063"/>
    <n v="587609"/>
    <n v="198650"/>
    <n v="706460"/>
    <n v="151632"/>
    <n v="20477.690476190477"/>
    <n v="4289.1167883211683"/>
    <n v="1211.280487804878"/>
    <n v="2645.9176029962546"/>
    <n v="4459.7647058823532"/>
    <n v="74137500"/>
    <n v="9885000"/>
    <n v="49425000"/>
    <n v="988500"/>
    <n v="988500"/>
    <n v="0.12746585735963581"/>
    <n v="0.41578148710166918"/>
    <n v="0.49772382397572079"/>
    <n v="0.81031866464339908"/>
    <n v="0.10318664643399089"/>
    <n v="0.17027301207681642"/>
    <n v="0.47904429195703307"/>
    <n v="0.56190293773850142"/>
    <n v="0.86064188577120659"/>
    <n v="0.14223394505200049"/>
    <n v="2610.2063732928682"/>
    <n v="1783.3353566009105"/>
    <n v="602.88315629742033"/>
    <n v="2144.0364188163885"/>
    <n v="460.18816388467377"/>
    <n v="2618.4542063194485"/>
    <n v="1788.9704099829487"/>
    <n v="604.78817026817626"/>
    <n v="2150.8112296383379"/>
    <n v="461.6422845915132"/>
  </r>
  <r>
    <s v="2010_1"/>
    <n v="2010"/>
    <n v="1"/>
    <x v="38"/>
    <x v="11"/>
    <s v="Commercial"/>
    <n v="1348"/>
    <n v="5392"/>
    <n v="554028000"/>
    <n v="2216112000"/>
    <n v="44"/>
    <n v="518"/>
    <n v="1131"/>
    <n v="894"/>
    <n v="176"/>
    <n v="667919"/>
    <n v="893659"/>
    <n v="1026098"/>
    <n v="1828528"/>
    <n v="688578"/>
    <n v="15179.977272727272"/>
    <n v="1725.2104247104246"/>
    <n v="907.24845269672858"/>
    <n v="2045.3333333333333"/>
    <n v="3912.375"/>
    <n v="303300000"/>
    <n v="40440000"/>
    <n v="202200000"/>
    <n v="4044000"/>
    <n v="4044000"/>
    <n v="3.2640949554896145E-2"/>
    <n v="0.38427299703264095"/>
    <n v="0.83902077151335308"/>
    <n v="0.66320474777448069"/>
    <n v="0.13056379821958458"/>
    <n v="4.391775834712941E-2"/>
    <n v="0.41514217103541801"/>
    <n v="0.86234365550577308"/>
    <n v="0.69319760005501352"/>
    <n v="0.15194544852726682"/>
    <n v="495.48887240356083"/>
    <n v="662.95178041543022"/>
    <n v="761.200296735905"/>
    <n v="1356.4747774480711"/>
    <n v="510.81454005934717"/>
    <n v="497.05453768119088"/>
    <n v="665.04660159335981"/>
    <n v="763.6055674499371"/>
    <n v="1360.761019939712"/>
    <n v="512.42863198597286"/>
  </r>
  <r>
    <s v="2010_1"/>
    <n v="2010"/>
    <n v="1"/>
    <x v="39"/>
    <x v="12"/>
    <s v="Commercial"/>
    <n v="1069.5"/>
    <n v="4278"/>
    <n v="439564500"/>
    <n v="1758258000"/>
    <n v="70"/>
    <n v="471"/>
    <n v="526"/>
    <n v="1034"/>
    <n v="197"/>
    <n v="1222667"/>
    <n v="1426475"/>
    <n v="666395"/>
    <n v="3234869"/>
    <n v="744440"/>
    <n v="17466.67142857143"/>
    <n v="3028.6093418259024"/>
    <n v="1266.9106463878327"/>
    <n v="3128.5"/>
    <n v="3778.8832487309646"/>
    <n v="240637500"/>
    <n v="32085000"/>
    <n v="160425000"/>
    <n v="3208500"/>
    <n v="3208500"/>
    <n v="6.5451145395044416E-2"/>
    <n v="0.44039270687237025"/>
    <n v="0.49181860682561945"/>
    <n v="0.96680691912108463"/>
    <n v="0.18419822346891071"/>
    <n v="8.3071926529211429E-2"/>
    <n v="0.47576207234259249"/>
    <n v="0.52743725099621475"/>
    <n v="0.97957010762624808"/>
    <n v="0.21181675404672437"/>
    <n v="1143.2136512388968"/>
    <n v="1333.7774661056569"/>
    <n v="623.09022907900885"/>
    <n v="3024.6554464703131"/>
    <n v="696.06358111266945"/>
    <n v="1146.8260228144175"/>
    <n v="1337.9919887378951"/>
    <n v="625.05909415516533"/>
    <n v="3034.2128720212872"/>
    <n v="698.26303026413962"/>
  </r>
  <r>
    <s v="2010_1"/>
    <n v="2010"/>
    <n v="1"/>
    <x v="40"/>
    <x v="13"/>
    <s v="Commercial"/>
    <n v="306"/>
    <n v="1224"/>
    <n v="125766000"/>
    <n v="503064000"/>
    <n v="38"/>
    <n v="134"/>
    <n v="171"/>
    <n v="209"/>
    <n v="66"/>
    <n v="691527"/>
    <n v="381187"/>
    <n v="144060"/>
    <n v="561210"/>
    <n v="436678"/>
    <n v="18198.07894736842"/>
    <n v="2844.6791044776119"/>
    <n v="842.45614035087715"/>
    <n v="2685.2153110047848"/>
    <n v="6616.333333333333"/>
    <n v="68850000"/>
    <n v="9180000"/>
    <n v="45900000"/>
    <n v="918000"/>
    <n v="918000"/>
    <n v="0.12418300653594772"/>
    <n v="0.43790849673202614"/>
    <n v="0.55882352941176472"/>
    <n v="0.68300653594771243"/>
    <n v="0.21568627450980393"/>
    <n v="0.16811015143186078"/>
    <n v="0.50399159614177702"/>
    <n v="0.62495965064917325"/>
    <n v="0.74498385577388426"/>
    <n v="0.27046997570751269"/>
    <n v="2259.8921568627452"/>
    <n v="1245.7091503267975"/>
    <n v="470.78431372549022"/>
    <n v="1834.0196078431372"/>
    <n v="1427.0522875816994"/>
    <n v="2267.0330532143116"/>
    <n v="1249.6453912220404"/>
    <n v="472.2719165644346"/>
    <n v="1839.8148153208824"/>
    <n v="1431.5615436729429"/>
  </r>
  <r>
    <s v="2010_1"/>
    <n v="2010"/>
    <n v="1"/>
    <x v="41"/>
    <x v="14"/>
    <s v="Commercial"/>
    <n v="1458"/>
    <n v="5832"/>
    <n v="599238000"/>
    <n v="2396952000"/>
    <n v="177"/>
    <n v="658"/>
    <n v="1050"/>
    <n v="1239"/>
    <n v="257"/>
    <n v="2312471"/>
    <n v="1940064"/>
    <n v="1150321"/>
    <n v="4106592"/>
    <n v="2242324"/>
    <n v="13064.80790960452"/>
    <n v="2948.4255319148938"/>
    <n v="1095.5438095238096"/>
    <n v="3314.4406779661017"/>
    <n v="8724.9961089494172"/>
    <n v="328050000"/>
    <n v="43740000"/>
    <n v="218700000"/>
    <n v="4374000"/>
    <n v="4374000"/>
    <n v="0.12139917695473251"/>
    <n v="0.45130315500685869"/>
    <n v="0.72016460905349799"/>
    <n v="0.84979423868312753"/>
    <n v="0.17626886145404663"/>
    <n v="0.14132796247183591"/>
    <n v="0.48166845494937449"/>
    <n v="0.74755790983528558"/>
    <n v="0.87159528540549047"/>
    <n v="0.19952072150894209"/>
    <n v="1586.0569272976679"/>
    <n v="1330.6337448559671"/>
    <n v="788.97187928669405"/>
    <n v="2816.5925925925926"/>
    <n v="1537.9451303155006"/>
    <n v="1591.0686125195148"/>
    <n v="1334.8383338338342"/>
    <n v="791.46490374238681"/>
    <n v="2825.4925729333427"/>
    <n v="1542.804789984051"/>
  </r>
  <r>
    <s v="2010_1"/>
    <n v="2010"/>
    <n v="1"/>
    <x v="42"/>
    <x v="15"/>
    <s v="Commercial"/>
    <n v="203.75"/>
    <n v="815"/>
    <n v="83741250"/>
    <n v="334965000"/>
    <n v="27"/>
    <n v="98"/>
    <n v="115"/>
    <n v="166"/>
    <n v="40"/>
    <n v="461969"/>
    <n v="284735"/>
    <n v="147098"/>
    <n v="446790"/>
    <n v="224733"/>
    <n v="17109.962962962964"/>
    <n v="2905.4591836734694"/>
    <n v="1279.1130434782608"/>
    <n v="2691.5060240963853"/>
    <n v="5618.3249999999998"/>
    <n v="45843750"/>
    <n v="6112500"/>
    <n v="30562500"/>
    <n v="611250"/>
    <n v="611250"/>
    <n v="0.1325153374233129"/>
    <n v="0.48098159509202454"/>
    <n v="0.56441717791411039"/>
    <n v="0.81472392638036806"/>
    <n v="0.19631901840490798"/>
    <n v="0.18785940669046663"/>
    <n v="0.56253887274381453"/>
    <n v="0.64535333799224825"/>
    <n v="0.87814331002302071"/>
    <n v="0.26115709825026295"/>
    <n v="2267.3325153374235"/>
    <n v="1397.4723926380368"/>
    <n v="721.95337423312878"/>
    <n v="2192.8343558282209"/>
    <n v="1102.9840490797546"/>
    <n v="2274.4969220270941"/>
    <n v="1401.8881810108137"/>
    <n v="724.23463097381295"/>
    <n v="2199.7633602957885"/>
    <n v="1106.4693015719993"/>
  </r>
  <r>
    <s v="2010_1"/>
    <n v="2010"/>
    <n v="1"/>
    <x v="43"/>
    <x v="16"/>
    <s v="Commercial"/>
    <n v="334.75"/>
    <n v="1339"/>
    <n v="137582250"/>
    <n v="550329000"/>
    <n v="46"/>
    <n v="151"/>
    <n v="328"/>
    <n v="317"/>
    <n v="68"/>
    <n v="924195"/>
    <n v="274306"/>
    <n v="279572"/>
    <n v="1086252"/>
    <n v="333667"/>
    <n v="20091.195652173912"/>
    <n v="1816.5960264900662"/>
    <n v="852.35365853658539"/>
    <n v="3426.6624605678235"/>
    <n v="4906.8676470588234"/>
    <n v="75318750"/>
    <n v="10042500"/>
    <n v="50212500"/>
    <n v="1004250"/>
    <n v="1004250"/>
    <n v="0.13741598207617625"/>
    <n v="0.45108289768483945"/>
    <n v="0.97983569828230022"/>
    <n v="0.94697535474234507"/>
    <n v="0.20313666915608664"/>
    <n v="0.18126046521831779"/>
    <n v="0.51445194675043227"/>
    <n v="0.99773614423933366"/>
    <n v="0.97551206148924174"/>
    <n v="0.25437343551982633"/>
    <n v="2760.8513816280806"/>
    <n v="819.43539955190442"/>
    <n v="835.1665421956684"/>
    <n v="3244.9648991784916"/>
    <n v="996.76474981329352"/>
    <n v="2769.5752286923821"/>
    <n v="822.02468384019892"/>
    <n v="837.80553436881473"/>
    <n v="3255.2184672255939"/>
    <n v="999.91436637517097"/>
  </r>
  <r>
    <s v="2010_1"/>
    <n v="2010"/>
    <n v="1"/>
    <x v="44"/>
    <x v="17"/>
    <s v="Commercial"/>
    <n v="1189.25"/>
    <n v="4757"/>
    <n v="488781750"/>
    <n v="1955127000"/>
    <n v="124"/>
    <n v="583"/>
    <n v="1177"/>
    <n v="833"/>
    <n v="195"/>
    <n v="1836184"/>
    <n v="1608710"/>
    <n v="672996"/>
    <n v="2638764"/>
    <n v="331041"/>
    <n v="14807.935483870968"/>
    <n v="2759.3653516295026"/>
    <n v="571.78929481733223"/>
    <n v="3167.7839135654262"/>
    <n v="1697.6461538461538"/>
    <n v="267581250"/>
    <n v="35677500"/>
    <n v="178387500"/>
    <n v="3567750"/>
    <n v="3567750"/>
    <n v="0.10426739541727979"/>
    <n v="0.49022493167962999"/>
    <n v="0.98969939037208321"/>
    <n v="0.70044145469833929"/>
    <n v="0.16396888795459322"/>
    <n v="0.12491562378887869"/>
    <n v="0.52400078532132077"/>
    <n v="0.99652124494032868"/>
    <n v="0.73139041886050427"/>
    <n v="0.18898450883401707"/>
    <n v="1543.9848644103427"/>
    <n v="1352.7096909817112"/>
    <n v="565.89951650199703"/>
    <n v="2218.8471725877653"/>
    <n v="278.36115198654613"/>
    <n v="1548.8636086688509"/>
    <n v="1356.984036404667"/>
    <n v="567.68766810935176"/>
    <n v="2225.8583733794931"/>
    <n v="279.24072853120657"/>
  </r>
  <r>
    <s v="2010_1"/>
    <n v="2010"/>
    <n v="1"/>
    <x v="45"/>
    <x v="18"/>
    <s v="Commercial"/>
    <n v="1207"/>
    <n v="4828"/>
    <n v="496077000"/>
    <n v="1984308000"/>
    <n v="83"/>
    <n v="631"/>
    <n v="1076"/>
    <n v="1275"/>
    <n v="216"/>
    <n v="2561962"/>
    <n v="2081536"/>
    <n v="449248"/>
    <n v="4558468"/>
    <n v="1794230"/>
    <n v="30867.01204819277"/>
    <n v="3298.7892234548335"/>
    <n v="417.51672862453529"/>
    <n v="3575.2690196078433"/>
    <n v="8306.6203703703704"/>
    <n v="271575000"/>
    <n v="36210000"/>
    <n v="181050000"/>
    <n v="3621000"/>
    <n v="3621000"/>
    <n v="6.8765534382767196E-2"/>
    <n v="0.52278376139188065"/>
    <n v="0.89146644573322287"/>
    <n v="1.056338028169014"/>
    <n v="0.17895608947804473"/>
    <n v="8.5736916726893264E-2"/>
    <n v="0.55628192020546186"/>
    <n v="0.91232752625293179"/>
    <n v="1.0726988292580415"/>
    <n v="0.20466352283913203"/>
    <n v="2122.5865782932892"/>
    <n v="1724.5534382767191"/>
    <n v="372.20215410107704"/>
    <n v="3776.6926263463133"/>
    <n v="1486.520298260149"/>
    <n v="2129.2936110633223"/>
    <n v="1730.0027502352896"/>
    <n v="373.37825314465056"/>
    <n v="3788.6263686333364"/>
    <n v="1491.217463716536"/>
  </r>
  <r>
    <s v="2010_1"/>
    <n v="2010"/>
    <n v="1"/>
    <x v="46"/>
    <x v="19"/>
    <s v="Commercial"/>
    <n v="611.25"/>
    <n v="2445"/>
    <n v="251223750"/>
    <n v="1004895000"/>
    <n v="86"/>
    <n v="244"/>
    <n v="635"/>
    <n v="380"/>
    <n v="89"/>
    <n v="980997"/>
    <n v="659210"/>
    <n v="549332"/>
    <n v="1053559"/>
    <n v="174643"/>
    <n v="11406.941860465116"/>
    <n v="2701.6803278688526"/>
    <n v="865.08976377952752"/>
    <n v="2772.5236842105264"/>
    <n v="1962.2808988764045"/>
    <n v="137531250"/>
    <n v="18337500"/>
    <n v="91687500"/>
    <n v="1833750"/>
    <n v="1833750"/>
    <n v="0.14069529652351739"/>
    <n v="0.39918200408997956"/>
    <n v="1.0388548057259714"/>
    <n v="0.62167689161554196"/>
    <n v="0.14560327198364009"/>
    <n v="0.17346404606563071"/>
    <n v="0.44533537522142908"/>
    <n v="1.0577889761773489"/>
    <n v="0.66738153049384863"/>
    <n v="0.17884333515543208"/>
    <n v="1604.9030674846626"/>
    <n v="1078.4621676891616"/>
    <n v="898.70265848670761"/>
    <n v="1723.6139059304703"/>
    <n v="285.71451942740288"/>
    <n v="1609.9743034834321"/>
    <n v="1081.8699349736169"/>
    <n v="901.54241458552951"/>
    <n v="1729.0602491176846"/>
    <n v="286.61733143246823"/>
  </r>
  <r>
    <s v="2010_1"/>
    <n v="2010"/>
    <n v="1"/>
    <x v="47"/>
    <x v="20"/>
    <s v="Commercial"/>
    <n v="511"/>
    <n v="2044"/>
    <n v="210021000"/>
    <n v="840084000"/>
    <n v="60"/>
    <n v="291"/>
    <n v="351"/>
    <n v="408"/>
    <n v="62"/>
    <n v="809848"/>
    <n v="1065754"/>
    <n v="358579"/>
    <n v="1726291"/>
    <n v="212157"/>
    <n v="13497.466666666667"/>
    <n v="3662.3848797250857"/>
    <n v="1021.5925925925926"/>
    <n v="4231.1053921568628"/>
    <n v="3421.8870967741937"/>
    <n v="114975000"/>
    <n v="15330000"/>
    <n v="76650000"/>
    <n v="1533000"/>
    <n v="1533000"/>
    <n v="0.11741682974559686"/>
    <n v="0.56947162426614484"/>
    <n v="0.6868884540117417"/>
    <n v="0.79843444227005866"/>
    <n v="0.12133072407045009"/>
    <n v="0.15059775307005868"/>
    <n v="0.62050830314931815"/>
    <n v="0.73468957928988354"/>
    <n v="0.83978422812315556"/>
    <n v="0.15498525842932381"/>
    <n v="1584.8297455968689"/>
    <n v="2085.6242661448141"/>
    <n v="701.72015655577297"/>
    <n v="3378.2602739726026"/>
    <n v="415.18003913894324"/>
    <n v="1589.8375531215861"/>
    <n v="2092.2145039433858"/>
    <n v="703.9374795773839"/>
    <n v="3388.9350340012152"/>
    <n v="416.49194139840608"/>
  </r>
  <r>
    <s v="2010_1"/>
    <n v="2010"/>
    <n v="1"/>
    <x v="48"/>
    <x v="21"/>
    <s v="Commercial"/>
    <n v="1026.25"/>
    <n v="4105"/>
    <n v="421788750"/>
    <n v="1687155000"/>
    <n v="174"/>
    <n v="561"/>
    <n v="554"/>
    <n v="1010"/>
    <n v="211"/>
    <n v="1856345"/>
    <n v="1574673"/>
    <n v="724823"/>
    <n v="2700587"/>
    <n v="500834"/>
    <n v="10668.649425287356"/>
    <n v="2806.9037433155081"/>
    <n v="1308.3447653429603"/>
    <n v="2673.8485148514851"/>
    <n v="2373.6208530805688"/>
    <n v="230906250"/>
    <n v="30787500"/>
    <n v="153937500"/>
    <n v="3078750"/>
    <n v="3078750"/>
    <n v="0.16954933008526188"/>
    <n v="0.54665042630937877"/>
    <n v="0.53982947624847744"/>
    <n v="0.98416565164433623"/>
    <n v="0.20560292326431182"/>
    <n v="0.19684126298995147"/>
    <n v="0.58285811372855345"/>
    <n v="0.57608022919321344"/>
    <n v="0.99324518514500737"/>
    <n v="0.23499720126226331"/>
    <n v="1808.8623629719855"/>
    <n v="1534.3951278928137"/>
    <n v="706.28306942752738"/>
    <n v="2631.5098660170524"/>
    <n v="488.02338611449454"/>
    <n v="1814.5780775953613"/>
    <n v="1539.2435701237218"/>
    <n v="708.5148105211598"/>
    <n v="2639.8250146600035"/>
    <n v="489.56546165416188"/>
  </r>
  <r>
    <s v="2010_1"/>
    <n v="2010"/>
    <n v="1"/>
    <x v="49"/>
    <x v="22"/>
    <s v="Commercial"/>
    <n v="304"/>
    <n v="1216"/>
    <n v="124944000"/>
    <n v="499776000"/>
    <n v="54"/>
    <n v="180"/>
    <n v="244"/>
    <n v="285"/>
    <n v="36"/>
    <n v="847789"/>
    <n v="642464"/>
    <n v="225935"/>
    <n v="962517"/>
    <n v="164731"/>
    <n v="15699.796296296296"/>
    <n v="3569.2444444444445"/>
    <n v="925.96311475409834"/>
    <n v="3377.2526315789473"/>
    <n v="4575.8611111111113"/>
    <n v="68400000"/>
    <n v="9120000"/>
    <n v="45600000"/>
    <n v="912000"/>
    <n v="912000"/>
    <n v="0.17763157894736842"/>
    <n v="0.59210526315789469"/>
    <n v="0.80263157894736847"/>
    <n v="0.9375"/>
    <n v="0.11842105263157894"/>
    <n v="0.2287070557837507"/>
    <n v="0.65777913796606213"/>
    <n v="0.85581987580178609"/>
    <n v="0.96984780199637544"/>
    <n v="0.16159921876614605"/>
    <n v="2788.7796052631579"/>
    <n v="2113.3684210526317"/>
    <n v="743.20723684210532"/>
    <n v="3166.1743421052633"/>
    <n v="541.87828947368416"/>
    <n v="2797.5917010297953"/>
    <n v="2120.0463259259159"/>
    <n v="745.55565237596477"/>
    <n v="3176.1789446431785"/>
    <n v="543.5905378606459"/>
  </r>
  <r>
    <s v="2010_1"/>
    <n v="2010"/>
    <n v="1"/>
    <x v="50"/>
    <x v="23"/>
    <s v="Commercial"/>
    <n v="460.25"/>
    <n v="1841"/>
    <n v="189162750"/>
    <n v="756651000"/>
    <n v="89"/>
    <n v="322"/>
    <n v="357"/>
    <n v="616"/>
    <n v="121"/>
    <n v="1517865"/>
    <n v="937852"/>
    <n v="449336"/>
    <n v="1829441"/>
    <n v="578543"/>
    <n v="17054.662921348314"/>
    <n v="2912.5838509316768"/>
    <n v="1258.6442577030812"/>
    <n v="2969.8717532467531"/>
    <n v="4781.3471074380168"/>
    <n v="103556250"/>
    <n v="13807500"/>
    <n v="69037500"/>
    <n v="1380750"/>
    <n v="1380750"/>
    <n v="0.19337316675719718"/>
    <n v="0.69961977186311786"/>
    <n v="0.7756653992395437"/>
    <n v="1.338403041825095"/>
    <n v="0.26290059750135797"/>
    <n v="0.23626686179488327"/>
    <n v="0.7494078922618328"/>
    <n v="0.820970214464671"/>
    <n v="1.4114950020154133"/>
    <n v="0.31071049786101435"/>
    <n v="3297.914177077675"/>
    <n v="2037.7012493210211"/>
    <n v="976.2868006518197"/>
    <n v="3974.8853883758825"/>
    <n v="1257.0190114068441"/>
    <n v="3308.3350563410318"/>
    <n v="2044.1400580812849"/>
    <n v="979.37171018242998"/>
    <n v="3987.4453879677003"/>
    <n v="1260.9909896471095"/>
  </r>
  <r>
    <s v="2010_1"/>
    <n v="2010"/>
    <n v="1"/>
    <x v="51"/>
    <x v="24"/>
    <s v="Commercial"/>
    <n v="242.75"/>
    <n v="971"/>
    <n v="99770250"/>
    <n v="399081000"/>
    <n v="46"/>
    <n v="179"/>
    <n v="105"/>
    <n v="310"/>
    <n v="7"/>
    <n v="454244"/>
    <n v="405169"/>
    <n v="204015"/>
    <n v="694590"/>
    <n v="42522"/>
    <n v="9874.8695652173919"/>
    <n v="2263.5139664804469"/>
    <n v="1943"/>
    <n v="2240.6129032258063"/>
    <n v="6074.5714285714284"/>
    <n v="54618750"/>
    <n v="7282500"/>
    <n v="36412500"/>
    <n v="728250"/>
    <n v="728250"/>
    <n v="0.18949536560247168"/>
    <n v="0.73738414006179198"/>
    <n v="0.43254376930998972"/>
    <n v="1.2770339855818744"/>
    <n v="2.8836251287332648E-2"/>
    <n v="0.24810288628824814"/>
    <n v="0.80319289483479883"/>
    <n v="0.50663341475086876"/>
    <n v="1.3659835968419878"/>
    <n v="5.3862279733005856E-2"/>
    <n v="1871.2420185375902"/>
    <n v="1669.0792996910402"/>
    <n v="840.43254376930997"/>
    <n v="2861.3388259526259"/>
    <n v="175.16786817713697"/>
    <n v="1877.1548428564388"/>
    <n v="1674.3533222789963"/>
    <n v="843.08817566188293"/>
    <n v="2870.3801972060251"/>
    <n v="175.7213705143964"/>
  </r>
  <r>
    <s v="2010_1"/>
    <n v="2010"/>
    <n v="1"/>
    <x v="52"/>
    <x v="25"/>
    <s v="Commercial"/>
    <n v="1186.25"/>
    <n v="4745"/>
    <n v="487548750"/>
    <n v="1950195000"/>
    <n v="246"/>
    <n v="828"/>
    <n v="903"/>
    <n v="743"/>
    <n v="167"/>
    <n v="3402234"/>
    <n v="2133130"/>
    <n v="882857"/>
    <n v="1927218"/>
    <n v="726592"/>
    <n v="13830.219512195123"/>
    <n v="2576.2439613526572"/>
    <n v="977.69324473975632"/>
    <n v="2593.8331090174966"/>
    <n v="4350.8502994011978"/>
    <n v="266906250"/>
    <n v="35587500"/>
    <n v="177937500"/>
    <n v="3558750"/>
    <n v="3558750"/>
    <n v="0.20737618545837724"/>
    <n v="0.69799789251844047"/>
    <n v="0.76122233930453109"/>
    <n v="0.62634351949420441"/>
    <n v="0.14077976817702845"/>
    <n v="0.2348033434013358"/>
    <n v="0.72905777804701422"/>
    <n v="0.79006401022484762"/>
    <n v="0.65907083338775807"/>
    <n v="0.16430804810260086"/>
    <n v="2868.0581664910433"/>
    <n v="1798.2128556375133"/>
    <n v="744.24193888303478"/>
    <n v="1624.6305584826132"/>
    <n v="612.51169652265537"/>
    <n v="2877.1207697816394"/>
    <n v="1803.8949195276716"/>
    <n v="746.59362390920455"/>
    <n v="1629.7641301853521"/>
    <n v="614.4471351344971"/>
  </r>
  <r>
    <s v="2010_1"/>
    <n v="2010"/>
    <n v="1"/>
    <x v="53"/>
    <x v="26"/>
    <s v="Commercial"/>
    <n v="527.75"/>
    <n v="2111"/>
    <n v="216905250"/>
    <n v="867621000"/>
    <n v="88"/>
    <n v="361"/>
    <n v="823"/>
    <n v="733"/>
    <n v="121"/>
    <n v="1007874"/>
    <n v="1188850"/>
    <n v="565077"/>
    <n v="2662859"/>
    <n v="256639"/>
    <n v="11453.113636363636"/>
    <n v="3293.213296398892"/>
    <n v="686.60631834750916"/>
    <n v="3632.8226466575716"/>
    <n v="2120.9834710743803"/>
    <n v="118743750"/>
    <n v="15832500"/>
    <n v="79162500"/>
    <n v="1583250"/>
    <n v="1583250"/>
    <n v="0.16674561819043107"/>
    <n v="0.6840360018948366"/>
    <n v="1.5594504973945997"/>
    <n v="1.3889152060634771"/>
    <n v="0.22927522501184272"/>
    <n v="0.20455136471441582"/>
    <n v="0.73118799774716148"/>
    <n v="1.6541850544394108"/>
    <n v="1.4634582509002207"/>
    <n v="0.27191059381134802"/>
    <n v="1909.7565135007105"/>
    <n v="2252.6764566556135"/>
    <n v="1070.7285646612979"/>
    <n v="5045.6826148744667"/>
    <n v="486.28896257697772"/>
    <n v="1915.7910374394853"/>
    <n v="2259.7945525531291"/>
    <n v="1074.1118950019468"/>
    <n v="5061.6261617673144"/>
    <n v="487.82555761675775"/>
  </r>
  <r>
    <s v="2010_2"/>
    <n v="2010"/>
    <n v="2"/>
    <x v="27"/>
    <x v="0"/>
    <s v="Commercial"/>
    <n v="1195.25"/>
    <n v="4781"/>
    <n v="491247750"/>
    <n v="1964991000"/>
    <n v="34"/>
    <n v="554"/>
    <n v="310"/>
    <n v="821"/>
    <n v="124"/>
    <n v="446909"/>
    <n v="884156"/>
    <n v="389906"/>
    <n v="1477956"/>
    <n v="414314"/>
    <n v="13144.382352941177"/>
    <n v="1595.9494584837546"/>
    <n v="1257.7612903225806"/>
    <n v="1800.190012180268"/>
    <n v="3341.2419354838707"/>
    <n v="268931250"/>
    <n v="35857500"/>
    <n v="179287500"/>
    <n v="3585750"/>
    <n v="3585750"/>
    <n v="2.8445931813428152E-2"/>
    <n v="0.46350135954821164"/>
    <n v="0.25935996653419785"/>
    <n v="0.68688558878895634"/>
    <n v="0.10374398661367915"/>
    <n v="3.9649854789270314E-2"/>
    <n v="0.49710887166607975"/>
    <n v="0.28889800196599269"/>
    <n v="0.71814064436954517"/>
    <n v="0.1242945651478207"/>
    <n v="373.904204141393"/>
    <n v="739.72474377745243"/>
    <n v="326.21292616607406"/>
    <n v="1236.5245764484418"/>
    <n v="346.63375862790213"/>
    <n v="375.08568138980087"/>
    <n v="742.06215519240106"/>
    <n v="327.24370663372565"/>
    <n v="1240.4317955649685"/>
    <n v="347.72906564722115"/>
  </r>
  <r>
    <s v="2010_2"/>
    <n v="2010"/>
    <n v="2"/>
    <x v="28"/>
    <x v="1"/>
    <s v="Commercial"/>
    <n v="173"/>
    <n v="692"/>
    <n v="71103000"/>
    <n v="284412000"/>
    <n v="4"/>
    <n v="64"/>
    <n v="133"/>
    <n v="89"/>
    <n v="16"/>
    <n v="85327"/>
    <n v="174342"/>
    <n v="168997"/>
    <n v="258548"/>
    <n v="83454"/>
    <n v="21331.75"/>
    <n v="2724.09375"/>
    <n v="1270.6541353383459"/>
    <n v="2905.0337078651687"/>
    <n v="5215.875"/>
    <n v="38925000"/>
    <n v="5190000"/>
    <n v="25950000"/>
    <n v="519000"/>
    <n v="519000"/>
    <n v="2.3121387283236993E-2"/>
    <n v="0.36994219653179189"/>
    <n v="0.76878612716763006"/>
    <n v="0.51445086705202314"/>
    <n v="9.2485549132947972E-2"/>
    <n v="4.974457867660044E-2"/>
    <n v="0.45546658988320843"/>
    <n v="0.84347270880495351"/>
    <n v="0.60298717605544871"/>
    <n v="0.14380672328945873"/>
    <n v="493.21965317919074"/>
    <n v="1007.7572254335261"/>
    <n v="976.86127167630059"/>
    <n v="1494.4971098265896"/>
    <n v="482.39306358381504"/>
    <n v="494.77814808843351"/>
    <n v="1010.9415764533345"/>
    <n v="979.94799644310706"/>
    <n v="1499.2194807267138"/>
    <n v="483.91734820832949"/>
  </r>
  <r>
    <s v="2010_2"/>
    <n v="2010"/>
    <n v="2"/>
    <x v="29"/>
    <x v="2"/>
    <s v="Commercial"/>
    <n v="187.75"/>
    <n v="751"/>
    <n v="77165250"/>
    <n v="308661000"/>
    <n v="17"/>
    <n v="104"/>
    <n v="243"/>
    <n v="175"/>
    <n v="18"/>
    <n v="160370"/>
    <n v="362600"/>
    <n v="226203"/>
    <n v="578417"/>
    <n v="89472"/>
    <n v="9433.5294117647063"/>
    <n v="3486.5384615384614"/>
    <n v="930.87654320987656"/>
    <n v="3305.24"/>
    <n v="4970.666666666667"/>
    <n v="42243750"/>
    <n v="5632500"/>
    <n v="28162500"/>
    <n v="563250"/>
    <n v="563250"/>
    <n v="9.0545938748335553E-2"/>
    <n v="0.5539280958721704"/>
    <n v="1.2942743009320905"/>
    <n v="0.93209054593874829"/>
    <n v="9.5872170439414109E-2"/>
    <n v="0.13934267994375632"/>
    <n v="0.638455022804026"/>
    <n v="1.3992177371651184"/>
    <n v="0.97487245096186148"/>
    <n v="0.14593635496736451"/>
    <n v="854.16777629826902"/>
    <n v="1931.2916111850866"/>
    <n v="1204.8095872170441"/>
    <n v="3080.7829560585888"/>
    <n v="476.54860186418108"/>
    <n v="856.86680932020829"/>
    <n v="1937.3941825747179"/>
    <n v="1208.6165920599806"/>
    <n v="3090.5177355276355"/>
    <n v="478.05441892808921"/>
  </r>
  <r>
    <s v="2010_2"/>
    <n v="2010"/>
    <n v="2"/>
    <x v="30"/>
    <x v="3"/>
    <s v="Commercial"/>
    <n v="1276.75"/>
    <n v="5107"/>
    <n v="524744250"/>
    <n v="2098977000"/>
    <n v="33"/>
    <n v="496"/>
    <n v="1645"/>
    <n v="763"/>
    <n v="118"/>
    <n v="536502"/>
    <n v="1970245"/>
    <n v="1348376"/>
    <n v="2387481"/>
    <n v="574525"/>
    <n v="16257.636363636364"/>
    <n v="3972.2681451612902"/>
    <n v="819.6814589665654"/>
    <n v="3129.0707732634337"/>
    <n v="4868.8559322033898"/>
    <n v="287268750"/>
    <n v="38302500"/>
    <n v="191512500"/>
    <n v="3830250"/>
    <n v="3830250"/>
    <n v="2.5846876835715685E-2"/>
    <n v="0.38848639122772666"/>
    <n v="1.2884276483258272"/>
    <n v="0.59761112198942623"/>
    <n v="9.242216565498336E-2"/>
    <n v="3.6194024287879156E-2"/>
    <n v="0.42026932302357417"/>
    <n v="1.3281789587633728"/>
    <n v="0.62958794459560674"/>
    <n v="0.11130786182134994"/>
    <n v="420.20912473076169"/>
    <n v="1543.1721167025651"/>
    <n v="1056.1002545525748"/>
    <n v="1869.9674955942824"/>
    <n v="449.99020951635009"/>
    <n v="421.53691809318946"/>
    <n v="1548.0482928088172"/>
    <n v="1059.4373617821041"/>
    <n v="1875.8762926252764"/>
    <n v="451.41210632484064"/>
  </r>
  <r>
    <s v="2010_2"/>
    <n v="2010"/>
    <n v="2"/>
    <x v="31"/>
    <x v="4"/>
    <s v="Commercial"/>
    <n v="562"/>
    <n v="2248"/>
    <n v="230982000"/>
    <n v="923928000"/>
    <n v="27"/>
    <n v="188"/>
    <n v="705"/>
    <n v="251"/>
    <n v="59"/>
    <n v="521889"/>
    <n v="556284"/>
    <n v="1632310"/>
    <n v="868142"/>
    <n v="156518"/>
    <n v="19329.222222222223"/>
    <n v="2958.9574468085107"/>
    <n v="2315.3333333333335"/>
    <n v="3458.7330677290838"/>
    <n v="2652.8474576271187"/>
    <n v="126450000"/>
    <n v="16860000"/>
    <n v="84300000"/>
    <n v="1686000"/>
    <n v="1686000"/>
    <n v="4.8042704626334518E-2"/>
    <n v="0.33451957295373663"/>
    <n v="1.2544483985765125"/>
    <n v="0.44661921708185054"/>
    <n v="0.10498220640569395"/>
    <n v="6.9061616085907468E-2"/>
    <n v="0.38089267768859564"/>
    <n v="1.3099766534627233"/>
    <n v="0.49548090920844562"/>
    <n v="0.13510959200584433"/>
    <n v="928.62811387900354"/>
    <n v="989.82918149466195"/>
    <n v="2904.4661921708184"/>
    <n v="1544.7366548042705"/>
    <n v="278.5017793594306"/>
    <n v="931.56242961182431"/>
    <n v="992.95688277427598"/>
    <n v="2913.6438389766349"/>
    <n v="1549.6177745997109"/>
    <n v="279.38180026400926"/>
  </r>
  <r>
    <s v="2010_2"/>
    <n v="2010"/>
    <n v="2"/>
    <x v="32"/>
    <x v="5"/>
    <s v="Commercial"/>
    <n v="205"/>
    <n v="820"/>
    <n v="84255000"/>
    <n v="337020000"/>
    <n v="19"/>
    <n v="81"/>
    <n v="145"/>
    <n v="113"/>
    <n v="33"/>
    <n v="374969"/>
    <n v="239330"/>
    <n v="172764"/>
    <n v="327233"/>
    <n v="173692"/>
    <n v="19735.21052631579"/>
    <n v="2954.6913580246915"/>
    <n v="1191.4758620689656"/>
    <n v="2895.8672566371683"/>
    <n v="5263.393939393939"/>
    <n v="46125000"/>
    <n v="6150000"/>
    <n v="30750000"/>
    <n v="615000"/>
    <n v="615000"/>
    <n v="9.2682926829268292E-2"/>
    <n v="0.39512195121951221"/>
    <n v="0.70731707317073167"/>
    <n v="0.551219512195122"/>
    <n v="0.16097560975609757"/>
    <n v="0.13987384225589439"/>
    <n v="0.47467896650294567"/>
    <n v="0.78136020086913571"/>
    <n v="0.63215859242126449"/>
    <n v="0.22078182545403324"/>
    <n v="1829.1170731707316"/>
    <n v="1167.4634146341464"/>
    <n v="842.75121951219512"/>
    <n v="1596.2585365853658"/>
    <n v="847.27804878048778"/>
    <n v="1834.8967894260973"/>
    <n v="1171.1524115682842"/>
    <n v="845.4141780478127"/>
    <n v="1601.30245725452"/>
    <n v="849.95531136973375"/>
  </r>
  <r>
    <s v="2010_2"/>
    <n v="2010"/>
    <n v="2"/>
    <x v="33"/>
    <x v="6"/>
    <s v="Commercial"/>
    <n v="1417.75"/>
    <n v="5671"/>
    <n v="582695250"/>
    <n v="2330781000"/>
    <n v="95"/>
    <n v="662"/>
    <n v="476"/>
    <n v="1042"/>
    <n v="204"/>
    <n v="2389665"/>
    <n v="1694252"/>
    <n v="390276"/>
    <n v="2820489"/>
    <n v="1629967"/>
    <n v="25154.36842105263"/>
    <n v="2559.2930513595165"/>
    <n v="819.90756302521004"/>
    <n v="2706.8032629558543"/>
    <n v="7990.0343137254904"/>
    <n v="318993750"/>
    <n v="42532500"/>
    <n v="212662500"/>
    <n v="4253250"/>
    <n v="4253250"/>
    <n v="6.7007582436959978E-2"/>
    <n v="0.46693704813965792"/>
    <n v="0.3357432551578205"/>
    <n v="0.73496737788749777"/>
    <n v="0.14388996649620878"/>
    <n v="8.2479962498930207E-2"/>
    <n v="0.49780974081574736"/>
    <n v="0.36496645230161845"/>
    <n v="0.76227851554218207"/>
    <n v="0.16560878230799453"/>
    <n v="1685.5334156233469"/>
    <n v="1195.0287427261505"/>
    <n v="275.27843413859989"/>
    <n v="1989.4120966319872"/>
    <n v="1149.6857697055193"/>
    <n v="1690.859430575661"/>
    <n v="1198.8048416709767"/>
    <n v="276.1482697898436"/>
    <n v="1995.6983194233983"/>
    <n v="1153.3185921361858"/>
  </r>
  <r>
    <s v="2010_2"/>
    <n v="2010"/>
    <n v="2"/>
    <x v="34"/>
    <x v="7"/>
    <s v="Commercial"/>
    <n v="1326.25"/>
    <n v="5305"/>
    <n v="545088750"/>
    <n v="2180355000"/>
    <n v="177"/>
    <n v="528"/>
    <n v="644"/>
    <n v="1181"/>
    <n v="403"/>
    <n v="2497830"/>
    <n v="1235979"/>
    <n v="551609"/>
    <n v="3354662"/>
    <n v="1931741"/>
    <n v="14112.033898305084"/>
    <n v="2340.869318181818"/>
    <n v="856.53571428571433"/>
    <n v="2840.5266723116001"/>
    <n v="4793.4019851116627"/>
    <n v="298406250"/>
    <n v="39787500"/>
    <n v="198937500"/>
    <n v="3978750"/>
    <n v="3978750"/>
    <n v="0.13345900094250707"/>
    <n v="0.39811498586239397"/>
    <n v="0.48557964184731384"/>
    <n v="0.8904806786050895"/>
    <n v="0.30386427898209234"/>
    <n v="0.15521663735410499"/>
    <n v="0.42943372363531007"/>
    <n v="0.51755626004864985"/>
    <n v="0.91046092524795841"/>
    <n v="0.33329019606654975"/>
    <n v="1883.3779453345901"/>
    <n v="931.93515551366636"/>
    <n v="415.91630537229031"/>
    <n v="2529.4341187558907"/>
    <n v="1456.5436380772856"/>
    <n v="1889.3291172334878"/>
    <n v="934.87992096705091"/>
    <n v="417.23053411483045"/>
    <n v="2537.4267244274934"/>
    <n v="1461.1460821007572"/>
  </r>
  <r>
    <s v="2010_2"/>
    <n v="2010"/>
    <n v="2"/>
    <x v="35"/>
    <x v="8"/>
    <s v="Commercial"/>
    <n v="183"/>
    <n v="732"/>
    <n v="75213000"/>
    <n v="300852000"/>
    <n v="30"/>
    <n v="68"/>
    <n v="99"/>
    <n v="76"/>
    <n v="31"/>
    <n v="347740"/>
    <n v="189473"/>
    <n v="71275"/>
    <n v="236567"/>
    <n v="102233"/>
    <n v="11591.333333333334"/>
    <n v="2786.3676470588234"/>
    <n v="719.94949494949492"/>
    <n v="3112.7236842105262"/>
    <n v="3297.8387096774195"/>
    <n v="41175000"/>
    <n v="5490000"/>
    <n v="27450000"/>
    <n v="549000"/>
    <n v="549000"/>
    <n v="0.16393442622950818"/>
    <n v="0.37158469945355194"/>
    <n v="0.54098360655737709"/>
    <n v="0.41530054644808745"/>
    <n v="0.16939890710382513"/>
    <n v="0.22769990563864606"/>
    <n v="0.45481522998900498"/>
    <n v="0.62681309553192244"/>
    <n v="0.50017519156887447"/>
    <n v="0.23400625701060376"/>
    <n v="1900.2185792349726"/>
    <n v="1035.3715846994535"/>
    <n v="389.48087431693989"/>
    <n v="1292.7158469945355"/>
    <n v="558.65027322404376"/>
    <n v="1906.2229648329453"/>
    <n v="1038.6431926605874"/>
    <n v="390.71157134200314"/>
    <n v="1296.8006215035239"/>
    <n v="560.4155183866294"/>
  </r>
  <r>
    <s v="2010_2"/>
    <n v="2010"/>
    <n v="2"/>
    <x v="36"/>
    <x v="9"/>
    <s v="Commercial"/>
    <n v="124.5"/>
    <n v="498"/>
    <n v="51169500"/>
    <n v="204678000"/>
    <n v="19"/>
    <n v="56"/>
    <n v="109"/>
    <n v="68"/>
    <n v="19"/>
    <n v="257712"/>
    <n v="163560"/>
    <n v="65866"/>
    <n v="222527"/>
    <n v="80482"/>
    <n v="13563.78947368421"/>
    <n v="2920.7142857142858"/>
    <n v="604.27522935779814"/>
    <n v="3272.455882352941"/>
    <n v="4235.894736842105"/>
    <n v="28012500"/>
    <n v="3735000"/>
    <n v="18675000"/>
    <n v="373500"/>
    <n v="373500"/>
    <n v="0.15261044176706828"/>
    <n v="0.44979919678714858"/>
    <n v="0.87550200803212852"/>
    <n v="0.54618473895582331"/>
    <n v="0.15261044176706828"/>
    <n v="0.22770438744715327"/>
    <n v="0.55368140986086378"/>
    <n v="0.94444354987117118"/>
    <n v="0.65014816289255295"/>
    <n v="0.22770438744715327"/>
    <n v="2069.9759036144578"/>
    <n v="1313.7349397590363"/>
    <n v="529.04417670682733"/>
    <n v="1787.3654618473895"/>
    <n v="646.44176706827307"/>
    <n v="2076.5166951000442"/>
    <n v="1317.8861312261877"/>
    <n v="530.71587135818095"/>
    <n v="1793.0132497149048"/>
    <n v="648.48441925498912"/>
  </r>
  <r>
    <s v="2010_2"/>
    <n v="2010"/>
    <n v="2"/>
    <x v="37"/>
    <x v="10"/>
    <s v="Commercial"/>
    <n v="319.5"/>
    <n v="1278"/>
    <n v="131314500"/>
    <n v="525258000"/>
    <n v="43"/>
    <n v="131"/>
    <n v="63"/>
    <n v="150"/>
    <n v="28"/>
    <n v="746082"/>
    <n v="604128"/>
    <n v="69575"/>
    <n v="514096"/>
    <n v="134145"/>
    <n v="17350.744186046511"/>
    <n v="4611.6641221374048"/>
    <n v="1104.3650793650793"/>
    <n v="3427.3066666666668"/>
    <n v="4790.8928571428569"/>
    <n v="71887500"/>
    <n v="9585000"/>
    <n v="47925000"/>
    <n v="958500"/>
    <n v="958500"/>
    <n v="0.13458528951486698"/>
    <n v="0.41001564945226915"/>
    <n v="0.19718309859154928"/>
    <n v="0.46948356807511737"/>
    <n v="8.7636932707355245E-2"/>
    <n v="0.1790721156822673"/>
    <n v="0.47412788967936909"/>
    <n v="0.24904680937078089"/>
    <n v="0.53453848222445222"/>
    <n v="0.12449630393915645"/>
    <n v="2335.1549295774648"/>
    <n v="1890.8544600938967"/>
    <n v="217.7621283255086"/>
    <n v="1609.0641627543037"/>
    <n v="419.85915492957747"/>
    <n v="2342.5336442060916"/>
    <n v="1896.8292565789523"/>
    <n v="218.45022168560402"/>
    <n v="1614.1485471459905"/>
    <n v="421.18584244362705"/>
  </r>
  <r>
    <s v="2010_2"/>
    <n v="2010"/>
    <n v="2"/>
    <x v="38"/>
    <x v="11"/>
    <s v="Commercial"/>
    <n v="1309.5"/>
    <n v="5238"/>
    <n v="538204500"/>
    <n v="2152818000"/>
    <n v="46"/>
    <n v="452"/>
    <n v="1643"/>
    <n v="593"/>
    <n v="172"/>
    <n v="639150"/>
    <n v="837956"/>
    <n v="1307885"/>
    <n v="1038927"/>
    <n v="833287"/>
    <n v="13894.565217391304"/>
    <n v="1853.8849557522124"/>
    <n v="796.03469263542297"/>
    <n v="1751.9848229342326"/>
    <n v="4844.6918604651164"/>
    <n v="294637500"/>
    <n v="39285000"/>
    <n v="196425000"/>
    <n v="3928500"/>
    <n v="3928500"/>
    <n v="3.5127911416571213E-2"/>
    <n v="0.34516991218022147"/>
    <n v="1.2546773577701413"/>
    <n v="0.4528445971744941"/>
    <n v="0.13134784268804886"/>
    <n v="4.6981891844816888E-2"/>
    <n v="0.37578136548927016"/>
    <n v="1.2910742554463366"/>
    <n v="0.48489497185414498"/>
    <n v="0.15309675754068811"/>
    <n v="488.08705612829323"/>
    <n v="639.90530736922494"/>
    <n v="998.76670484917906"/>
    <n v="793.37686139747996"/>
    <n v="636.33982436044289"/>
    <n v="489.62933285498087"/>
    <n v="641.92730539283173"/>
    <n v="1001.9226472675221"/>
    <n v="795.88380488934797"/>
    <n v="638.35055603024091"/>
  </r>
  <r>
    <s v="2010_2"/>
    <n v="2010"/>
    <n v="2"/>
    <x v="39"/>
    <x v="12"/>
    <s v="Commercial"/>
    <n v="1044"/>
    <n v="4176"/>
    <n v="429084000"/>
    <n v="1716336000"/>
    <n v="71"/>
    <n v="461"/>
    <n v="669"/>
    <n v="770"/>
    <n v="182"/>
    <n v="1371557"/>
    <n v="1372104"/>
    <n v="737865"/>
    <n v="2444063"/>
    <n v="711422"/>
    <n v="19317.704225352114"/>
    <n v="2976.3644251626897"/>
    <n v="1102.9372197309417"/>
    <n v="3174.107792207792"/>
    <n v="3908.9120879120878"/>
    <n v="234900000"/>
    <n v="31320000"/>
    <n v="156600000"/>
    <n v="3132000"/>
    <n v="3132000"/>
    <n v="6.8007662835249047E-2"/>
    <n v="0.44157088122605365"/>
    <n v="0.64080459770114939"/>
    <n v="0.73754789272030652"/>
    <n v="0.17432950191570881"/>
    <n v="8.6162433514415229E-2"/>
    <n v="0.47737969323322121"/>
    <n v="0.67540123318364376"/>
    <n v="0.76927465956372965"/>
    <n v="0.20168814161064816"/>
    <n v="1313.7519157088122"/>
    <n v="1314.2758620689656"/>
    <n v="706.76724137931035"/>
    <n v="2341.0565134099616"/>
    <n v="681.43869731800771"/>
    <n v="1317.903160817239"/>
    <n v="1318.4287627637621"/>
    <n v="709.00051237856837"/>
    <n v="2348.4538760958994"/>
    <n v="683.59193418496056"/>
  </r>
  <r>
    <s v="2010_2"/>
    <n v="2010"/>
    <n v="2"/>
    <x v="40"/>
    <x v="13"/>
    <s v="Commercial"/>
    <n v="298.5"/>
    <n v="1194"/>
    <n v="122683500"/>
    <n v="490734000"/>
    <n v="39"/>
    <n v="134"/>
    <n v="203"/>
    <n v="185"/>
    <n v="56"/>
    <n v="766520"/>
    <n v="390418"/>
    <n v="181988"/>
    <n v="646917"/>
    <n v="376979"/>
    <n v="19654.358974358973"/>
    <n v="2913.5671641791046"/>
    <n v="896.49261083743841"/>
    <n v="3496.8486486486486"/>
    <n v="6731.7678571428569"/>
    <n v="67162500"/>
    <n v="8955000"/>
    <n v="44775000"/>
    <n v="895500"/>
    <n v="895500"/>
    <n v="0.1306532663316583"/>
    <n v="0.4489112227805695"/>
    <n v="0.68006700167504186"/>
    <n v="0.61976549413735338"/>
    <n v="0.18760469011725292"/>
    <n v="0.17610394813472502"/>
    <n v="0.51598839846573563"/>
    <n v="0.74297257466494804"/>
    <n v="0.68523261063085517"/>
    <n v="0.24025359023270854"/>
    <n v="2567.9061976549415"/>
    <n v="1307.9329983249581"/>
    <n v="609.67504187604686"/>
    <n v="2167.2261306532664"/>
    <n v="1262.9112227805695"/>
    <n v="2576.0203689185187"/>
    <n v="1312.0658565887782"/>
    <n v="611.60151711467847"/>
    <n v="2174.0742172411174"/>
    <n v="1266.901819462681"/>
  </r>
  <r>
    <s v="2010_2"/>
    <n v="2010"/>
    <n v="2"/>
    <x v="41"/>
    <x v="14"/>
    <s v="Commercial"/>
    <n v="1418.5"/>
    <n v="5674"/>
    <n v="583003500"/>
    <n v="2332014000"/>
    <n v="183"/>
    <n v="642"/>
    <n v="1310"/>
    <n v="941"/>
    <n v="229"/>
    <n v="2370649"/>
    <n v="1960879"/>
    <n v="1658054"/>
    <n v="3235897"/>
    <n v="2222382"/>
    <n v="12954.366120218579"/>
    <n v="3054.3286604361369"/>
    <n v="1265.6900763358778"/>
    <n v="3438.7853347502655"/>
    <n v="9704.7248908296951"/>
    <n v="319162500"/>
    <n v="42555000"/>
    <n v="212775000"/>
    <n v="4255500"/>
    <n v="4255500"/>
    <n v="0.12900951709552344"/>
    <n v="0.45259076489249206"/>
    <n v="0.92351075079309131"/>
    <n v="0.66337680648572439"/>
    <n v="0.16143813887909764"/>
    <n v="0.14974713320106439"/>
    <n v="0.48338363392718059"/>
    <n v="0.93995304548642655"/>
    <n v="0.69261115435696929"/>
    <n v="0.18420021519964971"/>
    <n v="1671.2365174480085"/>
    <n v="1382.3609446598521"/>
    <n v="1168.8783926683116"/>
    <n v="2281.2104335565737"/>
    <n v="1566.7127247091998"/>
    <n v="1676.5173564976988"/>
    <n v="1386.7289832834178"/>
    <n v="1172.5718607058384"/>
    <n v="2288.4186922394811"/>
    <n v="1571.6632853569079"/>
  </r>
  <r>
    <s v="2010_2"/>
    <n v="2010"/>
    <n v="2"/>
    <x v="42"/>
    <x v="15"/>
    <s v="Commercial"/>
    <n v="198.5"/>
    <n v="794"/>
    <n v="81583500"/>
    <n v="326334000"/>
    <n v="29"/>
    <n v="95"/>
    <n v="122"/>
    <n v="126"/>
    <n v="36"/>
    <n v="428567"/>
    <n v="299004"/>
    <n v="120730"/>
    <n v="396221"/>
    <n v="264862"/>
    <n v="14778.172413793103"/>
    <n v="3147.4105263157894"/>
    <n v="989.59016393442619"/>
    <n v="3144.6111111111113"/>
    <n v="7357.2777777777774"/>
    <n v="44662500"/>
    <n v="5955000"/>
    <n v="29775000"/>
    <n v="595500"/>
    <n v="595500"/>
    <n v="0.14609571788413098"/>
    <n v="0.47858942065491183"/>
    <n v="0.61460957178841313"/>
    <n v="0.63476070528967254"/>
    <n v="0.181360201511335"/>
    <n v="0.20450730471380932"/>
    <n v="0.56120218069677663"/>
    <n v="0.69509658051734857"/>
    <n v="0.71438936946825637"/>
    <n v="0.24508274280736558"/>
    <n v="2159.0277078085642"/>
    <n v="1506.3173803526449"/>
    <n v="608.21158690176321"/>
    <n v="1996.0755667506298"/>
    <n v="1334.3173803526449"/>
    <n v="2165.8498886966222"/>
    <n v="1511.0771014096861"/>
    <n v="610.13343785765869"/>
    <n v="2002.3828450376823"/>
    <n v="1338.5336090272112"/>
  </r>
  <r>
    <s v="2010_2"/>
    <n v="2010"/>
    <n v="2"/>
    <x v="43"/>
    <x v="16"/>
    <s v="Commercial"/>
    <n v="325.25"/>
    <n v="1301"/>
    <n v="133677750"/>
    <n v="534711000"/>
    <n v="45"/>
    <n v="156"/>
    <n v="120"/>
    <n v="342"/>
    <n v="120"/>
    <n v="813363"/>
    <n v="299101"/>
    <n v="92482"/>
    <n v="1067469"/>
    <n v="655072"/>
    <n v="18074.733333333334"/>
    <n v="1917.3141025641025"/>
    <n v="770.68333333333328"/>
    <n v="3121.2543859649122"/>
    <n v="5458.9333333333334"/>
    <n v="73181250"/>
    <n v="9757500"/>
    <n v="48787500"/>
    <n v="975750"/>
    <n v="975750"/>
    <n v="0.13835511145272866"/>
    <n v="0.47963105303612608"/>
    <n v="0.3689469638739431"/>
    <n v="1.0514988470407378"/>
    <n v="0.3689469638739431"/>
    <n v="0.18296272921707096"/>
    <n v="0.54417516070980654"/>
    <n v="0.4312862994383716"/>
    <n v="1.0815631003450314"/>
    <n v="0.4312862994383716"/>
    <n v="2500.7317448116833"/>
    <n v="919.60338201383547"/>
    <n v="284.34127594158338"/>
    <n v="3281.9953881629517"/>
    <n v="2014.0568793235973"/>
    <n v="2508.6336555902767"/>
    <n v="922.50918104303651"/>
    <n v="285.23974871773112"/>
    <n v="3292.3659666093704"/>
    <n v="2020.4209756711748"/>
  </r>
  <r>
    <s v="2010_2"/>
    <n v="2010"/>
    <n v="2"/>
    <x v="44"/>
    <x v="17"/>
    <s v="Commercial"/>
    <n v="1161.75"/>
    <n v="4647"/>
    <n v="477479250"/>
    <n v="1909917000"/>
    <n v="126"/>
    <n v="495"/>
    <n v="1488"/>
    <n v="526"/>
    <n v="186"/>
    <n v="1732234"/>
    <n v="1474990"/>
    <n v="725811"/>
    <n v="1768584"/>
    <n v="326868"/>
    <n v="13747.888888888889"/>
    <n v="2979.7777777777778"/>
    <n v="487.77620967741933"/>
    <n v="3362.3269961977185"/>
    <n v="1757.3548387096773"/>
    <n v="261393750"/>
    <n v="34852500"/>
    <n v="174262500"/>
    <n v="3485250"/>
    <n v="3485250"/>
    <n v="0.10845706907682376"/>
    <n v="0.42608134280180759"/>
    <n v="1.2808263395739186"/>
    <n v="0.45276522487626425"/>
    <n v="0.16010329244673982"/>
    <n v="0.12971395504768626"/>
    <n v="0.4598855699230362"/>
    <n v="1.3218244296302402"/>
    <n v="0.48679216961691885"/>
    <n v="0.18517088640198986"/>
    <n v="1491.0557348827201"/>
    <n v="1269.6277168065419"/>
    <n v="624.75661717236926"/>
    <n v="1522.3447385409943"/>
    <n v="281.35829567462878"/>
    <n v="1495.7672315905929"/>
    <n v="1273.6395365313281"/>
    <n v="626.73074776733381"/>
    <n v="1527.1551034764457"/>
    <n v="282.24734271210116"/>
  </r>
  <r>
    <s v="2010_2"/>
    <n v="2010"/>
    <n v="2"/>
    <x v="45"/>
    <x v="18"/>
    <s v="Commercial"/>
    <n v="1180.75"/>
    <n v="4723"/>
    <n v="485288250"/>
    <n v="1941153000"/>
    <n v="84"/>
    <n v="621"/>
    <n v="1118"/>
    <n v="911"/>
    <n v="205"/>
    <n v="2882790"/>
    <n v="2081594"/>
    <n v="799659"/>
    <n v="2856772"/>
    <n v="1663647"/>
    <n v="34318.928571428572"/>
    <n v="3352.0032206119163"/>
    <n v="715.25849731663686"/>
    <n v="3135.8638858397367"/>
    <n v="8115.3512195121948"/>
    <n v="265668750"/>
    <n v="35422500"/>
    <n v="177112500"/>
    <n v="3542250"/>
    <n v="3542250"/>
    <n v="7.1141223798433198E-2"/>
    <n v="0.52593690450984543"/>
    <n v="0.94685581198390856"/>
    <n v="0.77154351048062675"/>
    <n v="0.17361846284141436"/>
    <n v="8.8571828513286502E-2"/>
    <n v="0.55979494662538143"/>
    <n v="0.96206642637365947"/>
    <n v="0.8000116381501422"/>
    <n v="0.19930261299213972"/>
    <n v="2441.4905780224435"/>
    <n v="1762.9421977556638"/>
    <n v="677.24666525513442"/>
    <n v="2419.4554308702095"/>
    <n v="1408.9748041499047"/>
    <n v="2449.2052962261596"/>
    <n v="1768.5128120302195"/>
    <n v="679.38665597387057"/>
    <n v="2427.1005215470423"/>
    <n v="1413.4269382961511"/>
  </r>
  <r>
    <s v="2010_2"/>
    <n v="2010"/>
    <n v="2"/>
    <x v="46"/>
    <x v="19"/>
    <s v="Commercial"/>
    <n v="593.75"/>
    <n v="2375"/>
    <n v="244031250"/>
    <n v="976125000"/>
    <n v="92"/>
    <n v="245"/>
    <n v="789"/>
    <n v="310"/>
    <n v="86"/>
    <n v="1004899"/>
    <n v="694942"/>
    <n v="636355"/>
    <n v="1030570"/>
    <n v="189648"/>
    <n v="10922.815217391304"/>
    <n v="2836.4979591836736"/>
    <n v="806.53358681875795"/>
    <n v="3324.4193548387098"/>
    <n v="2205.2093023255816"/>
    <n v="133593750"/>
    <n v="17812500"/>
    <n v="89062500"/>
    <n v="1781250"/>
    <n v="1781250"/>
    <n v="0.15494736842105264"/>
    <n v="0.4126315789473684"/>
    <n v="1.3288421052631578"/>
    <n v="0.52210526315789474"/>
    <n v="0.14484210526315788"/>
    <n v="0.18954832387295395"/>
    <n v="0.45970661240986282"/>
    <n v="1.392051918909929"/>
    <n v="0.5698691069222368"/>
    <n v="0.17849517447838287"/>
    <n v="1692.4614736842104"/>
    <n v="1170.4286315789473"/>
    <n v="1071.7557894736842"/>
    <n v="1735.6968421052632"/>
    <n v="319.40715789473683"/>
    <n v="1697.8093801875793"/>
    <n v="1174.1269981225146"/>
    <n v="1075.1423656798017"/>
    <n v="1741.1813654306688"/>
    <n v="320.41643322743283"/>
  </r>
  <r>
    <s v="2010_2"/>
    <n v="2010"/>
    <n v="2"/>
    <x v="47"/>
    <x v="20"/>
    <s v="Commercial"/>
    <n v="492.75"/>
    <n v="1971"/>
    <n v="202520250"/>
    <n v="810081000"/>
    <n v="66"/>
    <n v="284"/>
    <n v="578"/>
    <n v="360"/>
    <n v="62"/>
    <n v="873074"/>
    <n v="1076982"/>
    <n v="985954"/>
    <n v="1456777"/>
    <n v="227527"/>
    <n v="13228.39393939394"/>
    <n v="3792.1901408450703"/>
    <n v="1705.8027681660899"/>
    <n v="4046.6027777777776"/>
    <n v="3669.7903225806454"/>
    <n v="110868750"/>
    <n v="14782500"/>
    <n v="73912500"/>
    <n v="1478250"/>
    <n v="1478250"/>
    <n v="0.13394216133942161"/>
    <n v="0.57635717909690509"/>
    <n v="1.1730086250634195"/>
    <n v="0.73059360730593603"/>
    <n v="0.12582445459157787"/>
    <n v="0.16969205087999203"/>
    <n v="0.62822385122930247"/>
    <n v="1.2202940269621423"/>
    <n v="0.77716127496654153"/>
    <n v="0.16063609264647424"/>
    <n v="1771.8396752917301"/>
    <n v="2185.6560121765601"/>
    <n v="2000.9213597158803"/>
    <n v="2956.4221207508881"/>
    <n v="461.74936580416033"/>
    <n v="1777.4384041666585"/>
    <n v="2192.562334230794"/>
    <n v="2007.2439499306286"/>
    <n v="2965.7639399486097"/>
    <n v="463.20841965838787"/>
  </r>
  <r>
    <s v="2010_2"/>
    <n v="2010"/>
    <n v="2"/>
    <x v="48"/>
    <x v="21"/>
    <s v="Commercial"/>
    <n v="1001.75"/>
    <n v="4007"/>
    <n v="411719250"/>
    <n v="1646877000"/>
    <n v="178"/>
    <n v="575"/>
    <n v="700"/>
    <n v="843"/>
    <n v="194"/>
    <n v="2003248"/>
    <n v="1597422"/>
    <n v="691045"/>
    <n v="2247058"/>
    <n v="545146"/>
    <n v="11254.202247191011"/>
    <n v="2778.1252173913044"/>
    <n v="987.20714285714291"/>
    <n v="2665.5492289442468"/>
    <n v="2810.0309278350514"/>
    <n v="225393750"/>
    <n v="30052500"/>
    <n v="150262500"/>
    <n v="3005250"/>
    <n v="3005250"/>
    <n v="0.17768904417269779"/>
    <n v="0.57399550786124287"/>
    <n v="0.69877714000499125"/>
    <n v="0.8415273271774395"/>
    <n v="0.19366109308709759"/>
    <n v="0.20582907762142783"/>
    <n v="0.61039854188686427"/>
    <n v="0.73255168863720588"/>
    <n v="0.8684109348369532"/>
    <n v="0.22275193181224251"/>
    <n v="1999.7484402295981"/>
    <n v="1594.6313950586473"/>
    <n v="689.83778387821314"/>
    <n v="2243.1325180933368"/>
    <n v="544.19366109308714"/>
    <n v="2006.0673242071018"/>
    <n v="1599.6701742218422"/>
    <n v="692.01756051007999"/>
    <n v="2250.2204566774371"/>
    <n v="545.91322568259397"/>
  </r>
  <r>
    <s v="2010_2"/>
    <n v="2010"/>
    <n v="2"/>
    <x v="49"/>
    <x v="22"/>
    <s v="Commercial"/>
    <n v="296"/>
    <n v="1184"/>
    <n v="121656000"/>
    <n v="486624000"/>
    <n v="55"/>
    <n v="180"/>
    <n v="317"/>
    <n v="344"/>
    <n v="62"/>
    <n v="745992"/>
    <n v="707144"/>
    <n v="266681"/>
    <n v="1058744"/>
    <n v="324716"/>
    <n v="13563.49090909091"/>
    <n v="3928.5777777777776"/>
    <n v="841.26498422712939"/>
    <n v="3077.7441860465115"/>
    <n v="5237.3548387096771"/>
    <n v="66600000"/>
    <n v="8880000"/>
    <n v="44400000"/>
    <n v="888000"/>
    <n v="888000"/>
    <n v="0.1858108108108108"/>
    <n v="0.60810810810810811"/>
    <n v="1.0709459459459461"/>
    <n v="1.1621621621621621"/>
    <n v="0.20945945945945946"/>
    <n v="0.23848625669313903"/>
    <n v="0.67422061139256695"/>
    <n v="1.1082759152587394"/>
    <n v="1.220954156752577"/>
    <n v="0.26456840837738971"/>
    <n v="2520.2432432432433"/>
    <n v="2389"/>
    <n v="900.94932432432438"/>
    <n v="3576.8378378378379"/>
    <n v="1097.0135135135135"/>
    <n v="2528.2068072239776"/>
    <n v="2396.5488564054203"/>
    <n v="903.79617952645276"/>
    <n v="3588.1400710832595"/>
    <n v="1100.4799000720398"/>
  </r>
  <r>
    <s v="2010_2"/>
    <n v="2010"/>
    <n v="2"/>
    <x v="50"/>
    <x v="23"/>
    <s v="Commercial"/>
    <n v="450"/>
    <n v="1800"/>
    <n v="184950000"/>
    <n v="739800000"/>
    <n v="88"/>
    <n v="350"/>
    <n v="463"/>
    <n v="402"/>
    <n v="119"/>
    <n v="1370772"/>
    <n v="1082399"/>
    <n v="522621"/>
    <n v="1301936"/>
    <n v="689865"/>
    <n v="15576.954545454546"/>
    <n v="3092.5685714285714"/>
    <n v="1128.7710583153348"/>
    <n v="3238.646766169154"/>
    <n v="5797.1848739495799"/>
    <n v="101250000"/>
    <n v="13500000"/>
    <n v="67500000"/>
    <n v="1350000"/>
    <n v="1350000"/>
    <n v="0.19555555555555557"/>
    <n v="0.77777777777777779"/>
    <n v="1.028888888888889"/>
    <n v="0.89333333333333331"/>
    <n v="0.26444444444444443"/>
    <n v="0.23912005934788808"/>
    <n v="0.82344148559096664"/>
    <n v="1.0478253718761987"/>
    <n v="0.92723888348171168"/>
    <n v="0.31288673028376895"/>
    <n v="3046.16"/>
    <n v="2405.3311111111111"/>
    <n v="1161.3800000000001"/>
    <n v="2893.1911111111112"/>
    <n v="1533.0333333333333"/>
    <n v="3055.7853764872061"/>
    <n v="2412.9315712054049"/>
    <n v="1165.0497743206895"/>
    <n v="2902.3331304711851"/>
    <n v="1537.8774725120927"/>
  </r>
  <r>
    <s v="2010_2"/>
    <n v="2010"/>
    <n v="2"/>
    <x v="51"/>
    <x v="24"/>
    <s v="Commercial"/>
    <n v="235.25"/>
    <n v="941"/>
    <n v="96687750"/>
    <n v="386751000"/>
    <n v="47"/>
    <n v="174"/>
    <n v="132"/>
    <n v="274"/>
    <n v="6"/>
    <n v="533761"/>
    <n v="416213"/>
    <n v="180715"/>
    <n v="692932"/>
    <n v="34304"/>
    <n v="11356.617021276596"/>
    <n v="2392.0287356321837"/>
    <n v="1369.0530303030303"/>
    <n v="2528.9489051094893"/>
    <n v="5717.333333333333"/>
    <n v="52931250"/>
    <n v="7057500"/>
    <n v="35287500"/>
    <n v="705750"/>
    <n v="705750"/>
    <n v="0.19978746014877791"/>
    <n v="0.7396386822529224"/>
    <n v="0.56110520722635493"/>
    <n v="1.1647183846971307"/>
    <n v="2.5504782146652496E-2"/>
    <n v="0.26052789465021325"/>
    <n v="0.80630234067421391"/>
    <n v="0.63649168779056309"/>
    <n v="1.2312568236447825"/>
    <n v="4.945402402587798E-2"/>
    <n v="2268.9096705632305"/>
    <n v="1769.2369819341127"/>
    <n v="768.18278427205098"/>
    <n v="2945.5132837407014"/>
    <n v="145.81934112646121"/>
    <n v="2276.0790608101756"/>
    <n v="1774.8274867159378"/>
    <n v="770.6101185255402"/>
    <n v="2954.8206327650701"/>
    <n v="146.28010683064568"/>
  </r>
  <r>
    <s v="2010_2"/>
    <n v="2010"/>
    <n v="2"/>
    <x v="52"/>
    <x v="25"/>
    <s v="Commercial"/>
    <n v="1155"/>
    <n v="4620"/>
    <n v="474705000"/>
    <n v="1898820000"/>
    <n v="256"/>
    <n v="807"/>
    <n v="1077"/>
    <n v="878"/>
    <n v="101"/>
    <n v="3234644"/>
    <n v="2245534"/>
    <n v="927326"/>
    <n v="2771777"/>
    <n v="509948"/>
    <n v="12635.328125"/>
    <n v="2782.5700123915735"/>
    <n v="861.02692664809661"/>
    <n v="3156.9214123006832"/>
    <n v="5048.9900990099013"/>
    <n v="259875000"/>
    <n v="34650000"/>
    <n v="173250000"/>
    <n v="3465000"/>
    <n v="3465000"/>
    <n v="0.22164502164502164"/>
    <n v="0.69870129870129871"/>
    <n v="0.93246753246753245"/>
    <n v="0.76017316017316017"/>
    <n v="8.7445887445887452E-2"/>
    <n v="0.25012127008097701"/>
    <n v="0.73015772154146041"/>
    <n v="0.94967187567574363"/>
    <n v="0.78944635257246754"/>
    <n v="0.10681295810364166"/>
    <n v="2800.5575757575757"/>
    <n v="1944.1852813852813"/>
    <n v="802.87965367965364"/>
    <n v="2399.8069264069263"/>
    <n v="441.51341991341991"/>
    <n v="2809.406888019822"/>
    <n v="1950.3285947024472"/>
    <n v="805.41662446929843"/>
    <n v="2407.3899309645567"/>
    <n v="442.90853142785795"/>
  </r>
  <r>
    <s v="2010_2"/>
    <n v="2010"/>
    <n v="2"/>
    <x v="53"/>
    <x v="26"/>
    <s v="Commercial"/>
    <n v="514.5"/>
    <n v="2058"/>
    <n v="211459500"/>
    <n v="845838000"/>
    <n v="90"/>
    <n v="346"/>
    <n v="695"/>
    <n v="491"/>
    <n v="88"/>
    <n v="1069096"/>
    <n v="1101731"/>
    <n v="445623"/>
    <n v="1591064"/>
    <n v="219967"/>
    <n v="11878.844444444445"/>
    <n v="3184.1936416184972"/>
    <n v="641.18417266187055"/>
    <n v="3240.4562118126273"/>
    <n v="2499.625"/>
    <n v="115762500"/>
    <n v="15435000"/>
    <n v="77175000"/>
    <n v="1543500"/>
    <n v="1543500"/>
    <n v="0.1749271137026239"/>
    <n v="0.67249757045675418"/>
    <n v="1.3508260447035958"/>
    <n v="0.95432458697764821"/>
    <n v="0.17103984450923226"/>
    <n v="0.21395166824602765"/>
    <n v="0.72070520859371323"/>
    <n v="1.4215406070388537"/>
    <n v="0.97577089452241939"/>
    <n v="0.20971915344956987"/>
    <n v="2077.9319727891157"/>
    <n v="2141.3624878522837"/>
    <n v="866.12827988338188"/>
    <n v="3092.4470359572401"/>
    <n v="427.53547133138972"/>
    <n v="2084.4979041758115"/>
    <n v="2148.1288494817313"/>
    <n v="868.86510617618785"/>
    <n v="3102.2186720459003"/>
    <n v="428.8864147727059"/>
  </r>
  <r>
    <s v="2010_3"/>
    <n v="2010"/>
    <n v="3"/>
    <x v="27"/>
    <x v="0"/>
    <s v="Commercial"/>
    <n v="1236.75"/>
    <n v="4947"/>
    <n v="508304250"/>
    <n v="2033217000"/>
    <n v="33"/>
    <n v="656"/>
    <n v="751"/>
    <n v="983"/>
    <n v="130"/>
    <n v="535968"/>
    <n v="1022180"/>
    <n v="1887736"/>
    <n v="1530477"/>
    <n v="400557"/>
    <n v="16241.454545454546"/>
    <n v="1558.2012195121952"/>
    <n v="2513.6298268974701"/>
    <n v="1556.9450661241099"/>
    <n v="3081.2076923076925"/>
    <n v="278268750"/>
    <n v="37102500"/>
    <n v="185512500"/>
    <n v="3710250"/>
    <n v="3710250"/>
    <n v="2.6682838083687082E-2"/>
    <n v="0.53042247826965838"/>
    <n v="0.6072367091166363"/>
    <n v="0.7948251465534667"/>
    <n v="0.10511421063270669"/>
    <n v="3.736005737541024E-2"/>
    <n v="0.56348831914210429"/>
    <n v="0.63959305100012964"/>
    <n v="0.82158063148919525"/>
    <n v="0.12543448108805055"/>
    <n v="433.36810187992722"/>
    <n v="826.50495249646247"/>
    <n v="1526.3683040226399"/>
    <n v="1237.4990903577925"/>
    <n v="323.87871437234685"/>
    <n v="434.73747549724874"/>
    <n v="829.11657543692479"/>
    <n v="1531.1913827789613"/>
    <n v="1241.409388781798"/>
    <n v="324.90211910552767"/>
  </r>
  <r>
    <s v="2010_3"/>
    <n v="2010"/>
    <n v="3"/>
    <x v="28"/>
    <x v="1"/>
    <s v="Commercial"/>
    <n v="178.25"/>
    <n v="713"/>
    <n v="73260750"/>
    <n v="293043000"/>
    <n v="4"/>
    <n v="63"/>
    <n v="355"/>
    <n v="92"/>
    <n v="12"/>
    <n v="77931"/>
    <n v="184561"/>
    <n v="930211"/>
    <n v="248242"/>
    <n v="67591"/>
    <n v="19482.75"/>
    <n v="2929.5396825396824"/>
    <n v="2620.3126760563382"/>
    <n v="2698.282608695652"/>
    <n v="5632.583333333333"/>
    <n v="40106250"/>
    <n v="5347500"/>
    <n v="26737500"/>
    <n v="534750"/>
    <n v="534750"/>
    <n v="2.244039270687237E-2"/>
    <n v="0.35343618513323982"/>
    <n v="1.9915848527349229"/>
    <n v="0.5161290322580645"/>
    <n v="6.7321178120617109E-2"/>
    <n v="4.8288455633289866E-2"/>
    <n v="0.43686236453038246"/>
    <n v="2.2368328677627156"/>
    <n v="0.60334280599136714"/>
    <n v="0.11105153919438965"/>
    <n v="437.20056100981765"/>
    <n v="1035.4053295932679"/>
    <n v="5218.5750350631133"/>
    <n v="1392.6619915848528"/>
    <n v="379.19214586255259"/>
    <n v="438.58204458262315"/>
    <n v="1038.6770441828478"/>
    <n v="5235.0648942429389"/>
    <n v="1397.0625798626932"/>
    <n v="380.39033215773031"/>
  </r>
  <r>
    <s v="2010_3"/>
    <n v="2010"/>
    <n v="3"/>
    <x v="29"/>
    <x v="2"/>
    <s v="Commercial"/>
    <n v="194.5"/>
    <n v="778"/>
    <n v="79939500"/>
    <n v="319758000"/>
    <n v="16"/>
    <n v="109"/>
    <n v="267"/>
    <n v="282"/>
    <n v="17"/>
    <n v="199230"/>
    <n v="359228"/>
    <n v="345887"/>
    <n v="807911"/>
    <n v="90350"/>
    <n v="12451.875"/>
    <n v="3295.669724770642"/>
    <n v="1295.4569288389514"/>
    <n v="2864.932624113475"/>
    <n v="5314.7058823529414"/>
    <n v="43762500"/>
    <n v="5835000"/>
    <n v="29175000"/>
    <n v="583500"/>
    <n v="583500"/>
    <n v="8.2262210796915161E-2"/>
    <n v="0.56041131105398456"/>
    <n v="1.3727506426735219"/>
    <n v="1.4498714652956297"/>
    <n v="8.7403598971722368E-2"/>
    <n v="0.12816674808171633"/>
    <n v="0.6433338935124171"/>
    <n v="1.492259789640914"/>
    <n v="1.5848004005240424"/>
    <n v="0.1345881853019113"/>
    <n v="1024.318766066838"/>
    <n v="1846.9305912596401"/>
    <n v="1778.3393316195372"/>
    <n v="4153.7840616966578"/>
    <n v="464.52442159383031"/>
    <n v="1027.5554488958107"/>
    <n v="1852.7665953719033"/>
    <n v="1783.958598364831"/>
    <n v="4166.9093523709453"/>
    <n v="465.99224417877076"/>
  </r>
  <r>
    <s v="2010_3"/>
    <n v="2010"/>
    <n v="3"/>
    <x v="30"/>
    <x v="3"/>
    <s v="Commercial"/>
    <n v="1322.75"/>
    <n v="5291"/>
    <n v="543650250"/>
    <n v="2174601000"/>
    <n v="32"/>
    <n v="556"/>
    <n v="1246"/>
    <n v="950"/>
    <n v="271"/>
    <n v="646637"/>
    <n v="2057266"/>
    <n v="1905178"/>
    <n v="2816938"/>
    <n v="1577464"/>
    <n v="20207.40625"/>
    <n v="3700.1187050359713"/>
    <n v="1529.0353130016051"/>
    <n v="2965.197894736842"/>
    <n v="5820.9003690036898"/>
    <n v="297618750"/>
    <n v="39682500"/>
    <n v="198412500"/>
    <n v="3968250"/>
    <n v="3968250"/>
    <n v="2.4192024192024191E-2"/>
    <n v="0.42033642033642032"/>
    <n v="0.94197694197694193"/>
    <n v="0.71820071820071818"/>
    <n v="0.20487620487620486"/>
    <n v="3.4035201805798172E-2"/>
    <n v="0.45195945570881146"/>
    <n v="0.95695437820010876"/>
    <n v="0.74702177454315921"/>
    <n v="0.23073332609992747"/>
    <n v="488.85806085806087"/>
    <n v="1555.2946512946512"/>
    <n v="1440.3160083160083"/>
    <n v="2129.6072576072575"/>
    <n v="1192.5639765639767"/>
    <n v="490.40277383589665"/>
    <n v="1560.2091326637351"/>
    <n v="1444.8671756350564"/>
    <n v="2136.3364745966328"/>
    <n v="1196.3322872434906"/>
  </r>
  <r>
    <s v="2010_3"/>
    <n v="2010"/>
    <n v="3"/>
    <x v="31"/>
    <x v="4"/>
    <s v="Commercial"/>
    <n v="579.75"/>
    <n v="2319"/>
    <n v="238277250"/>
    <n v="953109000"/>
    <n v="24"/>
    <n v="207"/>
    <n v="976"/>
    <n v="298"/>
    <n v="57"/>
    <n v="554586"/>
    <n v="617235"/>
    <n v="4005339"/>
    <n v="902840"/>
    <n v="172920"/>
    <n v="23107.75"/>
    <n v="2981.8115942028985"/>
    <n v="4103.8309426229507"/>
    <n v="3029.6644295302012"/>
    <n v="3033.6842105263158"/>
    <n v="130443750"/>
    <n v="17392500"/>
    <n v="86962500"/>
    <n v="1739250"/>
    <n v="1739250"/>
    <n v="4.1397153945666239E-2"/>
    <n v="0.35705045278137126"/>
    <n v="1.6834842604570937"/>
    <n v="0.51401466149202246"/>
    <n v="9.8318240620957315E-2"/>
    <n v="6.0674184760687769E-2"/>
    <n v="0.40341529474928306"/>
    <n v="1.7872859282693929"/>
    <n v="0.5623800721336264"/>
    <n v="0.12713062723451546"/>
    <n v="956.59508408796898"/>
    <n v="1064.6571798188875"/>
    <n v="6908.7347994825359"/>
    <n v="1557.2919361793877"/>
    <n v="298.26649417852525"/>
    <n v="959.61777095607738"/>
    <n v="1068.0213255582983"/>
    <n v="6930.5652921340316"/>
    <n v="1562.2127286480093"/>
    <n v="299.20896840837116"/>
  </r>
  <r>
    <s v="2010_3"/>
    <n v="2010"/>
    <n v="3"/>
    <x v="32"/>
    <x v="5"/>
    <s v="Commercial"/>
    <n v="211.75"/>
    <n v="847"/>
    <n v="87029250"/>
    <n v="348117000"/>
    <n v="19"/>
    <n v="88"/>
    <n v="295"/>
    <n v="127"/>
    <n v="30"/>
    <n v="383240"/>
    <n v="264738"/>
    <n v="637306"/>
    <n v="429368"/>
    <n v="161875"/>
    <n v="20170.526315789473"/>
    <n v="3008.3863636363635"/>
    <n v="2160.3593220338985"/>
    <n v="3380.8503937007872"/>
    <n v="5395.833333333333"/>
    <n v="47643750"/>
    <n v="6352500"/>
    <n v="31762500"/>
    <n v="635250"/>
    <n v="635250"/>
    <n v="8.9728453364816996E-2"/>
    <n v="0.41558441558441561"/>
    <n v="1.3931523022432113"/>
    <n v="0.59976387249114527"/>
    <n v="0.14167650531286896"/>
    <n v="0.13548937749711493"/>
    <n v="0.49449490417234865"/>
    <n v="1.5116538224049123"/>
    <n v="0.67821379274221338"/>
    <n v="0.19751306214846842"/>
    <n v="1809.8701298701299"/>
    <n v="1250.2384887839432"/>
    <n v="3009.7095631641087"/>
    <n v="2027.7119244391972"/>
    <n v="764.46280991735534"/>
    <n v="1815.5890288750898"/>
    <n v="1254.1890416614483"/>
    <n v="3019.219762123651"/>
    <n v="2034.1191685367903"/>
    <n v="766.87838964918888"/>
  </r>
  <r>
    <s v="2010_3"/>
    <n v="2010"/>
    <n v="3"/>
    <x v="33"/>
    <x v="6"/>
    <s v="Commercial"/>
    <n v="1464.75"/>
    <n v="5859"/>
    <n v="602012250"/>
    <n v="2408049000"/>
    <n v="91"/>
    <n v="768"/>
    <n v="900"/>
    <n v="1110"/>
    <n v="191"/>
    <n v="2539169"/>
    <n v="1975627"/>
    <n v="2218813"/>
    <n v="2745913"/>
    <n v="1596621"/>
    <n v="27902.956043956045"/>
    <n v="2572.4309895833335"/>
    <n v="2465.347777777778"/>
    <n v="2473.7954954954953"/>
    <n v="8359.2722513089011"/>
    <n v="329568750"/>
    <n v="43942500"/>
    <n v="219712500"/>
    <n v="4394250"/>
    <n v="4394250"/>
    <n v="6.2126642771804061E-2"/>
    <n v="0.5243215565796211"/>
    <n v="0.61443932411674351"/>
    <n v="0.75780849974398357"/>
    <n v="0.13039767878477557"/>
    <n v="7.6822171289464503E-2"/>
    <n v="0.55472548908200936"/>
    <n v="0.64407126069825216"/>
    <n v="0.78389004703901188"/>
    <n v="0.15089841431890191"/>
    <n v="1733.5169824202083"/>
    <n v="1348.7810206519885"/>
    <n v="1514.8066222904934"/>
    <n v="1874.6632531148659"/>
    <n v="1090.0296979006657"/>
    <n v="1738.9946177390227"/>
    <n v="1353.0429521075173"/>
    <n v="1519.5931679889659"/>
    <n v="1880.5868879856412"/>
    <n v="1093.4740167232258"/>
  </r>
  <r>
    <s v="2010_3"/>
    <n v="2010"/>
    <n v="3"/>
    <x v="34"/>
    <x v="7"/>
    <s v="Commercial"/>
    <n v="1369.5"/>
    <n v="5478"/>
    <n v="562864500"/>
    <n v="2251458000"/>
    <n v="182"/>
    <n v="550"/>
    <n v="1672"/>
    <n v="1002"/>
    <n v="107"/>
    <n v="3079535"/>
    <n v="1256247"/>
    <n v="2633645"/>
    <n v="2784315"/>
    <n v="611534"/>
    <n v="16920.521978021978"/>
    <n v="2284.0854545454545"/>
    <n v="1575.1465311004786"/>
    <n v="2778.7574850299402"/>
    <n v="5715.2710280373831"/>
    <n v="308137500"/>
    <n v="41085000"/>
    <n v="205425000"/>
    <n v="4108500"/>
    <n v="4108500"/>
    <n v="0.13289521723256664"/>
    <n v="0.40160642570281124"/>
    <n v="1.2208835341365463"/>
    <n v="0.73165388828039435"/>
    <n v="7.8130704636728734E-2"/>
    <n v="0.15426821150041792"/>
    <n v="0.43247159687639025"/>
    <n v="1.2535794639317981"/>
    <n v="0.75955203786942094"/>
    <n v="9.5028126558941536E-2"/>
    <n v="2248.6564439576487"/>
    <n v="917.30339539978092"/>
    <n v="1923.0704636728733"/>
    <n v="2033.0887185104052"/>
    <n v="446.53815261044178"/>
    <n v="2255.7618372605198"/>
    <n v="920.2019268405835"/>
    <n v="1929.147057556411"/>
    <n v="2039.5129524139277"/>
    <n v="447.94914147339614"/>
  </r>
  <r>
    <s v="2010_3"/>
    <n v="2010"/>
    <n v="3"/>
    <x v="35"/>
    <x v="8"/>
    <s v="Commercial"/>
    <n v="188"/>
    <n v="752"/>
    <n v="77268000"/>
    <n v="309072000"/>
    <n v="27"/>
    <n v="79"/>
    <n v="232"/>
    <n v="99"/>
    <n v="34"/>
    <n v="332475"/>
    <n v="218160"/>
    <n v="380282"/>
    <n v="268774"/>
    <n v="138523"/>
    <n v="12313.888888888889"/>
    <n v="2761.5189873417721"/>
    <n v="1639.1465517241379"/>
    <n v="2714.8888888888887"/>
    <n v="4074.205882352941"/>
    <n v="42300000"/>
    <n v="5640000"/>
    <n v="28200000"/>
    <n v="564000"/>
    <n v="564000"/>
    <n v="0.14361702127659576"/>
    <n v="0.42021276595744683"/>
    <n v="1.2340425531914894"/>
    <n v="0.52659574468085102"/>
    <n v="0.18085106382978725"/>
    <n v="0.20321258980813123"/>
    <n v="0.5040903555852958"/>
    <n v="1.325367510490282"/>
    <n v="0.61144181796190566"/>
    <n v="0.24625727106611214"/>
    <n v="1768.4840425531916"/>
    <n v="1160.4255319148936"/>
    <n v="2022.7765957446809"/>
    <n v="1429.6489361702127"/>
    <n v="736.82446808510633"/>
    <n v="1774.07216816747"/>
    <n v="1164.0922902696902"/>
    <n v="2029.1682449960504"/>
    <n v="1434.1663972540598"/>
    <n v="739.15271509455579"/>
  </r>
  <r>
    <s v="2010_3"/>
    <n v="2010"/>
    <n v="3"/>
    <x v="36"/>
    <x v="9"/>
    <s v="Commercial"/>
    <n v="128.25"/>
    <n v="513"/>
    <n v="52710750"/>
    <n v="210843000"/>
    <n v="19"/>
    <n v="62"/>
    <n v="218"/>
    <n v="81"/>
    <n v="16"/>
    <n v="274286"/>
    <n v="179999"/>
    <n v="240259"/>
    <n v="229371"/>
    <n v="73327"/>
    <n v="14436.105263157895"/>
    <n v="2903.2096774193546"/>
    <n v="1102.105504587156"/>
    <n v="2831.7407407407409"/>
    <n v="4582.9375"/>
    <n v="28856250"/>
    <n v="3847500"/>
    <n v="19237500"/>
    <n v="384750"/>
    <n v="384750"/>
    <n v="0.14814814814814814"/>
    <n v="0.48343079922027288"/>
    <n v="1.6998050682261208"/>
    <n v="0.63157894736842102"/>
    <n v="0.12475633528265107"/>
    <n v="0.22123805083342396"/>
    <n v="0.58624631213121181"/>
    <n v="1.9242011843251499"/>
    <n v="0.73082500773991854"/>
    <n v="0.19274288891448429"/>
    <n v="2138.6822612085771"/>
    <n v="1403.5009746588694"/>
    <n v="1873.3645224171539"/>
    <n v="1788.46783625731"/>
    <n v="571.75048732943469"/>
    <n v="2145.4401537521867"/>
    <n v="1407.9358123828406"/>
    <n v="1879.2840535074579"/>
    <n v="1794.1191074509554"/>
    <n v="573.55712706513123"/>
  </r>
  <r>
    <s v="2010_3"/>
    <n v="2010"/>
    <n v="3"/>
    <x v="37"/>
    <x v="10"/>
    <s v="Commercial"/>
    <n v="330.5"/>
    <n v="1322"/>
    <n v="135835500"/>
    <n v="543342000"/>
    <n v="41"/>
    <n v="161"/>
    <n v="488"/>
    <n v="275"/>
    <n v="29"/>
    <n v="936231"/>
    <n v="683248"/>
    <n v="736064"/>
    <n v="796275"/>
    <n v="171519"/>
    <n v="22834.90243902439"/>
    <n v="4243.7763975155276"/>
    <n v="1508.327868852459"/>
    <n v="2895.5454545454545"/>
    <n v="5914.4482758620688"/>
    <n v="74362500"/>
    <n v="9915000"/>
    <n v="49575000"/>
    <n v="991500"/>
    <n v="991500"/>
    <n v="0.12405446293494705"/>
    <n v="0.48714069591527986"/>
    <n v="1.4765506807866868"/>
    <n v="0.83207261724659609"/>
    <n v="8.7745839636913764E-2"/>
    <n v="0.16630331737035764"/>
    <n v="0.55120210905241773"/>
    <n v="1.5840606940302442"/>
    <n v="0.87998100586571659"/>
    <n v="0.12400697369964692"/>
    <n v="2832.7715582450833"/>
    <n v="2067.3161875945539"/>
    <n v="2227.1225416036309"/>
    <n v="2409.304084720121"/>
    <n v="518.96822995461423"/>
    <n v="2841.7226615194872"/>
    <n v="2073.84857480458"/>
    <n v="2234.1598912326976"/>
    <n v="2416.9170987730909"/>
    <n v="520.60808623209539"/>
  </r>
  <r>
    <s v="2010_3"/>
    <n v="2010"/>
    <n v="3"/>
    <x v="38"/>
    <x v="11"/>
    <s v="Commercial"/>
    <n v="1353.5"/>
    <n v="5414"/>
    <n v="556288500"/>
    <n v="2225154000"/>
    <n v="43"/>
    <n v="500"/>
    <n v="3124"/>
    <n v="667"/>
    <n v="173"/>
    <n v="728664"/>
    <n v="959806"/>
    <n v="6091294"/>
    <n v="1301578"/>
    <n v="876843"/>
    <n v="16945.674418604653"/>
    <n v="1919.6120000000001"/>
    <n v="1949.838028169014"/>
    <n v="1951.391304347826"/>
    <n v="5068.4566473988443"/>
    <n v="304537500"/>
    <n v="40605000"/>
    <n v="203025000"/>
    <n v="4060500"/>
    <n v="4060500"/>
    <n v="3.1769486516438863E-2"/>
    <n v="0.36941263391207979"/>
    <n v="2.3080901366826745"/>
    <n v="0.49279645363871444"/>
    <n v="0.1278167713335796"/>
    <n v="4.2877113102437671E-2"/>
    <n v="0.39997980837820207"/>
    <n v="2.4181355659896733"/>
    <n v="0.52445942868148565"/>
    <n v="0.14896259362713909"/>
    <n v="538.35537495382346"/>
    <n v="709.12892500923533"/>
    <n v="4500.4019209456965"/>
    <n v="961.63871444403401"/>
    <n v="647.8337643147396"/>
    <n v="540.05649149656631"/>
    <n v="711.36965854955542"/>
    <n v="4514.622468399818"/>
    <n v="964.67733837422702"/>
    <n v="649.88081498924566"/>
  </r>
  <r>
    <s v="2010_3"/>
    <n v="2010"/>
    <n v="3"/>
    <x v="39"/>
    <x v="12"/>
    <s v="Commercial"/>
    <n v="1075.75"/>
    <n v="4303"/>
    <n v="442133250"/>
    <n v="1768533000"/>
    <n v="64"/>
    <n v="522"/>
    <n v="1424"/>
    <n v="853"/>
    <n v="159"/>
    <n v="1398609"/>
    <n v="1599519"/>
    <n v="2778032"/>
    <n v="2343770"/>
    <n v="672673"/>
    <n v="21853.265625"/>
    <n v="3064.2126436781609"/>
    <n v="1950.8651685393259"/>
    <n v="2747.6787807737396"/>
    <n v="4230.6477987421385"/>
    <n v="242043750"/>
    <n v="32272500"/>
    <n v="161362500"/>
    <n v="3227250"/>
    <n v="3227250"/>
    <n v="5.9493376713920521E-2"/>
    <n v="0.48524285382291427"/>
    <n v="1.3237276318847315"/>
    <n v="0.79293516151522192"/>
    <n v="0.1478038577736463"/>
    <n v="7.6297485423252903E-2"/>
    <n v="0.52074715835667151"/>
    <n v="1.3702315393836497"/>
    <n v="0.82172056098975321"/>
    <n v="0.17301618356311385"/>
    <n v="1300.1245642574947"/>
    <n v="1486.8872879386474"/>
    <n v="2582.4141296769694"/>
    <n v="2178.7311178247733"/>
    <n v="625.30606553567281"/>
    <n v="1304.2327491234385"/>
    <n v="1491.585613023492"/>
    <n v="2590.574143676241"/>
    <n v="2185.6155583247651"/>
    <n v="627.28193229924216"/>
  </r>
  <r>
    <s v="2010_3"/>
    <n v="2010"/>
    <n v="3"/>
    <x v="40"/>
    <x v="13"/>
    <s v="Commercial"/>
    <n v="309"/>
    <n v="1236"/>
    <n v="126999000"/>
    <n v="507996000"/>
    <n v="38"/>
    <n v="151"/>
    <n v="420"/>
    <n v="193"/>
    <n v="46"/>
    <n v="715464"/>
    <n v="436222"/>
    <n v="751462"/>
    <n v="594227"/>
    <n v="371894"/>
    <n v="18828"/>
    <n v="2888.8874172185429"/>
    <n v="1789.195238095238"/>
    <n v="3078.8963730569949"/>
    <n v="8084.652173913043"/>
    <n v="69525000"/>
    <n v="9270000"/>
    <n v="46350000"/>
    <n v="927000"/>
    <n v="927000"/>
    <n v="0.12297734627831715"/>
    <n v="0.48867313915857608"/>
    <n v="1.3592233009708738"/>
    <n v="0.62459546925566345"/>
    <n v="0.14886731391585761"/>
    <n v="0.16650794551433071"/>
    <n v="0.55493066567006655"/>
    <n v="1.4518432070964202"/>
    <n v="0.68877933207967268"/>
    <n v="0.19604916678477233"/>
    <n v="2315.4174757281553"/>
    <n v="1411.7216828478965"/>
    <n v="2431.9158576051782"/>
    <n v="1923.0647249190938"/>
    <n v="1203.5404530744336"/>
    <n v="2322.7338231718022"/>
    <n v="1416.1824966897707"/>
    <n v="2439.6003212297601"/>
    <n v="1929.1413006690912"/>
    <n v="1207.3434476572604"/>
  </r>
  <r>
    <s v="2010_3"/>
    <n v="2010"/>
    <n v="3"/>
    <x v="41"/>
    <x v="14"/>
    <s v="Commercial"/>
    <n v="1462.5"/>
    <n v="5850"/>
    <n v="601087500"/>
    <n v="2404350000"/>
    <n v="171"/>
    <n v="686"/>
    <n v="2376"/>
    <n v="1091"/>
    <n v="220"/>
    <n v="2288827"/>
    <n v="2071143"/>
    <n v="4716082"/>
    <n v="3360375"/>
    <n v="2253430"/>
    <n v="13384.95321637427"/>
    <n v="3019.1588921282801"/>
    <n v="1984.8829966329965"/>
    <n v="3080.0870760769935"/>
    <n v="10242.863636363636"/>
    <n v="329062500"/>
    <n v="43875000"/>
    <n v="219375000"/>
    <n v="4387500"/>
    <n v="4387500"/>
    <n v="0.11692307692307692"/>
    <n v="0.46905982905982907"/>
    <n v="1.6246153846153846"/>
    <n v="0.74598290598290595"/>
    <n v="0.15042735042735042"/>
    <n v="0.1365005830856256"/>
    <n v="0.49946482129092595"/>
    <n v="1.6859901157895663"/>
    <n v="0.77250476079234776"/>
    <n v="0.17220804113780452"/>
    <n v="1565.0099145299146"/>
    <n v="1416.1661538461537"/>
    <n v="3224.671452991453"/>
    <n v="2297.6923076923076"/>
    <n v="1540.8068376068377"/>
    <n v="1569.9550945708713"/>
    <n v="1420.641011502747"/>
    <n v="3234.8608970070622"/>
    <n v="2304.9526464510386"/>
    <n v="1545.6755398109331"/>
  </r>
  <r>
    <s v="2010_3"/>
    <n v="2010"/>
    <n v="3"/>
    <x v="42"/>
    <x v="15"/>
    <s v="Commercial"/>
    <n v="205.25"/>
    <n v="821"/>
    <n v="84357750"/>
    <n v="337431000"/>
    <n v="27"/>
    <n v="108"/>
    <n v="278"/>
    <n v="158"/>
    <n v="40"/>
    <n v="431849"/>
    <n v="338164"/>
    <n v="617874"/>
    <n v="421382"/>
    <n v="341277"/>
    <n v="15994.407407407407"/>
    <n v="3131.1481481481483"/>
    <n v="2222.5683453237411"/>
    <n v="2666.9746835443038"/>
    <n v="8531.9249999999993"/>
    <n v="46181250"/>
    <n v="6157500"/>
    <n v="30787500"/>
    <n v="615750"/>
    <n v="615750"/>
    <n v="0.13154689403166869"/>
    <n v="0.52618757612667477"/>
    <n v="1.3544457978075517"/>
    <n v="0.76979293544457983"/>
    <n v="0.19488428745432398"/>
    <n v="0.1865171581542337"/>
    <n v="0.60739352681913183"/>
    <n v="1.4671318253260628"/>
    <n v="0.83825667582067265"/>
    <n v="0.25930594607040786"/>
    <n v="2104.0146163215591"/>
    <n v="1647.5712545676006"/>
    <n v="3010.3483556638248"/>
    <n v="2053.0182704019489"/>
    <n v="1662.7381242387332"/>
    <n v="2110.6629646738056"/>
    <n v="1652.7773151864492"/>
    <n v="3019.860573105097"/>
    <n v="2059.5054784894201"/>
    <n v="1667.9921097304436"/>
  </r>
  <r>
    <s v="2010_3"/>
    <n v="2010"/>
    <n v="3"/>
    <x v="43"/>
    <x v="16"/>
    <s v="Commercial"/>
    <n v="336"/>
    <n v="1344"/>
    <n v="138096000"/>
    <n v="552384000"/>
    <n v="44"/>
    <n v="168"/>
    <n v="443"/>
    <n v="185"/>
    <n v="51"/>
    <n v="1024105"/>
    <n v="305172"/>
    <n v="573515"/>
    <n v="623089"/>
    <n v="318332"/>
    <n v="23275.113636363636"/>
    <n v="1816.5"/>
    <n v="1294.6162528216705"/>
    <n v="3368.0486486486489"/>
    <n v="6241.8039215686276"/>
    <n v="75600000"/>
    <n v="10080000"/>
    <n v="50400000"/>
    <n v="1008000"/>
    <n v="1008000"/>
    <n v="0.13095238095238096"/>
    <n v="0.5"/>
    <n v="1.3184523809523809"/>
    <n v="0.55059523809523814"/>
    <n v="0.15178571428571427"/>
    <n v="0.17383336754444076"/>
    <n v="0.5635559605312328"/>
    <n v="1.4008170119143144"/>
    <n v="0.6138249703478037"/>
    <n v="0.19739513150254601"/>
    <n v="3047.9315476190477"/>
    <n v="908.25"/>
    <n v="1706.889880952381"/>
    <n v="1854.4315476190477"/>
    <n v="947.41666666666663"/>
    <n v="3057.562521912278"/>
    <n v="911.11992416501596"/>
    <n v="1712.2833789059912"/>
    <n v="1860.2912535490007"/>
    <n v="950.41035120947481"/>
  </r>
  <r>
    <s v="2010_3"/>
    <n v="2010"/>
    <n v="3"/>
    <x v="44"/>
    <x v="17"/>
    <s v="Commercial"/>
    <n v="1203.75"/>
    <n v="4815"/>
    <n v="494741250"/>
    <n v="1978965000"/>
    <n v="116"/>
    <n v="502"/>
    <n v="2031"/>
    <n v="637"/>
    <n v="154"/>
    <n v="1703023"/>
    <n v="1452460"/>
    <n v="1400517"/>
    <n v="2018621"/>
    <n v="362942"/>
    <n v="14681.23275862069"/>
    <n v="2893.3466135458166"/>
    <n v="689.57016248153616"/>
    <n v="3168.9497645211932"/>
    <n v="2356.7662337662337"/>
    <n v="270843750"/>
    <n v="36112500"/>
    <n v="180562500"/>
    <n v="3611250"/>
    <n v="3611250"/>
    <n v="9.6365524402907576E-2"/>
    <n v="0.41703011422637593"/>
    <n v="1.6872274143302182"/>
    <n v="0.52917964693665631"/>
    <n v="0.12793354101765317"/>
    <n v="0.11618284847414231"/>
    <n v="0.45014281007944285"/>
    <n v="1.7595418198712971"/>
    <n v="0.56270064580588219"/>
    <n v="0.15036485801914395"/>
    <n v="1414.7646936656283"/>
    <n v="1206.6126687435099"/>
    <n v="1163.4616822429907"/>
    <n v="1676.9437175493251"/>
    <n v="301.50944963655246"/>
    <n v="1419.2351229330793"/>
    <n v="1210.4253710345545"/>
    <n v="1167.1380343453186"/>
    <n v="1682.2425904349475"/>
    <n v="302.46217108493408"/>
  </r>
  <r>
    <s v="2010_3"/>
    <n v="2010"/>
    <n v="3"/>
    <x v="45"/>
    <x v="18"/>
    <s v="Commercial"/>
    <n v="1227"/>
    <n v="4908"/>
    <n v="504297000"/>
    <n v="2017188000"/>
    <n v="77"/>
    <n v="710"/>
    <n v="2056"/>
    <n v="1056"/>
    <n v="220"/>
    <n v="2728455"/>
    <n v="2296834"/>
    <n v="3650247"/>
    <n v="3610566"/>
    <n v="1922158"/>
    <n v="35434.480519480523"/>
    <n v="3234.9774647887325"/>
    <n v="1775.4119649805448"/>
    <n v="3419.096590909091"/>
    <n v="8737.0818181818177"/>
    <n v="276075000"/>
    <n v="36810000"/>
    <n v="184050000"/>
    <n v="3681000"/>
    <n v="3681000"/>
    <n v="6.2754686226568865E-2"/>
    <n v="0.57864710676446618"/>
    <n v="1.6756316218418907"/>
    <n v="0.86063569682151586"/>
    <n v="0.17929910350448247"/>
    <n v="7.8886505937759852E-2"/>
    <n v="0.61149167240603575"/>
    <n v="1.7464062990626648"/>
    <n v="0.88367233447219729"/>
    <n v="0.20481525386176072"/>
    <n v="2223.6797066014669"/>
    <n v="1871.9103504482478"/>
    <n v="2974.9364303178486"/>
    <n v="2942.5965770171151"/>
    <n v="1566.5509372453137"/>
    <n v="2230.7061774247327"/>
    <n v="1877.825286588622"/>
    <n v="2984.3367517610145"/>
    <n v="2951.8947097165642"/>
    <n v="1571.5009866706137"/>
  </r>
  <r>
    <s v="2010_3"/>
    <n v="2010"/>
    <n v="3"/>
    <x v="46"/>
    <x v="19"/>
    <s v="Commercial"/>
    <n v="613.5"/>
    <n v="2454"/>
    <n v="252148500"/>
    <n v="1008594000"/>
    <n v="87"/>
    <n v="273"/>
    <n v="1025"/>
    <n v="388"/>
    <n v="75"/>
    <n v="1024668"/>
    <n v="811701"/>
    <n v="1409279"/>
    <n v="1090809"/>
    <n v="192490"/>
    <n v="11777.793103448275"/>
    <n v="2973.2637362637361"/>
    <n v="1374.9063414634147"/>
    <n v="2811.3634020618556"/>
    <n v="2566.5333333333333"/>
    <n v="138037500"/>
    <n v="18405000"/>
    <n v="92025000"/>
    <n v="1840500"/>
    <n v="1840500"/>
    <n v="0.14180929095354522"/>
    <n v="0.44498777506112469"/>
    <n v="1.6707416462917686"/>
    <n v="0.63243683781581095"/>
    <n v="0.12224938875305623"/>
    <n v="0.17462583813594956"/>
    <n v="0.49173695016399155"/>
    <n v="1.7703236642973388"/>
    <n v="0.6777916326098179"/>
    <n v="0.15306406122171407"/>
    <n v="1670.2004889975551"/>
    <n v="1323.0660146699267"/>
    <n v="2297.113284433578"/>
    <n v="1778.0097799511002"/>
    <n v="313.75713121434393"/>
    <n v="1675.4780543636939"/>
    <n v="1327.2466908355336"/>
    <n v="2304.3717935717832"/>
    <n v="1783.6280053660369"/>
    <n v="314.74855336993778"/>
  </r>
  <r>
    <s v="2010_3"/>
    <n v="2010"/>
    <n v="3"/>
    <x v="47"/>
    <x v="20"/>
    <s v="Commercial"/>
    <n v="512.75"/>
    <n v="2051"/>
    <n v="210740250"/>
    <n v="842961000"/>
    <n v="65"/>
    <n v="323"/>
    <n v="637"/>
    <n v="409"/>
    <n v="57"/>
    <n v="820925"/>
    <n v="1183765"/>
    <n v="1253999"/>
    <n v="1631328"/>
    <n v="217032"/>
    <n v="12629.615384615385"/>
    <n v="3664.9071207430338"/>
    <n v="1968.6012558869702"/>
    <n v="3988.5770171149143"/>
    <n v="3807.5789473684213"/>
    <n v="115368750"/>
    <n v="15382500"/>
    <n v="76912500"/>
    <n v="1538250"/>
    <n v="1538250"/>
    <n v="0.12676743052169673"/>
    <n v="0.62993661628473918"/>
    <n v="1.242320819112628"/>
    <n v="0.79765967820575334"/>
    <n v="0.11116528522671867"/>
    <n v="0.16100255356169352"/>
    <n v="0.67961752957324151"/>
    <n v="1.2987774987175011"/>
    <n v="0.83899802688987124"/>
    <n v="0.14350961706133969"/>
    <n v="1601.023890784983"/>
    <n v="2308.659190638713"/>
    <n v="2445.6343247196492"/>
    <n v="3181.527059970746"/>
    <n v="423.27059970745978"/>
    <n v="1606.0828692082493"/>
    <n v="2315.9541829866348"/>
    <n v="2453.3621364975797"/>
    <n v="3191.5801746319758"/>
    <n v="424.60806683924204"/>
  </r>
  <r>
    <s v="2010_3"/>
    <n v="2010"/>
    <n v="3"/>
    <x v="48"/>
    <x v="21"/>
    <s v="Commercial"/>
    <n v="1030.25"/>
    <n v="4121"/>
    <n v="423432750"/>
    <n v="1693731000"/>
    <n v="180"/>
    <n v="634"/>
    <n v="1602"/>
    <n v="928"/>
    <n v="196"/>
    <n v="2130156"/>
    <n v="1848100"/>
    <n v="2502894"/>
    <n v="2461351"/>
    <n v="512690"/>
    <n v="11834.2"/>
    <n v="2914.9842271293373"/>
    <n v="1562.3558052434457"/>
    <n v="2652.3178879310344"/>
    <n v="2615.7653061224491"/>
    <n v="231806250"/>
    <n v="30907500"/>
    <n v="154537500"/>
    <n v="3090750"/>
    <n v="3090750"/>
    <n v="0.17471487503033245"/>
    <n v="0.61538461538461542"/>
    <n v="1.5549623877699588"/>
    <n v="0.90075224460082504"/>
    <n v="0.19024508614413976"/>
    <n v="0.20227946642574635"/>
    <n v="0.65070059461903873"/>
    <n v="1.6223959851721601"/>
    <n v="0.92245663700681668"/>
    <n v="0.21873677084048415"/>
    <n v="2067.6107740839602"/>
    <n v="1793.8364474642078"/>
    <n v="2429.4045134676048"/>
    <n v="2389.0812909487991"/>
    <n v="497.63649599611745"/>
    <n v="2074.1440921399922"/>
    <n v="1799.5046826072453"/>
    <n v="2437.0810416479512"/>
    <n v="2396.6304042205647"/>
    <n v="499.20894741946245"/>
  </r>
  <r>
    <s v="2010_3"/>
    <n v="2010"/>
    <n v="3"/>
    <x v="49"/>
    <x v="22"/>
    <s v="Commercial"/>
    <n v="306"/>
    <n v="1224"/>
    <n v="125766000"/>
    <n v="503064000"/>
    <n v="52"/>
    <n v="197"/>
    <n v="555"/>
    <n v="240"/>
    <n v="25"/>
    <n v="842441"/>
    <n v="727111"/>
    <n v="606891"/>
    <n v="822103"/>
    <n v="144781"/>
    <n v="16200.788461538461"/>
    <n v="3690.9187817258885"/>
    <n v="1093.4972972972973"/>
    <n v="3425.4291666666668"/>
    <n v="5791.24"/>
    <n v="68850000"/>
    <n v="9180000"/>
    <n v="45900000"/>
    <n v="918000"/>
    <n v="918000"/>
    <n v="0.16993464052287582"/>
    <n v="0.64379084967320266"/>
    <n v="1.8137254901960784"/>
    <n v="0.78431372549019607"/>
    <n v="8.1699346405228759E-2"/>
    <n v="0.21996024112469825"/>
    <n v="0.70757608224167712"/>
    <n v="1.9755409256996739"/>
    <n v="0.83909742668790488"/>
    <n v="0.118182884243957"/>
    <n v="2753.0751633986929"/>
    <n v="2376.1797385620916"/>
    <n v="1983.3039215686274"/>
    <n v="2686.6111111111113"/>
    <n v="473.140522875817"/>
    <n v="2761.774438861994"/>
    <n v="2383.6880849998793"/>
    <n v="1989.5708435076097"/>
    <n v="2695.1003708411176"/>
    <n v="474.63557095734694"/>
  </r>
  <r>
    <s v="2010_3"/>
    <n v="2010"/>
    <n v="3"/>
    <x v="50"/>
    <x v="23"/>
    <s v="Commercial"/>
    <n v="468"/>
    <n v="1872"/>
    <n v="192348000"/>
    <n v="769392000"/>
    <n v="85"/>
    <n v="386"/>
    <n v="838"/>
    <n v="511"/>
    <n v="159"/>
    <n v="1685869"/>
    <n v="1129286"/>
    <n v="1445823"/>
    <n v="1679800"/>
    <n v="1031354"/>
    <n v="19833.75294117647"/>
    <n v="2925.6113989637306"/>
    <n v="1725.3257756563246"/>
    <n v="3287.279843444227"/>
    <n v="6486.5031446540879"/>
    <n v="105300000"/>
    <n v="14040000"/>
    <n v="70200000"/>
    <n v="1404000"/>
    <n v="1404000"/>
    <n v="0.18162393162393162"/>
    <n v="0.82478632478632474"/>
    <n v="1.7905982905982907"/>
    <n v="1.0918803418803418"/>
    <n v="0.33974358974358976"/>
    <n v="0.22314762651449704"/>
    <n v="0.86573008451250422"/>
    <n v="1.9187457536293147"/>
    <n v="1.1259942770096723"/>
    <n v="0.39075471964328551"/>
    <n v="3602.284188034188"/>
    <n v="2413.0042735042734"/>
    <n v="3089.3653846153848"/>
    <n v="3589.3162393162393"/>
    <n v="2203.7478632478633"/>
    <n v="3613.6668276603855"/>
    <n v="2420.6289795596731"/>
    <n v="3099.1272831806159"/>
    <n v="3600.6579023067129"/>
    <n v="2210.7113526465282"/>
  </r>
  <r>
    <s v="2010_3"/>
    <n v="2010"/>
    <n v="3"/>
    <x v="51"/>
    <x v="24"/>
    <s v="Commercial"/>
    <n v="242.5"/>
    <n v="970"/>
    <n v="99667500"/>
    <n v="398670000"/>
    <n v="44"/>
    <n v="193"/>
    <n v="298"/>
    <n v="318"/>
    <n v="8"/>
    <n v="466382"/>
    <n v="485768"/>
    <n v="531326"/>
    <n v="781583"/>
    <n v="52857"/>
    <n v="10599.59090909091"/>
    <n v="2516.9326424870465"/>
    <n v="1782.9731543624162"/>
    <n v="2457.8081761006288"/>
    <n v="6607.125"/>
    <n v="54562500"/>
    <n v="7275000"/>
    <n v="36375000"/>
    <n v="727500"/>
    <n v="727500"/>
    <n v="0.18144329896907216"/>
    <n v="0.79587628865979376"/>
    <n v="1.2288659793814434"/>
    <n v="1.311340206185567"/>
    <n v="3.2989690721649485E-2"/>
    <n v="0.23910598920559956"/>
    <n v="0.85618354357814586"/>
    <n v="1.3082152483848315"/>
    <n v="1.4069440475141097"/>
    <n v="5.9713891358532702E-2"/>
    <n v="1923.2247422680412"/>
    <n v="2003.1670103092783"/>
    <n v="2191.035051546392"/>
    <n v="3223.0226804123713"/>
    <n v="217.96701030927835"/>
    <n v="1929.3018236471676"/>
    <n v="2009.4966964193243"/>
    <n v="2197.9583705013383"/>
    <n v="3233.206914571369"/>
    <n v="218.65575106354521"/>
  </r>
  <r>
    <s v="2010_3"/>
    <n v="2010"/>
    <n v="3"/>
    <x v="52"/>
    <x v="25"/>
    <s v="Commercial"/>
    <n v="1192"/>
    <n v="4768"/>
    <n v="489912000"/>
    <n v="1959648000"/>
    <n v="249"/>
    <n v="897"/>
    <n v="2635"/>
    <n v="1302"/>
    <n v="452"/>
    <n v="3957348"/>
    <n v="2369356"/>
    <n v="3593549"/>
    <n v="3919070"/>
    <n v="2537785"/>
    <n v="15892.963855421687"/>
    <n v="2641.4225195094759"/>
    <n v="1363.7757115749525"/>
    <n v="3010.0384024577575"/>
    <n v="5614.5685840707965"/>
    <n v="268200000"/>
    <n v="35760000"/>
    <n v="178800000"/>
    <n v="3576000"/>
    <n v="3576000"/>
    <n v="0.20889261744966442"/>
    <n v="0.75251677852348997"/>
    <n v="2.2105704697986579"/>
    <n v="1.0922818791946309"/>
    <n v="0.37919463087248323"/>
    <n v="0.23632711797698924"/>
    <n v="0.7816406273059191"/>
    <n v="2.3209694376908261"/>
    <n v="1.1137079912863694"/>
    <n v="0.41193824511595367"/>
    <n v="3319.9228187919462"/>
    <n v="1987.7147651006712"/>
    <n v="3014.7223154362414"/>
    <n v="3287.8104026845635"/>
    <n v="2129.0142617449665"/>
    <n v="3330.4132418292584"/>
    <n v="1993.9956245969788"/>
    <n v="3024.2483538880811"/>
    <n v="3298.1993556431707"/>
    <n v="2135.7416049626327"/>
  </r>
  <r>
    <s v="2010_3"/>
    <n v="2010"/>
    <n v="3"/>
    <x v="53"/>
    <x v="26"/>
    <s v="Commercial"/>
    <n v="530.75"/>
    <n v="2123"/>
    <n v="218138250"/>
    <n v="872553000"/>
    <n v="88"/>
    <n v="390"/>
    <n v="1009"/>
    <n v="578"/>
    <n v="89"/>
    <n v="1204866"/>
    <n v="1293540"/>
    <n v="1113847"/>
    <n v="1988011"/>
    <n v="242660"/>
    <n v="13691.65909090909"/>
    <n v="3316.7692307692309"/>
    <n v="1103.9117938553022"/>
    <n v="3439.4653979238756"/>
    <n v="2726.5168539325841"/>
    <n v="119418750"/>
    <n v="15922500"/>
    <n v="79612500"/>
    <n v="1592250"/>
    <n v="1592250"/>
    <n v="0.16580310880829016"/>
    <n v="0.73480923221855865"/>
    <n v="1.9010833725859633"/>
    <n v="1.0890249646726331"/>
    <n v="0.167687235044748"/>
    <n v="0.20341641745937059"/>
    <n v="0.77945470455565968"/>
    <n v="2.0334547198938622"/>
    <n v="1.1205159132248519"/>
    <n v="0.2054709102381363"/>
    <n v="2270.119642016015"/>
    <n v="2437.1926519076778"/>
    <n v="2098.6283560998586"/>
    <n v="3745.6636834667925"/>
    <n v="457.20207253886008"/>
    <n v="2277.2928555784692"/>
    <n v="2444.8937893549764"/>
    <n v="2105.2596847346604"/>
    <n v="3757.4993792765408"/>
    <n v="458.64675767651448"/>
  </r>
  <r>
    <s v="2010_4"/>
    <n v="2010"/>
    <n v="4"/>
    <x v="27"/>
    <x v="0"/>
    <s v="Commercial"/>
    <n v="1226"/>
    <n v="4904"/>
    <n v="503886000"/>
    <n v="2015544000"/>
    <n v="38"/>
    <n v="615"/>
    <n v="371"/>
    <n v="883"/>
    <n v="168"/>
    <n v="685129"/>
    <n v="977911"/>
    <n v="555146"/>
    <n v="1481298"/>
    <n v="458006"/>
    <n v="18029.71052631579"/>
    <n v="1590.0991869918698"/>
    <n v="1496.3504043126684"/>
    <n v="1677.5741789354474"/>
    <n v="2726.2261904761904"/>
    <n v="275850000"/>
    <n v="36780000"/>
    <n v="183900000"/>
    <n v="3678000"/>
    <n v="3678000"/>
    <n v="3.0995106035889071E-2"/>
    <n v="0.50163132137030997"/>
    <n v="0.30261011419249595"/>
    <n v="0.72022838499184338"/>
    <n v="0.13703099510603589"/>
    <n v="4.2527520294263335E-2"/>
    <n v="0.53490328087378425"/>
    <n v="0.33317974740620271"/>
    <n v="0.75009923819495039"/>
    <n v="0.15991424432451848"/>
    <n v="558.83278955954324"/>
    <n v="797.64355628058729"/>
    <n v="452.81076672104405"/>
    <n v="1208.2365415986949"/>
    <n v="373.5774877650897"/>
    <n v="560.59861144444301"/>
    <n v="800.16398184319553"/>
    <n v="454.24157603741298"/>
    <n v="1212.0543750672216"/>
    <n v="374.75793264220829"/>
  </r>
  <r>
    <s v="2010_4"/>
    <n v="2010"/>
    <n v="4"/>
    <x v="28"/>
    <x v="1"/>
    <s v="Commercial"/>
    <n v="176"/>
    <n v="704"/>
    <n v="72336000"/>
    <n v="289344000"/>
    <n v="3"/>
    <n v="68"/>
    <n v="190"/>
    <n v="87"/>
    <n v="17"/>
    <n v="76162"/>
    <n v="197714"/>
    <n v="277329"/>
    <n v="264355"/>
    <n v="99610"/>
    <n v="25387.333333333332"/>
    <n v="2907.5588235294117"/>
    <n v="1459.6263157894737"/>
    <n v="3038.5632183908046"/>
    <n v="5859.411764705882"/>
    <n v="39600000"/>
    <n v="5280000"/>
    <n v="26400000"/>
    <n v="528000"/>
    <n v="528000"/>
    <n v="1.7045454545454544E-2"/>
    <n v="0.38636363636363635"/>
    <n v="1.0795454545454546"/>
    <n v="0.49431818181818182"/>
    <n v="9.6590909090909088E-2"/>
    <n v="3.9779179336612687E-2"/>
    <n v="0.47188079316473741"/>
    <n v="1.131012322239658"/>
    <n v="0.58212769085838767"/>
    <n v="0.1484721006684798"/>
    <n v="432.73863636363637"/>
    <n v="1123.375"/>
    <n v="1575.7329545454545"/>
    <n v="1502.0170454545455"/>
    <n v="565.96590909090912"/>
    <n v="434.1060209709978"/>
    <n v="1126.9246846230385"/>
    <n v="1580.7120176710939"/>
    <n v="1506.7631781438004"/>
    <n v="567.75427048818437"/>
  </r>
  <r>
    <s v="2010_4"/>
    <n v="2010"/>
    <n v="4"/>
    <x v="29"/>
    <x v="2"/>
    <s v="Commercial"/>
    <n v="193.25"/>
    <n v="773"/>
    <n v="79425750"/>
    <n v="317703000"/>
    <n v="17"/>
    <n v="118"/>
    <n v="57"/>
    <n v="268"/>
    <n v="23"/>
    <n v="183978"/>
    <n v="372464"/>
    <n v="54181"/>
    <n v="798126"/>
    <n v="94174"/>
    <n v="10822.235294117647"/>
    <n v="3156.4745762711864"/>
    <n v="950.54385964912285"/>
    <n v="2978.0820895522388"/>
    <n v="4094.521739130435"/>
    <n v="43481250"/>
    <n v="5797500"/>
    <n v="28987500"/>
    <n v="579750"/>
    <n v="579750"/>
    <n v="8.7968952134540757E-2"/>
    <n v="0.610608020698577"/>
    <n v="0.29495472186287192"/>
    <n v="1.3868046571798189"/>
    <n v="0.11901681759379043"/>
    <n v="0.13544403054120099"/>
    <n v="0.69233603042385816"/>
    <n v="0.3713879760764075"/>
    <n v="1.5095626171708121"/>
    <n v="0.17328985722018303"/>
    <n v="952.02069857697279"/>
    <n v="1927.3686934023285"/>
    <n v="280.36739974126777"/>
    <n v="4130.0181112548516"/>
    <n v="487.31694695989648"/>
    <n v="955.02893112136189"/>
    <n v="1933.4588690016574"/>
    <n v="281.25331570669596"/>
    <n v="4143.0683053417697"/>
    <n v="488.85679026526611"/>
  </r>
  <r>
    <s v="2010_4"/>
    <n v="2010"/>
    <n v="4"/>
    <x v="30"/>
    <x v="3"/>
    <s v="Commercial"/>
    <n v="1326"/>
    <n v="5304"/>
    <n v="544986000"/>
    <n v="2179944000"/>
    <n v="35"/>
    <n v="567"/>
    <n v="955"/>
    <n v="712"/>
    <n v="124"/>
    <n v="638435"/>
    <n v="2011679"/>
    <n v="810526"/>
    <n v="2322213"/>
    <n v="554206"/>
    <n v="18241"/>
    <n v="3547.9347442680778"/>
    <n v="848.71832460732981"/>
    <n v="3261.5351123595506"/>
    <n v="4469.4032258064517"/>
    <n v="298350000"/>
    <n v="39780000"/>
    <n v="198900000"/>
    <n v="3978000"/>
    <n v="3978000"/>
    <n v="2.6395173453996983E-2"/>
    <n v="0.42760180995475111"/>
    <n v="0.72021116138763197"/>
    <n v="0.53695324283559576"/>
    <n v="9.3514328808446456E-2"/>
    <n v="3.6652584945230701E-2"/>
    <n v="0.45925759238126573"/>
    <n v="0.74893412681767868"/>
    <n v="0.56885868864409395"/>
    <n v="0.11214393657986471"/>
    <n v="481.47435897435895"/>
    <n v="1517.103318250377"/>
    <n v="611.25641025641028"/>
    <n v="1751.2918552036199"/>
    <n v="417.9532428355958"/>
    <n v="482.99574063982118"/>
    <n v="1521.8971211393091"/>
    <n v="613.18788236520822"/>
    <n v="1756.8256562663719"/>
    <n v="419.27390797345504"/>
  </r>
  <r>
    <s v="2010_4"/>
    <n v="2010"/>
    <n v="4"/>
    <x v="31"/>
    <x v="4"/>
    <s v="Commercial"/>
    <n v="579.75"/>
    <n v="2319"/>
    <n v="238277250"/>
    <n v="953109000"/>
    <n v="24"/>
    <n v="226"/>
    <n v="445"/>
    <n v="281"/>
    <n v="73"/>
    <n v="500256"/>
    <n v="712946"/>
    <n v="715615"/>
    <n v="983167"/>
    <n v="194475"/>
    <n v="20844"/>
    <n v="3154.6283185840707"/>
    <n v="1608.1235955056179"/>
    <n v="3498.8149466192172"/>
    <n v="2664.0410958904108"/>
    <n v="130443750"/>
    <n v="17392500"/>
    <n v="86962500"/>
    <n v="1739250"/>
    <n v="1739250"/>
    <n v="4.1397153945666239E-2"/>
    <n v="0.38982319965502371"/>
    <n v="0.76757222940922809"/>
    <n v="0.48469167744717551"/>
    <n v="0.12591634325140147"/>
    <n v="6.0674184760687769E-2"/>
    <n v="0.43701833424092545"/>
    <n v="0.80844547996055593"/>
    <n v="0.53305341567703002"/>
    <n v="0.15801989580925468"/>
    <n v="862.88227684346703"/>
    <n v="1229.74730487279"/>
    <n v="1234.351013367831"/>
    <n v="1695.8464855541181"/>
    <n v="335.44631306597671"/>
    <n v="865.60884628786778"/>
    <n v="1233.6331088993438"/>
    <n v="1238.2513643740256"/>
    <n v="1701.2050881514747"/>
    <n v="336.5062695536547"/>
  </r>
  <r>
    <s v="2010_4"/>
    <n v="2010"/>
    <n v="4"/>
    <x v="32"/>
    <x v="5"/>
    <s v="Commercial"/>
    <n v="214.25"/>
    <n v="857"/>
    <n v="88056750"/>
    <n v="352227000"/>
    <n v="21"/>
    <n v="94"/>
    <n v="203"/>
    <n v="127"/>
    <n v="43"/>
    <n v="397258"/>
    <n v="274972"/>
    <n v="311774"/>
    <n v="435375"/>
    <n v="210773"/>
    <n v="18917.047619047618"/>
    <n v="2925.2340425531916"/>
    <n v="1535.8325123152708"/>
    <n v="3428.1496062992128"/>
    <n v="4901.6976744186049"/>
    <n v="48206250"/>
    <n v="6427500"/>
    <n v="32137500"/>
    <n v="642750"/>
    <n v="642750"/>
    <n v="9.8016336056009332E-2"/>
    <n v="0.43873978996499419"/>
    <n v="0.94749124854142353"/>
    <n v="0.5927654609101517"/>
    <n v="0.20070011668611434"/>
    <n v="0.14534716097872574"/>
    <n v="0.51773143248390052"/>
    <n v="0.98299702016417212"/>
    <n v="0.67097491481072991"/>
    <n v="0.26445657633691178"/>
    <n v="1854.1796966161028"/>
    <n v="1283.4165694282381"/>
    <n v="1455.1878646441073"/>
    <n v="2032.0886814469079"/>
    <n v="983.77129521586926"/>
    <n v="1860.0386067373254"/>
    <n v="1287.4719597132741"/>
    <n v="1459.7860246412226"/>
    <n v="2038.5097553938826"/>
    <n v="986.87985454753903"/>
  </r>
  <r>
    <s v="2010_4"/>
    <n v="2010"/>
    <n v="4"/>
    <x v="33"/>
    <x v="6"/>
    <s v="Commercial"/>
    <n v="1487.75"/>
    <n v="5951"/>
    <n v="611465250"/>
    <n v="2445861000"/>
    <n v="92"/>
    <n v="760"/>
    <n v="686"/>
    <n v="1088"/>
    <n v="252"/>
    <n v="2392327"/>
    <n v="1907729"/>
    <n v="1192921"/>
    <n v="2778080"/>
    <n v="2029105"/>
    <n v="26003.554347826088"/>
    <n v="2510.1697368421051"/>
    <n v="1738.9518950437318"/>
    <n v="2553.3823529411766"/>
    <n v="8052.0039682539682"/>
    <n v="334743750"/>
    <n v="44632500"/>
    <n v="223162500"/>
    <n v="4463250"/>
    <n v="4463250"/>
    <n v="6.1838346496387163E-2"/>
    <n v="0.51083851453537221"/>
    <n v="0.46109897496219121"/>
    <n v="0.73130566291379595"/>
    <n v="0.16938329692488657"/>
    <n v="7.6388203147213132E-2"/>
    <n v="0.5410351729194649"/>
    <n v="0.49121117763225863"/>
    <n v="0.75808314062637339"/>
    <n v="0.19204155727065989"/>
    <n v="1608.0168038985043"/>
    <n v="1282.2913796000671"/>
    <n v="801.82893631322463"/>
    <n v="1867.3029742900353"/>
    <n v="1363.8749789951269"/>
    <n v="1613.0978788043783"/>
    <n v="1286.3432144659143"/>
    <n v="804.36258700470205"/>
    <n v="1873.2033518615422"/>
    <n v="1368.1846049354283"/>
  </r>
  <r>
    <s v="2010_4"/>
    <n v="2010"/>
    <n v="4"/>
    <x v="34"/>
    <x v="7"/>
    <s v="Commercial"/>
    <n v="1364"/>
    <n v="5456"/>
    <n v="560604000"/>
    <n v="2242416000"/>
    <n v="175"/>
    <n v="598"/>
    <n v="1947"/>
    <n v="941"/>
    <n v="294"/>
    <n v="2449586"/>
    <n v="1422230"/>
    <n v="1710271"/>
    <n v="3014098"/>
    <n v="1293189"/>
    <n v="13997.634285714286"/>
    <n v="2378.3110367892978"/>
    <n v="878.41345659989724"/>
    <n v="3203.0797024442081"/>
    <n v="4398.6020408163267"/>
    <n v="306900000"/>
    <n v="40920000"/>
    <n v="204600000"/>
    <n v="4092000"/>
    <n v="4092000"/>
    <n v="0.1282991202346041"/>
    <n v="0.43841642228739003"/>
    <n v="1.4274193548387097"/>
    <n v="0.68988269794721413"/>
    <n v="0.2155425219941349"/>
    <n v="0.14939726739371301"/>
    <n v="0.46972038678529759"/>
    <n v="1.4766971897985806"/>
    <n v="0.71906364354556573"/>
    <n v="0.24148431081241756"/>
    <n v="1795.884164222874"/>
    <n v="1042.6906158357772"/>
    <n v="1253.8643695014662"/>
    <n v="2209.7492668621699"/>
    <n v="948.08577712609974"/>
    <n v="1801.5588698220731"/>
    <n v="1045.9853507601069"/>
    <n v="1257.8263795798418"/>
    <n v="2216.7317197326283"/>
    <n v="951.08157595052262"/>
  </r>
  <r>
    <s v="2010_4"/>
    <n v="2010"/>
    <n v="4"/>
    <x v="35"/>
    <x v="8"/>
    <s v="Commercial"/>
    <n v="189"/>
    <n v="756"/>
    <n v="77679000"/>
    <n v="310716000"/>
    <n v="30"/>
    <n v="88"/>
    <n v="130"/>
    <n v="92"/>
    <n v="43"/>
    <n v="353255"/>
    <n v="241211"/>
    <n v="120578"/>
    <n v="301932"/>
    <n v="146531"/>
    <n v="11775.166666666666"/>
    <n v="2741.034090909091"/>
    <n v="927.52307692307693"/>
    <n v="3281.8695652173915"/>
    <n v="3407.6976744186045"/>
    <n v="42525000"/>
    <n v="5670000"/>
    <n v="28350000"/>
    <n v="567000"/>
    <n v="567000"/>
    <n v="0.15873015873015872"/>
    <n v="0.46560846560846558"/>
    <n v="0.68783068783068779"/>
    <n v="0.48677248677248675"/>
    <n v="0.2275132275132275"/>
    <n v="0.2206631996273597"/>
    <n v="0.55014904847077539"/>
    <n v="0.76636526263203497"/>
    <n v="0.57148410841720865"/>
    <n v="0.29856482886527624"/>
    <n v="1869.0740740740741"/>
    <n v="1276.2486772486773"/>
    <n v="637.97883597883595"/>
    <n v="1597.5238095238096"/>
    <n v="775.2962962962963"/>
    <n v="1874.9800480365184"/>
    <n v="1280.2814181453527"/>
    <n v="639.99474666217691"/>
    <n v="1602.5717282522883"/>
    <n v="777.74610810558681"/>
  </r>
  <r>
    <s v="2010_4"/>
    <n v="2010"/>
    <n v="4"/>
    <x v="36"/>
    <x v="9"/>
    <s v="Commercial"/>
    <n v="130"/>
    <n v="520"/>
    <n v="53430000"/>
    <n v="213720000"/>
    <n v="20"/>
    <n v="68"/>
    <n v="134"/>
    <n v="80"/>
    <n v="22"/>
    <n v="295716"/>
    <n v="195016"/>
    <n v="97009"/>
    <n v="269089"/>
    <n v="90980"/>
    <n v="14785.8"/>
    <n v="2867.8823529411766"/>
    <n v="723.94776119402979"/>
    <n v="3363.6125000000002"/>
    <n v="4135.454545454545"/>
    <n v="29250000"/>
    <n v="3900000"/>
    <n v="19500000"/>
    <n v="390000"/>
    <n v="390000"/>
    <n v="0.15384615384615385"/>
    <n v="0.52307692307692311"/>
    <n v="1.0307692307692307"/>
    <n v="0.61538461538461542"/>
    <n v="0.16923076923076924"/>
    <n v="0.22757751185820541"/>
    <n v="0.62514529645863404"/>
    <n v="1.0671626857921122"/>
    <n v="0.71480395824652188"/>
    <n v="0.24585464414352359"/>
    <n v="2274.7384615384617"/>
    <n v="1500.123076923077"/>
    <n v="746.22307692307697"/>
    <n v="2069.9153846153845"/>
    <n v="699.84615384615381"/>
    <n v="2281.9262698289767"/>
    <n v="1504.8632249758814"/>
    <n v="748.5810220273479"/>
    <n v="2076.4559848706513"/>
    <n v="702.05755532010539"/>
  </r>
  <r>
    <s v="2010_4"/>
    <n v="2010"/>
    <n v="4"/>
    <x v="37"/>
    <x v="10"/>
    <s v="Commercial"/>
    <n v="337.75"/>
    <n v="1351"/>
    <n v="138815250"/>
    <n v="555261000"/>
    <n v="44"/>
    <n v="161"/>
    <n v="140"/>
    <n v="341"/>
    <n v="38"/>
    <n v="859635"/>
    <n v="676106"/>
    <n v="158893"/>
    <n v="1103730"/>
    <n v="171700"/>
    <n v="19537.159090909092"/>
    <n v="4199.4161490683227"/>
    <n v="1134.95"/>
    <n v="3236.7448680351904"/>
    <n v="4518.4210526315792"/>
    <n v="75993750"/>
    <n v="10132500"/>
    <n v="50662500"/>
    <n v="1013250"/>
    <n v="1013250"/>
    <n v="0.13027387120651368"/>
    <n v="0.47668393782383417"/>
    <n v="0.41450777202072536"/>
    <n v="1.0096225018504812"/>
    <n v="0.11250925240562547"/>
    <n v="0.17294932622289469"/>
    <n v="0.54000607055124761"/>
    <n v="0.47696535137242529"/>
    <n v="1.0221188108180823"/>
    <n v="0.15257140480226417"/>
    <n v="2545.1813471502592"/>
    <n v="2001.7942264988897"/>
    <n v="470.44559585492226"/>
    <n v="3267.8904515173945"/>
    <n v="508.36417468541822"/>
    <n v="2553.2237115351027"/>
    <n v="2008.1195748325185"/>
    <n v="471.93212839978253"/>
    <n v="3278.2164606288006"/>
    <n v="509.97052385091018"/>
  </r>
  <r>
    <s v="2010_4"/>
    <n v="2010"/>
    <n v="4"/>
    <x v="38"/>
    <x v="11"/>
    <s v="Commercial"/>
    <n v="1330.75"/>
    <n v="5323"/>
    <n v="546938250"/>
    <n v="2187753000"/>
    <n v="44"/>
    <n v="520"/>
    <n v="1959"/>
    <n v="657"/>
    <n v="215"/>
    <n v="652031"/>
    <n v="961950"/>
    <n v="2085053"/>
    <n v="1332476"/>
    <n v="935355"/>
    <n v="14818.886363636364"/>
    <n v="1849.9038461538462"/>
    <n v="1064.3455844818784"/>
    <n v="2028.1217656012177"/>
    <n v="4350.4883720930229"/>
    <n v="299418750"/>
    <n v="39922500"/>
    <n v="199612500"/>
    <n v="3992250"/>
    <n v="3992250"/>
    <n v="3.3064061619387561E-2"/>
    <n v="0.3907570918654894"/>
    <n v="1.4721021980086417"/>
    <n v="0.49370655645312794"/>
    <n v="0.16156302836746195"/>
    <n v="4.4484548926644711E-2"/>
    <n v="0.42192131887714857"/>
    <n v="1.5253491405386663"/>
    <n v="0.52563981833652695"/>
    <n v="0.1850709311749785"/>
    <n v="489.9725718579748"/>
    <n v="722.86304715386063"/>
    <n v="1566.8254743565658"/>
    <n v="1001.2970129626151"/>
    <n v="702.87807627277846"/>
    <n v="491.52080651161663"/>
    <n v="725.14717831491089"/>
    <n v="1571.7763912750556"/>
    <n v="1004.4609507483125"/>
    <n v="705.09905813477144"/>
  </r>
  <r>
    <s v="2010_4"/>
    <n v="2010"/>
    <n v="4"/>
    <x v="39"/>
    <x v="12"/>
    <s v="Commercial"/>
    <n v="1060.5"/>
    <n v="4242"/>
    <n v="435865500"/>
    <n v="1743462000"/>
    <n v="71"/>
    <n v="534"/>
    <n v="991"/>
    <n v="872"/>
    <n v="221"/>
    <n v="1454779"/>
    <n v="1593719"/>
    <n v="1596885"/>
    <n v="2630129"/>
    <n v="806765"/>
    <n v="20489.845070422536"/>
    <n v="2984.492509363296"/>
    <n v="1611.3874873864784"/>
    <n v="3016.2029816513759"/>
    <n v="3650.5203619909503"/>
    <n v="238612500"/>
    <n v="31815000"/>
    <n v="159075000"/>
    <n v="3181500"/>
    <n v="3181500"/>
    <n v="6.6949552098066953E-2"/>
    <n v="0.50353606789250349"/>
    <n v="0.9344648750589345"/>
    <n v="0.82225365393682226"/>
    <n v="0.20839226779820838"/>
    <n v="8.4832000696579229E-2"/>
    <n v="0.53930942748098476"/>
    <n v="0.9521708213003095"/>
    <n v="0.8496065825150787"/>
    <n v="0.23745232058365917"/>
    <n v="1371.7859500235738"/>
    <n v="1502.7996228194247"/>
    <n v="1505.7850070721358"/>
    <n v="2480.0839226779822"/>
    <n v="760.74021687883078"/>
    <n v="1376.1205733620841"/>
    <n v="1507.5482283274966"/>
    <n v="1510.5430459150921"/>
    <n v="2487.920589653992"/>
    <n v="763.14403381438819"/>
  </r>
  <r>
    <s v="2010_4"/>
    <n v="2010"/>
    <n v="4"/>
    <x v="40"/>
    <x v="13"/>
    <s v="Commercial"/>
    <n v="306"/>
    <n v="1224"/>
    <n v="125766000"/>
    <n v="503064000"/>
    <n v="38"/>
    <n v="153"/>
    <n v="221"/>
    <n v="183"/>
    <n v="65"/>
    <n v="823143"/>
    <n v="436278"/>
    <n v="191005"/>
    <n v="607363"/>
    <n v="477460"/>
    <n v="21661.657894736843"/>
    <n v="2851.4901960784314"/>
    <n v="864.27601809954751"/>
    <n v="3318.9234972677596"/>
    <n v="7345.5384615384619"/>
    <n v="68850000"/>
    <n v="9180000"/>
    <n v="45900000"/>
    <n v="918000"/>
    <n v="918000"/>
    <n v="0.12418300653594772"/>
    <n v="0.5"/>
    <n v="0.72222222222222221"/>
    <n v="0.59803921568627449"/>
    <n v="0.21241830065359477"/>
    <n v="0.16811015143186078"/>
    <n v="0.566598617230341"/>
    <n v="0.78188169086569836"/>
    <n v="0.66334503492360875"/>
    <n v="0.26689853674226366"/>
    <n v="2690.0098039215686"/>
    <n v="1425.7450980392157"/>
    <n v="624.19934640522877"/>
    <n v="1984.8464052287582"/>
    <n v="1560.3267973856209"/>
    <n v="2698.509802975138"/>
    <n v="1430.2502236213966"/>
    <n v="626.17171611404854"/>
    <n v="1991.1182011684346"/>
    <n v="1565.2571795283557"/>
  </r>
  <r>
    <s v="2010_4"/>
    <n v="2010"/>
    <n v="4"/>
    <x v="41"/>
    <x v="14"/>
    <s v="Commercial"/>
    <n v="1457.5"/>
    <n v="5830"/>
    <n v="599032500"/>
    <n v="2396130000"/>
    <n v="180"/>
    <n v="744"/>
    <n v="1389"/>
    <n v="1073"/>
    <n v="295"/>
    <n v="2276352"/>
    <n v="2263768"/>
    <n v="1625947"/>
    <n v="3510773"/>
    <n v="2737898"/>
    <n v="12646.4"/>
    <n v="3042.6989247311826"/>
    <n v="1170.5881929445645"/>
    <n v="3271.9226467847157"/>
    <n v="9281.0101694915247"/>
    <n v="327937500"/>
    <n v="43725000"/>
    <n v="218625000"/>
    <n v="4372500"/>
    <n v="4372500"/>
    <n v="0.1234991423670669"/>
    <n v="0.51046312178387654"/>
    <n v="0.95300171526586619"/>
    <n v="0.73619210977701544"/>
    <n v="0.20240137221269297"/>
    <n v="0.1435789608624235"/>
    <n v="0.54097202058707372"/>
    <n v="0.9659180557404794"/>
    <n v="0.76308832113588532"/>
    <n v="0.2269230716315406"/>
    <n v="1561.8195540308748"/>
    <n v="1553.1855917667237"/>
    <n v="1115.5725557461406"/>
    <n v="2408.7636363636366"/>
    <n v="1878.4891938250428"/>
    <n v="1566.754653044921"/>
    <n v="1558.0934088463448"/>
    <n v="1119.0975858981519"/>
    <n v="2416.3749426865779"/>
    <n v="1884.4249180541424"/>
  </r>
  <r>
    <s v="2010_4"/>
    <n v="2010"/>
    <n v="4"/>
    <x v="42"/>
    <x v="15"/>
    <s v="Commercial"/>
    <n v="206.5"/>
    <n v="826"/>
    <n v="84871500"/>
    <n v="339486000"/>
    <n v="30"/>
    <n v="110"/>
    <n v="160"/>
    <n v="154"/>
    <n v="54"/>
    <n v="491457"/>
    <n v="324500"/>
    <n v="217883"/>
    <n v="411847"/>
    <n v="350916"/>
    <n v="16381.9"/>
    <n v="2950"/>
    <n v="1361.76875"/>
    <n v="2674.3311688311687"/>
    <n v="6498.4444444444443"/>
    <n v="46462500"/>
    <n v="6195000"/>
    <n v="30975000"/>
    <n v="619500"/>
    <n v="619500"/>
    <n v="0.14527845036319612"/>
    <n v="0.53268765133171914"/>
    <n v="0.77481840193704599"/>
    <n v="0.74576271186440679"/>
    <n v="0.26150121065375304"/>
    <n v="0.20241431701499979"/>
    <n v="0.6135852883550833"/>
    <n v="0.84254547461792495"/>
    <n v="0.81636452415186223"/>
    <n v="0.33275494639739472"/>
    <n v="2379.9370460048426"/>
    <n v="1571.4285714285713"/>
    <n v="1055.1234866828088"/>
    <n v="1994.4164648910412"/>
    <n v="1699.3510895883778"/>
    <n v="2387.4572649308498"/>
    <n v="1576.3940333947032"/>
    <n v="1058.4575074827062"/>
    <n v="2000.7185006826144"/>
    <n v="1704.7207661717589"/>
  </r>
  <r>
    <s v="2010_4"/>
    <n v="2010"/>
    <n v="4"/>
    <x v="43"/>
    <x v="16"/>
    <s v="Commercial"/>
    <n v="342"/>
    <n v="1368"/>
    <n v="140562000"/>
    <n v="562248000"/>
    <n v="46"/>
    <n v="179"/>
    <n v="494"/>
    <n v="419"/>
    <n v="32"/>
    <n v="1003091"/>
    <n v="317015"/>
    <n v="394165"/>
    <n v="1448006"/>
    <n v="157519"/>
    <n v="21806.32608695652"/>
    <n v="1771.0335195530727"/>
    <n v="797.90485829959516"/>
    <n v="3455.8615751789976"/>
    <n v="4922.46875"/>
    <n v="76950000"/>
    <n v="10260000"/>
    <n v="51300000"/>
    <n v="1026000"/>
    <n v="1026000"/>
    <n v="0.13450292397660818"/>
    <n v="0.52339181286549707"/>
    <n v="1.4444444444444444"/>
    <n v="1.2251461988304093"/>
    <n v="9.3567251461988299E-2"/>
    <n v="0.17749035909192784"/>
    <n v="0.58631882041067307"/>
    <n v="1.5453934465812482"/>
    <n v="1.2913174179464564"/>
    <n v="0.1302593539596883"/>
    <n v="2933.0146198830407"/>
    <n v="926.94444444444446"/>
    <n v="1152.5292397660819"/>
    <n v="4233.9356725146199"/>
    <n v="460.58187134502924"/>
    <n v="2942.2824751364924"/>
    <n v="929.87344005219381"/>
    <n v="1156.1710471055721"/>
    <n v="4247.3142294093877"/>
    <n v="462.03723610422696"/>
  </r>
  <r>
    <s v="2010_4"/>
    <n v="2010"/>
    <n v="4"/>
    <x v="44"/>
    <x v="17"/>
    <s v="Commercial"/>
    <n v="1210"/>
    <n v="4840"/>
    <n v="497310000"/>
    <n v="1989240000"/>
    <n v="125"/>
    <n v="599"/>
    <n v="1769"/>
    <n v="599"/>
    <n v="207"/>
    <n v="1775249"/>
    <n v="1823048"/>
    <n v="1068543"/>
    <n v="2070685"/>
    <n v="385477"/>
    <n v="14201.992"/>
    <n v="3043.4858096828048"/>
    <n v="604.03787450537027"/>
    <n v="3456.9031719532554"/>
    <n v="1862.2077294685989"/>
    <n v="272250000"/>
    <n v="36300000"/>
    <n v="181500000"/>
    <n v="3630000"/>
    <n v="3630000"/>
    <n v="0.10330578512396695"/>
    <n v="0.49504132231404957"/>
    <n v="1.4619834710743802"/>
    <n v="0.49504132231404957"/>
    <n v="0.17107438016528925"/>
    <n v="0.123692523101672"/>
    <n v="0.52853107048730896"/>
    <n v="1.5170322494823201"/>
    <n v="0.52853107048730896"/>
    <n v="0.1962983538577924"/>
    <n v="1467.1479338842976"/>
    <n v="1506.6512396694216"/>
    <n v="883.09338842975205"/>
    <n v="1711.3099173553719"/>
    <n v="318.57603305785125"/>
    <n v="1471.7838857798195"/>
    <n v="1511.4120156682968"/>
    <n v="885.88382174152787"/>
    <n v="1716.7173819143034"/>
    <n v="319.58268216951393"/>
  </r>
  <r>
    <s v="2010_4"/>
    <n v="2010"/>
    <n v="4"/>
    <x v="45"/>
    <x v="18"/>
    <s v="Commercial"/>
    <n v="1232.75"/>
    <n v="4931"/>
    <n v="506660250"/>
    <n v="2026641000"/>
    <n v="81"/>
    <n v="718"/>
    <n v="1291"/>
    <n v="1009"/>
    <n v="277"/>
    <n v="2765588"/>
    <n v="2359505"/>
    <n v="1536227"/>
    <n v="3702184"/>
    <n v="2381989"/>
    <n v="34143.061728395063"/>
    <n v="3286.2186629526464"/>
    <n v="1189.9512006196746"/>
    <n v="3669.1615460852331"/>
    <n v="8599.2382671480136"/>
    <n v="277368750"/>
    <n v="36982500"/>
    <n v="184912500"/>
    <n v="3698250"/>
    <n v="3698250"/>
    <n v="6.5706753194078274E-2"/>
    <n v="0.58243763942405191"/>
    <n v="1.047252078685865"/>
    <n v="0.81849523423240722"/>
    <n v="0.22470087203407016"/>
    <n v="8.2149146185884342E-2"/>
    <n v="0.61516445913470374"/>
    <n v="1.0620143944366383"/>
    <n v="0.84407346547510997"/>
    <n v="0.25239932046457531"/>
    <n v="2243.4297302778341"/>
    <n v="1914.0174406814033"/>
    <n v="1246.1788683836951"/>
    <n v="3003.191239099574"/>
    <n v="1932.2563374569054"/>
    <n v="2250.5186080047151"/>
    <n v="1920.0654284659047"/>
    <n v="1250.1165935125766"/>
    <n v="3012.6808412016999"/>
    <n v="1938.3619572266523"/>
  </r>
  <r>
    <s v="2010_4"/>
    <n v="2010"/>
    <n v="4"/>
    <x v="46"/>
    <x v="19"/>
    <s v="Commercial"/>
    <n v="618"/>
    <n v="2472"/>
    <n v="253998000"/>
    <n v="1015992000"/>
    <n v="90"/>
    <n v="279"/>
    <n v="802"/>
    <n v="361"/>
    <n v="103"/>
    <n v="965043"/>
    <n v="790140"/>
    <n v="769274"/>
    <n v="1029454"/>
    <n v="229010"/>
    <n v="10722.7"/>
    <n v="2832.0430107526881"/>
    <n v="959.19451371571074"/>
    <n v="2851.6731301939058"/>
    <n v="2223.3980582524273"/>
    <n v="139050000"/>
    <n v="18540000"/>
    <n v="92700000"/>
    <n v="1854000"/>
    <n v="1854000"/>
    <n v="0.14563106796116504"/>
    <n v="0.45145631067961167"/>
    <n v="1.2977346278317152"/>
    <n v="0.58414239482200647"/>
    <n v="0.16666666666666666"/>
    <n v="0.17869172073726311"/>
    <n v="0.49809809529689675"/>
    <n v="1.3559944700393607"/>
    <n v="0.63033722458748809"/>
    <n v="0.20159641328540603"/>
    <n v="1561.5582524271845"/>
    <n v="1278.5436893203882"/>
    <n v="1244.779935275081"/>
    <n v="1665.7831715210357"/>
    <n v="370.5663430420712"/>
    <n v="1566.4925257701195"/>
    <n v="1282.5836820867071"/>
    <n v="1248.7132399999616"/>
    <n v="1671.046778873224"/>
    <n v="371.73727318535555"/>
  </r>
  <r>
    <s v="2010_4"/>
    <n v="2010"/>
    <n v="4"/>
    <x v="47"/>
    <x v="20"/>
    <s v="Commercial"/>
    <n v="515"/>
    <n v="2060"/>
    <n v="211665000"/>
    <n v="846660000"/>
    <n v="65"/>
    <n v="330"/>
    <n v="571"/>
    <n v="388"/>
    <n v="79"/>
    <n v="892912"/>
    <n v="1198360"/>
    <n v="605864"/>
    <n v="1681517"/>
    <n v="273711"/>
    <n v="13737.107692307693"/>
    <n v="3631.3939393939395"/>
    <n v="1061.0577933450088"/>
    <n v="4333.8067010309278"/>
    <n v="3464.6962025316457"/>
    <n v="115875000"/>
    <n v="15450000"/>
    <n v="77250000"/>
    <n v="1545000"/>
    <n v="1545000"/>
    <n v="0.12621359223300971"/>
    <n v="0.64077669902912626"/>
    <n v="1.1087378640776699"/>
    <n v="0.75339805825242723"/>
    <n v="0.15339805825242719"/>
    <n v="0.16030995182966157"/>
    <n v="0.69003596223514085"/>
    <n v="1.1443876679639735"/>
    <n v="0.79765310468409989"/>
    <n v="0.1903980704930632"/>
    <n v="1733.8097087378642"/>
    <n v="2326.9126213592235"/>
    <n v="1176.4349514563107"/>
    <n v="3265.0815533980581"/>
    <n v="531.47766990291257"/>
    <n v="1739.2882690248402"/>
    <n v="2334.2652916173238"/>
    <n v="1180.1522970062736"/>
    <n v="3275.3986868424236"/>
    <n v="533.15705400202705"/>
  </r>
  <r>
    <s v="2010_4"/>
    <n v="2010"/>
    <n v="4"/>
    <x v="48"/>
    <x v="21"/>
    <s v="Commercial"/>
    <n v="1038.5"/>
    <n v="4154"/>
    <n v="426823500"/>
    <n v="1707294000"/>
    <n v="185"/>
    <n v="659"/>
    <n v="942"/>
    <n v="921"/>
    <n v="275"/>
    <n v="2154768"/>
    <n v="1945430"/>
    <n v="1235380"/>
    <n v="2756453"/>
    <n v="686854"/>
    <n v="11647.394594594594"/>
    <n v="2952.0940819423367"/>
    <n v="1311.443736730361"/>
    <n v="2992.8914223669922"/>
    <n v="2497.650909090909"/>
    <n v="233662500"/>
    <n v="31155000"/>
    <n v="155775000"/>
    <n v="3115500"/>
    <n v="3115500"/>
    <n v="0.17814155031295137"/>
    <n v="0.63456909003370243"/>
    <n v="0.90707751564756856"/>
    <n v="0.88685604236880111"/>
    <n v="0.26480500722195477"/>
    <n v="0.20580674919435879"/>
    <n v="0.66938636418408781"/>
    <n v="0.92806861952418784"/>
    <n v="0.90975917658440619"/>
    <n v="0.29670694306702927"/>
    <n v="2074.8849301877708"/>
    <n v="1873.307655272027"/>
    <n v="1189.5811266249398"/>
    <n v="2654.2638420799231"/>
    <n v="661.39046701973996"/>
    <n v="2081.4412334091012"/>
    <n v="1879.2270066712833"/>
    <n v="1193.3400119775936"/>
    <n v="2662.650889633695"/>
    <n v="663.4803546980346"/>
  </r>
  <r>
    <s v="2010_4"/>
    <n v="2010"/>
    <n v="4"/>
    <x v="49"/>
    <x v="22"/>
    <s v="Commercial"/>
    <n v="305.75"/>
    <n v="1223"/>
    <n v="125663250"/>
    <n v="502653000"/>
    <n v="54"/>
    <n v="204"/>
    <n v="217"/>
    <n v="222"/>
    <n v="161"/>
    <n v="898553"/>
    <n v="753016"/>
    <n v="188763"/>
    <n v="748937"/>
    <n v="733123"/>
    <n v="16639.870370370369"/>
    <n v="3691.2549019607845"/>
    <n v="869.87557603686639"/>
    <n v="3373.5900900900901"/>
    <n v="4553.5590062111805"/>
    <n v="68793750"/>
    <n v="9172500"/>
    <n v="45862500"/>
    <n v="917250"/>
    <n v="917250"/>
    <n v="0.17661488143908421"/>
    <n v="0.66721177432542922"/>
    <n v="0.70973017170891251"/>
    <n v="0.72608340147179062"/>
    <n v="0.526573998364677"/>
    <n v="0.22742940312993215"/>
    <n v="0.73000148980362867"/>
    <n v="0.77021135372861238"/>
    <n v="0.78550921249494554"/>
    <n v="0.59310567172657946"/>
    <n v="2938.8487326246932"/>
    <n v="2462.8487326246932"/>
    <n v="617.37694194603432"/>
    <n v="2449.5077677841373"/>
    <n v="2397.7857726901061"/>
    <n v="2948.1350227376424"/>
    <n v="2470.6309391675377"/>
    <n v="619.32775395221609"/>
    <n v="2457.2478190202041"/>
    <n v="2405.3623907265219"/>
  </r>
  <r>
    <s v="2010_4"/>
    <n v="2010"/>
    <n v="4"/>
    <x v="50"/>
    <x v="23"/>
    <s v="Commercial"/>
    <n v="469.25"/>
    <n v="1877"/>
    <n v="192861750"/>
    <n v="771447000"/>
    <n v="91"/>
    <n v="366"/>
    <n v="561"/>
    <n v="374"/>
    <n v="324"/>
    <n v="1612552"/>
    <n v="1046607"/>
    <n v="643881"/>
    <n v="1292611"/>
    <n v="1614980"/>
    <n v="17720.351648351647"/>
    <n v="2859.5819672131147"/>
    <n v="1147.7379679144385"/>
    <n v="3456.1791443850266"/>
    <n v="4984.5061728395058"/>
    <n v="105581250"/>
    <n v="14077500"/>
    <n v="70387500"/>
    <n v="1407750"/>
    <n v="1407750"/>
    <n v="0.19392647842301544"/>
    <n v="0.77996803409696325"/>
    <n v="1.1955247735748535"/>
    <n v="0.79701651571656895"/>
    <n v="0.69046350559403302"/>
    <n v="0.23645298063116299"/>
    <n v="0.82452699676837027"/>
    <n v="1.2475284402764917"/>
    <n v="0.840279631351041"/>
    <n v="0.74018911047160485"/>
    <n v="3436.4453915823124"/>
    <n v="2230.3825253063401"/>
    <n v="1372.1491742141716"/>
    <n v="2754.6318593500268"/>
    <n v="3441.6196057538627"/>
    <n v="3447.3040072399613"/>
    <n v="2237.4301759604618"/>
    <n v="1376.4849452828023"/>
    <n v="2763.3360537225799"/>
    <n v="3452.4945710974857"/>
  </r>
  <r>
    <s v="2010_4"/>
    <n v="2010"/>
    <n v="4"/>
    <x v="51"/>
    <x v="24"/>
    <s v="Commercial"/>
    <n v="245"/>
    <n v="980"/>
    <n v="100695000"/>
    <n v="402780000"/>
    <n v="50"/>
    <n v="195"/>
    <n v="175"/>
    <n v="291"/>
    <n v="9"/>
    <n v="602281"/>
    <n v="462817"/>
    <n v="274900"/>
    <n v="740133"/>
    <n v="57346"/>
    <n v="12045.62"/>
    <n v="2373.4205128205126"/>
    <n v="1570.8571428571429"/>
    <n v="2543.4123711340208"/>
    <n v="6371.7777777777774"/>
    <n v="55125000"/>
    <n v="7350000"/>
    <n v="36750000"/>
    <n v="735000"/>
    <n v="735000"/>
    <n v="0.20408163265306123"/>
    <n v="0.79591836734693877"/>
    <n v="0.7142857142857143"/>
    <n v="1.1877551020408164"/>
    <n v="3.6734693877551024E-2"/>
    <n v="0.26407580996660024"/>
    <n v="0.85591254466047784"/>
    <n v="0.78153301225161864"/>
    <n v="1.2580513596325031"/>
    <n v="6.4736371456758146E-2"/>
    <n v="2458.2897959183674"/>
    <n v="1889.0489795918368"/>
    <n v="1122.0408163265306"/>
    <n v="3020.9510204081635"/>
    <n v="234.06530612244899"/>
    <n v="2466.0575969532347"/>
    <n v="1895.0180710484062"/>
    <n v="1125.5862851433869"/>
    <n v="3030.4967405675898"/>
    <n v="234.80491490663027"/>
  </r>
  <r>
    <s v="2010_4"/>
    <n v="2010"/>
    <n v="4"/>
    <x v="52"/>
    <x v="25"/>
    <s v="Commercial"/>
    <n v="1191.5"/>
    <n v="4766"/>
    <n v="489706500"/>
    <n v="1958826000"/>
    <n v="246"/>
    <n v="869"/>
    <n v="2132"/>
    <n v="762"/>
    <n v="154"/>
    <n v="3813739"/>
    <n v="2280889"/>
    <n v="1912253"/>
    <n v="2358531"/>
    <n v="666993"/>
    <n v="15503.00406504065"/>
    <n v="2624.7284234752588"/>
    <n v="896.92917448405251"/>
    <n v="3095.1850393700788"/>
    <n v="4331.1233766233763"/>
    <n v="268087500"/>
    <n v="35745000"/>
    <n v="178725000"/>
    <n v="3574500"/>
    <n v="3574500"/>
    <n v="0.20646244229962232"/>
    <n v="0.72933277381451955"/>
    <n v="1.7893411665967267"/>
    <n v="0.63953000419639106"/>
    <n v="0.12924884599244649"/>
    <n v="0.23378448534004909"/>
    <n v="0.75932368071807166"/>
    <n v="1.86956212590716"/>
    <n v="0.67193962283514208"/>
    <n v="0.15189368639110815"/>
    <n v="3200.7880822492657"/>
    <n v="1914.3004616030214"/>
    <n v="1604.9122954259337"/>
    <n v="1979.4637012169535"/>
    <n v="559.79269827947962"/>
    <n v="3210.9020586482111"/>
    <n v="1920.3493436881913"/>
    <n v="1609.983560583516"/>
    <n v="1985.7184886762373"/>
    <n v="561.56155332180469"/>
  </r>
  <r>
    <s v="2010_4"/>
    <n v="2010"/>
    <n v="4"/>
    <x v="53"/>
    <x v="26"/>
    <s v="Commercial"/>
    <n v="534.75"/>
    <n v="2139"/>
    <n v="219782250"/>
    <n v="879129000"/>
    <n v="83"/>
    <n v="397"/>
    <n v="803"/>
    <n v="515"/>
    <n v="100"/>
    <n v="1034868"/>
    <n v="1347771"/>
    <n v="569487"/>
    <n v="1878491"/>
    <n v="242465"/>
    <n v="12468.289156626506"/>
    <n v="3394.8891687657429"/>
    <n v="709.19925280199254"/>
    <n v="3647.555339805825"/>
    <n v="2424.65"/>
    <n v="120318750"/>
    <n v="16042500"/>
    <n v="80212500"/>
    <n v="1604250"/>
    <n v="1604250"/>
    <n v="0.15521271622253388"/>
    <n v="0.74240299205236093"/>
    <n v="1.501636278634876"/>
    <n v="0.96306685366993927"/>
    <n v="0.18700327255726976"/>
    <n v="0.19169801087778254"/>
    <n v="0.78646565986046379"/>
    <n v="1.5890857863697305"/>
    <n v="0.98206962295937883"/>
    <n v="0.22629033222950476"/>
    <n v="1935.2370266479663"/>
    <n v="2520.3758765778402"/>
    <n v="1064.9593267882187"/>
    <n v="3512.8396446937822"/>
    <n v="453.41748480598409"/>
    <n v="1941.3520649169568"/>
    <n v="2528.3398596586153"/>
    <n v="1068.3244272635379"/>
    <n v="3523.9396539248669"/>
    <n v="454.85021125408258"/>
  </r>
  <r>
    <s v="2011_1"/>
    <n v="2011"/>
    <n v="1"/>
    <x v="27"/>
    <x v="0"/>
    <s v="Commercial"/>
    <n v="1251"/>
    <n v="5004"/>
    <n v="514161000"/>
    <n v="2056644000"/>
    <n v="35"/>
    <n v="579"/>
    <n v="273"/>
    <n v="947"/>
    <n v="130"/>
    <n v="420740"/>
    <n v="851765"/>
    <n v="415344"/>
    <n v="1471577"/>
    <n v="366666"/>
    <n v="12021.142857142857"/>
    <n v="1471.0967184801382"/>
    <n v="1521.4065934065934"/>
    <n v="1553.9355860612461"/>
    <n v="2820.5076923076922"/>
    <n v="281475000"/>
    <n v="37530000"/>
    <n v="187650000"/>
    <n v="3753000"/>
    <n v="3753000"/>
    <n v="2.7977617905675458E-2"/>
    <n v="0.46282973621103118"/>
    <n v="0.21822541966426859"/>
    <n v="0.75699440447641886"/>
    <n v="0.10391686650679456"/>
    <n v="3.884114285562193E-2"/>
    <n v="0.49567659737848813"/>
    <n v="0.24543492881863849"/>
    <n v="0.78524852138227752"/>
    <n v="0.12401910582294526"/>
    <n v="336.32294164668264"/>
    <n v="680.86730615507599"/>
    <n v="332.00959232613911"/>
    <n v="1176.3205435651478"/>
    <n v="293.09832134292566"/>
    <n v="337.38566813991804"/>
    <n v="683.01873751770052"/>
    <n v="333.05868932810318"/>
    <n v="1180.0375276045447"/>
    <n v="294.02446497644911"/>
  </r>
  <r>
    <s v="2011_1"/>
    <n v="2011"/>
    <n v="1"/>
    <x v="28"/>
    <x v="1"/>
    <s v="Commercial"/>
    <n v="179.75"/>
    <n v="719"/>
    <n v="73877250"/>
    <n v="295509000"/>
    <n v="4"/>
    <n v="73"/>
    <n v="99"/>
    <n v="118"/>
    <n v="16"/>
    <n v="65076"/>
    <n v="194681"/>
    <n v="120196"/>
    <n v="394351"/>
    <n v="69264"/>
    <n v="16269"/>
    <n v="2666.8630136986303"/>
    <n v="1214.1010101010102"/>
    <n v="3341.9576271186443"/>
    <n v="4329"/>
    <n v="40443750"/>
    <n v="5392500"/>
    <n v="26962500"/>
    <n v="539250"/>
    <n v="539250"/>
    <n v="2.2253129346314324E-2"/>
    <n v="0.40611961057023643"/>
    <n v="0.55076495132127956"/>
    <n v="0.65646731571627259"/>
    <n v="8.9012517385257298E-2"/>
    <n v="4.7887947141781947E-2"/>
    <n v="0.49146851374837086"/>
    <n v="0.63721026115972845"/>
    <n v="0.73899735599424798"/>
    <n v="0.13850089518268729"/>
    <n v="362.03616133518778"/>
    <n v="1083.0653685674547"/>
    <n v="668.68428372739913"/>
    <n v="2193.8859527121003"/>
    <n v="385.33518776077887"/>
    <n v="363.18013747394411"/>
    <n v="1086.4876812275634"/>
    <n v="670.79721869534364"/>
    <n v="2200.8182800569693"/>
    <n v="386.55278508198512"/>
  </r>
  <r>
    <s v="2011_1"/>
    <n v="2011"/>
    <n v="1"/>
    <x v="29"/>
    <x v="2"/>
    <s v="Commercial"/>
    <n v="196.5"/>
    <n v="786"/>
    <n v="80761500"/>
    <n v="323046000"/>
    <n v="17"/>
    <n v="107"/>
    <n v="85"/>
    <n v="195"/>
    <n v="26"/>
    <n v="163255"/>
    <n v="336744"/>
    <n v="87258"/>
    <n v="519083"/>
    <n v="122467"/>
    <n v="9603.2352941176468"/>
    <n v="3147.1401869158876"/>
    <n v="1026.5647058823529"/>
    <n v="2661.9641025641026"/>
    <n v="4710.2692307692305"/>
    <n v="44212500"/>
    <n v="5895000"/>
    <n v="29475000"/>
    <n v="589500"/>
    <n v="589500"/>
    <n v="8.6513994910941472E-2"/>
    <n v="0.54452926208651398"/>
    <n v="0.43256997455470736"/>
    <n v="0.99236641221374045"/>
    <n v="0.13231552162849872"/>
    <n v="0.13324108927734224"/>
    <n v="0.62730737001780834"/>
    <n v="0.51491909890442067"/>
    <n v="1.0068332970465244"/>
    <n v="0.1886353022692005"/>
    <n v="830.8142493638677"/>
    <n v="1713.7099236641222"/>
    <n v="444.06106870229007"/>
    <n v="2641.6437659033077"/>
    <n v="623.24173027989821"/>
    <n v="833.43948899050019"/>
    <n v="1719.1249718576275"/>
    <n v="445.46423037783262"/>
    <n v="2649.9909360427291"/>
    <n v="625.21107407552347"/>
  </r>
  <r>
    <s v="2011_1"/>
    <n v="2011"/>
    <n v="1"/>
    <x v="30"/>
    <x v="3"/>
    <s v="Commercial"/>
    <n v="1337.5"/>
    <n v="5350"/>
    <n v="549712500"/>
    <n v="2198850000"/>
    <n v="36"/>
    <n v="488"/>
    <n v="626"/>
    <n v="891"/>
    <n v="539"/>
    <n v="607805"/>
    <n v="1752872"/>
    <n v="562643"/>
    <n v="2900723"/>
    <n v="2444532"/>
    <n v="16883.472222222223"/>
    <n v="3591.9508196721313"/>
    <n v="898.79073482428112"/>
    <n v="3255.581369248036"/>
    <n v="4535.3098330241191"/>
    <n v="300937500"/>
    <n v="40125000"/>
    <n v="200625000"/>
    <n v="4012500"/>
    <n v="4012500"/>
    <n v="2.691588785046729E-2"/>
    <n v="0.36485981308411214"/>
    <n v="0.4680373831775701"/>
    <n v="0.66616822429906541"/>
    <n v="0.40299065420560748"/>
    <n v="3.7226597840287118E-2"/>
    <n v="0.39552932309677336"/>
    <n v="0.49982733383306854"/>
    <n v="0.69621271307308663"/>
    <n v="0.43424044237832932"/>
    <n v="454.43364485981306"/>
    <n v="1310.5585046728972"/>
    <n v="420.66766355140186"/>
    <n v="2168.7648598130841"/>
    <n v="1827.687476635514"/>
    <n v="455.86958221051987"/>
    <n v="1314.6996591152069"/>
    <n v="421.99690582287661"/>
    <n v="2175.6178085380111"/>
    <n v="1833.4626755953745"/>
  </r>
  <r>
    <s v="2011_1"/>
    <n v="2011"/>
    <n v="1"/>
    <x v="31"/>
    <x v="4"/>
    <s v="Commercial"/>
    <n v="590.25"/>
    <n v="2361"/>
    <n v="242592750"/>
    <n v="970371000"/>
    <n v="26"/>
    <n v="200"/>
    <n v="234"/>
    <n v="330"/>
    <n v="67"/>
    <n v="540608"/>
    <n v="564197"/>
    <n v="311294"/>
    <n v="945750"/>
    <n v="150134"/>
    <n v="20792.615384615383"/>
    <n v="2820.9850000000001"/>
    <n v="1330.3162393162393"/>
    <n v="2865.909090909091"/>
    <n v="2240.8059701492539"/>
    <n v="132806250"/>
    <n v="17707500"/>
    <n v="88537500"/>
    <n v="1770750"/>
    <n v="1770750"/>
    <n v="4.4049131723845829E-2"/>
    <n v="0.33883947479881404"/>
    <n v="0.39644218551461247"/>
    <n v="0.55908513341804322"/>
    <n v="0.11351122405760271"/>
    <n v="6.3729099603096459E-2"/>
    <n v="0.38423242202701097"/>
    <n v="0.44335454672983732"/>
    <n v="0.60670128218868169"/>
    <n v="0.14393365733325494"/>
    <n v="915.89665396018631"/>
    <n v="955.86107581533247"/>
    <n v="527.39347734011017"/>
    <n v="1602.287166454892"/>
    <n v="254.35662854722574"/>
    <n v="918.79074032391611"/>
    <n v="958.88144333515686"/>
    <n v="529.05995604651275"/>
    <n v="1607.350136626435"/>
    <n v="255.16035465215242"/>
  </r>
  <r>
    <s v="2011_1"/>
    <n v="2011"/>
    <n v="1"/>
    <x v="32"/>
    <x v="5"/>
    <s v="Commercial"/>
    <n v="217"/>
    <n v="868"/>
    <n v="89187000"/>
    <n v="356748000"/>
    <n v="20"/>
    <n v="84"/>
    <n v="128"/>
    <n v="150"/>
    <n v="37"/>
    <n v="376658"/>
    <n v="234234"/>
    <n v="156033"/>
    <n v="521134"/>
    <n v="181443"/>
    <n v="18832.900000000001"/>
    <n v="2788.5"/>
    <n v="1219.0078125"/>
    <n v="3474.2266666666665"/>
    <n v="4903.864864864865"/>
    <n v="48825000"/>
    <n v="6510000"/>
    <n v="32550000"/>
    <n v="651000"/>
    <n v="651000"/>
    <n v="9.2165898617511524E-2"/>
    <n v="0.38709677419354838"/>
    <n v="0.58986175115207373"/>
    <n v="0.69124423963133641"/>
    <n v="0.17050691244239632"/>
    <n v="0.13791835663310359"/>
    <n v="0.46413952551763027"/>
    <n v="0.66765937065558112"/>
    <n v="0.76431596316760286"/>
    <n v="0.22999136031041065"/>
    <n v="1735.7511520737328"/>
    <n v="1079.4193548387098"/>
    <n v="719.04608294930881"/>
    <n v="2401.5391705069123"/>
    <n v="836.14285714285711"/>
    <n v="1741.2358470099184"/>
    <n v="1082.830146680865"/>
    <n v="721.31815311635125"/>
    <n v="2409.1276486777574"/>
    <n v="838.78493431447259"/>
  </r>
  <r>
    <s v="2011_1"/>
    <n v="2011"/>
    <n v="1"/>
    <x v="33"/>
    <x v="6"/>
    <s v="Commercial"/>
    <n v="1503.25"/>
    <n v="6013"/>
    <n v="617835750"/>
    <n v="2471343000"/>
    <n v="88"/>
    <n v="686"/>
    <n v="543"/>
    <n v="1232"/>
    <n v="194"/>
    <n v="2183044"/>
    <n v="1656102"/>
    <n v="457357"/>
    <n v="2914748"/>
    <n v="1540494"/>
    <n v="24807.31818181818"/>
    <n v="2414.1428571428573"/>
    <n v="842.27808471454875"/>
    <n v="2365.8668831168829"/>
    <n v="7940.6907216494847"/>
    <n v="338231250"/>
    <n v="45097500"/>
    <n v="225487500"/>
    <n v="4509750"/>
    <n v="4509750"/>
    <n v="5.8539830367537002E-2"/>
    <n v="0.45634458672875439"/>
    <n v="0.36121736238150676"/>
    <n v="0.819557625145518"/>
    <n v="0.12905371694661566"/>
    <n v="7.2647881339888268E-2"/>
    <n v="0.48627747500777463"/>
    <n v="0.39008433065907222"/>
    <n v="0.84266759237251088"/>
    <n v="0.14920122131006422"/>
    <n v="1452.2161982371529"/>
    <n v="1101.6810244470314"/>
    <n v="304.24546815233663"/>
    <n v="1938.9642441377016"/>
    <n v="1024.77565275237"/>
    <n v="1456.8049682455739"/>
    <n v="1105.1621595906593"/>
    <n v="305.20683497991382"/>
    <n v="1945.0910598154915"/>
    <n v="1028.0137792699081"/>
  </r>
  <r>
    <s v="2011_1"/>
    <n v="2011"/>
    <n v="1"/>
    <x v="34"/>
    <x v="7"/>
    <s v="Commercial"/>
    <n v="1386.75"/>
    <n v="5547"/>
    <n v="569954250"/>
    <n v="2279817000"/>
    <n v="174"/>
    <n v="537"/>
    <n v="704"/>
    <n v="919"/>
    <n v="153"/>
    <n v="2502891"/>
    <n v="1228569"/>
    <n v="661252"/>
    <n v="2770401"/>
    <n v="682050"/>
    <n v="14384.431034482759"/>
    <n v="2287.8379888268155"/>
    <n v="939.27840909090912"/>
    <n v="3014.5821545157778"/>
    <n v="4457.8431372549021"/>
    <n v="312018750"/>
    <n v="41602500"/>
    <n v="208012500"/>
    <n v="4160250"/>
    <n v="4160250"/>
    <n v="0.12547322877230935"/>
    <n v="0.38723634396971335"/>
    <n v="0.50766179917072296"/>
    <n v="0.66270055886064538"/>
    <n v="0.11032990805840995"/>
    <n v="0.14619939252005876"/>
    <n v="0.41771468952610397"/>
    <n v="0.53894245451659584"/>
    <n v="0.69228227143334564"/>
    <n v="0.12993270121802536"/>
    <n v="1804.8610059491616"/>
    <n v="885.93401838831801"/>
    <n v="476.83576708130522"/>
    <n v="1997.7652785289345"/>
    <n v="491.8334234721471"/>
    <n v="1810.5640769268311"/>
    <n v="888.73342763465143"/>
    <n v="478.34249154119021"/>
    <n v="2004.0778960338944"/>
    <n v="493.38753811809835"/>
  </r>
  <r>
    <s v="2011_1"/>
    <n v="2011"/>
    <n v="1"/>
    <x v="35"/>
    <x v="8"/>
    <s v="Commercial"/>
    <n v="190.5"/>
    <n v="762"/>
    <n v="78295500"/>
    <n v="313182000"/>
    <n v="29"/>
    <n v="74"/>
    <n v="90"/>
    <n v="99"/>
    <n v="35"/>
    <n v="311562"/>
    <n v="194622"/>
    <n v="71405"/>
    <n v="273221"/>
    <n v="116420"/>
    <n v="10743.51724137931"/>
    <n v="2630.0270270270271"/>
    <n v="793.38888888888891"/>
    <n v="2759.8080808080808"/>
    <n v="3326.2857142857142"/>
    <n v="42862500"/>
    <n v="5715000"/>
    <n v="28575000"/>
    <n v="571500"/>
    <n v="571500"/>
    <n v="0.15223097112860892"/>
    <n v="0.3884514435695538"/>
    <n v="0.47244094488188976"/>
    <n v="0.51968503937007871"/>
    <n v="0.18372703412073491"/>
    <n v="0.21287648960150821"/>
    <n v="0.47073106286332805"/>
    <n v="0.55671962714812318"/>
    <n v="0.60402659272470238"/>
    <n v="0.24910217983385388"/>
    <n v="1635.4960629921259"/>
    <n v="1021.6377952755905"/>
    <n v="374.8293963254593"/>
    <n v="1434.2309711286089"/>
    <n v="611.12860892388449"/>
    <n v="1640.6639679444731"/>
    <n v="1024.8660066673383"/>
    <n v="376.01379703261347"/>
    <n v="1438.7629107072009"/>
    <n v="613.05967720099238"/>
  </r>
  <r>
    <s v="2011_1"/>
    <n v="2011"/>
    <n v="1"/>
    <x v="36"/>
    <x v="9"/>
    <s v="Commercial"/>
    <n v="130.75"/>
    <n v="523"/>
    <n v="53738250"/>
    <n v="214953000"/>
    <n v="19"/>
    <n v="60"/>
    <n v="113"/>
    <n v="88"/>
    <n v="21"/>
    <n v="267318"/>
    <n v="169583"/>
    <n v="77013"/>
    <n v="244681"/>
    <n v="81664"/>
    <n v="14069.368421052632"/>
    <n v="2826.3833333333332"/>
    <n v="681.53097345132744"/>
    <n v="2780.465909090909"/>
    <n v="3888.7619047619046"/>
    <n v="29418750"/>
    <n v="3922500"/>
    <n v="19612500"/>
    <n v="392250"/>
    <n v="392250"/>
    <n v="0.14531548757170173"/>
    <n v="0.4588910133843212"/>
    <n v="0.86424474187380496"/>
    <n v="0.67304015296367115"/>
    <n v="0.16061185468451242"/>
    <n v="0.21712697810066639"/>
    <n v="0.56042985908372289"/>
    <n v="0.93404094134569049"/>
    <n v="0.76862801989633556"/>
    <n v="0.2354297154662599"/>
    <n v="2044.4971319311665"/>
    <n v="1297.0019120458892"/>
    <n v="589.00956022944547"/>
    <n v="1871.3652007648184"/>
    <n v="624.58126195028683"/>
    <n v="2050.9574145892839"/>
    <n v="1301.1002298322392"/>
    <n v="590.87073586426834"/>
    <n v="1877.2784143197259"/>
    <n v="626.55483845090589"/>
  </r>
  <r>
    <s v="2011_1"/>
    <n v="2011"/>
    <n v="1"/>
    <x v="37"/>
    <x v="10"/>
    <s v="Commercial"/>
    <n v="342"/>
    <n v="1368"/>
    <n v="140562000"/>
    <n v="562248000"/>
    <n v="44"/>
    <n v="142"/>
    <n v="202"/>
    <n v="262"/>
    <n v="38"/>
    <n v="865260"/>
    <n v="588291"/>
    <n v="247097"/>
    <n v="725635"/>
    <n v="172690"/>
    <n v="19665"/>
    <n v="4142.8943661971834"/>
    <n v="1223.2524752475247"/>
    <n v="2769.5992366412215"/>
    <n v="4544.4736842105267"/>
    <n v="76950000"/>
    <n v="10260000"/>
    <n v="51300000"/>
    <n v="1026000"/>
    <n v="1026000"/>
    <n v="0.12865497076023391"/>
    <n v="0.41520467836257308"/>
    <n v="0.59064327485380119"/>
    <n v="0.76608187134502925"/>
    <n v="0.1111111111111111"/>
    <n v="0.17083930818926926"/>
    <n v="0.47728814110557888"/>
    <n v="0.65259543650641771"/>
    <n v="0.81941688383106792"/>
    <n v="0.15070656740136362"/>
    <n v="2530"/>
    <n v="1720.1491228070176"/>
    <n v="722.5058479532164"/>
    <n v="2121.7397660818715"/>
    <n v="504.94152046783626"/>
    <n v="2537.9943937654725"/>
    <n v="1725.5845178358916"/>
    <n v="724.78885042214699"/>
    <n v="2128.4441230612865"/>
    <n v="506.53705459556596"/>
  </r>
  <r>
    <s v="2011_1"/>
    <n v="2011"/>
    <n v="1"/>
    <x v="38"/>
    <x v="11"/>
    <s v="Commercial"/>
    <n v="1380.25"/>
    <n v="5521"/>
    <n v="567282750"/>
    <n v="2269131000"/>
    <n v="45"/>
    <n v="526"/>
    <n v="1188"/>
    <n v="871"/>
    <n v="187"/>
    <n v="690071"/>
    <n v="956701"/>
    <n v="1079878"/>
    <n v="1721669"/>
    <n v="757166"/>
    <n v="15334.911111111111"/>
    <n v="1818.8231939163497"/>
    <n v="908.98821548821547"/>
    <n v="1976.6578645235361"/>
    <n v="4049.0160427807486"/>
    <n v="310556250"/>
    <n v="41407500"/>
    <n v="207037500"/>
    <n v="4140750"/>
    <n v="4140750"/>
    <n v="3.2602789349755482E-2"/>
    <n v="0.38109038217714181"/>
    <n v="0.86071363883354468"/>
    <n v="0.63104510052526719"/>
    <n v="0.13548270240898388"/>
    <n v="4.3740779705823657E-2"/>
    <n v="0.41154861156483552"/>
    <n v="0.88242868124256635"/>
    <n v="0.66130683969106674"/>
    <n v="0.1569464628304513"/>
    <n v="499.96087665278031"/>
    <n v="693.13602608223152"/>
    <n v="782.37855460967216"/>
    <n v="1247.3602608223148"/>
    <n v="548.57163557326567"/>
    <n v="501.54067274578154"/>
    <n v="695.32622462987422"/>
    <n v="784.85074521805586"/>
    <n v="1251.3017189616096"/>
    <n v="550.30503385917154"/>
  </r>
  <r>
    <s v="2011_1"/>
    <n v="2011"/>
    <n v="1"/>
    <x v="39"/>
    <x v="12"/>
    <s v="Commercial"/>
    <n v="1092.25"/>
    <n v="4369"/>
    <n v="448914750"/>
    <n v="1795659000"/>
    <n v="70"/>
    <n v="493"/>
    <n v="612"/>
    <n v="1067"/>
    <n v="200"/>
    <n v="1280712"/>
    <n v="1423500"/>
    <n v="779337"/>
    <n v="3262447"/>
    <n v="724093"/>
    <n v="18295.885714285716"/>
    <n v="2887.4239350912781"/>
    <n v="1273.4264705882354"/>
    <n v="3057.5885660731024"/>
    <n v="3620.4650000000001"/>
    <n v="245756250"/>
    <n v="32767500"/>
    <n v="163837500"/>
    <n v="3276750"/>
    <n v="3276750"/>
    <n v="6.4087891966124966E-2"/>
    <n v="0.45136186770428016"/>
    <n v="0.56031128404669261"/>
    <n v="0.97688258182650489"/>
    <n v="0.18310826276035705"/>
    <n v="8.1354237214403158E-2"/>
    <n v="0.48644515839723818"/>
    <n v="0.59530436961889566"/>
    <n v="0.98747721054822679"/>
    <n v="0.21037487092184481"/>
    <n v="1172.5447470817121"/>
    <n v="1303.2730601968415"/>
    <n v="713.51522087434194"/>
    <n v="2986.9050125886929"/>
    <n v="662.93705653467612"/>
    <n v="1176.2498002104896"/>
    <n v="1307.3911938044089"/>
    <n v="715.76981440530142"/>
    <n v="2996.3431528300753"/>
    <n v="665.03183118750667"/>
  </r>
  <r>
    <s v="2011_1"/>
    <n v="2011"/>
    <n v="1"/>
    <x v="40"/>
    <x v="13"/>
    <s v="Commercial"/>
    <n v="312"/>
    <n v="1248"/>
    <n v="128232000"/>
    <n v="512928000"/>
    <n v="37"/>
    <n v="136"/>
    <n v="189"/>
    <n v="194"/>
    <n v="61"/>
    <n v="698775"/>
    <n v="374143"/>
    <n v="153520"/>
    <n v="531067"/>
    <n v="418756"/>
    <n v="18885.81081081081"/>
    <n v="2751.0514705882351"/>
    <n v="812.27513227513225"/>
    <n v="2737.4587628865979"/>
    <n v="6864.8524590163934"/>
    <n v="70200000"/>
    <n v="9360000"/>
    <n v="46800000"/>
    <n v="936000"/>
    <n v="936000"/>
    <n v="0.11858974358974358"/>
    <n v="0.4358974358974359"/>
    <n v="0.60576923076923073"/>
    <n v="0.62179487179487181"/>
    <n v="0.19551282051282051"/>
    <n v="0.16123701390919654"/>
    <n v="0.5013082897167126"/>
    <n v="0.67023178173874887"/>
    <n v="0.68576333225687358"/>
    <n v="0.24782776974977275"/>
    <n v="2239.6634615384614"/>
    <n v="1199.176282051282"/>
    <n v="492.05128205128204"/>
    <n v="1702.1378205128206"/>
    <n v="1342.1666666666667"/>
    <n v="2246.7404384608644"/>
    <n v="1202.9654865544176"/>
    <n v="493.60608509536246"/>
    <n v="1707.5163027184658"/>
    <n v="1346.4076978256489"/>
  </r>
  <r>
    <s v="2011_1"/>
    <n v="2011"/>
    <n v="1"/>
    <x v="41"/>
    <x v="14"/>
    <s v="Commercial"/>
    <n v="1487.25"/>
    <n v="5949"/>
    <n v="611259750"/>
    <n v="2445039000"/>
    <n v="177"/>
    <n v="681"/>
    <n v="1132"/>
    <n v="1210"/>
    <n v="254"/>
    <n v="2304769"/>
    <n v="1978529"/>
    <n v="1240134"/>
    <n v="4152637"/>
    <n v="2321755"/>
    <n v="13021.293785310734"/>
    <n v="2905.3289280469899"/>
    <n v="1095.5247349823321"/>
    <n v="3431.9314049586778"/>
    <n v="9140.7677165354326"/>
    <n v="334631250"/>
    <n v="44617500"/>
    <n v="223087500"/>
    <n v="4461750"/>
    <n v="4461750"/>
    <n v="0.11901159858799798"/>
    <n v="0.45789208270297527"/>
    <n v="0.76113632543284582"/>
    <n v="0.81358211464111618"/>
    <n v="0.17078500588334175"/>
    <n v="0.13857496873337027"/>
    <n v="0.4879935991139342"/>
    <n v="0.78689776994194838"/>
    <n v="0.83711138268429841"/>
    <n v="0.19352144116070663"/>
    <n v="1549.684989073794"/>
    <n v="1330.3271138006387"/>
    <n v="833.84367120524462"/>
    <n v="2792.1580097495375"/>
    <n v="1561.1060682467642"/>
    <n v="1554.5817448109867"/>
    <n v="1334.5307338736059"/>
    <n v="836.47848331847058"/>
    <n v="2800.9807807318916"/>
    <n v="1566.038912760295"/>
  </r>
  <r>
    <s v="2011_1"/>
    <n v="2011"/>
    <n v="1"/>
    <x v="42"/>
    <x v="15"/>
    <s v="Commercial"/>
    <n v="208.75"/>
    <n v="835"/>
    <n v="85796250"/>
    <n v="343185000"/>
    <n v="28"/>
    <n v="100"/>
    <n v="120"/>
    <n v="189"/>
    <n v="42"/>
    <n v="464541"/>
    <n v="296171"/>
    <n v="152505"/>
    <n v="503854"/>
    <n v="253097"/>
    <n v="16590.75"/>
    <n v="2961.71"/>
    <n v="1270.875"/>
    <n v="2665.8941798941801"/>
    <n v="6026.1190476190477"/>
    <n v="46968750"/>
    <n v="6262500"/>
    <n v="31312500"/>
    <n v="626250"/>
    <n v="626250"/>
    <n v="0.1341317365269461"/>
    <n v="0.47904191616766467"/>
    <n v="0.57485029940119758"/>
    <n v="0.90538922155688628"/>
    <n v="0.20119760479041915"/>
    <n v="0.18909017231375319"/>
    <n v="0.55960402529888598"/>
    <n v="0.65457465152945715"/>
    <n v="0.95258798783935839"/>
    <n v="0.26584838365208491"/>
    <n v="2225.3461077844313"/>
    <n v="1418.7832335329342"/>
    <n v="730.56287425149696"/>
    <n v="2413.6718562874253"/>
    <n v="1212.4407185628743"/>
    <n v="2232.377844167866"/>
    <n v="1423.2663607411209"/>
    <n v="732.87133562983752"/>
    <n v="2421.2986717972276"/>
    <n v="1216.2718365555556"/>
  </r>
  <r>
    <s v="2011_1"/>
    <n v="2011"/>
    <n v="1"/>
    <x v="43"/>
    <x v="16"/>
    <s v="Commercial"/>
    <n v="345.75"/>
    <n v="1383"/>
    <n v="142103250"/>
    <n v="568413000"/>
    <n v="46"/>
    <n v="158"/>
    <n v="347"/>
    <n v="320"/>
    <n v="60"/>
    <n v="955264"/>
    <n v="272820"/>
    <n v="293074"/>
    <n v="1107042"/>
    <n v="302854"/>
    <n v="20766.608695652172"/>
    <n v="1726.7088607594937"/>
    <n v="844.59365994236316"/>
    <n v="3459.5062499999999"/>
    <n v="5047.5666666666666"/>
    <n v="77793750"/>
    <n v="10372500"/>
    <n v="51862500"/>
    <n v="1037250"/>
    <n v="1037250"/>
    <n v="0.13304410701373826"/>
    <n v="0.45697758496023139"/>
    <n v="1.0036153289949385"/>
    <n v="0.92552422270426604"/>
    <n v="0.17353579175704989"/>
    <n v="0.1756011211475019"/>
    <n v="0.51939864709147254"/>
    <n v="1.011163337515629"/>
    <n v="0.95842273382946885"/>
    <n v="0.22099072672516581"/>
    <n v="2762.8749096167753"/>
    <n v="789.06724511930588"/>
    <n v="847.64714389009396"/>
    <n v="3201.8568329718005"/>
    <n v="875.9334779464931"/>
    <n v="2771.6051507046095"/>
    <n v="791.56057091571699"/>
    <n v="850.32557276062175"/>
    <n v="3211.9741864514231"/>
    <n v="878.7012870907871"/>
  </r>
  <r>
    <s v="2011_1"/>
    <n v="2011"/>
    <n v="1"/>
    <x v="44"/>
    <x v="17"/>
    <s v="Commercial"/>
    <n v="1221.5"/>
    <n v="4886"/>
    <n v="502036500"/>
    <n v="2008146000"/>
    <n v="123"/>
    <n v="593"/>
    <n v="1568"/>
    <n v="778"/>
    <n v="195"/>
    <n v="1620938"/>
    <n v="1655876"/>
    <n v="877779"/>
    <n v="2534436"/>
    <n v="344802"/>
    <n v="13178.357723577235"/>
    <n v="2792.3709949409781"/>
    <n v="559.80803571428567"/>
    <n v="3257.6298200514138"/>
    <n v="1768.2153846153847"/>
    <n v="274837500"/>
    <n v="36645000"/>
    <n v="183225000"/>
    <n v="3664500"/>
    <n v="3664500"/>
    <n v="0.10069586573884567"/>
    <n v="0.48546868604175192"/>
    <n v="1.2836676217765044"/>
    <n v="0.6369218174375767"/>
    <n v="0.15963978714695046"/>
    <n v="0.12075759200776946"/>
    <n v="0.5187879732255678"/>
    <n v="1.3238967260382311"/>
    <n v="0.66898099114326393"/>
    <n v="0.18405792249087283"/>
    <n v="1327.0061399918134"/>
    <n v="1355.6086778550962"/>
    <n v="718.60744985673352"/>
    <n v="2074.8555055259926"/>
    <n v="282.27752762996317"/>
    <n v="1331.1992663207834"/>
    <n v="1359.8921836110903"/>
    <n v="720.87813401363337"/>
    <n v="2081.4117157701162"/>
    <n v="283.16947929281611"/>
  </r>
  <r>
    <s v="2011_1"/>
    <n v="2011"/>
    <n v="1"/>
    <x v="45"/>
    <x v="18"/>
    <s v="Commercial"/>
    <n v="1247"/>
    <n v="4988"/>
    <n v="512517000"/>
    <n v="2050068000"/>
    <n v="83"/>
    <n v="664"/>
    <n v="1174"/>
    <n v="1245"/>
    <n v="235"/>
    <n v="2796220"/>
    <n v="2097891"/>
    <n v="482530"/>
    <n v="3909840"/>
    <n v="1929149"/>
    <n v="33689.397590361448"/>
    <n v="3159.4743975903616"/>
    <n v="411.01362862010222"/>
    <n v="3140.4337349397592"/>
    <n v="8209.1446808510645"/>
    <n v="280575000"/>
    <n v="37410000"/>
    <n v="187050000"/>
    <n v="3741000"/>
    <n v="3741000"/>
    <n v="6.6559743384121892E-2"/>
    <n v="0.53247794707297513"/>
    <n v="0.94145950280673618"/>
    <n v="0.99839615076182842"/>
    <n v="0.18845228548516441"/>
    <n v="8.3006178543391179E-2"/>
    <n v="0.5653990637430637"/>
    <n v="0.95694951356267266"/>
    <n v="1.0010364668035567"/>
    <n v="0.21425589304454354"/>
    <n v="2242.3576583801123"/>
    <n v="1682.3504410585406"/>
    <n v="386.95268644747392"/>
    <n v="3135.3969526864475"/>
    <n v="1547.0320769847635"/>
    <n v="2249.4431485319355"/>
    <n v="1687.6663983223107"/>
    <n v="388.17539480481327"/>
    <n v="3145.3043036156323"/>
    <n v="1551.9204499457251"/>
  </r>
  <r>
    <s v="2011_1"/>
    <n v="2011"/>
    <n v="1"/>
    <x v="46"/>
    <x v="19"/>
    <s v="Commercial"/>
    <n v="631.25"/>
    <n v="2525"/>
    <n v="259443750"/>
    <n v="1037775000"/>
    <n v="89"/>
    <n v="254"/>
    <n v="567"/>
    <n v="383"/>
    <n v="88"/>
    <n v="1006434"/>
    <n v="660643"/>
    <n v="491072"/>
    <n v="1024966"/>
    <n v="183736"/>
    <n v="11308.247191011236"/>
    <n v="2600.9566929133857"/>
    <n v="866.08818342151676"/>
    <n v="2676.1514360313317"/>
    <n v="2087.909090909091"/>
    <n v="142031250"/>
    <n v="18937500"/>
    <n v="94687500"/>
    <n v="1893750"/>
    <n v="1893750"/>
    <n v="0.14099009900990098"/>
    <n v="0.4023762376237624"/>
    <n v="0.89821782178217824"/>
    <n v="0.60673267326732672"/>
    <n v="0.13940594059405942"/>
    <n v="0.17326378862832681"/>
    <n v="0.44785255794609169"/>
    <n v="0.9262580749077064"/>
    <n v="0.65203263653988497"/>
    <n v="0.17152738292378494"/>
    <n v="1594.3508910891089"/>
    <n v="1046.5631683168317"/>
    <n v="777.93584158415842"/>
    <n v="1623.7085148514852"/>
    <n v="291.06693069306931"/>
    <n v="1599.3887839047998"/>
    <n v="1049.8701398851974"/>
    <n v="780.3939939327347"/>
    <n v="1628.8391730443996"/>
    <n v="291.98665545831352"/>
  </r>
  <r>
    <s v="2011_1"/>
    <n v="2011"/>
    <n v="1"/>
    <x v="47"/>
    <x v="20"/>
    <s v="Commercial"/>
    <n v="530.25"/>
    <n v="2121"/>
    <n v="217932750"/>
    <n v="871731000"/>
    <n v="63"/>
    <n v="296"/>
    <n v="407"/>
    <n v="420"/>
    <n v="64"/>
    <n v="835653"/>
    <n v="1077733"/>
    <n v="411991"/>
    <n v="1476064"/>
    <n v="213246"/>
    <n v="13264.333333333334"/>
    <n v="3640.989864864865"/>
    <n v="1012.2628992628993"/>
    <n v="3514.4380952380952"/>
    <n v="3331.96875"/>
    <n v="119306250"/>
    <n v="15907500"/>
    <n v="79537500"/>
    <n v="1590750"/>
    <n v="1590750"/>
    <n v="0.11881188118811881"/>
    <n v="0.55822725129655826"/>
    <n v="0.7675624705327676"/>
    <n v="0.79207920792079212"/>
    <n v="0.1206977840641207"/>
    <n v="0.15155196863065884"/>
    <n v="0.60847545726161167"/>
    <n v="0.81030159034077609"/>
    <n v="0.83314203531135311"/>
    <n v="0.15366135970975164"/>
    <n v="1575.9603960396039"/>
    <n v="2032.4997642621404"/>
    <n v="776.97501178689299"/>
    <n v="2783.7133427628478"/>
    <n v="402.16124469589818"/>
    <n v="1580.940177843845"/>
    <n v="2038.922137164805"/>
    <n v="779.43012806758748"/>
    <n v="2792.5094299534585"/>
    <n v="403.43200965530986"/>
  </r>
  <r>
    <s v="2011_1"/>
    <n v="2011"/>
    <n v="1"/>
    <x v="48"/>
    <x v="21"/>
    <s v="Commercial"/>
    <n v="1060.25"/>
    <n v="4241"/>
    <n v="435762750"/>
    <n v="1743051000"/>
    <n v="175"/>
    <n v="591"/>
    <n v="628"/>
    <n v="1055"/>
    <n v="223"/>
    <n v="1929860"/>
    <n v="1607815"/>
    <n v="796639"/>
    <n v="2596409"/>
    <n v="544620"/>
    <n v="11027.771428571428"/>
    <n v="2720.4991539763114"/>
    <n v="1268.533439490446"/>
    <n v="2461.0511848341234"/>
    <n v="2442.2421524663678"/>
    <n v="238556250"/>
    <n v="31807500"/>
    <n v="159037500"/>
    <n v="3180750"/>
    <n v="3180750"/>
    <n v="0.16505541145956143"/>
    <n v="0.5574157038434332"/>
    <n v="0.59231313369488325"/>
    <n v="0.99504833765621314"/>
    <n v="0.21032775288846969"/>
    <n v="0.19161953500388568"/>
    <n v="0.59295750071084807"/>
    <n v="0.62747653055146457"/>
    <n v="1.0000711780806331"/>
    <n v="0.23949016943272786"/>
    <n v="1820.1933506248527"/>
    <n v="1516.4489507191699"/>
    <n v="751.36901674133458"/>
    <n v="2448.8648903560479"/>
    <n v="513.67130393775051"/>
    <n v="1825.9448693498289"/>
    <n v="1521.2406859117732"/>
    <n v="753.74322218916302"/>
    <n v="2456.6029102026673"/>
    <n v="515.29442277953001"/>
  </r>
  <r>
    <s v="2011_1"/>
    <n v="2011"/>
    <n v="1"/>
    <x v="49"/>
    <x v="22"/>
    <s v="Commercial"/>
    <n v="315.25"/>
    <n v="1261"/>
    <n v="129567750"/>
    <n v="518271000"/>
    <n v="55"/>
    <n v="186"/>
    <n v="260"/>
    <n v="212"/>
    <n v="35"/>
    <n v="852071"/>
    <n v="659027"/>
    <n v="239401"/>
    <n v="723271"/>
    <n v="168593"/>
    <n v="15492.2"/>
    <n v="3543.1559139784945"/>
    <n v="920.77307692307693"/>
    <n v="3411.6556603773583"/>
    <n v="4816.9428571428571"/>
    <n v="70931250"/>
    <n v="9457500"/>
    <n v="47287500"/>
    <n v="945750"/>
    <n v="945750"/>
    <n v="0.17446471054718476"/>
    <n v="0.59000793021411579"/>
    <n v="0.82474226804123707"/>
    <n v="0.67248215701823955"/>
    <n v="0.11102299762093576"/>
    <n v="0.22426707842542007"/>
    <n v="0.65455031767156391"/>
    <n v="0.87463371427980263"/>
    <n v="0.73406875844338171"/>
    <n v="0.1522498436174804"/>
    <n v="2702.8421887390959"/>
    <n v="2090.4900872323551"/>
    <n v="759.40047581284693"/>
    <n v="2294.2775574940524"/>
    <n v="534.79143536875495"/>
    <n v="2711.3827360682308"/>
    <n v="2097.0957002442728"/>
    <n v="761.80005938175407"/>
    <n v="2301.5271061904532"/>
    <n v="536.48129043466008"/>
  </r>
  <r>
    <s v="2011_1"/>
    <n v="2011"/>
    <n v="1"/>
    <x v="50"/>
    <x v="23"/>
    <s v="Commercial"/>
    <n v="481"/>
    <n v="1924"/>
    <n v="197691000"/>
    <n v="790764000"/>
    <n v="90"/>
    <n v="334"/>
    <n v="405"/>
    <n v="596"/>
    <n v="117"/>
    <n v="1584148"/>
    <n v="933319"/>
    <n v="502062"/>
    <n v="1886933"/>
    <n v="629042"/>
    <n v="17601.644444444446"/>
    <n v="2794.368263473054"/>
    <n v="1239.6592592592592"/>
    <n v="3165.9949664429532"/>
    <n v="5376.4273504273506"/>
    <n v="108225000"/>
    <n v="14430000"/>
    <n v="72150000"/>
    <n v="1443000"/>
    <n v="1443000"/>
    <n v="0.18711018711018712"/>
    <n v="0.69438669438669443"/>
    <n v="0.84199584199584199"/>
    <n v="1.2390852390852392"/>
    <n v="0.24324324324324326"/>
    <n v="0.22854333592929738"/>
    <n v="0.74332739781930446"/>
    <n v="0.88074592295623122"/>
    <n v="1.2969095354169742"/>
    <n v="0.28882404175717885"/>
    <n v="3293.4469854469853"/>
    <n v="1940.3721413721414"/>
    <n v="1043.7879417879417"/>
    <n v="3922.9376299376299"/>
    <n v="1307.7796257796258"/>
    <n v="3303.8537491020729"/>
    <n v="1946.5034057791302"/>
    <n v="1047.0861440860858"/>
    <n v="3935.333482953879"/>
    <n v="1311.9119994108291"/>
  </r>
  <r>
    <s v="2011_1"/>
    <n v="2011"/>
    <n v="1"/>
    <x v="51"/>
    <x v="24"/>
    <s v="Commercial"/>
    <n v="251.5"/>
    <n v="1006"/>
    <n v="103366500"/>
    <n v="413466000"/>
    <n v="47"/>
    <n v="192"/>
    <n v="124"/>
    <n v="301"/>
    <n v="8"/>
    <n v="466516"/>
    <n v="434474"/>
    <n v="233299"/>
    <n v="661363"/>
    <n v="35591"/>
    <n v="9925.8723404255325"/>
    <n v="2262.8854166666665"/>
    <n v="1881.4435483870968"/>
    <n v="2197.21926910299"/>
    <n v="4448.875"/>
    <n v="56587500"/>
    <n v="7545000"/>
    <n v="37725000"/>
    <n v="754500"/>
    <n v="754500"/>
    <n v="0.18687872763419483"/>
    <n v="0.76341948310139163"/>
    <n v="0.49304174950298213"/>
    <n v="1.1968190854870775"/>
    <n v="3.1809145129224649E-2"/>
    <n v="0.24415101415256008"/>
    <n v="0.82585878433254978"/>
    <n v="0.56649565161819071"/>
    <n v="1.2681265154761792"/>
    <n v="5.7592736709726464E-2"/>
    <n v="1854.9343936381711"/>
    <n v="1727.5308151093438"/>
    <n v="927.6302186878728"/>
    <n v="2629.6739562624252"/>
    <n v="141.51491053677933"/>
    <n v="1860.7956884808041"/>
    <n v="1732.9895351006369"/>
    <n v="930.56138123211872"/>
    <n v="2637.9833037253379"/>
    <n v="141.96207493144993"/>
  </r>
  <r>
    <s v="2011_1"/>
    <n v="2011"/>
    <n v="1"/>
    <x v="52"/>
    <x v="25"/>
    <s v="Commercial"/>
    <n v="1216.75"/>
    <n v="4867"/>
    <n v="500084250"/>
    <n v="2000337000"/>
    <n v="246"/>
    <n v="850"/>
    <n v="982"/>
    <n v="1106"/>
    <n v="147"/>
    <n v="3260148"/>
    <n v="2139435"/>
    <n v="927033"/>
    <n v="2811429"/>
    <n v="689935"/>
    <n v="13252.634146341463"/>
    <n v="2516.9823529411765"/>
    <n v="944.02545824847255"/>
    <n v="2541.9792043399639"/>
    <n v="4693.4353741496598"/>
    <n v="273768750"/>
    <n v="36502500"/>
    <n v="182512500"/>
    <n v="3650250"/>
    <n v="3650250"/>
    <n v="0.20217793301828643"/>
    <n v="0.69858228888432294"/>
    <n v="0.80706800904047671"/>
    <n v="0.90897883706595439"/>
    <n v="0.12081364290117115"/>
    <n v="0.22900512034404877"/>
    <n v="0.72923355458261763"/>
    <n v="0.83342600778818499"/>
    <n v="0.92819219703916833"/>
    <n v="0.1425834060292023"/>
    <n v="2679.3901787548798"/>
    <n v="1758.3192931990959"/>
    <n v="761.89274707211837"/>
    <n v="2310.6053010067803"/>
    <n v="567.03102527224166"/>
    <n v="2687.8566214980838"/>
    <n v="1763.8752998375389"/>
    <n v="764.30020581802819"/>
    <n v="2317.9064427509843"/>
    <n v="568.8227522656274"/>
  </r>
  <r>
    <s v="2011_1"/>
    <n v="2011"/>
    <n v="1"/>
    <x v="53"/>
    <x v="26"/>
    <s v="Commercial"/>
    <n v="539"/>
    <n v="2156"/>
    <n v="221529000"/>
    <n v="886116000"/>
    <n v="87"/>
    <n v="378"/>
    <n v="863"/>
    <n v="582"/>
    <n v="120"/>
    <n v="990595"/>
    <n v="1187005"/>
    <n v="596543"/>
    <n v="2284299"/>
    <n v="267248"/>
    <n v="11386.149425287356"/>
    <n v="3140.2248677248676"/>
    <n v="691.24333719582853"/>
    <n v="3924.9123711340208"/>
    <n v="2227.0666666666666"/>
    <n v="121275000"/>
    <n v="16170000"/>
    <n v="80850000"/>
    <n v="1617000"/>
    <n v="1617000"/>
    <n v="0.16141001855287571"/>
    <n v="0.70129870129870131"/>
    <n v="1.601113172541744"/>
    <n v="1.0797773654916512"/>
    <n v="0.22263450834879406"/>
    <n v="0.19833341275728844"/>
    <n v="0.74723242050061034"/>
    <n v="1.6995710969583007"/>
    <n v="1.1092330075273718"/>
    <n v="0.26438584730326342"/>
    <n v="1837.8385899814471"/>
    <n v="2202.2356215213358"/>
    <n v="1106.7588126159555"/>
    <n v="4238.0315398886823"/>
    <n v="495.82189239332098"/>
    <n v="1843.6458648295468"/>
    <n v="2209.1943324789609"/>
    <n v="1110.2559927548721"/>
    <n v="4251.4230390666908"/>
    <n v="497.38860996064665"/>
  </r>
  <r>
    <s v="2011_2"/>
    <n v="2011"/>
    <n v="2"/>
    <x v="27"/>
    <x v="0"/>
    <s v="Commercial"/>
    <n v="1255"/>
    <n v="5020"/>
    <n v="515805000"/>
    <n v="2063220000"/>
    <n v="37"/>
    <n v="664"/>
    <n v="370"/>
    <n v="907"/>
    <n v="132"/>
    <n v="488874"/>
    <n v="1103896"/>
    <n v="477711"/>
    <n v="1681782"/>
    <n v="403306"/>
    <n v="13212.81081081081"/>
    <n v="1662.4939759036145"/>
    <n v="1291.1108108108108"/>
    <n v="1854.2249173098126"/>
    <n v="3055.348484848485"/>
    <n v="282375000"/>
    <n v="37650000"/>
    <n v="188250000"/>
    <n v="3765000"/>
    <n v="3765000"/>
    <n v="2.9482071713147411E-2"/>
    <n v="0.52908366533864537"/>
    <n v="0.29482071713147412"/>
    <n v="0.7227091633466135"/>
    <n v="0.1051792828685259"/>
    <n v="4.0607451322597916E-2"/>
    <n v="0.56191345592129627"/>
    <n v="0.3248097755134321"/>
    <n v="0.75215226767255738"/>
    <n v="0.12535677450812047"/>
    <n v="389.54103585657373"/>
    <n v="879.59840637450202"/>
    <n v="380.64621513944223"/>
    <n v="1340.0653386454183"/>
    <n v="321.35936254980078"/>
    <n v="390.77192298244228"/>
    <n v="882.37779610416203"/>
    <n v="381.84899606005939"/>
    <n v="1344.2997299452572"/>
    <n v="322.37480653574715"/>
  </r>
  <r>
    <s v="2011_2"/>
    <n v="2011"/>
    <n v="2"/>
    <x v="28"/>
    <x v="1"/>
    <s v="Commercial"/>
    <n v="176.75"/>
    <n v="707"/>
    <n v="72644250"/>
    <n v="290577000"/>
    <n v="4"/>
    <n v="73"/>
    <n v="136"/>
    <n v="102"/>
    <n v="15"/>
    <n v="88732"/>
    <n v="208568"/>
    <n v="174419"/>
    <n v="314869"/>
    <n v="83365"/>
    <n v="22183"/>
    <n v="2857.0958904109589"/>
    <n v="1282.4926470588234"/>
    <n v="3086.9509803921569"/>
    <n v="5557.666666666667"/>
    <n v="39768750"/>
    <n v="5302500"/>
    <n v="26512500"/>
    <n v="530250"/>
    <n v="530250"/>
    <n v="2.2630834512022632E-2"/>
    <n v="0.41301272984441301"/>
    <n v="0.76944837340876948"/>
    <n v="0.57708628005657714"/>
    <n v="8.4865629420084868E-2"/>
    <n v="4.8695719384696398E-2"/>
    <n v="0.49930507463479468"/>
    <n v="0.84326429529892888"/>
    <n v="0.66366725496658208"/>
    <n v="0.13370663101146946"/>
    <n v="502.019801980198"/>
    <n v="1180.0169731258841"/>
    <n v="986.81188118811883"/>
    <n v="1781.4370579915135"/>
    <n v="471.65487977369168"/>
    <n v="503.60610394663837"/>
    <n v="1183.7456372891684"/>
    <n v="989.93004828324308"/>
    <n v="1787.0661130547501"/>
    <n v="473.14523346156415"/>
  </r>
  <r>
    <s v="2011_2"/>
    <n v="2011"/>
    <n v="2"/>
    <x v="29"/>
    <x v="2"/>
    <s v="Commercial"/>
    <n v="193.25"/>
    <n v="773"/>
    <n v="79425750"/>
    <n v="317703000"/>
    <n v="18"/>
    <n v="115"/>
    <n v="284"/>
    <n v="345"/>
    <n v="20"/>
    <n v="170664"/>
    <n v="418559"/>
    <n v="266308"/>
    <n v="1195955"/>
    <n v="87660"/>
    <n v="9481.3333333333339"/>
    <n v="3639.6434782608694"/>
    <n v="937.70422535211264"/>
    <n v="3466.536231884058"/>
    <n v="4383"/>
    <n v="43481250"/>
    <n v="5797500"/>
    <n v="28987500"/>
    <n v="579750"/>
    <n v="579750"/>
    <n v="9.3143596377749036E-2"/>
    <n v="0.59508408796895218"/>
    <n v="1.4695989650711514"/>
    <n v="1.7852522639068564"/>
    <n v="0.10349288486416559"/>
    <n v="0.14185626621900152"/>
    <n v="0.67735906323880235"/>
    <n v="1.6088374067153013"/>
    <n v="1.9837020177525777"/>
    <n v="0.15454671000834283"/>
    <n v="883.12548512289777"/>
    <n v="2165.8939197930144"/>
    <n v="1378.0491591203104"/>
    <n v="6188.6416558861574"/>
    <n v="453.60931435963778"/>
    <n v="885.9160198550702"/>
    <n v="2172.7377968084561"/>
    <n v="1382.4035731939016"/>
    <n v="6208.1967698270901"/>
    <n v="455.04264695832427"/>
  </r>
  <r>
    <s v="2011_2"/>
    <n v="2011"/>
    <n v="2"/>
    <x v="30"/>
    <x v="3"/>
    <s v="Commercial"/>
    <n v="1317"/>
    <n v="5268"/>
    <n v="541287000"/>
    <n v="2165148000"/>
    <n v="34"/>
    <n v="571"/>
    <n v="1846"/>
    <n v="846"/>
    <n v="124"/>
    <n v="540686"/>
    <n v="2347178"/>
    <n v="1526270"/>
    <n v="2698745"/>
    <n v="609264"/>
    <n v="15902.529411764706"/>
    <n v="4110.6444833625219"/>
    <n v="826.79848320693395"/>
    <n v="3190.0059101654847"/>
    <n v="4913.4193548387093"/>
    <n v="296325000"/>
    <n v="39510000"/>
    <n v="197550000"/>
    <n v="3951000"/>
    <n v="3951000"/>
    <n v="2.5816249050873197E-2"/>
    <n v="0.43356112376613515"/>
    <n v="1.4016704631738801"/>
    <n v="0.64236902050113898"/>
    <n v="9.4153378891419892E-2"/>
    <n v="3.5998177604850322E-2"/>
    <n v="0.4653785265953409"/>
    <n v="1.4498453766085384"/>
    <n v="0.67314223710111487"/>
    <n v="0.11290368330726382"/>
    <n v="410.54365983295367"/>
    <n v="1782.2156416097191"/>
    <n v="1158.8990129081246"/>
    <n v="2049.1609719058465"/>
    <n v="462.61503416856493"/>
    <n v="411.84091187825913"/>
    <n v="1787.8471568721745"/>
    <n v="1162.5609477079684"/>
    <n v="2055.6359915494249"/>
    <n v="464.07682339582618"/>
  </r>
  <r>
    <s v="2011_2"/>
    <n v="2011"/>
    <n v="2"/>
    <x v="31"/>
    <x v="4"/>
    <s v="Commercial"/>
    <n v="586.75"/>
    <n v="2347"/>
    <n v="241154250"/>
    <n v="964617000"/>
    <n v="28"/>
    <n v="213"/>
    <n v="695"/>
    <n v="282"/>
    <n v="61"/>
    <n v="547516"/>
    <n v="655224"/>
    <n v="1212048"/>
    <n v="1031556"/>
    <n v="160252"/>
    <n v="19554.142857142859"/>
    <n v="3076.1690140845071"/>
    <n v="1743.9539568345324"/>
    <n v="3658"/>
    <n v="2627.0819672131147"/>
    <n v="132018750"/>
    <n v="17602500"/>
    <n v="88012500"/>
    <n v="1760250"/>
    <n v="1760250"/>
    <n v="4.7720494247976142E-2"/>
    <n v="0.36301661695781851"/>
    <n v="1.1844908393694078"/>
    <n v="0.48061354921175969"/>
    <n v="0.10396250532594802"/>
    <n v="6.8225696503537547E-2"/>
    <n v="0.40927140295710107"/>
    <n v="1.2294566708393109"/>
    <n v="0.52867232291904775"/>
    <n v="0.13332080044303279"/>
    <n v="933.13336173838945"/>
    <n v="1116.7004686834257"/>
    <n v="2065.697486152535"/>
    <n v="1758.0843630166169"/>
    <n v="273.11802300809546"/>
    <n v="936.08191333105174"/>
    <n v="1120.2290628592134"/>
    <n v="2072.2247585259142"/>
    <n v="1763.6396273134053"/>
    <n v="273.98103210705756"/>
  </r>
  <r>
    <s v="2011_2"/>
    <n v="2011"/>
    <n v="2"/>
    <x v="32"/>
    <x v="5"/>
    <s v="Commercial"/>
    <n v="215"/>
    <n v="860"/>
    <n v="88365000"/>
    <n v="353460000"/>
    <n v="20"/>
    <n v="91"/>
    <n v="165"/>
    <n v="117"/>
    <n v="35"/>
    <n v="391532"/>
    <n v="280356"/>
    <n v="199921"/>
    <n v="370706"/>
    <n v="175447"/>
    <n v="19576.599999999999"/>
    <n v="3080.835164835165"/>
    <n v="1211.6424242424243"/>
    <n v="3168.4273504273506"/>
    <n v="5012.7714285714283"/>
    <n v="48375000"/>
    <n v="6450000"/>
    <n v="32250000"/>
    <n v="645000"/>
    <n v="645000"/>
    <n v="9.3023255813953487E-2"/>
    <n v="0.42325581395348838"/>
    <n v="0.76744186046511631"/>
    <n v="0.54418604651162794"/>
    <n v="0.16279069767441862"/>
    <n v="0.13917950769230369"/>
    <n v="0.50176668033331484"/>
    <n v="0.83457318334743236"/>
    <n v="0.62332753239056293"/>
    <n v="0.22145427000172335"/>
    <n v="1821.0790697674418"/>
    <n v="1303.9813953488372"/>
    <n v="929.86511627906975"/>
    <n v="1724.213953488372"/>
    <n v="816.0325581395349"/>
    <n v="1826.8333872226913"/>
    <n v="1308.1017671817497"/>
    <n v="932.80334074085306"/>
    <n v="1729.6621927295214"/>
    <n v="818.61108999535043"/>
  </r>
  <r>
    <s v="2011_2"/>
    <n v="2011"/>
    <n v="2"/>
    <x v="33"/>
    <x v="6"/>
    <s v="Commercial"/>
    <n v="1500"/>
    <n v="6000"/>
    <n v="616500000"/>
    <n v="2466000000"/>
    <n v="101"/>
    <n v="773"/>
    <n v="564"/>
    <n v="1178"/>
    <n v="212"/>
    <n v="2676115"/>
    <n v="2080500"/>
    <n v="457807"/>
    <n v="3385156"/>
    <n v="1672691"/>
    <n v="26496.188118811882"/>
    <n v="2691.4618369987065"/>
    <n v="811.71453900709218"/>
    <n v="2873.6468590831919"/>
    <n v="7890.0518867924529"/>
    <n v="337500000"/>
    <n v="45000000"/>
    <n v="225000000"/>
    <n v="4500000"/>
    <n v="4500000"/>
    <n v="6.7333333333333328E-2"/>
    <n v="0.51533333333333331"/>
    <n v="0.376"/>
    <n v="0.78533333333333333"/>
    <n v="0.14133333333333334"/>
    <n v="8.2409418306021151E-2"/>
    <n v="0.54539935629712522"/>
    <n v="0.40514046709303064"/>
    <n v="0.81003462214301403"/>
    <n v="0.16229109486491908"/>
    <n v="1784.0766666666666"/>
    <n v="1387"/>
    <n v="305.20466666666664"/>
    <n v="2256.7706666666668"/>
    <n v="1115.1273333333334"/>
    <n v="1789.7140624694828"/>
    <n v="1391.3826972935613"/>
    <n v="306.16906440753348"/>
    <n v="2263.9016996104219"/>
    <n v="1118.6509566540083"/>
  </r>
  <r>
    <s v="2011_2"/>
    <n v="2011"/>
    <n v="2"/>
    <x v="34"/>
    <x v="7"/>
    <s v="Commercial"/>
    <n v="1382.75"/>
    <n v="5531"/>
    <n v="568310250"/>
    <n v="2273241000"/>
    <n v="189"/>
    <n v="599"/>
    <n v="981"/>
    <n v="1247"/>
    <n v="512"/>
    <n v="2551856"/>
    <n v="1522600"/>
    <n v="838929"/>
    <n v="3820485"/>
    <n v="2474814"/>
    <n v="13501.883597883598"/>
    <n v="2541.9031719532554"/>
    <n v="855.17737003058107"/>
    <n v="3063.7409783480352"/>
    <n v="4833.62109375"/>
    <n v="311118750"/>
    <n v="41482500"/>
    <n v="207412500"/>
    <n v="4148250"/>
    <n v="4148250"/>
    <n v="0.1366841439161092"/>
    <n v="0.43319472066534082"/>
    <n v="0.70945579461218589"/>
    <n v="0.90182607123485803"/>
    <n v="0.37027662267221118"/>
    <n v="0.15820839327411995"/>
    <n v="0.46424336256491811"/>
    <n v="0.73790386846350486"/>
    <n v="0.92047026321281822"/>
    <n v="0.40053336330199346"/>
    <n v="1845.4934008316759"/>
    <n v="1101.1390345326342"/>
    <n v="606.71054058940513"/>
    <n v="2762.9614897848492"/>
    <n v="1789.7768938709094"/>
    <n v="1851.3248636529522"/>
    <n v="1104.6184570751584"/>
    <n v="608.62764847997209"/>
    <n v="2771.6920044521125"/>
    <n v="1795.4323014764225"/>
  </r>
  <r>
    <s v="2011_2"/>
    <n v="2011"/>
    <n v="2"/>
    <x v="35"/>
    <x v="8"/>
    <s v="Commercial"/>
    <n v="187.5"/>
    <n v="750"/>
    <n v="77062500"/>
    <n v="308250000"/>
    <n v="32"/>
    <n v="77"/>
    <n v="113"/>
    <n v="87"/>
    <n v="31"/>
    <n v="350676"/>
    <n v="226626"/>
    <n v="82660"/>
    <n v="271226"/>
    <n v="98839"/>
    <n v="10958.625"/>
    <n v="2943.1948051948052"/>
    <n v="731.50442477876106"/>
    <n v="3117.5402298850577"/>
    <n v="3188.3548387096776"/>
    <n v="42187500"/>
    <n v="5625000"/>
    <n v="28125000"/>
    <n v="562500"/>
    <n v="562500"/>
    <n v="0.17066666666666666"/>
    <n v="0.41066666666666668"/>
    <n v="0.60266666666666668"/>
    <n v="0.46400000000000002"/>
    <n v="0.16533333333333333"/>
    <n v="0.23468350166728424"/>
    <n v="0.49437727818533633"/>
    <n v="0.68593337009304411"/>
    <n v="0.54885875780691906"/>
    <n v="0.22854424161651801"/>
    <n v="1870.2719999999999"/>
    <n v="1208.672"/>
    <n v="440.85333333333335"/>
    <n v="1446.5386666666666"/>
    <n v="527.14133333333336"/>
    <n v="1876.1817592160228"/>
    <n v="1212.4912094471547"/>
    <n v="442.24635908016643"/>
    <n v="1451.109496586949"/>
    <n v="528.80701530516058"/>
  </r>
  <r>
    <s v="2011_2"/>
    <n v="2011"/>
    <n v="2"/>
    <x v="36"/>
    <x v="9"/>
    <s v="Commercial"/>
    <n v="129.5"/>
    <n v="518"/>
    <n v="53224500"/>
    <n v="212898000"/>
    <n v="20"/>
    <n v="65"/>
    <n v="114"/>
    <n v="76"/>
    <n v="20"/>
    <n v="276923"/>
    <n v="199897"/>
    <n v="70755"/>
    <n v="253539"/>
    <n v="81756"/>
    <n v="13846.15"/>
    <n v="3075.3384615384616"/>
    <n v="620.65789473684208"/>
    <n v="3336.0394736842104"/>
    <n v="4087.8"/>
    <n v="29137500"/>
    <n v="3885000"/>
    <n v="19425000"/>
    <n v="388500"/>
    <n v="388500"/>
    <n v="0.15444015444015444"/>
    <n v="0.50193050193050193"/>
    <n v="0.88030888030888033"/>
    <n v="0.58687258687258692"/>
    <n v="0.15444015444015444"/>
    <n v="0.22843020529484342"/>
    <n v="0.60430406147584026"/>
    <n v="0.94677028914845918"/>
    <n v="0.68768986207650795"/>
    <n v="0.22843020529484342"/>
    <n v="2138.4015444015445"/>
    <n v="1543.6061776061777"/>
    <n v="546.37065637065632"/>
    <n v="1957.8301158301158"/>
    <n v="631.32046332046332"/>
    <n v="2145.1585499251178"/>
    <n v="1548.4837252751893"/>
    <n v="548.09709991568661"/>
    <n v="1964.0165446332171"/>
    <n v="633.31533461531876"/>
  </r>
  <r>
    <s v="2011_2"/>
    <n v="2011"/>
    <n v="2"/>
    <x v="37"/>
    <x v="10"/>
    <s v="Commercial"/>
    <n v="337.25"/>
    <n v="1349"/>
    <n v="138609750"/>
    <n v="554439000"/>
    <n v="45"/>
    <n v="155"/>
    <n v="90"/>
    <n v="163"/>
    <n v="28"/>
    <n v="807133"/>
    <n v="733760"/>
    <n v="100401"/>
    <n v="569794"/>
    <n v="138982"/>
    <n v="17936.288888888888"/>
    <n v="4733.9354838709678"/>
    <n v="1115.5666666666666"/>
    <n v="3495.6687116564417"/>
    <n v="4963.6428571428569"/>
    <n v="75881250"/>
    <n v="10117500"/>
    <n v="50587500"/>
    <n v="1011750"/>
    <n v="1011750"/>
    <n v="0.1334321719792439"/>
    <n v="0.45959970348406226"/>
    <n v="0.26686434395848779"/>
    <n v="0.48332097850259453"/>
    <n v="8.3024462564862858E-2"/>
    <n v="0.17657528714604853"/>
    <n v="0.52283034690073138"/>
    <n v="0.32298430855296517"/>
    <n v="0.54672374075548336"/>
    <n v="0.1180320234921108"/>
    <n v="2393.2779836916234"/>
    <n v="2175.7153446997777"/>
    <n v="297.70496664195701"/>
    <n v="1689.5300222386954"/>
    <n v="412.10378057820606"/>
    <n v="2400.840357838606"/>
    <n v="2182.590255840928"/>
    <n v="298.64566653495012"/>
    <n v="1694.8686658261909"/>
    <n v="413.40596235456258"/>
  </r>
  <r>
    <s v="2011_2"/>
    <n v="2011"/>
    <n v="2"/>
    <x v="38"/>
    <x v="11"/>
    <s v="Commercial"/>
    <n v="1373"/>
    <n v="5492"/>
    <n v="564303000"/>
    <n v="2257212000"/>
    <n v="49"/>
    <n v="524"/>
    <n v="1754"/>
    <n v="693"/>
    <n v="177"/>
    <n v="704108"/>
    <n v="1030838"/>
    <n v="1373116"/>
    <n v="1239100"/>
    <n v="773182"/>
    <n v="14369.551020408164"/>
    <n v="1967.2480916030534"/>
    <n v="782.84834663625998"/>
    <n v="1788.0230880230881"/>
    <n v="4368.2598870056499"/>
    <n v="308925000"/>
    <n v="41190000"/>
    <n v="205950000"/>
    <n v="4119000"/>
    <n v="4119000"/>
    <n v="3.5688273852876914E-2"/>
    <n v="0.381646030589949"/>
    <n v="1.2774945375091042"/>
    <n v="0.50473415877640204"/>
    <n v="0.12891478514202476"/>
    <n v="4.7353472739768337E-2"/>
    <n v="0.41219310366154416"/>
    <n v="1.3149338096948517"/>
    <n v="0.53617333722933891"/>
    <n v="0.14998661923121265"/>
    <n v="512.82447195921338"/>
    <n v="750.79242534595778"/>
    <n v="1000.0844865258558"/>
    <n v="902.47632920611795"/>
    <n v="563.13328477785865"/>
    <n v="514.44491494791396"/>
    <n v="753.16480885755846"/>
    <n v="1003.2445929227048"/>
    <n v="905.32800949848627"/>
    <n v="564.91269553713062"/>
  </r>
  <r>
    <s v="2011_2"/>
    <n v="2011"/>
    <n v="2"/>
    <x v="39"/>
    <x v="12"/>
    <s v="Commercial"/>
    <n v="1077.5"/>
    <n v="4310"/>
    <n v="442852500"/>
    <n v="1771410000"/>
    <n v="71"/>
    <n v="519"/>
    <n v="782"/>
    <n v="1041"/>
    <n v="188"/>
    <n v="1385905"/>
    <n v="1691798"/>
    <n v="854489"/>
    <n v="3450927"/>
    <n v="727831"/>
    <n v="19519.788732394365"/>
    <n v="3259.7263969171486"/>
    <n v="1092.6969309462916"/>
    <n v="3315.0115273775218"/>
    <n v="3871.4414893617022"/>
    <n v="242437500"/>
    <n v="32325000"/>
    <n v="161625000"/>
    <n v="3232500"/>
    <n v="3232500"/>
    <n v="6.5893271461716932E-2"/>
    <n v="0.48167053364269141"/>
    <n v="0.72575406032482603"/>
    <n v="0.96612529002320191"/>
    <n v="0.17447795823665893"/>
    <n v="8.3503543576099057E-2"/>
    <n v="0.51713760024052147"/>
    <n v="0.75742143947912066"/>
    <n v="0.97896637735957603"/>
    <n v="0.2014169851162021"/>
    <n v="1286.2227378190255"/>
    <n v="1570.1141531322505"/>
    <n v="793.02923433874707"/>
    <n v="3202.7164733178656"/>
    <n v="675.48120649651969"/>
    <n v="1290.2869951455982"/>
    <n v="1575.0754617476182"/>
    <n v="795.53507938492692"/>
    <n v="3212.8365431229518"/>
    <n v="677.61561864905309"/>
  </r>
  <r>
    <s v="2011_2"/>
    <n v="2011"/>
    <n v="2"/>
    <x v="40"/>
    <x v="13"/>
    <s v="Commercial"/>
    <n v="308.75"/>
    <n v="1235"/>
    <n v="126896250"/>
    <n v="507585000"/>
    <n v="40"/>
    <n v="155"/>
    <n v="216"/>
    <n v="181"/>
    <n v="58"/>
    <n v="813683"/>
    <n v="462413"/>
    <n v="195951"/>
    <n v="640290"/>
    <n v="464010"/>
    <n v="20342.075000000001"/>
    <n v="2983.309677419355"/>
    <n v="907.18055555555554"/>
    <n v="3537.5138121546961"/>
    <n v="8000.1724137931033"/>
    <n v="69468750"/>
    <n v="9262500"/>
    <n v="46312500"/>
    <n v="926250"/>
    <n v="926250"/>
    <n v="0.12955465587044535"/>
    <n v="0.50202429149797567"/>
    <n v="0.69959514170040482"/>
    <n v="0.58623481781376519"/>
    <n v="0.18785425101214576"/>
    <n v="0.17408434915290316"/>
    <n v="0.56832510893279276"/>
    <n v="0.76038474458930594"/>
    <n v="0.65154264178003496"/>
    <n v="0.23964830906806855"/>
    <n v="2635.4105263157894"/>
    <n v="1497.693927125506"/>
    <n v="634.65910931174085"/>
    <n v="2073.8137651821862"/>
    <n v="1502.8663967611335"/>
    <n v="2643.7380004189667"/>
    <n v="1502.4263994549913"/>
    <n v="636.66453019185235"/>
    <n v="2080.3666836940924"/>
    <n v="1507.6152132641396"/>
  </r>
  <r>
    <s v="2011_2"/>
    <n v="2011"/>
    <n v="2"/>
    <x v="41"/>
    <x v="14"/>
    <s v="Commercial"/>
    <n v="1476.5"/>
    <n v="5906"/>
    <n v="606841500"/>
    <n v="2427366000"/>
    <n v="186"/>
    <n v="724"/>
    <n v="1415"/>
    <n v="1019"/>
    <n v="241"/>
    <n v="2465840"/>
    <n v="2261036"/>
    <n v="1781068"/>
    <n v="3635947"/>
    <n v="2341940"/>
    <n v="13257.20430107527"/>
    <n v="3122.9779005524861"/>
    <n v="1258.705300353357"/>
    <n v="3568.1521099116781"/>
    <n v="9717.5933609958502"/>
    <n v="332212500"/>
    <n v="44295000"/>
    <n v="221475000"/>
    <n v="4429500"/>
    <n v="4429500"/>
    <n v="0.12597358618354215"/>
    <n v="0.49034879783271251"/>
    <n v="0.95834744327802235"/>
    <n v="0.69014561462919066"/>
    <n v="0.16322384016254657"/>
    <n v="0.14609419977218022"/>
    <n v="0.52066175314778018"/>
    <n v="0.97046239037145066"/>
    <n v="0.71818628455728006"/>
    <n v="0.18563351939775208"/>
    <n v="1670.0575685743313"/>
    <n v="1531.3484591940401"/>
    <n v="1206.2770064341348"/>
    <n v="2462.5445309854385"/>
    <n v="1586.1429055198103"/>
    <n v="1675.3346823348809"/>
    <n v="1536.1872744410546"/>
    <n v="1210.0886480861782"/>
    <n v="2470.3257762999478"/>
    <n v="1591.1548624190339"/>
  </r>
  <r>
    <s v="2011_2"/>
    <n v="2011"/>
    <n v="2"/>
    <x v="42"/>
    <x v="15"/>
    <s v="Commercial"/>
    <n v="207"/>
    <n v="828"/>
    <n v="85077000"/>
    <n v="340308000"/>
    <n v="30"/>
    <n v="108"/>
    <n v="127"/>
    <n v="149"/>
    <n v="38"/>
    <n v="483192"/>
    <n v="345945"/>
    <n v="128617"/>
    <n v="423125"/>
    <n v="279320"/>
    <n v="16106.4"/>
    <n v="3203.1944444444443"/>
    <n v="1012.7322834645669"/>
    <n v="2839.7651006711408"/>
    <n v="7350.5263157894733"/>
    <n v="46575000"/>
    <n v="6210000"/>
    <n v="31050000"/>
    <n v="621000"/>
    <n v="621000"/>
    <n v="0.14492753623188406"/>
    <n v="0.52173913043478259"/>
    <n v="0.61352657004830913"/>
    <n v="0.71980676328502413"/>
    <n v="0.18357487922705315"/>
    <n v="0.20193709285179864"/>
    <n v="0.60263565757156212"/>
    <n v="0.69238484214830787"/>
    <n v="0.7925357494897961"/>
    <n v="0.24627026131310956"/>
    <n v="2334.2608695652175"/>
    <n v="1671.231884057971"/>
    <n v="621.33816425120779"/>
    <n v="2044.0821256038648"/>
    <n v="1349.3719806763286"/>
    <n v="2341.6367591077624"/>
    <n v="1676.5127084668927"/>
    <n v="623.30149308383227"/>
    <n v="2050.5410969086242"/>
    <n v="1353.6357794706455"/>
  </r>
  <r>
    <s v="2011_2"/>
    <n v="2011"/>
    <n v="2"/>
    <x v="43"/>
    <x v="16"/>
    <s v="Commercial"/>
    <n v="340.75"/>
    <n v="1363"/>
    <n v="140048250"/>
    <n v="560193000"/>
    <n v="46"/>
    <n v="182"/>
    <n v="145"/>
    <n v="379"/>
    <n v="192"/>
    <n v="851784"/>
    <n v="367966"/>
    <n v="115866"/>
    <n v="1168467"/>
    <n v="1021620"/>
    <n v="18517.043478260868"/>
    <n v="2021.7912087912089"/>
    <n v="799.07586206896553"/>
    <n v="3083.0263852242742"/>
    <n v="5320.9375"/>
    <n v="76668750"/>
    <n v="10222500"/>
    <n v="51112500"/>
    <n v="1022250"/>
    <n v="1022250"/>
    <n v="0.13499633162142333"/>
    <n v="0.53411592076302272"/>
    <n v="0.42553191489361702"/>
    <n v="1.1122523844460748"/>
    <n v="0.56346294937637564"/>
    <n v="0.17812916095545783"/>
    <n v="0.59708026509059509"/>
    <n v="0.4879394472756271"/>
    <n v="1.1568526504567109"/>
    <n v="0.62606394289730938"/>
    <n v="2499.7329420396186"/>
    <n v="1079.8708730741012"/>
    <n v="340.03228173147471"/>
    <n v="3429.1034482758619"/>
    <n v="2998.1511371973588"/>
    <n v="2507.6316967618272"/>
    <n v="1083.2830916413814"/>
    <n v="341.1067291437804"/>
    <n v="3439.9388645715362"/>
    <n v="3007.624813386748"/>
  </r>
  <r>
    <s v="2011_2"/>
    <n v="2011"/>
    <n v="2"/>
    <x v="44"/>
    <x v="17"/>
    <s v="Commercial"/>
    <n v="1203.5"/>
    <n v="4814"/>
    <n v="494638500"/>
    <n v="1978554000"/>
    <n v="129"/>
    <n v="555"/>
    <n v="1604"/>
    <n v="648"/>
    <n v="195"/>
    <n v="1817334"/>
    <n v="1678645"/>
    <n v="792294"/>
    <n v="2130510"/>
    <n v="325016"/>
    <n v="14087.860465116279"/>
    <n v="3024.5855855855857"/>
    <n v="493.94887780548629"/>
    <n v="3287.8240740740739"/>
    <n v="1666.748717948718"/>
    <n v="270787500"/>
    <n v="36105000"/>
    <n v="180525000"/>
    <n v="3610500"/>
    <n v="3610500"/>
    <n v="0.10718737017033651"/>
    <n v="0.46115496468633155"/>
    <n v="1.3327793934358123"/>
    <n v="0.53842958039052757"/>
    <n v="0.16202742002492729"/>
    <n v="0.12796446606232439"/>
    <n v="0.49463518143170687"/>
    <n v="1.377508499772786"/>
    <n v="0.57191195982568277"/>
    <n v="0.18677552993191346"/>
    <n v="1510.0407145824679"/>
    <n v="1394.8026589115082"/>
    <n v="658.32488574989611"/>
    <n v="1770.2617366015788"/>
    <n v="270.05899459908602"/>
    <n v="1514.8122007778306"/>
    <n v="1399.2100113543802"/>
    <n v="660.40508668360928"/>
    <n v="1775.8554794436113"/>
    <n v="270.91233765945464"/>
  </r>
  <r>
    <s v="2011_2"/>
    <n v="2011"/>
    <n v="2"/>
    <x v="45"/>
    <x v="18"/>
    <s v="Commercial"/>
    <n v="1233.25"/>
    <n v="4933"/>
    <n v="506865750"/>
    <n v="2027463000"/>
    <n v="87"/>
    <n v="716"/>
    <n v="1219"/>
    <n v="974"/>
    <n v="208"/>
    <n v="3041420"/>
    <n v="2414466"/>
    <n v="870065"/>
    <n v="3688258"/>
    <n v="1751831"/>
    <n v="34958.85057471264"/>
    <n v="3372.1592178770948"/>
    <n v="713.75307629204269"/>
    <n v="3786.7125256673512"/>
    <n v="8422.2644230769238"/>
    <n v="277481250"/>
    <n v="36997500"/>
    <n v="184987500"/>
    <n v="3699750"/>
    <n v="3699750"/>
    <n v="7.0545307115345637E-2"/>
    <n v="0.58057976890330432"/>
    <n v="0.98844516521386583"/>
    <n v="0.78978309345226028"/>
    <n v="0.16866004459760794"/>
    <n v="8.7534726437952737E-2"/>
    <n v="0.61332032078122489"/>
    <n v="0.99553585555782775"/>
    <n v="0.81681757814117362"/>
    <n v="0.19350428890672183"/>
    <n v="2466.1828501925806"/>
    <n v="1957.8074194202311"/>
    <n v="705.50577741739312"/>
    <n v="2990.6815325359821"/>
    <n v="1420.4994932090005"/>
    <n v="2473.9755920115904"/>
    <n v="1963.9937765063214"/>
    <n v="707.73506239308097"/>
    <n v="3000.1316059740134"/>
    <n v="1424.9880435221889"/>
  </r>
  <r>
    <s v="2011_2"/>
    <n v="2011"/>
    <n v="2"/>
    <x v="46"/>
    <x v="19"/>
    <s v="Commercial"/>
    <n v="622.5"/>
    <n v="2490"/>
    <n v="255847500"/>
    <n v="1023390000"/>
    <n v="96"/>
    <n v="279"/>
    <n v="738"/>
    <n v="345"/>
    <n v="90"/>
    <n v="1053688"/>
    <n v="863718"/>
    <n v="610438"/>
    <n v="1191619"/>
    <n v="201747"/>
    <n v="10975.916666666666"/>
    <n v="3095.7634408602153"/>
    <n v="827.15176151761523"/>
    <n v="3453.9681159420288"/>
    <n v="2241.6333333333332"/>
    <n v="140062500"/>
    <n v="18675000"/>
    <n v="93375000"/>
    <n v="1867500"/>
    <n v="1867500"/>
    <n v="0.15421686746987953"/>
    <n v="0.44819277108433736"/>
    <n v="1.1855421686746987"/>
    <n v="0.55421686746987953"/>
    <n v="0.14457831325301204"/>
    <n v="0.18794417647973469"/>
    <n v="0.49463492566998857"/>
    <n v="1.2293413568032425"/>
    <n v="0.6006350282676558"/>
    <n v="0.1774201885830044"/>
    <n v="1692.671485943775"/>
    <n v="1387.4987951807229"/>
    <n v="980.62329317269075"/>
    <n v="1914.247389558233"/>
    <n v="324.09156626506024"/>
    <n v="1698.020056052163"/>
    <n v="1391.8830685869652"/>
    <n v="983.72190532336936"/>
    <n v="1920.296103944263"/>
    <n v="325.11564357604504"/>
  </r>
  <r>
    <s v="2011_2"/>
    <n v="2011"/>
    <n v="2"/>
    <x v="47"/>
    <x v="20"/>
    <s v="Commercial"/>
    <n v="523.25"/>
    <n v="2093"/>
    <n v="215055750"/>
    <n v="860223000"/>
    <n v="72"/>
    <n v="333"/>
    <n v="668"/>
    <n v="408"/>
    <n v="66"/>
    <n v="929811"/>
    <n v="1252138"/>
    <n v="1125944"/>
    <n v="1683597"/>
    <n v="234146"/>
    <n v="12914.041666666666"/>
    <n v="3760.1741741741744"/>
    <n v="1685.5449101796407"/>
    <n v="4126.463235294118"/>
    <n v="3547.6666666666665"/>
    <n v="117731250"/>
    <n v="15697500"/>
    <n v="78487500"/>
    <n v="1569750"/>
    <n v="1569750"/>
    <n v="0.13760152890587674"/>
    <n v="0.63640707118967987"/>
    <n v="1.2766364070711897"/>
    <n v="0.7797419971333015"/>
    <n v="0.12613473483038701"/>
    <n v="0.172690200048423"/>
    <n v="0.68540486378063503"/>
    <n v="1.3371690425842966"/>
    <n v="0.82195464686127739"/>
    <n v="0.15995218746015366"/>
    <n v="1776.9918776875299"/>
    <n v="2393.0014333492595"/>
    <n v="2151.8279980888678"/>
    <n v="3217.5766841853797"/>
    <n v="447.48399426660296"/>
    <n v="1782.6068866947553"/>
    <n v="2400.5629336415655"/>
    <n v="2158.6274290502474"/>
    <n v="3227.7437098707478"/>
    <n v="448.8979718373198"/>
  </r>
  <r>
    <s v="2011_2"/>
    <n v="2011"/>
    <n v="2"/>
    <x v="48"/>
    <x v="21"/>
    <s v="Commercial"/>
    <n v="1052"/>
    <n v="4208"/>
    <n v="432372000"/>
    <n v="1729488000"/>
    <n v="190"/>
    <n v="653"/>
    <n v="783"/>
    <n v="909"/>
    <n v="199"/>
    <n v="2147030"/>
    <n v="1955110"/>
    <n v="766960"/>
    <n v="2365713"/>
    <n v="499063"/>
    <n v="11300.157894736842"/>
    <n v="2994.042879019908"/>
    <n v="979.51468710089398"/>
    <n v="2602.5445544554455"/>
    <n v="2507.854271356784"/>
    <n v="236700000"/>
    <n v="31560000"/>
    <n v="157800000"/>
    <n v="3156000"/>
    <n v="3156000"/>
    <n v="0.1806083650190114"/>
    <n v="0.62072243346007605"/>
    <n v="0.74429657794676807"/>
    <n v="0.86406844106463876"/>
    <n v="0.18916349809885932"/>
    <n v="0.20824357346342093"/>
    <n v="0.6555782571198796"/>
    <n v="0.77563588087399726"/>
    <n v="0.88868811357343935"/>
    <n v="0.21729762001460085"/>
    <n v="2040.903041825095"/>
    <n v="1858.4695817490494"/>
    <n v="729.04942965779469"/>
    <n v="2248.7766159695816"/>
    <n v="474.39448669201522"/>
    <n v="2047.3519677355694"/>
    <n v="1864.3420472184782"/>
    <n v="731.35310879422843"/>
    <n v="2255.8823889967148"/>
    <n v="475.89349709785915"/>
  </r>
  <r>
    <s v="2011_2"/>
    <n v="2011"/>
    <n v="2"/>
    <x v="49"/>
    <x v="22"/>
    <s v="Commercial"/>
    <n v="312.75"/>
    <n v="1251"/>
    <n v="128540250"/>
    <n v="514161000"/>
    <n v="56"/>
    <n v="201"/>
    <n v="450"/>
    <n v="359"/>
    <n v="68"/>
    <n v="815641"/>
    <n v="826555"/>
    <n v="383867"/>
    <n v="1125053"/>
    <n v="341055"/>
    <n v="14565.017857142857"/>
    <n v="4112.2139303482591"/>
    <n v="853.03777777777782"/>
    <n v="3133.8523676880222"/>
    <n v="5015.5147058823532"/>
    <n v="70368750"/>
    <n v="9382500"/>
    <n v="46912500"/>
    <n v="938250"/>
    <n v="938250"/>
    <n v="0.17905675459632295"/>
    <n v="0.64268585131894485"/>
    <n v="1.4388489208633093"/>
    <n v="1.1478816946442845"/>
    <n v="0.21742605915267785"/>
    <n v="0.22957045488388714"/>
    <n v="0.70582253088538416"/>
    <n v="1.5435430616215629"/>
    <n v="1.2021645940225589"/>
    <n v="0.27177308097739955"/>
    <n v="2607.9648281374898"/>
    <n v="2642.8617106314946"/>
    <n v="1227.3924860111911"/>
    <n v="3597.2917665867308"/>
    <n v="1090.5035971223022"/>
    <n v="2616.2055782412976"/>
    <n v="2651.2127292806954"/>
    <n v="1231.2708491882486"/>
    <n v="3608.6586309627728"/>
    <n v="1093.9494133903099"/>
  </r>
  <r>
    <s v="2011_2"/>
    <n v="2011"/>
    <n v="2"/>
    <x v="50"/>
    <x v="23"/>
    <s v="Commercial"/>
    <n v="480.5"/>
    <n v="1922"/>
    <n v="197485500"/>
    <n v="789942000"/>
    <n v="92"/>
    <n v="392"/>
    <n v="523"/>
    <n v="500"/>
    <n v="132"/>
    <n v="1458666"/>
    <n v="1273931"/>
    <n v="578941"/>
    <n v="1622993"/>
    <n v="722759"/>
    <n v="15855.065217391304"/>
    <n v="3249.8239795918366"/>
    <n v="1106.9617590822179"/>
    <n v="3245.9859999999999"/>
    <n v="5475.44696969697"/>
    <n v="108112500"/>
    <n v="14415000"/>
    <n v="72075000"/>
    <n v="1441500"/>
    <n v="1441500"/>
    <n v="0.19146722164412069"/>
    <n v="0.81581685744016652"/>
    <n v="1.0884495317377731"/>
    <n v="1.0405827263267429"/>
    <n v="0.27471383975026015"/>
    <n v="0.23328926599670932"/>
    <n v="0.85702001527300442"/>
    <n v="1.1214303284390037"/>
    <n v="1.0624260208129848"/>
    <n v="0.3221603406923999"/>
    <n v="3035.7252861602497"/>
    <n v="2651.261186264308"/>
    <n v="1204.8720083246619"/>
    <n v="3377.7169614984391"/>
    <n v="1504.1810613943808"/>
    <n v="3045.3176906271929"/>
    <n v="2659.6387459078296"/>
    <n v="1208.6792104082756"/>
    <n v="3388.3900047468715"/>
    <n v="1508.934032026536"/>
  </r>
  <r>
    <s v="2011_2"/>
    <n v="2011"/>
    <n v="2"/>
    <x v="51"/>
    <x v="24"/>
    <s v="Commercial"/>
    <n v="248.5"/>
    <n v="994"/>
    <n v="102133500"/>
    <n v="408534000"/>
    <n v="49"/>
    <n v="197"/>
    <n v="151"/>
    <n v="282"/>
    <n v="6"/>
    <n v="544448"/>
    <n v="499008"/>
    <n v="211180"/>
    <n v="701764"/>
    <n v="41692"/>
    <n v="11111.183673469388"/>
    <n v="2533.0355329949239"/>
    <n v="1398.5430463576158"/>
    <n v="2488.5248226950353"/>
    <n v="6948.666666666667"/>
    <n v="55912500"/>
    <n v="7455000"/>
    <n v="37275000"/>
    <n v="745500"/>
    <n v="745500"/>
    <n v="0.19718309859154928"/>
    <n v="0.79275653923541245"/>
    <n v="0.60764587525150904"/>
    <n v="1.1348088531187124"/>
    <n v="2.4144869215291749E-2"/>
    <n v="0.25599101893047504"/>
    <n v="0.85266705508446428"/>
    <n v="0.6798159429888524"/>
    <n v="1.192620226818849"/>
    <n v="4.683295356280312E-2"/>
    <n v="2190.9376257545273"/>
    <n v="2008.0804828973844"/>
    <n v="849.81891348088527"/>
    <n v="2824"/>
    <n v="167.77464788732394"/>
    <n v="2197.8606368596147"/>
    <n v="2014.4256947918673"/>
    <n v="852.50420479460547"/>
    <n v="2832.9233865587721"/>
    <n v="168.30478883557481"/>
  </r>
  <r>
    <s v="2011_2"/>
    <n v="2011"/>
    <n v="2"/>
    <x v="52"/>
    <x v="25"/>
    <s v="Commercial"/>
    <n v="1212.5"/>
    <n v="4850"/>
    <n v="498337500"/>
    <n v="1993350000"/>
    <n v="278"/>
    <n v="924"/>
    <n v="1173"/>
    <n v="1022"/>
    <n v="103"/>
    <n v="3516154"/>
    <n v="2713602"/>
    <n v="1016137"/>
    <n v="3470434"/>
    <n v="489118"/>
    <n v="12648.035971223022"/>
    <n v="2936.7987012987014"/>
    <n v="866.27195225916455"/>
    <n v="3395.7279843444226"/>
    <n v="4748.7184466019417"/>
    <n v="272812500"/>
    <n v="36375000"/>
    <n v="181875000"/>
    <n v="3637500"/>
    <n v="3637500"/>
    <n v="0.22927835051546391"/>
    <n v="0.76206185567010309"/>
    <n v="0.96742268041237112"/>
    <n v="0.84288659793814436"/>
    <n v="8.4948453608247418E-2"/>
    <n v="0.25740677134535112"/>
    <n v="0.79055511917645915"/>
    <n v="0.97930170698946761"/>
    <n v="0.86723700569396944"/>
    <n v="0.10360432614110299"/>
    <n v="2899.920824742268"/>
    <n v="2238.0222680412371"/>
    <n v="838.05113402061852"/>
    <n v="2862.2136082474226"/>
    <n v="403.39628865979381"/>
    <n v="2909.0841089168462"/>
    <n v="2245.0940590557102"/>
    <n v="840.69924104076142"/>
    <n v="2871.2577436724123"/>
    <n v="404.67095615982407"/>
  </r>
  <r>
    <s v="2011_2"/>
    <n v="2011"/>
    <n v="2"/>
    <x v="53"/>
    <x v="26"/>
    <s v="Commercial"/>
    <n v="530.5"/>
    <n v="2122"/>
    <n v="218035500"/>
    <n v="872142000"/>
    <n v="95"/>
    <n v="395"/>
    <n v="882"/>
    <n v="557"/>
    <n v="95"/>
    <n v="1155542"/>
    <n v="1320736"/>
    <n v="556862"/>
    <n v="1724639"/>
    <n v="224830"/>
    <n v="12163.6"/>
    <n v="3343.6354430379747"/>
    <n v="631.36281179138325"/>
    <n v="3096.2998204667865"/>
    <n v="2366.6315789473683"/>
    <n v="119362500"/>
    <n v="15915000"/>
    <n v="79575000"/>
    <n v="1591500"/>
    <n v="1591500"/>
    <n v="0.17907634307257306"/>
    <n v="0.74458058435438268"/>
    <n v="1.6625824693685203"/>
    <n v="1.0499528746465598"/>
    <n v="0.17907634307257306"/>
    <n v="0.21786312254911849"/>
    <n v="0.78869657480967659"/>
    <n v="1.7687580869805353"/>
    <n v="1.0731203320522169"/>
    <n v="0.21786312254911849"/>
    <n v="2178.2130065975493"/>
    <n v="2489.6060320452402"/>
    <n v="1049.6927426955701"/>
    <n v="3250.9688972667295"/>
    <n v="423.8077285579642"/>
    <n v="2185.0958099492545"/>
    <n v="2497.4727873579141"/>
    <n v="1053.0096032164663"/>
    <n v="3261.241436983747"/>
    <n v="425.14689293066886"/>
  </r>
  <r>
    <s v="2011_3"/>
    <n v="2011"/>
    <n v="3"/>
    <x v="27"/>
    <x v="0"/>
    <s v="Commercial"/>
    <n v="1317"/>
    <n v="5268"/>
    <n v="541287000"/>
    <n v="2165148000"/>
    <n v="36"/>
    <n v="692"/>
    <n v="339"/>
    <n v="998"/>
    <n v="146"/>
    <n v="635826"/>
    <n v="1058111"/>
    <n v="424079"/>
    <n v="1561585"/>
    <n v="439054"/>
    <n v="17661.833333333332"/>
    <n v="1529.0621387283236"/>
    <n v="1250.9705014749263"/>
    <n v="1564.7144288577153"/>
    <n v="3007.2191780821918"/>
    <n v="296325000"/>
    <n v="39510000"/>
    <n v="197550000"/>
    <n v="3951000"/>
    <n v="3951000"/>
    <n v="2.7334851936218679E-2"/>
    <n v="0.52543659832953682"/>
    <n v="0.25740318906605925"/>
    <n v="0.75778283978739558"/>
    <n v="0.1108580106302202"/>
    <n v="3.7803800688328115E-2"/>
    <n v="0.55749710005452358"/>
    <n v="0.28547345551558606"/>
    <n v="0.78528950051146862"/>
    <n v="0.13101530016728094"/>
    <n v="482.78359908883829"/>
    <n v="803.42520880789675"/>
    <n v="322.00379650721334"/>
    <n v="1185.7137433561124"/>
    <n v="333.37433561123765"/>
    <n v="484.30911774284152"/>
    <n v="805.96390346414864"/>
    <n v="323.02127680099028"/>
    <n v="1189.4604083986108"/>
    <n v="334.4277449828499"/>
  </r>
  <r>
    <s v="2011_3"/>
    <n v="2011"/>
    <n v="3"/>
    <x v="28"/>
    <x v="1"/>
    <s v="Commercial"/>
    <n v="184"/>
    <n v="736"/>
    <n v="75624000"/>
    <n v="302496000"/>
    <n v="4"/>
    <n v="67"/>
    <n v="245"/>
    <n v="122"/>
    <n v="13"/>
    <n v="71698"/>
    <n v="203098"/>
    <n v="366263"/>
    <n v="315189"/>
    <n v="81065"/>
    <n v="17924.5"/>
    <n v="3031.313432835821"/>
    <n v="1494.9510204081632"/>
    <n v="2583.5163934426228"/>
    <n v="6235.7692307692305"/>
    <n v="41400000"/>
    <n v="5520000"/>
    <n v="27600000"/>
    <n v="552000"/>
    <n v="552000"/>
    <n v="2.1739130434782608E-2"/>
    <n v="0.3641304347826087"/>
    <n v="1.3315217391304348"/>
    <n v="0.66304347826086951"/>
    <n v="7.0652173913043473E-2"/>
    <n v="4.6788421244763866E-2"/>
    <n v="0.44678360554319591"/>
    <n v="1.4456457814648043"/>
    <n v="0.74423392790541321"/>
    <n v="0.11466699266913172"/>
    <n v="389.66304347826087"/>
    <n v="1103.7934782608695"/>
    <n v="1990.5597826086957"/>
    <n v="1712.983695652174"/>
    <n v="440.57065217391306"/>
    <n v="390.89431612862359"/>
    <n v="1107.2812884193588"/>
    <n v="1996.8496319035128"/>
    <n v="1718.3964490817698"/>
    <n v="441.96278469367167"/>
  </r>
  <r>
    <s v="2011_3"/>
    <n v="2011"/>
    <n v="3"/>
    <x v="29"/>
    <x v="2"/>
    <s v="Commercial"/>
    <n v="202"/>
    <n v="808"/>
    <n v="83022000"/>
    <n v="332088000"/>
    <n v="18"/>
    <n v="119"/>
    <n v="138"/>
    <n v="238"/>
    <n v="18"/>
    <n v="206322"/>
    <n v="380841"/>
    <n v="119506"/>
    <n v="647792"/>
    <n v="92628"/>
    <n v="11462.333333333334"/>
    <n v="3200.3445378151259"/>
    <n v="865.98550724637676"/>
    <n v="2721.8151260504201"/>
    <n v="5146"/>
    <n v="45450000"/>
    <n v="6060000"/>
    <n v="30300000"/>
    <n v="606000"/>
    <n v="606000"/>
    <n v="8.9108910891089105E-2"/>
    <n v="0.58910891089108908"/>
    <n v="0.68316831683168322"/>
    <n v="1.1782178217821782"/>
    <n v="8.9108910891089105E-2"/>
    <n v="0.13581505671357094"/>
    <n v="0.66976578630152106"/>
    <n v="0.75943913357641968"/>
    <n v="1.2533400732841424"/>
    <n v="0.13581505671357094"/>
    <n v="1021.3960396039604"/>
    <n v="1885.3514851485149"/>
    <n v="591.61386138613864"/>
    <n v="3206.8910891089108"/>
    <n v="458.55445544554453"/>
    <n v="1024.623487086604"/>
    <n v="1891.3088931163393"/>
    <n v="593.48326619445186"/>
    <n v="3217.024350029591"/>
    <n v="460.00341389603602"/>
  </r>
  <r>
    <s v="2011_3"/>
    <n v="2011"/>
    <n v="3"/>
    <x v="30"/>
    <x v="3"/>
    <s v="Commercial"/>
    <n v="1381"/>
    <n v="5524"/>
    <n v="567591000"/>
    <n v="2270364000"/>
    <n v="36"/>
    <n v="589"/>
    <n v="338"/>
    <n v="1102"/>
    <n v="80"/>
    <n v="701920"/>
    <n v="2119717"/>
    <n v="259110"/>
    <n v="3488167"/>
    <n v="441479"/>
    <n v="19497.777777777777"/>
    <n v="3598.8404074702885"/>
    <n v="766.59763313609471"/>
    <n v="3165.3058076225047"/>
    <n v="5518.4875000000002"/>
    <n v="310725000"/>
    <n v="41430000"/>
    <n v="207150000"/>
    <n v="4143000"/>
    <n v="4143000"/>
    <n v="2.606806661839247E-2"/>
    <n v="0.42650253439536567"/>
    <n v="0.24475018102824039"/>
    <n v="0.79797248370745832"/>
    <n v="5.7929036929761042E-2"/>
    <n v="3.6058349729327387E-2"/>
    <n v="0.4575113830485108"/>
    <n v="0.27170683026063686"/>
    <n v="0.82314683580213455"/>
    <n v="7.2576049184952543E-2"/>
    <n v="508.26937002172338"/>
    <n v="1534.9145546705286"/>
    <n v="187.62490948587978"/>
    <n v="2525.8269370021721"/>
    <n v="319.6806661839247"/>
    <n v="509.87541961970055"/>
    <n v="1539.7646382066514"/>
    <n v="188.217774073485"/>
    <n v="2533.8081445586276"/>
    <n v="320.69080575889814"/>
  </r>
  <r>
    <s v="2011_3"/>
    <n v="2011"/>
    <n v="3"/>
    <x v="31"/>
    <x v="4"/>
    <s v="Commercial"/>
    <n v="609"/>
    <n v="2436"/>
    <n v="250299000"/>
    <n v="1001196000"/>
    <n v="26"/>
    <n v="223"/>
    <n v="683"/>
    <n v="380"/>
    <n v="63"/>
    <n v="563753"/>
    <n v="687535"/>
    <n v="1370768"/>
    <n v="1175408"/>
    <n v="192607"/>
    <n v="21682.807692307691"/>
    <n v="3083.1165919282512"/>
    <n v="2006.9809663250367"/>
    <n v="3093.1789473684212"/>
    <n v="3057.2539682539682"/>
    <n v="137025000"/>
    <n v="18270000"/>
    <n v="91350000"/>
    <n v="1827000"/>
    <n v="1827000"/>
    <n v="4.2692939244663386E-2"/>
    <n v="0.36617405582922824"/>
    <n v="1.1215106732348112"/>
    <n v="0.6239737274220033"/>
    <n v="0.10344827586206896"/>
    <n v="6.1780522020385142E-2"/>
    <n v="0.41165987976032031"/>
    <n v="1.1563649594969054"/>
    <n v="0.66970776260771359"/>
    <n v="0.13220216395352216"/>
    <n v="925.70279146141218"/>
    <n v="1128.9573070607553"/>
    <n v="2250.8505747126437"/>
    <n v="1930.0623973727422"/>
    <n v="316.26765188834156"/>
    <n v="928.62786364510362"/>
    <n v="1132.5246308777714"/>
    <n v="2257.9629011163956"/>
    <n v="1936.1610846440976"/>
    <n v="317.26700688615847"/>
  </r>
  <r>
    <s v="2011_3"/>
    <n v="2011"/>
    <n v="3"/>
    <x v="32"/>
    <x v="5"/>
    <s v="Commercial"/>
    <n v="227"/>
    <n v="908"/>
    <n v="93297000"/>
    <n v="373188000"/>
    <n v="22"/>
    <n v="98"/>
    <n v="167"/>
    <n v="152"/>
    <n v="35"/>
    <n v="421679"/>
    <n v="297580"/>
    <n v="169836"/>
    <n v="519686"/>
    <n v="181340"/>
    <n v="19167.227272727272"/>
    <n v="3036.5306122448978"/>
    <n v="1016.9820359281437"/>
    <n v="3418.9868421052633"/>
    <n v="5181.1428571428569"/>
    <n v="51075000"/>
    <n v="6810000"/>
    <n v="34050000"/>
    <n v="681000"/>
    <n v="681000"/>
    <n v="9.6916299559471369E-2"/>
    <n v="0.43171806167400884"/>
    <n v="0.73568281938325997"/>
    <n v="0.66960352422907488"/>
    <n v="0.15418502202643172"/>
    <n v="0.14266780681184904"/>
    <n v="0.50831740177606433"/>
    <n v="0.80387757792416648"/>
    <n v="0.74234289852011059"/>
    <n v="0.21003226933607069"/>
    <n v="1857.6167400881056"/>
    <n v="1310.9251101321586"/>
    <n v="748.17621145374449"/>
    <n v="2289.3656387665196"/>
    <n v="798.85462555066078"/>
    <n v="1863.4865107148239"/>
    <n v="1315.067422988855"/>
    <n v="750.54032814952336"/>
    <n v="2296.5996665884331"/>
    <n v="801.37887789770468"/>
  </r>
  <r>
    <s v="2011_3"/>
    <n v="2011"/>
    <n v="3"/>
    <x v="33"/>
    <x v="6"/>
    <s v="Commercial"/>
    <n v="1561.75"/>
    <n v="6247"/>
    <n v="641879250"/>
    <n v="2567517000"/>
    <n v="98"/>
    <n v="834"/>
    <n v="580"/>
    <n v="1205"/>
    <n v="217"/>
    <n v="2647589"/>
    <n v="2151995"/>
    <n v="813926"/>
    <n v="2938685"/>
    <n v="1915774"/>
    <n v="27016.214285714286"/>
    <n v="2580.3297362110311"/>
    <n v="1403.3206896551724"/>
    <n v="2438.7427385892115"/>
    <n v="8828.4516129032254"/>
    <n v="351393750"/>
    <n v="46852500"/>
    <n v="234262500"/>
    <n v="4685250"/>
    <n v="4685250"/>
    <n v="6.2750120057627659E-2"/>
    <n v="0.53401632783736197"/>
    <n v="0.37137826156555148"/>
    <n v="0.77157035376980954"/>
    <n v="0.13894669441331839"/>
    <n v="7.7048444289126147E-2"/>
    <n v="0.56342753034642612"/>
    <n v="0.39986568040269194"/>
    <n v="0.7963225741702562"/>
    <n v="0.15934007820576518"/>
    <n v="1695.270689931167"/>
    <n v="1377.9382103409637"/>
    <n v="521.16279814310872"/>
    <n v="1881.6615975668321"/>
    <n v="1226.6841684008325"/>
    <n v="1700.6274731068088"/>
    <n v="1382.292273834227"/>
    <n v="522.80958890369027"/>
    <n v="1887.6073460823725"/>
    <n v="1230.5602934079736"/>
  </r>
  <r>
    <s v="2011_3"/>
    <n v="2011"/>
    <n v="3"/>
    <x v="34"/>
    <x v="7"/>
    <s v="Commercial"/>
    <n v="1444.5"/>
    <n v="5778"/>
    <n v="593689500"/>
    <n v="2374758000"/>
    <n v="192"/>
    <n v="595"/>
    <n v="770"/>
    <n v="1185"/>
    <n v="118"/>
    <n v="3225677"/>
    <n v="1437586"/>
    <n v="611820"/>
    <n v="3464509"/>
    <n v="643946"/>
    <n v="16800.401041666668"/>
    <n v="2416.1109243697479"/>
    <n v="794.57142857142856"/>
    <n v="2923.636286919831"/>
    <n v="5457.1694915254238"/>
    <n v="325012500"/>
    <n v="43335000"/>
    <n v="216675000"/>
    <n v="4333500"/>
    <n v="4333500"/>
    <n v="0.13291796469366562"/>
    <n v="0.41190723433714088"/>
    <n v="0.53305642090688821"/>
    <n v="0.8203530633437176"/>
    <n v="8.1689165801315328E-2"/>
    <n v="0.15373021705663048"/>
    <n v="0.44208032350679377"/>
    <n v="0.56364194603301609"/>
    <n v="0.84388769784647111"/>
    <n v="9.8480075753853591E-2"/>
    <n v="2233.0751124956732"/>
    <n v="995.21356870889576"/>
    <n v="423.55140186915889"/>
    <n v="2398.4139840775356"/>
    <n v="445.79162339910005"/>
    <n v="2240.1312712929725"/>
    <n v="998.35828378755184"/>
    <n v="424.88975629068455"/>
    <n v="2405.9925871610658"/>
    <n v="447.20025334961451"/>
  </r>
  <r>
    <s v="2011_3"/>
    <n v="2011"/>
    <n v="3"/>
    <x v="35"/>
    <x v="8"/>
    <s v="Commercial"/>
    <n v="195.75"/>
    <n v="783"/>
    <n v="80453250"/>
    <n v="321813000"/>
    <n v="29"/>
    <n v="83"/>
    <n v="120"/>
    <n v="97"/>
    <n v="42"/>
    <n v="357800"/>
    <n v="237605"/>
    <n v="93397"/>
    <n v="278045"/>
    <n v="162097"/>
    <n v="12337.931034482759"/>
    <n v="2862.7108433734938"/>
    <n v="778.30833333333328"/>
    <n v="2866.4432989690722"/>
    <n v="3859.4523809523807"/>
    <n v="44043750"/>
    <n v="5872500"/>
    <n v="29362500"/>
    <n v="587250"/>
    <n v="587250"/>
    <n v="0.14814814814814814"/>
    <n v="0.42401021711366538"/>
    <n v="0.6130268199233716"/>
    <n v="0.49553001277139208"/>
    <n v="0.21455938697318008"/>
    <n v="0.20730910440639586"/>
    <n v="0.50631035946481029"/>
    <n v="0.69413883794555653"/>
    <n v="0.57879409208085986"/>
    <n v="0.2829246473744112"/>
    <n v="1827.8416347381865"/>
    <n v="1213.8186462324393"/>
    <n v="477.12388250319287"/>
    <n v="1420.4086845466156"/>
    <n v="828.08173690932313"/>
    <n v="1833.6173208128987"/>
    <n v="1217.6541182553067"/>
    <n v="478.63151736154919"/>
    <n v="1424.8969479190118"/>
    <n v="830.69834223535054"/>
  </r>
  <r>
    <s v="2011_3"/>
    <n v="2011"/>
    <n v="3"/>
    <x v="36"/>
    <x v="9"/>
    <s v="Commercial"/>
    <n v="135"/>
    <n v="540"/>
    <n v="55485000"/>
    <n v="221940000"/>
    <n v="20"/>
    <n v="66"/>
    <n v="136"/>
    <n v="86"/>
    <n v="16"/>
    <n v="287134"/>
    <n v="195064"/>
    <n v="82277"/>
    <n v="259179"/>
    <n v="71649"/>
    <n v="14356.7"/>
    <n v="2955.5151515151515"/>
    <n v="604.97794117647061"/>
    <n v="3013.7093023255816"/>
    <n v="4478.0625"/>
    <n v="30375000"/>
    <n v="4050000"/>
    <n v="20250000"/>
    <n v="405000"/>
    <n v="405000"/>
    <n v="0.14814814814814814"/>
    <n v="0.48888888888888887"/>
    <n v="1.0074074074074073"/>
    <n v="0.63703703703703707"/>
    <n v="0.11851851851851852"/>
    <n v="0.2193873731636965"/>
    <n v="0.58913136400804955"/>
    <n v="1.0247304719092558"/>
    <n v="0.73346489820110905"/>
    <n v="0.18333549077342134"/>
    <n v="2126.9185185185183"/>
    <n v="1444.9185185185186"/>
    <n v="609.45925925925928"/>
    <n v="1919.8444444444444"/>
    <n v="530.73333333333335"/>
    <n v="2133.6392395240964"/>
    <n v="1449.4842290307952"/>
    <n v="611.38505265946947"/>
    <n v="1925.9108446252126"/>
    <n v="532.41036544840381"/>
  </r>
  <r>
    <s v="2011_3"/>
    <n v="2011"/>
    <n v="3"/>
    <x v="37"/>
    <x v="10"/>
    <s v="Commercial"/>
    <n v="357.75"/>
    <n v="1431"/>
    <n v="147035250"/>
    <n v="588141000"/>
    <n v="47"/>
    <n v="176"/>
    <n v="323"/>
    <n v="350"/>
    <n v="99"/>
    <n v="1030495"/>
    <n v="748885"/>
    <n v="330188"/>
    <n v="1034971"/>
    <n v="552172"/>
    <n v="21925.425531914894"/>
    <n v="4255.028409090909"/>
    <n v="1022.2538699690402"/>
    <n v="2957.06"/>
    <n v="5577.4949494949497"/>
    <n v="80493750"/>
    <n v="10732500"/>
    <n v="53662500"/>
    <n v="1073250"/>
    <n v="1073250"/>
    <n v="0.13137665967854648"/>
    <n v="0.49196366177498252"/>
    <n v="0.90286512928022367"/>
    <n v="0.9783368273934312"/>
    <n v="0.27672955974842767"/>
    <n v="0.17299080265796085"/>
    <n v="0.55354937864317189"/>
    <n v="0.93934599391445972"/>
    <n v="0.99627058645712918"/>
    <n v="0.33184131383763932"/>
    <n v="2880.4891684136969"/>
    <n v="2093.319357092942"/>
    <n v="922.95737246680642"/>
    <n v="2893.0006988120194"/>
    <n v="1543.4577218728161"/>
    <n v="2889.5910516743597"/>
    <n v="2099.933910143332"/>
    <n v="925.87376956729872"/>
    <n v="2902.1421164998019"/>
    <n v="1548.3348004455474"/>
  </r>
  <r>
    <s v="2011_3"/>
    <n v="2011"/>
    <n v="3"/>
    <x v="38"/>
    <x v="11"/>
    <s v="Commercial"/>
    <n v="1450"/>
    <n v="5800"/>
    <n v="595950000"/>
    <n v="2383800000"/>
    <n v="48"/>
    <n v="547"/>
    <n v="2044"/>
    <n v="890"/>
    <n v="218"/>
    <n v="710166"/>
    <n v="1052692"/>
    <n v="2561665"/>
    <n v="1572750"/>
    <n v="1087349"/>
    <n v="14795.125"/>
    <n v="1924.4826325411334"/>
    <n v="1253.2607632093934"/>
    <n v="1767.1348314606741"/>
    <n v="4987.839449541284"/>
    <n v="326250000"/>
    <n v="43500000"/>
    <n v="217500000"/>
    <n v="4350000"/>
    <n v="4350000"/>
    <n v="3.310344827586207E-2"/>
    <n v="0.37724137931034485"/>
    <n v="1.4096551724137931"/>
    <n v="0.61379310344827587"/>
    <n v="0.1503448275862069"/>
    <n v="4.4050534610447181E-2"/>
    <n v="0.40689935166330127"/>
    <n v="1.4561535270956267"/>
    <n v="0.64358464213973421"/>
    <n v="0.17221426033366799"/>
    <n v="489.76965517241382"/>
    <n v="725.99448275862073"/>
    <n v="1766.6655172413793"/>
    <n v="1084.655172413793"/>
    <n v="749.89586206896547"/>
    <n v="491.31724864191102"/>
    <n v="728.28850875337685"/>
    <n v="1772.2478966076676"/>
    <n v="1088.082508598786"/>
    <n v="752.26541258456928"/>
  </r>
  <r>
    <s v="2011_3"/>
    <n v="2011"/>
    <n v="3"/>
    <x v="39"/>
    <x v="12"/>
    <s v="Commercial"/>
    <n v="1115.75"/>
    <n v="4463"/>
    <n v="458573250"/>
    <n v="1834293000"/>
    <n v="71"/>
    <n v="561"/>
    <n v="733"/>
    <n v="979"/>
    <n v="179"/>
    <n v="1468259"/>
    <n v="1722016"/>
    <n v="822108"/>
    <n v="2831427"/>
    <n v="673565"/>
    <n v="20679.704225352114"/>
    <n v="3069.5472370766488"/>
    <n v="1121.5661664392906"/>
    <n v="2892.1624106230847"/>
    <n v="3762.9329608938547"/>
    <n v="251043750"/>
    <n v="33472500"/>
    <n v="167362500"/>
    <n v="3347250"/>
    <n v="3347250"/>
    <n v="6.3634326686085596E-2"/>
    <n v="0.50280080663231008"/>
    <n v="0.65695720367465826"/>
    <n v="0.87743670177010979"/>
    <n v="0.16043020389872284"/>
    <n v="8.0661436698600417E-2"/>
    <n v="0.53767752897050036"/>
    <n v="0.69007147209195174"/>
    <n v="0.90031167482452845"/>
    <n v="0.18603043843592357"/>
    <n v="1315.939054447681"/>
    <n v="1543.3708267981178"/>
    <n v="736.82097244006275"/>
    <n v="2537.6894465606097"/>
    <n v="603.68810217342593"/>
    <n v="1320.0972105633402"/>
    <n v="1548.2476307963657"/>
    <n v="739.14920840383513"/>
    <n v="2545.708137742542"/>
    <n v="605.5956596439022"/>
  </r>
  <r>
    <s v="2011_3"/>
    <n v="2011"/>
    <n v="3"/>
    <x v="40"/>
    <x v="13"/>
    <s v="Commercial"/>
    <n v="320.75"/>
    <n v="1283"/>
    <n v="131828250"/>
    <n v="527313000"/>
    <n v="41"/>
    <n v="159"/>
    <n v="229"/>
    <n v="205"/>
    <n v="46"/>
    <n v="817097"/>
    <n v="471365"/>
    <n v="198636"/>
    <n v="663753"/>
    <n v="372751"/>
    <n v="19929.195121951219"/>
    <n v="2964.5597484276727"/>
    <n v="867.4061135371179"/>
    <n v="3237.8195121951221"/>
    <n v="8103.282608695652"/>
    <n v="72168750"/>
    <n v="9622500"/>
    <n v="48112500"/>
    <n v="962250"/>
    <n v="962250"/>
    <n v="0.12782540919719407"/>
    <n v="0.49571317225253314"/>
    <n v="0.71395167575993768"/>
    <n v="0.63912704598597037"/>
    <n v="0.14341387373343725"/>
    <n v="0.17126471731812559"/>
    <n v="0.56076007621670609"/>
    <n v="0.77274482194078775"/>
    <n v="0.70160738161925218"/>
    <n v="0.18901270272598156"/>
    <n v="2547.4575214341389"/>
    <n v="1469.5713172252533"/>
    <n v="619.28604832424003"/>
    <n v="2069.3780202650037"/>
    <n v="1162.1231488698363"/>
    <n v="2555.5070781642412"/>
    <n v="1474.2149266230172"/>
    <n v="621.24289280003734"/>
    <n v="2075.9169225352061"/>
    <n v="1165.7952714216292"/>
  </r>
  <r>
    <s v="2011_3"/>
    <n v="2011"/>
    <n v="3"/>
    <x v="41"/>
    <x v="14"/>
    <s v="Commercial"/>
    <n v="1552.75"/>
    <n v="6211"/>
    <n v="638180250"/>
    <n v="2552721000"/>
    <n v="192"/>
    <n v="749"/>
    <n v="1456"/>
    <n v="1122"/>
    <n v="251"/>
    <n v="2553425"/>
    <n v="2349084"/>
    <n v="1468312"/>
    <n v="3518020"/>
    <n v="2504982"/>
    <n v="13299.088541666666"/>
    <n v="3136.293724966622"/>
    <n v="1008.4560439560439"/>
    <n v="3135.4901960784314"/>
    <n v="9980.0079681274892"/>
    <n v="349368750"/>
    <n v="46582500"/>
    <n v="232912500"/>
    <n v="4658250"/>
    <n v="4658250"/>
    <n v="0.12365158589599098"/>
    <n v="0.48236998872967318"/>
    <n v="0.93769119304459825"/>
    <n v="0.72258895507969734"/>
    <n v="0.16164868781194655"/>
    <n v="0.14311609252306889"/>
    <n v="0.51191641886452799"/>
    <n v="0.95198374529204088"/>
    <n v="0.74906253575747728"/>
    <n v="0.18341597303890403"/>
    <n v="1644.4533891482854"/>
    <n v="1512.8539687650941"/>
    <n v="945.62035099017874"/>
    <n v="2265.6705844469489"/>
    <n v="1613.2551924005795"/>
    <n v="1649.6495978130351"/>
    <n v="1517.6343443919582"/>
    <n v="948.60835946387817"/>
    <n v="2272.8297397018569"/>
    <n v="1618.3528197730077"/>
  </r>
  <r>
    <s v="2011_3"/>
    <n v="2011"/>
    <n v="3"/>
    <x v="42"/>
    <x v="15"/>
    <s v="Commercial"/>
    <n v="215.5"/>
    <n v="862"/>
    <n v="88570500"/>
    <n v="354282000"/>
    <n v="30"/>
    <n v="107"/>
    <n v="94"/>
    <n v="161"/>
    <n v="48"/>
    <n v="500573"/>
    <n v="335936"/>
    <n v="100159"/>
    <n v="432974"/>
    <n v="376524"/>
    <n v="16685.766666666666"/>
    <n v="3139.5887850467288"/>
    <n v="1065.5212765957447"/>
    <n v="2689.2795031055903"/>
    <n v="7844.25"/>
    <n v="48487500"/>
    <n v="6465000"/>
    <n v="32325000"/>
    <n v="646500"/>
    <n v="646500"/>
    <n v="0.13921113689095127"/>
    <n v="0.49651972157772623"/>
    <n v="0.43619489559164731"/>
    <n v="0.74709976798143851"/>
    <n v="0.22273781902552203"/>
    <n v="0.19415479785366083"/>
    <n v="0.57587791401468991"/>
    <n v="0.51490619373607782"/>
    <n v="0.81609136505032065"/>
    <n v="0.28877872670391985"/>
    <n v="2322.844547563805"/>
    <n v="1558.8677494199535"/>
    <n v="464.77494199535965"/>
    <n v="2009.1600928074247"/>
    <n v="1747.2111368909514"/>
    <n v="2330.1843633619101"/>
    <n v="1563.7935212053917"/>
    <n v="466.24355618454365"/>
    <n v="2015.5087160958735"/>
    <n v="1752.7320435390641"/>
  </r>
  <r>
    <s v="2011_3"/>
    <n v="2011"/>
    <n v="3"/>
    <x v="43"/>
    <x v="16"/>
    <s v="Commercial"/>
    <n v="359.75"/>
    <n v="1439"/>
    <n v="147857250"/>
    <n v="591429000"/>
    <n v="49"/>
    <n v="183"/>
    <n v="233"/>
    <n v="232"/>
    <n v="145"/>
    <n v="1125926"/>
    <n v="329557"/>
    <n v="168411"/>
    <n v="737126"/>
    <n v="889298"/>
    <n v="22978.081632653062"/>
    <n v="1800.8579234972678"/>
    <n v="722.79399141630904"/>
    <n v="3177.2672413793102"/>
    <n v="6133.0896551724136"/>
    <n v="80943750"/>
    <n v="10792500"/>
    <n v="53962500"/>
    <n v="1079250"/>
    <n v="1079250"/>
    <n v="0.13620569840166782"/>
    <n v="0.50868658790826959"/>
    <n v="0.64767199444058376"/>
    <n v="0.64489228630993745"/>
    <n v="0.40305767894371092"/>
    <n v="0.17834218549572323"/>
    <n v="0.57009953985820372"/>
    <n v="0.70635423152045895"/>
    <n v="0.70367899744649831"/>
    <n v="0.46331437352322113"/>
    <n v="3129.7456567060458"/>
    <n v="916.07227241139685"/>
    <n v="468.13342599027101"/>
    <n v="2048.9951355107714"/>
    <n v="2471.9888811674773"/>
    <n v="3139.6351504473441"/>
    <n v="918.96691370123392"/>
    <n v="469.6126524496172"/>
    <n v="2055.4696311379694"/>
    <n v="2479.7999691121108"/>
  </r>
  <r>
    <s v="2011_3"/>
    <n v="2011"/>
    <n v="3"/>
    <x v="44"/>
    <x v="17"/>
    <s v="Commercial"/>
    <n v="1265"/>
    <n v="5060"/>
    <n v="519915000"/>
    <n v="2079660000"/>
    <n v="131"/>
    <n v="544"/>
    <n v="1860"/>
    <n v="820"/>
    <n v="166"/>
    <n v="1825589"/>
    <n v="1669442"/>
    <n v="943432"/>
    <n v="2595967"/>
    <n v="372140"/>
    <n v="13935.79389312977"/>
    <n v="3068.8272058823532"/>
    <n v="507.22150537634411"/>
    <n v="3165.8134146341463"/>
    <n v="2241.8072289156626"/>
    <n v="284625000"/>
    <n v="37950000"/>
    <n v="189750000"/>
    <n v="3795000"/>
    <n v="3795000"/>
    <n v="0.10355731225296443"/>
    <n v="0.43003952569169962"/>
    <n v="1.4703557312252964"/>
    <n v="0.64822134387351782"/>
    <n v="0.13122529644268774"/>
    <n v="0.12351739364359167"/>
    <n v="0.46247253262941151"/>
    <n v="1.5248354789345846"/>
    <n v="0.67950424805455378"/>
    <n v="0.15334468017796948"/>
    <n v="1443.1533596837944"/>
    <n v="1319.7169960474309"/>
    <n v="745.79604743083007"/>
    <n v="2052.1478260869567"/>
    <n v="294.18181818181819"/>
    <n v="1447.7134925775797"/>
    <n v="1323.8870898519326"/>
    <n v="748.1526431904723"/>
    <n v="2058.632283710157"/>
    <n v="295.11138549137866"/>
  </r>
  <r>
    <s v="2011_3"/>
    <n v="2011"/>
    <n v="3"/>
    <x v="45"/>
    <x v="18"/>
    <s v="Commercial"/>
    <n v="1286"/>
    <n v="5144"/>
    <n v="528546000"/>
    <n v="2114184000"/>
    <n v="83"/>
    <n v="757"/>
    <n v="2049"/>
    <n v="1242"/>
    <n v="267"/>
    <n v="2900390"/>
    <n v="2520702"/>
    <n v="1767814"/>
    <n v="4376506"/>
    <n v="2486495"/>
    <n v="34944.457831325301"/>
    <n v="3329.8573315719946"/>
    <n v="862.7691556857003"/>
    <n v="3523.7568438003223"/>
    <n v="9312.7153558052432"/>
    <n v="289350000"/>
    <n v="38580000"/>
    <n v="192900000"/>
    <n v="3858000"/>
    <n v="3858000"/>
    <n v="6.4541213063763606E-2"/>
    <n v="0.58864696734059097"/>
    <n v="1.5933125972006221"/>
    <n v="0.96578538102643852"/>
    <n v="0.20762052877138415"/>
    <n v="8.0506117674487371E-2"/>
    <n v="0.62061899970418444"/>
    <n v="1.6564850466152368"/>
    <n v="0.97759624327483463"/>
    <n v="0.23397396135088455"/>
    <n v="2255.3576982892691"/>
    <n v="1960.1104199066874"/>
    <n v="1374.660964230171"/>
    <n v="3403.1928460342147"/>
    <n v="1933.5108864696733"/>
    <n v="2262.484266479828"/>
    <n v="1966.3040541045291"/>
    <n v="1379.0046721519416"/>
    <n v="3413.9463889871931"/>
    <n v="1939.6204704128616"/>
  </r>
  <r>
    <s v="2011_3"/>
    <n v="2011"/>
    <n v="3"/>
    <x v="46"/>
    <x v="19"/>
    <s v="Commercial"/>
    <n v="657.25"/>
    <n v="2629"/>
    <n v="270129750"/>
    <n v="1080519000"/>
    <n v="96"/>
    <n v="303"/>
    <n v="583"/>
    <n v="483"/>
    <n v="82"/>
    <n v="1138842"/>
    <n v="892086"/>
    <n v="435978"/>
    <n v="1312690"/>
    <n v="202690"/>
    <n v="11862.9375"/>
    <n v="2944.1782178217823"/>
    <n v="747.81818181818187"/>
    <n v="2717.7846790890271"/>
    <n v="2471.8292682926831"/>
    <n v="147881250"/>
    <n v="19717500"/>
    <n v="98587500"/>
    <n v="1971750"/>
    <n v="1971750"/>
    <n v="0.14606314187904146"/>
    <n v="0.46101179155572464"/>
    <n v="0.88702928870292885"/>
    <n v="0.7348801825789274"/>
    <n v="0.12476226702168125"/>
    <n v="0.17816083513622522"/>
    <n v="0.50631576275930334"/>
    <n v="0.91579946580002702"/>
    <n v="0.77499640103382383"/>
    <n v="0.15479502862455274"/>
    <n v="1732.7379231647014"/>
    <n v="1357.3008748573602"/>
    <n v="663.3366298972993"/>
    <n v="1997.2461011791556"/>
    <n v="308.39102320273867"/>
    <n v="1738.2130967813598"/>
    <n v="1361.5897276841704"/>
    <n v="665.43266713779747"/>
    <n v="2003.5570781670531"/>
    <n v="309.36548931863575"/>
  </r>
  <r>
    <s v="2011_3"/>
    <n v="2011"/>
    <n v="3"/>
    <x v="47"/>
    <x v="20"/>
    <s v="Commercial"/>
    <n v="554.5"/>
    <n v="2218"/>
    <n v="227899500"/>
    <n v="911598000"/>
    <n v="71"/>
    <n v="355"/>
    <n v="564"/>
    <n v="461"/>
    <n v="68"/>
    <n v="986842"/>
    <n v="1347548"/>
    <n v="558282"/>
    <n v="1881303"/>
    <n v="241941"/>
    <n v="13899.183098591549"/>
    <n v="3795.9098591549296"/>
    <n v="989.86170212765956"/>
    <n v="4080.9175704989152"/>
    <n v="3557.955882352941"/>
    <n v="124762500"/>
    <n v="16635000"/>
    <n v="83175000"/>
    <n v="1663500"/>
    <n v="1663500"/>
    <n v="0.12804328223624886"/>
    <n v="0.64021641118124439"/>
    <n v="1.0171325518485121"/>
    <n v="0.83137962128043286"/>
    <n v="0.12263300270513977"/>
    <n v="0.16110542591444577"/>
    <n v="0.68770499536948049"/>
    <n v="1.0301944096034004"/>
    <n v="0.86842720289385211"/>
    <n v="0.15508933745386488"/>
    <n v="1779.6970243462579"/>
    <n v="2430.2037871956718"/>
    <n v="1006.8205590622182"/>
    <n v="3392.7917042380523"/>
    <n v="436.32281334535617"/>
    <n v="1785.3205811825676"/>
    <n v="2437.8828409526618"/>
    <n v="1010.0019503666911"/>
    <n v="3403.5123812530351"/>
    <n v="437.70152337647926"/>
  </r>
  <r>
    <s v="2011_3"/>
    <n v="2011"/>
    <n v="3"/>
    <x v="48"/>
    <x v="21"/>
    <s v="Commercial"/>
    <n v="1092"/>
    <n v="4368"/>
    <n v="448812000"/>
    <n v="1795248000"/>
    <n v="193"/>
    <n v="694"/>
    <n v="859"/>
    <n v="959"/>
    <n v="235"/>
    <n v="2173935"/>
    <n v="2075945"/>
    <n v="773587"/>
    <n v="2744614"/>
    <n v="693271"/>
    <n v="11263.911917098445"/>
    <n v="2991.2752161383287"/>
    <n v="900.56693830034919"/>
    <n v="2861.9541188738267"/>
    <n v="2950.0893617021275"/>
    <n v="245700000"/>
    <n v="32760000"/>
    <n v="163800000"/>
    <n v="3276000"/>
    <n v="3276000"/>
    <n v="0.17673992673992675"/>
    <n v="0.63553113553113549"/>
    <n v="0.78663003663003661"/>
    <n v="0.87820512820512819"/>
    <n v="0.21520146520146521"/>
    <n v="0.20363547884791569"/>
    <n v="0.66946577462898049"/>
    <n v="0.81551664183269557"/>
    <n v="0.90126501057208264"/>
    <n v="0.24417799046380911"/>
    <n v="1990.782967032967"/>
    <n v="1901.0485347985348"/>
    <n v="708.41300366300368"/>
    <n v="2513.3827838827838"/>
    <n v="634.86355311355317"/>
    <n v="1997.0735215547286"/>
    <n v="1907.0555429228248"/>
    <n v="710.65147500682303"/>
    <n v="2521.3246699135025"/>
    <n v="636.86962000325138"/>
  </r>
  <r>
    <s v="2011_3"/>
    <n v="2011"/>
    <n v="3"/>
    <x v="49"/>
    <x v="22"/>
    <s v="Commercial"/>
    <n v="328.75"/>
    <n v="1315"/>
    <n v="135116250"/>
    <n v="540465000"/>
    <n v="60"/>
    <n v="217"/>
    <n v="380"/>
    <n v="367"/>
    <n v="27"/>
    <n v="1043825"/>
    <n v="815482"/>
    <n v="298682"/>
    <n v="1129141"/>
    <n v="150722"/>
    <n v="17397.083333333332"/>
    <n v="3757.9815668202764"/>
    <n v="786.00526315789477"/>
    <n v="3076.6784741144415"/>
    <n v="5582.2962962962965"/>
    <n v="73968750"/>
    <n v="9862500"/>
    <n v="49312500"/>
    <n v="986250"/>
    <n v="986250"/>
    <n v="0.18250950570342206"/>
    <n v="0.66007604562737643"/>
    <n v="1.1558935361216729"/>
    <n v="1.1163498098859315"/>
    <n v="8.2129277566539927E-2"/>
    <n v="0.23214669029267931"/>
    <n v="0.72094711222113195"/>
    <n v="1.2104436940120857"/>
    <n v="1.162663142241531"/>
    <n v="0.11741205785207121"/>
    <n v="3175.1330798479089"/>
    <n v="2480.5536121673003"/>
    <n v="908.53840304182506"/>
    <n v="3434.6494296577948"/>
    <n v="458.4699619771863"/>
    <n v="3185.165990558613"/>
    <n v="2488.3917632866801"/>
    <n v="911.40923851414516"/>
    <n v="3445.5023703641345"/>
    <n v="459.9186534418846"/>
  </r>
  <r>
    <s v="2011_3"/>
    <n v="2011"/>
    <n v="3"/>
    <x v="50"/>
    <x v="23"/>
    <s v="Commercial"/>
    <n v="502.75"/>
    <n v="2011"/>
    <n v="206630250"/>
    <n v="826521000"/>
    <n v="97"/>
    <n v="417"/>
    <n v="782"/>
    <n v="649"/>
    <n v="172"/>
    <n v="1811919"/>
    <n v="1210757"/>
    <n v="811797"/>
    <n v="2108170"/>
    <n v="1065031"/>
    <n v="18679.577319587628"/>
    <n v="2903.4940047961632"/>
    <n v="1038.1035805626598"/>
    <n v="3248.3359013867489"/>
    <n v="6192.0406976744189"/>
    <n v="113118750"/>
    <n v="15082500"/>
    <n v="75412500"/>
    <n v="1508250"/>
    <n v="1508250"/>
    <n v="0.19293883639980108"/>
    <n v="0.82943809050223771"/>
    <n v="1.5554450522128294"/>
    <n v="1.2909000497265042"/>
    <n v="0.34211834908005967"/>
    <n v="0.23394441398148869"/>
    <n v="0.86852334048408142"/>
    <n v="1.6520340744021185"/>
    <n v="1.3545793214513242"/>
    <n v="0.39141778521138992"/>
    <n v="3604.0159124813526"/>
    <n v="2408.2685231228243"/>
    <n v="1614.7130780706116"/>
    <n v="4193.2769766285428"/>
    <n v="2118.4107409249132"/>
    <n v="3615.4040240787454"/>
    <n v="2415.8782649674235"/>
    <n v="1619.8153121276687"/>
    <n v="4206.5270585727558"/>
    <n v="2125.1045787193639"/>
  </r>
  <r>
    <s v="2011_3"/>
    <n v="2011"/>
    <n v="3"/>
    <x v="51"/>
    <x v="24"/>
    <s v="Commercial"/>
    <n v="260.25"/>
    <n v="1041"/>
    <n v="106962750"/>
    <n v="427851000"/>
    <n v="49"/>
    <n v="215"/>
    <n v="178"/>
    <n v="400"/>
    <n v="10"/>
    <n v="487152"/>
    <n v="535138"/>
    <n v="223750"/>
    <n v="967950"/>
    <n v="67605"/>
    <n v="9941.8775510204086"/>
    <n v="2489.013953488372"/>
    <n v="1257.0224719101125"/>
    <n v="2419.875"/>
    <n v="6760.5"/>
    <n v="58556250"/>
    <n v="7807500"/>
    <n v="39037500"/>
    <n v="780750"/>
    <n v="780750"/>
    <n v="0.18828049951969261"/>
    <n v="0.82612872238232471"/>
    <n v="0.68395773294908746"/>
    <n v="1.5369836695485111"/>
    <n v="3.8424591738712779E-2"/>
    <n v="0.24474379375561994"/>
    <n v="0.8808679084506339"/>
    <n v="0.75110800371969744"/>
    <n v="1.6681963228739245"/>
    <n v="6.6186982124008087E-2"/>
    <n v="1871.8616714697407"/>
    <n v="2056.245917387128"/>
    <n v="859.75024015369831"/>
    <n v="3719.3083573487033"/>
    <n v="259.76945244956772"/>
    <n v="1877.776453792359"/>
    <n v="2062.7433243208188"/>
    <n v="862.4669128650612"/>
    <n v="3731.0607745597144"/>
    <n v="260.59028220890485"/>
  </r>
  <r>
    <s v="2011_3"/>
    <n v="2011"/>
    <n v="3"/>
    <x v="52"/>
    <x v="25"/>
    <s v="Commercial"/>
    <n v="1258.25"/>
    <n v="5033"/>
    <n v="517140750"/>
    <n v="2068563000"/>
    <n v="266"/>
    <n v="969"/>
    <n v="2383"/>
    <n v="1763"/>
    <n v="538"/>
    <n v="4260162"/>
    <n v="2582443"/>
    <n v="1932799"/>
    <n v="5147009"/>
    <n v="2885615"/>
    <n v="16015.646616541353"/>
    <n v="2665.0598555211559"/>
    <n v="811.07805287452788"/>
    <n v="2919.4605785592739"/>
    <n v="5363.596654275093"/>
    <n v="283106250"/>
    <n v="37747500"/>
    <n v="188737500"/>
    <n v="3774750"/>
    <n v="3774750"/>
    <n v="0.21140472878998609"/>
    <n v="0.77011722630637791"/>
    <n v="1.8939002582952513"/>
    <n v="1.4011523941982913"/>
    <n v="0.42757798529703955"/>
    <n v="0.23822461213514645"/>
    <n v="0.79775506544473207"/>
    <n v="1.9793666825879099"/>
    <n v="1.450398266248724"/>
    <n v="0.4600746121606818"/>
    <n v="3385.7834293661831"/>
    <n v="2052.4085038744288"/>
    <n v="1536.100933836678"/>
    <n v="4090.6091794158556"/>
    <n v="2293.3558513808862"/>
    <n v="3396.4819613578688"/>
    <n v="2058.8937851975816"/>
    <n v="1540.9547661404727"/>
    <n v="4103.5348476059371"/>
    <n v="2300.6024876339648"/>
  </r>
  <r>
    <s v="2011_3"/>
    <n v="2011"/>
    <n v="3"/>
    <x v="53"/>
    <x v="26"/>
    <s v="Commercial"/>
    <n v="554.75"/>
    <n v="2219"/>
    <n v="228002250"/>
    <n v="912009000"/>
    <n v="94"/>
    <n v="414"/>
    <n v="837"/>
    <n v="726"/>
    <n v="90"/>
    <n v="1163585"/>
    <n v="1433482"/>
    <n v="535746"/>
    <n v="2517452"/>
    <n v="257208"/>
    <n v="12378.563829787234"/>
    <n v="3462.5169082125603"/>
    <n v="640.07885304659499"/>
    <n v="3467.564738292011"/>
    <n v="2857.8666666666668"/>
    <n v="124818750"/>
    <n v="16642500"/>
    <n v="83212500"/>
    <n v="1664250"/>
    <n v="1664250"/>
    <n v="0.16944569625957639"/>
    <n v="0.7462821090581343"/>
    <n v="1.5087877422262281"/>
    <n v="1.3086976115367284"/>
    <n v="0.16223524109959442"/>
    <n v="0.20655702920710606"/>
    <n v="0.78932826027560854"/>
    <n v="1.5954619057323729"/>
    <n v="1.3715748638478673"/>
    <n v="0.19870567317996879"/>
    <n v="2097.4943668319061"/>
    <n v="2584.01442091032"/>
    <n v="965.74312753492563"/>
    <n v="4537.9936908517348"/>
    <n v="463.64668769716087"/>
    <n v="2104.1221122427023"/>
    <n v="2592.1794915729351"/>
    <n v="968.79472075145247"/>
    <n v="4552.3330222627619"/>
    <n v="465.11173678392294"/>
  </r>
  <r>
    <s v="2011_4"/>
    <n v="2011"/>
    <n v="4"/>
    <x v="27"/>
    <x v="0"/>
    <s v="Commercial"/>
    <n v="1323"/>
    <n v="5292"/>
    <n v="543753000"/>
    <n v="2175012000"/>
    <n v="45"/>
    <n v="681"/>
    <n v="391"/>
    <n v="943"/>
    <n v="167"/>
    <n v="668936"/>
    <n v="1090866"/>
    <n v="595096"/>
    <n v="1581552"/>
    <n v="494760"/>
    <n v="14865.244444444445"/>
    <n v="1601.8590308370044"/>
    <n v="1521.9846547314578"/>
    <n v="1677.1495227995758"/>
    <n v="2962.6347305389222"/>
    <n v="297675000"/>
    <n v="39690000"/>
    <n v="198450000"/>
    <n v="3969000"/>
    <n v="3969000"/>
    <n v="3.4013605442176874E-2"/>
    <n v="0.51473922902494329"/>
    <n v="0.29554043839758126"/>
    <n v="0.71277399848828416"/>
    <n v="0.12622826908541193"/>
    <n v="4.56250923956244E-2"/>
    <n v="0.54675450314931295"/>
    <n v="0.32476933962160104"/>
    <n v="0.74175836410843166"/>
    <n v="0.1475024724952331"/>
    <n v="505.62055933484504"/>
    <n v="824.53968253968253"/>
    <n v="449.8080120937264"/>
    <n v="1195.4285714285713"/>
    <n v="373.96825396825398"/>
    <n v="507.21823911636329"/>
    <n v="827.14509554263896"/>
    <n v="451.22933318761636"/>
    <n v="1199.2059337678979"/>
    <n v="375.14993360383039"/>
  </r>
  <r>
    <s v="2011_4"/>
    <n v="2011"/>
    <n v="4"/>
    <x v="28"/>
    <x v="1"/>
    <s v="Commercial"/>
    <n v="181.75"/>
    <n v="727"/>
    <n v="74699250"/>
    <n v="298797000"/>
    <n v="3"/>
    <n v="67"/>
    <n v="186"/>
    <n v="93"/>
    <n v="16"/>
    <n v="77683"/>
    <n v="185513"/>
    <n v="273825"/>
    <n v="292629"/>
    <n v="94593"/>
    <n v="25894.333333333332"/>
    <n v="2768.8507462686566"/>
    <n v="1472.1774193548388"/>
    <n v="3146.5483870967741"/>
    <n v="5912.0625"/>
    <n v="40893750"/>
    <n v="5452500"/>
    <n v="27262500"/>
    <n v="545250"/>
    <n v="545250"/>
    <n v="1.6506189821182942E-2"/>
    <n v="0.36863823933975243"/>
    <n v="1.0233837689133425"/>
    <n v="0.51169188445667124"/>
    <n v="8.8033012379642367E-2"/>
    <n v="3.8526728784143413E-2"/>
    <n v="0.45201750006697206"/>
    <n v="1.0501196948122424"/>
    <n v="0.59808317205072203"/>
    <n v="0.13700311922632233"/>
    <n v="427.41678129298487"/>
    <n v="1020.7042640990371"/>
    <n v="1506.6024759284733"/>
    <n v="1610.0632737276478"/>
    <n v="520.4566712517194"/>
    <n v="428.7673496928374"/>
    <n v="1023.9295256821614"/>
    <n v="1511.3630978417571"/>
    <n v="1615.1508151495864"/>
    <n v="522.10123076470484"/>
  </r>
  <r>
    <s v="2011_4"/>
    <n v="2011"/>
    <n v="4"/>
    <x v="29"/>
    <x v="2"/>
    <s v="Commercial"/>
    <n v="202.5"/>
    <n v="810"/>
    <n v="83227500"/>
    <n v="332910000"/>
    <n v="17"/>
    <n v="123"/>
    <n v="56"/>
    <n v="283"/>
    <n v="20"/>
    <n v="196820"/>
    <n v="389798"/>
    <n v="57230"/>
    <n v="883796"/>
    <n v="96507"/>
    <n v="11577.64705882353"/>
    <n v="3169.0894308943089"/>
    <n v="1021.9642857142857"/>
    <n v="3122.9540636042402"/>
    <n v="4825.3500000000004"/>
    <n v="45562500"/>
    <n v="6075000"/>
    <n v="30375000"/>
    <n v="607500"/>
    <n v="607500"/>
    <n v="8.3950617283950618E-2"/>
    <n v="0.6074074074074074"/>
    <n v="0.27654320987654318"/>
    <n v="1.3975308641975308"/>
    <n v="9.8765432098765427E-2"/>
    <n v="0.12935677960552694"/>
    <n v="0.68736404081237779"/>
    <n v="0.34978032109374924"/>
    <n v="1.5195729264377538"/>
    <n v="0.14761545952996952"/>
    <n v="971.95061728395058"/>
    <n v="1924.9283950617285"/>
    <n v="282.61728395061726"/>
    <n v="4364.4246913580246"/>
    <n v="476.57777777777778"/>
    <n v="975.02182517136634"/>
    <n v="1931.0108597101325"/>
    <n v="283.51030918888983"/>
    <n v="4378.2155726001065"/>
    <n v="478.08368703288818"/>
  </r>
  <r>
    <s v="2011_4"/>
    <n v="2011"/>
    <n v="4"/>
    <x v="30"/>
    <x v="3"/>
    <s v="Commercial"/>
    <n v="1388.5"/>
    <n v="5554"/>
    <n v="570673500"/>
    <n v="2282694000"/>
    <n v="37"/>
    <n v="614"/>
    <n v="961"/>
    <n v="736"/>
    <n v="109"/>
    <n v="697587"/>
    <n v="2180974"/>
    <n v="825707"/>
    <n v="2390867"/>
    <n v="544439"/>
    <n v="18853.702702702703"/>
    <n v="3552.0749185667751"/>
    <n v="859.21644120707595"/>
    <n v="3248.460597826087"/>
    <n v="4994.8532110091746"/>
    <n v="312412500"/>
    <n v="41655000"/>
    <n v="208275000"/>
    <n v="4165500"/>
    <n v="4165500"/>
    <n v="2.6647461289160967E-2"/>
    <n v="0.44220381706877926"/>
    <n v="0.69211379186172128"/>
    <n v="0.53006841915736402"/>
    <n v="7.8501980554555276E-2"/>
    <n v="3.671784414665466E-2"/>
    <n v="0.47325884981412736"/>
    <n v="0.72097847858003383"/>
    <n v="0.56127644235109497"/>
    <n v="9.5319831109516889E-2"/>
    <n v="502.40331292761971"/>
    <n v="1570.7410875045014"/>
    <n v="594.67554915376309"/>
    <n v="1721.9063737846598"/>
    <n v="392.10586964350017"/>
    <n v="503.99082672707476"/>
    <n v="1575.7043771318204"/>
    <n v="596.55462840381597"/>
    <n v="1727.3473214444666"/>
    <n v="393.34486123230772"/>
  </r>
  <r>
    <s v="2011_4"/>
    <n v="2011"/>
    <n v="4"/>
    <x v="31"/>
    <x v="4"/>
    <s v="Commercial"/>
    <n v="611.75"/>
    <n v="2447"/>
    <n v="251429250"/>
    <n v="1005717000"/>
    <n v="26"/>
    <n v="245"/>
    <n v="458"/>
    <n v="294"/>
    <n v="71"/>
    <n v="537085"/>
    <n v="749912"/>
    <n v="750367"/>
    <n v="1013271"/>
    <n v="203624"/>
    <n v="20657.115384615383"/>
    <n v="3060.8653061224491"/>
    <n v="1638.3558951965065"/>
    <n v="3446.5"/>
    <n v="2867.9436619718308"/>
    <n v="137643750"/>
    <n v="18352500"/>
    <n v="91762500"/>
    <n v="1835250"/>
    <n v="1835250"/>
    <n v="4.25010216591745E-2"/>
    <n v="0.40049039640375972"/>
    <n v="0.74867184307315082"/>
    <n v="0.48058847568451163"/>
    <n v="0.11606048222313037"/>
    <n v="6.1504704626745052E-2"/>
    <n v="0.44665010488856921"/>
    <n v="0.78953531424025958"/>
    <n v="0.52765492092132571"/>
    <n v="0.14623375315552795"/>
    <n v="877.94850837760521"/>
    <n v="1225.847159787495"/>
    <n v="1226.5909276665304"/>
    <n v="1656.3481814466693"/>
    <n v="332.85492439722111"/>
    <n v="880.72268469451421"/>
    <n v="1229.720639981814"/>
    <n v="1230.4667580479227"/>
    <n v="1661.5819757451707"/>
    <n v="333.90669251279735"/>
  </r>
  <r>
    <s v="2011_4"/>
    <n v="2011"/>
    <n v="4"/>
    <x v="32"/>
    <x v="5"/>
    <s v="Commercial"/>
    <n v="229.5"/>
    <n v="918"/>
    <n v="94324500"/>
    <n v="377298000"/>
    <n v="22"/>
    <n v="103"/>
    <n v="207"/>
    <n v="134"/>
    <n v="43"/>
    <n v="454829"/>
    <n v="310171"/>
    <n v="328283"/>
    <n v="463210"/>
    <n v="223096"/>
    <n v="20674.045454545456"/>
    <n v="3011.3689320388348"/>
    <n v="1585.9082125603866"/>
    <n v="3456.7910447761192"/>
    <n v="5188.2790697674418"/>
    <n v="51637500"/>
    <n v="6885000"/>
    <n v="34425000"/>
    <n v="688500"/>
    <n v="688500"/>
    <n v="9.586056644880174E-2"/>
    <n v="0.44880174291938996"/>
    <n v="0.90196078431372551"/>
    <n v="0.58387799564270149"/>
    <n v="0.18736383442265794"/>
    <n v="0.1411401347028205"/>
    <n v="0.525298982059345"/>
    <n v="0.94769679893026959"/>
    <n v="0.65968964952862652"/>
    <n v="0.24737824320101617"/>
    <n v="1981.8257080610022"/>
    <n v="1351.5076252723311"/>
    <n v="1430.4270152505446"/>
    <n v="2018.3442265795206"/>
    <n v="972.09586056644878"/>
    <n v="1988.0879590826526"/>
    <n v="1355.7781723606574"/>
    <n v="1434.9469349393519"/>
    <n v="2024.7218702560203"/>
    <n v="975.16752739931599"/>
  </r>
  <r>
    <s v="2011_4"/>
    <n v="2011"/>
    <n v="4"/>
    <x v="33"/>
    <x v="6"/>
    <s v="Commercial"/>
    <n v="1576.25"/>
    <n v="6305"/>
    <n v="647838750"/>
    <n v="2591355000"/>
    <n v="100"/>
    <n v="829"/>
    <n v="701"/>
    <n v="1147"/>
    <n v="256"/>
    <n v="2453533"/>
    <n v="2089645"/>
    <n v="1244903"/>
    <n v="2920504"/>
    <n v="2055469"/>
    <n v="24535.33"/>
    <n v="2520.6815440289506"/>
    <n v="1775.8958630527818"/>
    <n v="2546.2109851787272"/>
    <n v="8029.17578125"/>
    <n v="354656250"/>
    <n v="47287500"/>
    <n v="236437500"/>
    <n v="4728750"/>
    <n v="4728750"/>
    <n v="6.3441712926249005E-2"/>
    <n v="0.5259318001586043"/>
    <n v="0.44472640761300553"/>
    <n v="0.7276764472640761"/>
    <n v="0.16241078509119747"/>
    <n v="7.7747054331862395E-2"/>
    <n v="0.55523590765508113"/>
    <n v="0.47389015584511684"/>
    <n v="0.75380137708744499"/>
    <n v="0.18405622130252489"/>
    <n v="1556.5633624107852"/>
    <n v="1325.7065820777161"/>
    <n v="789.78778747026172"/>
    <n v="1852.8177636796192"/>
    <n v="1304.0247422680413"/>
    <n v="1561.481852703283"/>
    <n v="1329.8956020123437"/>
    <n v="792.28339006480655"/>
    <n v="1858.672370311444"/>
    <n v="1308.1452510702584"/>
  </r>
  <r>
    <s v="2011_4"/>
    <n v="2011"/>
    <n v="4"/>
    <x v="34"/>
    <x v="7"/>
    <s v="Commercial"/>
    <n v="1455.75"/>
    <n v="5823"/>
    <n v="598313250"/>
    <n v="2393253000"/>
    <n v="185"/>
    <n v="636"/>
    <n v="1951"/>
    <n v="1262"/>
    <n v="141"/>
    <n v="3075600"/>
    <n v="1505547"/>
    <n v="1790715"/>
    <n v="3916998"/>
    <n v="656050"/>
    <n v="16624.864864864863"/>
    <n v="2367.2122641509436"/>
    <n v="917.8446950281907"/>
    <n v="3103.8019017432648"/>
    <n v="4652.8368794326243"/>
    <n v="327543750"/>
    <n v="43672500"/>
    <n v="218362500"/>
    <n v="4367250"/>
    <n v="4367250"/>
    <n v="0.12708226000343464"/>
    <n v="0.43688820195775374"/>
    <n v="1.3402026446848703"/>
    <n v="0.86690709256397047"/>
    <n v="9.6857290056671819E-2"/>
    <n v="0.14742182433681617"/>
    <n v="0.46717790345058391"/>
    <n v="1.3814377017252633"/>
    <n v="0.88765031650219317"/>
    <n v="0.11491891704552834"/>
    <n v="2112.7253992787223"/>
    <n v="1034.2071097372489"/>
    <n v="1230.0978876867593"/>
    <n v="2690.7078825347758"/>
    <n v="450.66117121758543"/>
    <n v="2119.4012723064493"/>
    <n v="1037.4750381444783"/>
    <n v="1233.9847994987133"/>
    <n v="2699.2100874046741"/>
    <n v="452.08518815731759"/>
  </r>
  <r>
    <s v="2011_4"/>
    <n v="2011"/>
    <n v="4"/>
    <x v="35"/>
    <x v="8"/>
    <s v="Commercial"/>
    <n v="196.5"/>
    <n v="786"/>
    <n v="80761500"/>
    <n v="323046000"/>
    <n v="32"/>
    <n v="93"/>
    <n v="127"/>
    <n v="97"/>
    <n v="42"/>
    <n v="383250"/>
    <n v="242576"/>
    <n v="123726"/>
    <n v="310093"/>
    <n v="153298"/>
    <n v="11976.5625"/>
    <n v="2608.3440860215055"/>
    <n v="974.22047244094483"/>
    <n v="3196.8350515463917"/>
    <n v="3649.9523809523807"/>
    <n v="44212500"/>
    <n v="5895000"/>
    <n v="29475000"/>
    <n v="589500"/>
    <n v="589500"/>
    <n v="0.16284987277353691"/>
    <n v="0.47328244274809161"/>
    <n v="0.64631043256997456"/>
    <n v="0.49363867684478374"/>
    <n v="0.21374045801526717"/>
    <n v="0.22422183785382332"/>
    <n v="0.55627205551058068"/>
    <n v="0.72578100691432434"/>
    <n v="0.57674029806417659"/>
    <n v="0.28188027708156216"/>
    <n v="1950.3816793893129"/>
    <n v="1234.4834605597964"/>
    <n v="629.64885496183206"/>
    <n v="1578.0814249363868"/>
    <n v="780.1424936386768"/>
    <n v="1956.5445723292344"/>
    <n v="1238.384230077851"/>
    <n v="631.63844424267938"/>
    <n v="1583.0679088513746"/>
    <n v="782.60761865342977"/>
  </r>
  <r>
    <s v="2011_4"/>
    <n v="2011"/>
    <n v="4"/>
    <x v="36"/>
    <x v="9"/>
    <s v="Commercial"/>
    <n v="136.25"/>
    <n v="545"/>
    <n v="55998750"/>
    <n v="223995000"/>
    <n v="21"/>
    <n v="71"/>
    <n v="131"/>
    <n v="89"/>
    <n v="20"/>
    <n v="300479"/>
    <n v="209333"/>
    <n v="98303"/>
    <n v="287930"/>
    <n v="91759"/>
    <n v="14308.523809523809"/>
    <n v="2948.3521126760565"/>
    <n v="750.40458015267177"/>
    <n v="3235.1685393258426"/>
    <n v="4587.95"/>
    <n v="30656250"/>
    <n v="4087500"/>
    <n v="20437500"/>
    <n v="408750"/>
    <n v="408750"/>
    <n v="0.15412844036697249"/>
    <n v="0.52110091743119269"/>
    <n v="0.96146788990825693"/>
    <n v="0.65321100917431196"/>
    <n v="0.14678899082568808"/>
    <n v="0.2262028790865615"/>
    <n v="0.62081823492063626"/>
    <n v="0.99988869438563066"/>
    <n v="0.74821614087852051"/>
    <n v="0.21743093337891306"/>
    <n v="2205.3504587155962"/>
    <n v="1536.3889908256881"/>
    <n v="721.48990825688077"/>
    <n v="2113.2477064220184"/>
    <n v="673.4605504587156"/>
    <n v="2212.319012058615"/>
    <n v="1541.2437333433154"/>
    <n v="723.76970051949741"/>
    <n v="2119.9252298564529"/>
    <n v="675.5885776626202"/>
  </r>
  <r>
    <s v="2011_4"/>
    <n v="2011"/>
    <n v="4"/>
    <x v="37"/>
    <x v="10"/>
    <s v="Commercial"/>
    <n v="362.75"/>
    <n v="1451"/>
    <n v="149090250"/>
    <n v="596361000"/>
    <n v="48"/>
    <n v="178"/>
    <n v="93"/>
    <n v="371"/>
    <n v="39"/>
    <n v="952264"/>
    <n v="746628"/>
    <n v="110073"/>
    <n v="1152337"/>
    <n v="189530"/>
    <n v="19838.833333333332"/>
    <n v="4194.5393258426966"/>
    <n v="1183.5806451612902"/>
    <n v="3106.0296495956873"/>
    <n v="4859.7435897435898"/>
    <n v="81618750"/>
    <n v="10882500"/>
    <n v="54412500"/>
    <n v="1088250"/>
    <n v="1088250"/>
    <n v="0.13232253618194348"/>
    <n v="0.49069607167470708"/>
    <n v="0.25637491385251548"/>
    <n v="1.0227429359062716"/>
    <n v="0.10751206064782909"/>
    <n v="0.17377480228422262"/>
    <n v="0.55185319006153111"/>
    <n v="0.30979037600970527"/>
    <n v="1.041400662229965"/>
    <n v="0.14540706675729956"/>
    <n v="2625.1247415575467"/>
    <n v="2058.2439696760853"/>
    <n v="303.44038594073055"/>
    <n v="3176.669882839421"/>
    <n v="522.48104755341149"/>
    <n v="2633.419714232446"/>
    <n v="2064.7476901341879"/>
    <n v="304.39920883778871"/>
    <n v="3186.7076496008185"/>
    <n v="524.13200377046223"/>
  </r>
  <r>
    <s v="2011_4"/>
    <n v="2011"/>
    <n v="4"/>
    <x v="38"/>
    <x v="11"/>
    <s v="Commercial"/>
    <n v="1436.75"/>
    <n v="5747"/>
    <n v="590504250"/>
    <n v="2362017000"/>
    <n v="47"/>
    <n v="573"/>
    <n v="1996"/>
    <n v="715"/>
    <n v="218"/>
    <n v="717289"/>
    <n v="1033309"/>
    <n v="2193282"/>
    <n v="1468895"/>
    <n v="992136"/>
    <n v="15261.468085106382"/>
    <n v="1803.3315881326353"/>
    <n v="1098.8386773547095"/>
    <n v="2054.3986013986014"/>
    <n v="4551.0825688073392"/>
    <n v="323268750"/>
    <n v="43102500"/>
    <n v="215512500"/>
    <n v="4310250"/>
    <n v="4310250"/>
    <n v="3.2712719679832955E-2"/>
    <n v="0.39881677396902732"/>
    <n v="1.3892465634243953"/>
    <n v="0.49765094832086304"/>
    <n v="0.15173133808943798"/>
    <n v="4.3647281458877821E-2"/>
    <n v="0.42891600867486196"/>
    <n v="1.434449575754948"/>
    <n v="0.52838575809446953"/>
    <n v="0.17378443944456384"/>
    <n v="499.24412737080218"/>
    <n v="719.19888637550025"/>
    <n v="1526.5578562728381"/>
    <n v="1022.3734122150687"/>
    <n v="690.54184792065428"/>
    <n v="500.82165865115866"/>
    <n v="721.47143937683427"/>
    <n v="1531.3815339838343"/>
    <n v="1025.6039480382294"/>
    <n v="692.72384928184579"/>
  </r>
  <r>
    <s v="2011_4"/>
    <n v="2011"/>
    <n v="4"/>
    <x v="39"/>
    <x v="12"/>
    <s v="Commercial"/>
    <n v="1094.25"/>
    <n v="4377"/>
    <n v="449736750"/>
    <n v="1798947000"/>
    <n v="75"/>
    <n v="568"/>
    <n v="971"/>
    <n v="890"/>
    <n v="202"/>
    <n v="1520501"/>
    <n v="1708171"/>
    <n v="1626975"/>
    <n v="2738635"/>
    <n v="805484"/>
    <n v="20273.346666666668"/>
    <n v="3007.3433098591549"/>
    <n v="1675.5664263645726"/>
    <n v="3077.1179775280898"/>
    <n v="3987.5445544554455"/>
    <n v="246206250"/>
    <n v="32827500"/>
    <n v="164137500"/>
    <n v="3282750"/>
    <n v="3282750"/>
    <n v="6.8540095956134334E-2"/>
    <n v="0.51907699337445734"/>
    <n v="0.88736577564541919"/>
    <n v="0.81334247201279419"/>
    <n v="0.18460132510852181"/>
    <n v="8.6337312303177857E-2"/>
    <n v="0.55426958989326314"/>
    <n v="0.90963392712932734"/>
    <n v="0.84078708582825834"/>
    <n v="0.21192883443138538"/>
    <n v="1389.5371258853095"/>
    <n v="1561.0427233264793"/>
    <n v="1486.8403015764222"/>
    <n v="2502.7507425177064"/>
    <n v="736.10600868174549"/>
    <n v="1393.9278400892897"/>
    <n v="1565.9753676802331"/>
    <n v="1491.5384781919067"/>
    <n v="2510.6590330048666"/>
    <n v="738.43198547484121"/>
  </r>
  <r>
    <s v="2011_4"/>
    <n v="2011"/>
    <n v="4"/>
    <x v="40"/>
    <x v="13"/>
    <s v="Commercial"/>
    <n v="321.25"/>
    <n v="1285"/>
    <n v="132033750"/>
    <n v="528135000"/>
    <n v="42"/>
    <n v="165"/>
    <n v="216"/>
    <n v="207"/>
    <n v="63"/>
    <n v="781237"/>
    <n v="456871"/>
    <n v="192642"/>
    <n v="655005"/>
    <n v="485002"/>
    <n v="18600.880952380954"/>
    <n v="2768.9151515151516"/>
    <n v="891.86111111111109"/>
    <n v="3164.2753623188405"/>
    <n v="7698.4444444444443"/>
    <n v="72281250"/>
    <n v="9637500"/>
    <n v="48187500"/>
    <n v="963750"/>
    <n v="963750"/>
    <n v="0.13073929961089495"/>
    <n v="0.51361867704280151"/>
    <n v="0.67237354085603118"/>
    <n v="0.64435797665369654"/>
    <n v="0.19610894941634241"/>
    <n v="0.17456334377855079"/>
    <n v="0.57859321526559659"/>
    <n v="0.73338749121090441"/>
    <n v="0.70658864906394936"/>
    <n v="0.24772462978517173"/>
    <n v="2431.866147859922"/>
    <n v="1422.1665369649807"/>
    <n v="599.66381322957193"/>
    <n v="2038.9260700389104"/>
    <n v="1509.7338521400777"/>
    <n v="2439.5504544096907"/>
    <n v="1426.6603548687658"/>
    <n v="601.55865459315373"/>
    <n v="2045.3687490359769"/>
    <n v="1514.5043686993945"/>
  </r>
  <r>
    <s v="2011_4"/>
    <n v="2011"/>
    <n v="4"/>
    <x v="41"/>
    <x v="14"/>
    <s v="Commercial"/>
    <n v="1564.5"/>
    <n v="6258"/>
    <n v="643009500"/>
    <n v="2572038000"/>
    <n v="199"/>
    <n v="812"/>
    <n v="1381"/>
    <n v="1148"/>
    <n v="281"/>
    <n v="2688952"/>
    <n v="2464914"/>
    <n v="1713453"/>
    <n v="3795165"/>
    <n v="2825810"/>
    <n v="13512.321608040202"/>
    <n v="3035.6083743842364"/>
    <n v="1240.733526430123"/>
    <n v="3305.8928571428573"/>
    <n v="10056.26334519573"/>
    <n v="352012500"/>
    <n v="46935000"/>
    <n v="234675000"/>
    <n v="4693500"/>
    <n v="4693500"/>
    <n v="0.12719718759987217"/>
    <n v="0.51901565995525722"/>
    <n v="0.88271013103227869"/>
    <n v="0.73378076062639819"/>
    <n v="0.17961009907318631"/>
    <n v="0.1468246864344932"/>
    <n v="0.54844793521891888"/>
    <n v="0.90166441764357153"/>
    <n v="0.75981656601920544"/>
    <n v="0.20222234323674976"/>
    <n v="1718.7293064876958"/>
    <n v="1575.5282837967402"/>
    <n v="1095.2080536912752"/>
    <n v="2425.8005752636627"/>
    <n v="1806.2064557366571"/>
    <n v="1724.1602151249763"/>
    <n v="1580.506700195677"/>
    <n v="1098.6687352866604"/>
    <n v="2433.4657155779582"/>
    <n v="1811.9137781196202"/>
  </r>
  <r>
    <s v="2011_4"/>
    <n v="2011"/>
    <n v="4"/>
    <x v="42"/>
    <x v="15"/>
    <s v="Commercial"/>
    <n v="216.5"/>
    <n v="866"/>
    <n v="88981500"/>
    <n v="355926000"/>
    <n v="32"/>
    <n v="115"/>
    <n v="212"/>
    <n v="150"/>
    <n v="54"/>
    <n v="569970"/>
    <n v="341303"/>
    <n v="300984"/>
    <n v="413377"/>
    <n v="383765"/>
    <n v="17811.5625"/>
    <n v="2967.8521739130433"/>
    <n v="1419.7358490566037"/>
    <n v="2755.8466666666668"/>
    <n v="7106.7592592592591"/>
    <n v="48712500"/>
    <n v="6495000"/>
    <n v="32475000"/>
    <n v="649500"/>
    <n v="649500"/>
    <n v="0.14780600461893764"/>
    <n v="0.53117782909930711"/>
    <n v="0.97921478060046185"/>
    <n v="0.69284064665127021"/>
    <n v="0.24942263279445728"/>
    <n v="0.20400677184614241"/>
    <n v="0.61020037388734283"/>
    <n v="1.0018061864343657"/>
    <n v="0.76589153845683022"/>
    <n v="0.3179387324803235"/>
    <n v="2632.6558891454965"/>
    <n v="1576.4572748267899"/>
    <n v="1390.2263279445729"/>
    <n v="1909.3625866050809"/>
    <n v="1772.5866050808313"/>
    <n v="2640.9746590375198"/>
    <n v="1581.4386266882163"/>
    <n v="1394.6192199163972"/>
    <n v="1915.3958657981173"/>
    <n v="1778.187694133961"/>
  </r>
  <r>
    <s v="2011_4"/>
    <n v="2011"/>
    <n v="4"/>
    <x v="43"/>
    <x v="16"/>
    <s v="Commercial"/>
    <n v="363.5"/>
    <n v="1454"/>
    <n v="149398500"/>
    <n v="597594000"/>
    <n v="48"/>
    <n v="197"/>
    <n v="494"/>
    <n v="433"/>
    <n v="29"/>
    <n v="1069064"/>
    <n v="360038"/>
    <n v="405446"/>
    <n v="1517405"/>
    <n v="154883"/>
    <n v="22272.166666666668"/>
    <n v="1827.6040609137056"/>
    <n v="820.74089068825913"/>
    <n v="3504.3995381062355"/>
    <n v="5340.7931034482763"/>
    <n v="81787500"/>
    <n v="10905000"/>
    <n v="54525000"/>
    <n v="1090500"/>
    <n v="1090500"/>
    <n v="0.13204951856946354"/>
    <n v="0.54195323246217331"/>
    <n v="1.3590096286107289"/>
    <n v="1.1911966987620357"/>
    <n v="7.9779917469050887E-2"/>
    <n v="0.17342276487953867"/>
    <n v="0.60284232901704127"/>
    <n v="1.4443723060614124"/>
    <n v="1.2495191338878173"/>
    <n v="0.11289275194932706"/>
    <n v="2941.0288858321869"/>
    <n v="990.47592847317742"/>
    <n v="1115.39477303989"/>
    <n v="4174.4291609353504"/>
    <n v="426.08803301237964"/>
    <n v="2950.3220648792112"/>
    <n v="993.60567336939732"/>
    <n v="1118.9192414270958"/>
    <n v="4187.6196868083098"/>
    <n v="427.4344027810186"/>
  </r>
  <r>
    <s v="2011_4"/>
    <n v="2011"/>
    <n v="4"/>
    <x v="44"/>
    <x v="17"/>
    <s v="Commercial"/>
    <n v="1274"/>
    <n v="5096"/>
    <n v="523614000"/>
    <n v="2094456000"/>
    <n v="136"/>
    <n v="645"/>
    <n v="1737"/>
    <n v="689"/>
    <n v="186"/>
    <n v="1949560"/>
    <n v="1864188"/>
    <n v="1092769"/>
    <n v="2292977"/>
    <n v="390145"/>
    <n v="14335"/>
    <n v="2890.2139534883722"/>
    <n v="629.11283822682788"/>
    <n v="3327.9782293178519"/>
    <n v="2097.5537634408602"/>
    <n v="286650000"/>
    <n v="38220000"/>
    <n v="191100000"/>
    <n v="3822000"/>
    <n v="3822000"/>
    <n v="0.10675039246467818"/>
    <n v="0.50627943485086346"/>
    <n v="1.3634222919937207"/>
    <n v="0.54081632653061229"/>
    <n v="0.14599686028257458"/>
    <n v="0.12690815683193774"/>
    <n v="0.53891618893208093"/>
    <n v="1.4093729975027343"/>
    <n v="0.57334672050379809"/>
    <n v="0.16904695417655979"/>
    <n v="1530.2668759811618"/>
    <n v="1463.2558869701727"/>
    <n v="857.74646781789636"/>
    <n v="1799.8249607535322"/>
    <n v="306.23626373626371"/>
    <n v="1535.1022735988902"/>
    <n v="1467.8795406223803"/>
    <n v="860.45680893041788"/>
    <n v="1805.5121186370063"/>
    <n v="307.20392115823"/>
  </r>
  <r>
    <s v="2011_4"/>
    <n v="2011"/>
    <n v="4"/>
    <x v="45"/>
    <x v="18"/>
    <s v="Commercial"/>
    <n v="1293.75"/>
    <n v="5175"/>
    <n v="531731250"/>
    <n v="2126925000"/>
    <n v="86"/>
    <n v="761"/>
    <n v="1257"/>
    <n v="1067"/>
    <n v="280"/>
    <n v="2900168"/>
    <n v="2518449"/>
    <n v="1318076"/>
    <n v="3855074"/>
    <n v="2439875"/>
    <n v="33722.883720930229"/>
    <n v="3309.394218134034"/>
    <n v="1048.5887032617343"/>
    <n v="3613.0028116213684"/>
    <n v="8713.8392857142862"/>
    <n v="291093750"/>
    <n v="38812500"/>
    <n v="194062500"/>
    <n v="3881250"/>
    <n v="3881250"/>
    <n v="6.6473429951690824E-2"/>
    <n v="0.5882125603864734"/>
    <n v="0.9715942028985507"/>
    <n v="0.82473429951690824"/>
    <n v="0.21642512077294687"/>
    <n v="8.2610256301142132E-2"/>
    <n v="0.62009374384305205"/>
    <n v="0.98235579897702396"/>
    <n v="0.84936270155107918"/>
    <n v="0.24310137367779378"/>
    <n v="2241.6757487922705"/>
    <n v="1946.6272463768116"/>
    <n v="1018.8027053140097"/>
    <n v="2979.7673429951692"/>
    <n v="1885.8937198067633"/>
    <n v="2248.7590842192885"/>
    <n v="1952.7782759112517"/>
    <n v="1022.0219582767008"/>
    <n v="2989.1829293467104"/>
    <n v="1891.8528411490427"/>
  </r>
  <r>
    <s v="2011_4"/>
    <n v="2011"/>
    <n v="4"/>
    <x v="46"/>
    <x v="19"/>
    <s v="Commercial"/>
    <n v="664.5"/>
    <n v="2658"/>
    <n v="273109500"/>
    <n v="1092438000"/>
    <n v="96"/>
    <n v="301"/>
    <n v="839"/>
    <n v="380"/>
    <n v="103"/>
    <n v="1235690"/>
    <n v="842859"/>
    <n v="816710"/>
    <n v="1119417"/>
    <n v="226870"/>
    <n v="12871.770833333334"/>
    <n v="2800.1960132890367"/>
    <n v="973.43265792610248"/>
    <n v="2945.8342105263159"/>
    <n v="2202.6213592233012"/>
    <n v="149512500"/>
    <n v="19935000"/>
    <n v="99675000"/>
    <n v="1993500"/>
    <n v="1993500"/>
    <n v="0.14446952595936793"/>
    <n v="0.45297215951843489"/>
    <n v="1.2626034612490595"/>
    <n v="0.57185854025583149"/>
    <n v="0.15500376222723852"/>
    <n v="0.17624662840856145"/>
    <n v="0.49796556842010886"/>
    <n v="1.3146500343026253"/>
    <n v="0.61658313116163488"/>
    <n v="0.1877157500410892"/>
    <n v="1859.5786305492852"/>
    <n v="1268.4108352144469"/>
    <n v="1229.0594431903687"/>
    <n v="1684.6004514672686"/>
    <n v="341.41459744168549"/>
    <n v="1865.454600434846"/>
    <n v="1272.4188097887932"/>
    <n v="1232.943073684454"/>
    <n v="1689.9235184026527"/>
    <n v="342.49341274968117"/>
  </r>
  <r>
    <s v="2011_4"/>
    <n v="2011"/>
    <n v="4"/>
    <x v="47"/>
    <x v="20"/>
    <s v="Commercial"/>
    <n v="562.25"/>
    <n v="2249"/>
    <n v="231084750"/>
    <n v="924339000"/>
    <n v="70"/>
    <n v="367"/>
    <n v="584"/>
    <n v="416"/>
    <n v="78"/>
    <n v="1015789"/>
    <n v="1361948"/>
    <n v="648655"/>
    <n v="1804558"/>
    <n v="295714"/>
    <n v="14511.271428571428"/>
    <n v="3711.0299727520437"/>
    <n v="1110.7106164383561"/>
    <n v="4337.8798076923076"/>
    <n v="3791.2051282051284"/>
    <n v="126506250"/>
    <n v="16867500"/>
    <n v="84337500"/>
    <n v="1686750"/>
    <n v="1686750"/>
    <n v="0.12449977767896843"/>
    <n v="0.65273454868830594"/>
    <n v="1.038683859493108"/>
    <n v="0.73988439306358378"/>
    <n v="0.13872832369942195"/>
    <n v="0.15694147793109864"/>
    <n v="0.69951778679650722"/>
    <n v="1.0583807549141044"/>
    <n v="0.78299223954560582"/>
    <n v="0.17269427956085032"/>
    <n v="1806.6500666963095"/>
    <n v="2422.3174744330813"/>
    <n v="1153.677189862161"/>
    <n v="3209.5295686971986"/>
    <n v="525.94753223654959"/>
    <n v="1812.358790818676"/>
    <n v="2429.9716087080233"/>
    <n v="1157.322624539632"/>
    <n v="3219.6711667897252"/>
    <n v="527.60944198859602"/>
  </r>
  <r>
    <s v="2011_4"/>
    <n v="2011"/>
    <n v="4"/>
    <x v="48"/>
    <x v="21"/>
    <s v="Commercial"/>
    <n v="1111"/>
    <n v="4444"/>
    <n v="456621000"/>
    <n v="1826484000"/>
    <n v="196"/>
    <n v="724"/>
    <n v="958"/>
    <n v="1000"/>
    <n v="279"/>
    <n v="2354216"/>
    <n v="2032256"/>
    <n v="1301936"/>
    <n v="2760093"/>
    <n v="724462"/>
    <n v="12011.306122448979"/>
    <n v="2806.9834254143648"/>
    <n v="1359.0146137787056"/>
    <n v="2760.0929999999998"/>
    <n v="2596.6379928315414"/>
    <n v="249975000"/>
    <n v="33330000"/>
    <n v="166650000"/>
    <n v="3333000"/>
    <n v="3333000"/>
    <n v="0.17641764176417643"/>
    <n v="0.65166516651665163"/>
    <n v="0.86228622862286231"/>
    <n v="0.90009000900090008"/>
    <n v="0.25112511251125114"/>
    <n v="0.20306311361412321"/>
    <n v="0.68497017880429745"/>
    <n v="0.88637492527240946"/>
    <n v="0.92105266569823196"/>
    <n v="0.28143948602483937"/>
    <n v="2119.0063006300629"/>
    <n v="1829.2133213321333"/>
    <n v="1171.859585958596"/>
    <n v="2484.3321332133214"/>
    <n v="652.0810081008101"/>
    <n v="2125.7020202975546"/>
    <n v="1834.9933417162347"/>
    <n v="1175.5624740882388"/>
    <n v="2492.1822238525006"/>
    <n v="654.14147938371286"/>
  </r>
  <r>
    <s v="2011_4"/>
    <n v="2011"/>
    <n v="4"/>
    <x v="49"/>
    <x v="22"/>
    <s v="Commercial"/>
    <n v="329.75"/>
    <n v="1319"/>
    <n v="135527250"/>
    <n v="542109000"/>
    <n v="60"/>
    <n v="222"/>
    <n v="217"/>
    <n v="387"/>
    <n v="154"/>
    <n v="937976"/>
    <n v="800865"/>
    <n v="194520"/>
    <n v="1295799"/>
    <n v="753125"/>
    <n v="15632.933333333332"/>
    <n v="3607.5"/>
    <n v="896.40552995391704"/>
    <n v="3348.3178294573645"/>
    <n v="4890.4220779220777"/>
    <n v="74193750"/>
    <n v="9892500"/>
    <n v="49462500"/>
    <n v="989250"/>
    <n v="989250"/>
    <n v="0.1819560272934041"/>
    <n v="0.6732373009855952"/>
    <n v="0.65807429871114476"/>
    <n v="1.1736163760424565"/>
    <n v="0.46702047005307051"/>
    <n v="0.23145943166253904"/>
    <n v="0.73341891644247426"/>
    <n v="0.71893919087450886"/>
    <n v="1.231535494438317"/>
    <n v="0.53103620589805289"/>
    <n v="2844.5064442759667"/>
    <n v="2428.7035633055343"/>
    <n v="589.90144048521609"/>
    <n v="3929.6406368460957"/>
    <n v="2283.9272175890828"/>
    <n v="2853.4946279059927"/>
    <n v="2436.3778765959178"/>
    <n v="591.76543431844061"/>
    <n v="3942.0576702878939"/>
    <n v="2291.1440608733069"/>
  </r>
  <r>
    <s v="2011_4"/>
    <n v="2011"/>
    <n v="4"/>
    <x v="50"/>
    <x v="23"/>
    <s v="Commercial"/>
    <n v="509.75"/>
    <n v="2039"/>
    <n v="209507250"/>
    <n v="838029000"/>
    <n v="102"/>
    <n v="404"/>
    <n v="569"/>
    <n v="430"/>
    <n v="309"/>
    <n v="1625156"/>
    <n v="1221045"/>
    <n v="689329"/>
    <n v="1432057"/>
    <n v="1662980"/>
    <n v="15932.901960784313"/>
    <n v="3022.3886138613861"/>
    <n v="1211.4745166959578"/>
    <n v="3330.3651162790698"/>
    <n v="5381.8122977346275"/>
    <n v="114693750"/>
    <n v="15292500"/>
    <n v="76462500"/>
    <n v="1529250"/>
    <n v="1529250"/>
    <n v="0.20009808729769496"/>
    <n v="0.79254536537518394"/>
    <n v="1.1162334477685141"/>
    <n v="0.84355076017655717"/>
    <n v="0.6061794997547818"/>
    <n v="0.24138544977147816"/>
    <n v="0.83439107527480272"/>
    <n v="1.1534058287743072"/>
    <n v="0.88104112296178294"/>
    <n v="0.65660231455407336"/>
    <n v="3188.1432074546346"/>
    <n v="2395.3800882785681"/>
    <n v="1352.2883766552231"/>
    <n v="2809.3320255026974"/>
    <n v="3262.3442864149092"/>
    <n v="3198.2172280795785"/>
    <n v="2402.9491047385172"/>
    <n v="1356.5613907925565"/>
    <n v="2818.2090636172511"/>
    <n v="3272.6527705351227"/>
  </r>
  <r>
    <s v="2011_4"/>
    <n v="2011"/>
    <n v="4"/>
    <x v="51"/>
    <x v="24"/>
    <s v="Commercial"/>
    <n v="264"/>
    <n v="1056"/>
    <n v="108504000"/>
    <n v="434016000"/>
    <n v="53"/>
    <n v="216"/>
    <n v="179"/>
    <n v="293"/>
    <n v="10"/>
    <n v="601382"/>
    <n v="495308"/>
    <n v="296847"/>
    <n v="735178"/>
    <n v="58514"/>
    <n v="11346.830188679245"/>
    <n v="2293.0925925925926"/>
    <n v="1658.36312849162"/>
    <n v="2509.1399317406144"/>
    <n v="5851.4"/>
    <n v="59400000"/>
    <n v="7920000"/>
    <n v="39600000"/>
    <n v="792000"/>
    <n v="792000"/>
    <n v="0.20075757575757575"/>
    <n v="0.81818181818181823"/>
    <n v="0.67803030303030298"/>
    <n v="1.1098484848484849"/>
    <n v="3.787878787878788E-2"/>
    <n v="0.2581995282116491"/>
    <n v="0.87349103705137865"/>
    <n v="0.74503203189480272"/>
    <n v="1.1599190899481007"/>
    <n v="6.5254592269664277E-2"/>
    <n v="2277.962121212121"/>
    <n v="1876.1666666666667"/>
    <n v="1124.4204545454545"/>
    <n v="2784.7651515151515"/>
    <n v="221.64393939393941"/>
    <n v="2285.1601157495916"/>
    <n v="1882.0950520828671"/>
    <n v="1127.9734426369912"/>
    <n v="2793.564562252534"/>
    <n v="222.3442986537203"/>
  </r>
  <r>
    <s v="2011_4"/>
    <n v="2011"/>
    <n v="4"/>
    <x v="52"/>
    <x v="25"/>
    <s v="Commercial"/>
    <n v="1266"/>
    <n v="5064"/>
    <n v="520326000"/>
    <n v="2081304000"/>
    <n v="268"/>
    <n v="993"/>
    <n v="2108"/>
    <n v="998"/>
    <n v="138"/>
    <n v="3773224"/>
    <n v="2596129"/>
    <n v="1952976"/>
    <n v="3149983"/>
    <n v="633960"/>
    <n v="14079.194029850747"/>
    <n v="2614.4300100704936"/>
    <n v="926.45920303605317"/>
    <n v="3156.2955911823647"/>
    <n v="4593.913043478261"/>
    <n v="284850000"/>
    <n v="37980000"/>
    <n v="189900000"/>
    <n v="3798000"/>
    <n v="3798000"/>
    <n v="0.21169036334913113"/>
    <n v="0.78436018957345977"/>
    <n v="1.665086887835703"/>
    <n v="0.78830963665086884"/>
    <n v="0.10900473933649289"/>
    <n v="0.23844124069858846"/>
    <n v="0.81129173715832326"/>
    <n v="1.7339991825139407"/>
    <n v="0.8150605140003262"/>
    <n v="0.12941269281184992"/>
    <n v="2980.4296998420223"/>
    <n v="2050.6548183254345"/>
    <n v="1542.6350710900474"/>
    <n v="2488.1382306477094"/>
    <n v="500.75829383886258"/>
    <n v="2989.8473791348465"/>
    <n v="2057.1345582838362"/>
    <n v="1547.5095502183958"/>
    <n v="2496.0003479436477"/>
    <n v="502.34060964213296"/>
  </r>
  <r>
    <s v="2011_4"/>
    <n v="2011"/>
    <n v="4"/>
    <x v="53"/>
    <x v="26"/>
    <s v="Commercial"/>
    <n v="556.5"/>
    <n v="2226"/>
    <n v="228721500"/>
    <n v="914886000"/>
    <n v="87"/>
    <n v="414"/>
    <n v="794"/>
    <n v="558"/>
    <n v="94"/>
    <n v="1145553"/>
    <n v="1431103"/>
    <n v="574647"/>
    <n v="1983040"/>
    <n v="236520"/>
    <n v="13167.275862068966"/>
    <n v="3456.7705314009663"/>
    <n v="723.73677581863979"/>
    <n v="3553.8351254480285"/>
    <n v="2516.1702127659573"/>
    <n v="125212500"/>
    <n v="16695000"/>
    <n v="83475000"/>
    <n v="1669500"/>
    <n v="1669500"/>
    <n v="0.15633423180592992"/>
    <n v="0.7439353099730458"/>
    <n v="1.426774483378257"/>
    <n v="1.0026954177897573"/>
    <n v="0.16891284815813118"/>
    <n v="0.19220458001900273"/>
    <n v="0.78704409379219087"/>
    <n v="1.5038471217651475"/>
    <n v="1.0078301866293307"/>
    <n v="0.20591934398405182"/>
    <n v="2058.4959568733152"/>
    <n v="2571.6136567834683"/>
    <n v="1032.6091644204853"/>
    <n v="3563.4141958670261"/>
    <n v="425.01347708894878"/>
    <n v="2065.0004735705002"/>
    <n v="2579.7395430225961"/>
    <n v="1035.8720435770911"/>
    <n v="3574.6740125592141"/>
    <n v="426.35645143340793"/>
  </r>
  <r>
    <s v="2012_1"/>
    <n v="2012"/>
    <n v="1"/>
    <x v="27"/>
    <x v="0"/>
    <s v="Commercial"/>
    <n v="1350.25"/>
    <n v="5401"/>
    <n v="554952750"/>
    <n v="2219811000"/>
    <n v="38"/>
    <n v="715"/>
    <n v="317"/>
    <n v="1049"/>
    <n v="151"/>
    <n v="453122"/>
    <n v="1050272"/>
    <n v="468976"/>
    <n v="1677823"/>
    <n v="445872"/>
    <n v="11924.263157894737"/>
    <n v="1468.9118881118882"/>
    <n v="1479.4195583596215"/>
    <n v="1599.4499523355578"/>
    <n v="2952.7947019867552"/>
    <n v="303806250"/>
    <n v="40507500"/>
    <n v="202537500"/>
    <n v="4050750"/>
    <n v="4050750"/>
    <n v="2.8142936493241993E-2"/>
    <n v="0.52953156822810588"/>
    <n v="0.23477133864099242"/>
    <n v="0.77689316793186447"/>
    <n v="0.11183114238104055"/>
    <n v="3.8629537181340337E-2"/>
    <n v="0.56118056877509459"/>
    <n v="0.26164748393107656"/>
    <n v="0.80329207298285366"/>
    <n v="0.13181493799703611"/>
    <n v="335.58378078133677"/>
    <n v="777.8352157007962"/>
    <n v="347.32531012775411"/>
    <n v="1242.6017404184411"/>
    <n v="330.21440473986297"/>
    <n v="336.64417164492255"/>
    <n v="780.29305008773827"/>
    <n v="348.42280233877233"/>
    <n v="1246.528162397321"/>
    <n v="331.2578292373023"/>
  </r>
  <r>
    <s v="2012_1"/>
    <n v="2012"/>
    <n v="1"/>
    <x v="28"/>
    <x v="1"/>
    <s v="Commercial"/>
    <n v="183"/>
    <n v="732"/>
    <n v="75213000"/>
    <n v="300852000"/>
    <n v="4"/>
    <n v="82"/>
    <n v="95"/>
    <n v="133"/>
    <n v="16"/>
    <n v="72015"/>
    <n v="222691"/>
    <n v="110671"/>
    <n v="436214"/>
    <n v="88448"/>
    <n v="18003.75"/>
    <n v="2715.7439024390242"/>
    <n v="1164.957894736842"/>
    <n v="3279.8045112781956"/>
    <n v="5528"/>
    <n v="41175000"/>
    <n v="5490000"/>
    <n v="27450000"/>
    <n v="549000"/>
    <n v="549000"/>
    <n v="2.185792349726776E-2"/>
    <n v="0.44808743169398907"/>
    <n v="0.51912568306010931"/>
    <n v="0.72677595628415304"/>
    <n v="8.7431693989071038E-2"/>
    <n v="4.7042566416299642E-2"/>
    <n v="0.5337412838534108"/>
    <n v="0.60518193462000303"/>
    <n v="0.80352802838216486"/>
    <n v="0.13608333721892346"/>
    <n v="393.52459016393442"/>
    <n v="1216.8907103825136"/>
    <n v="604.75956284153006"/>
    <n v="2383.6830601092897"/>
    <n v="483.3224043715847"/>
    <n v="394.76806468178683"/>
    <n v="1220.7358896348233"/>
    <n v="606.67050595567639"/>
    <n v="2391.2151158383804"/>
    <n v="484.84962556376701"/>
  </r>
  <r>
    <s v="2012_1"/>
    <n v="2012"/>
    <n v="1"/>
    <x v="29"/>
    <x v="2"/>
    <s v="Commercial"/>
    <n v="204"/>
    <n v="816"/>
    <n v="83844000"/>
    <n v="335376000"/>
    <n v="17"/>
    <n v="118"/>
    <n v="96"/>
    <n v="199"/>
    <n v="31"/>
    <n v="191379"/>
    <n v="374550"/>
    <n v="93150"/>
    <n v="555188"/>
    <n v="149441"/>
    <n v="11257.588235294117"/>
    <n v="3174.1525423728813"/>
    <n v="970.3125"/>
    <n v="2789.8894472361808"/>
    <n v="4820.677419354839"/>
    <n v="45900000"/>
    <n v="6120000"/>
    <n v="30600000"/>
    <n v="612000"/>
    <n v="612000"/>
    <n v="8.3333333333333329E-2"/>
    <n v="0.57843137254901966"/>
    <n v="0.47058823529411764"/>
    <n v="0.97549019607843135"/>
    <n v="0.15196078431372548"/>
    <n v="0.12842081033957833"/>
    <n v="0.65898793011192369"/>
    <n v="0.55201330971067009"/>
    <n v="1.0007146753927114"/>
    <n v="0.21052260471661938"/>
    <n v="938.13235294117646"/>
    <n v="1836.0294117647059"/>
    <n v="456.61764705882354"/>
    <n v="2721.5098039215686"/>
    <n v="732.5539215686274"/>
    <n v="941.09670054336652"/>
    <n v="1841.830969900135"/>
    <n v="458.0604855058005"/>
    <n v="2730.1093379172771"/>
    <n v="734.86867433679367"/>
  </r>
  <r>
    <s v="2012_1"/>
    <n v="2012"/>
    <n v="1"/>
    <x v="30"/>
    <x v="3"/>
    <s v="Commercial"/>
    <n v="1413.5"/>
    <n v="5654"/>
    <n v="580948500"/>
    <n v="2323794000"/>
    <n v="36"/>
    <n v="574"/>
    <n v="683"/>
    <n v="973"/>
    <n v="462"/>
    <n v="656724"/>
    <n v="2051142"/>
    <n v="584975"/>
    <n v="2812927"/>
    <n v="2410937"/>
    <n v="18242.333333333332"/>
    <n v="3573.4181184668992"/>
    <n v="856.47877013177163"/>
    <n v="2890.9835560123329"/>
    <n v="5218.4783549783551"/>
    <n v="318037500"/>
    <n v="42405000"/>
    <n v="212025000"/>
    <n v="4240500"/>
    <n v="4240500"/>
    <n v="2.5468694729395117E-2"/>
    <n v="0.40608418818535552"/>
    <n v="0.48319773611602407"/>
    <n v="0.68836222143615144"/>
    <n v="0.32684824902723736"/>
    <n v="3.5232278480104927E-2"/>
    <n v="0.43651955204805915"/>
    <n v="0.51416712701194944"/>
    <n v="0.71706616571496773"/>
    <n v="0.35591775063210013"/>
    <n v="464.60841881853554"/>
    <n v="1451.1085956844711"/>
    <n v="413.84860275910859"/>
    <n v="1990.0438627520339"/>
    <n v="1705.6505129112134"/>
    <n v="466.07650682121891"/>
    <n v="1455.69386584667"/>
    <n v="415.1562978933959"/>
    <n v="1996.3320818229436"/>
    <n v="1711.0400946608149"/>
  </r>
  <r>
    <s v="2012_1"/>
    <n v="2012"/>
    <n v="1"/>
    <x v="31"/>
    <x v="4"/>
    <s v="Commercial"/>
    <n v="620.25"/>
    <n v="2481"/>
    <n v="254922750"/>
    <n v="1019691000"/>
    <n v="28"/>
    <n v="228"/>
    <n v="271"/>
    <n v="362"/>
    <n v="73"/>
    <n v="571852"/>
    <n v="639879"/>
    <n v="346435"/>
    <n v="1099673"/>
    <n v="183413"/>
    <n v="20423.285714285714"/>
    <n v="2806.4868421052633"/>
    <n v="1278.3579335793358"/>
    <n v="3037.7707182320441"/>
    <n v="2512.5068493150684"/>
    <n v="139556250"/>
    <n v="18607500"/>
    <n v="93037500"/>
    <n v="1860750"/>
    <n v="1860750"/>
    <n v="4.514308746473196E-2"/>
    <n v="0.36759371221281739"/>
    <n v="0.43692059653365578"/>
    <n v="0.58363563079403469"/>
    <n v="0.11769447803305119"/>
    <n v="6.4567026753790946E-2"/>
    <n v="0.41270182537159322"/>
    <n v="0.4833249380589375"/>
    <n v="0.6297546658452291"/>
    <n v="0.14784258703323186"/>
    <n v="921.97017331721077"/>
    <n v="1031.6469165659009"/>
    <n v="558.54091092301496"/>
    <n v="1772.9512293430068"/>
    <n v="295.708182184603"/>
    <n v="924.88345102690187"/>
    <n v="1034.9067551737915"/>
    <n v="560.30581051828938"/>
    <n v="1778.5534705502585"/>
    <n v="296.64257255932858"/>
  </r>
  <r>
    <s v="2012_1"/>
    <n v="2012"/>
    <n v="1"/>
    <x v="32"/>
    <x v="5"/>
    <s v="Commercial"/>
    <n v="235"/>
    <n v="940"/>
    <n v="96585000"/>
    <n v="386340000"/>
    <n v="21"/>
    <n v="98"/>
    <n v="143"/>
    <n v="153"/>
    <n v="41"/>
    <n v="401500"/>
    <n v="270445"/>
    <n v="167435"/>
    <n v="579420"/>
    <n v="221259"/>
    <n v="19119.047619047618"/>
    <n v="2759.6428571428573"/>
    <n v="1170.8741258741259"/>
    <n v="3787.0588235294117"/>
    <n v="5396.5609756097565"/>
    <n v="52875000"/>
    <n v="7050000"/>
    <n v="35250000"/>
    <n v="705000"/>
    <n v="705000"/>
    <n v="8.9361702127659579E-2"/>
    <n v="0.41702127659574467"/>
    <n v="0.60851063829787233"/>
    <n v="0.65106382978723409"/>
    <n v="0.17446808510638298"/>
    <n v="0.13271984395667116"/>
    <n v="0.4919636510493558"/>
    <n v="0.68269563129445443"/>
    <n v="0.72350855496034305"/>
    <n v="0.23215096313623884"/>
    <n v="1708.5106382978724"/>
    <n v="1150.8297872340424"/>
    <n v="712.48936170212767"/>
    <n v="2465.6170212765956"/>
    <n v="941.52765957446809"/>
    <n v="1713.9092575844541"/>
    <n v="1154.4662245764075"/>
    <n v="714.74071368282205"/>
    <n v="2473.4079751670843"/>
    <n v="944.50273580044518"/>
  </r>
  <r>
    <s v="2012_1"/>
    <n v="2012"/>
    <n v="1"/>
    <x v="33"/>
    <x v="6"/>
    <s v="Commercial"/>
    <n v="1604.25"/>
    <n v="6417"/>
    <n v="659346750"/>
    <n v="2637387000"/>
    <n v="93"/>
    <n v="805"/>
    <n v="616"/>
    <n v="1311"/>
    <n v="214"/>
    <n v="2323494"/>
    <n v="1963524"/>
    <n v="486188"/>
    <n v="3289205"/>
    <n v="1912255"/>
    <n v="24983.806451612902"/>
    <n v="2439.160248447205"/>
    <n v="789.26623376623377"/>
    <n v="2508.9282990083907"/>
    <n v="8935.7710280373831"/>
    <n v="360956250"/>
    <n v="48127500"/>
    <n v="240637500"/>
    <n v="4812750"/>
    <n v="4812750"/>
    <n v="5.7971014492753624E-2"/>
    <n v="0.50179211469534046"/>
    <n v="0.38398005298426058"/>
    <n v="0.81720430107526887"/>
    <n v="0.1333956677575191"/>
    <n v="7.1565334230527064E-2"/>
    <n v="0.53087832311291228"/>
    <n v="0.41227257201411388"/>
    <n v="0.83968802299763357"/>
    <n v="0.15317452462452058"/>
    <n v="1448.3366058906031"/>
    <n v="1223.9513791491352"/>
    <n v="303.06249026024619"/>
    <n v="2050.3069970391148"/>
    <n v="1191.9931432133396"/>
    <n v="1452.9131170101434"/>
    <n v="1227.8188689810368"/>
    <n v="304.02011906763158"/>
    <n v="2056.7856379381005"/>
    <n v="1195.7596501511225"/>
  </r>
  <r>
    <s v="2012_1"/>
    <n v="2012"/>
    <n v="1"/>
    <x v="34"/>
    <x v="7"/>
    <s v="Commercial"/>
    <n v="1479.25"/>
    <n v="5917"/>
    <n v="607971750"/>
    <n v="2431887000"/>
    <n v="186"/>
    <n v="620"/>
    <n v="746"/>
    <n v="1012"/>
    <n v="177"/>
    <n v="2660271"/>
    <n v="1369740"/>
    <n v="660780"/>
    <n v="3015752"/>
    <n v="908585"/>
    <n v="14302.532258064517"/>
    <n v="2209.2580645161293"/>
    <n v="885.76407506702412"/>
    <n v="2979.99209486166"/>
    <n v="5133.2485875706216"/>
    <n v="332831250"/>
    <n v="44377500"/>
    <n v="221887500"/>
    <n v="4437750"/>
    <n v="4437750"/>
    <n v="0.12573939496366401"/>
    <n v="0.41913131654554675"/>
    <n v="0.50430961635964167"/>
    <n v="0.6841304715227311"/>
    <n v="0.11965523069122866"/>
    <n v="0.14582529374156267"/>
    <n v="0.44902291704286312"/>
    <n v="0.5345989001070246"/>
    <n v="0.71229214543177899"/>
    <n v="0.13931721613898229"/>
    <n v="1798.3917525773195"/>
    <n v="925.96924116951163"/>
    <n v="446.69934088220384"/>
    <n v="2038.7033969917188"/>
    <n v="614.22004394118642"/>
    <n v="1804.0743817530827"/>
    <n v="928.89515529149764"/>
    <n v="448.11083907421545"/>
    <n v="2045.1453723777101"/>
    <n v="616.16088065656652"/>
  </r>
  <r>
    <s v="2012_1"/>
    <n v="2012"/>
    <n v="1"/>
    <x v="35"/>
    <x v="8"/>
    <s v="Commercial"/>
    <n v="198.25"/>
    <n v="793"/>
    <n v="81480750"/>
    <n v="325923000"/>
    <n v="30"/>
    <n v="84"/>
    <n v="99"/>
    <n v="112"/>
    <n v="35"/>
    <n v="314136"/>
    <n v="226191"/>
    <n v="75548"/>
    <n v="308362"/>
    <n v="130042"/>
    <n v="10471.200000000001"/>
    <n v="2692.75"/>
    <n v="763.11111111111109"/>
    <n v="2753.2321428571427"/>
    <n v="3715.4857142857145"/>
    <n v="44606250"/>
    <n v="5947500"/>
    <n v="29737500"/>
    <n v="594750"/>
    <n v="594750"/>
    <n v="0.15132408575031525"/>
    <n v="0.42370744010088274"/>
    <n v="0.49936948297604034"/>
    <n v="0.56494325346784369"/>
    <n v="0.17654476670870115"/>
    <n v="0.21062676171590472"/>
    <n v="0.50547929972900985"/>
    <n v="0.58211014321119137"/>
    <n v="0.64698307184677795"/>
    <n v="0.23964002814371682"/>
    <n v="1584.5447667087012"/>
    <n v="1140.9382093316519"/>
    <n v="381.07440100882724"/>
    <n v="1555.4199243379571"/>
    <n v="655.9495586380832"/>
    <n v="1589.5516737458902"/>
    <n v="1144.5433908761065"/>
    <n v="382.27853492803911"/>
    <n v="1560.3348015497431"/>
    <n v="658.0222539195222"/>
  </r>
  <r>
    <s v="2012_1"/>
    <n v="2012"/>
    <n v="1"/>
    <x v="36"/>
    <x v="9"/>
    <s v="Commercial"/>
    <n v="138.25"/>
    <n v="553"/>
    <n v="56820750"/>
    <n v="227283000"/>
    <n v="20"/>
    <n v="70"/>
    <n v="114"/>
    <n v="96"/>
    <n v="24"/>
    <n v="287126"/>
    <n v="201758"/>
    <n v="75510"/>
    <n v="273359"/>
    <n v="107169"/>
    <n v="14356.3"/>
    <n v="2882.2571428571428"/>
    <n v="662.36842105263156"/>
    <n v="2847.4895833333335"/>
    <n v="4465.375"/>
    <n v="31106250"/>
    <n v="4147500"/>
    <n v="20737500"/>
    <n v="414750"/>
    <n v="414750"/>
    <n v="0.14466546112115733"/>
    <n v="0.50632911392405067"/>
    <n v="0.82459312839059673"/>
    <n v="0.69439421338155516"/>
    <n v="0.17359855334538879"/>
    <n v="0.21437204241193825"/>
    <n v="0.60540285418717255"/>
    <n v="0.89995757390087272"/>
    <n v="0.78568084539175764"/>
    <n v="0.24865568027699009"/>
    <n v="2076.8607594936707"/>
    <n v="1459.370705244123"/>
    <n v="546.18444846292948"/>
    <n v="1977.2802893309222"/>
    <n v="775.18264014466547"/>
    <n v="2083.4233060183547"/>
    <n v="1463.9820823459081"/>
    <n v="547.9103036208702"/>
    <n v="1983.5281775592298"/>
    <n v="777.63209281876618"/>
  </r>
  <r>
    <s v="2012_1"/>
    <n v="2012"/>
    <n v="1"/>
    <x v="37"/>
    <x v="10"/>
    <s v="Commercial"/>
    <n v="370.5"/>
    <n v="1482"/>
    <n v="152275500"/>
    <n v="609102000"/>
    <n v="46"/>
    <n v="171"/>
    <n v="244"/>
    <n v="282"/>
    <n v="39"/>
    <n v="944703"/>
    <n v="704242"/>
    <n v="282186"/>
    <n v="796402"/>
    <n v="206232"/>
    <n v="20537.021739130436"/>
    <n v="4118.374269005848"/>
    <n v="1156.5"/>
    <n v="2824.1205673758864"/>
    <n v="5288"/>
    <n v="83362500"/>
    <n v="11115000"/>
    <n v="55575000"/>
    <n v="1111500"/>
    <n v="1111500"/>
    <n v="0.12415654520917679"/>
    <n v="0.46153846153846156"/>
    <n v="0.65856950067476383"/>
    <n v="0.76113360323886636"/>
    <n v="0.10526315789473684"/>
    <n v="0.16407372673028758"/>
    <n v="0.52188371388982857"/>
    <n v="0.71596974995549223"/>
    <n v="0.81274787356349065"/>
    <n v="0.14241220449566952"/>
    <n v="2549.8056680161944"/>
    <n v="1900.7881241565451"/>
    <n v="761.63562753036433"/>
    <n v="2149.5330634278002"/>
    <n v="556.63157894736844"/>
    <n v="2557.862644512461"/>
    <n v="1906.7943094250197"/>
    <n v="764.04227381980718"/>
    <n v="2156.3252427641419"/>
    <n v="558.39044536017548"/>
  </r>
  <r>
    <s v="2012_1"/>
    <n v="2012"/>
    <n v="1"/>
    <x v="38"/>
    <x v="11"/>
    <s v="Commercial"/>
    <n v="1478.75"/>
    <n v="5915"/>
    <n v="607766250"/>
    <n v="2431065000"/>
    <n v="46"/>
    <n v="624"/>
    <n v="1230"/>
    <n v="1017"/>
    <n v="195"/>
    <n v="705886"/>
    <n v="1112579"/>
    <n v="1039280"/>
    <n v="2124910"/>
    <n v="862857"/>
    <n v="15345.347826086956"/>
    <n v="1782.9791666666667"/>
    <n v="844.94308943089436"/>
    <n v="2089.3903638151428"/>
    <n v="4424.9076923076927"/>
    <n v="332718750"/>
    <n v="44362500"/>
    <n v="221812500"/>
    <n v="4436250"/>
    <n v="4436250"/>
    <n v="3.110735418427726E-2"/>
    <n v="0.42197802197802198"/>
    <n v="0.83178360101437021"/>
    <n v="0.68774302620456462"/>
    <n v="0.13186813186813187"/>
    <n v="4.1626437840367514E-2"/>
    <n v="0.45190243457462759"/>
    <n v="0.85444819194723676"/>
    <n v="0.71582177251747581"/>
    <n v="0.15236895593097916"/>
    <n v="477.35316990701608"/>
    <n v="752.37802197802193"/>
    <n v="702.80980557903638"/>
    <n v="1436.9636517328825"/>
    <n v="583.50431107354188"/>
    <n v="478.86152927675249"/>
    <n v="754.75541572038537"/>
    <n v="705.03057171659918"/>
    <n v="1441.5042261434057"/>
    <n v="585.34809100499353"/>
  </r>
  <r>
    <s v="2012_1"/>
    <n v="2012"/>
    <n v="1"/>
    <x v="39"/>
    <x v="12"/>
    <s v="Commercial"/>
    <n v="1128"/>
    <n v="4512"/>
    <n v="463608000"/>
    <n v="1854432000"/>
    <n v="70"/>
    <n v="552"/>
    <n v="679"/>
    <n v="1040"/>
    <n v="219"/>
    <n v="1297624"/>
    <n v="1679456"/>
    <n v="809769"/>
    <n v="3302547"/>
    <n v="840271"/>
    <n v="18537.485714285714"/>
    <n v="3042.4927536231885"/>
    <n v="1192.5905743740796"/>
    <n v="3175.5259615384616"/>
    <n v="3836.8538812785387"/>
    <n v="253800000"/>
    <n v="33840000"/>
    <n v="169200000"/>
    <n v="3384000"/>
    <n v="3384000"/>
    <n v="6.2056737588652482E-2"/>
    <n v="0.48936170212765956"/>
    <n v="0.60195035460992907"/>
    <n v="0.92198581560283688"/>
    <n v="0.19414893617021275"/>
    <n v="7.8793988447618091E-2"/>
    <n v="0.52404122008063603"/>
    <n v="0.63590899775437115"/>
    <n v="0.94059169824461886"/>
    <n v="0.22158970470984971"/>
    <n v="1150.3758865248226"/>
    <n v="1488.8794326241134"/>
    <n v="717.88031914893622"/>
    <n v="2927.7898936170213"/>
    <n v="744.92109929078015"/>
    <n v="1154.0108896138281"/>
    <n v="1493.5840525662913"/>
    <n v="720.14870568955268"/>
    <n v="2937.0412395743911"/>
    <n v="747.27493035478767"/>
  </r>
  <r>
    <s v="2012_1"/>
    <n v="2012"/>
    <n v="1"/>
    <x v="40"/>
    <x v="13"/>
    <s v="Commercial"/>
    <n v="325"/>
    <n v="1300"/>
    <n v="133575000"/>
    <n v="534300000"/>
    <n v="38"/>
    <n v="158"/>
    <n v="194"/>
    <n v="212"/>
    <n v="71"/>
    <n v="732795"/>
    <n v="427366"/>
    <n v="149424"/>
    <n v="587575"/>
    <n v="559385"/>
    <n v="19284.07894736842"/>
    <n v="2704.8481012658226"/>
    <n v="770.2268041237113"/>
    <n v="2771.5801886792451"/>
    <n v="7878.6619718309857"/>
    <n v="73125000"/>
    <n v="9750000"/>
    <n v="48750000"/>
    <n v="975000"/>
    <n v="975000"/>
    <n v="0.11692307692307692"/>
    <n v="0.48615384615384616"/>
    <n v="0.59692307692307689"/>
    <n v="0.65230769230769226"/>
    <n v="0.21846153846153846"/>
    <n v="0.15845323902185571"/>
    <n v="0.55075163590255782"/>
    <n v="0.66031988498804639"/>
    <n v="0.71385910595058377"/>
    <n v="0.27186592273499266"/>
    <n v="2254.7538461538461"/>
    <n v="1314.9723076923076"/>
    <n v="459.76615384615383"/>
    <n v="1807.9230769230769"/>
    <n v="1721.1846153846154"/>
    <n v="2261.8785062686156"/>
    <n v="1319.1274090434476"/>
    <n v="461.21894106903244"/>
    <n v="1813.6358235533564"/>
    <n v="1726.6232824037686"/>
  </r>
  <r>
    <s v="2012_1"/>
    <n v="2012"/>
    <n v="1"/>
    <x v="41"/>
    <x v="14"/>
    <s v="Commercial"/>
    <n v="1589.75"/>
    <n v="6359"/>
    <n v="653387250"/>
    <n v="2613549000"/>
    <n v="183"/>
    <n v="784"/>
    <n v="1192"/>
    <n v="1291"/>
    <n v="288"/>
    <n v="2440787"/>
    <n v="2313534"/>
    <n v="1226805"/>
    <n v="4435270"/>
    <n v="2749249"/>
    <n v="13337.633879781421"/>
    <n v="2950.9362244897961"/>
    <n v="1029.1988255033557"/>
    <n v="3435.5305964368708"/>
    <n v="9546.0034722222226"/>
    <n v="357693750"/>
    <n v="47692500"/>
    <n v="238462500"/>
    <n v="4769250"/>
    <n v="4769250"/>
    <n v="0.11511243906274571"/>
    <n v="0.49315930177700895"/>
    <n v="0.74980342821198298"/>
    <n v="0.81207737065576346"/>
    <n v="0.18116055983645227"/>
    <n v="0.13376320523588897"/>
    <n v="0.52237530871431659"/>
    <n v="0.77511422939254204"/>
    <n v="0.83490599536874355"/>
    <n v="0.20366782396870906"/>
    <n v="1535.3275672275515"/>
    <n v="1455.2816480578708"/>
    <n v="771.69680767416264"/>
    <n v="2789.9166535618806"/>
    <n v="1729.359333228495"/>
    <n v="1540.1789558170383"/>
    <n v="1459.8801043955152"/>
    <n v="774.13524567736624"/>
    <n v="2798.7323422185696"/>
    <n v="1734.8238310434449"/>
  </r>
  <r>
    <s v="2012_1"/>
    <n v="2012"/>
    <n v="1"/>
    <x v="42"/>
    <x v="15"/>
    <s v="Commercial"/>
    <n v="220.25"/>
    <n v="881"/>
    <n v="90522750"/>
    <n v="362091000"/>
    <n v="30"/>
    <n v="114"/>
    <n v="121"/>
    <n v="191"/>
    <n v="45"/>
    <n v="471006"/>
    <n v="330588"/>
    <n v="147569"/>
    <n v="526536"/>
    <n v="309861"/>
    <n v="15700.2"/>
    <n v="2899.8947368421054"/>
    <n v="1219.5785123966941"/>
    <n v="2756.7329842931936"/>
    <n v="6885.8"/>
    <n v="49556250"/>
    <n v="6607500"/>
    <n v="33037500"/>
    <n v="660750"/>
    <n v="660750"/>
    <n v="0.1362088535754824"/>
    <n v="0.51759364358683313"/>
    <n v="0.54937570942111236"/>
    <n v="0.86719636776390463"/>
    <n v="0.2043132803632236"/>
    <n v="0.19006124644988948"/>
    <n v="0.59604472606746739"/>
    <n v="0.62749170789760023"/>
    <n v="0.92047605468970239"/>
    <n v="0.26761526345843956"/>
    <n v="2138.5062429057889"/>
    <n v="1500.967082860386"/>
    <n v="670.00681044267878"/>
    <n v="2390.6288308740068"/>
    <n v="1406.8603859250852"/>
    <n v="2145.2635792598244"/>
    <n v="1505.7098978364327"/>
    <n v="672.12392438268944"/>
    <n v="2398.1828341234523"/>
    <n v="1411.305838849247"/>
  </r>
  <r>
    <s v="2012_1"/>
    <n v="2012"/>
    <n v="1"/>
    <x v="43"/>
    <x v="16"/>
    <s v="Commercial"/>
    <n v="370.25"/>
    <n v="1481"/>
    <n v="152172750"/>
    <n v="608691000"/>
    <n v="48"/>
    <n v="187"/>
    <n v="351"/>
    <n v="350"/>
    <n v="155"/>
    <n v="1006135"/>
    <n v="329388"/>
    <n v="290387"/>
    <n v="1228234"/>
    <n v="874857"/>
    <n v="20961.145833333332"/>
    <n v="1761.433155080214"/>
    <n v="827.3133903133903"/>
    <n v="3509.24"/>
    <n v="5644.2387096774191"/>
    <n v="83306250"/>
    <n v="11107500"/>
    <n v="55537500"/>
    <n v="1110750"/>
    <n v="1110750"/>
    <n v="0.12964213369345037"/>
    <n v="0.50506414584740045"/>
    <n v="0.94800810263335589"/>
    <n v="0.94530722484807561"/>
    <n v="0.41863605671843351"/>
    <n v="0.17031739971274037"/>
    <n v="0.56560605543352527"/>
    <n v="0.97489138201282366"/>
    <n v="0.97284062561054407"/>
    <n v="0.47837406646351255"/>
    <n v="2717.4476704929102"/>
    <n v="889.63673193787986"/>
    <n v="784.29979743416607"/>
    <n v="3317.3099257258609"/>
    <n v="2362.8818365968941"/>
    <n v="2726.0343687992286"/>
    <n v="892.44784116449625"/>
    <n v="786.77805886138697"/>
    <n v="3327.7920924406285"/>
    <n v="2370.3481637996761"/>
  </r>
  <r>
    <s v="2012_1"/>
    <n v="2012"/>
    <n v="1"/>
    <x v="44"/>
    <x v="17"/>
    <s v="Commercial"/>
    <n v="1303.5"/>
    <n v="5214"/>
    <n v="535738500"/>
    <n v="2142954000"/>
    <n v="128"/>
    <n v="682"/>
    <n v="1375"/>
    <n v="973"/>
    <n v="227"/>
    <n v="1901134"/>
    <n v="1857499"/>
    <n v="736535"/>
    <n v="3080086"/>
    <n v="435309"/>
    <n v="14852.609375"/>
    <n v="2723.6055718475072"/>
    <n v="535.66181818181815"/>
    <n v="3165.5560123329906"/>
    <n v="1917.6607929515419"/>
    <n v="293287500"/>
    <n v="39105000"/>
    <n v="195525000"/>
    <n v="3910500"/>
    <n v="3910500"/>
    <n v="9.8197161488300724E-2"/>
    <n v="0.52320675105485237"/>
    <n v="1.0548523206751055"/>
    <n v="0.74645186037591105"/>
    <n v="0.17414652857690832"/>
    <n v="0.11740177932511354"/>
    <n v="0.55543985447203603"/>
    <n v="1.0703759669320878"/>
    <n v="0.77452762028137689"/>
    <n v="0.19862077415218604"/>
    <n v="1458.4840813195244"/>
    <n v="1425.0088224012275"/>
    <n v="565.04411200613731"/>
    <n v="2362.9351745301115"/>
    <n v="333.95397008055238"/>
    <n v="1463.0926568320704"/>
    <n v="1429.5116214706138"/>
    <n v="566.82956067263478"/>
    <n v="2370.4016702721979"/>
    <n v="335.00921100401746"/>
  </r>
  <r>
    <s v="2012_1"/>
    <n v="2012"/>
    <n v="1"/>
    <x v="45"/>
    <x v="18"/>
    <s v="Commercial"/>
    <n v="1305"/>
    <n v="5220"/>
    <n v="536355000"/>
    <n v="2145420000"/>
    <n v="85"/>
    <n v="763"/>
    <n v="1219"/>
    <n v="1285"/>
    <n v="237"/>
    <n v="2952031"/>
    <n v="2329592"/>
    <n v="472260"/>
    <n v="4301112"/>
    <n v="2037492"/>
    <n v="34729.776470588236"/>
    <n v="3053.2005242463956"/>
    <n v="387.41591468416738"/>
    <n v="3347.1688715953305"/>
    <n v="8597.0126582278481"/>
    <n v="293625000"/>
    <n v="39150000"/>
    <n v="195750000"/>
    <n v="3915000"/>
    <n v="3915000"/>
    <n v="6.5134099616858232E-2"/>
    <n v="0.58467432950191567"/>
    <n v="0.9340996168582375"/>
    <n v="0.98467432950191569"/>
    <n v="0.18160919540229886"/>
    <n v="8.1049938411970168E-2"/>
    <n v="0.6164578548042472"/>
    <n v="0.95010224199440296"/>
    <n v="0.99259764072650347"/>
    <n v="0.20647485321670078"/>
    <n v="2262.0927203065135"/>
    <n v="1785.127969348659"/>
    <n v="361.88505747126436"/>
    <n v="3295.8712643678159"/>
    <n v="1561.296551724138"/>
    <n v="2269.2405700852246"/>
    <n v="1790.7686870991456"/>
    <n v="363.02855614607302"/>
    <n v="3306.2856883550339"/>
    <n v="1566.2299981348719"/>
  </r>
  <r>
    <s v="2012_1"/>
    <n v="2012"/>
    <n v="1"/>
    <x v="46"/>
    <x v="19"/>
    <s v="Commercial"/>
    <n v="677.25"/>
    <n v="2709"/>
    <n v="278349750"/>
    <n v="1113399000"/>
    <n v="94"/>
    <n v="295"/>
    <n v="641"/>
    <n v="420"/>
    <n v="101"/>
    <n v="1072421"/>
    <n v="803776"/>
    <n v="537943"/>
    <n v="1168762"/>
    <n v="243445"/>
    <n v="11408.734042553191"/>
    <n v="2724.664406779661"/>
    <n v="839.22464898595945"/>
    <n v="2782.7666666666669"/>
    <n v="2410.3465346534654"/>
    <n v="152381250"/>
    <n v="20317500"/>
    <n v="101587500"/>
    <n v="2031750"/>
    <n v="2031750"/>
    <n v="0.13879660391288298"/>
    <n v="0.43558508674787744"/>
    <n v="0.94647471391657434"/>
    <n v="0.62015503875968991"/>
    <n v="0.14913252122554449"/>
    <n v="0.16975109732998747"/>
    <n v="0.47997835871510852"/>
    <n v="0.96662658706360594"/>
    <n v="0.66360953677991563"/>
    <n v="0.18102575502484458"/>
    <n v="1583.4935400516795"/>
    <n v="1186.8231819859727"/>
    <n v="794.30490956072356"/>
    <n v="1725.7467700258399"/>
    <n v="359.46105574012552"/>
    <n v="1588.4971253814244"/>
    <n v="1190.5733526764022"/>
    <n v="796.81478553577347"/>
    <n v="1731.1998527211279"/>
    <n v="360.59689495867849"/>
  </r>
  <r>
    <s v="2012_1"/>
    <n v="2012"/>
    <n v="1"/>
    <x v="47"/>
    <x v="20"/>
    <s v="Commercial"/>
    <n v="574.5"/>
    <n v="2298"/>
    <n v="236119500"/>
    <n v="944478000"/>
    <n v="69"/>
    <n v="353"/>
    <n v="455"/>
    <n v="484"/>
    <n v="74"/>
    <n v="889661"/>
    <n v="1225089"/>
    <n v="430636"/>
    <n v="1835682"/>
    <n v="270229"/>
    <n v="12893.63768115942"/>
    <n v="3470.5070821529744"/>
    <n v="946.45274725274726"/>
    <n v="3792.7314049586776"/>
    <n v="3651.7432432432433"/>
    <n v="129262500"/>
    <n v="17235000"/>
    <n v="86175000"/>
    <n v="1723500"/>
    <n v="1723500"/>
    <n v="0.12010443864229765"/>
    <n v="0.61444734551784164"/>
    <n v="0.79199303742384686"/>
    <n v="0.84247171453437775"/>
    <n v="0.12880765883376849"/>
    <n v="0.15170581490164337"/>
    <n v="0.66176193642823311"/>
    <n v="0.83144880734892146"/>
    <n v="0.87788513223220843"/>
    <n v="0.16137173577915662"/>
    <n v="1548.5831157528285"/>
    <n v="2132.443864229765"/>
    <n v="749.58398607484764"/>
    <n v="3195.2689295039163"/>
    <n v="470.37249782419497"/>
    <n v="1553.4763897472515"/>
    <n v="2139.1820444406021"/>
    <n v="751.95255111238703"/>
    <n v="3205.3654662663803"/>
    <n v="471.85879939101528"/>
  </r>
  <r>
    <s v="2012_1"/>
    <n v="2012"/>
    <n v="1"/>
    <x v="48"/>
    <x v="21"/>
    <s v="Commercial"/>
    <n v="1137.5"/>
    <n v="4550"/>
    <n v="467512500"/>
    <n v="1870050000"/>
    <n v="188"/>
    <n v="683"/>
    <n v="682"/>
    <n v="1117"/>
    <n v="240"/>
    <n v="2086220"/>
    <n v="1922598"/>
    <n v="809735"/>
    <n v="2885918"/>
    <n v="597862"/>
    <n v="11096.91489361702"/>
    <n v="2814.9311859443633"/>
    <n v="1187.2947214076246"/>
    <n v="2583.6329453894359"/>
    <n v="2491.0916666666667"/>
    <n v="255937500"/>
    <n v="34125000"/>
    <n v="170625000"/>
    <n v="3412500"/>
    <n v="3412500"/>
    <n v="0.16527472527472528"/>
    <n v="0.60043956043956048"/>
    <n v="0.59956043956043958"/>
    <n v="0.98197802197802198"/>
    <n v="0.21098901098901099"/>
    <n v="0.19093464079382391"/>
    <n v="0.63427767127880608"/>
    <n v="0.63341094759302496"/>
    <n v="0.99116837788201151"/>
    <n v="0.23917619317424288"/>
    <n v="1834.0395604395605"/>
    <n v="1690.1960439560439"/>
    <n v="711.85494505494501"/>
    <n v="2537.0707692307692"/>
    <n v="525.59296703296707"/>
    <n v="1839.8348309643068"/>
    <n v="1695.536792065225"/>
    <n v="714.10429238090069"/>
    <n v="2545.0875054916787"/>
    <n v="527.25375641590165"/>
  </r>
  <r>
    <s v="2012_1"/>
    <n v="2012"/>
    <n v="1"/>
    <x v="49"/>
    <x v="22"/>
    <s v="Commercial"/>
    <n v="339.5"/>
    <n v="1358"/>
    <n v="139534500"/>
    <n v="558138000"/>
    <n v="57"/>
    <n v="217"/>
    <n v="269"/>
    <n v="306"/>
    <n v="42"/>
    <n v="937173"/>
    <n v="774432"/>
    <n v="237707"/>
    <n v="1091376"/>
    <n v="223588"/>
    <n v="16441.63157894737"/>
    <n v="3568.8110599078341"/>
    <n v="883.66914498141261"/>
    <n v="3566.5882352941176"/>
    <n v="5323.5238095238092"/>
    <n v="76387500"/>
    <n v="10185000"/>
    <n v="50925000"/>
    <n v="1018500"/>
    <n v="1018500"/>
    <n v="0.16789396170839468"/>
    <n v="0.63917525773195871"/>
    <n v="0.79234167893961704"/>
    <n v="0.90132547864506629"/>
    <n v="0.12371134020618557"/>
    <n v="0.21515931484518891"/>
    <n v="0.69990398289600264"/>
    <n v="0.84363572430915446"/>
    <n v="0.93903746168445812"/>
    <n v="0.16534689761964511"/>
    <n v="2760.4506627393225"/>
    <n v="2281.0957290132546"/>
    <n v="700.16789396170839"/>
    <n v="3214.6568483063329"/>
    <n v="658.58026509572903"/>
    <n v="2769.1732435962781"/>
    <n v="2288.3036252482225"/>
    <n v="702.38031208276425"/>
    <n v="3224.8146477791524"/>
    <n v="660.66127298716947"/>
  </r>
  <r>
    <s v="2012_1"/>
    <n v="2012"/>
    <n v="1"/>
    <x v="50"/>
    <x v="23"/>
    <s v="Commercial"/>
    <n v="520.5"/>
    <n v="2082"/>
    <n v="213925500"/>
    <n v="855702000"/>
    <n v="94"/>
    <n v="437"/>
    <n v="246"/>
    <n v="734"/>
    <n v="245"/>
    <n v="1651329"/>
    <n v="1235050"/>
    <n v="282070"/>
    <n v="2202754"/>
    <n v="1424533"/>
    <n v="17567.329787234041"/>
    <n v="2826.2013729977116"/>
    <n v="1146.6260162601627"/>
    <n v="3001.0272479564032"/>
    <n v="5814.4204081632652"/>
    <n v="117112500"/>
    <n v="15615000"/>
    <n v="78075000"/>
    <n v="1561500"/>
    <n v="1561500"/>
    <n v="0.18059558117195004"/>
    <n v="0.83957732949087416"/>
    <n v="0.47262247838616717"/>
    <n v="1.4101825168107589"/>
    <n v="0.47070124879923153"/>
    <n v="0.21988252670958336"/>
    <n v="0.87705812297273134"/>
    <n v="0.52360995841306757"/>
    <n v="1.4878558227250316"/>
    <n v="0.52167759035580763"/>
    <n v="3172.5821325648417"/>
    <n v="2372.8146013448609"/>
    <n v="541.92122958693562"/>
    <n v="4231.9961575408261"/>
    <n v="2736.8549471661863"/>
    <n v="3182.6069826917292"/>
    <n v="2380.3123144893721"/>
    <n v="543.63361365776052"/>
    <n v="4245.3685858796989"/>
    <n v="2745.502969350624"/>
  </r>
  <r>
    <s v="2012_1"/>
    <n v="2012"/>
    <n v="1"/>
    <x v="51"/>
    <x v="24"/>
    <s v="Commercial"/>
    <n v="271.25"/>
    <n v="1085"/>
    <n v="111483750"/>
    <n v="445935000"/>
    <n v="50"/>
    <n v="205"/>
    <n v="138"/>
    <n v="339"/>
    <n v="8"/>
    <n v="493470"/>
    <n v="469456"/>
    <n v="250107"/>
    <n v="791347"/>
    <n v="48928"/>
    <n v="9869.4"/>
    <n v="2290.0292682926829"/>
    <n v="1812.3695652173913"/>
    <n v="2334.3569321533923"/>
    <n v="6116"/>
    <n v="61031250"/>
    <n v="8137500"/>
    <n v="40687500"/>
    <n v="813750"/>
    <n v="813750"/>
    <n v="0.18433179723502305"/>
    <n v="0.75576036866359442"/>
    <n v="0.50875576036866355"/>
    <n v="1.2497695852534563"/>
    <n v="2.9493087557603687E-2"/>
    <n v="0.2391882779925778"/>
    <n v="0.8165418349253255"/>
    <n v="0.57948100410099079"/>
    <n v="1.3288111992199632"/>
    <n v="5.3427925106049795E-2"/>
    <n v="1819.2442396313363"/>
    <n v="1730.7133640552995"/>
    <n v="922.05345622119819"/>
    <n v="2917.4082949308754"/>
    <n v="180.37972350230416"/>
    <n v="1824.9927593179689"/>
    <n v="1736.1821403902495"/>
    <n v="924.96699709149345"/>
    <n v="2926.626836703339"/>
    <n v="180.94969446553912"/>
  </r>
  <r>
    <s v="2012_1"/>
    <n v="2012"/>
    <n v="1"/>
    <x v="52"/>
    <x v="25"/>
    <s v="Commercial"/>
    <n v="1296.5"/>
    <n v="5186"/>
    <n v="532861500"/>
    <n v="2131446000"/>
    <n v="266"/>
    <n v="983"/>
    <n v="1029"/>
    <n v="875"/>
    <n v="154"/>
    <n v="3800780"/>
    <n v="2506903"/>
    <n v="924264"/>
    <n v="2699797"/>
    <n v="774512"/>
    <n v="14288.646616541353"/>
    <n v="2550.2573753814854"/>
    <n v="898.21574344023327"/>
    <n v="3085.4822857142858"/>
    <n v="5029.2987012987014"/>
    <n v="291712500"/>
    <n v="38895000"/>
    <n v="194475000"/>
    <n v="3889500"/>
    <n v="3889500"/>
    <n v="0.20516775935210183"/>
    <n v="0.75819514076359429"/>
    <n v="0.79367527959892015"/>
    <n v="0.67489394523717705"/>
    <n v="0.11878133436174315"/>
    <n v="0.23129911590314514"/>
    <n v="0.78590234275812454"/>
    <n v="0.81986113226043189"/>
    <n v="0.70520492365739595"/>
    <n v="0.13971694362540749"/>
    <n v="2931.5696104897802"/>
    <n v="1933.5927497107598"/>
    <n v="712.89163131507905"/>
    <n v="2082.3733127651367"/>
    <n v="597.3868106440417"/>
    <n v="2940.8328997455696"/>
    <n v="1939.7025923286453"/>
    <n v="715.14425440315915"/>
    <n v="2088.9532780730242"/>
    <n v="599.27445704506465"/>
  </r>
  <r>
    <s v="2012_1"/>
    <n v="2012"/>
    <n v="1"/>
    <x v="53"/>
    <x v="26"/>
    <s v="Commercial"/>
    <n v="565.75"/>
    <n v="2263"/>
    <n v="232523250"/>
    <n v="930093000"/>
    <n v="91"/>
    <n v="440"/>
    <n v="887"/>
    <n v="786"/>
    <n v="143"/>
    <n v="1074862"/>
    <n v="1390737"/>
    <n v="571149"/>
    <n v="2549545"/>
    <n v="344301"/>
    <n v="11811.670329670329"/>
    <n v="3160.7659090909092"/>
    <n v="643.91093573844421"/>
    <n v="3243.6959287531809"/>
    <n v="2407.6993006993007"/>
    <n v="127293750"/>
    <n v="16972500"/>
    <n v="84862500"/>
    <n v="1697250"/>
    <n v="1697250"/>
    <n v="0.16084843128590368"/>
    <n v="0.77772867874502871"/>
    <n v="1.5678303137428193"/>
    <n v="1.3893062306672559"/>
    <n v="0.25276182059213431"/>
    <n v="0.19683763684432054"/>
    <n v="0.8184572722025516"/>
    <n v="1.6602580795307971"/>
    <n v="1.4613486532766211"/>
    <n v="0.29533429606569639"/>
    <n v="1899.888643393725"/>
    <n v="2458.2182942996023"/>
    <n v="1009.5430844012373"/>
    <n v="4506.4869642068052"/>
    <n v="608.57445868316393"/>
    <n v="1905.8919864474162"/>
    <n v="2465.9858694008349"/>
    <n v="1012.7330784486337"/>
    <n v="4520.7267394205746"/>
    <n v="610.49745625562332"/>
  </r>
  <r>
    <s v="2012_2"/>
    <n v="2012"/>
    <n v="2"/>
    <x v="27"/>
    <x v="0"/>
    <s v="Commercial"/>
    <n v="1361.5"/>
    <n v="5446"/>
    <n v="559576500"/>
    <n v="2238306000"/>
    <n v="37"/>
    <n v="725"/>
    <n v="439"/>
    <n v="1019"/>
    <n v="132"/>
    <n v="519535"/>
    <n v="1105745"/>
    <n v="527342"/>
    <n v="1839357"/>
    <n v="457951"/>
    <n v="14041.486486486487"/>
    <n v="1525.1655172413793"/>
    <n v="1201.2346241457858"/>
    <n v="1805.0608439646712"/>
    <n v="3469.3257575757575"/>
    <n v="306337500"/>
    <n v="40845000"/>
    <n v="204225000"/>
    <n v="4084500"/>
    <n v="4084500"/>
    <n v="2.7175908923980904E-2"/>
    <n v="0.5325009181050312"/>
    <n v="0.32243848696290855"/>
    <n v="0.74843922144693353"/>
    <n v="9.6951891296364306E-2"/>
    <n v="3.7443209964538315E-2"/>
    <n v="0.56400723666164365"/>
    <n v="0.35195363052986389"/>
    <n v="0.77583898609447988"/>
    <n v="0.11563635705450137"/>
    <n v="381.59015791406534"/>
    <n v="812.15203819316935"/>
    <n v="387.32427469702532"/>
    <n v="1350.9783327212633"/>
    <n v="336.35769372016159"/>
    <n v="382.79592154228425"/>
    <n v="814.7183082290378"/>
    <n v="388.5481572135684"/>
    <n v="1355.2472073301151"/>
    <n v="337.42053002436916"/>
  </r>
  <r>
    <s v="2012_2"/>
    <n v="2012"/>
    <n v="2"/>
    <x v="28"/>
    <x v="1"/>
    <s v="Commercial"/>
    <n v="184"/>
    <n v="736"/>
    <n v="75624000"/>
    <n v="302496000"/>
    <n v="4"/>
    <n v="78"/>
    <n v="142"/>
    <n v="123"/>
    <n v="15"/>
    <n v="90726"/>
    <n v="228117"/>
    <n v="171127"/>
    <n v="379444"/>
    <n v="88612"/>
    <n v="22681.5"/>
    <n v="2924.5769230769229"/>
    <n v="1205.1197183098591"/>
    <n v="3084.9105691056911"/>
    <n v="5907.4666666666662"/>
    <n v="41400000"/>
    <n v="5520000"/>
    <n v="27600000"/>
    <n v="552000"/>
    <n v="552000"/>
    <n v="2.1739130434782608E-2"/>
    <n v="0.42391304347826086"/>
    <n v="0.77173913043478259"/>
    <n v="0.66847826086956519"/>
    <n v="8.1521739130434784E-2"/>
    <n v="4.6788421244763866E-2"/>
    <n v="0.50879774394377419"/>
    <n v="0.84383294479395132"/>
    <n v="0.74934066695179058"/>
    <n v="0.12852393720492844"/>
    <n v="493.07608695652175"/>
    <n v="1239.766304347826"/>
    <n v="930.03804347826087"/>
    <n v="2062.195652173913"/>
    <n v="481.58695652173913"/>
    <n v="494.63412821955285"/>
    <n v="1243.6837668040002"/>
    <n v="932.97681436222717"/>
    <n v="2068.711859314199"/>
    <n v="483.10869397737162"/>
  </r>
  <r>
    <s v="2012_2"/>
    <n v="2012"/>
    <n v="2"/>
    <x v="29"/>
    <x v="2"/>
    <s v="Commercial"/>
    <n v="204"/>
    <n v="816"/>
    <n v="83844000"/>
    <n v="335376000"/>
    <n v="18"/>
    <n v="127"/>
    <n v="322"/>
    <n v="205"/>
    <n v="19"/>
    <n v="174618"/>
    <n v="439332"/>
    <n v="284174"/>
    <n v="655572"/>
    <n v="95369"/>
    <n v="9701"/>
    <n v="3459.3070866141734"/>
    <n v="882.52795031055905"/>
    <n v="3197.9121951219513"/>
    <n v="5019.4210526315792"/>
    <n v="45900000"/>
    <n v="6120000"/>
    <n v="30600000"/>
    <n v="612000"/>
    <n v="612000"/>
    <n v="8.8235294117647065E-2"/>
    <n v="0.62254901960784315"/>
    <n v="1.5784313725490196"/>
    <n v="1.0049019607843137"/>
    <n v="9.3137254901960786E-2"/>
    <n v="0.13450570910029441"/>
    <n v="0.70162742312901438"/>
    <n v="1.7343075005890296"/>
    <n v="1.0163514892299235"/>
    <n v="0.14054762380069025"/>
    <n v="855.97058823529414"/>
    <n v="2153.5882352941176"/>
    <n v="1393.0098039215686"/>
    <n v="3213.5882352941176"/>
    <n v="467.49509803921569"/>
    <n v="858.67531785348228"/>
    <n v="2160.3932283224299"/>
    <n v="1397.4114912305458"/>
    <n v="3223.7426581214022"/>
    <n v="468.97230748473095"/>
  </r>
  <r>
    <s v="2012_2"/>
    <n v="2012"/>
    <n v="2"/>
    <x v="30"/>
    <x v="3"/>
    <s v="Commercial"/>
    <n v="1406.5"/>
    <n v="5626"/>
    <n v="578071500"/>
    <n v="2312286000"/>
    <n v="35"/>
    <n v="625"/>
    <n v="2056"/>
    <n v="929"/>
    <n v="113"/>
    <n v="558502"/>
    <n v="2427022"/>
    <n v="1608958"/>
    <n v="3256210"/>
    <n v="613132"/>
    <n v="15957.2"/>
    <n v="3883.2352000000001"/>
    <n v="782.56712062256804"/>
    <n v="3505.0699677072121"/>
    <n v="5425.9469026548677"/>
    <n v="316462500"/>
    <n v="42195000"/>
    <n v="210975000"/>
    <n v="4219500"/>
    <n v="4219500"/>
    <n v="2.4884464984002843E-2"/>
    <n v="0.44436544614290791"/>
    <n v="1.4617845716317099"/>
    <n v="0.66050479914681837"/>
    <n v="8.0341272662637755E-2"/>
    <n v="3.4562300674513345E-2"/>
    <n v="0.47523645455724783"/>
    <n v="1.5128288947481947"/>
    <n v="0.68992467672630187"/>
    <n v="9.722890458066602E-2"/>
    <n v="397.0863846427302"/>
    <n v="1725.5755421258443"/>
    <n v="1143.9445431923214"/>
    <n v="2315.115535015997"/>
    <n v="435.92747955918946"/>
    <n v="398.34111385922893"/>
    <n v="1731.0280837684618"/>
    <n v="1147.5592242690577"/>
    <n v="2322.4309283754751"/>
    <n v="437.30494039902584"/>
  </r>
  <r>
    <s v="2012_2"/>
    <n v="2012"/>
    <n v="2"/>
    <x v="31"/>
    <x v="4"/>
    <s v="Commercial"/>
    <n v="619"/>
    <n v="2476"/>
    <n v="254409000"/>
    <n v="1017636000"/>
    <n v="27"/>
    <n v="231"/>
    <n v="977"/>
    <n v="328"/>
    <n v="59"/>
    <n v="552115"/>
    <n v="713004"/>
    <n v="2181995"/>
    <n v="1186473"/>
    <n v="181701"/>
    <n v="20448.703703703704"/>
    <n v="3086.5974025974024"/>
    <n v="2233.3623336745136"/>
    <n v="3617.2957317073169"/>
    <n v="3079.6779661016949"/>
    <n v="139275000"/>
    <n v="18570000"/>
    <n v="92850000"/>
    <n v="1857000"/>
    <n v="1857000"/>
    <n v="4.361873990306947E-2"/>
    <n v="0.37318255250403876"/>
    <n v="1.5783521809369951"/>
    <n v="0.52988691437802904"/>
    <n v="9.5315024232633286E-2"/>
    <n v="6.2746436876269795E-2"/>
    <n v="0.41847666978031411"/>
    <n v="1.6678286304529077"/>
    <n v="0.57662849170202923"/>
    <n v="0.12281548477012857"/>
    <n v="891.9466882067851"/>
    <n v="1151.864297253635"/>
    <n v="3525.0323101777058"/>
    <n v="1916.7576736672052"/>
    <n v="293.5395799676898"/>
    <n v="894.76509652430843"/>
    <n v="1155.5040034815538"/>
    <n v="3536.1708462739798"/>
    <n v="1922.8143201479509"/>
    <n v="294.46711790761594"/>
  </r>
  <r>
    <s v="2012_2"/>
    <n v="2012"/>
    <n v="2"/>
    <x v="32"/>
    <x v="5"/>
    <s v="Commercial"/>
    <n v="235"/>
    <n v="940"/>
    <n v="96585000"/>
    <n v="386340000"/>
    <n v="22"/>
    <n v="104"/>
    <n v="195"/>
    <n v="150"/>
    <n v="36"/>
    <n v="407158"/>
    <n v="313658"/>
    <n v="221593"/>
    <n v="479785"/>
    <n v="194570"/>
    <n v="18507.18181818182"/>
    <n v="3015.9423076923076"/>
    <n v="1136.374358974359"/>
    <n v="3198.5666666666666"/>
    <n v="5404.7222222222226"/>
    <n v="52875000"/>
    <n v="7050000"/>
    <n v="35250000"/>
    <n v="705000"/>
    <n v="705000"/>
    <n v="9.3617021276595741E-2"/>
    <n v="0.44255319148936167"/>
    <n v="0.82978723404255317"/>
    <n v="0.63829787234042556"/>
    <n v="0.15319148936170213"/>
    <n v="0.13789168484137948"/>
    <n v="0.5180461499523622"/>
    <n v="0.88690897415280434"/>
    <n v="0.71132920405496625"/>
    <n v="0.20793490816326543"/>
    <n v="1732.5872340425533"/>
    <n v="1334.7148936170213"/>
    <n v="942.94893617021273"/>
    <n v="2041.6382978723404"/>
    <n v="827.95744680851067"/>
    <n v="1738.0619315057813"/>
    <n v="1338.9323783696755"/>
    <n v="945.92850340202222"/>
    <n v="2048.089547073866"/>
    <n v="830.5736593977764"/>
  </r>
  <r>
    <s v="2012_2"/>
    <n v="2012"/>
    <n v="2"/>
    <x v="33"/>
    <x v="6"/>
    <s v="Commercial"/>
    <n v="1609.25"/>
    <n v="6437"/>
    <n v="661401750"/>
    <n v="2645607000"/>
    <n v="103"/>
    <n v="851"/>
    <n v="641"/>
    <n v="1165"/>
    <n v="209"/>
    <n v="2620007"/>
    <n v="2229211"/>
    <n v="494143"/>
    <n v="3192385"/>
    <n v="1886987"/>
    <n v="25436.961165048542"/>
    <n v="2619.5193889541715"/>
    <n v="770.89391575663024"/>
    <n v="2740.244635193133"/>
    <n v="9028.6459330143534"/>
    <n v="362081250"/>
    <n v="48277500"/>
    <n v="241387500"/>
    <n v="4827750"/>
    <n v="4827750"/>
    <n v="6.4004971259903676E-2"/>
    <n v="0.52881777225415572"/>
    <n v="0.39832219978250738"/>
    <n v="0.72393972347366786"/>
    <n v="0.12987416498368806"/>
    <n v="7.8221310771075497E-2"/>
    <n v="0.55781067066843515"/>
    <n v="0.42675655679081886"/>
    <n v="0.74990526145798597"/>
    <n v="0.14939941385018771"/>
    <n v="1628.0919683082182"/>
    <n v="1385.248407643312"/>
    <n v="307.06416032313189"/>
    <n v="1983.7719434519186"/>
    <n v="1172.5878514836104"/>
    <n v="1633.2364775102178"/>
    <n v="1389.6255701862742"/>
    <n v="308.03443376537979"/>
    <n v="1990.0403442649031"/>
    <n v="1176.2930408153768"/>
  </r>
  <r>
    <s v="2012_2"/>
    <n v="2012"/>
    <n v="2"/>
    <x v="34"/>
    <x v="7"/>
    <s v="Commercial"/>
    <n v="1493"/>
    <n v="5972"/>
    <n v="613623000"/>
    <n v="2454492000"/>
    <n v="194"/>
    <n v="666"/>
    <n v="1068"/>
    <n v="1404"/>
    <n v="421"/>
    <n v="2693257"/>
    <n v="1735348"/>
    <n v="865480"/>
    <n v="4812772"/>
    <n v="2267154"/>
    <n v="13882.768041237114"/>
    <n v="2605.6276276276276"/>
    <n v="810.37453183520597"/>
    <n v="3427.900284900285"/>
    <n v="5385.1638954869359"/>
    <n v="335925000"/>
    <n v="44790000"/>
    <n v="223950000"/>
    <n v="4479000"/>
    <n v="4479000"/>
    <n v="0.12993971868720697"/>
    <n v="0.44608171466845276"/>
    <n v="0.71533824514400535"/>
    <n v="0.94038847957133287"/>
    <n v="0.28198258539852644"/>
    <n v="0.15021522228627215"/>
    <n v="0.47605649981200249"/>
    <n v="0.74254935782931564"/>
    <n v="0.95466573622559825"/>
    <n v="0.30911601243880998"/>
    <n v="1803.9229738780978"/>
    <n v="1162.3228399196248"/>
    <n v="579.69189551239117"/>
    <n v="3223.5579370395176"/>
    <n v="1518.5224380442062"/>
    <n v="1809.6230808250398"/>
    <n v="1165.9955934630714"/>
    <n v="581.52362882281773"/>
    <n v="3233.7438625235127"/>
    <n v="1523.320725123823"/>
  </r>
  <r>
    <s v="2012_2"/>
    <n v="2012"/>
    <n v="2"/>
    <x v="35"/>
    <x v="8"/>
    <s v="Commercial"/>
    <n v="197.25"/>
    <n v="789"/>
    <n v="81069750"/>
    <n v="324279000"/>
    <n v="31"/>
    <n v="82"/>
    <n v="126"/>
    <n v="97"/>
    <n v="32"/>
    <n v="354596"/>
    <n v="242188"/>
    <n v="85940"/>
    <n v="307996"/>
    <n v="115055"/>
    <n v="11438.58064516129"/>
    <n v="2953.5121951219512"/>
    <n v="682.06349206349205"/>
    <n v="3175.216494845361"/>
    <n v="3595.46875"/>
    <n v="44381250"/>
    <n v="5917500"/>
    <n v="29587500"/>
    <n v="591750"/>
    <n v="591750"/>
    <n v="0.15716096324461343"/>
    <n v="0.41571609632446133"/>
    <n v="0.63878326996197721"/>
    <n v="0.49176172370088722"/>
    <n v="0.16223067173637515"/>
    <n v="0.21754081982432874"/>
    <n v="0.49747928053668733"/>
    <n v="0.71847405591734215"/>
    <n v="0.57470065996053687"/>
    <n v="0.22339188985238953"/>
    <n v="1797.6983523447402"/>
    <n v="1227.8225602027883"/>
    <n v="435.69074778200252"/>
    <n v="1561.4499366286439"/>
    <n v="583.29531051964511"/>
    <n v="1803.3787904871058"/>
    <n v="1231.7022823452355"/>
    <n v="437.06746058743431"/>
    <n v="1566.3838677110475"/>
    <n v="585.13843004290504"/>
  </r>
  <r>
    <s v="2012_2"/>
    <n v="2012"/>
    <n v="2"/>
    <x v="36"/>
    <x v="9"/>
    <s v="Commercial"/>
    <n v="137.75"/>
    <n v="551"/>
    <n v="56615250"/>
    <n v="226461000"/>
    <n v="21"/>
    <n v="70"/>
    <n v="121"/>
    <n v="82"/>
    <n v="19"/>
    <n v="289071"/>
    <n v="212768"/>
    <n v="70170"/>
    <n v="281239"/>
    <n v="84371"/>
    <n v="13765.285714285714"/>
    <n v="3039.542857142857"/>
    <n v="579.91735537190084"/>
    <n v="3429.7439024390242"/>
    <n v="4440.5789473684208"/>
    <n v="30993750"/>
    <n v="4132500"/>
    <n v="20662500"/>
    <n v="413250"/>
    <n v="413250"/>
    <n v="0.15245009074410162"/>
    <n v="0.50816696914700543"/>
    <n v="0.8784029038112523"/>
    <n v="0.59528130671506352"/>
    <n v="0.13793103448275862"/>
    <n v="0.22381037999350439"/>
    <n v="0.60741506414565183"/>
    <n v="0.9432840630090138"/>
    <n v="0.69272368421681629"/>
    <n v="0.20638712911879797"/>
    <n v="2098.5190562613429"/>
    <n v="1544.5952813067152"/>
    <n v="509.40108892921961"/>
    <n v="2041.6624319419238"/>
    <n v="612.49364791288565"/>
    <n v="2105.1500395262046"/>
    <n v="1549.475954384603"/>
    <n v="511.01071457722776"/>
    <n v="2048.1137574032346"/>
    <n v="614.42902949401855"/>
  </r>
  <r>
    <s v="2012_2"/>
    <n v="2012"/>
    <n v="2"/>
    <x v="37"/>
    <x v="10"/>
    <s v="Commercial"/>
    <n v="373.5"/>
    <n v="1494"/>
    <n v="153508500"/>
    <n v="614034000"/>
    <n v="48"/>
    <n v="176"/>
    <n v="106"/>
    <n v="195"/>
    <n v="30"/>
    <n v="869836"/>
    <n v="808801"/>
    <n v="110091"/>
    <n v="677806"/>
    <n v="164572"/>
    <n v="18121.583333333332"/>
    <n v="4595.460227272727"/>
    <n v="1038.5943396226414"/>
    <n v="3475.9282051282053"/>
    <n v="5485.7333333333336"/>
    <n v="84037500"/>
    <n v="11205000"/>
    <n v="56025000"/>
    <n v="1120500"/>
    <n v="1120500"/>
    <n v="0.12851405622489959"/>
    <n v="0.47121820615796517"/>
    <n v="0.28380187416331992"/>
    <n v="0.52208835341365467"/>
    <n v="8.0321285140562249E-2"/>
    <n v="0.16886150946422607"/>
    <n v="0.53139927485522032"/>
    <n v="0.33815629062576869"/>
    <n v="0.58231052718644005"/>
    <n v="0.11308883808800774"/>
    <n v="2328.8781793842036"/>
    <n v="2165.4645247657295"/>
    <n v="294.75502008032129"/>
    <n v="1814.7416331994646"/>
    <n v="440.62115127175366"/>
    <n v="2336.2370604900589"/>
    <n v="2172.3070449618317"/>
    <n v="295.68639861584376"/>
    <n v="1820.4759253727425"/>
    <n v="442.01344336055291"/>
  </r>
  <r>
    <s v="2012_2"/>
    <n v="2012"/>
    <n v="2"/>
    <x v="38"/>
    <x v="11"/>
    <s v="Commercial"/>
    <n v="1500.75"/>
    <n v="6003"/>
    <n v="616808250"/>
    <n v="2467233000"/>
    <n v="52"/>
    <n v="592"/>
    <n v="1888"/>
    <n v="851"/>
    <n v="193"/>
    <n v="731228"/>
    <n v="1133206"/>
    <n v="1413523"/>
    <n v="1499899"/>
    <n v="966336"/>
    <n v="14062.076923076924"/>
    <n v="1914.1993243243244"/>
    <n v="748.68802966101691"/>
    <n v="1762.5135135135135"/>
    <n v="5006.9222797927459"/>
    <n v="337668750"/>
    <n v="45022500"/>
    <n v="225112500"/>
    <n v="4502250"/>
    <n v="4502250"/>
    <n v="3.4649341995668832E-2"/>
    <n v="0.39446943195069134"/>
    <n v="1.2580376478427453"/>
    <n v="0.56704980842911878"/>
    <n v="0.1286023654839247"/>
    <n v="4.5649319304684792E-2"/>
    <n v="0.42386463458210277"/>
    <n v="1.292305753808517"/>
    <n v="0.59685084134177835"/>
    <n v="0.14873656703900606"/>
    <n v="487.24171247709478"/>
    <n v="755.09312010661336"/>
    <n v="941.87772780276532"/>
    <n v="999.43295019157085"/>
    <n v="643.90204897551223"/>
    <n v="488.78131805357896"/>
    <n v="757.47909312310799"/>
    <n v="944.85391018813436"/>
    <n v="1002.5909978382188"/>
    <n v="645.93667606085012"/>
  </r>
  <r>
    <s v="2012_2"/>
    <n v="2012"/>
    <n v="2"/>
    <x v="39"/>
    <x v="12"/>
    <s v="Commercial"/>
    <n v="1121"/>
    <n v="4484"/>
    <n v="460731000"/>
    <n v="1842924000"/>
    <n v="73"/>
    <n v="566"/>
    <n v="868"/>
    <n v="839"/>
    <n v="186"/>
    <n v="1389682"/>
    <n v="1733569"/>
    <n v="912102"/>
    <n v="2456897"/>
    <n v="754076"/>
    <n v="19036.739726027397"/>
    <n v="3062.8427561837457"/>
    <n v="1050.8087557603687"/>
    <n v="2928.363528009535"/>
    <n v="4054.1720430107525"/>
    <n v="252225000"/>
    <n v="33630000"/>
    <n v="168150000"/>
    <n v="3363000"/>
    <n v="3363000"/>
    <n v="6.5120428189116855E-2"/>
    <n v="0.50490633363068693"/>
    <n v="0.77430865298840323"/>
    <n v="0.74843889384478146"/>
    <n v="0.16592328278322926"/>
    <n v="8.2291190383309107E-2"/>
    <n v="0.53970016139399213"/>
    <n v="0.80340025417918259"/>
    <n v="0.77863514554086799"/>
    <n v="0.19181195517001809"/>
    <n v="1239.6806422836753"/>
    <n v="1546.4487065120429"/>
    <n v="813.65031222123105"/>
    <n v="2191.7011596788579"/>
    <n v="672.68153434433543"/>
    <n v="1243.5978340614813"/>
    <n v="1551.3352361159807"/>
    <n v="816.22131656245483"/>
    <n v="2198.6265834285477"/>
    <n v="674.80709998240286"/>
  </r>
  <r>
    <s v="2012_2"/>
    <n v="2012"/>
    <n v="2"/>
    <x v="40"/>
    <x v="13"/>
    <s v="Commercial"/>
    <n v="323.5"/>
    <n v="1294"/>
    <n v="132958500"/>
    <n v="531834000"/>
    <n v="40"/>
    <n v="167"/>
    <n v="230"/>
    <n v="205"/>
    <n v="53"/>
    <n v="776369"/>
    <n v="478841"/>
    <n v="198818"/>
    <n v="738346"/>
    <n v="471784"/>
    <n v="19409.224999999999"/>
    <n v="2867.311377245509"/>
    <n v="864.42608695652177"/>
    <n v="3601.6878048780486"/>
    <n v="8901.5849056603765"/>
    <n v="72787500"/>
    <n v="9705000"/>
    <n v="48525000"/>
    <n v="970500"/>
    <n v="970500"/>
    <n v="0.12364760432766615"/>
    <n v="0.51622874806800623"/>
    <n v="0.71097372488408039"/>
    <n v="0.63369397217928902"/>
    <n v="0.16383307573415765"/>
    <n v="0.16629092544915955"/>
    <n v="0.58096684074879734"/>
    <n v="0.76969753381881134"/>
    <n v="0.69610776848030287"/>
    <n v="0.21178058624620649"/>
    <n v="2399.9041731066459"/>
    <n v="1480.1885625965997"/>
    <n v="614.58423493044825"/>
    <n v="2282.3678516228747"/>
    <n v="1458.3740340030911"/>
    <n v="2407.4874849482326"/>
    <n v="1484.8657207849576"/>
    <n v="616.52622243087728"/>
    <n v="2289.5797675610283"/>
    <n v="1462.9822617837872"/>
  </r>
  <r>
    <s v="2012_2"/>
    <n v="2012"/>
    <n v="2"/>
    <x v="41"/>
    <x v="14"/>
    <s v="Commercial"/>
    <n v="1591.5"/>
    <n v="6366"/>
    <n v="654106500"/>
    <n v="2616426000"/>
    <n v="199"/>
    <n v="803"/>
    <n v="1531"/>
    <n v="1139"/>
    <n v="244"/>
    <n v="2514030"/>
    <n v="2527853"/>
    <n v="1807652"/>
    <n v="3655771"/>
    <n v="2446410"/>
    <n v="12633.316582914573"/>
    <n v="3148.0112079701121"/>
    <n v="1180.7001959503593"/>
    <n v="3209.632133450395"/>
    <n v="10026.27049180328"/>
    <n v="358087500"/>
    <n v="47745000"/>
    <n v="238725000"/>
    <n v="4774500"/>
    <n v="4774500"/>
    <n v="0.12503927112786678"/>
    <n v="0.50455545083254794"/>
    <n v="0.96198554822494498"/>
    <n v="0.71567703424442353"/>
    <n v="0.15331448319195728"/>
    <n v="0.144357624089929"/>
    <n v="0.53375691166850325"/>
    <n v="0.9731544697436183"/>
    <n v="0.74202318122817879"/>
    <n v="0.17435736697722282"/>
    <n v="1579.660697455231"/>
    <n v="1588.3462142632736"/>
    <n v="1135.8165252906063"/>
    <n v="2297.0600062833805"/>
    <n v="1537.1724787935909"/>
    <n v="1584.6521716177992"/>
    <n v="1593.3651332643478"/>
    <n v="1139.4055231358645"/>
    <n v="2304.3183470711861"/>
    <n v="1542.0296970073946"/>
  </r>
  <r>
    <s v="2012_2"/>
    <n v="2012"/>
    <n v="2"/>
    <x v="42"/>
    <x v="15"/>
    <s v="Commercial"/>
    <n v="219.75"/>
    <n v="879"/>
    <n v="90317250"/>
    <n v="361269000"/>
    <n v="31"/>
    <n v="118"/>
    <n v="135"/>
    <n v="178"/>
    <n v="40"/>
    <n v="467156"/>
    <n v="367749"/>
    <n v="127153"/>
    <n v="568194"/>
    <n v="307327"/>
    <n v="15069.548387096775"/>
    <n v="3116.5169491525426"/>
    <n v="941.87407407407409"/>
    <n v="3192.1011235955057"/>
    <n v="7683.1750000000002"/>
    <n v="49443750"/>
    <n v="6592500"/>
    <n v="32962500"/>
    <n v="659250"/>
    <n v="659250"/>
    <n v="0.14106939704209329"/>
    <n v="0.53697383390216158"/>
    <n v="0.61433447098976113"/>
    <n v="0.81001137656427757"/>
    <n v="0.18202502844141069"/>
    <n v="0.19578194275451244"/>
    <n v="0.61534761652472614"/>
    <n v="0.69084114691804321"/>
    <n v="0.87167099550963245"/>
    <n v="0.24267450271003907"/>
    <n v="2125.8521046643914"/>
    <n v="1673.4880546075085"/>
    <n v="578.62571103526739"/>
    <n v="2585.6382252559729"/>
    <n v="1398.5301478953356"/>
    <n v="2132.5694559734211"/>
    <n v="1678.7760081531001"/>
    <n v="580.45407537394021"/>
    <n v="2593.808426879591"/>
    <n v="1402.949278604885"/>
  </r>
  <r>
    <s v="2012_2"/>
    <n v="2012"/>
    <n v="2"/>
    <x v="43"/>
    <x v="16"/>
    <s v="Commercial"/>
    <n v="372"/>
    <n v="1488"/>
    <n v="152892000"/>
    <n v="611568000"/>
    <n v="50"/>
    <n v="206"/>
    <n v="138"/>
    <n v="446"/>
    <n v="165"/>
    <n v="941094"/>
    <n v="399306"/>
    <n v="101442"/>
    <n v="1338102"/>
    <n v="996123"/>
    <n v="18821.88"/>
    <n v="1938.3786407766991"/>
    <n v="735.08695652173913"/>
    <n v="3000.2286995515697"/>
    <n v="6037.1090909090908"/>
    <n v="83700000"/>
    <n v="11160000"/>
    <n v="55800000"/>
    <n v="1116000"/>
    <n v="1116000"/>
    <n v="0.13440860215053763"/>
    <n v="0.55376344086021501"/>
    <n v="0.37096774193548387"/>
    <n v="1.1989247311827957"/>
    <n v="0.44354838709677419"/>
    <n v="0.17561403202068543"/>
    <n v="0.61381567447334018"/>
    <n v="0.42932420786319248"/>
    <n v="1.2579210345861331"/>
    <n v="0.50356460948008064"/>
    <n v="2529.8225806451615"/>
    <n v="1073.4032258064517"/>
    <n v="272.69354838709677"/>
    <n v="3597.0483870967741"/>
    <n v="2677.75"/>
    <n v="2537.8164137939602"/>
    <n v="1076.7950076468569"/>
    <n v="273.55521621441312"/>
    <n v="3608.4144824327063"/>
    <n v="2686.2112600416972"/>
  </r>
  <r>
    <s v="2012_2"/>
    <n v="2012"/>
    <n v="2"/>
    <x v="44"/>
    <x v="17"/>
    <s v="Commercial"/>
    <n v="1299.75"/>
    <n v="5199"/>
    <n v="534197250"/>
    <n v="2136789000"/>
    <n v="134"/>
    <n v="617"/>
    <n v="1754"/>
    <n v="765"/>
    <n v="191"/>
    <n v="1872161"/>
    <n v="1921620"/>
    <n v="812128"/>
    <n v="2593904"/>
    <n v="353313"/>
    <n v="13971.350746268658"/>
    <n v="3114.457050243112"/>
    <n v="463.01482326111744"/>
    <n v="3390.7241830065359"/>
    <n v="1849.8062827225131"/>
    <n v="292443750"/>
    <n v="38992500"/>
    <n v="194962500"/>
    <n v="3899250"/>
    <n v="3899250"/>
    <n v="0.10309674937487978"/>
    <n v="0.47470667436045394"/>
    <n v="1.3494902865935756"/>
    <n v="0.58857472590882864"/>
    <n v="0.1469513367955376"/>
    <n v="0.12274940722042199"/>
    <n v="0.5069796951910055"/>
    <n v="1.3938744914988115"/>
    <n v="0.62037803397324343"/>
    <n v="0.16983363715168556"/>
    <n v="1440.4008463165994"/>
    <n v="1478.4535487593769"/>
    <n v="624.83400653971921"/>
    <n v="1995.6945566455088"/>
    <n v="271.83150605885749"/>
    <n v="1444.9522817101072"/>
    <n v="1483.1252245825951"/>
    <n v="626.80838167265847"/>
    <n v="2002.0006310018068"/>
    <n v="272.69044997083216"/>
  </r>
  <r>
    <s v="2012_2"/>
    <n v="2012"/>
    <n v="2"/>
    <x v="45"/>
    <x v="18"/>
    <s v="Commercial"/>
    <n v="1312.75"/>
    <n v="5251"/>
    <n v="539540250"/>
    <n v="2158161000"/>
    <n v="92"/>
    <n v="780"/>
    <n v="1295"/>
    <n v="1076"/>
    <n v="216"/>
    <n v="3177852"/>
    <n v="2627287"/>
    <n v="883805"/>
    <n v="4066303"/>
    <n v="2000265"/>
    <n v="34541.869565217392"/>
    <n v="3368.3166666666666"/>
    <n v="682.4749034749035"/>
    <n v="3779.0920074349442"/>
    <n v="9260.4861111111113"/>
    <n v="295368750"/>
    <n v="39382500"/>
    <n v="196912500"/>
    <n v="3938250"/>
    <n v="3938250"/>
    <n v="7.0081889163968764E-2"/>
    <n v="0.59417253856408303"/>
    <n v="0.98647876594934303"/>
    <n v="0.81965339935250425"/>
    <n v="0.16454008760236147"/>
    <n v="8.6498751663399903E-2"/>
    <n v="0.62575106868465857"/>
    <n v="0.99390582613890965"/>
    <n v="0.84437826896971369"/>
    <n v="0.18838323467697213"/>
    <n v="2420.7594743858313"/>
    <n v="2001.3612645210437"/>
    <n v="673.24700057131975"/>
    <n v="3097.5456103599313"/>
    <n v="1523.7211959626738"/>
    <n v="2428.4086856307872"/>
    <n v="2007.6852447643421"/>
    <n v="675.37435299186927"/>
    <n v="3107.3333571250409"/>
    <n v="1528.5359102825639"/>
  </r>
  <r>
    <s v="2012_2"/>
    <n v="2012"/>
    <n v="2"/>
    <x v="46"/>
    <x v="19"/>
    <s v="Commercial"/>
    <n v="680.5"/>
    <n v="2722"/>
    <n v="279685500"/>
    <n v="1118742000"/>
    <n v="101"/>
    <n v="319"/>
    <n v="882"/>
    <n v="405"/>
    <n v="89"/>
    <n v="1118202"/>
    <n v="949560"/>
    <n v="673769"/>
    <n v="1308891"/>
    <n v="223675"/>
    <n v="11071.30693069307"/>
    <n v="2976.6771159874606"/>
    <n v="763.91043083900229"/>
    <n v="3231.8296296296298"/>
    <n v="2513.2022471910113"/>
    <n v="153112500"/>
    <n v="20415000"/>
    <n v="102075000"/>
    <n v="2041500"/>
    <n v="2041500"/>
    <n v="0.14842027920646583"/>
    <n v="0.46877296105804556"/>
    <n v="1.2961058045554739"/>
    <n v="0.59515062454077883"/>
    <n v="0.13078618662747979"/>
    <n v="0.18017447613197407"/>
    <n v="0.51334507366620297"/>
    <n v="1.3514389736835548"/>
    <n v="0.63899380387290483"/>
    <n v="0.16090141109053119"/>
    <n v="1643.2064658339457"/>
    <n v="1395.3857457751653"/>
    <n v="990.1087435709037"/>
    <n v="1923.4254224834681"/>
    <n v="328.69213813372522"/>
    <n v="1648.3987344212369"/>
    <n v="1399.7949406789021"/>
    <n v="993.23732822179022"/>
    <n v="1929.5031379798527"/>
    <n v="329.73075251311496"/>
  </r>
  <r>
    <s v="2012_2"/>
    <n v="2012"/>
    <n v="2"/>
    <x v="47"/>
    <x v="20"/>
    <s v="Commercial"/>
    <n v="579"/>
    <n v="2316"/>
    <n v="237969000"/>
    <n v="951876000"/>
    <n v="75"/>
    <n v="378"/>
    <n v="768"/>
    <n v="471"/>
    <n v="70"/>
    <n v="1045139"/>
    <n v="1426076"/>
    <n v="1232972"/>
    <n v="2155943"/>
    <n v="273012"/>
    <n v="13935.186666666666"/>
    <n v="3772.6878306878307"/>
    <n v="1605.4322916666667"/>
    <n v="4577.3736730360934"/>
    <n v="3900.1714285714284"/>
    <n v="130275000"/>
    <n v="17370000"/>
    <n v="86850000"/>
    <n v="1737000"/>
    <n v="1737000"/>
    <n v="0.12953367875647667"/>
    <n v="0.65284974093264247"/>
    <n v="1.3264248704663213"/>
    <n v="0.81347150259067358"/>
    <n v="0.12089810017271158"/>
    <n v="0.16204869500367275"/>
    <n v="0.69894773249329945"/>
    <n v="1.3901410294934695"/>
    <n v="0.85119052312835097"/>
    <n v="0.15246602157543232"/>
    <n v="1805.0759930915372"/>
    <n v="2462.9982728842833"/>
    <n v="2129.4853195164078"/>
    <n v="3723.5630397236614"/>
    <n v="471.52331606217615"/>
    <n v="1810.7797433940568"/>
    <n v="2470.7809519503367"/>
    <n v="2136.2141512009953"/>
    <n v="3735.3289010478156"/>
    <n v="473.01325402984503"/>
  </r>
  <r>
    <s v="2012_2"/>
    <n v="2012"/>
    <n v="2"/>
    <x v="48"/>
    <x v="21"/>
    <s v="Commercial"/>
    <n v="1138"/>
    <n v="4552"/>
    <n v="467718000"/>
    <n v="1870872000"/>
    <n v="197"/>
    <n v="733"/>
    <n v="866"/>
    <n v="1001"/>
    <n v="210"/>
    <n v="2201994"/>
    <n v="2181762"/>
    <n v="809336"/>
    <n v="3148720"/>
    <n v="625015"/>
    <n v="11177.634517766497"/>
    <n v="2976.4829467939971"/>
    <n v="934.56812933025401"/>
    <n v="3145.5744255744257"/>
    <n v="2976.2619047619046"/>
    <n v="256050000"/>
    <n v="34140000"/>
    <n v="170700000"/>
    <n v="3414000"/>
    <n v="3414000"/>
    <n v="0.17311072056239016"/>
    <n v="0.64411247803163441"/>
    <n v="0.76098418277680135"/>
    <n v="0.87961335676625663"/>
    <n v="0.18453427065026362"/>
    <n v="0.19924258837958198"/>
    <n v="0.67718155149045312"/>
    <n v="0.79044100718721966"/>
    <n v="0.90208939955727607"/>
    <n v="0.21132756797148475"/>
    <n v="1934.9683655536028"/>
    <n v="1917.1898066783831"/>
    <n v="711.19156414762745"/>
    <n v="2766.8892794376097"/>
    <n v="549.22231985940243"/>
    <n v="1941.0825548966732"/>
    <n v="1923.2478186300577"/>
    <n v="713.43881529643306"/>
    <n v="2775.6322052895025"/>
    <n v="550.95777420317404"/>
  </r>
  <r>
    <s v="2012_2"/>
    <n v="2012"/>
    <n v="2"/>
    <x v="49"/>
    <x v="22"/>
    <s v="Commercial"/>
    <n v="341.5"/>
    <n v="1366"/>
    <n v="140356500"/>
    <n v="561426000"/>
    <n v="61"/>
    <n v="227"/>
    <n v="490"/>
    <n v="416"/>
    <n v="67"/>
    <n v="880929"/>
    <n v="916821"/>
    <n v="392624"/>
    <n v="1205011"/>
    <n v="375830"/>
    <n v="14441.459016393443"/>
    <n v="4038.8590308370044"/>
    <n v="801.27346938775509"/>
    <n v="2896.6610576923076"/>
    <n v="5609.4029850746265"/>
    <n v="76837500"/>
    <n v="10245000"/>
    <n v="51225000"/>
    <n v="1024500"/>
    <n v="1024500"/>
    <n v="0.17862371888726208"/>
    <n v="0.66471449487554901"/>
    <n v="1.4348462664714494"/>
    <n v="1.2181551976573939"/>
    <n v="0.19619326500732065"/>
    <n v="0.22691861200959157"/>
    <n v="0.72423759343386662"/>
    <n v="1.5344397964790164"/>
    <n v="1.2831523995307526"/>
    <n v="0.24626336223694117"/>
    <n v="2579.5871156661788"/>
    <n v="2684.688140556369"/>
    <n v="1149.7042459736456"/>
    <n v="3528.5827232796487"/>
    <n v="1100.5270863836017"/>
    <n v="2587.7381967551014"/>
    <n v="2693.1713240081876"/>
    <n v="1153.3371267863527"/>
    <n v="3539.7324781112457"/>
    <n v="1104.0045752682336"/>
  </r>
  <r>
    <s v="2012_2"/>
    <n v="2012"/>
    <n v="2"/>
    <x v="50"/>
    <x v="23"/>
    <s v="Commercial"/>
    <n v="524.5"/>
    <n v="2098"/>
    <n v="215569500"/>
    <n v="862278000"/>
    <n v="98"/>
    <n v="437"/>
    <n v="574"/>
    <n v="580"/>
    <n v="130"/>
    <n v="1515003"/>
    <n v="1366172"/>
    <n v="607366"/>
    <n v="2209503"/>
    <n v="789824"/>
    <n v="15459.214285714286"/>
    <n v="3126.2517162471395"/>
    <n v="1058.1289198606271"/>
    <n v="3809.4879310344827"/>
    <n v="6075.5692307692307"/>
    <n v="118012500"/>
    <n v="15735000"/>
    <n v="78675000"/>
    <n v="1573500"/>
    <n v="1573500"/>
    <n v="0.18684461391801716"/>
    <n v="0.83317445185891326"/>
    <n v="1.094375595805529"/>
    <n v="1.105815061963775"/>
    <n v="0.24785510009532888"/>
    <n v="0.22650073553871808"/>
    <n v="0.87110441557258889"/>
    <n v="1.1270717165027202"/>
    <n v="1.1406165785867803"/>
    <n v="0.29178223341319798"/>
    <n v="2888.4709246901812"/>
    <n v="2604.7130600571973"/>
    <n v="1157.9904671115348"/>
    <n v="4212.5891325071498"/>
    <n v="1505.860819828408"/>
    <n v="2897.598029019071"/>
    <n v="2612.943535095998"/>
    <n v="1161.6495310525438"/>
    <n v="4225.9002377630441"/>
    <n v="1510.6190982275011"/>
  </r>
  <r>
    <s v="2012_2"/>
    <n v="2012"/>
    <n v="2"/>
    <x v="51"/>
    <x v="24"/>
    <s v="Commercial"/>
    <n v="275.25"/>
    <n v="1101"/>
    <n v="113127750"/>
    <n v="452511000"/>
    <n v="53"/>
    <n v="229"/>
    <n v="176"/>
    <n v="333"/>
    <n v="7"/>
    <n v="543748"/>
    <n v="554927"/>
    <n v="227338"/>
    <n v="862245"/>
    <n v="47277"/>
    <n v="10259.396226415094"/>
    <n v="2423.2620087336245"/>
    <n v="1291.6931818181818"/>
    <n v="2589.3243243243242"/>
    <n v="6753.8571428571431"/>
    <n v="61931250"/>
    <n v="8257500"/>
    <n v="41287500"/>
    <n v="825750"/>
    <n v="825750"/>
    <n v="0.19255222524977295"/>
    <n v="0.83197093551316981"/>
    <n v="0.63941871026339692"/>
    <n v="1.2098092643051772"/>
    <n v="2.5431425976385105E-2"/>
    <n v="0.24792850158975135"/>
    <n v="0.88448051487100909"/>
    <n v="0.70685389028065937"/>
    <n v="1.2805652263987553"/>
    <n v="4.7541175108224851E-2"/>
    <n v="1975.4695731153497"/>
    <n v="2016.0835603996368"/>
    <n v="825.9327883742053"/>
    <n v="3132.5885558583104"/>
    <n v="171.76021798365122"/>
    <n v="1981.7117397711575"/>
    <n v="2022.4540607339966"/>
    <n v="828.54260336791197"/>
    <n v="3142.4870327044541"/>
    <n v="172.30295269345544"/>
  </r>
  <r>
    <s v="2012_2"/>
    <n v="2012"/>
    <n v="2"/>
    <x v="52"/>
    <x v="25"/>
    <s v="Commercial"/>
    <n v="1284.5"/>
    <n v="5138"/>
    <n v="527929500"/>
    <n v="2111718000"/>
    <n v="272"/>
    <n v="1003"/>
    <n v="1237"/>
    <n v="1278"/>
    <n v="104"/>
    <n v="3586647"/>
    <n v="2882550"/>
    <n v="1023154"/>
    <n v="4083582"/>
    <n v="552790"/>
    <n v="13186.202205882353"/>
    <n v="2873.9282153539384"/>
    <n v="827.125303152789"/>
    <n v="3195.2910798122066"/>
    <n v="5315.2884615384619"/>
    <n v="289012500"/>
    <n v="38535000"/>
    <n v="192675000"/>
    <n v="3853500"/>
    <n v="3853500"/>
    <n v="0.21175554690541065"/>
    <n v="0.78084857921370188"/>
    <n v="0.96302063059556242"/>
    <n v="0.99493966523939281"/>
    <n v="8.0965356169715841E-2"/>
    <n v="0.23831607624524256"/>
    <n v="0.8077418995061324"/>
    <n v="0.97528898781056483"/>
    <n v="0.99955259522878603"/>
    <n v="9.8699263041818863E-2"/>
    <n v="2792.2514597119502"/>
    <n v="2244.1027637212924"/>
    <n v="796.53873102374462"/>
    <n v="3179.1218372907747"/>
    <n v="430.35422343324251"/>
    <n v="2801.0745259811806"/>
    <n v="2251.1937681257878"/>
    <n v="799.05566551593972"/>
    <n v="3189.1673518345351"/>
    <n v="431.71407367860195"/>
  </r>
  <r>
    <s v="2012_2"/>
    <n v="2012"/>
    <n v="2"/>
    <x v="53"/>
    <x v="26"/>
    <s v="Commercial"/>
    <n v="561.5"/>
    <n v="2246"/>
    <n v="230776500"/>
    <n v="923106000"/>
    <n v="95"/>
    <n v="430"/>
    <n v="1016"/>
    <n v="644"/>
    <n v="86"/>
    <n v="1166609"/>
    <n v="1451978"/>
    <n v="613359"/>
    <n v="2421062"/>
    <n v="248940"/>
    <n v="12280.094736842106"/>
    <n v="3376.6930232558138"/>
    <n v="603.69980314960628"/>
    <n v="3759.413043478261"/>
    <n v="2894.6511627906975"/>
    <n v="126337500"/>
    <n v="16845000"/>
    <n v="84225000"/>
    <n v="1684500"/>
    <n v="1684500"/>
    <n v="0.16918967052537845"/>
    <n v="0.76580587711487091"/>
    <n v="1.8094390026714158"/>
    <n v="1.1469278717720393"/>
    <n v="0.15316117542297417"/>
    <n v="0.20605506681867738"/>
    <n v="0.80744757071881401"/>
    <n v="1.9284384865764905"/>
    <n v="1.1872925214928509"/>
    <n v="0.18857360846702453"/>
    <n v="2077.6651825467497"/>
    <n v="2585.8913624220836"/>
    <n v="1092.3579697239536"/>
    <n v="4311.7756010685662"/>
    <n v="443.34817453250224"/>
    <n v="2084.2302709191176"/>
    <n v="2594.062363918501"/>
    <n v="1095.8096455116315"/>
    <n v="4325.40011963904"/>
    <n v="444.7490835769355"/>
  </r>
  <r>
    <s v="2012_3"/>
    <n v="2012"/>
    <n v="3"/>
    <x v="27"/>
    <x v="0"/>
    <s v="Commercial"/>
    <n v="1437.75"/>
    <n v="5751"/>
    <n v="590915250"/>
    <n v="2363661000"/>
    <n v="41"/>
    <n v="749"/>
    <n v="364"/>
    <n v="1216"/>
    <n v="172"/>
    <n v="729491"/>
    <n v="1221750"/>
    <n v="470875"/>
    <n v="2135361"/>
    <n v="571690"/>
    <n v="17792.463414634145"/>
    <n v="1631.1748998664887"/>
    <n v="1293.6126373626373"/>
    <n v="1756.0534539473683"/>
    <n v="3323.7790697674418"/>
    <n v="323493750"/>
    <n v="43132500"/>
    <n v="215662500"/>
    <n v="4313250"/>
    <n v="4313250"/>
    <n v="2.851677969048861E-2"/>
    <n v="0.52095287776038945"/>
    <n v="0.25317336115458183"/>
    <n v="0.84576595374717445"/>
    <n v="0.11963136845765954"/>
    <n v="3.874457728816294E-2"/>
    <n v="0.55165034689740222"/>
    <n v="0.27989315708050899"/>
    <n v="0.86795964082393406"/>
    <n v="0.13957338389464977"/>
    <n v="507.38375934620063"/>
    <n v="849.76525821596249"/>
    <n v="327.50825943314209"/>
    <n v="1485.2102243088159"/>
    <n v="397.6282385672057"/>
    <n v="508.98701055664299"/>
    <n v="852.45037998766077"/>
    <n v="328.54313294592981"/>
    <n v="1489.9032501418712"/>
    <n v="398.88467995510189"/>
  </r>
  <r>
    <s v="2012_3"/>
    <n v="2012"/>
    <n v="3"/>
    <x v="28"/>
    <x v="1"/>
    <s v="Commercial"/>
    <n v="191.25"/>
    <n v="765"/>
    <n v="78603750"/>
    <n v="314415000"/>
    <n v="4"/>
    <n v="68"/>
    <n v="251"/>
    <n v="110"/>
    <n v="15"/>
    <n v="118483"/>
    <n v="195491"/>
    <n v="385606"/>
    <n v="290358"/>
    <n v="103326"/>
    <n v="29620.75"/>
    <n v="2874.8676470588234"/>
    <n v="1536.2788844621514"/>
    <n v="2639.6181818181817"/>
    <n v="6888.4"/>
    <n v="43031250"/>
    <n v="5737500"/>
    <n v="28687500"/>
    <n v="573750"/>
    <n v="573750"/>
    <n v="2.0915032679738561E-2"/>
    <n v="0.35555555555555557"/>
    <n v="1.3124183006535948"/>
    <n v="0.57516339869281041"/>
    <n v="7.8431372549019607E-2"/>
    <n v="4.502489132479752E-2"/>
    <n v="0.4362050548801365"/>
    <n v="1.4203029292579781"/>
    <n v="0.65844743842827946"/>
    <n v="0.12372779971620876"/>
    <n v="619.51895424836596"/>
    <n v="1022.1751633986928"/>
    <n v="2016.2405228758171"/>
    <n v="1518.2117647058824"/>
    <n v="540.26666666666665"/>
    <n v="621.47653466948657"/>
    <n v="1025.405072787426"/>
    <n v="2022.6115191863985"/>
    <n v="1523.009070107634"/>
    <n v="541.97382258433163"/>
  </r>
  <r>
    <s v="2012_3"/>
    <n v="2012"/>
    <n v="3"/>
    <x v="29"/>
    <x v="2"/>
    <s v="Commercial"/>
    <n v="212.75"/>
    <n v="851"/>
    <n v="87440250"/>
    <n v="349761000"/>
    <n v="18"/>
    <n v="124"/>
    <n v="139"/>
    <n v="213"/>
    <n v="20"/>
    <n v="225758"/>
    <n v="393800"/>
    <n v="130239"/>
    <n v="633955"/>
    <n v="120615"/>
    <n v="12542.111111111111"/>
    <n v="3175.8064516129034"/>
    <n v="936.97122302158277"/>
    <n v="2976.3145539906104"/>
    <n v="6030.75"/>
    <n v="47868750"/>
    <n v="6382500"/>
    <n v="31912500"/>
    <n v="638250"/>
    <n v="638250"/>
    <n v="8.4606345475910699E-2"/>
    <n v="0.58284371327849593"/>
    <n v="0.6533490011750881"/>
    <n v="1.0011750881316099"/>
    <n v="9.400705052878966E-2"/>
    <n v="0.1290619534079685"/>
    <n v="0.66161112798275534"/>
    <n v="0.72937112185811048"/>
    <n v="1.0066542152191353"/>
    <n v="0.14062613700814655"/>
    <n v="1061.1421856639247"/>
    <n v="1850.9988249118685"/>
    <n v="612.16921269095178"/>
    <n v="2979.8119858989426"/>
    <n v="566.93301997649826"/>
    <n v="1064.495224586198"/>
    <n v="1856.8476839892487"/>
    <n v="614.10356910887697"/>
    <n v="2989.2277133148914"/>
    <n v="568.72443728888584"/>
  </r>
  <r>
    <s v="2012_3"/>
    <n v="2012"/>
    <n v="3"/>
    <x v="30"/>
    <x v="3"/>
    <s v="Commercial"/>
    <n v="1460.25"/>
    <n v="5841"/>
    <n v="600162750"/>
    <n v="2400651000"/>
    <n v="37"/>
    <n v="627"/>
    <n v="544"/>
    <n v="1192"/>
    <n v="512"/>
    <n v="749129"/>
    <n v="2220999"/>
    <n v="430925"/>
    <n v="3914941"/>
    <n v="3240148"/>
    <n v="20246.72972972973"/>
    <n v="3542.2631578947367"/>
    <n v="792.14154411764707"/>
    <n v="3284.3464765100671"/>
    <n v="6328.4140625"/>
    <n v="328556250"/>
    <n v="43807500"/>
    <n v="219037500"/>
    <n v="4380750"/>
    <n v="4380750"/>
    <n v="2.5338127033042286E-2"/>
    <n v="0.42937853107344631"/>
    <n v="0.37253894881013527"/>
    <n v="0.81629857901044345"/>
    <n v="0.35062489299777433"/>
    <n v="3.4920135646841551E-2"/>
    <n v="0.45955973294796609"/>
    <n v="0.40201854581794039"/>
    <n v="0.83991005257186646"/>
    <n v="0.37971943364589611"/>
    <n v="513.01420989556584"/>
    <n v="1520.9717514124293"/>
    <n v="295.10357815442563"/>
    <n v="2681.0073617531243"/>
    <n v="2218.8995035096732"/>
    <n v="514.6352524256796"/>
    <n v="1525.7777779290107"/>
    <n v="296.03605807749534"/>
    <n v="2689.4789145349364"/>
    <n v="2225.9108696587118"/>
  </r>
  <r>
    <s v="2012_3"/>
    <n v="2012"/>
    <n v="3"/>
    <x v="31"/>
    <x v="4"/>
    <s v="Commercial"/>
    <n v="646.75"/>
    <n v="2587"/>
    <n v="265814250"/>
    <n v="1063257000"/>
    <n v="28"/>
    <n v="242"/>
    <n v="707"/>
    <n v="354"/>
    <n v="70"/>
    <n v="557322"/>
    <n v="713204"/>
    <n v="1473613"/>
    <n v="1124887"/>
    <n v="235843"/>
    <n v="19904.357142857141"/>
    <n v="2947.1239669421489"/>
    <n v="2084.3182461103252"/>
    <n v="3177.6468926553671"/>
    <n v="3369.1857142857143"/>
    <n v="145518750"/>
    <n v="19402500"/>
    <n v="97012500"/>
    <n v="1940250"/>
    <n v="1940250"/>
    <n v="4.329339002705837E-2"/>
    <n v="0.3741785852338616"/>
    <n v="1.0931580981832238"/>
    <n v="0.54735214534209509"/>
    <n v="0.10823347506764593"/>
    <n v="6.1939484769771014E-2"/>
    <n v="0.41851416343190406"/>
    <n v="1.1223955485433681"/>
    <n v="0.5929559784680094"/>
    <n v="0.13669735419805046"/>
    <n v="861.7270970235794"/>
    <n v="1102.7506764592192"/>
    <n v="2278.4893699265558"/>
    <n v="1739.2918438345573"/>
    <n v="364.65867800541167"/>
    <n v="864.45001628523312"/>
    <n v="1106.2351915314548"/>
    <n v="2285.689030485305"/>
    <n v="1744.7877267881888"/>
    <n v="365.81094087575627"/>
  </r>
  <r>
    <s v="2012_3"/>
    <n v="2012"/>
    <n v="3"/>
    <x v="32"/>
    <x v="5"/>
    <s v="Commercial"/>
    <n v="246"/>
    <n v="984"/>
    <n v="101106000"/>
    <n v="404424000"/>
    <n v="23"/>
    <n v="108"/>
    <n v="174"/>
    <n v="159"/>
    <n v="42"/>
    <n v="472046"/>
    <n v="329398"/>
    <n v="186664"/>
    <n v="538614"/>
    <n v="231133"/>
    <n v="20523.739130434784"/>
    <n v="3049.9814814814813"/>
    <n v="1072.7816091954023"/>
    <n v="3387.5094339622642"/>
    <n v="5503.166666666667"/>
    <n v="55350000"/>
    <n v="7380000"/>
    <n v="36900000"/>
    <n v="738000"/>
    <n v="738000"/>
    <n v="9.3495934959349589E-2"/>
    <n v="0.43902439024390244"/>
    <n v="0.70731707317073167"/>
    <n v="0.64634146341463417"/>
    <n v="0.17073170731707318"/>
    <n v="0.13674429161936705"/>
    <n v="0.51274767572265367"/>
    <n v="0.77490889195181745"/>
    <n v="0.71736649717696954"/>
    <n v="0.22662928514227601"/>
    <n v="1918.8861788617887"/>
    <n v="1339.0162601626016"/>
    <n v="758.79674796747963"/>
    <n v="2189.4878048780488"/>
    <n v="939.56504065040656"/>
    <n v="1924.9495510771815"/>
    <n v="1343.2473365428823"/>
    <n v="761.19442385333411"/>
    <n v="2196.4062347819599"/>
    <n v="942.53391531571538"/>
  </r>
  <r>
    <s v="2012_3"/>
    <n v="2012"/>
    <n v="3"/>
    <x v="33"/>
    <x v="6"/>
    <s v="Commercial"/>
    <n v="1690.75"/>
    <n v="6763"/>
    <n v="694898250"/>
    <n v="2779593000"/>
    <n v="107"/>
    <n v="918"/>
    <n v="612"/>
    <n v="1367"/>
    <n v="256"/>
    <n v="2652540"/>
    <n v="2335541"/>
    <n v="892283"/>
    <n v="3467584"/>
    <n v="2210365"/>
    <n v="24790.093457943924"/>
    <n v="2544.1623093681919"/>
    <n v="1457.9787581699347"/>
    <n v="2536.6378931967811"/>
    <n v="8634.23828125"/>
    <n v="380418750"/>
    <n v="50722500"/>
    <n v="253612500"/>
    <n v="5072250"/>
    <n v="5072250"/>
    <n v="6.3285524175661689E-2"/>
    <n v="0.54295431021735918"/>
    <n v="0.36196954014490612"/>
    <n v="0.80851693035635075"/>
    <n v="0.151412095224013"/>
    <n v="7.7082122795035832E-2"/>
    <n v="0.57118215198729971"/>
    <n v="0.38920112654682948"/>
    <n v="0.8308128798908917"/>
    <n v="0.17172373221543422"/>
    <n v="1568.854058849623"/>
    <n v="1381.3638917640101"/>
    <n v="527.74390063581257"/>
    <n v="2050.9146828330622"/>
    <n v="1307.3281088274434"/>
    <n v="1573.8113857693872"/>
    <n v="1385.7287798605187"/>
    <n v="529.41148662356318"/>
    <n v="2057.3952439215827"/>
    <n v="1311.4590557375766"/>
  </r>
  <r>
    <s v="2012_3"/>
    <n v="2012"/>
    <n v="3"/>
    <x v="34"/>
    <x v="7"/>
    <s v="Commercial"/>
    <n v="1553.25"/>
    <n v="6213"/>
    <n v="638385750"/>
    <n v="2553543000"/>
    <n v="203"/>
    <n v="637"/>
    <n v="802"/>
    <n v="1181"/>
    <n v="144"/>
    <n v="3638796"/>
    <n v="1502354"/>
    <n v="677994"/>
    <n v="3670322"/>
    <n v="844359"/>
    <n v="17925.103448275862"/>
    <n v="2358.4835164835163"/>
    <n v="845.37905236907727"/>
    <n v="3107.808636748518"/>
    <n v="5863.604166666667"/>
    <n v="349481250"/>
    <n v="46597500"/>
    <n v="232987500"/>
    <n v="4659750"/>
    <n v="4659750"/>
    <n v="0.13069370674392403"/>
    <n v="0.4101078384033478"/>
    <n v="0.51633671334299047"/>
    <n v="0.76034122002253335"/>
    <n v="9.2708836310960885E-2"/>
    <n v="0.1506210310854097"/>
    <n v="0.43918624384134825"/>
    <n v="0.545880986107804"/>
    <n v="0.78557813006212884"/>
    <n v="0.10985508606409611"/>
    <n v="2342.6982134234668"/>
    <n v="967.23257685498152"/>
    <n v="436.50024142926122"/>
    <n v="2362.9950104619347"/>
    <n v="543.60791887976825"/>
    <n v="2350.1007636178447"/>
    <n v="970.28887649220337"/>
    <n v="437.87951210464036"/>
    <n v="2370.4616952759579"/>
    <n v="545.32563261793177"/>
  </r>
  <r>
    <s v="2012_3"/>
    <n v="2012"/>
    <n v="3"/>
    <x v="35"/>
    <x v="8"/>
    <s v="Commercial"/>
    <n v="205.5"/>
    <n v="822"/>
    <n v="84460500"/>
    <n v="337842000"/>
    <n v="30"/>
    <n v="88"/>
    <n v="120"/>
    <n v="114"/>
    <n v="44"/>
    <n v="390201"/>
    <n v="237431"/>
    <n v="99956"/>
    <n v="333264"/>
    <n v="182710"/>
    <n v="13006.7"/>
    <n v="2698.0795454545455"/>
    <n v="832.9666666666667"/>
    <n v="2923.3684210526317"/>
    <n v="4152.5"/>
    <n v="46237500"/>
    <n v="6165000"/>
    <n v="30825000"/>
    <n v="616500"/>
    <n v="616500"/>
    <n v="0.145985401459854"/>
    <n v="0.42822384428223842"/>
    <n v="0.58394160583941601"/>
    <n v="0.55474452554744524"/>
    <n v="0.21411192214111921"/>
    <n v="0.20337555272971031"/>
    <n v="0.50865021124230836"/>
    <n v="0.66405624152191645"/>
    <n v="0.63552402437841171"/>
    <n v="0.28078504285790118"/>
    <n v="1898.7883211678832"/>
    <n v="1155.3819951338201"/>
    <n v="486.40389294403894"/>
    <n v="1621.7226277372263"/>
    <n v="889.09975669099754"/>
    <n v="1904.7881873800161"/>
    <n v="1159.032816722214"/>
    <n v="487.94085114532481"/>
    <n v="1626.8470108457275"/>
    <n v="891.90916916205424"/>
  </r>
  <r>
    <s v="2012_3"/>
    <n v="2012"/>
    <n v="3"/>
    <x v="36"/>
    <x v="9"/>
    <s v="Commercial"/>
    <n v="144"/>
    <n v="576"/>
    <n v="59184000"/>
    <n v="236736000"/>
    <n v="22"/>
    <n v="70"/>
    <n v="141"/>
    <n v="99"/>
    <n v="20"/>
    <n v="304776"/>
    <n v="208896"/>
    <n v="89886"/>
    <n v="299052"/>
    <n v="98125"/>
    <n v="13853.454545454546"/>
    <n v="2984.2285714285713"/>
    <n v="637.48936170212767"/>
    <n v="3020.7272727272725"/>
    <n v="4906.25"/>
    <n v="32400000"/>
    <n v="4320000"/>
    <n v="21600000"/>
    <n v="432000"/>
    <n v="432000"/>
    <n v="0.15277777777777779"/>
    <n v="0.4861111111111111"/>
    <n v="0.97916666666666663"/>
    <n v="0.6875"/>
    <n v="0.1388888888888889"/>
    <n v="0.22263373348028587"/>
    <n v="0.58315698222682999"/>
    <n v="1.006898741699539"/>
    <n v="0.77749865872360879"/>
    <n v="0.2060376529243374"/>
    <n v="2116.5"/>
    <n v="1450.6666666666667"/>
    <n v="624.20833333333337"/>
    <n v="2076.75"/>
    <n v="681.42361111111109"/>
    <n v="2123.1878001599298"/>
    <n v="1455.2505404041287"/>
    <n v="626.18073143940285"/>
    <n v="2083.3121965424684"/>
    <n v="683.57680030807251"/>
  </r>
  <r>
    <s v="2012_3"/>
    <n v="2012"/>
    <n v="3"/>
    <x v="37"/>
    <x v="10"/>
    <s v="Commercial"/>
    <n v="394.5"/>
    <n v="1578"/>
    <n v="162139500"/>
    <n v="648558000"/>
    <n v="53"/>
    <n v="193"/>
    <n v="341"/>
    <n v="369"/>
    <n v="39"/>
    <n v="1125019"/>
    <n v="811588"/>
    <n v="371894"/>
    <n v="1090562"/>
    <n v="240721"/>
    <n v="21226.773584905659"/>
    <n v="4205.1191709844561"/>
    <n v="1090.5982404692081"/>
    <n v="2955.4525745257451"/>
    <n v="6172.333333333333"/>
    <n v="88762500"/>
    <n v="11835000"/>
    <n v="59175000"/>
    <n v="1183500"/>
    <n v="1183500"/>
    <n v="0.13434727503168567"/>
    <n v="0.48922686945500632"/>
    <n v="0.86438529784537388"/>
    <n v="0.93536121673003803"/>
    <n v="9.8859315589353611E-2"/>
    <n v="0.17435268252910158"/>
    <n v="0.54786789939931757"/>
    <n v="0.90454953199038435"/>
    <n v="0.96420609317345052"/>
    <n v="0.13387297603596277"/>
    <n v="2851.7591888466413"/>
    <n v="2057.257287705957"/>
    <n v="942.69708491761719"/>
    <n v="2764.4157160963246"/>
    <n v="610.192648922687"/>
    <n v="2860.7702899849592"/>
    <n v="2063.7578904074626"/>
    <n v="945.67585633990745"/>
    <n v="2773.1508258852314"/>
    <n v="612.12075971647539"/>
  </r>
  <r>
    <s v="2012_3"/>
    <n v="2012"/>
    <n v="3"/>
    <x v="38"/>
    <x v="11"/>
    <s v="Commercial"/>
    <n v="1579.25"/>
    <n v="6317"/>
    <n v="649071750"/>
    <n v="2596287000"/>
    <n v="51"/>
    <n v="591"/>
    <n v="2757"/>
    <n v="837"/>
    <n v="231"/>
    <n v="876414"/>
    <n v="1090016"/>
    <n v="3633600"/>
    <n v="1563114"/>
    <n v="1224693"/>
    <n v="17184.588235294119"/>
    <n v="1844.3587140439931"/>
    <n v="1317.9542981501631"/>
    <n v="1867.5197132616488"/>
    <n v="5301.7012987012986"/>
    <n v="355331250"/>
    <n v="47377500"/>
    <n v="236887500"/>
    <n v="4737750"/>
    <n v="4737750"/>
    <n v="3.2293810353015671E-2"/>
    <n v="0.37422827291435806"/>
    <n v="1.7457653949659648"/>
    <n v="0.52999841697008077"/>
    <n v="0.14627196454012981"/>
    <n v="4.2658633183722997E-2"/>
    <n v="0.40260137003380131"/>
    <n v="1.8126651507184794"/>
    <n v="0.55926132112139026"/>
    <n v="0.16699106027420499"/>
    <n v="554.95583346525245"/>
    <n v="690.21117619123004"/>
    <n v="2300.8390058572109"/>
    <n v="989.78249168909292"/>
    <n v="775.4902643659965"/>
    <n v="556.70940479140552"/>
    <n v="692.39213268285164"/>
    <n v="2308.1092876768871"/>
    <n v="992.91004543641816"/>
    <n v="777.94068908324232"/>
  </r>
  <r>
    <s v="2012_3"/>
    <n v="2012"/>
    <n v="3"/>
    <x v="39"/>
    <x v="12"/>
    <s v="Commercial"/>
    <n v="1166.25"/>
    <n v="4665"/>
    <n v="479328750"/>
    <n v="1917315000"/>
    <n v="75"/>
    <n v="591"/>
    <n v="734"/>
    <n v="996"/>
    <n v="197"/>
    <n v="1551708"/>
    <n v="1791979"/>
    <n v="871840"/>
    <n v="2937485"/>
    <n v="835833"/>
    <n v="20689.439999999999"/>
    <n v="3032.1133671742809"/>
    <n v="1187.7929155313352"/>
    <n v="2949.2821285140562"/>
    <n v="4242.8071065989843"/>
    <n v="262406250"/>
    <n v="34987500"/>
    <n v="174937500"/>
    <n v="3498750"/>
    <n v="3498750"/>
    <n v="6.4308681672025719E-2"/>
    <n v="0.50675241157556272"/>
    <n v="0.62936763129689177"/>
    <n v="0.8540192926045016"/>
    <n v="0.16891747052518757"/>
    <n v="8.1045048876947579E-2"/>
    <n v="0.54086310043559371"/>
    <n v="0.66231979730199242"/>
    <n v="0.87810956248622907"/>
    <n v="0.19448091986143989"/>
    <n v="1330.5106109324759"/>
    <n v="1536.5307609860665"/>
    <n v="747.55841371918541"/>
    <n v="2518.743837084673"/>
    <n v="716.68424437299041"/>
    <n v="1334.7148108269159"/>
    <n v="1541.3859514746371"/>
    <n v="749.92057827332098"/>
    <n v="2526.7026631827011"/>
    <n v="718.948851509365"/>
  </r>
  <r>
    <s v="2012_3"/>
    <n v="2012"/>
    <n v="3"/>
    <x v="40"/>
    <x v="13"/>
    <s v="Commercial"/>
    <n v="337.25"/>
    <n v="1349"/>
    <n v="138609750"/>
    <n v="554439000"/>
    <n v="44"/>
    <n v="167"/>
    <n v="231"/>
    <n v="233"/>
    <n v="60"/>
    <n v="809349"/>
    <n v="473103"/>
    <n v="210785"/>
    <n v="750277"/>
    <n v="492804"/>
    <n v="18394.295454545456"/>
    <n v="2832.9520958083831"/>
    <n v="912.48917748917745"/>
    <n v="3220.0729613733906"/>
    <n v="8213.4"/>
    <n v="75881250"/>
    <n v="10117500"/>
    <n v="50587500"/>
    <n v="1011750"/>
    <n v="1011750"/>
    <n v="0.13046701260192736"/>
    <n v="0.49518161601186061"/>
    <n v="0.68495181616011858"/>
    <n v="0.6908821349147517"/>
    <n v="0.17790956263899185"/>
    <n v="0.17320099159103816"/>
    <n v="0.5586167380011986"/>
    <n v="0.74389022985743081"/>
    <n v="0.74951538604273482"/>
    <n v="0.22643164002254554"/>
    <n v="2399.8487768717569"/>
    <n v="1402.8257968865826"/>
    <n v="625.01111934766493"/>
    <n v="2224.6908821349148"/>
    <n v="1461.2424017790956"/>
    <n v="2407.4319136701365"/>
    <n v="1407.2585011572046"/>
    <n v="626.98605412863878"/>
    <n v="2231.7205481105048"/>
    <n v="1465.8596931413986"/>
  </r>
  <r>
    <s v="2012_3"/>
    <n v="2012"/>
    <n v="3"/>
    <x v="41"/>
    <x v="14"/>
    <s v="Commercial"/>
    <n v="1668.75"/>
    <n v="6675"/>
    <n v="685856250"/>
    <n v="2743425000"/>
    <n v="212"/>
    <n v="824"/>
    <n v="1498"/>
    <n v="1227"/>
    <n v="275"/>
    <n v="2853812"/>
    <n v="2531146"/>
    <n v="1632168"/>
    <n v="3928575"/>
    <n v="3279647"/>
    <n v="13461.377358490567"/>
    <n v="3071.779126213592"/>
    <n v="1089.5647530040053"/>
    <n v="3201.7726161369192"/>
    <n v="11925.98909090909"/>
    <n v="375468750"/>
    <n v="50062500"/>
    <n v="250312500"/>
    <n v="5006250"/>
    <n v="5006250"/>
    <n v="0.12704119850187265"/>
    <n v="0.49378277153558053"/>
    <n v="0.89767790262172287"/>
    <n v="0.73528089887640447"/>
    <n v="0.16479400749063669"/>
    <n v="0.14603576764402743"/>
    <n v="0.52229930358732291"/>
    <n v="0.91496433078863526"/>
    <n v="0.76044489232330925"/>
    <n v="0.18595459834500178"/>
    <n v="1710.1495131086142"/>
    <n v="1516.7916104868914"/>
    <n v="978.07820224719103"/>
    <n v="2354.2022471910113"/>
    <n v="1965.3315355805244"/>
    <n v="1715.5533109764485"/>
    <n v="1521.584428429341"/>
    <n v="981.16877231920262"/>
    <n v="2361.6411482849262"/>
    <n v="1971.5416676655564"/>
  </r>
  <r>
    <s v="2012_3"/>
    <n v="2012"/>
    <n v="3"/>
    <x v="42"/>
    <x v="15"/>
    <s v="Commercial"/>
    <n v="229.25"/>
    <n v="917"/>
    <n v="94221750"/>
    <n v="376887000"/>
    <n v="32"/>
    <n v="124"/>
    <n v="156"/>
    <n v="176"/>
    <n v="51"/>
    <n v="561044"/>
    <n v="386903"/>
    <n v="175274"/>
    <n v="471637"/>
    <n v="445095"/>
    <n v="17532.625"/>
    <n v="3120.1854838709678"/>
    <n v="1123.551282051282"/>
    <n v="2679.755681818182"/>
    <n v="8727.3529411764703"/>
    <n v="51581250"/>
    <n v="6877500"/>
    <n v="34387500"/>
    <n v="687750"/>
    <n v="687750"/>
    <n v="0.1395856052344602"/>
    <n v="0.54089422028353329"/>
    <n v="0.68047982551799346"/>
    <n v="0.76772082878953107"/>
    <n v="0.22246455834242093"/>
    <n v="0.19291607382084269"/>
    <n v="0.6175798166525136"/>
    <n v="0.75223579197862966"/>
    <n v="0.83270506883567663"/>
    <n v="0.2864662954862891"/>
    <n v="2447.3020719738279"/>
    <n v="1687.690294438386"/>
    <n v="764.5539803707743"/>
    <n v="2057.3042529989093"/>
    <n v="1941.5267175572519"/>
    <n v="2455.0351535652962"/>
    <n v="1693.023124781432"/>
    <n v="766.96984818660167"/>
    <n v="2063.8050041031997"/>
    <n v="1947.6616302395989"/>
  </r>
  <r>
    <s v="2012_3"/>
    <n v="2012"/>
    <n v="3"/>
    <x v="43"/>
    <x v="16"/>
    <s v="Commercial"/>
    <n v="391.25"/>
    <n v="1565"/>
    <n v="160803750"/>
    <n v="643215000"/>
    <n v="53"/>
    <n v="200"/>
    <n v="248"/>
    <n v="228"/>
    <n v="68"/>
    <n v="1250337"/>
    <n v="363652"/>
    <n v="187735"/>
    <n v="759582"/>
    <n v="455921"/>
    <n v="23591.264150943396"/>
    <n v="1818.26"/>
    <n v="756.99596774193549"/>
    <n v="3331.5"/>
    <n v="6704.7205882352937"/>
    <n v="88031250"/>
    <n v="11737500"/>
    <n v="58687500"/>
    <n v="1173750"/>
    <n v="1173750"/>
    <n v="0.13546325878594248"/>
    <n v="0.51118210862619806"/>
    <n v="0.63386581469648562"/>
    <n v="0.58274760383386581"/>
    <n v="0.17380191693290734"/>
    <n v="0.17577496985883731"/>
    <n v="0.57006513389854729"/>
    <n v="0.69061342150278082"/>
    <n v="0.64083319498930902"/>
    <n v="0.21843923759191936"/>
    <n v="3195.749520766773"/>
    <n v="929.46198083067088"/>
    <n v="479.83386581469648"/>
    <n v="1941.4236421725241"/>
    <n v="1165.2932907348243"/>
    <n v="3205.8475761204604"/>
    <n v="932.39893144916743"/>
    <n v="481.35006378518324"/>
    <n v="1947.5582291532057"/>
    <n v="1168.9754304258904"/>
  </r>
  <r>
    <s v="2012_3"/>
    <n v="2012"/>
    <n v="3"/>
    <x v="44"/>
    <x v="17"/>
    <s v="Commercial"/>
    <n v="1357.5"/>
    <n v="5430"/>
    <n v="557932500"/>
    <n v="2231730000"/>
    <n v="139"/>
    <n v="599"/>
    <n v="1919"/>
    <n v="793"/>
    <n v="187"/>
    <n v="1964340"/>
    <n v="1716631"/>
    <n v="1032986"/>
    <n v="2520697"/>
    <n v="482275"/>
    <n v="14131.942446043166"/>
    <n v="2865.8280467445743"/>
    <n v="538.29390307451797"/>
    <n v="3178.6847414880203"/>
    <n v="2579.0106951871658"/>
    <n v="305437500"/>
    <n v="40725000"/>
    <n v="203625000"/>
    <n v="4072500"/>
    <n v="4072500"/>
    <n v="0.10239410681399631"/>
    <n v="0.44125230202578269"/>
    <n v="1.4136279926335176"/>
    <n v="0.58416206261510129"/>
    <n v="0.13775322283609576"/>
    <n v="0.121566058704764"/>
    <n v="0.47265286014644503"/>
    <n v="1.4619849014737825"/>
    <n v="0.61533047852366096"/>
    <n v="0.15954801218952913"/>
    <n v="1447.0276243093922"/>
    <n v="1264.5532228360958"/>
    <n v="760.94732965009212"/>
    <n v="1856.8670349907918"/>
    <n v="355.2670349907919"/>
    <n v="1451.5999992573152"/>
    <n v="1268.5490079747317"/>
    <n v="763.3518010287512"/>
    <n v="1862.7344366697805"/>
    <n v="356.38962177719833"/>
  </r>
  <r>
    <s v="2012_3"/>
    <n v="2012"/>
    <n v="3"/>
    <x v="45"/>
    <x v="18"/>
    <s v="Commercial"/>
    <n v="1365.75"/>
    <n v="5463"/>
    <n v="561323250"/>
    <n v="2245293000"/>
    <n v="89"/>
    <n v="805"/>
    <n v="1462"/>
    <n v="1263"/>
    <n v="283"/>
    <n v="2956464"/>
    <n v="2649391"/>
    <n v="1319833"/>
    <n v="4570184"/>
    <n v="2600103"/>
    <n v="33218.696629213482"/>
    <n v="3291.1689440993787"/>
    <n v="902.75854993160056"/>
    <n v="3618.5146476642913"/>
    <n v="9187.6431095406369"/>
    <n v="307293750"/>
    <n v="40972500"/>
    <n v="204862500"/>
    <n v="4097250"/>
    <n v="4097250"/>
    <n v="6.5165659893831232E-2"/>
    <n v="0.58941973274757464"/>
    <n v="1.0704740984806882"/>
    <n v="0.92476661175178476"/>
    <n v="0.20721215449386785"/>
    <n v="8.0727001760908038E-2"/>
    <n v="0.62043543997921879"/>
    <n v="1.087791118644871"/>
    <n v="0.9413965906367634"/>
    <n v="0.23276600920307502"/>
    <n v="2164.7182866556836"/>
    <n v="1939.8799194581732"/>
    <n v="966.37964488376349"/>
    <n v="3346.2815302947097"/>
    <n v="1903.7913234486546"/>
    <n v="2171.5584488591794"/>
    <n v="1946.0096285229483"/>
    <n v="969.43324939290903"/>
    <n v="3356.8552426280312"/>
    <n v="1909.8069983446776"/>
  </r>
  <r>
    <s v="2012_3"/>
    <n v="2012"/>
    <n v="3"/>
    <x v="46"/>
    <x v="19"/>
    <s v="Commercial"/>
    <n v="716.25"/>
    <n v="2865"/>
    <n v="294378750"/>
    <n v="1177515000"/>
    <n v="103"/>
    <n v="325"/>
    <n v="795"/>
    <n v="489"/>
    <n v="99"/>
    <n v="1289460"/>
    <n v="928318"/>
    <n v="615140"/>
    <n v="1432560"/>
    <n v="295296"/>
    <n v="12519.029126213592"/>
    <n v="2856.3630769230767"/>
    <n v="773.76100628930817"/>
    <n v="2929.5705521472391"/>
    <n v="2982.787878787879"/>
    <n v="161156250"/>
    <n v="21487500"/>
    <n v="107437500"/>
    <n v="2148750"/>
    <n v="2148750"/>
    <n v="0.14380453752181502"/>
    <n v="0.4537521815008726"/>
    <n v="1.1099476439790577"/>
    <n v="0.68272251308900522"/>
    <n v="0.13821989528795811"/>
    <n v="0.17435349256419236"/>
    <n v="0.49709606539396572"/>
    <n v="1.1403612428812042"/>
    <n v="0.72324213124661629"/>
    <n v="0.16826731027923744"/>
    <n v="1800.2931937172775"/>
    <n v="1296.0809773123908"/>
    <n v="858.83420593368237"/>
    <n v="2000.0837696335079"/>
    <n v="412.28062827225131"/>
    <n v="1805.9818311417343"/>
    <n v="1300.1763850928546"/>
    <n v="861.54798412399487"/>
    <n v="2006.4037131980851"/>
    <n v="413.5833688589251"/>
  </r>
  <r>
    <s v="2012_3"/>
    <n v="2012"/>
    <n v="3"/>
    <x v="47"/>
    <x v="20"/>
    <s v="Commercial"/>
    <n v="608.25"/>
    <n v="2433"/>
    <n v="249990750"/>
    <n v="999963000"/>
    <n v="76"/>
    <n v="391"/>
    <n v="592"/>
    <n v="524"/>
    <n v="80"/>
    <n v="1107422"/>
    <n v="1488307"/>
    <n v="623180"/>
    <n v="2229550"/>
    <n v="311758"/>
    <n v="14571.342105263158"/>
    <n v="3806.4117647058824"/>
    <n v="1052.668918918919"/>
    <n v="4254.8664122137407"/>
    <n v="3896.9749999999999"/>
    <n v="136856250"/>
    <n v="18247500"/>
    <n v="91237500"/>
    <n v="1824750"/>
    <n v="1824750"/>
    <n v="0.12494862309905466"/>
    <n v="0.64282778462803125"/>
    <n v="0.97328401150842581"/>
    <n v="0.86148787505137692"/>
    <n v="0.13152486642005753"/>
    <n v="0.15618764127635898"/>
    <n v="0.68809679660666123"/>
    <n v="0.98851823352950008"/>
    <n v="0.89412285445066608"/>
    <n v="0.16345476146384966"/>
    <n v="1820.6691327579119"/>
    <n v="2446.867242087957"/>
    <n v="1024.5458281956433"/>
    <n v="3665.5158240854912"/>
    <n v="512.54911631730374"/>
    <n v="1826.4221548780336"/>
    <n v="2454.5989496868056"/>
    <n v="1027.7832285044844"/>
    <n v="3677.0982655286966"/>
    <n v="514.16868922638889"/>
  </r>
  <r>
    <s v="2012_3"/>
    <n v="2012"/>
    <n v="3"/>
    <x v="48"/>
    <x v="21"/>
    <s v="Commercial"/>
    <n v="1196.25"/>
    <n v="4785"/>
    <n v="491658750"/>
    <n v="1966635000"/>
    <n v="210"/>
    <n v="781"/>
    <n v="917"/>
    <n v="1222"/>
    <n v="272"/>
    <n v="2476885"/>
    <n v="2180759"/>
    <n v="871855"/>
    <n v="3362653"/>
    <n v="766324"/>
    <n v="11794.690476190477"/>
    <n v="2792.2650448143404"/>
    <n v="950.76881134133043"/>
    <n v="2751.7618657937805"/>
    <n v="2817.3676470588234"/>
    <n v="269156250"/>
    <n v="35887500"/>
    <n v="179437500"/>
    <n v="3588750"/>
    <n v="3588750"/>
    <n v="0.17554858934169279"/>
    <n v="0.65287356321839085"/>
    <n v="0.76656217345872524"/>
    <n v="1.0215256008359457"/>
    <n v="0.22737722048066875"/>
    <n v="0.20117726413763609"/>
    <n v="0.6849438860966226"/>
    <n v="0.79505950884006038"/>
    <n v="1.0315151804972491"/>
    <n v="0.2556131556772071"/>
    <n v="2070.541274817137"/>
    <n v="1822.9960292580981"/>
    <n v="728.82340647857893"/>
    <n v="2810.9951933124348"/>
    <n v="640.60522466039708"/>
    <n v="2077.0838527849437"/>
    <n v="1828.7564039975375"/>
    <n v="731.12637141805828"/>
    <n v="2819.8774867702173"/>
    <n v="642.62943431026031"/>
  </r>
  <r>
    <s v="2012_3"/>
    <n v="2012"/>
    <n v="3"/>
    <x v="49"/>
    <x v="22"/>
    <s v="Commercial"/>
    <n v="359.75"/>
    <n v="1439"/>
    <n v="147857250"/>
    <n v="591429000"/>
    <n v="66"/>
    <n v="238"/>
    <n v="400"/>
    <n v="384"/>
    <n v="32"/>
    <n v="1116855"/>
    <n v="857135"/>
    <n v="330495"/>
    <n v="1222302"/>
    <n v="198858"/>
    <n v="16922.045454545456"/>
    <n v="3601.40756302521"/>
    <n v="826.23749999999995"/>
    <n v="3183.078125"/>
    <n v="6214.3125"/>
    <n v="80943750"/>
    <n v="10792500"/>
    <n v="53962500"/>
    <n v="1079250"/>
    <n v="1079250"/>
    <n v="0.18346073662265461"/>
    <n v="0.66157053509381514"/>
    <n v="1.1118832522585129"/>
    <n v="1.0674079221681723"/>
    <n v="8.8950660180681027E-2"/>
    <n v="0.23100691578463342"/>
    <n v="0.71969750450785552"/>
    <n v="1.1552111537353023"/>
    <n v="1.1003594989275058"/>
    <n v="0.12392109694314735"/>
    <n v="3104.5309242529534"/>
    <n v="2382.5851285615008"/>
    <n v="918.67963863794307"/>
    <n v="3397.6428075052117"/>
    <n v="552.76719944405841"/>
    <n v="3114.3407434883543"/>
    <n v="2390.1137150031923"/>
    <n v="921.58251878639908"/>
    <n v="3408.3788132275918"/>
    <n v="554.51385503812685"/>
  </r>
  <r>
    <s v="2012_3"/>
    <n v="2012"/>
    <n v="3"/>
    <x v="50"/>
    <x v="23"/>
    <s v="Commercial"/>
    <n v="553.75"/>
    <n v="2215"/>
    <n v="227591250"/>
    <n v="910365000"/>
    <n v="108"/>
    <n v="451"/>
    <n v="828"/>
    <n v="642"/>
    <n v="288"/>
    <n v="2041854"/>
    <n v="1358536"/>
    <n v="923911"/>
    <n v="2035883"/>
    <n v="1950872"/>
    <n v="18906.055555555555"/>
    <n v="3012.2749445676277"/>
    <n v="1115.8345410628019"/>
    <n v="3171.1573208722743"/>
    <n v="6773.8611111111113"/>
    <n v="124593750"/>
    <n v="16612500"/>
    <n v="83062500"/>
    <n v="1661250"/>
    <n v="1661250"/>
    <n v="0.19503386004514672"/>
    <n v="0.8144469525959368"/>
    <n v="1.4952595936794582"/>
    <n v="1.1593679458239277"/>
    <n v="0.52009029345372459"/>
    <n v="0.23426607841658706"/>
    <n v="0.85293842269816078"/>
    <n v="1.5804663040789322"/>
    <n v="1.2019287850830151"/>
    <n v="0.56955759186988153"/>
    <n v="3687.320993227991"/>
    <n v="2453.3381489841986"/>
    <n v="1668.4623024830701"/>
    <n v="3676.5381489841989"/>
    <n v="3523.0194130925506"/>
    <n v="3698.9723355044957"/>
    <n v="2461.0903036098248"/>
    <n v="1673.7343754589185"/>
    <n v="3688.1554192042622"/>
    <n v="3534.1515887572405"/>
  </r>
  <r>
    <s v="2012_3"/>
    <n v="2012"/>
    <n v="3"/>
    <x v="51"/>
    <x v="24"/>
    <s v="Commercial"/>
    <n v="287.75"/>
    <n v="1151"/>
    <n v="118265250"/>
    <n v="473061000"/>
    <n v="53"/>
    <n v="243"/>
    <n v="190"/>
    <n v="403"/>
    <n v="11"/>
    <n v="554246"/>
    <n v="572409"/>
    <n v="256871"/>
    <n v="1001448"/>
    <n v="75355"/>
    <n v="10457.471698113208"/>
    <n v="2355.5925925925926"/>
    <n v="1351.9526315789474"/>
    <n v="2484.982630272953"/>
    <n v="6850.454545454545"/>
    <n v="64743750"/>
    <n v="8632500"/>
    <n v="43162500"/>
    <n v="863250"/>
    <n v="863250"/>
    <n v="0.18418766290182451"/>
    <n v="0.84448305821025194"/>
    <n v="0.6602953953084274"/>
    <n v="1.4005212858384013"/>
    <n v="3.8227628149435276E-2"/>
    <n v="0.23743202862505416"/>
    <n v="0.89426050069145868"/>
    <n v="0.72534851164958725"/>
    <n v="1.5033953535967046"/>
    <n v="6.4565039081955378E-2"/>
    <n v="1926.1372719374458"/>
    <n v="1989.2580364900086"/>
    <n v="892.68809730668988"/>
    <n v="3480.2710686359687"/>
    <n v="261.87662901824501"/>
    <n v="1932.2235564426715"/>
    <n v="1995.543772476108"/>
    <n v="895.50884835792306"/>
    <n v="3491.2681663961494"/>
    <n v="262.70411711719618"/>
  </r>
  <r>
    <s v="2012_3"/>
    <n v="2012"/>
    <n v="3"/>
    <x v="52"/>
    <x v="25"/>
    <s v="Commercial"/>
    <n v="1344.75"/>
    <n v="5379"/>
    <n v="552692250"/>
    <n v="2210769000"/>
    <n v="286"/>
    <n v="1033"/>
    <n v="2168"/>
    <n v="1277"/>
    <n v="588"/>
    <n v="4654803"/>
    <n v="2693357"/>
    <n v="1850926"/>
    <n v="3839693"/>
    <n v="3404883"/>
    <n v="16275.534965034965"/>
    <n v="2607.3155856727976"/>
    <n v="853.74815498154976"/>
    <n v="3006.8073610023494"/>
    <n v="5790.6173469387759"/>
    <n v="302568750"/>
    <n v="40342500"/>
    <n v="201712500"/>
    <n v="4034250"/>
    <n v="4034250"/>
    <n v="0.21267893660531698"/>
    <n v="0.76817252277374981"/>
    <n v="1.6121955753857595"/>
    <n v="0.94961888826919505"/>
    <n v="0.4372559955382041"/>
    <n v="0.2386789349205507"/>
    <n v="0.79498562002833983"/>
    <n v="1.6753187889193903"/>
    <n v="0.96351661250550447"/>
    <n v="0.46877398234887147"/>
    <n v="3461.4634690462913"/>
    <n v="2002.8681911135898"/>
    <n v="1376.4089979550101"/>
    <n v="2855.3210633946828"/>
    <n v="2531.9821528165085"/>
    <n v="3472.4011378116484"/>
    <n v="2009.1969330029578"/>
    <n v="1380.7582293826747"/>
    <n v="2864.3434194846527"/>
    <n v="2539.9828098666126"/>
  </r>
  <r>
    <s v="2012_3"/>
    <n v="2012"/>
    <n v="3"/>
    <x v="53"/>
    <x v="26"/>
    <s v="Commercial"/>
    <n v="585.75"/>
    <n v="2343"/>
    <n v="240743250"/>
    <n v="962973000"/>
    <n v="98"/>
    <n v="428"/>
    <n v="871"/>
    <n v="705"/>
    <n v="107"/>
    <n v="1371792"/>
    <n v="1484063"/>
    <n v="579170"/>
    <n v="2485505"/>
    <n v="322559"/>
    <n v="13997.877551020409"/>
    <n v="3467.4369158878503"/>
    <n v="664.9483352468427"/>
    <n v="3525.5390070921985"/>
    <n v="3014.570093457944"/>
    <n v="131793750"/>
    <n v="17572500"/>
    <n v="87862500"/>
    <n v="1757250"/>
    <n v="1757250"/>
    <n v="0.16730687153222365"/>
    <n v="0.73068715322236444"/>
    <n v="1.4869825010670081"/>
    <n v="1.2035851472471191"/>
    <n v="0.18267178830559111"/>
    <n v="0.20324034104445241"/>
    <n v="0.77339365943639704"/>
    <n v="1.5689061672315738"/>
    <n v="1.2512404493988218"/>
    <n v="0.21987100178229668"/>
    <n v="2341.9411011523689"/>
    <n v="2533.6116090482287"/>
    <n v="988.76653862569356"/>
    <n v="4243.2863849765254"/>
    <n v="550.67690994451561"/>
    <n v="2349.3412589935374"/>
    <n v="2541.617414918388"/>
    <n v="991.890882124467"/>
    <n v="4256.6944886212568"/>
    <n v="552.41696055939701"/>
  </r>
  <r>
    <s v="2012_4"/>
    <n v="2012"/>
    <n v="4"/>
    <x v="27"/>
    <x v="0"/>
    <s v="Commercial"/>
    <n v="1437.75"/>
    <n v="5751"/>
    <n v="590915250"/>
    <n v="2363661000"/>
    <n v="45"/>
    <n v="732"/>
    <n v="390"/>
    <n v="1065"/>
    <n v="171"/>
    <n v="699668"/>
    <n v="1149038"/>
    <n v="636668"/>
    <n v="1616820"/>
    <n v="520356"/>
    <n v="15548.177777777777"/>
    <n v="1569.7240437158471"/>
    <n v="1632.4820512820513"/>
    <n v="1518.1408450704225"/>
    <n v="3043.0175438596493"/>
    <n v="323493750"/>
    <n v="43132500"/>
    <n v="215662500"/>
    <n v="4313250"/>
    <n v="4313250"/>
    <n v="3.1298904538341159E-2"/>
    <n v="0.50912884715701612"/>
    <n v="0.27125717266562338"/>
    <n v="0.7407407407407407"/>
    <n v="0.1189358372456964"/>
    <n v="4.1998656178566393E-2"/>
    <n v="0.53984818431678983"/>
    <n v="0.29857788351206049"/>
    <n v="0.76766938484236413"/>
    <n v="0.1388276502666646"/>
    <n v="486.64093201182402"/>
    <n v="799.1917927316988"/>
    <n v="442.82246565814643"/>
    <n v="1124.5487741262389"/>
    <n v="361.92383933229002"/>
    <n v="488.17863921850346"/>
    <n v="801.71711047289682"/>
    <n v="444.22171354694825"/>
    <n v="1128.1021676870469"/>
    <n v="363.06746055155241"/>
  </r>
  <r>
    <s v="2012_4"/>
    <n v="2012"/>
    <n v="4"/>
    <x v="28"/>
    <x v="1"/>
    <s v="Commercial"/>
    <n v="188.5"/>
    <n v="754"/>
    <n v="77473500"/>
    <n v="309894000"/>
    <n v="3"/>
    <n v="66"/>
    <n v="183"/>
    <n v="97"/>
    <n v="16"/>
    <n v="61078"/>
    <n v="194218"/>
    <n v="290492"/>
    <n v="283349"/>
    <n v="94020"/>
    <n v="20359.333333333332"/>
    <n v="2942.6969696969695"/>
    <n v="1587.3879781420765"/>
    <n v="2921.1237113402062"/>
    <n v="5876.25"/>
    <n v="42412500"/>
    <n v="5655000"/>
    <n v="28275000"/>
    <n v="565500"/>
    <n v="565500"/>
    <n v="1.5915119363395226E-2"/>
    <n v="0.35013262599469497"/>
    <n v="0.97082228116710878"/>
    <n v="0.51458885941644561"/>
    <n v="8.4880636604774531E-2"/>
    <n v="3.7153503596352291E-2"/>
    <n v="0.43108487174961851"/>
    <n v="0.99938475232223012"/>
    <n v="0.59940632737143518"/>
    <n v="0.13217870775414145"/>
    <n v="324.0212201591512"/>
    <n v="1030.3342175066314"/>
    <n v="1541.0716180371353"/>
    <n v="1503.1777188328913"/>
    <n v="498.77984084880637"/>
    <n v="325.04507518773659"/>
    <n v="1033.5899081962709"/>
    <n v="1545.9411569048755"/>
    <n v="1507.9275190636561"/>
    <n v="500.35590505830243"/>
  </r>
  <r>
    <s v="2012_4"/>
    <n v="2012"/>
    <n v="4"/>
    <x v="29"/>
    <x v="2"/>
    <s v="Commercial"/>
    <n v="211.5"/>
    <n v="846"/>
    <n v="86926500"/>
    <n v="347706000"/>
    <n v="18"/>
    <n v="124"/>
    <n v="55"/>
    <n v="300"/>
    <n v="20"/>
    <n v="191351"/>
    <n v="406562"/>
    <n v="59145"/>
    <n v="851427"/>
    <n v="95661"/>
    <n v="10630.611111111111"/>
    <n v="3278.7258064516127"/>
    <n v="1075.3636363636363"/>
    <n v="2838.09"/>
    <n v="4783.05"/>
    <n v="47587500"/>
    <n v="6345000"/>
    <n v="31725000"/>
    <n v="634500"/>
    <n v="634500"/>
    <n v="8.5106382978723402E-2"/>
    <n v="0.58628841607565008"/>
    <n v="0.26004728132387706"/>
    <n v="1.4184397163120568"/>
    <n v="9.4562647754137114E-2"/>
    <n v="0.12981251545234698"/>
    <n v="0.66519354477884107"/>
    <n v="0.33032681629092686"/>
    <n v="1.5418702555060131"/>
    <n v="0.14144287955984763"/>
    <n v="904.73286052009462"/>
    <n v="1922.2789598108748"/>
    <n v="279.64539007092196"/>
    <n v="4025.6595744680849"/>
    <n v="452.29787234042556"/>
    <n v="907.5916710890906"/>
    <n v="1928.353052669298"/>
    <n v="280.52902460172277"/>
    <n v="4038.3800123352949"/>
    <n v="453.72706099290571"/>
  </r>
  <r>
    <s v="2012_4"/>
    <n v="2012"/>
    <n v="4"/>
    <x v="30"/>
    <x v="3"/>
    <s v="Commercial"/>
    <n v="1459.5"/>
    <n v="5838"/>
    <n v="599854500"/>
    <n v="2399418000"/>
    <n v="38"/>
    <n v="598"/>
    <n v="942"/>
    <n v="809"/>
    <n v="99"/>
    <n v="691841"/>
    <n v="2309880"/>
    <n v="870190"/>
    <n v="2462555"/>
    <n v="515087"/>
    <n v="18206.342105263157"/>
    <n v="3862.6755852842807"/>
    <n v="923.76857749469218"/>
    <n v="3043.9493201483315"/>
    <n v="5202.8989898989903"/>
    <n v="328387500"/>
    <n v="43785000"/>
    <n v="218925000"/>
    <n v="4378500"/>
    <n v="4378500"/>
    <n v="2.6036313806097978E-2"/>
    <n v="0.40972935936964716"/>
    <n v="0.64542651593011302"/>
    <n v="0.55429941760877011"/>
    <n v="6.783144912641316E-2"/>
    <n v="3.574845533243335E-2"/>
    <n v="0.43972291859360874"/>
    <n v="0.67460282833293195"/>
    <n v="0.58461372731680572"/>
    <n v="8.3167609534973652E-2"/>
    <n v="474.02603631380612"/>
    <n v="1582.6515930113053"/>
    <n v="596.22473449811582"/>
    <n v="1687.2593353888317"/>
    <n v="352.92017814319973"/>
    <n v="475.52388247561589"/>
    <n v="1587.6525179235916"/>
    <n v="598.10870892510877"/>
    <n v="1692.5908039704789"/>
    <n v="354.03534923879556"/>
  </r>
  <r>
    <s v="2012_4"/>
    <n v="2012"/>
    <n v="4"/>
    <x v="31"/>
    <x v="4"/>
    <s v="Commercial"/>
    <n v="642.25"/>
    <n v="2569"/>
    <n v="263964750"/>
    <n v="1055859000"/>
    <n v="27"/>
    <n v="244"/>
    <n v="441"/>
    <n v="322"/>
    <n v="70"/>
    <n v="548462"/>
    <n v="739948"/>
    <n v="767574"/>
    <n v="1000089"/>
    <n v="206170"/>
    <n v="20313.407407407409"/>
    <n v="3032.5737704918033"/>
    <n v="1740.5306122448981"/>
    <n v="3105.8664596273293"/>
    <n v="2945.2857142857142"/>
    <n v="144506250"/>
    <n v="19267500"/>
    <n v="96337500"/>
    <n v="1926750"/>
    <n v="1926750"/>
    <n v="4.2039704165044767E-2"/>
    <n v="0.37991436356558972"/>
    <n v="0.68664850136239786"/>
    <n v="0.50136239782016345"/>
    <n v="0.10899182561307902"/>
    <n v="6.0490174640987354E-2"/>
    <n v="0.42453878074532547"/>
    <n v="0.72929535452733885"/>
    <n v="0.54733215996819462"/>
    <n v="0.1376429501434942"/>
    <n v="853.96963799143634"/>
    <n v="1152.1183339820941"/>
    <n v="1195.1327364733359"/>
    <n v="1557.1646555079797"/>
    <n v="321.01206695212147"/>
    <n v="856.66804492814049"/>
    <n v="1155.7588429252849"/>
    <n v="1198.9091640217052"/>
    <n v="1562.0850457901167"/>
    <n v="322.02641353974337"/>
  </r>
  <r>
    <s v="2012_4"/>
    <n v="2012"/>
    <n v="4"/>
    <x v="32"/>
    <x v="5"/>
    <s v="Commercial"/>
    <n v="247"/>
    <n v="988"/>
    <n v="101517000"/>
    <n v="406068000"/>
    <n v="24"/>
    <n v="103"/>
    <n v="209"/>
    <n v="177"/>
    <n v="42"/>
    <n v="487028"/>
    <n v="320403"/>
    <n v="350729"/>
    <n v="565827"/>
    <n v="232005"/>
    <n v="20292.833333333332"/>
    <n v="3110.7087378640776"/>
    <n v="1678.1291866028707"/>
    <n v="3196.7627118644068"/>
    <n v="5523.9285714285716"/>
    <n v="55575000"/>
    <n v="7410000"/>
    <n v="37050000"/>
    <n v="741000"/>
    <n v="741000"/>
    <n v="9.7165991902834009E-2"/>
    <n v="0.41700404858299595"/>
    <n v="0.84615384615384615"/>
    <n v="0.7165991902834008"/>
    <n v="0.17004048582995951"/>
    <n v="0.14107650819737416"/>
    <n v="0.49010286574427753"/>
    <n v="0.8996441952799481"/>
    <n v="0.78340990909552244"/>
    <n v="0.22573495472672706"/>
    <n v="1971.7732793522266"/>
    <n v="1297.1781376518218"/>
    <n v="1419.9554655870445"/>
    <n v="2290.7975708502026"/>
    <n v="939.29149797570847"/>
    <n v="1978.0037663132457"/>
    <n v="1301.2770122827906"/>
    <n v="1424.4422968603005"/>
    <n v="2298.0361233475796"/>
    <n v="942.25950829008718"/>
  </r>
  <r>
    <s v="2012_4"/>
    <n v="2012"/>
    <n v="4"/>
    <x v="33"/>
    <x v="6"/>
    <s v="Commercial"/>
    <n v="1660.25"/>
    <n v="6641"/>
    <n v="682362750"/>
    <n v="2729451000"/>
    <n v="100"/>
    <n v="828"/>
    <n v="686"/>
    <n v="1259"/>
    <n v="237"/>
    <n v="2532242"/>
    <n v="2132052"/>
    <n v="1307272"/>
    <n v="3000431"/>
    <n v="2111731"/>
    <n v="25322.42"/>
    <n v="2574.942028985507"/>
    <n v="1905.6443148688047"/>
    <n v="2383.1858617950757"/>
    <n v="8910.2573839662455"/>
    <n v="373556250"/>
    <n v="49807500"/>
    <n v="249037500"/>
    <n v="4980750"/>
    <n v="4980750"/>
    <n v="6.0231892787230838E-2"/>
    <n v="0.49872007227827136"/>
    <n v="0.41319078452040353"/>
    <n v="0.75831953019123621"/>
    <n v="0.14274958590573708"/>
    <n v="7.3836712258165738E-2"/>
    <n v="0.52731162610163806"/>
    <n v="0.44134821060596907"/>
    <n v="0.78279979297390856"/>
    <n v="0.16275329162615743"/>
    <n v="1525.21728655323"/>
    <n v="1284.175274808011"/>
    <n v="787.39466947748838"/>
    <n v="1807.2163830748382"/>
    <n v="1271.9355518747177"/>
    <n v="1530.0367282791635"/>
    <n v="1288.2330624802239"/>
    <n v="789.88271020343188"/>
    <n v="1812.9268966660291"/>
    <n v="1275.9546639877572"/>
  </r>
  <r>
    <s v="2012_4"/>
    <n v="2012"/>
    <n v="4"/>
    <x v="34"/>
    <x v="7"/>
    <s v="Commercial"/>
    <n v="1540.25"/>
    <n v="6161"/>
    <n v="633042750"/>
    <n v="2532171000"/>
    <n v="193"/>
    <n v="660"/>
    <n v="1973"/>
    <n v="1019"/>
    <n v="132"/>
    <n v="3187656"/>
    <n v="1548331"/>
    <n v="1942416"/>
    <n v="3065683"/>
    <n v="645144"/>
    <n v="16516.352331606216"/>
    <n v="2345.9560606060604"/>
    <n v="984.49873289406992"/>
    <n v="3008.521099116781"/>
    <n v="4887.454545454545"/>
    <n v="346556250"/>
    <n v="46207500"/>
    <n v="231037500"/>
    <n v="4620750"/>
    <n v="4620750"/>
    <n v="0.12530433371205973"/>
    <n v="0.42850186658010064"/>
    <n v="1.2809608829735433"/>
    <n v="0.6615809121895796"/>
    <n v="8.5700373316020123E-2"/>
    <n v="0.14495927928160549"/>
    <n v="0.45788134486937726"/>
    <n v="1.316577377742487"/>
    <n v="0.68967268974645346"/>
    <n v="0.10231903093080315"/>
    <n v="2069.5705242655413"/>
    <n v="1005.2465508845967"/>
    <n v="1261.1043661743224"/>
    <n v="1990.3801330952767"/>
    <n v="418.856679110534"/>
    <n v="2076.1100348174755"/>
    <n v="1008.422968575962"/>
    <n v="1265.0892534796797"/>
    <n v="1996.669414726477"/>
    <n v="420.18019896196"/>
  </r>
  <r>
    <s v="2012_4"/>
    <n v="2012"/>
    <n v="4"/>
    <x v="35"/>
    <x v="8"/>
    <s v="Commercial"/>
    <n v="202.5"/>
    <n v="810"/>
    <n v="83227500"/>
    <n v="332910000"/>
    <n v="32"/>
    <n v="91"/>
    <n v="124"/>
    <n v="103"/>
    <n v="40"/>
    <n v="380309"/>
    <n v="245125"/>
    <n v="126801"/>
    <n v="293179"/>
    <n v="154222"/>
    <n v="11884.65625"/>
    <n v="2693.6813186813188"/>
    <n v="1022.5887096774194"/>
    <n v="2846.3980582524273"/>
    <n v="3855.55"/>
    <n v="45562500"/>
    <n v="6075000"/>
    <n v="30375000"/>
    <n v="607500"/>
    <n v="607500"/>
    <n v="0.15802469135802469"/>
    <n v="0.44938271604938274"/>
    <n v="0.61234567901234571"/>
    <n v="0.50864197530864197"/>
    <n v="0.19753086419753085"/>
    <n v="0.21774960913405453"/>
    <n v="0.53082998185138142"/>
    <n v="0.6921201716267904"/>
    <n v="0.59049760098041937"/>
    <n v="0.26271997512576784"/>
    <n v="1878.0691358024692"/>
    <n v="1210.4938271604938"/>
    <n v="626.17777777777781"/>
    <n v="1447.7975308641976"/>
    <n v="761.59012345679014"/>
    <n v="1884.003532715665"/>
    <n v="1214.3187932889502"/>
    <n v="628.15639901206396"/>
    <n v="1452.3723385932121"/>
    <n v="763.99662596066696"/>
  </r>
  <r>
    <s v="2012_4"/>
    <n v="2012"/>
    <n v="4"/>
    <x v="36"/>
    <x v="9"/>
    <s v="Commercial"/>
    <n v="142.25"/>
    <n v="569"/>
    <n v="58464750"/>
    <n v="233859000"/>
    <n v="21"/>
    <n v="74"/>
    <n v="132"/>
    <n v="90"/>
    <n v="20"/>
    <n v="305206"/>
    <n v="208717"/>
    <n v="104482"/>
    <n v="272274"/>
    <n v="89558"/>
    <n v="14533.619047619048"/>
    <n v="2820.5"/>
    <n v="791.530303030303"/>
    <n v="3025.2666666666669"/>
    <n v="4477.8999999999996"/>
    <n v="32006250"/>
    <n v="4267500"/>
    <n v="21337500"/>
    <n v="426750"/>
    <n v="426750"/>
    <n v="0.14762741652021089"/>
    <n v="0.52021089630931461"/>
    <n v="0.92794376098418274"/>
    <n v="0.63268892794376097"/>
    <n v="0.14059753954305801"/>
    <n v="0.21692658593868253"/>
    <n v="0.61780974534522937"/>
    <n v="0.97845946462543931"/>
    <n v="0.72686529010642253"/>
    <n v="0.2085049141170735"/>
    <n v="2145.5606326889279"/>
    <n v="1467.2548330404218"/>
    <n v="734.49560632688929"/>
    <n v="1914.0527240773285"/>
    <n v="629.58172231985941"/>
    <n v="2152.3402597819759"/>
    <n v="1471.8911227201124"/>
    <n v="736.81649450712109"/>
    <n v="1920.1008233516959"/>
    <n v="631.57109947233732"/>
  </r>
  <r>
    <s v="2012_4"/>
    <n v="2012"/>
    <n v="4"/>
    <x v="37"/>
    <x v="10"/>
    <s v="Commercial"/>
    <n v="386.75"/>
    <n v="1547"/>
    <n v="158954250"/>
    <n v="635817000"/>
    <n v="49"/>
    <n v="177"/>
    <n v="92"/>
    <n v="406"/>
    <n v="40"/>
    <n v="904316"/>
    <n v="765481"/>
    <n v="114400"/>
    <n v="1139470"/>
    <n v="208896"/>
    <n v="18455.428571428572"/>
    <n v="4324.7514124293784"/>
    <n v="1243.4782608695652"/>
    <n v="2806.576354679803"/>
    <n v="5222.3999999999996"/>
    <n v="87018750"/>
    <n v="11602500"/>
    <n v="58012500"/>
    <n v="1160250"/>
    <n v="1160250"/>
    <n v="0.12669683257918551"/>
    <n v="0.45765998707175176"/>
    <n v="0.23787976729153198"/>
    <n v="1.0497737556561086"/>
    <n v="0.10342598577892695"/>
    <n v="0.1661068073035325"/>
    <n v="0.5166866261224875"/>
    <n v="0.28832629260759224"/>
    <n v="1.0768562599814595"/>
    <n v="0.13950450197758585"/>
    <n v="2338.2443438914029"/>
    <n v="1979.2656755009696"/>
    <n v="295.79831932773106"/>
    <n v="2946.2702003878476"/>
    <n v="540.13186813186815"/>
    <n v="2345.6328205732038"/>
    <n v="1985.5198372307871"/>
    <n v="296.73299452135592"/>
    <n v="2955.5799411472854"/>
    <n v="541.83859810780746"/>
  </r>
  <r>
    <s v="2012_4"/>
    <n v="2012"/>
    <n v="4"/>
    <x v="38"/>
    <x v="11"/>
    <s v="Commercial"/>
    <n v="1549.75"/>
    <n v="6199"/>
    <n v="636947250"/>
    <n v="2547789000"/>
    <n v="49"/>
    <n v="594"/>
    <n v="2051"/>
    <n v="817"/>
    <n v="218"/>
    <n v="775510"/>
    <n v="1103418"/>
    <n v="2419955"/>
    <n v="1439399"/>
    <n v="1077505"/>
    <n v="15826.734693877552"/>
    <n v="1857.6060606060605"/>
    <n v="1179.8902974158948"/>
    <n v="1761.8102815177479"/>
    <n v="4942.6834862385322"/>
    <n v="348693750"/>
    <n v="46492500"/>
    <n v="232462500"/>
    <n v="4649250"/>
    <n v="4649250"/>
    <n v="3.1618002903694147E-2"/>
    <n v="0.38328762703661878"/>
    <n v="1.3234392643974835"/>
    <n v="0.52718180351669619"/>
    <n v="0.14066784965316986"/>
    <n v="4.1974566336358834E-2"/>
    <n v="0.41206352132135604"/>
    <n v="1.3621626638771422"/>
    <n v="0.55673145719450157"/>
    <n v="0.16124584444747533"/>
    <n v="500.40974350701725"/>
    <n v="711.99741893853843"/>
    <n v="1561.5131472818196"/>
    <n v="928.79432166478466"/>
    <n v="695.27665752540736"/>
    <n v="501.99095794720466"/>
    <n v="714.24721645908971"/>
    <n v="1566.4472780997378"/>
    <n v="931.72916258752105"/>
    <n v="697.47362012469569"/>
  </r>
  <r>
    <s v="2012_4"/>
    <n v="2012"/>
    <n v="4"/>
    <x v="39"/>
    <x v="12"/>
    <s v="Commercial"/>
    <n v="1134.25"/>
    <n v="4537"/>
    <n v="466176750"/>
    <n v="1864707000"/>
    <n v="74"/>
    <n v="561"/>
    <n v="947"/>
    <n v="980"/>
    <n v="189"/>
    <n v="1522000"/>
    <n v="1646266"/>
    <n v="1651896"/>
    <n v="2714519"/>
    <n v="814045"/>
    <n v="20567.567567567567"/>
    <n v="2934.5204991087344"/>
    <n v="1744.3463569165788"/>
    <n v="2769.9173469387756"/>
    <n v="4307.1164021164022"/>
    <n v="255206250"/>
    <n v="34027500"/>
    <n v="170137500"/>
    <n v="3402750"/>
    <n v="3402750"/>
    <n v="6.5241348908970681E-2"/>
    <n v="0.49459995591800748"/>
    <n v="0.83491293806480049"/>
    <n v="0.86400705311880099"/>
    <n v="0.16662993167291162"/>
    <n v="8.2326260647333782E-2"/>
    <n v="0.52918960861625886"/>
    <n v="0.86059788316615393"/>
    <n v="0.88772179288697617"/>
    <n v="0.19241076696225712"/>
    <n v="1341.8558518845052"/>
    <n v="1451.4137094996695"/>
    <n v="1456.3773418558519"/>
    <n v="2393.2281243112188"/>
    <n v="717.694511791933"/>
    <n v="1346.0959009186824"/>
    <n v="1455.9999437725332"/>
    <n v="1460.9792604099655"/>
    <n v="2400.7903409105652"/>
    <n v="719.96231121113578"/>
  </r>
  <r>
    <s v="2012_4"/>
    <n v="2012"/>
    <n v="4"/>
    <x v="40"/>
    <x v="13"/>
    <s v="Commercial"/>
    <n v="332"/>
    <n v="1328"/>
    <n v="136452000"/>
    <n v="545808000"/>
    <n v="40"/>
    <n v="163"/>
    <n v="215"/>
    <n v="217"/>
    <n v="59"/>
    <n v="863515"/>
    <n v="469819"/>
    <n v="202842"/>
    <n v="603741"/>
    <n v="474962"/>
    <n v="21587.875"/>
    <n v="2882.3251533742332"/>
    <n v="943.45116279069771"/>
    <n v="2782.2165898617513"/>
    <n v="8050.2033898305081"/>
    <n v="74700000"/>
    <n v="9960000"/>
    <n v="49800000"/>
    <n v="996000"/>
    <n v="996000"/>
    <n v="0.12048192771084337"/>
    <n v="0.49096385542168675"/>
    <n v="0.64759036144578308"/>
    <n v="0.65361445783132532"/>
    <n v="0.17771084337349397"/>
    <n v="0.16210845841825591"/>
    <n v="0.55489109474551923"/>
    <n v="0.70867907172646505"/>
    <n v="0.71445983430168547"/>
    <n v="0.22659364906175306"/>
    <n v="2600.9487951807228"/>
    <n v="1415.117469879518"/>
    <n v="610.96987951807228"/>
    <n v="1818.4969879518073"/>
    <n v="1430.6084337349398"/>
    <n v="2609.1673757469307"/>
    <n v="1419.5890138631607"/>
    <n v="612.90044623574443"/>
    <n v="1824.2431464431165"/>
    <n v="1435.1289266770279"/>
  </r>
  <r>
    <s v="2012_4"/>
    <n v="2012"/>
    <n v="4"/>
    <x v="41"/>
    <x v="14"/>
    <s v="Commercial"/>
    <n v="1639.75"/>
    <n v="6559"/>
    <n v="673937250"/>
    <n v="2695749000"/>
    <n v="197"/>
    <n v="801"/>
    <n v="1402"/>
    <n v="1216"/>
    <n v="278"/>
    <n v="2723723"/>
    <n v="2399471"/>
    <n v="1824606"/>
    <n v="3702198"/>
    <n v="2773983"/>
    <n v="13826.005076142132"/>
    <n v="2995.5942571785267"/>
    <n v="1301.4308131241085"/>
    <n v="3044.5707236842104"/>
    <n v="9978.3561151079139"/>
    <n v="368943750"/>
    <n v="49192500"/>
    <n v="245962500"/>
    <n v="4919250"/>
    <n v="4919250"/>
    <n v="0.12014026528434213"/>
    <n v="0.48848909894801035"/>
    <n v="0.85500838542460744"/>
    <n v="0.74157645982619302"/>
    <n v="0.16953803933526451"/>
    <n v="0.13884786704389929"/>
    <n v="0.51725129129487124"/>
    <n v="0.87526765257264838"/>
    <n v="0.76676547016944885"/>
    <n v="0.19112843253051601"/>
    <n v="1661.0599176703765"/>
    <n v="1463.3151395029731"/>
    <n v="1112.7342582710778"/>
    <n v="2257.7819789602072"/>
    <n v="1691.7109315444427"/>
    <n v="1666.3086002987955"/>
    <n v="1467.9389803836702"/>
    <n v="1116.2503198588049"/>
    <n v="2264.9162074884266"/>
    <n v="1697.0564664551623"/>
  </r>
  <r>
    <s v="2012_4"/>
    <n v="2012"/>
    <n v="4"/>
    <x v="42"/>
    <x v="15"/>
    <s v="Commercial"/>
    <n v="225.5"/>
    <n v="902"/>
    <n v="92680500"/>
    <n v="370722000"/>
    <n v="32"/>
    <n v="114"/>
    <n v="157"/>
    <n v="153"/>
    <n v="52"/>
    <n v="495372"/>
    <n v="346627"/>
    <n v="234746"/>
    <n v="412413"/>
    <n v="389090"/>
    <n v="15480.375"/>
    <n v="3040.5877192982457"/>
    <n v="1495.1974522292994"/>
    <n v="2695.5098039215686"/>
    <n v="7482.5"/>
    <n v="50737500"/>
    <n v="6765000"/>
    <n v="33825000"/>
    <n v="676500"/>
    <n v="676500"/>
    <n v="0.14190687361419069"/>
    <n v="0.50554323725055428"/>
    <n v="0.69623059866962311"/>
    <n v="0.6784922394678492"/>
    <n v="0.23059866962305986"/>
    <n v="0.19605102802208976"/>
    <n v="0.58311898332848799"/>
    <n v="0.76758671644742715"/>
    <n v="0.75096099782468317"/>
    <n v="0.29595497797086207"/>
    <n v="2196.7716186252774"/>
    <n v="1537.1485587583149"/>
    <n v="1041.0022172949002"/>
    <n v="1828.8824833702884"/>
    <n v="1725.4545454545455"/>
    <n v="2203.7130642110897"/>
    <n v="1542.0057013886478"/>
    <n v="1044.2916171509419"/>
    <n v="1834.6614583595519"/>
    <n v="1730.9067047671099"/>
  </r>
  <r>
    <s v="2012_4"/>
    <n v="2012"/>
    <n v="4"/>
    <x v="43"/>
    <x v="16"/>
    <s v="Commercial"/>
    <n v="384"/>
    <n v="1536"/>
    <n v="157824000"/>
    <n v="631296000"/>
    <n v="50"/>
    <n v="197"/>
    <n v="498"/>
    <n v="470"/>
    <n v="27"/>
    <n v="1036336"/>
    <n v="353226"/>
    <n v="442948"/>
    <n v="1604830"/>
    <n v="152360"/>
    <n v="20726.72"/>
    <n v="1793.0253807106599"/>
    <n v="889.45381526104416"/>
    <n v="3414.5319148936169"/>
    <n v="5642.9629629629626"/>
    <n v="86400000"/>
    <n v="11520000"/>
    <n v="57600000"/>
    <n v="1152000"/>
    <n v="1152000"/>
    <n v="0.13020833333333334"/>
    <n v="0.51302083333333337"/>
    <n v="1.296875"/>
    <n v="1.2239583333333333"/>
    <n v="7.03125E-2"/>
    <n v="0.17022282646900228"/>
    <n v="0.5724518282649893"/>
    <n v="1.3706528816752233"/>
    <n v="1.286210896704916"/>
    <n v="0.10071260436818126"/>
    <n v="2698.7916666666665"/>
    <n v="919.859375"/>
    <n v="1153.5104166666667"/>
    <n v="4179.244791666667"/>
    <n v="396.77083333333331"/>
    <n v="2707.3194149964329"/>
    <n v="922.76598292593337"/>
    <n v="1157.1553243676183"/>
    <n v="4192.4505341595059"/>
    <n v="398.02456545836151"/>
  </r>
  <r>
    <s v="2012_4"/>
    <n v="2012"/>
    <n v="4"/>
    <x v="44"/>
    <x v="17"/>
    <s v="Commercial"/>
    <n v="1334.25"/>
    <n v="5337"/>
    <n v="548376750"/>
    <n v="2193507000"/>
    <n v="137"/>
    <n v="638"/>
    <n v="1751"/>
    <n v="706"/>
    <n v="184"/>
    <n v="2157577"/>
    <n v="1870718"/>
    <n v="1160727"/>
    <n v="2161097"/>
    <n v="390949"/>
    <n v="15748.737226277372"/>
    <n v="2932.1598746081504"/>
    <n v="662.89377498572242"/>
    <n v="3061.043909348442"/>
    <n v="2124.7228260869565"/>
    <n v="300206250"/>
    <n v="40027500"/>
    <n v="200137500"/>
    <n v="4002750"/>
    <n v="4002750"/>
    <n v="0.1026794079070639"/>
    <n v="0.47817125726063331"/>
    <n v="1.3123477609143714"/>
    <n v="0.52913621884954098"/>
    <n v="0.13790519018175004"/>
    <n v="0.12204152357534309"/>
    <n v="0.51003472561908658"/>
    <n v="1.3531873140210562"/>
    <n v="0.56097589948705784"/>
    <n v="0.15989923654893837"/>
    <n v="1617.0710136780963"/>
    <n v="1402.0745737305601"/>
    <n v="869.947161326588"/>
    <n v="1619.7091999250515"/>
    <n v="293.01030541502718"/>
    <n v="1622.1806984330663"/>
    <n v="1406.5049042566309"/>
    <n v="872.69605467156805"/>
    <n v="1624.8272209249562"/>
    <n v="293.93617093235093"/>
  </r>
  <r>
    <s v="2012_4"/>
    <n v="2012"/>
    <n v="4"/>
    <x v="45"/>
    <x v="18"/>
    <s v="Commercial"/>
    <n v="1351"/>
    <n v="5404"/>
    <n v="555261000"/>
    <n v="2221044000"/>
    <n v="87"/>
    <n v="747"/>
    <n v="1270"/>
    <n v="1148"/>
    <n v="272"/>
    <n v="3050519"/>
    <n v="2611581"/>
    <n v="1662774"/>
    <n v="3745919"/>
    <n v="2505022"/>
    <n v="35063.436781609198"/>
    <n v="3496.0923694779117"/>
    <n v="1309.2708661417323"/>
    <n v="3262.995644599303"/>
    <n v="9209.6397058823532"/>
    <n v="303975000"/>
    <n v="40530000"/>
    <n v="202650000"/>
    <n v="4053000"/>
    <n v="4053000"/>
    <n v="6.4396743153219832E-2"/>
    <n v="0.55292376017764622"/>
    <n v="0.94004441154700225"/>
    <n v="0.84974093264248707"/>
    <n v="0.20133234641006661"/>
    <n v="7.9956616612810755E-2"/>
    <n v="0.58444125337081176"/>
    <n v="0.95509374507984035"/>
    <n v="0.87239216632307981"/>
    <n v="0.22675190892635819"/>
    <n v="2257.9711324944487"/>
    <n v="1933.0725388601036"/>
    <n v="1230.7727609178387"/>
    <n v="2772.7009622501851"/>
    <n v="1854.1983715766098"/>
    <n v="2265.1059587174645"/>
    <n v="1939.1807376952297"/>
    <n v="1234.6618052208405"/>
    <n v="2781.462252086601"/>
    <n v="1860.057340707709"/>
  </r>
  <r>
    <s v="2012_4"/>
    <n v="2012"/>
    <n v="4"/>
    <x v="46"/>
    <x v="19"/>
    <s v="Commercial"/>
    <n v="702.75"/>
    <n v="2811"/>
    <n v="288830250"/>
    <n v="1155321000"/>
    <n v="101"/>
    <n v="306"/>
    <n v="816"/>
    <n v="409"/>
    <n v="102"/>
    <n v="1230045"/>
    <n v="906615"/>
    <n v="858213"/>
    <n v="1083796"/>
    <n v="224254"/>
    <n v="12178.663366336634"/>
    <n v="2962.794117647059"/>
    <n v="1051.7316176470588"/>
    <n v="2649.8679706601465"/>
    <n v="2198.5686274509803"/>
    <n v="158118750"/>
    <n v="21082500"/>
    <n v="105412500"/>
    <n v="2108250"/>
    <n v="2108250"/>
    <n v="0.14372109569548203"/>
    <n v="0.43543223052294555"/>
    <n v="1.1611526147278548"/>
    <n v="0.58199928850942728"/>
    <n v="0.14514407684098185"/>
    <n v="0.1745546347736053"/>
    <n v="0.47901088536170966"/>
    <n v="1.1991732023118438"/>
    <n v="0.62535089853248027"/>
    <n v="0.17610412412030277"/>
    <n v="1750.3308431163287"/>
    <n v="1290.0960512273211"/>
    <n v="1221.2209178228388"/>
    <n v="1542.2212735681253"/>
    <n v="319.10921380291711"/>
    <n v="1755.8616075351915"/>
    <n v="1294.1725476023378"/>
    <n v="1225.0797798353715"/>
    <n v="1547.0944451627465"/>
    <n v="320.11754768012298"/>
  </r>
  <r>
    <s v="2012_4"/>
    <n v="2012"/>
    <n v="4"/>
    <x v="47"/>
    <x v="20"/>
    <s v="Commercial"/>
    <n v="599.25"/>
    <n v="2397"/>
    <n v="246291750"/>
    <n v="985167000"/>
    <n v="74"/>
    <n v="372"/>
    <n v="595"/>
    <n v="454"/>
    <n v="76"/>
    <n v="1081400"/>
    <n v="1406342"/>
    <n v="697271"/>
    <n v="1733289"/>
    <n v="301453"/>
    <n v="14613.513513513513"/>
    <n v="3780.489247311828"/>
    <n v="1171.8840336134454"/>
    <n v="3817.8171806167402"/>
    <n v="3966.4868421052633"/>
    <n v="134831250"/>
    <n v="17977500"/>
    <n v="89887500"/>
    <n v="1797750"/>
    <n v="1797750"/>
    <n v="0.12348769294952024"/>
    <n v="0.6207759699624531"/>
    <n v="0.99290780141843971"/>
    <n v="0.75761368377138094"/>
    <n v="0.12682519816437213"/>
    <n v="0.1548019957937927"/>
    <n v="0.66695738892603473"/>
    <n v="1.0008950427164929"/>
    <n v="0.79840144365201871"/>
    <n v="0.15849937022829175"/>
    <n v="1804.5890696704214"/>
    <n v="2346.8368794326243"/>
    <n v="1163.572799332499"/>
    <n v="2892.4305381727158"/>
    <n v="503.05047976637462"/>
    <n v="1810.2912813731141"/>
    <n v="2354.2525071470577"/>
    <n v="1167.249502546988"/>
    <n v="2901.5701542444272"/>
    <n v="504.6400385091265"/>
  </r>
  <r>
    <s v="2012_4"/>
    <n v="2012"/>
    <n v="4"/>
    <x v="48"/>
    <x v="21"/>
    <s v="Commercial"/>
    <n v="1180.75"/>
    <n v="4723"/>
    <n v="485288250"/>
    <n v="1941153000"/>
    <n v="204"/>
    <n v="723"/>
    <n v="959"/>
    <n v="1067"/>
    <n v="271"/>
    <n v="2425762"/>
    <n v="2099992"/>
    <n v="1378245"/>
    <n v="2850730"/>
    <n v="761866"/>
    <n v="11890.990196078432"/>
    <n v="2904.5532503457816"/>
    <n v="1437.1689259645464"/>
    <n v="2671.7244611059045"/>
    <n v="2811.3136531365312"/>
    <n v="265668750"/>
    <n v="35422500"/>
    <n v="177112500"/>
    <n v="3542250"/>
    <n v="3542250"/>
    <n v="0.17277154351048063"/>
    <n v="0.61232267626508574"/>
    <n v="0.81219563836544573"/>
    <n v="0.9036629261062884"/>
    <n v="0.22951513868304044"/>
    <n v="0.19840609854327992"/>
    <n v="0.64535980645600843"/>
    <n v="0.83867820705964236"/>
    <n v="0.92366969253880193"/>
    <n v="0.25802956689096285"/>
    <n v="2054.4247300444631"/>
    <n v="1778.5238196061825"/>
    <n v="1167.2623332627568"/>
    <n v="2414.3383442727081"/>
    <n v="645.23904298115599"/>
    <n v="2060.9163823185736"/>
    <n v="1784.1436693038916"/>
    <n v="1170.9506948120479"/>
    <n v="2421.9672657775282"/>
    <n v="647.27789475287454"/>
  </r>
  <r>
    <s v="2012_4"/>
    <n v="2012"/>
    <n v="4"/>
    <x v="49"/>
    <x v="22"/>
    <s v="Commercial"/>
    <n v="353"/>
    <n v="1412"/>
    <n v="145083000"/>
    <n v="580332000"/>
    <n v="61"/>
    <n v="228"/>
    <n v="225"/>
    <n v="296"/>
    <n v="155"/>
    <n v="976495"/>
    <n v="833196"/>
    <n v="212703"/>
    <n v="1059724"/>
    <n v="785606"/>
    <n v="16008.11475409836"/>
    <n v="3654.3684210526317"/>
    <n v="945.34666666666669"/>
    <n v="3580.1486486486488"/>
    <n v="5068.4258064516125"/>
    <n v="79425000"/>
    <n v="10590000"/>
    <n v="52950000"/>
    <n v="1059000"/>
    <n v="1059000"/>
    <n v="0.17280453257790368"/>
    <n v="0.6458923512747875"/>
    <n v="0.63739376770538247"/>
    <n v="0.83852691218130315"/>
    <n v="0.43909348441926344"/>
    <n v="0.21969129077534913"/>
    <n v="0.70520076288158773"/>
    <n v="0.69701351169597647"/>
    <n v="0.88415971519508274"/>
    <n v="0.50063841797559017"/>
    <n v="2766.2747875354107"/>
    <n v="2360.3286118980168"/>
    <n v="602.55807365439091"/>
    <n v="3002.0509915014163"/>
    <n v="2225.5127478753543"/>
    <n v="2775.0157716915596"/>
    <n v="2367.786871320714"/>
    <n v="604.46206041619234"/>
    <n v="3011.5369906042183"/>
    <n v="2232.5450108147197"/>
  </r>
  <r>
    <s v="2012_4"/>
    <n v="2012"/>
    <n v="4"/>
    <x v="50"/>
    <x v="23"/>
    <s v="Commercial"/>
    <n v="542.75"/>
    <n v="2171"/>
    <n v="223070250"/>
    <n v="892281000"/>
    <n v="103"/>
    <n v="409"/>
    <n v="583"/>
    <n v="453"/>
    <n v="310"/>
    <n v="1903018"/>
    <n v="1212825"/>
    <n v="737256"/>
    <n v="1468258"/>
    <n v="1673753"/>
    <n v="18475.902912621361"/>
    <n v="2965.3422982885086"/>
    <n v="1264.590051457976"/>
    <n v="3241.1876379690948"/>
    <n v="5399.2032258064519"/>
    <n v="122118750"/>
    <n v="16282500"/>
    <n v="81412500"/>
    <n v="1628250"/>
    <n v="1628250"/>
    <n v="0.18977429755872868"/>
    <n v="0.75356978350990322"/>
    <n v="1.0741593735605712"/>
    <n v="0.83463841547673878"/>
    <n v="0.57116536158452325"/>
    <n v="0.22899159925976648"/>
    <n v="0.79666853824915673"/>
    <n v="1.1023869370289665"/>
    <n v="0.87179386350328858"/>
    <n v="0.6206627020539226"/>
    <n v="3506.2514970059879"/>
    <n v="2234.5923537540302"/>
    <n v="1358.3712574850299"/>
    <n v="2705.2197144173192"/>
    <n v="3083.8378627360662"/>
    <n v="3517.3306887482181"/>
    <n v="2241.6533067900868"/>
    <n v="1362.6634925490755"/>
    <n v="2713.7677743458453"/>
    <n v="3093.5822952196968"/>
  </r>
  <r>
    <s v="2012_4"/>
    <n v="2012"/>
    <n v="4"/>
    <x v="51"/>
    <x v="24"/>
    <s v="Commercial"/>
    <n v="282.25"/>
    <n v="1129"/>
    <n v="116004750"/>
    <n v="464019000"/>
    <n v="56"/>
    <n v="213"/>
    <n v="181"/>
    <n v="322"/>
    <n v="10"/>
    <n v="704445"/>
    <n v="532805"/>
    <n v="316391"/>
    <n v="737300"/>
    <n v="64965"/>
    <n v="12579.375"/>
    <n v="2501.4319248826291"/>
    <n v="1748.0165745856355"/>
    <n v="2289.7515527950309"/>
    <n v="6496.5"/>
    <n v="63506250"/>
    <n v="8467500"/>
    <n v="42337500"/>
    <n v="846750"/>
    <n v="846750"/>
    <n v="0.19840566873339238"/>
    <n v="0.75465013286093885"/>
    <n v="0.64127546501328614"/>
    <n v="1.1408325952170062"/>
    <n v="3.54295837023915E-2"/>
    <n v="0.25371434986369862"/>
    <n v="0.81432681722224431"/>
    <n v="0.70779386564669378"/>
    <n v="1.1964232126236589"/>
    <n v="6.1067866837943817E-2"/>
    <n v="2495.8193091231178"/>
    <n v="1887.7059344552702"/>
    <n v="1120.9601417183349"/>
    <n v="2612.2232063773249"/>
    <n v="230.16829052258635"/>
    <n v="2503.7056973937106"/>
    <n v="1893.6707821048569"/>
    <n v="1124.50219577695"/>
    <n v="2620.4774122726153"/>
    <n v="230.89558536320422"/>
  </r>
  <r>
    <s v="2012_4"/>
    <n v="2012"/>
    <n v="4"/>
    <x v="52"/>
    <x v="25"/>
    <s v="Commercial"/>
    <n v="1336.25"/>
    <n v="5345"/>
    <n v="549198750"/>
    <n v="2196795000"/>
    <n v="271"/>
    <n v="992"/>
    <n v="2147"/>
    <n v="1601"/>
    <n v="133"/>
    <n v="3986427"/>
    <n v="2675079"/>
    <n v="2083814"/>
    <n v="4649587"/>
    <n v="666023"/>
    <n v="14710.062730627305"/>
    <n v="2696.6522177419356"/>
    <n v="970.57009781089891"/>
    <n v="2904.1767645221735"/>
    <n v="5007.6917293233082"/>
    <n v="300656250"/>
    <n v="40087500"/>
    <n v="200437500"/>
    <n v="4008750"/>
    <n v="4008750"/>
    <n v="0.20280636108512629"/>
    <n v="0.74237605238540694"/>
    <n v="1.6067352666043031"/>
    <n v="1.1981290926099157"/>
    <n v="9.9532273152478951E-2"/>
    <n v="0.22843554399593166"/>
    <n v="0.770251198610163"/>
    <n v="1.6696690505130094"/>
    <n v="1.2291845545806597"/>
    <n v="0.11861445803741658"/>
    <n v="2983.2942937324601"/>
    <n v="2001.930028063611"/>
    <n v="1559.4492048643592"/>
    <n v="3479.5786716557532"/>
    <n v="498.42694106641721"/>
    <n v="2992.7210246820191"/>
    <n v="2008.2558055083791"/>
    <n v="1564.3768139556391"/>
    <n v="3490.5735815526527"/>
    <n v="500.00189016926498"/>
  </r>
  <r>
    <s v="2012_4"/>
    <n v="2012"/>
    <n v="4"/>
    <x v="53"/>
    <x v="26"/>
    <s v="Commercial"/>
    <n v="576.5"/>
    <n v="2306"/>
    <n v="236941500"/>
    <n v="947766000"/>
    <n v="88"/>
    <n v="426"/>
    <n v="778"/>
    <n v="583"/>
    <n v="93"/>
    <n v="1118946"/>
    <n v="1390397"/>
    <n v="614079"/>
    <n v="1912429"/>
    <n v="227100"/>
    <n v="12715.295454545454"/>
    <n v="3263.842723004695"/>
    <n v="789.30462724935728"/>
    <n v="3280.3241852487135"/>
    <n v="2441.9354838709678"/>
    <n v="129712500"/>
    <n v="17295000"/>
    <n v="86475000"/>
    <n v="1729500"/>
    <n v="1729500"/>
    <n v="0.15264527320034693"/>
    <n v="0.73894189071986127"/>
    <n v="1.349522983521249"/>
    <n v="1.0112749349522983"/>
    <n v="0.16131830008673026"/>
    <n v="0.18754568679460837"/>
    <n v="0.78156351566198068"/>
    <n v="1.416170547051993"/>
    <n v="1.0216370380570896"/>
    <n v="0.19701241907593137"/>
    <n v="1940.9297484822202"/>
    <n v="2411.7901127493496"/>
    <n v="1065.1847354726799"/>
    <n v="3317.3096270598439"/>
    <n v="393.92888117953163"/>
    <n v="1947.0627748381437"/>
    <n v="2419.4109822517175"/>
    <n v="1068.5505482032488"/>
    <n v="3327.7917928308752"/>
    <n v="395.17363319207755"/>
  </r>
  <r>
    <s v="2013_1"/>
    <n v="2013"/>
    <n v="1"/>
    <x v="27"/>
    <x v="0"/>
    <s v="Commercial"/>
    <n v="1451.5"/>
    <n v="5806"/>
    <n v="596566500"/>
    <n v="2386266000"/>
    <n v="42"/>
    <n v="765"/>
    <n v="344"/>
    <n v="1066"/>
    <n v="174"/>
    <n v="525228"/>
    <n v="1167371"/>
    <n v="490125"/>
    <n v="1821773"/>
    <n v="581421"/>
    <n v="12505.428571428571"/>
    <n v="1525.9751633986928"/>
    <n v="1424.7819767441861"/>
    <n v="1708.9803001876173"/>
    <n v="3341.5"/>
    <n v="326587500"/>
    <n v="43545000"/>
    <n v="217725000"/>
    <n v="4354500"/>
    <n v="4354500"/>
    <n v="2.8935583878746125E-2"/>
    <n v="0.5270409920771616"/>
    <n v="0.23699621081639682"/>
    <n v="0.73441267654150877"/>
    <n v="0.11987599035480537"/>
    <n v="3.9187086948461104E-2"/>
    <n v="0.5575748267068471"/>
    <n v="0.26300268335959054"/>
    <n v="0.76142246322879048"/>
    <n v="0.13974084718314811"/>
    <n v="361.85187736823974"/>
    <n v="804.25146400275582"/>
    <n v="337.66792972786772"/>
    <n v="1255.096796417499"/>
    <n v="400.56562177058214"/>
    <n v="362.99527119925045"/>
    <n v="806.79276949275413"/>
    <n v="338.73490616747893"/>
    <n v="1259.0627007670423"/>
    <n v="401.8313448177542"/>
  </r>
  <r>
    <s v="2013_1"/>
    <n v="2013"/>
    <n v="1"/>
    <x v="28"/>
    <x v="1"/>
    <s v="Commercial"/>
    <n v="191"/>
    <n v="764"/>
    <n v="78501000"/>
    <n v="314004000"/>
    <n v="4"/>
    <n v="88"/>
    <n v="100"/>
    <n v="147"/>
    <n v="18"/>
    <n v="78560"/>
    <n v="254308"/>
    <n v="112837"/>
    <n v="449462"/>
    <n v="111020"/>
    <n v="19640"/>
    <n v="2889.8636363636365"/>
    <n v="1128.3699999999999"/>
    <n v="3057.5646258503402"/>
    <n v="6167.7777777777774"/>
    <n v="42975000"/>
    <n v="5730000"/>
    <n v="28650000"/>
    <n v="573000"/>
    <n v="573000"/>
    <n v="2.0942408376963352E-2"/>
    <n v="0.4607329842931937"/>
    <n v="0.52356020942408377"/>
    <n v="0.76963350785340312"/>
    <n v="9.4240837696335081E-2"/>
    <n v="4.5083486923333499E-2"/>
    <n v="0.54476907063034052"/>
    <n v="0.6077630158142453"/>
    <n v="0.84062247799382284"/>
    <n v="0.14349752201853203"/>
    <n v="411.30890052356023"/>
    <n v="1331.4554973821989"/>
    <n v="590.76963350785343"/>
    <n v="2353.2041884816754"/>
    <n v="581.25654450261777"/>
    <n v="412.6085706065756"/>
    <n v="1335.6626829661025"/>
    <n v="592.63637069162633"/>
    <n v="2360.6399358703243"/>
    <n v="583.09322185262238"/>
  </r>
  <r>
    <s v="2013_1"/>
    <n v="2013"/>
    <n v="1"/>
    <x v="29"/>
    <x v="2"/>
    <s v="Commercial"/>
    <n v="212.75"/>
    <n v="851"/>
    <n v="87440250"/>
    <n v="349761000"/>
    <n v="19"/>
    <n v="127"/>
    <n v="99"/>
    <n v="243"/>
    <n v="35"/>
    <n v="209495"/>
    <n v="401790"/>
    <n v="94198"/>
    <n v="685178"/>
    <n v="187190"/>
    <n v="11026.052631578947"/>
    <n v="3163.7007874015749"/>
    <n v="951.49494949494954"/>
    <n v="2819.662551440329"/>
    <n v="5348.2857142857147"/>
    <n v="47868750"/>
    <n v="6382500"/>
    <n v="31912500"/>
    <n v="638250"/>
    <n v="638250"/>
    <n v="8.9306698002350179E-2"/>
    <n v="0.59694477085781439"/>
    <n v="0.46533490011750883"/>
    <n v="1.1421856639247943"/>
    <n v="0.1645123384253819"/>
    <n v="0.13486307979363249"/>
    <n v="0.67530045244402159"/>
    <n v="0.5450140822930386"/>
    <n v="1.2065606864756389"/>
    <n v="0.22373533727137809"/>
    <n v="984.70035252643947"/>
    <n v="1888.5546415981198"/>
    <n v="442.76380728554642"/>
    <n v="3220.5781433607522"/>
    <n v="879.85898942420681"/>
    <n v="987.8118475300347"/>
    <n v="1894.5221710260037"/>
    <n v="444.16286982330939"/>
    <n v="3230.7546531751791"/>
    <n v="882.63920255446283"/>
  </r>
  <r>
    <s v="2013_1"/>
    <n v="2013"/>
    <n v="1"/>
    <x v="30"/>
    <x v="3"/>
    <s v="Commercial"/>
    <n v="1473"/>
    <n v="5892"/>
    <n v="605403000"/>
    <n v="2421612000"/>
    <n v="40"/>
    <n v="607"/>
    <n v="707"/>
    <n v="1012"/>
    <n v="242"/>
    <n v="737666"/>
    <n v="2152670"/>
    <n v="594104"/>
    <n v="3317339"/>
    <n v="1384341"/>
    <n v="18441.650000000001"/>
    <n v="3546.4085667215813"/>
    <n v="840.31683168316829"/>
    <n v="3278.0029644268775"/>
    <n v="5720.4173553719011"/>
    <n v="331425000"/>
    <n v="44190000"/>
    <n v="220950000"/>
    <n v="4419000"/>
    <n v="4419000"/>
    <n v="2.7155465037338764E-2"/>
    <n v="0.41208418194161572"/>
    <n v="0.47997284453496264"/>
    <n v="0.68703326544467069"/>
    <n v="0.16429056347589951"/>
    <n v="3.7022914064747954E-2"/>
    <n v="0.44196586756215445"/>
    <n v="0.51030308772138899"/>
    <n v="0.71518418072026513"/>
    <n v="0.1867856936265701"/>
    <n v="500.7915818058384"/>
    <n v="1461.418873048201"/>
    <n v="403.32926001357771"/>
    <n v="2252.0970807875083"/>
    <n v="939.81059063136456"/>
    <n v="502.37400279373946"/>
    <n v="1466.036722031379"/>
    <n v="404.60371571384849"/>
    <n v="2259.2133459503093"/>
    <n v="942.78024119518602"/>
  </r>
  <r>
    <s v="2013_1"/>
    <n v="2013"/>
    <n v="1"/>
    <x v="31"/>
    <x v="4"/>
    <s v="Commercial"/>
    <n v="647.5"/>
    <n v="2590"/>
    <n v="266122500"/>
    <n v="1064490000"/>
    <n v="30"/>
    <n v="241"/>
    <n v="281"/>
    <n v="392"/>
    <n v="80"/>
    <n v="639351"/>
    <n v="714065"/>
    <n v="352508"/>
    <n v="1294193"/>
    <n v="234156"/>
    <n v="21311.7"/>
    <n v="2962.9253112033193"/>
    <n v="1254.4768683274021"/>
    <n v="3301.512755102041"/>
    <n v="2926.95"/>
    <n v="145687500"/>
    <n v="19425000"/>
    <n v="97125000"/>
    <n v="1942500"/>
    <n v="1942500"/>
    <n v="4.633204633204633E-2"/>
    <n v="0.37220077220077219"/>
    <n v="0.43397683397683395"/>
    <n v="0.60540540540540544"/>
    <n v="0.12355212355212356"/>
    <n v="6.5579592508996143E-2"/>
    <n v="0.41646318234800811"/>
    <n v="0.47935912446206208"/>
    <n v="0.65015970323152206"/>
    <n v="0.15368386195478254"/>
    <n v="987.41467181467181"/>
    <n v="1102.8030888030887"/>
    <n v="544.41389961389962"/>
    <n v="1998.7536679536679"/>
    <n v="361.63088803088806"/>
    <n v="990.53474363138764"/>
    <n v="1106.2877694899153"/>
    <n v="546.13416012176913"/>
    <n v="2005.0694086105073"/>
    <n v="362.77358357107636"/>
  </r>
  <r>
    <s v="2013_1"/>
    <n v="2013"/>
    <n v="1"/>
    <x v="32"/>
    <x v="5"/>
    <s v="Commercial"/>
    <n v="252.75"/>
    <n v="1011"/>
    <n v="103880250"/>
    <n v="415521000"/>
    <n v="24"/>
    <n v="109"/>
    <n v="156"/>
    <n v="170"/>
    <n v="48"/>
    <n v="443513"/>
    <n v="309109"/>
    <n v="177674"/>
    <n v="587495"/>
    <n v="284112"/>
    <n v="18479.708333333332"/>
    <n v="2835.8623853211011"/>
    <n v="1138.9358974358975"/>
    <n v="3455.8529411764707"/>
    <n v="5919"/>
    <n v="56868750"/>
    <n v="7582500"/>
    <n v="37912500"/>
    <n v="758250"/>
    <n v="758250"/>
    <n v="9.4955489614243327E-2"/>
    <n v="0.43125618199802174"/>
    <n v="0.6172106824925816"/>
    <n v="0.67260138476755682"/>
    <n v="0.18991097922848665"/>
    <n v="0.13791955282399482"/>
    <n v="0.50383942196004639"/>
    <n v="0.68844790211141405"/>
    <n v="0.74137591562406757"/>
    <n v="0.24739561030954871"/>
    <n v="1754.7497527200792"/>
    <n v="1222.9831849653808"/>
    <n v="702.96340257171119"/>
    <n v="2324.4114737883283"/>
    <n v="1124.0830860534124"/>
    <n v="1760.2944801837589"/>
    <n v="1226.8476154591219"/>
    <n v="705.18465405110828"/>
    <n v="2331.7562408217059"/>
    <n v="1127.6350081146845"/>
  </r>
  <r>
    <s v="2013_1"/>
    <n v="2013"/>
    <n v="1"/>
    <x v="33"/>
    <x v="6"/>
    <s v="Commercial"/>
    <n v="1696.75"/>
    <n v="6787"/>
    <n v="697364250"/>
    <n v="2789457000"/>
    <n v="102"/>
    <n v="864"/>
    <n v="646"/>
    <n v="1401"/>
    <n v="240"/>
    <n v="2589778"/>
    <n v="2154639"/>
    <n v="501604"/>
    <n v="3681213"/>
    <n v="2150257"/>
    <n v="25389.980392156864"/>
    <n v="2493.7951388888887"/>
    <n v="776.47678018575846"/>
    <n v="2627.5610278372592"/>
    <n v="8959.4041666666672"/>
    <n v="381768750"/>
    <n v="50902500"/>
    <n v="254512500"/>
    <n v="5090250"/>
    <n v="5090250"/>
    <n v="6.0114925593045529E-2"/>
    <n v="0.5092087814940327"/>
    <n v="0.38072786208928833"/>
    <n v="0.8256961838809489"/>
    <n v="0.14144688374834241"/>
    <n v="7.3560381274220585E-2"/>
    <n v="0.53748643223328862"/>
    <n v="0.40819384165211364"/>
    <n v="0.84715523817201588"/>
    <n v="0.16115872842855436"/>
    <n v="1526.3167820833946"/>
    <n v="1269.8623839693532"/>
    <n v="295.62634448209815"/>
    <n v="2169.5671135995285"/>
    <n v="1267.2797996169147"/>
    <n v="1531.1396980386608"/>
    <n v="1273.8749452046941"/>
    <n v="296.56047626282424"/>
    <n v="2176.4225973176053"/>
    <n v="1271.2842003003798"/>
  </r>
  <r>
    <s v="2013_1"/>
    <n v="2013"/>
    <n v="1"/>
    <x v="34"/>
    <x v="7"/>
    <s v="Commercial"/>
    <n v="1557.25"/>
    <n v="6229"/>
    <n v="640029750"/>
    <n v="2560119000"/>
    <n v="200"/>
    <n v="663"/>
    <n v="776"/>
    <n v="1088"/>
    <n v="206"/>
    <n v="3153420"/>
    <n v="1576968"/>
    <n v="674367"/>
    <n v="3293735"/>
    <n v="1164465"/>
    <n v="15767.1"/>
    <n v="2378.5339366515836"/>
    <n v="869.02963917525778"/>
    <n v="3027.3299632352941"/>
    <n v="5652.7427184466023"/>
    <n v="350381250"/>
    <n v="46717500"/>
    <n v="233587500"/>
    <n v="4671750"/>
    <n v="4671750"/>
    <n v="0.12843152994060042"/>
    <n v="0.42575052175309036"/>
    <n v="0.49831433616952964"/>
    <n v="0.69866752287686629"/>
    <n v="0.13228447583881842"/>
    <n v="0.14818590680190508"/>
    <n v="0.45494526433564375"/>
    <n v="0.52783623499368992"/>
    <n v="0.72575914441637879"/>
    <n v="0.15228861538067193"/>
    <n v="2024.9927757264409"/>
    <n v="1012.6620645368438"/>
    <n v="433.04992775726441"/>
    <n v="2115.0971263445176"/>
    <n v="747.77010756140635"/>
    <n v="2031.3914277507072"/>
    <n v="1015.8619140606635"/>
    <n v="434.41829599544661"/>
    <n v="2121.7804936489511"/>
    <n v="750.13294103409237"/>
  </r>
  <r>
    <s v="2013_1"/>
    <n v="2013"/>
    <n v="1"/>
    <x v="35"/>
    <x v="8"/>
    <s v="Commercial"/>
    <n v="205.5"/>
    <n v="822"/>
    <n v="84460500"/>
    <n v="337842000"/>
    <n v="32"/>
    <n v="87"/>
    <n v="102"/>
    <n v="116"/>
    <n v="40"/>
    <n v="354650"/>
    <n v="246902"/>
    <n v="75392"/>
    <n v="359248"/>
    <n v="165492"/>
    <n v="11082.8125"/>
    <n v="2837.9540229885056"/>
    <n v="739.13725490196077"/>
    <n v="3096.9655172413795"/>
    <n v="4137.3"/>
    <n v="46237500"/>
    <n v="6165000"/>
    <n v="30825000"/>
    <n v="616500"/>
    <n v="616500"/>
    <n v="0.15571776155717762"/>
    <n v="0.42335766423357662"/>
    <n v="0.49635036496350365"/>
    <n v="0.56447688564476883"/>
    <n v="0.19464720194647203"/>
    <n v="0.2146513533263088"/>
    <n v="0.50366532636880323"/>
    <n v="0.57761628237698881"/>
    <n v="0.6450664288226543"/>
    <n v="0.25899996172481421"/>
    <n v="1725.7907542579076"/>
    <n v="1201.4695863746958"/>
    <n v="366.87104622871044"/>
    <n v="1748.1654501216544"/>
    <n v="805.31386861313865"/>
    <n v="1731.2439759363065"/>
    <n v="1205.2660373512645"/>
    <n v="368.0302998274073"/>
    <n v="1753.6893722463449"/>
    <n v="807.85853113111864"/>
  </r>
  <r>
    <s v="2013_1"/>
    <n v="2013"/>
    <n v="1"/>
    <x v="36"/>
    <x v="9"/>
    <s v="Commercial"/>
    <n v="144.5"/>
    <n v="578"/>
    <n v="59389500"/>
    <n v="237558000"/>
    <n v="22"/>
    <n v="73"/>
    <n v="118"/>
    <n v="99"/>
    <n v="26"/>
    <n v="314655"/>
    <n v="218601"/>
    <n v="76085"/>
    <n v="317690"/>
    <n v="129197"/>
    <n v="14302.5"/>
    <n v="2994.5342465753424"/>
    <n v="644.78813559322032"/>
    <n v="3208.9898989898988"/>
    <n v="4969.1153846153848"/>
    <n v="32512500"/>
    <n v="4335000"/>
    <n v="21675000"/>
    <n v="433500"/>
    <n v="433500"/>
    <n v="0.15224913494809689"/>
    <n v="0.50519031141868509"/>
    <n v="0.81660899653979235"/>
    <n v="0.68512110726643594"/>
    <n v="0.17993079584775087"/>
    <n v="0.2218850898174442"/>
    <n v="0.60210031315422052"/>
    <n v="0.89161881096366102"/>
    <n v="0.77514907487620521"/>
    <n v="0.25438684704713466"/>
    <n v="2177.5432525951555"/>
    <n v="1512.809688581315"/>
    <n v="526.53979238754323"/>
    <n v="2198.5467128027681"/>
    <n v="894.09688581314879"/>
    <n v="2184.4239396317535"/>
    <n v="1517.5899242899081"/>
    <n v="528.20357358656941"/>
    <n v="2205.4937674011594"/>
    <n v="896.92208840985745"/>
  </r>
  <r>
    <s v="2013_1"/>
    <n v="2013"/>
    <n v="1"/>
    <x v="37"/>
    <x v="10"/>
    <s v="Commercial"/>
    <n v="396.75"/>
    <n v="1587"/>
    <n v="163064250"/>
    <n v="652257000"/>
    <n v="53"/>
    <n v="186"/>
    <n v="264"/>
    <n v="317"/>
    <n v="45"/>
    <n v="983169"/>
    <n v="779964"/>
    <n v="295645"/>
    <n v="971029"/>
    <n v="262022"/>
    <n v="18550.358490566039"/>
    <n v="4193.3548387096771"/>
    <n v="1119.8674242424242"/>
    <n v="3063.1829652996844"/>
    <n v="5822.7111111111108"/>
    <n v="89268750"/>
    <n v="11902500"/>
    <n v="59512500"/>
    <n v="1190250"/>
    <n v="1190250"/>
    <n v="0.13358538122243227"/>
    <n v="0.46880907372400754"/>
    <n v="0.66540642722117205"/>
    <n v="0.79899180844360429"/>
    <n v="0.11342155009451796"/>
    <n v="0.17338141640168628"/>
    <n v="0.52718325220431517"/>
    <n v="0.72060142830375773"/>
    <n v="0.84587050144518916"/>
    <n v="0.15051556377720926"/>
    <n v="2478.0567107750471"/>
    <n v="1965.8827977315691"/>
    <n v="745.16698172652809"/>
    <n v="2447.4580970384372"/>
    <n v="660.4209199747952"/>
    <n v="2485.886972086947"/>
    <n v="1972.0946717164841"/>
    <n v="747.52158973955193"/>
    <n v="2455.1916716440574"/>
    <n v="662.50774404010508"/>
  </r>
  <r>
    <s v="2013_1"/>
    <n v="2013"/>
    <n v="1"/>
    <x v="38"/>
    <x v="11"/>
    <s v="Commercial"/>
    <n v="1586"/>
    <n v="6344"/>
    <n v="651846000"/>
    <n v="2607384000"/>
    <n v="53"/>
    <n v="684"/>
    <n v="1296"/>
    <n v="1136"/>
    <n v="232"/>
    <n v="721234"/>
    <n v="1248603"/>
    <n v="1084319"/>
    <n v="2212141"/>
    <n v="1169346"/>
    <n v="13608.188679245282"/>
    <n v="1825.4429824561403"/>
    <n v="836.66589506172841"/>
    <n v="1947.3072183098591"/>
    <n v="5040.2844827586205"/>
    <n v="356850000"/>
    <n v="47580000"/>
    <n v="237900000"/>
    <n v="4758000"/>
    <n v="4758000"/>
    <n v="3.3417402269861285E-2"/>
    <n v="0.43127364438839849"/>
    <n v="0.81715006305170235"/>
    <n v="0.71626733921815888"/>
    <n v="0.14627994955863807"/>
    <n v="4.393242361874887E-2"/>
    <n v="0.46024924628897346"/>
    <n v="0.83976537831342513"/>
    <n v="0.74264258826511542"/>
    <n v="0.16695537577664837"/>
    <n v="454.75031525851199"/>
    <n v="787.26544766708696"/>
    <n v="683.68158890290033"/>
    <n v="1394.7925598991174"/>
    <n v="737.29255989911724"/>
    <n v="456.18725323683185"/>
    <n v="789.75308007285832"/>
    <n v="685.84191294712707"/>
    <n v="1399.1998804307318"/>
    <n v="739.62228600353887"/>
  </r>
  <r>
    <s v="2013_1"/>
    <n v="2013"/>
    <n v="1"/>
    <x v="39"/>
    <x v="12"/>
    <s v="Commercial"/>
    <n v="1165.5"/>
    <n v="4662"/>
    <n v="479020500"/>
    <n v="1916082000"/>
    <n v="79"/>
    <n v="591"/>
    <n v="695"/>
    <n v="1090"/>
    <n v="251"/>
    <n v="1435030"/>
    <n v="1810752"/>
    <n v="825240"/>
    <n v="3244957"/>
    <n v="999775"/>
    <n v="18164.936708860758"/>
    <n v="3063.8781725888325"/>
    <n v="1187.3956834532373"/>
    <n v="2977.0247706422019"/>
    <n v="3983.1673306772909"/>
    <n v="262237500"/>
    <n v="34965000"/>
    <n v="174825000"/>
    <n v="3496500"/>
    <n v="3496500"/>
    <n v="6.7782067782067787E-2"/>
    <n v="0.5070785070785071"/>
    <n v="0.59631059631059635"/>
    <n v="0.93522093522093519"/>
    <n v="0.21535821535821537"/>
    <n v="8.4938062948762577E-2"/>
    <n v="0.54119986144999543"/>
    <n v="0.62979632239981265"/>
    <n v="0.95201957931700976"/>
    <n v="0.24341359952145186"/>
    <n v="1231.2569712569712"/>
    <n v="1553.6267696267696"/>
    <n v="708.05662805662803"/>
    <n v="2784.1758901758903"/>
    <n v="857.80780780780776"/>
    <n v="1235.1475455868965"/>
    <n v="1558.5359807575899"/>
    <n v="710.29397331075347"/>
    <n v="2792.9734389420564"/>
    <n v="860.51834274484816"/>
  </r>
  <r>
    <s v="2013_1"/>
    <n v="2013"/>
    <n v="1"/>
    <x v="40"/>
    <x v="13"/>
    <s v="Commercial"/>
    <n v="337.25"/>
    <n v="1349"/>
    <n v="138609750"/>
    <n v="554439000"/>
    <n v="41"/>
    <n v="166"/>
    <n v="200"/>
    <n v="224"/>
    <n v="78"/>
    <n v="802266"/>
    <n v="470713"/>
    <n v="152580"/>
    <n v="695060"/>
    <n v="674537"/>
    <n v="19567.463414634145"/>
    <n v="2835.6204819277109"/>
    <n v="762.9"/>
    <n v="3102.9464285714284"/>
    <n v="8647.9102564102559"/>
    <n v="75881250"/>
    <n v="10117500"/>
    <n v="50587500"/>
    <n v="1011750"/>
    <n v="1011750"/>
    <n v="0.12157153446997776"/>
    <n v="0.49221645663454411"/>
    <n v="0.59303187546330616"/>
    <n v="0.66419570051890287"/>
    <n v="0.23128243143068941"/>
    <n v="0.16303342411461053"/>
    <n v="0.55564683728111941"/>
    <n v="0.65536216695497151"/>
    <n v="0.72411560301884048"/>
    <n v="0.28478007678302714"/>
    <n v="2378.846553002224"/>
    <n v="1395.7390659747962"/>
    <n v="452.42401779095627"/>
    <n v="2060.9636767976281"/>
    <n v="2000.1097108969607"/>
    <n v="2386.3633261454402"/>
    <n v="1400.1493773136322"/>
    <n v="453.85360504280527"/>
    <n v="2067.4759910935395"/>
    <n v="2006.4297364317651"/>
  </r>
  <r>
    <s v="2013_1"/>
    <n v="2013"/>
    <n v="1"/>
    <x v="41"/>
    <x v="14"/>
    <s v="Commercial"/>
    <n v="1673"/>
    <n v="6692"/>
    <n v="687603000"/>
    <n v="2750412000"/>
    <n v="207"/>
    <n v="835"/>
    <n v="1237"/>
    <n v="1377"/>
    <n v="329"/>
    <n v="2630144"/>
    <n v="2573638"/>
    <n v="1236970"/>
    <n v="4490738"/>
    <n v="3476159"/>
    <n v="12706.009661835749"/>
    <n v="3082.2011976047902"/>
    <n v="999.97574777687953"/>
    <n v="3261.2476397966593"/>
    <n v="10565.832826747721"/>
    <n v="376425000"/>
    <n v="50190000"/>
    <n v="250950000"/>
    <n v="5019000"/>
    <n v="5019000"/>
    <n v="0.12372982665869695"/>
    <n v="0.49910340705319783"/>
    <n v="0.73939031679617451"/>
    <n v="0.82307232516437534"/>
    <n v="0.19665271966527198"/>
    <n v="0.14248686073752007"/>
    <n v="0.52758585134592118"/>
    <n v="0.76439607941227916"/>
    <n v="0.84481058798848963"/>
    <n v="0.2192944489217302"/>
    <n v="1572.1123729826659"/>
    <n v="1538.3371189479976"/>
    <n v="739.37238493723851"/>
    <n v="2684.242677824268"/>
    <n v="2077.7997609085473"/>
    <n v="1577.0799956519127"/>
    <n v="1543.1980172376864"/>
    <n v="741.70868295482933"/>
    <n v="2692.72445368538"/>
    <n v="2084.3652745269296"/>
  </r>
  <r>
    <s v="2013_1"/>
    <n v="2013"/>
    <n v="1"/>
    <x v="42"/>
    <x v="15"/>
    <s v="Commercial"/>
    <n v="229.5"/>
    <n v="918"/>
    <n v="94324500"/>
    <n v="377298000"/>
    <n v="33"/>
    <n v="120"/>
    <n v="126"/>
    <n v="206"/>
    <n v="52"/>
    <n v="543955"/>
    <n v="357464"/>
    <n v="148061"/>
    <n v="609526"/>
    <n v="372047"/>
    <n v="16483.484848484848"/>
    <n v="2978.8666666666668"/>
    <n v="1175.0873015873017"/>
    <n v="2958.8640776699031"/>
    <n v="7154.75"/>
    <n v="51637500"/>
    <n v="6885000"/>
    <n v="34425000"/>
    <n v="688500"/>
    <n v="688500"/>
    <n v="0.1437908496732026"/>
    <n v="0.52287581699346408"/>
    <n v="0.5490196078431373"/>
    <n v="0.89760348583877991"/>
    <n v="0.22657952069716775"/>
    <n v="0.19775683780403391"/>
    <n v="0.59969674847313748"/>
    <n v="0.62555059824841863"/>
    <n v="0.94423176925493502"/>
    <n v="0.2909642296345874"/>
    <n v="2370.1742919389976"/>
    <n v="1557.5773420479302"/>
    <n v="645.14596949891063"/>
    <n v="2655.8867102396516"/>
    <n v="1621.1198257080609"/>
    <n v="2377.663662129733"/>
    <n v="1562.4990363532697"/>
    <n v="647.18452717336982"/>
    <n v="2664.2788857962291"/>
    <n v="1626.2423040589401"/>
  </r>
  <r>
    <s v="2013_1"/>
    <n v="2013"/>
    <n v="1"/>
    <x v="43"/>
    <x v="16"/>
    <s v="Commercial"/>
    <n v="393"/>
    <n v="1572"/>
    <n v="161523000"/>
    <n v="646092000"/>
    <n v="54"/>
    <n v="204"/>
    <n v="375"/>
    <n v="385"/>
    <n v="89"/>
    <n v="1161413"/>
    <n v="361228"/>
    <n v="296224"/>
    <n v="1337843"/>
    <n v="566364"/>
    <n v="21507.64814814815"/>
    <n v="1770.7254901960785"/>
    <n v="789.93066666666664"/>
    <n v="3474.9168831168831"/>
    <n v="6363.6404494382023"/>
    <n v="88425000"/>
    <n v="11790000"/>
    <n v="58950000"/>
    <n v="1179000"/>
    <n v="1179000"/>
    <n v="0.13740458015267176"/>
    <n v="0.51908396946564883"/>
    <n v="0.95419847328244278"/>
    <n v="0.97964376590330793"/>
    <n v="0.22646310432569974"/>
    <n v="0.17786811545869585"/>
    <n v="0.57780762483491643"/>
    <n v="0.97876925546010696"/>
    <n v="0.99624125735773017"/>
    <n v="0.27565560390614535"/>
    <n v="2955.2493638676847"/>
    <n v="919.15521628498732"/>
    <n v="753.75063613231555"/>
    <n v="3404.1806615776081"/>
    <n v="1441.1297709923665"/>
    <n v="2964.5874773419614"/>
    <n v="922.05959918244582"/>
    <n v="756.13236711500997"/>
    <n v="3414.9373258690935"/>
    <n v="1445.6835096708085"/>
  </r>
  <r>
    <s v="2013_1"/>
    <n v="2013"/>
    <n v="1"/>
    <x v="44"/>
    <x v="17"/>
    <s v="Commercial"/>
    <n v="1360.75"/>
    <n v="5443"/>
    <n v="559268250"/>
    <n v="2237073000"/>
    <n v="144"/>
    <n v="722"/>
    <n v="1423"/>
    <n v="1011"/>
    <n v="254"/>
    <n v="2128100"/>
    <n v="2129545"/>
    <n v="739970"/>
    <n v="3399701"/>
    <n v="535321"/>
    <n v="14778.472222222223"/>
    <n v="2949.5083102493077"/>
    <n v="520.00702740688689"/>
    <n v="3362.7111770524234"/>
    <n v="2107.5629921259842"/>
    <n v="306168750"/>
    <n v="40822500"/>
    <n v="204112500"/>
    <n v="4082250"/>
    <n v="4082250"/>
    <n v="0.10582399412088922"/>
    <n v="0.53058974830056949"/>
    <n v="1.0457468307918427"/>
    <n v="0.74297262539040965"/>
    <n v="0.18666176740767959"/>
    <n v="0.12525388359061201"/>
    <n v="0.56211237956773275"/>
    <n v="1.0595621376116211"/>
    <n v="0.77057477121231166"/>
    <n v="0.21127281102917958"/>
    <n v="1563.9169575601691"/>
    <n v="1564.9788719456183"/>
    <n v="543.79570090023878"/>
    <n v="2498.402351644314"/>
    <n v="393.40143303325374"/>
    <n v="1568.8586840325943"/>
    <n v="1569.923953896993"/>
    <n v="545.51400799943542"/>
    <n v="2506.2969019145221"/>
    <n v="394.64451839434815"/>
  </r>
  <r>
    <s v="2013_1"/>
    <n v="2013"/>
    <n v="1"/>
    <x v="45"/>
    <x v="18"/>
    <s v="Commercial"/>
    <n v="1376.75"/>
    <n v="5507"/>
    <n v="565844250"/>
    <n v="2263377000"/>
    <n v="94"/>
    <n v="811"/>
    <n v="1262"/>
    <n v="1364"/>
    <n v="273"/>
    <n v="3118350"/>
    <n v="2598578"/>
    <n v="872217"/>
    <n v="5003916"/>
    <n v="2456852"/>
    <n v="33173.936170212764"/>
    <n v="3204.1652281134402"/>
    <n v="691.13866877971475"/>
    <n v="3668.5601173020527"/>
    <n v="8999.4578754578761"/>
    <n v="309768750"/>
    <n v="41302500"/>
    <n v="206512500"/>
    <n v="4130250"/>
    <n v="4130250"/>
    <n v="6.8276738696204833E-2"/>
    <n v="0.58906845832576715"/>
    <n v="0.91665153441074998"/>
    <n v="0.99073905937897222"/>
    <n v="0.19829308153259487"/>
    <n v="8.411502654819368E-2"/>
    <n v="0.61996401336398321"/>
    <n v="0.93400872042893779"/>
    <n v="0.99675405853640997"/>
    <n v="0.2233305246200557"/>
    <n v="2265.0081714181952"/>
    <n v="1887.4726711458145"/>
    <n v="633.53332122752863"/>
    <n v="3634.5857998910478"/>
    <n v="1784.5302342473217"/>
    <n v="2272.165233554294"/>
    <n v="1893.4367817207976"/>
    <n v="635.53518479805837"/>
    <n v="3646.07050742414"/>
    <n v="1790.1690632508646"/>
  </r>
  <r>
    <s v="2013_1"/>
    <n v="2013"/>
    <n v="1"/>
    <x v="46"/>
    <x v="19"/>
    <s v="Commercial"/>
    <n v="719.25"/>
    <n v="2877"/>
    <n v="295611750"/>
    <n v="1182447000"/>
    <n v="105"/>
    <n v="324"/>
    <n v="747"/>
    <n v="464"/>
    <n v="114"/>
    <n v="1218246"/>
    <n v="890579"/>
    <n v="600313"/>
    <n v="1328036"/>
    <n v="304008"/>
    <n v="11602.342857142858"/>
    <n v="2748.7006172839506"/>
    <n v="803.63186077643911"/>
    <n v="2862.1465517241381"/>
    <n v="2666.7368421052633"/>
    <n v="161831250"/>
    <n v="21577500"/>
    <n v="107887500"/>
    <n v="2157750"/>
    <n v="2157750"/>
    <n v="0.145985401459854"/>
    <n v="0.45046923879040668"/>
    <n v="1.0385818561001043"/>
    <n v="0.64511644073687868"/>
    <n v="0.15849843587069865"/>
    <n v="0.17666172766370139"/>
    <n v="0.49369519006571905"/>
    <n v="1.055972990438258"/>
    <n v="0.68668624512069276"/>
    <n v="0.19022740337500502"/>
    <n v="1693.7726798748697"/>
    <n v="1238.2050747306221"/>
    <n v="834.63746958637466"/>
    <n v="1846.4177963156064"/>
    <n v="422.67361835245049"/>
    <n v="1699.1247295792646"/>
    <n v="1242.117603951888"/>
    <n v="837.27478997502726"/>
    <n v="1852.2521800781847"/>
    <n v="424.00919911900638"/>
  </r>
  <r>
    <s v="2013_1"/>
    <n v="2013"/>
    <n v="1"/>
    <x v="47"/>
    <x v="20"/>
    <s v="Commercial"/>
    <n v="614.75"/>
    <n v="2459"/>
    <n v="252662250"/>
    <n v="1010649000"/>
    <n v="76"/>
    <n v="383"/>
    <n v="482"/>
    <n v="532"/>
    <n v="89"/>
    <n v="1068889"/>
    <n v="1401753"/>
    <n v="450679"/>
    <n v="2128460"/>
    <n v="354432"/>
    <n v="14064.328947368422"/>
    <n v="3659.929503916449"/>
    <n v="935.01867219917017"/>
    <n v="4000.8646616541355"/>
    <n v="3982.3820224719102"/>
    <n v="138318750"/>
    <n v="18442500"/>
    <n v="92212500"/>
    <n v="1844250"/>
    <n v="1844250"/>
    <n v="0.123627490849939"/>
    <n v="0.6230174867832452"/>
    <n v="0.78405856039040256"/>
    <n v="0.86539243594957305"/>
    <n v="0.14477429849532331"/>
    <n v="0.15455953010331061"/>
    <n v="0.66856003987698465"/>
    <n v="0.82272631010868713"/>
    <n v="0.89746605246319278"/>
    <n v="0.17784114343975221"/>
    <n v="1738.7376982513217"/>
    <n v="2280.2000813338755"/>
    <n v="733.10939406262708"/>
    <n v="3462.3180154534361"/>
    <n v="576.54656364375762"/>
    <n v="1744.2318301938878"/>
    <n v="2287.4051474659882"/>
    <n v="735.42590203468376"/>
    <n v="3473.2583844482283"/>
    <n v="578.36835821051579"/>
  </r>
  <r>
    <s v="2013_1"/>
    <n v="2013"/>
    <n v="1"/>
    <x v="48"/>
    <x v="21"/>
    <s v="Commercial"/>
    <n v="1211.75"/>
    <n v="4847"/>
    <n v="498029250"/>
    <n v="1992117000"/>
    <n v="205"/>
    <n v="742"/>
    <n v="717"/>
    <n v="1183"/>
    <n v="285"/>
    <n v="2258903"/>
    <n v="2186479"/>
    <n v="841610"/>
    <n v="3505486"/>
    <n v="835762"/>
    <n v="11019.039024390244"/>
    <n v="2946.7371967654985"/>
    <n v="1173.7935843793584"/>
    <n v="2963.2172442941674"/>
    <n v="2932.4982456140351"/>
    <n v="272643750"/>
    <n v="36352500"/>
    <n v="181762500"/>
    <n v="3635250"/>
    <n v="3635250"/>
    <n v="0.16917681039818444"/>
    <n v="0.61233752836806277"/>
    <n v="0.59170621002682067"/>
    <n v="0.9762739839075717"/>
    <n v="0.23519702909015885"/>
    <n v="0.19427105507011802"/>
    <n v="0.64494909973183989"/>
    <n v="0.62460567669718359"/>
    <n v="0.98646101602187963"/>
    <n v="0.26358537613440286"/>
    <n v="1864.1658757994635"/>
    <n v="1804.3977718176191"/>
    <n v="694.54095316690734"/>
    <n v="2892.911904270683"/>
    <n v="689.71487518052402"/>
    <n v="1870.0563406434546"/>
    <n v="1810.099379049813"/>
    <n v="696.7355910585527"/>
    <n v="2902.0530413819724"/>
    <n v="691.89426344064134"/>
  </r>
  <r>
    <s v="2013_1"/>
    <n v="2013"/>
    <n v="1"/>
    <x v="49"/>
    <x v="22"/>
    <s v="Commercial"/>
    <n v="360"/>
    <n v="1440"/>
    <n v="147960000"/>
    <n v="591840000"/>
    <n v="66"/>
    <n v="234"/>
    <n v="283"/>
    <n v="294"/>
    <n v="48"/>
    <n v="1076552"/>
    <n v="864459"/>
    <n v="243403"/>
    <n v="995945"/>
    <n v="279482"/>
    <n v="16311.39393939394"/>
    <n v="3694.2692307692309"/>
    <n v="860.08127208480562"/>
    <n v="3387.5680272108843"/>
    <n v="5822.541666666667"/>
    <n v="81000000"/>
    <n v="10800000"/>
    <n v="54000000"/>
    <n v="1080000"/>
    <n v="1080000"/>
    <n v="0.18333333333333332"/>
    <n v="0.65"/>
    <n v="0.78611111111111109"/>
    <n v="0.81666666666666665"/>
    <n v="0.13333333333333333"/>
    <n v="0.23085020087126434"/>
    <n v="0.70857271715094361"/>
    <n v="0.83646589660092296"/>
    <n v="0.8641835342045977"/>
    <n v="0.17507791234119027"/>
    <n v="2990.4222222222224"/>
    <n v="2401.2750000000001"/>
    <n v="676.11944444444441"/>
    <n v="2766.5138888888887"/>
    <n v="776.33888888888885"/>
    <n v="2999.8714762812988"/>
    <n v="2408.8626434344606"/>
    <n v="678.25587332641328"/>
    <n v="2775.2556285669225"/>
    <n v="778.79199512336595"/>
  </r>
  <r>
    <s v="2013_1"/>
    <n v="2013"/>
    <n v="1"/>
    <x v="50"/>
    <x v="23"/>
    <s v="Commercial"/>
    <n v="556.75"/>
    <n v="2227"/>
    <n v="228824250"/>
    <n v="915297000"/>
    <n v="109"/>
    <n v="441"/>
    <n v="462"/>
    <n v="770"/>
    <n v="165"/>
    <n v="1902308"/>
    <n v="1258334"/>
    <n v="524943"/>
    <n v="2593584"/>
    <n v="1056905"/>
    <n v="17452.366972477063"/>
    <n v="2853.3650793650795"/>
    <n v="1136.2402597402597"/>
    <n v="3368.2909090909093"/>
    <n v="6405.484848484848"/>
    <n v="125268750"/>
    <n v="16702500"/>
    <n v="83512500"/>
    <n v="1670250"/>
    <n v="1670250"/>
    <n v="0.19577907498877414"/>
    <n v="0.79209699146834311"/>
    <n v="0.82981589582397841"/>
    <n v="1.3830264930399641"/>
    <n v="0.29636281993713515"/>
    <n v="0.23496197976146616"/>
    <n v="0.83216939361310971"/>
    <n v="0.8669246333559486"/>
    <n v="1.4548977871775444"/>
    <n v="0.3414561239147032"/>
    <n v="3416.8082622361921"/>
    <n v="2260.1418949259091"/>
    <n v="942.87022900763361"/>
    <n v="4658.4355635383927"/>
    <n v="1898.3475527615626"/>
    <n v="3427.6048277181826"/>
    <n v="2267.2835804096558"/>
    <n v="945.84954753744705"/>
    <n v="4673.1554719281185"/>
    <n v="1904.3460262163044"/>
  </r>
  <r>
    <s v="2013_1"/>
    <n v="2013"/>
    <n v="1"/>
    <x v="51"/>
    <x v="24"/>
    <s v="Commercial"/>
    <n v="289.25"/>
    <n v="1157"/>
    <n v="118881750"/>
    <n v="475527000"/>
    <n v="56"/>
    <n v="221"/>
    <n v="147"/>
    <n v="363"/>
    <n v="10"/>
    <n v="597428"/>
    <n v="506926"/>
    <n v="255480"/>
    <n v="927499"/>
    <n v="53845"/>
    <n v="10668.357142857143"/>
    <n v="2293.7828054298643"/>
    <n v="1737.9591836734694"/>
    <n v="2555.0936639118459"/>
    <n v="5384.5"/>
    <n v="65081250"/>
    <n v="8677500"/>
    <n v="43387500"/>
    <n v="867750"/>
    <n v="867750"/>
    <n v="0.19360414866032843"/>
    <n v="0.7640449438202247"/>
    <n v="0.50821089023336219"/>
    <n v="1.2549697493517717"/>
    <n v="3.4572169403630081E-2"/>
    <n v="0.24773572938071164"/>
    <n v="0.8222141764069637"/>
    <n v="0.57670144350684671"/>
    <n v="1.3324659113238022"/>
    <n v="5.9601109592718651E-2"/>
    <n v="2065.4382022471909"/>
    <n v="1752.5531547104581"/>
    <n v="883.24978392394121"/>
    <n v="3206.5652549697493"/>
    <n v="186.15384615384616"/>
    <n v="2071.9646553250618"/>
    <n v="1758.0909412771286"/>
    <n v="886.04071142036662"/>
    <n v="3216.6974863068681"/>
    <n v="186.7420624175264"/>
  </r>
  <r>
    <s v="2013_1"/>
    <n v="2013"/>
    <n v="1"/>
    <x v="52"/>
    <x v="25"/>
    <s v="Commercial"/>
    <n v="1347.25"/>
    <n v="5389"/>
    <n v="553719750"/>
    <n v="2214879000"/>
    <n v="284"/>
    <n v="1030"/>
    <n v="1050"/>
    <n v="1231"/>
    <n v="172"/>
    <n v="4240141"/>
    <n v="2704056"/>
    <n v="932300"/>
    <n v="3723528"/>
    <n v="958955"/>
    <n v="14930.073943661971"/>
    <n v="2625.2970873786408"/>
    <n v="887.90476190476193"/>
    <n v="3024.7993501218521"/>
    <n v="5575.3197674418607"/>
    <n v="303131250"/>
    <n v="40417500"/>
    <n v="202087500"/>
    <n v="4041750"/>
    <n v="4041750"/>
    <n v="0.21079977732417887"/>
    <n v="0.76452031916867691"/>
    <n v="0.77936537390981631"/>
    <n v="0.91371311931712751"/>
    <n v="0.12766747077379847"/>
    <n v="0.23669147327112161"/>
    <n v="0.79145445589194896"/>
    <n v="0.80568860605274417"/>
    <n v="0.93153728210304454"/>
    <n v="0.1488517155551376"/>
    <n v="3147.2562627574689"/>
    <n v="2007.0929671553163"/>
    <n v="692.00222675821112"/>
    <n v="2763.7988495082577"/>
    <n v="711.78697346446461"/>
    <n v="3157.2010872022643"/>
    <n v="2013.4350586586165"/>
    <n v="694.18884268204067"/>
    <n v="2772.5320100977947"/>
    <n v="714.03610601110836"/>
  </r>
  <r>
    <s v="2013_1"/>
    <n v="2013"/>
    <n v="1"/>
    <x v="53"/>
    <x v="26"/>
    <s v="Commercial"/>
    <n v="586"/>
    <n v="2344"/>
    <n v="240846000"/>
    <n v="963384000"/>
    <n v="98"/>
    <n v="462"/>
    <n v="903"/>
    <n v="836"/>
    <n v="151"/>
    <n v="1200083"/>
    <n v="1553898"/>
    <n v="575319"/>
    <n v="2905064"/>
    <n v="437467"/>
    <n v="12245.744897959185"/>
    <n v="3363.4155844155844"/>
    <n v="637.11960132890363"/>
    <n v="3474.9569377990429"/>
    <n v="2897.1324503311257"/>
    <n v="131850000"/>
    <n v="17580000"/>
    <n v="87900000"/>
    <n v="1758000"/>
    <n v="1758000"/>
    <n v="0.16723549488054607"/>
    <n v="0.78839590443686003"/>
    <n v="1.5409556313993173"/>
    <n v="1.4266211604095562"/>
    <n v="0.25767918088737202"/>
    <n v="0.20315517379389456"/>
    <n v="0.82770936980948817"/>
    <n v="1.6288342058500764"/>
    <n v="1.5017112530373264"/>
    <n v="0.29977535229623836"/>
    <n v="2047.9232081911264"/>
    <n v="2651.7030716723548"/>
    <n v="981.77303754266211"/>
    <n v="4957.4470989761094"/>
    <n v="746.53071672354952"/>
    <n v="2054.3943167001103"/>
    <n v="2660.0820276028139"/>
    <n v="984.87528270093878"/>
    <n v="4973.1118358064314"/>
    <n v="748.88963392019309"/>
  </r>
  <r>
    <s v="2013_2"/>
    <n v="2013"/>
    <n v="2"/>
    <x v="27"/>
    <x v="0"/>
    <s v="Commercial"/>
    <n v="1446.5"/>
    <n v="5786"/>
    <n v="594511500"/>
    <n v="2378046000"/>
    <n v="39"/>
    <n v="746"/>
    <n v="396"/>
    <n v="1094"/>
    <n v="158"/>
    <n v="468419"/>
    <n v="1209002"/>
    <n v="514770"/>
    <n v="1908951"/>
    <n v="613793"/>
    <n v="12010.74358974359"/>
    <n v="1620.6461126005363"/>
    <n v="1299.9242424242425"/>
    <n v="1744.9277879341864"/>
    <n v="3884.7658227848101"/>
    <n v="325462500"/>
    <n v="43395000"/>
    <n v="216975000"/>
    <n v="4339500"/>
    <n v="4339500"/>
    <n v="2.6961631524369166E-2"/>
    <n v="0.51572761838921533"/>
    <n v="0.27376425855513309"/>
    <n v="0.75630833045281709"/>
    <n v="0.10922917386795714"/>
    <n v="3.6884443664656694E-2"/>
    <n v="0.54634385091257076"/>
    <n v="0.30108068508705121"/>
    <n v="0.78260898068545626"/>
    <n v="0.1283386604511273"/>
    <n v="323.82924300034568"/>
    <n v="835.81195990321464"/>
    <n v="355.87279640511582"/>
    <n v="1319.7034220532319"/>
    <n v="424.32976149325958"/>
    <n v="324.85249141193447"/>
    <n v="838.45299149268396"/>
    <n v="356.99729730032618"/>
    <n v="1323.8734729660914"/>
    <n v="425.67057540621852"/>
  </r>
  <r>
    <s v="2013_2"/>
    <n v="2013"/>
    <n v="2"/>
    <x v="28"/>
    <x v="1"/>
    <s v="Commercial"/>
    <n v="189.75"/>
    <n v="759"/>
    <n v="77987250"/>
    <n v="311949000"/>
    <n v="4"/>
    <n v="78"/>
    <n v="146"/>
    <n v="121"/>
    <n v="18"/>
    <n v="87485"/>
    <n v="216124"/>
    <n v="189517"/>
    <n v="341506"/>
    <n v="121787"/>
    <n v="21871.25"/>
    <n v="2770.8205128205127"/>
    <n v="1298.0616438356165"/>
    <n v="2822.3636363636365"/>
    <n v="6765.9444444444443"/>
    <n v="42693750"/>
    <n v="5692500"/>
    <n v="28462500"/>
    <n v="569250"/>
    <n v="569250"/>
    <n v="2.1080368906455864E-2"/>
    <n v="0.41106719367588934"/>
    <n v="0.76943346508563903"/>
    <n v="0.6376811594202898"/>
    <n v="9.4861660079051377E-2"/>
    <n v="4.5378767447281095E-2"/>
    <n v="0.49429229094738569"/>
    <n v="0.84067753165076164"/>
    <n v="0.71898522831589629"/>
    <n v="0.14442583369665501"/>
    <n v="461.05401844532281"/>
    <n v="1138.9934123847167"/>
    <n v="998.772068511199"/>
    <n v="1799.768115942029"/>
    <n v="641.828722002635"/>
    <n v="462.51087511354626"/>
    <n v="1142.5924486830893"/>
    <n v="1001.9280278778527"/>
    <n v="1805.4550942050262"/>
    <n v="643.85679770764648"/>
  </r>
  <r>
    <s v="2013_2"/>
    <n v="2013"/>
    <n v="2"/>
    <x v="29"/>
    <x v="2"/>
    <s v="Commercial"/>
    <n v="210.5"/>
    <n v="842"/>
    <n v="86515500"/>
    <n v="346062000"/>
    <n v="17"/>
    <n v="125"/>
    <n v="279"/>
    <n v="307"/>
    <n v="22"/>
    <n v="173989"/>
    <n v="432309"/>
    <n v="277579"/>
    <n v="991855"/>
    <n v="127695"/>
    <n v="10234.64705882353"/>
    <n v="3458.4720000000002"/>
    <n v="994.90681003584234"/>
    <n v="3230.7980456026057"/>
    <n v="5804.318181818182"/>
    <n v="47362500"/>
    <n v="6315000"/>
    <n v="31575000"/>
    <n v="631500"/>
    <n v="631500"/>
    <n v="8.076009501187649E-2"/>
    <n v="0.59382422802850354"/>
    <n v="1.3254156769596199"/>
    <n v="1.4584323040380047"/>
    <n v="0.10451306413301663"/>
    <n v="0.12451660909895862"/>
    <n v="0.67269495332735429"/>
    <n v="1.4308847570682497"/>
    <n v="1.5897461783929352"/>
    <n v="0.15364284063224901"/>
    <n v="826.55106888361047"/>
    <n v="2053.7244655581949"/>
    <n v="1318.665083135392"/>
    <n v="4711.9002375296914"/>
    <n v="606.6270783847981"/>
    <n v="829.16283754445146"/>
    <n v="2060.213905108968"/>
    <n v="1322.8318530639942"/>
    <n v="4726.7890857045668"/>
    <n v="608.5439225481997"/>
  </r>
  <r>
    <s v="2013_2"/>
    <n v="2013"/>
    <n v="2"/>
    <x v="30"/>
    <x v="3"/>
    <s v="Commercial"/>
    <n v="1475.5"/>
    <n v="5902"/>
    <n v="606430500"/>
    <n v="2425722000"/>
    <n v="33"/>
    <n v="644"/>
    <n v="1941"/>
    <n v="971"/>
    <n v="174"/>
    <n v="553493"/>
    <n v="2495561"/>
    <n v="1639047"/>
    <n v="3315482"/>
    <n v="1096449"/>
    <n v="16772.515151515152"/>
    <n v="3875.0947204968943"/>
    <n v="844.43431221020091"/>
    <n v="3414.5025746652937"/>
    <n v="6301.4310344827591"/>
    <n v="331987500"/>
    <n v="44265000"/>
    <n v="221325000"/>
    <n v="4426500"/>
    <n v="4426500"/>
    <n v="2.2365299898339547E-2"/>
    <n v="0.43646221619789904"/>
    <n v="1.3154862758386987"/>
    <n v="0.65808200609962719"/>
    <n v="0.11792612673669943"/>
    <n v="3.1334670754189345E-2"/>
    <n v="0.46654521737723809"/>
    <n v="1.3545631404882945"/>
    <n v="0.68685514886049592"/>
    <n v="0.13748950312717104"/>
    <n v="375.1223314130803"/>
    <n v="1691.3324296848525"/>
    <n v="1110.8417485598102"/>
    <n v="2247.0227041680787"/>
    <n v="743.10335479498474"/>
    <n v="376.30765774807566"/>
    <n v="1696.6767685904706"/>
    <n v="1114.3518301207243"/>
    <n v="2254.1229351155398"/>
    <n v="745.45144207825535"/>
  </r>
  <r>
    <s v="2013_2"/>
    <n v="2013"/>
    <n v="2"/>
    <x v="31"/>
    <x v="4"/>
    <s v="Commercial"/>
    <n v="642.75"/>
    <n v="2571"/>
    <n v="264170250"/>
    <n v="1056681000"/>
    <n v="27"/>
    <n v="237"/>
    <n v="848"/>
    <n v="323"/>
    <n v="67"/>
    <n v="523191"/>
    <n v="705807"/>
    <n v="1196955"/>
    <n v="1115128"/>
    <n v="228824"/>
    <n v="19377.444444444445"/>
    <n v="2978.0886075949365"/>
    <n v="1411.503537735849"/>
    <n v="3452.4086687306503"/>
    <n v="3415.2835820895521"/>
    <n v="144618750"/>
    <n v="19282500"/>
    <n v="96412500"/>
    <n v="1928250"/>
    <n v="1928250"/>
    <n v="4.2007001166861145E-2"/>
    <n v="0.36872812135355892"/>
    <n v="1.3193309996110463"/>
    <n v="0.5025281991443018"/>
    <n v="0.10423959548813691"/>
    <n v="6.0443433569598901E-2"/>
    <n v="0.41306817664191531"/>
    <n v="1.3789840013258119"/>
    <n v="0.54847966085450484"/>
    <n v="0.13232283265931022"/>
    <n v="813.9883313885648"/>
    <n v="1098.1050175029172"/>
    <n v="1862.2403733955659"/>
    <n v="1734.93271100739"/>
    <n v="356.00777907429017"/>
    <n v="816.56040381608261"/>
    <n v="1101.5748530387905"/>
    <n v="1868.1247539611329"/>
    <n v="1740.4148198012206"/>
    <n v="357.13270649306139"/>
  </r>
  <r>
    <s v="2013_2"/>
    <n v="2013"/>
    <n v="2"/>
    <x v="32"/>
    <x v="5"/>
    <s v="Commercial"/>
    <n v="251"/>
    <n v="1004"/>
    <n v="103161000"/>
    <n v="412644000"/>
    <n v="21"/>
    <n v="110"/>
    <n v="181"/>
    <n v="145"/>
    <n v="43"/>
    <n v="419128"/>
    <n v="336051"/>
    <n v="225480"/>
    <n v="495506"/>
    <n v="253253"/>
    <n v="19958.476190476191"/>
    <n v="3055.0090909090909"/>
    <n v="1245.7458563535911"/>
    <n v="3417.2827586206895"/>
    <n v="5889.604651162791"/>
    <n v="56475000"/>
    <n v="7530000"/>
    <n v="37650000"/>
    <n v="753000"/>
    <n v="753000"/>
    <n v="8.3665338645418322E-2"/>
    <n v="0.43824701195219123"/>
    <n v="0.7211155378486056"/>
    <n v="0.57768924302788849"/>
    <n v="0.17131474103585656"/>
    <n v="0.12438638267656574"/>
    <n v="0.51121816986173096"/>
    <n v="0.7870683998344542"/>
    <n v="0.65033031969398758"/>
    <n v="0.22672768630414311"/>
    <n v="1669.8326693227091"/>
    <n v="1338.8486055776893"/>
    <n v="898.3266932270916"/>
    <n v="1974.1274900398407"/>
    <n v="1008.9760956175298"/>
    <n v="1675.109072437735"/>
    <n v="1343.0791521964015"/>
    <n v="901.16526133606078"/>
    <n v="1980.3654159286241"/>
    <n v="1012.1642980714095"/>
  </r>
  <r>
    <s v="2013_2"/>
    <n v="2013"/>
    <n v="2"/>
    <x v="33"/>
    <x v="6"/>
    <s v="Commercial"/>
    <n v="1695.5"/>
    <n v="6782"/>
    <n v="696850500"/>
    <n v="2787402000"/>
    <n v="103"/>
    <n v="882"/>
    <n v="586"/>
    <n v="1240"/>
    <n v="250"/>
    <n v="2637521"/>
    <n v="2312067"/>
    <n v="491803"/>
    <n v="3278434"/>
    <n v="2049526"/>
    <n v="25607"/>
    <n v="2621.3911564625851"/>
    <n v="839.25426621160409"/>
    <n v="2643.8983870967741"/>
    <n v="8198.1039999999994"/>
    <n v="381487500"/>
    <n v="50865000"/>
    <n v="254325000"/>
    <n v="5086500"/>
    <n v="5086500"/>
    <n v="6.0749041580654674E-2"/>
    <n v="0.52020053081686823"/>
    <n v="0.34562076083751103"/>
    <n v="0.73134768504865821"/>
    <n v="0.14744913005013272"/>
    <n v="7.426564472124414E-2"/>
    <n v="0.54847030250470874"/>
    <n v="0.37253125613265381"/>
    <n v="0.75642980630684931"/>
    <n v="0.16751177937548059"/>
    <n v="1555.6007077558243"/>
    <n v="1363.6490710704807"/>
    <n v="290.06369802418163"/>
    <n v="1933.6089649071071"/>
    <n v="1208.8033028605132"/>
    <n v="1560.516156214183"/>
    <n v="1367.9579831780134"/>
    <n v="290.98025273527821"/>
    <n v="1939.7188587624094"/>
    <n v="1212.6229272036242"/>
  </r>
  <r>
    <s v="2013_2"/>
    <n v="2013"/>
    <n v="2"/>
    <x v="34"/>
    <x v="7"/>
    <s v="Commercial"/>
    <n v="1546"/>
    <n v="6184"/>
    <n v="635406000"/>
    <n v="2541624000"/>
    <n v="186"/>
    <n v="661"/>
    <n v="1041"/>
    <n v="1079"/>
    <n v="414"/>
    <n v="2724345"/>
    <n v="1706068"/>
    <n v="938560"/>
    <n v="3644487"/>
    <n v="2413528"/>
    <n v="14647.016129032258"/>
    <n v="2581.0408472012105"/>
    <n v="901.59462055715653"/>
    <n v="3377.6524559777572"/>
    <n v="5829.7777777777774"/>
    <n v="347850000"/>
    <n v="46380000"/>
    <n v="231900000"/>
    <n v="4638000"/>
    <n v="4638000"/>
    <n v="0.1203104786545925"/>
    <n v="0.42755498059508407"/>
    <n v="0.67335058214747734"/>
    <n v="0.69793014230271666"/>
    <n v="0.26778783958602848"/>
    <n v="0.13958872887884541"/>
    <n v="0.45687161098981666"/>
    <n v="0.701142130316738"/>
    <n v="0.7251390338309025"/>
    <n v="0.29402791450283183"/>
    <n v="1762.1895213454075"/>
    <n v="1103.5368693402329"/>
    <n v="607.08926261319539"/>
    <n v="2357.3654592496764"/>
    <n v="1561.143596377749"/>
    <n v="1767.7577572833618"/>
    <n v="1107.0238686557359"/>
    <n v="609.00756720454717"/>
    <n v="2364.8143555857891"/>
    <n v="1566.0765594741479"/>
  </r>
  <r>
    <s v="2013_2"/>
    <n v="2013"/>
    <n v="2"/>
    <x v="35"/>
    <x v="8"/>
    <s v="Commercial"/>
    <n v="205"/>
    <n v="820"/>
    <n v="84255000"/>
    <n v="337020000"/>
    <n v="29"/>
    <n v="83"/>
    <n v="112"/>
    <n v="99"/>
    <n v="34"/>
    <n v="352326"/>
    <n v="233320"/>
    <n v="85372"/>
    <n v="297221"/>
    <n v="132180"/>
    <n v="12149.172413793103"/>
    <n v="2811.0843373493976"/>
    <n v="762.25"/>
    <n v="3002.2323232323233"/>
    <n v="3887.6470588235293"/>
    <n v="46125000"/>
    <n v="6150000"/>
    <n v="30750000"/>
    <n v="615000"/>
    <n v="615000"/>
    <n v="0.14146341463414633"/>
    <n v="0.40487804878048783"/>
    <n v="0.54634146341463419"/>
    <n v="0.48292682926829267"/>
    <n v="0.16585365853658537"/>
    <n v="0.19817613271535928"/>
    <n v="0.48475915876628717"/>
    <n v="0.62735836221487695"/>
    <n v="0.56424650896695305"/>
    <n v="0.22638253925692012"/>
    <n v="1718.6634146341464"/>
    <n v="1138.1463414634147"/>
    <n v="416.44878048780487"/>
    <n v="1449.8585365853658"/>
    <n v="644.78048780487802"/>
    <n v="1724.0941150637498"/>
    <n v="1141.7427011536877"/>
    <n v="417.76469176621208"/>
    <n v="1454.4398567615297"/>
    <n v="646.81789061586835"/>
  </r>
  <r>
    <s v="2013_2"/>
    <n v="2013"/>
    <n v="2"/>
    <x v="36"/>
    <x v="9"/>
    <s v="Commercial"/>
    <n v="144.75"/>
    <n v="579"/>
    <n v="59492250"/>
    <n v="237969000"/>
    <n v="21"/>
    <n v="70"/>
    <n v="125"/>
    <n v="90"/>
    <n v="24"/>
    <n v="283669"/>
    <n v="218717"/>
    <n v="80024"/>
    <n v="289305"/>
    <n v="121433"/>
    <n v="13508.047619047618"/>
    <n v="3124.5285714285715"/>
    <n v="640.19200000000001"/>
    <n v="3214.5"/>
    <n v="5059.708333333333"/>
    <n v="32568750"/>
    <n v="4342500"/>
    <n v="21712500"/>
    <n v="434250"/>
    <n v="434250"/>
    <n v="0.14507772020725387"/>
    <n v="0.4835924006908463"/>
    <n v="0.86355785837651122"/>
    <n v="0.62176165803108807"/>
    <n v="0.16580310880829016"/>
    <n v="0.21328179368416483"/>
    <n v="0.58037174623524512"/>
    <n v="0.93003412467588076"/>
    <n v="0.71567804549723257"/>
    <n v="0.23782711143819094"/>
    <n v="1959.7167530224524"/>
    <n v="1510.9982728842833"/>
    <n v="552.84283246977543"/>
    <n v="1998.6528497409327"/>
    <n v="838.91537132987912"/>
    <n v="1965.9091432961498"/>
    <n v="1515.7727848101274"/>
    <n v="554.58972705206099"/>
    <n v="2004.968271828408"/>
    <n v="841.56620920115131"/>
  </r>
  <r>
    <s v="2013_2"/>
    <n v="2013"/>
    <n v="2"/>
    <x v="37"/>
    <x v="10"/>
    <s v="Commercial"/>
    <n v="399"/>
    <n v="1596"/>
    <n v="163989000"/>
    <n v="655956000"/>
    <n v="49"/>
    <n v="183"/>
    <n v="125"/>
    <n v="213"/>
    <n v="31"/>
    <n v="848830"/>
    <n v="839774"/>
    <n v="145241"/>
    <n v="682841"/>
    <n v="191649"/>
    <n v="17323.061224489797"/>
    <n v="4588.9289617486338"/>
    <n v="1161.9280000000001"/>
    <n v="3205.8262910798121"/>
    <n v="6182.2258064516127"/>
    <n v="89775000"/>
    <n v="11970000"/>
    <n v="59850000"/>
    <n v="1197000"/>
    <n v="1197000"/>
    <n v="0.12280701754385964"/>
    <n v="0.45864661654135336"/>
    <n v="0.31328320802005011"/>
    <n v="0.53383458646616544"/>
    <n v="7.7694235588972427E-2"/>
    <n v="0.16109201650851485"/>
    <n v="0.5167697471307664"/>
    <n v="0.36738689545118886"/>
    <n v="0.59202384875359837"/>
    <n v="0.1089191555450474"/>
    <n v="2127.3934837092734"/>
    <n v="2104.6967418546365"/>
    <n v="364.01253132832079"/>
    <n v="1711.3809523809523"/>
    <n v="480.3233082706767"/>
    <n v="2134.1157055285903"/>
    <n v="2111.3472456140407"/>
    <n v="365.16275247891565"/>
    <n v="1716.7886413991587"/>
    <n v="481.84105280073607"/>
  </r>
  <r>
    <s v="2013_2"/>
    <n v="2013"/>
    <n v="2"/>
    <x v="38"/>
    <x v="11"/>
    <s v="Commercial"/>
    <n v="1600"/>
    <n v="6400"/>
    <n v="657600000"/>
    <n v="2630400000"/>
    <n v="52"/>
    <n v="612"/>
    <n v="2000"/>
    <n v="858"/>
    <n v="206"/>
    <n v="771390"/>
    <n v="1137206"/>
    <n v="1646820"/>
    <n v="1654755"/>
    <n v="1107152"/>
    <n v="14834.423076923076"/>
    <n v="1858.1797385620914"/>
    <n v="823.41"/>
    <n v="1928.6188811188811"/>
    <n v="5374.5242718446598"/>
    <n v="360000000"/>
    <n v="48000000"/>
    <n v="240000000"/>
    <n v="4800000"/>
    <n v="4800000"/>
    <n v="3.2500000000000001E-2"/>
    <n v="0.38250000000000001"/>
    <n v="1.25"/>
    <n v="0.53625"/>
    <n v="0.12875"/>
    <n v="4.2829114627322862E-2"/>
    <n v="0.4108093651617159"/>
    <n v="1.2825627399223407"/>
    <n v="0.56529835501037184"/>
    <n v="0.14825926662582026"/>
    <n v="482.11874999999998"/>
    <n v="710.75374999999997"/>
    <n v="1029.2625"/>
    <n v="1034.221875"/>
    <n v="691.97"/>
    <n v="483.64216783763527"/>
    <n v="712.99961772639767"/>
    <n v="1032.514804234401"/>
    <n v="1037.4898500630889"/>
    <n v="694.15651409244822"/>
  </r>
  <r>
    <s v="2013_2"/>
    <n v="2013"/>
    <n v="2"/>
    <x v="39"/>
    <x v="12"/>
    <s v="Commercial"/>
    <n v="1160.75"/>
    <n v="4643"/>
    <n v="477068250"/>
    <n v="1908273000"/>
    <n v="71"/>
    <n v="575"/>
    <n v="758"/>
    <n v="919"/>
    <n v="212"/>
    <n v="1352142"/>
    <n v="1767775"/>
    <n v="882563"/>
    <n v="2779848"/>
    <n v="902434"/>
    <n v="19044.25352112676"/>
    <n v="3074.391304347826"/>
    <n v="1164.3311345646439"/>
    <n v="3024.8618063112081"/>
    <n v="4256.7641509433961"/>
    <n v="261168750"/>
    <n v="34822500"/>
    <n v="174112500"/>
    <n v="3482250"/>
    <n v="3482250"/>
    <n v="6.1167348696963171E-2"/>
    <n v="0.49536937325005387"/>
    <n v="0.65302606073659275"/>
    <n v="0.7917294852466078"/>
    <n v="0.18264053413741116"/>
    <n v="7.7555897386302822E-2"/>
    <n v="0.52956243208072751"/>
    <n v="0.68557975346377076"/>
    <n v="0.81950031650499977"/>
    <n v="0.20906411716501702"/>
    <n v="1164.8864958001293"/>
    <n v="1522.9592935601981"/>
    <n v="760.33857419771698"/>
    <n v="2394.8722808528969"/>
    <n v="777.45767822528535"/>
    <n v="1168.5673500845196"/>
    <n v="1527.7716003908329"/>
    <n v="762.74112200689262"/>
    <n v="2402.4396927229177"/>
    <n v="779.91431965442484"/>
  </r>
  <r>
    <s v="2013_2"/>
    <n v="2013"/>
    <n v="2"/>
    <x v="40"/>
    <x v="13"/>
    <s v="Commercial"/>
    <n v="336.5"/>
    <n v="1346"/>
    <n v="138301500"/>
    <n v="553206000"/>
    <n v="40"/>
    <n v="169"/>
    <n v="224"/>
    <n v="215"/>
    <n v="73"/>
    <n v="787528"/>
    <n v="485927"/>
    <n v="212783"/>
    <n v="714088"/>
    <n v="614316"/>
    <n v="19688.2"/>
    <n v="2875.3076923076924"/>
    <n v="949.92410714285711"/>
    <n v="3321.3395348837207"/>
    <n v="8415.2876712328762"/>
    <n v="75712500"/>
    <n v="10095000"/>
    <n v="50475000"/>
    <n v="1009500"/>
    <n v="1009500"/>
    <n v="0.1188707280832095"/>
    <n v="0.50222882615156017"/>
    <n v="0.66567607726597322"/>
    <n v="0.63893016344725106"/>
    <n v="0.21693907875185736"/>
    <n v="0.15997818996022156"/>
    <n v="0.56573691975044382"/>
    <n v="0.72559701325204751"/>
    <n v="0.69993800880873058"/>
    <n v="0.26929069064264416"/>
    <n v="2340.3506686478454"/>
    <n v="1444.0624071322436"/>
    <n v="632.34175334323925"/>
    <n v="2122.1040118870728"/>
    <n v="1825.6047548291233"/>
    <n v="2347.7458009776706"/>
    <n v="1448.6254124700029"/>
    <n v="634.33985175058115"/>
    <n v="2128.8095198247465"/>
    <n v="1831.3733727224919"/>
  </r>
  <r>
    <s v="2013_2"/>
    <n v="2013"/>
    <n v="2"/>
    <x v="41"/>
    <x v="14"/>
    <s v="Commercial"/>
    <n v="1669.75"/>
    <n v="6679"/>
    <n v="686267250"/>
    <n v="2745069000"/>
    <n v="201"/>
    <n v="824"/>
    <n v="1508"/>
    <n v="1219"/>
    <n v="273"/>
    <n v="2543924"/>
    <n v="2578505"/>
    <n v="2013797"/>
    <n v="4062303"/>
    <n v="2754491"/>
    <n v="12656.338308457711"/>
    <n v="3129.2536407766988"/>
    <n v="1335.409151193634"/>
    <n v="3332.4881050041017"/>
    <n v="10089.710622710623"/>
    <n v="375693750"/>
    <n v="50092500"/>
    <n v="250462500"/>
    <n v="5009250"/>
    <n v="5009250"/>
    <n v="0.12037730199131606"/>
    <n v="0.49348704895942508"/>
    <n v="0.90312921095972454"/>
    <n v="0.73004940859410095"/>
    <n v="0.16349752957029495"/>
    <n v="0.13893186418410028"/>
    <n v="0.52199482589365465"/>
    <n v="0.91999480172761228"/>
    <n v="0.75536269094131725"/>
    <n v="0.18458475332672211"/>
    <n v="1523.5358586614764"/>
    <n v="1544.2461446324301"/>
    <n v="1206.0470130259021"/>
    <n v="2432.8809702051203"/>
    <n v="1649.6427608923491"/>
    <n v="1528.3499873452538"/>
    <n v="1549.1257144944871"/>
    <n v="1209.8579279357048"/>
    <n v="2440.568483430553"/>
    <n v="1654.8553671385682"/>
  </r>
  <r>
    <s v="2013_2"/>
    <n v="2013"/>
    <n v="2"/>
    <x v="42"/>
    <x v="15"/>
    <s v="Commercial"/>
    <n v="228"/>
    <n v="912"/>
    <n v="93708000"/>
    <n v="374832000"/>
    <n v="30"/>
    <n v="117"/>
    <n v="136"/>
    <n v="177"/>
    <n v="42"/>
    <n v="473691"/>
    <n v="367339"/>
    <n v="142311"/>
    <n v="523555"/>
    <n v="367322"/>
    <n v="15789.7"/>
    <n v="3139.6495726495727"/>
    <n v="1046.4044117647059"/>
    <n v="2957.9378531073448"/>
    <n v="8745.7619047619046"/>
    <n v="51300000"/>
    <n v="6840000"/>
    <n v="34200000"/>
    <n v="684000"/>
    <n v="684000"/>
    <n v="0.13157894736842105"/>
    <n v="0.51315789473684215"/>
    <n v="0.59649122807017541"/>
    <n v="0.77631578947368418"/>
    <n v="0.18421052631578946"/>
    <n v="0.18374006317080324"/>
    <n v="0.59028518453168599"/>
    <n v="0.67219491278749599"/>
    <n v="0.84061792134553437"/>
    <n v="0.24402892291748601"/>
    <n v="2077.5921052631579"/>
    <n v="1611.1359649122808"/>
    <n v="624.17105263157896"/>
    <n v="2296.2938596491226"/>
    <n v="1611.0614035087719"/>
    <n v="2084.1569627230433"/>
    <n v="1616.2268958661239"/>
    <n v="626.14333293661696"/>
    <n v="2303.5497795365818"/>
    <n v="1616.1520988605521"/>
  </r>
  <r>
    <s v="2013_2"/>
    <n v="2013"/>
    <n v="2"/>
    <x v="43"/>
    <x v="16"/>
    <s v="Commercial"/>
    <n v="392"/>
    <n v="1568"/>
    <n v="161112000"/>
    <n v="644448000"/>
    <n v="49"/>
    <n v="213"/>
    <n v="220"/>
    <n v="455"/>
    <n v="171"/>
    <n v="944105"/>
    <n v="423495"/>
    <n v="177905"/>
    <n v="1548840"/>
    <n v="1141884"/>
    <n v="19267.448979591838"/>
    <n v="1988.2394366197184"/>
    <n v="808.65909090909088"/>
    <n v="3404.0439560439559"/>
    <n v="6677.6842105263158"/>
    <n v="88200000"/>
    <n v="11760000"/>
    <n v="58800000"/>
    <n v="1176000"/>
    <n v="1176000"/>
    <n v="0.125"/>
    <n v="0.54336734693877553"/>
    <n v="0.56122448979591832"/>
    <n v="1.1607142857142858"/>
    <n v="0.43622448979591838"/>
    <n v="0.16391991835349681"/>
    <n v="0.60198698568630682"/>
    <n v="0.61962308287643597"/>
    <n v="1.2115422590653251"/>
    <n v="0.4945852596995205"/>
    <n v="2408.4311224489797"/>
    <n v="1080.3443877551019"/>
    <n v="453.83928571428572"/>
    <n v="3951.1224489795918"/>
    <n v="2912.9693877551022"/>
    <n v="2416.0413780813419"/>
    <n v="1083.7581025527431"/>
    <n v="455.2733449855271"/>
    <n v="3963.6073614984616"/>
    <n v="2922.1739032936321"/>
  </r>
  <r>
    <s v="2013_2"/>
    <n v="2013"/>
    <n v="2"/>
    <x v="44"/>
    <x v="17"/>
    <s v="Commercial"/>
    <n v="1366.5"/>
    <n v="5466"/>
    <n v="561631500"/>
    <n v="2246526000"/>
    <n v="131"/>
    <n v="639"/>
    <n v="1723"/>
    <n v="800"/>
    <n v="221"/>
    <n v="1831256"/>
    <n v="1884020"/>
    <n v="885511"/>
    <n v="2527382"/>
    <n v="475460"/>
    <n v="13979.053435114503"/>
    <n v="2948.3881064162756"/>
    <n v="513.93557748113756"/>
    <n v="3159.2275"/>
    <n v="2151.4027149321269"/>
    <n v="307462500"/>
    <n v="40995000"/>
    <n v="204975000"/>
    <n v="4099500"/>
    <n v="4099500"/>
    <n v="9.5865349432857669E-2"/>
    <n v="0.46761800219538968"/>
    <n v="1.2608854738382729"/>
    <n v="0.58543724844493228"/>
    <n v="0.16172703988291254"/>
    <n v="0.11442195299388556"/>
    <n v="0.49906711475409715"/>
    <n v="1.2970359375768428"/>
    <n v="0.61648902251239968"/>
    <n v="0.18493490280280789"/>
    <n v="1340.1068422978412"/>
    <n v="1378.7193560190267"/>
    <n v="648.0139041346506"/>
    <n v="1849.5294548115623"/>
    <n v="347.93999268203441"/>
    <n v="1344.3413647425577"/>
    <n v="1383.0758878072063"/>
    <n v="650.06152402206305"/>
    <n v="1855.3736709153579"/>
    <n v="349.03942719122642"/>
  </r>
  <r>
    <s v="2013_2"/>
    <n v="2013"/>
    <n v="2"/>
    <x v="45"/>
    <x v="18"/>
    <s v="Commercial"/>
    <n v="1380.5"/>
    <n v="5522"/>
    <n v="567385500"/>
    <n v="2269542000"/>
    <n v="92"/>
    <n v="793"/>
    <n v="1282"/>
    <n v="1150"/>
    <n v="232"/>
    <n v="2998736"/>
    <n v="2680454"/>
    <n v="957454"/>
    <n v="4142071"/>
    <n v="2005895"/>
    <n v="32594.956521739132"/>
    <n v="3380.143757881463"/>
    <n v="746.84399375975045"/>
    <n v="3601.8008695652175"/>
    <n v="8646.0991379310344"/>
    <n v="310612500"/>
    <n v="41415000"/>
    <n v="207075000"/>
    <n v="4141500"/>
    <n v="4141500"/>
    <n v="6.6642520825787754E-2"/>
    <n v="0.57442955450923583"/>
    <n v="0.92864904020282502"/>
    <n v="0.83303151032234701"/>
    <n v="0.1680550525172039"/>
    <n v="8.2282545348670064E-2"/>
    <n v="0.60543527543127906"/>
    <n v="0.94479126653836032"/>
    <n v="0.85641911205354437"/>
    <n v="0.1915033220064658"/>
    <n v="2172.2100688156465"/>
    <n v="1941.6544730170228"/>
    <n v="693.55595798623688"/>
    <n v="3000.4136182542557"/>
    <n v="1453.0206446939515"/>
    <n v="2179.0739038478346"/>
    <n v="1947.7897893861093"/>
    <n v="695.74748345126909"/>
    <n v="3009.8944435205049"/>
    <n v="1457.6119566240084"/>
  </r>
  <r>
    <s v="2013_2"/>
    <n v="2013"/>
    <n v="2"/>
    <x v="46"/>
    <x v="19"/>
    <s v="Commercial"/>
    <n v="718.25"/>
    <n v="2873"/>
    <n v="295200750"/>
    <n v="1180803000"/>
    <n v="97"/>
    <n v="322"/>
    <n v="802"/>
    <n v="422"/>
    <n v="108"/>
    <n v="1133462"/>
    <n v="941623"/>
    <n v="662286"/>
    <n v="1362427"/>
    <n v="305507"/>
    <n v="11685.175257731958"/>
    <n v="2924.2950310559008"/>
    <n v="825.79301745635905"/>
    <n v="3228.5"/>
    <n v="2828.7685185185187"/>
    <n v="161606250"/>
    <n v="21547500"/>
    <n v="107737500"/>
    <n v="2154750"/>
    <n v="2154750"/>
    <n v="0.13505046989209885"/>
    <n v="0.44831186912634874"/>
    <n v="1.1166028541594153"/>
    <n v="0.58753915767490428"/>
    <n v="0.15036547163243996"/>
    <n v="0.16476449849221192"/>
    <n v="0.49154881832195335"/>
    <n v="1.1479733989623531"/>
    <n v="0.63033759124178435"/>
    <n v="0.18144026438067207"/>
    <n v="1578.0884093282284"/>
    <n v="1310.9961712495649"/>
    <n v="922.08284023668637"/>
    <n v="1896.8701705534286"/>
    <n v="425.3491124260355"/>
    <n v="1583.0749153127731"/>
    <n v="1315.1387086479822"/>
    <n v="924.99647395575244"/>
    <n v="1902.8639757176115"/>
    <n v="426.6931473242679"/>
  </r>
  <r>
    <s v="2013_2"/>
    <n v="2013"/>
    <n v="2"/>
    <x v="47"/>
    <x v="20"/>
    <s v="Commercial"/>
    <n v="618.5"/>
    <n v="2474"/>
    <n v="254203500"/>
    <n v="1016814000"/>
    <n v="73"/>
    <n v="393"/>
    <n v="722"/>
    <n v="487"/>
    <n v="83"/>
    <n v="1051704"/>
    <n v="1506592"/>
    <n v="1293431"/>
    <n v="1967777"/>
    <n v="364315"/>
    <n v="14406.904109589041"/>
    <n v="3833.5674300254454"/>
    <n v="1791.4556786703602"/>
    <n v="4040.6098562628335"/>
    <n v="4389.3373493975905"/>
    <n v="139162500"/>
    <n v="18555000"/>
    <n v="92775000"/>
    <n v="1855500"/>
    <n v="1855500"/>
    <n v="0.11802748585286985"/>
    <n v="0.63540824575586097"/>
    <n v="1.1673403395311237"/>
    <n v="0.78738884397736464"/>
    <n v="0.13419563459983833"/>
    <n v="0.14825519067375642"/>
    <n v="0.68050195013195713"/>
    <n v="1.2087484238267845"/>
    <n v="0.82572192455939442"/>
    <n v="0.16613050432572904"/>
    <n v="1700.4106709781729"/>
    <n v="2435.8803556992725"/>
    <n v="2091.2384801940179"/>
    <n v="3181.5311236863381"/>
    <n v="589.02991107518187"/>
    <n v="1705.7836956686119"/>
    <n v="2443.5773465012639"/>
    <n v="2097.8464580075274"/>
    <n v="3191.584251188257"/>
    <n v="590.8911510154096"/>
  </r>
  <r>
    <s v="2013_2"/>
    <n v="2013"/>
    <n v="2"/>
    <x v="48"/>
    <x v="21"/>
    <s v="Commercial"/>
    <n v="1210.75"/>
    <n v="4843"/>
    <n v="497618250"/>
    <n v="1990473000"/>
    <n v="196"/>
    <n v="768"/>
    <n v="851"/>
    <n v="1103"/>
    <n v="241"/>
    <n v="2274846"/>
    <n v="2167696"/>
    <n v="878106"/>
    <n v="3097193"/>
    <n v="767818"/>
    <n v="11606.357142857143"/>
    <n v="2822.5208333333335"/>
    <n v="1031.8519388954171"/>
    <n v="2807.9718948322757"/>
    <n v="3185.9668049792531"/>
    <n v="272418750"/>
    <n v="36322500"/>
    <n v="181612500"/>
    <n v="3632250"/>
    <n v="3632250"/>
    <n v="0.16188313029114185"/>
    <n v="0.63431757175304559"/>
    <n v="0.70287012182531494"/>
    <n v="0.91100557505678303"/>
    <n v="0.19905017551104687"/>
    <n v="0.18654816722512751"/>
    <n v="0.66656789703780506"/>
    <n v="0.73347138724859218"/>
    <n v="0.93007205847527907"/>
    <n v="0.22578717205218005"/>
    <n v="1878.8734255626678"/>
    <n v="1790.3745612223829"/>
    <n v="725.25789799710924"/>
    <n v="2558.0780507949617"/>
    <n v="634.16725170348957"/>
    <n v="1884.8103639023634"/>
    <n v="1796.031857360761"/>
    <n v="727.54959650229011"/>
    <n v="2566.1611666925373"/>
    <n v="636.17111839253505"/>
  </r>
  <r>
    <s v="2013_2"/>
    <n v="2013"/>
    <n v="2"/>
    <x v="49"/>
    <x v="22"/>
    <s v="Commercial"/>
    <n v="365.25"/>
    <n v="1461"/>
    <n v="150117750"/>
    <n v="600471000"/>
    <n v="62"/>
    <n v="234"/>
    <n v="507"/>
    <n v="447"/>
    <n v="84"/>
    <n v="920817"/>
    <n v="920857"/>
    <n v="446693"/>
    <n v="1457879"/>
    <n v="513338"/>
    <n v="14851.887096774193"/>
    <n v="3935.2863247863247"/>
    <n v="881.0512820512821"/>
    <n v="3261.4742729306486"/>
    <n v="6111.166666666667"/>
    <n v="82181250"/>
    <n v="10957500"/>
    <n v="54787500"/>
    <n v="1095750"/>
    <n v="1095750"/>
    <n v="0.16974674880219029"/>
    <n v="0.64065708418891165"/>
    <n v="1.3880903490759753"/>
    <n v="1.2238193018480492"/>
    <n v="0.2299794661190965"/>
    <n v="0.21551526507189189"/>
    <n v="0.69915335345811769"/>
    <n v="1.4775724346187931"/>
    <n v="1.2876262872112663"/>
    <n v="0.28128408818119699"/>
    <n v="2521.05954825462"/>
    <n v="2521.1690622861056"/>
    <n v="1222.9787816563996"/>
    <n v="3991.4551676933606"/>
    <n v="1405.4428473648186"/>
    <n v="2529.0256916281187"/>
    <n v="2529.1355517063594"/>
    <n v="1226.8431982363913"/>
    <n v="4004.0675251272619"/>
    <n v="1409.8838210947399"/>
  </r>
  <r>
    <s v="2013_2"/>
    <n v="2013"/>
    <n v="2"/>
    <x v="50"/>
    <x v="23"/>
    <s v="Commercial"/>
    <n v="557.5"/>
    <n v="2230"/>
    <n v="229132500"/>
    <n v="916530000"/>
    <n v="99"/>
    <n v="446"/>
    <n v="565"/>
    <n v="608"/>
    <n v="125"/>
    <n v="1529576"/>
    <n v="1469277"/>
    <n v="673089"/>
    <n v="2096594"/>
    <n v="846823"/>
    <n v="15450.262626262625"/>
    <n v="3294.343049327354"/>
    <n v="1191.30796460177"/>
    <n v="3448.3453947368421"/>
    <n v="6774.5839999999998"/>
    <n v="125437500"/>
    <n v="16725000"/>
    <n v="83625000"/>
    <n v="1672500"/>
    <n v="1672500"/>
    <n v="0.17757847533632287"/>
    <n v="0.8"/>
    <n v="1.0134529147982063"/>
    <n v="1.0905829596412555"/>
    <n v="0.22421524663677131"/>
    <n v="0.2152901553996357"/>
    <n v="0.83947239484952685"/>
    <n v="1.0249753286308556"/>
    <n v="1.1215989813621849"/>
    <n v="0.2653715799557041"/>
    <n v="2743.6340807174888"/>
    <n v="2635.4744394618833"/>
    <n v="1207.334529147982"/>
    <n v="3760.7067264573993"/>
    <n v="1518.9650224215247"/>
    <n v="2752.3035238754437"/>
    <n v="2643.8021155203401"/>
    <n v="1211.149512401998"/>
    <n v="3772.5899558675815"/>
    <n v="1523.7647079967094"/>
  </r>
  <r>
    <s v="2013_2"/>
    <n v="2013"/>
    <n v="2"/>
    <x v="51"/>
    <x v="24"/>
    <s v="Commercial"/>
    <n v="292.5"/>
    <n v="1170"/>
    <n v="120217500"/>
    <n v="480870000"/>
    <n v="53"/>
    <n v="241"/>
    <n v="166"/>
    <n v="349"/>
    <n v="7"/>
    <n v="610575"/>
    <n v="557969"/>
    <n v="240961"/>
    <n v="930476"/>
    <n v="52770"/>
    <n v="11520.283018867925"/>
    <n v="2315.2240663900416"/>
    <n v="1451.5722891566265"/>
    <n v="2666.1203438395414"/>
    <n v="7538.5714285714284"/>
    <n v="65812500"/>
    <n v="8775000"/>
    <n v="43875000"/>
    <n v="877500"/>
    <n v="877500"/>
    <n v="0.18119658119658119"/>
    <n v="0.82393162393162389"/>
    <n v="0.5675213675213675"/>
    <n v="1.1931623931623931"/>
    <n v="2.3931623931623933E-2"/>
    <n v="0.23367222905938254"/>
    <n v="0.87582109588882284"/>
    <n v="0.63501556256413627"/>
    <n v="1.2585663544469614"/>
    <n v="4.4753468091509929E-2"/>
    <n v="2087.4358974358975"/>
    <n v="1907.5863247863249"/>
    <n v="823.79829059829058"/>
    <n v="3181.1145299145301"/>
    <n v="180.41025641025641"/>
    <n v="2094.0318596984607"/>
    <n v="1913.613991277223"/>
    <n v="826.40136092175533"/>
    <n v="3191.166341047021"/>
    <n v="180.98032385257792"/>
  </r>
  <r>
    <s v="2013_2"/>
    <n v="2013"/>
    <n v="2"/>
    <x v="52"/>
    <x v="25"/>
    <s v="Commercial"/>
    <n v="1351.25"/>
    <n v="5405"/>
    <n v="555363750"/>
    <n v="2221455000"/>
    <n v="268"/>
    <n v="1010"/>
    <n v="1239"/>
    <n v="1373"/>
    <n v="116"/>
    <n v="3564416"/>
    <n v="2878622"/>
    <n v="1128653"/>
    <n v="4056404"/>
    <n v="669303"/>
    <n v="13300.059701492537"/>
    <n v="2850.1207920792081"/>
    <n v="910.9386602098466"/>
    <n v="2954.4093226511291"/>
    <n v="5769.8534482758623"/>
    <n v="304031250"/>
    <n v="40537500"/>
    <n v="202687500"/>
    <n v="4053750"/>
    <n v="4053750"/>
    <n v="0.19833487511563366"/>
    <n v="0.74745605920444036"/>
    <n v="0.9169287696577243"/>
    <n v="1.0160962072155411"/>
    <n v="8.5846438482886214E-2"/>
    <n v="0.22360946436960111"/>
    <n v="0.77499513602393333"/>
    <n v="0.93442245008475966"/>
    <n v="1.0242024061925188"/>
    <n v="0.10360299657292764"/>
    <n v="2637.8656799259943"/>
    <n v="2130.3400555041626"/>
    <n v="835.26586493987054"/>
    <n v="3001.9641073080479"/>
    <n v="495.3213691026827"/>
    <n v="2646.2009119203635"/>
    <n v="2137.0715880172293"/>
    <n v="837.90517095694054"/>
    <n v="3011.4498318707497"/>
    <n v="496.88650509677746"/>
  </r>
  <r>
    <s v="2013_2"/>
    <n v="2013"/>
    <n v="2"/>
    <x v="53"/>
    <x v="26"/>
    <s v="Commercial"/>
    <n v="585.5"/>
    <n v="2342"/>
    <n v="240640500"/>
    <n v="962562000"/>
    <n v="91"/>
    <n v="427"/>
    <n v="946"/>
    <n v="670"/>
    <n v="106"/>
    <n v="1170089"/>
    <n v="1463091"/>
    <n v="621670"/>
    <n v="2375994"/>
    <n v="327697"/>
    <n v="12858.120879120879"/>
    <n v="3426.4426229508199"/>
    <n v="657.15644820295984"/>
    <n v="3546.2597014925373"/>
    <n v="3091.4811320754716"/>
    <n v="131737500"/>
    <n v="17565000"/>
    <n v="87825000"/>
    <n v="1756500"/>
    <n v="1756500"/>
    <n v="0.15542271562766866"/>
    <n v="0.72929120409906067"/>
    <n v="1.6157130657557643"/>
    <n v="1.1443210930828351"/>
    <n v="0.18104184457728437"/>
    <n v="0.19031018080753481"/>
    <n v="0.77207646086998905"/>
    <n v="1.7117556361603961"/>
    <n v="1.1834530284674247"/>
    <n v="0.21811954663489275"/>
    <n v="1998.4440649017934"/>
    <n v="2498.874466268147"/>
    <n v="1061.7762596071734"/>
    <n v="4058.0597779675491"/>
    <n v="559.68744662681468"/>
    <n v="2004.7588272627008"/>
    <n v="2506.7705083447604"/>
    <n v="1065.1313021012961"/>
    <n v="4070.8825952754137"/>
    <n v="561.45596909081723"/>
  </r>
  <r>
    <s v="2013_3"/>
    <n v="2013"/>
    <n v="3"/>
    <x v="27"/>
    <x v="0"/>
    <s v="Commercial"/>
    <n v="1511"/>
    <n v="6044"/>
    <n v="621021000"/>
    <n v="2484084000"/>
    <n v="41"/>
    <n v="768"/>
    <n v="410"/>
    <n v="1251"/>
    <n v="177"/>
    <n v="657598"/>
    <n v="1185255"/>
    <n v="564275"/>
    <n v="1881789"/>
    <n v="595869"/>
    <n v="16038.975609756097"/>
    <n v="1543.30078125"/>
    <n v="1376.280487804878"/>
    <n v="1504.2278177458033"/>
    <n v="3366.4915254237289"/>
    <n v="339975000"/>
    <n v="45330000"/>
    <n v="226650000"/>
    <n v="4533000"/>
    <n v="4533000"/>
    <n v="2.7134348113831898E-2"/>
    <n v="0.50827266710787555"/>
    <n v="0.27134348113831902"/>
    <n v="0.82792852415618801"/>
    <n v="0.1171409662475182"/>
    <n v="3.6873246180246504E-2"/>
    <n v="0.53823904427618141"/>
    <n v="0.29799640215835793"/>
    <n v="0.85055279302542175"/>
    <n v="0.13641727050032273"/>
    <n v="435.20714758438123"/>
    <n v="784.41760423560561"/>
    <n v="373.44473858371941"/>
    <n v="1245.3931171409663"/>
    <n v="394.35407015221705"/>
    <n v="436.58233229083879"/>
    <n v="786.89623791340318"/>
    <n v="374.62476399474002"/>
    <n v="1249.3283594220864"/>
    <n v="395.60016569364529"/>
  </r>
  <r>
    <s v="2013_3"/>
    <n v="2013"/>
    <n v="3"/>
    <x v="28"/>
    <x v="1"/>
    <s v="Commercial"/>
    <n v="195.25"/>
    <n v="781"/>
    <n v="80247750"/>
    <n v="320991000"/>
    <n v="4"/>
    <n v="66"/>
    <n v="243"/>
    <n v="110"/>
    <n v="15"/>
    <n v="104720"/>
    <n v="199624"/>
    <n v="399855"/>
    <n v="264220"/>
    <n v="93320"/>
    <n v="26180"/>
    <n v="3024.6060606060605"/>
    <n v="1645.4938271604938"/>
    <n v="2402"/>
    <n v="6221.333333333333"/>
    <n v="43931250"/>
    <n v="5857500"/>
    <n v="29287500"/>
    <n v="585750"/>
    <n v="585750"/>
    <n v="2.0486555697823303E-2"/>
    <n v="0.3380281690140845"/>
    <n v="1.2445582586427657"/>
    <n v="0.56338028169014087"/>
    <n v="7.6824583866837381E-2"/>
    <n v="4.4107653335847874E-2"/>
    <n v="0.41690629807312518"/>
    <n v="1.3365521906668334"/>
    <n v="0.64608168780292563"/>
    <n v="0.12123170542870226"/>
    <n v="536.33802816901414"/>
    <n v="1022.4020486555697"/>
    <n v="2047.9129321382843"/>
    <n v="1353.2394366197184"/>
    <n v="477.95134443021766"/>
    <n v="538.03277021983627"/>
    <n v="1025.6326749652844"/>
    <n v="2054.3840081765911"/>
    <n v="1357.5154559538307"/>
    <n v="479.46159393540029"/>
  </r>
  <r>
    <s v="2013_3"/>
    <n v="2013"/>
    <n v="3"/>
    <x v="29"/>
    <x v="2"/>
    <s v="Commercial"/>
    <n v="218.5"/>
    <n v="874"/>
    <n v="89803500"/>
    <n v="359214000"/>
    <n v="19"/>
    <n v="126"/>
    <n v="155"/>
    <n v="340"/>
    <n v="20"/>
    <n v="215974"/>
    <n v="413273"/>
    <n v="151606"/>
    <n v="935840"/>
    <n v="122345"/>
    <n v="11367.052631578947"/>
    <n v="3279.9444444444443"/>
    <n v="978.10322580645163"/>
    <n v="2752.4705882352941"/>
    <n v="6117.25"/>
    <n v="49162500"/>
    <n v="6555000"/>
    <n v="32775000"/>
    <n v="655500"/>
    <n v="655500"/>
    <n v="8.6956521739130432E-2"/>
    <n v="0.57665903890160186"/>
    <n v="0.70938215102974833"/>
    <n v="1.5560640732265447"/>
    <n v="9.1533180778032033E-2"/>
    <n v="0.13137125002155187"/>
    <n v="0.65454064480276242"/>
    <n v="0.78095222577854884"/>
    <n v="1.7026885098911577"/>
    <n v="0.13698738014176215"/>
    <n v="988.43935926773452"/>
    <n v="1891.4096109839818"/>
    <n v="693.8489702517162"/>
    <n v="4283.0205949656747"/>
    <n v="559.93135011441643"/>
    <n v="991.56266893227109"/>
    <n v="1897.386161656711"/>
    <n v="696.04142158845923"/>
    <n v="4296.5542523339682"/>
    <n v="561.70064327427701"/>
  </r>
  <r>
    <s v="2013_3"/>
    <n v="2013"/>
    <n v="3"/>
    <x v="30"/>
    <x v="3"/>
    <s v="Commercial"/>
    <n v="1518.25"/>
    <n v="6073"/>
    <n v="624000750"/>
    <n v="2496003000"/>
    <n v="39"/>
    <n v="600"/>
    <n v="248"/>
    <n v="1123"/>
    <n v="117"/>
    <n v="760383"/>
    <n v="2317916"/>
    <n v="209577"/>
    <n v="3311658"/>
    <n v="756488"/>
    <n v="19497"/>
    <n v="3863.1933333333332"/>
    <n v="845.06854838709683"/>
    <n v="2948.938557435441"/>
    <n v="6465.7094017094014"/>
    <n v="341606250"/>
    <n v="45547500"/>
    <n v="227737500"/>
    <n v="4554750"/>
    <n v="4554750"/>
    <n v="2.568746912563807E-2"/>
    <n v="0.39519183270212416"/>
    <n v="0.16334595751687797"/>
    <n v="0.73966738020747569"/>
    <n v="7.7062407376914208E-2"/>
    <n v="3.514753321898853E-2"/>
    <n v="0.42442642758745397"/>
    <n v="0.18545202179732584"/>
    <n v="0.76590755984008096"/>
    <n v="9.3009875033045752E-2"/>
    <n v="500.82858554256546"/>
    <n v="1526.702453482628"/>
    <n v="138.03853120368845"/>
    <n v="2181.2336571710853"/>
    <n v="498.26313189527417"/>
    <n v="502.41112345633297"/>
    <n v="1531.5265880975896"/>
    <n v="138.47471079785831"/>
    <n v="2188.1260052935859"/>
    <n v="499.83756338744348"/>
  </r>
  <r>
    <s v="2013_3"/>
    <n v="2013"/>
    <n v="3"/>
    <x v="31"/>
    <x v="4"/>
    <s v="Commercial"/>
    <n v="667"/>
    <n v="2668"/>
    <n v="274137000"/>
    <n v="1096548000"/>
    <n v="29"/>
    <n v="242"/>
    <n v="790"/>
    <n v="365"/>
    <n v="70"/>
    <n v="622663"/>
    <n v="707354"/>
    <n v="1417245"/>
    <n v="1065993"/>
    <n v="237992"/>
    <n v="21471.137931034482"/>
    <n v="2922.9504132231405"/>
    <n v="1793.9810126582279"/>
    <n v="2920.5287671232877"/>
    <n v="3399.8857142857141"/>
    <n v="150075000"/>
    <n v="20010000"/>
    <n v="100050000"/>
    <n v="2001000"/>
    <n v="2001000"/>
    <n v="4.3478260869565216E-2"/>
    <n v="0.36281859070464767"/>
    <n v="1.184407796101949"/>
    <n v="0.54722638680659674"/>
    <n v="0.10494752623688156"/>
    <n v="6.1876510555981284E-2"/>
    <n v="0.40619657010385246"/>
    <n v="1.2265709676595928"/>
    <n v="0.59213370019405409"/>
    <n v="0.13259804958552127"/>
    <n v="933.52773613193403"/>
    <n v="1060.5007496251874"/>
    <n v="2124.8050974512744"/>
    <n v="1598.1904047976011"/>
    <n v="356.80959520239878"/>
    <n v="936.47753388435638"/>
    <n v="1063.8517617125717"/>
    <n v="2131.5191403856256"/>
    <n v="1603.2404298601116"/>
    <n v="357.93705623138959"/>
  </r>
  <r>
    <s v="2013_3"/>
    <n v="2013"/>
    <n v="3"/>
    <x v="32"/>
    <x v="5"/>
    <s v="Commercial"/>
    <n v="259.75"/>
    <n v="1039"/>
    <n v="106757250"/>
    <n v="427029000"/>
    <n v="25"/>
    <n v="106"/>
    <n v="194"/>
    <n v="166"/>
    <n v="41"/>
    <n v="494949"/>
    <n v="337007"/>
    <n v="218200"/>
    <n v="527260"/>
    <n v="258112"/>
    <n v="19797.96"/>
    <n v="3179.3113207547171"/>
    <n v="1124.7422680412371"/>
    <n v="3176.265060240964"/>
    <n v="6295.4146341463411"/>
    <n v="58443750"/>
    <n v="7792500"/>
    <n v="38962500"/>
    <n v="779250"/>
    <n v="779250"/>
    <n v="9.6246390760346481E-2"/>
    <n v="0.40808469682386911"/>
    <n v="0.74687199230028878"/>
    <n v="0.63907603464870066"/>
    <n v="0.15784408084696824"/>
    <n v="0.1388842499966231"/>
    <n v="0.47913780514796706"/>
    <n v="0.80973155135665686"/>
    <n v="0.70850844928758971"/>
    <n v="0.21055353828963513"/>
    <n v="1905.4821944177093"/>
    <n v="1297.4282964388835"/>
    <n v="840.03849855630415"/>
    <n v="2029.8748796920115"/>
    <n v="993.69393647738207"/>
    <n v="1911.5032121944964"/>
    <n v="1301.5279615314521"/>
    <n v="842.69288532927465"/>
    <n v="2036.2889583809042"/>
    <n v="996.8338497621894"/>
  </r>
  <r>
    <s v="2013_3"/>
    <n v="2013"/>
    <n v="3"/>
    <x v="33"/>
    <x v="6"/>
    <s v="Commercial"/>
    <n v="1781.25"/>
    <n v="7125"/>
    <n v="732093750"/>
    <n v="2928375000"/>
    <n v="109"/>
    <n v="924"/>
    <n v="677"/>
    <n v="1417"/>
    <n v="245"/>
    <n v="2826692"/>
    <n v="2408428"/>
    <n v="1051344"/>
    <n v="3426042"/>
    <n v="2192252"/>
    <n v="25932.954128440368"/>
    <n v="2606.5238095238096"/>
    <n v="1552.9453471196455"/>
    <n v="2417.8136908962597"/>
    <n v="8947.9673469387762"/>
    <n v="400781250"/>
    <n v="53437500"/>
    <n v="267187500"/>
    <n v="5343750"/>
    <n v="5343750"/>
    <n v="6.1192982456140348E-2"/>
    <n v="0.51873684210526316"/>
    <n v="0.3800701754385965"/>
    <n v="0.79550877192982461"/>
    <n v="0.1375438596491228"/>
    <n v="7.4425194637815051E-2"/>
    <n v="0.54632091154932227"/>
    <n v="0.40686782128827875"/>
    <n v="0.8177753413145904"/>
    <n v="0.15655825830671941"/>
    <n v="1586.9148070175438"/>
    <n v="1352.0999298245615"/>
    <n v="590.22821052631582"/>
    <n v="1923.3920000000001"/>
    <n v="1230.7379649122806"/>
    <n v="1591.9292030015583"/>
    <n v="1356.3723485001683"/>
    <n v="592.09323690040173"/>
    <n v="1929.4696098867034"/>
    <n v="1234.6268992654921"/>
  </r>
  <r>
    <s v="2013_3"/>
    <n v="2013"/>
    <n v="3"/>
    <x v="34"/>
    <x v="7"/>
    <s v="Commercial"/>
    <n v="1610.25"/>
    <n v="6441"/>
    <n v="661812750"/>
    <n v="2647251000"/>
    <n v="210"/>
    <n v="658"/>
    <n v="827"/>
    <n v="1250"/>
    <n v="140"/>
    <n v="3671125"/>
    <n v="1547463"/>
    <n v="744068"/>
    <n v="3511734"/>
    <n v="848111"/>
    <n v="17481.547619047618"/>
    <n v="2351.7674772036476"/>
    <n v="899.7194679564692"/>
    <n v="2809.3872000000001"/>
    <n v="6057.9357142857143"/>
    <n v="362306250"/>
    <n v="48307500"/>
    <n v="241537500"/>
    <n v="4830750"/>
    <n v="4830750"/>
    <n v="0.1304145319049837"/>
    <n v="0.40863219996894889"/>
    <n v="0.51358484707343577"/>
    <n v="0.77627697562490294"/>
    <n v="8.6943021269989137E-2"/>
    <n v="0.14996820712042364"/>
    <n v="0.43717551407525018"/>
    <n v="0.54260628427783575"/>
    <n v="0.80047461280009968"/>
    <n v="0.10330273014996759"/>
    <n v="2279.8478497127776"/>
    <n v="961.00791802515141"/>
    <n v="462.08228535941623"/>
    <n v="2180.8625989753145"/>
    <n v="526.69523365936971"/>
    <n v="2287.0518028495244"/>
    <n v="964.04454873994587"/>
    <n v="463.54239118598247"/>
    <n v="2187.7537746134963"/>
    <n v="528.35950602785601"/>
  </r>
  <r>
    <s v="2013_3"/>
    <n v="2013"/>
    <n v="3"/>
    <x v="35"/>
    <x v="8"/>
    <s v="Commercial"/>
    <n v="212.75"/>
    <n v="851"/>
    <n v="87440250"/>
    <n v="349761000"/>
    <n v="32"/>
    <n v="89"/>
    <n v="133"/>
    <n v="115"/>
    <n v="41"/>
    <n v="397500"/>
    <n v="247293"/>
    <n v="114716"/>
    <n v="308055"/>
    <n v="179205"/>
    <n v="12421.875"/>
    <n v="2778.5730337078653"/>
    <n v="862.52631578947364"/>
    <n v="2678.7391304347825"/>
    <n v="4370.8536585365855"/>
    <n v="47868750"/>
    <n v="6382500"/>
    <n v="31912500"/>
    <n v="638250"/>
    <n v="638250"/>
    <n v="0.15041128084606345"/>
    <n v="0.418331374853114"/>
    <n v="0.62514688601645119"/>
    <n v="0.54054054054054057"/>
    <n v="0.19271445358401881"/>
    <n v="0.20751517295107064"/>
    <n v="0.49713009705103955"/>
    <n v="0.70247594659426771"/>
    <n v="0.62014893608828214"/>
    <n v="0.25572189860104755"/>
    <n v="1868.3901292596945"/>
    <n v="1162.3642773207991"/>
    <n v="539.2056404230317"/>
    <n v="1447.9670975323149"/>
    <n v="842.3266745005875"/>
    <n v="1874.2939420663442"/>
    <n v="1166.0371617997798"/>
    <n v="540.90944366813267"/>
    <n v="1452.542441064774"/>
    <n v="844.98829154213638"/>
  </r>
  <r>
    <s v="2013_3"/>
    <n v="2013"/>
    <n v="3"/>
    <x v="36"/>
    <x v="9"/>
    <s v="Commercial"/>
    <n v="149.75"/>
    <n v="599"/>
    <n v="61547250"/>
    <n v="246189000"/>
    <n v="22"/>
    <n v="73"/>
    <n v="141"/>
    <n v="96"/>
    <n v="21"/>
    <n v="305548"/>
    <n v="211898"/>
    <n v="94349"/>
    <n v="275840"/>
    <n v="101435"/>
    <n v="13888.545454545454"/>
    <n v="2902.7123287671234"/>
    <n v="669.14184397163126"/>
    <n v="2873.3333333333335"/>
    <n v="4830.2380952380954"/>
    <n v="33693750"/>
    <n v="4492500"/>
    <n v="22462500"/>
    <n v="449250"/>
    <n v="449250"/>
    <n v="0.14691151919866444"/>
    <n v="0.48747913188647746"/>
    <n v="0.94156928213689484"/>
    <n v="0.64106844741235391"/>
    <n v="0.14023372287145242"/>
    <n v="0.21431735051939219"/>
    <n v="0.58265049651890577"/>
    <n v="0.98622933751659048"/>
    <n v="0.7324020367154076"/>
    <n v="0.20634703892343526"/>
    <n v="2040.3873121869783"/>
    <n v="1415.0116861435727"/>
    <n v="630.04340567612689"/>
    <n v="1842.0033388981635"/>
    <n v="677.36227045075123"/>
    <n v="2046.8346084746054"/>
    <n v="1419.4828958675951"/>
    <n v="632.03424167387959"/>
    <n v="1847.8237736841188"/>
    <n v="679.50262646334318"/>
  </r>
  <r>
    <s v="2013_3"/>
    <n v="2013"/>
    <n v="3"/>
    <x v="37"/>
    <x v="10"/>
    <s v="Commercial"/>
    <n v="413.75"/>
    <n v="1655"/>
    <n v="170051250"/>
    <n v="680205000"/>
    <n v="54"/>
    <n v="188"/>
    <n v="403"/>
    <n v="376"/>
    <n v="39"/>
    <n v="1170014"/>
    <n v="815344"/>
    <n v="457717"/>
    <n v="1024113"/>
    <n v="252340"/>
    <n v="21666.925925925927"/>
    <n v="4336.9361702127662"/>
    <n v="1135.7741935483871"/>
    <n v="2723.7047872340427"/>
    <n v="6470.2564102564102"/>
    <n v="93093750"/>
    <n v="12412500"/>
    <n v="62062500"/>
    <n v="1241250"/>
    <n v="1241250"/>
    <n v="0.13051359516616315"/>
    <n v="0.45438066465256799"/>
    <n v="0.97401812688821754"/>
    <n v="0.90876132930513598"/>
    <n v="9.4259818731117828E-2"/>
    <n v="0.16910105514556095"/>
    <n v="0.51141569999183556"/>
    <n v="0.99224053068294282"/>
    <n v="0.94174517661136203"/>
    <n v="0.12772953533700052"/>
    <n v="2827.8283987915406"/>
    <n v="1970.6199395770393"/>
    <n v="1106.2646525679759"/>
    <n v="2475.1975830815709"/>
    <n v="609.88519637462241"/>
    <n v="2836.7638824757796"/>
    <n v="1976.8467821695572"/>
    <n v="1109.7602712404864"/>
    <n v="2483.0188100090409"/>
    <n v="611.81233566772562"/>
  </r>
  <r>
    <s v="2013_3"/>
    <n v="2013"/>
    <n v="3"/>
    <x v="38"/>
    <x v="11"/>
    <s v="Commercial"/>
    <n v="1664.5"/>
    <n v="6658"/>
    <n v="684109500"/>
    <n v="2736438000"/>
    <n v="55"/>
    <n v="593"/>
    <n v="2767"/>
    <n v="902"/>
    <n v="224"/>
    <n v="867937"/>
    <n v="1130797"/>
    <n v="3885577"/>
    <n v="1471410"/>
    <n v="1262499"/>
    <n v="15780.672727272728"/>
    <n v="1906.9089376053962"/>
    <n v="1404.2562341886519"/>
    <n v="1631.2749445676275"/>
    <n v="5636.15625"/>
    <n v="374512500"/>
    <n v="49935000"/>
    <n v="249675000"/>
    <n v="4993500"/>
    <n v="4993500"/>
    <n v="3.3042955842595374E-2"/>
    <n v="0.3562631420847101"/>
    <n v="1.6623610693902073"/>
    <n v="0.54190447581856416"/>
    <n v="0.13457494743166115"/>
    <n v="4.325134122657695E-2"/>
    <n v="0.38361291068075276"/>
    <n v="1.7222882851143377"/>
    <n v="0.57035913672958094"/>
    <n v="0.15406490359299901"/>
    <n v="521.44007209372182"/>
    <n v="679.36136978071488"/>
    <n v="2334.3808951637129"/>
    <n v="883.99519375187742"/>
    <n v="758.48543106037846"/>
    <n v="523.08773899546634"/>
    <n v="681.50804262620011"/>
    <n v="2341.7571639678767"/>
    <n v="886.78847662367093"/>
    <n v="760.88212323479377"/>
  </r>
  <r>
    <s v="2013_3"/>
    <n v="2013"/>
    <n v="3"/>
    <x v="39"/>
    <x v="12"/>
    <s v="Commercial"/>
    <n v="1193.75"/>
    <n v="4775"/>
    <n v="490631250"/>
    <n v="1962525000"/>
    <n v="74"/>
    <n v="572"/>
    <n v="812"/>
    <n v="1019"/>
    <n v="191"/>
    <n v="1536133"/>
    <n v="1701043"/>
    <n v="995780"/>
    <n v="2732952"/>
    <n v="856181"/>
    <n v="20758.554054054053"/>
    <n v="2973.8513986013986"/>
    <n v="1226.3300492610838"/>
    <n v="2681.9941118743868"/>
    <n v="4482.6230366492146"/>
    <n v="268593750"/>
    <n v="35812500"/>
    <n v="179062500"/>
    <n v="3581250"/>
    <n v="3581250"/>
    <n v="6.1989528795811516E-2"/>
    <n v="0.47916230366492146"/>
    <n v="0.68020942408376961"/>
    <n v="0.85361256544502617"/>
    <n v="0.16"/>
    <n v="7.8251090056669359E-2"/>
    <n v="0.51285158568748113"/>
    <n v="0.71166179449201172"/>
    <n v="0.87745120836396329"/>
    <n v="0.18472286874016558"/>
    <n v="1286.8129842931937"/>
    <n v="1424.9574869109947"/>
    <n v="834.16125654450263"/>
    <n v="2289.3838743455499"/>
    <n v="717.21968586387436"/>
    <n v="1290.8791067038508"/>
    <n v="1429.4601237684747"/>
    <n v="836.79707217640691"/>
    <n v="2296.6179597889654"/>
    <n v="719.48598490938593"/>
  </r>
  <r>
    <s v="2013_3"/>
    <n v="2013"/>
    <n v="3"/>
    <x v="40"/>
    <x v="13"/>
    <s v="Commercial"/>
    <n v="347.75"/>
    <n v="1391"/>
    <n v="142925250"/>
    <n v="571701000"/>
    <n v="44"/>
    <n v="164"/>
    <n v="239"/>
    <n v="239"/>
    <n v="60"/>
    <n v="906263"/>
    <n v="484489"/>
    <n v="227578"/>
    <n v="690417"/>
    <n v="515952"/>
    <n v="20596.886363636364"/>
    <n v="2954.2012195121952"/>
    <n v="952.20920502092054"/>
    <n v="2888.7740585774059"/>
    <n v="8599.2000000000007"/>
    <n v="78243750"/>
    <n v="10432500"/>
    <n v="52162500"/>
    <n v="1043250"/>
    <n v="1043250"/>
    <n v="0.12652767792954708"/>
    <n v="0.47160316319194823"/>
    <n v="0.68727534148094893"/>
    <n v="0.68727534148094893"/>
    <n v="0.17253774263120059"/>
    <n v="0.16806511483247993"/>
    <n v="0.53397532701785677"/>
    <n v="0.74520070878373501"/>
    <n v="0.74520070878373501"/>
    <n v="0.21974823223487672"/>
    <n v="2606.0762041696621"/>
    <n v="1393.2106398274623"/>
    <n v="654.42990654205607"/>
    <n v="1985.3831775700935"/>
    <n v="1483.6865564342199"/>
    <n v="2614.3109865249821"/>
    <n v="1397.6129617456545"/>
    <n v="656.49779996687755"/>
    <n v="1991.6566696241805"/>
    <n v="1488.3747677214424"/>
  </r>
  <r>
    <s v="2013_3"/>
    <n v="2013"/>
    <n v="3"/>
    <x v="41"/>
    <x v="14"/>
    <s v="Commercial"/>
    <n v="1734.5"/>
    <n v="6938"/>
    <n v="712879500"/>
    <n v="2851518000"/>
    <n v="211"/>
    <n v="825"/>
    <n v="1556"/>
    <n v="1328"/>
    <n v="279"/>
    <n v="2848185"/>
    <n v="2513826"/>
    <n v="1763438"/>
    <n v="3987411"/>
    <n v="2684350"/>
    <n v="13498.507109004739"/>
    <n v="3047.0618181818181"/>
    <n v="1133.3149100257069"/>
    <n v="3002.5685240963853"/>
    <n v="9621.326164874552"/>
    <n v="390262500"/>
    <n v="52035000"/>
    <n v="260175000"/>
    <n v="5203500"/>
    <n v="5203500"/>
    <n v="0.12164889017007784"/>
    <n v="0.47564139521475929"/>
    <n v="0.89708849812626112"/>
    <n v="0.76563851253963677"/>
    <n v="0.16085327183626405"/>
    <n v="0.13993649891792903"/>
    <n v="0.50358116290196364"/>
    <n v="0.91408730231807389"/>
    <n v="0.78933717182865126"/>
    <n v="0.18140757090418952"/>
    <n v="1642.0784087633324"/>
    <n v="1449.3087345056213"/>
    <n v="1016.6837705390602"/>
    <n v="2298.8820985874891"/>
    <n v="1547.6217930239261"/>
    <n v="1647.2671128714092"/>
    <n v="1453.8883173954932"/>
    <n v="1019.8963280080936"/>
    <n v="2306.1461968944077"/>
    <n v="1552.5120293928824"/>
  </r>
  <r>
    <s v="2013_3"/>
    <n v="2013"/>
    <n v="3"/>
    <x v="42"/>
    <x v="15"/>
    <s v="Commercial"/>
    <n v="236.5"/>
    <n v="946"/>
    <n v="97201500"/>
    <n v="388806000"/>
    <n v="32"/>
    <n v="125"/>
    <n v="157"/>
    <n v="189"/>
    <n v="48"/>
    <n v="529057"/>
    <n v="401207"/>
    <n v="184469"/>
    <n v="507131"/>
    <n v="434138"/>
    <n v="16533.03125"/>
    <n v="3209.6559999999999"/>
    <n v="1174.9617834394905"/>
    <n v="2683.232804232804"/>
    <n v="9044.5416666666661"/>
    <n v="53212500"/>
    <n v="7095000"/>
    <n v="35475000"/>
    <n v="709500"/>
    <n v="709500"/>
    <n v="0.13530655391120508"/>
    <n v="0.52854122621564481"/>
    <n v="0.66384778012684986"/>
    <n v="0.79915433403805491"/>
    <n v="0.20295983086680761"/>
    <n v="0.18713054413585647"/>
    <n v="0.60417253983658648"/>
    <n v="0.73541968795193902"/>
    <n v="0.8598540851471036"/>
    <n v="0.26389745242515605"/>
    <n v="2237.0274841437631"/>
    <n v="1696.4355179704016"/>
    <n v="779.99577167019027"/>
    <n v="2144.3171247357295"/>
    <n v="1835.6786469344609"/>
    <n v="2244.0961318008499"/>
    <n v="1701.7959818156144"/>
    <n v="782.46043306708157"/>
    <n v="2151.0928225433117"/>
    <n v="1841.4790967093477"/>
  </r>
  <r>
    <s v="2013_3"/>
    <n v="2013"/>
    <n v="3"/>
    <x v="43"/>
    <x v="16"/>
    <s v="Commercial"/>
    <n v="408"/>
    <n v="1632"/>
    <n v="167688000"/>
    <n v="670752000"/>
    <n v="55"/>
    <n v="193"/>
    <n v="248"/>
    <n v="231"/>
    <n v="71"/>
    <n v="1186723"/>
    <n v="347816"/>
    <n v="201132"/>
    <n v="700334"/>
    <n v="497163"/>
    <n v="21576.781818181818"/>
    <n v="1802.1554404145077"/>
    <n v="811.01612903225805"/>
    <n v="3031.7489177489178"/>
    <n v="7002.2957746478869"/>
    <n v="91800000"/>
    <n v="12240000"/>
    <n v="61200000"/>
    <n v="1224000"/>
    <n v="1224000"/>
    <n v="0.13480392156862744"/>
    <n v="0.47303921568627449"/>
    <n v="0.60784313725490191"/>
    <n v="0.56617647058823528"/>
    <n v="0.17401960784313725"/>
    <n v="0.17419831100359845"/>
    <n v="0.53063140138061937"/>
    <n v="0.66416169287961513"/>
    <n v="0.62334516834052522"/>
    <n v="0.21775266131938947"/>
    <n v="2908.6348039215686"/>
    <n v="852.49019607843138"/>
    <n v="492.97058823529414"/>
    <n v="1716.5049019607843"/>
    <n v="1218.5367647058824"/>
    <n v="2917.8256228711757"/>
    <n v="855.18392821624002"/>
    <n v="494.52829613930578"/>
    <n v="1721.9287818369257"/>
    <n v="1222.3871452255519"/>
  </r>
  <r>
    <s v="2013_3"/>
    <n v="2013"/>
    <n v="3"/>
    <x v="44"/>
    <x v="17"/>
    <s v="Commercial"/>
    <n v="1424.75"/>
    <n v="5699"/>
    <n v="585572250"/>
    <n v="2342289000"/>
    <n v="145"/>
    <n v="608"/>
    <n v="2511"/>
    <n v="791"/>
    <n v="196"/>
    <n v="2040969"/>
    <n v="1774122"/>
    <n v="1413125"/>
    <n v="2356947"/>
    <n v="503106"/>
    <n v="14075.64827586207"/>
    <n v="2917.9638157894738"/>
    <n v="562.77379530067697"/>
    <n v="2979.7054361567634"/>
    <n v="2566.8673469387754"/>
    <n v="320568750"/>
    <n v="42742500"/>
    <n v="213712500"/>
    <n v="4274250"/>
    <n v="4274250"/>
    <n v="0.10177224074399017"/>
    <n v="0.42674153360238637"/>
    <n v="1.7624144586769608"/>
    <n v="0.55518512019652566"/>
    <n v="0.13756799438497982"/>
    <n v="0.12043580098141636"/>
    <n v="0.45727276239745446"/>
    <n v="1.8339688305407933"/>
    <n v="0.58586086742490351"/>
    <n v="0.15883017111474851"/>
    <n v="1432.5102649587648"/>
    <n v="1245.2163537462714"/>
    <n v="991.84067380242152"/>
    <n v="1654.2881207229339"/>
    <n v="353.11879277066151"/>
    <n v="1437.0367673821488"/>
    <n v="1249.1510374834465"/>
    <n v="994.97473107474877"/>
    <n v="1659.5154055603261"/>
    <n v="354.23459145658916"/>
  </r>
  <r>
    <s v="2013_3"/>
    <n v="2013"/>
    <n v="3"/>
    <x v="45"/>
    <x v="18"/>
    <s v="Commercial"/>
    <n v="1432.25"/>
    <n v="5729"/>
    <n v="588654750"/>
    <n v="2354619000"/>
    <n v="90"/>
    <n v="801"/>
    <n v="1374"/>
    <n v="1289"/>
    <n v="274"/>
    <n v="3066168"/>
    <n v="2796998"/>
    <n v="1317457"/>
    <n v="4292248"/>
    <n v="2438902"/>
    <n v="34068.533333333333"/>
    <n v="3491.8826466916353"/>
    <n v="958.8478893740903"/>
    <n v="3329.9053529868115"/>
    <n v="8901.1021897810224"/>
    <n v="322256250"/>
    <n v="42967500"/>
    <n v="214837500"/>
    <n v="4296750"/>
    <n v="4296750"/>
    <n v="6.2838191656484549E-2"/>
    <n v="0.55925990574271256"/>
    <n v="0.95932972595566413"/>
    <n v="0.89998254494676211"/>
    <n v="0.19130738348751963"/>
    <n v="7.7778708988914702E-2"/>
    <n v="0.5898263294011078"/>
    <n v="0.97149071804179754"/>
    <n v="0.91845401450949915"/>
    <n v="0.21552347842047273"/>
    <n v="2140.8050270553326"/>
    <n v="1952.8699598533776"/>
    <n v="919.85128294641299"/>
    <n v="2996.8566940129167"/>
    <n v="1702.8465700820389"/>
    <n v="2147.5696271981719"/>
    <n v="1959.0407153600299"/>
    <n v="922.75786530275627"/>
    <n v="3006.3262799696877"/>
    <n v="1708.227291822521"/>
  </r>
  <r>
    <s v="2013_3"/>
    <n v="2013"/>
    <n v="3"/>
    <x v="46"/>
    <x v="19"/>
    <s v="Commercial"/>
    <n v="752.5"/>
    <n v="3010"/>
    <n v="309277500"/>
    <n v="1237110000"/>
    <n v="109"/>
    <n v="328"/>
    <n v="884"/>
    <n v="495"/>
    <n v="102"/>
    <n v="1274778"/>
    <n v="996121"/>
    <n v="732966"/>
    <n v="1327176"/>
    <n v="299402"/>
    <n v="11695.211009174312"/>
    <n v="3036.9542682926831"/>
    <n v="829.14705882352939"/>
    <n v="2681.1636363636362"/>
    <n v="2935.3137254901962"/>
    <n v="169312500"/>
    <n v="22575000"/>
    <n v="112875000"/>
    <n v="2257500"/>
    <n v="2257500"/>
    <n v="0.14485049833887043"/>
    <n v="0.43588039867109635"/>
    <n v="1.174750830564784"/>
    <n v="0.65780730897009965"/>
    <n v="0.13554817275747508"/>
    <n v="0.17474447486892805"/>
    <n v="0.47799880536174644"/>
    <n v="1.2132352707570651"/>
    <n v="0.69810566976099286"/>
    <n v="0.16462318464446815"/>
    <n v="1694.0571428571429"/>
    <n v="1323.7488372093023"/>
    <n v="974.04119601328898"/>
    <n v="1763.6890365448505"/>
    <n v="397.87641196013288"/>
    <n v="1699.4100914188864"/>
    <n v="1327.931670984495"/>
    <n v="977.11900979381141"/>
    <n v="1769.2620107100624"/>
    <n v="399.1336375361023"/>
  </r>
  <r>
    <s v="2013_3"/>
    <n v="2013"/>
    <n v="3"/>
    <x v="47"/>
    <x v="20"/>
    <s v="Commercial"/>
    <n v="641.25"/>
    <n v="2565"/>
    <n v="263553750"/>
    <n v="1054215000"/>
    <n v="81"/>
    <n v="393"/>
    <n v="652"/>
    <n v="544"/>
    <n v="81"/>
    <n v="1177385"/>
    <n v="1532162"/>
    <n v="719114"/>
    <n v="2073621"/>
    <n v="373792"/>
    <n v="14535.617283950618"/>
    <n v="3898.6310432569976"/>
    <n v="1102.935582822086"/>
    <n v="3811.8033088235293"/>
    <n v="4614.7160493827159"/>
    <n v="144281250"/>
    <n v="19237500"/>
    <n v="96187500"/>
    <n v="1923750"/>
    <n v="1923750"/>
    <n v="0.12631578947368421"/>
    <n v="0.61286549707602345"/>
    <n v="1.0167641325536063"/>
    <n v="0.84834307992202729"/>
    <n v="0.12631578947368421"/>
    <n v="0.15688247126824745"/>
    <n v="0.6576838361160009"/>
    <n v="1.0287768948588498"/>
    <n v="0.88134651226693528"/>
    <n v="0.15688247126824745"/>
    <n v="1836.0779727095517"/>
    <n v="2389.3364522417155"/>
    <n v="1121.4253411306042"/>
    <n v="3233.7169590643275"/>
    <n v="582.91150097465891"/>
    <n v="1841.8796842897691"/>
    <n v="2396.8863717821964"/>
    <n v="1124.9688651446663"/>
    <n v="3243.934985426717"/>
    <n v="584.75340772138384"/>
  </r>
  <r>
    <s v="2013_3"/>
    <n v="2013"/>
    <n v="3"/>
    <x v="48"/>
    <x v="21"/>
    <s v="Commercial"/>
    <n v="1260.25"/>
    <n v="5041"/>
    <n v="517962750"/>
    <n v="2071851000"/>
    <n v="218"/>
    <n v="788"/>
    <n v="971"/>
    <n v="1219"/>
    <n v="266"/>
    <n v="2503653"/>
    <n v="2285949"/>
    <n v="967781"/>
    <n v="3307712"/>
    <n v="883609"/>
    <n v="11484.646788990825"/>
    <n v="2900.9505076142132"/>
    <n v="996.68486096807419"/>
    <n v="2713.4634946677606"/>
    <n v="3321.8383458646617"/>
    <n v="283556250"/>
    <n v="37807500"/>
    <n v="189037500"/>
    <n v="3780750"/>
    <n v="3780750"/>
    <n v="0.17298155127950804"/>
    <n v="0.625272763340607"/>
    <n v="0.77048204721285463"/>
    <n v="0.96726839912715734"/>
    <n v="0.21106923229517952"/>
    <n v="0.19780631139568408"/>
    <n v="0.65704296371316617"/>
    <n v="0.79808256062110217"/>
    <n v="0.97894683528974547"/>
    <n v="0.23785224824883003"/>
    <n v="1986.6320174568539"/>
    <n v="1813.8853402102757"/>
    <n v="767.92779210474112"/>
    <n v="2624.6474905772666"/>
    <n v="701.13786947034316"/>
    <n v="1992.9094556444604"/>
    <n v="1819.6169266352001"/>
    <n v="770.35432062392499"/>
    <n v="2632.940955215699"/>
    <n v="703.35335255826033"/>
  </r>
  <r>
    <s v="2013_3"/>
    <n v="2013"/>
    <n v="3"/>
    <x v="49"/>
    <x v="22"/>
    <s v="Commercial"/>
    <n v="382.25"/>
    <n v="1529"/>
    <n v="157104750"/>
    <n v="628419000"/>
    <n v="68"/>
    <n v="246"/>
    <n v="416"/>
    <n v="385"/>
    <n v="34"/>
    <n v="1150756"/>
    <n v="899489"/>
    <n v="358728"/>
    <n v="1213320"/>
    <n v="213238"/>
    <n v="16922.882352941175"/>
    <n v="3656.459349593496"/>
    <n v="862.32692307692309"/>
    <n v="3151.4805194805194"/>
    <n v="6271.7058823529414"/>
    <n v="86006250"/>
    <n v="11467500"/>
    <n v="57337500"/>
    <n v="1146750"/>
    <n v="1146750"/>
    <n v="0.17789404839764553"/>
    <n v="0.64355788096795286"/>
    <n v="1.0882930019620667"/>
    <n v="1.0071942446043165"/>
    <n v="8.8947024198822763E-2"/>
    <n v="0.22346905911253409"/>
    <n v="0.70063610988723513"/>
    <n v="1.1252348173625693"/>
    <n v="1.0173387620085212"/>
    <n v="0.1228720120626004"/>
    <n v="3010.4800523217791"/>
    <n v="2353.1432308698495"/>
    <n v="938.46435578809678"/>
    <n v="3174.1530412034008"/>
    <n v="557.84957488554608"/>
    <n v="3019.9926859033444"/>
    <n v="2360.5787856422326"/>
    <n v="941.42975246597439"/>
    <n v="3184.18285514935"/>
    <n v="559.61228996994782"/>
  </r>
  <r>
    <s v="2013_3"/>
    <n v="2013"/>
    <n v="3"/>
    <x v="50"/>
    <x v="23"/>
    <s v="Commercial"/>
    <n v="589"/>
    <n v="2356"/>
    <n v="242079000"/>
    <n v="968316000"/>
    <n v="112"/>
    <n v="448"/>
    <n v="886"/>
    <n v="654"/>
    <n v="228"/>
    <n v="2181343"/>
    <n v="1331075"/>
    <n v="1025217"/>
    <n v="2053528"/>
    <n v="1524430"/>
    <n v="19476.276785714286"/>
    <n v="2971.1495535714284"/>
    <n v="1157.1297968397291"/>
    <n v="3139.9510703363912"/>
    <n v="6686.0964912280706"/>
    <n v="132525000"/>
    <n v="17670000"/>
    <n v="88350000"/>
    <n v="1767000"/>
    <n v="1767000"/>
    <n v="0.19015280135823429"/>
    <n v="0.76061120543293714"/>
    <n v="1.5042444821731749"/>
    <n v="1.1103565365025467"/>
    <n v="0.38709677419354838"/>
    <n v="0.22782762080731486"/>
    <n v="0.80157795831711964"/>
    <n v="1.5878583020354775"/>
    <n v="1.143963442509097"/>
    <n v="0.43385995062042371"/>
    <n v="3703.4685908319184"/>
    <n v="2259.8896434634976"/>
    <n v="1740.6061120543293"/>
    <n v="3486.46519524618"/>
    <n v="2588.1663837011884"/>
    <n v="3715.1709569240802"/>
    <n v="2267.0305318731262"/>
    <n v="1746.1061478845072"/>
    <n v="3497.4818654518767"/>
    <n v="2596.3445738995542"/>
  </r>
  <r>
    <s v="2013_3"/>
    <n v="2013"/>
    <n v="3"/>
    <x v="51"/>
    <x v="24"/>
    <s v="Commercial"/>
    <n v="307.25"/>
    <n v="1229"/>
    <n v="126279750"/>
    <n v="505119000"/>
    <n v="56"/>
    <n v="241"/>
    <n v="210"/>
    <n v="423"/>
    <n v="11"/>
    <n v="587272"/>
    <n v="623015"/>
    <n v="297833"/>
    <n v="977205"/>
    <n v="75921"/>
    <n v="10487"/>
    <n v="2585.1244813278008"/>
    <n v="1418.2523809523809"/>
    <n v="2310.177304964539"/>
    <n v="6901.909090909091"/>
    <n v="69131250"/>
    <n v="9217500"/>
    <n v="46087500"/>
    <n v="921750"/>
    <n v="921750"/>
    <n v="0.1822620016273393"/>
    <n v="0.78437754271765658"/>
    <n v="0.68348250610252237"/>
    <n v="1.3767290480065093"/>
    <n v="3.5801464605370217E-2"/>
    <n v="0.2335794592563214"/>
    <n v="0.83904382583957582"/>
    <n v="0.74530870348452216"/>
    <n v="1.4724592041363869"/>
    <n v="6.0498430714858442E-2"/>
    <n v="1911.3816110659072"/>
    <n v="2027.7135882831572"/>
    <n v="969.35069161920262"/>
    <n v="3180.4882017900732"/>
    <n v="247.09845402766476"/>
    <n v="1917.4212700520511"/>
    <n v="2034.1208376382301"/>
    <n v="972.41368415898"/>
    <n v="3190.5380338262585"/>
    <n v="247.87924546653298"/>
  </r>
  <r>
    <s v="2013_3"/>
    <n v="2013"/>
    <n v="3"/>
    <x v="52"/>
    <x v="25"/>
    <s v="Commercial"/>
    <n v="1400.5"/>
    <n v="5602"/>
    <n v="575605500"/>
    <n v="2302422000"/>
    <n v="293"/>
    <n v="1040"/>
    <n v="2231"/>
    <n v="1656"/>
    <n v="559"/>
    <n v="4557245"/>
    <n v="2806568"/>
    <n v="1979289"/>
    <n v="4663037"/>
    <n v="3468512"/>
    <n v="15553.737201365188"/>
    <n v="2698.623076923077"/>
    <n v="887.17570596145231"/>
    <n v="2815.8435990338166"/>
    <n v="6204.8515205724507"/>
    <n v="315112500"/>
    <n v="42015000"/>
    <n v="210075000"/>
    <n v="4201500"/>
    <n v="4201500"/>
    <n v="0.20921099607283114"/>
    <n v="0.74259193145305247"/>
    <n v="1.5930024991074616"/>
    <n v="1.1824348446983219"/>
    <n v="0.39914316315601572"/>
    <n v="0.23453526570638542"/>
    <n v="0.76981271081952996"/>
    <n v="1.6535158015682356"/>
    <n v="1.2113520867153673"/>
    <n v="0.42963363992889503"/>
    <n v="3254.0128525526598"/>
    <n v="2003.9757229560871"/>
    <n v="1413.2731167440199"/>
    <n v="3329.5515887183151"/>
    <n v="2476.6240628347018"/>
    <n v="3264.2950106796216"/>
    <n v="2010.3079644682446"/>
    <n v="1417.7388328678967"/>
    <n v="3340.0724371225319"/>
    <n v="2484.4497972091463"/>
  </r>
  <r>
    <s v="2013_3"/>
    <n v="2013"/>
    <n v="3"/>
    <x v="53"/>
    <x v="26"/>
    <s v="Commercial"/>
    <n v="602.25"/>
    <n v="2409"/>
    <n v="247524750"/>
    <n v="990099000"/>
    <n v="101"/>
    <n v="437"/>
    <n v="861"/>
    <n v="701"/>
    <n v="111"/>
    <n v="1330911"/>
    <n v="1433361"/>
    <n v="619282"/>
    <n v="2320818"/>
    <n v="320629"/>
    <n v="13177.336633663366"/>
    <n v="3280.0022883295196"/>
    <n v="719.25900116144021"/>
    <n v="3310.7246790299573"/>
    <n v="2888.5495495495497"/>
    <n v="135506250"/>
    <n v="18067500"/>
    <n v="90337500"/>
    <n v="1806750"/>
    <n v="1806750"/>
    <n v="0.16770444167704443"/>
    <n v="0.72561228725612292"/>
    <n v="1.4296388542963885"/>
    <n v="1.1639684516396844"/>
    <n v="0.18430884184308841"/>
    <n v="0.20317586274944088"/>
    <n v="0.76797679462099677"/>
    <n v="1.5040490527787622"/>
    <n v="1.2054464957529714"/>
    <n v="0.22112203411430603"/>
    <n v="2209.8978829389789"/>
    <n v="2380.0099626400997"/>
    <n v="1028.2806143628061"/>
    <n v="3853.5790784557908"/>
    <n v="532.38522208385223"/>
    <n v="2216.8808054123774"/>
    <n v="2387.5304119709663"/>
    <n v="1031.529815996252"/>
    <n v="3865.7557695860523"/>
    <n v="534.06747390213559"/>
  </r>
  <r>
    <s v="2013_4"/>
    <n v="2013"/>
    <n v="4"/>
    <x v="27"/>
    <x v="0"/>
    <s v="Commercial"/>
    <n v="1531.5"/>
    <n v="6126"/>
    <n v="629446500"/>
    <n v="2517786000"/>
    <n v="55"/>
    <n v="822"/>
    <n v="392"/>
    <n v="1197"/>
    <n v="197"/>
    <n v="865659"/>
    <n v="1408205"/>
    <n v="613069"/>
    <n v="2028307"/>
    <n v="638754"/>
    <n v="15739.254545454545"/>
    <n v="1713.1447688564476"/>
    <n v="1563.9515306122448"/>
    <n v="1694.4920634920634"/>
    <n v="3242.4060913705584"/>
    <n v="344587500"/>
    <n v="45945000"/>
    <n v="229725000"/>
    <n v="4594500"/>
    <n v="4594500"/>
    <n v="3.591250408096637E-2"/>
    <n v="0.53672869735553375"/>
    <n v="0.25595821090434212"/>
    <n v="0.78158667972575901"/>
    <n v="0.12863206007182501"/>
    <n v="4.6990941014187076E-2"/>
    <n v="0.56641748941879311"/>
    <n v="0.28194069185679044"/>
    <n v="0.80618613869838118"/>
    <n v="0.14856506717198392"/>
    <n v="565.2360430950049"/>
    <n v="919.49396016976823"/>
    <n v="400.30623571661772"/>
    <n v="1324.3924257264121"/>
    <n v="417.07737512242898"/>
    <n v="567.02209823292549"/>
    <n v="922.39941344351155"/>
    <n v="401.57113914550808"/>
    <n v="1328.5772931379797"/>
    <n v="418.39527265895003"/>
  </r>
  <r>
    <s v="2013_4"/>
    <n v="2013"/>
    <n v="4"/>
    <x v="28"/>
    <x v="1"/>
    <s v="Commercial"/>
    <n v="195.75"/>
    <n v="783"/>
    <n v="80453250"/>
    <n v="321813000"/>
    <n v="3"/>
    <n v="68"/>
    <n v="192"/>
    <n v="118"/>
    <n v="19"/>
    <n v="93030"/>
    <n v="204007"/>
    <n v="285374"/>
    <n v="381569"/>
    <n v="114764"/>
    <n v="31010"/>
    <n v="3000.1029411764707"/>
    <n v="1486.3229166666667"/>
    <n v="3233.6355932203392"/>
    <n v="6040.2105263157891"/>
    <n v="44043750"/>
    <n v="5872500"/>
    <n v="29362500"/>
    <n v="587250"/>
    <n v="587250"/>
    <n v="1.532567049808429E-2"/>
    <n v="0.34738186462324394"/>
    <n v="0.98084291187739459"/>
    <n v="0.60280970625798214"/>
    <n v="9.7062579821200506E-2"/>
    <n v="3.5783572111182244E-2"/>
    <n v="0.42667547193241107"/>
    <n v="1.0036709985688059"/>
    <n v="0.68429785797848197"/>
    <n v="0.14636403937799691"/>
    <n v="475.24904214559388"/>
    <n v="1042.1813537675607"/>
    <n v="1457.8492975734355"/>
    <n v="1949.2669220945083"/>
    <n v="586.27841634738184"/>
    <n v="476.75075280945771"/>
    <n v="1045.4744795055256"/>
    <n v="1462.4558672712692"/>
    <n v="1955.4262925803714"/>
    <n v="588.13096200606901"/>
  </r>
  <r>
    <s v="2013_4"/>
    <n v="2013"/>
    <n v="4"/>
    <x v="29"/>
    <x v="2"/>
    <s v="Commercial"/>
    <n v="218.75"/>
    <n v="875"/>
    <n v="89906250"/>
    <n v="359625000"/>
    <n v="20"/>
    <n v="136"/>
    <n v="55"/>
    <n v="373"/>
    <n v="24"/>
    <n v="224322"/>
    <n v="443417"/>
    <n v="54284"/>
    <n v="1101994"/>
    <n v="112401"/>
    <n v="11216.1"/>
    <n v="3260.419117647059"/>
    <n v="986.9818181818182"/>
    <n v="2954.4075067024128"/>
    <n v="4683.375"/>
    <n v="49218750"/>
    <n v="6562500"/>
    <n v="32812500"/>
    <n v="656250"/>
    <n v="656250"/>
    <n v="9.1428571428571428E-2"/>
    <n v="0.62171428571428566"/>
    <n v="0.25142857142857145"/>
    <n v="1.7051428571428571"/>
    <n v="0.10971428571428571"/>
    <n v="0.13683343708016926"/>
    <n v="0.69811321707884499"/>
    <n v="0.31977342660378771"/>
    <n v="1.8778860055421336"/>
    <n v="0.15894976642515438"/>
    <n v="1025.472"/>
    <n v="2027.0491428571429"/>
    <n v="248.15542857142856"/>
    <n v="5037.6868571428568"/>
    <n v="513.83314285714289"/>
    <n v="1028.7123268630303"/>
    <n v="2033.4542926713575"/>
    <n v="248.93955988013985"/>
    <n v="5053.6051387251273"/>
    <n v="515.45677308392158"/>
  </r>
  <r>
    <s v="2013_4"/>
    <n v="2013"/>
    <n v="4"/>
    <x v="30"/>
    <x v="3"/>
    <s v="Commercial"/>
    <n v="1534.5"/>
    <n v="6138"/>
    <n v="630679500"/>
    <n v="2522718000"/>
    <n v="43"/>
    <n v="694"/>
    <n v="315"/>
    <n v="892"/>
    <n v="131"/>
    <n v="796654"/>
    <n v="2638972"/>
    <n v="278747"/>
    <n v="2944365"/>
    <n v="678142"/>
    <n v="18526.837209302324"/>
    <n v="3802.5533141210376"/>
    <n v="884.91111111111115"/>
    <n v="3300.8576233183858"/>
    <n v="5176.6564885496182"/>
    <n v="345262500"/>
    <n v="46035000"/>
    <n v="230175000"/>
    <n v="4603500"/>
    <n v="4603500"/>
    <n v="2.8022157054415121E-2"/>
    <n v="0.45226458129683939"/>
    <n v="0.20527859237536658"/>
    <n v="0.58129683936135546"/>
    <n v="8.5369827305311174E-2"/>
    <n v="3.7838538785322798E-2"/>
    <n v="0.48186883899523253"/>
    <n v="0.22930294872671822"/>
    <n v="0.6106411948387992"/>
    <n v="0.10199045564533477"/>
    <n v="519.16194200065172"/>
    <n v="1719.76018246986"/>
    <n v="181.6533072662105"/>
    <n v="1918.7781036168133"/>
    <n v="441.9302704463995"/>
    <n v="520.80241037709459"/>
    <n v="1725.1943485097195"/>
    <n v="182.22730254964387"/>
    <n v="1924.8411343317853"/>
    <n v="443.3266991415893"/>
  </r>
  <r>
    <s v="2013_4"/>
    <n v="2013"/>
    <n v="4"/>
    <x v="31"/>
    <x v="4"/>
    <s v="Commercial"/>
    <n v="673.5"/>
    <n v="2694"/>
    <n v="276808500"/>
    <n v="1107234000"/>
    <n v="30"/>
    <n v="268"/>
    <n v="439"/>
    <n v="381"/>
    <n v="81"/>
    <n v="680812"/>
    <n v="879390"/>
    <n v="724273"/>
    <n v="1293428"/>
    <n v="245273"/>
    <n v="22693.733333333334"/>
    <n v="3281.3059701492539"/>
    <n v="1649.8246013667426"/>
    <n v="3394.8241469816271"/>
    <n v="3028.0617283950619"/>
    <n v="151537500"/>
    <n v="20205000"/>
    <n v="101025000"/>
    <n v="2020500"/>
    <n v="2020500"/>
    <n v="4.4543429844097995E-2"/>
    <n v="0.39792130660727543"/>
    <n v="0.65181885671863404"/>
    <n v="0.5657015590200446"/>
    <n v="0.12026726057906459"/>
    <n v="6.3065282453743279E-2"/>
    <n v="0.44186659786694116"/>
    <n v="0.69459023098469652"/>
    <n v="0.61020308915710064"/>
    <n v="0.14947084823408671"/>
    <n v="1010.8567186340015"/>
    <n v="1305.7015590200444"/>
    <n v="1075.3867854491461"/>
    <n v="1920.4573125463994"/>
    <n v="364.17668893838157"/>
    <n v="1014.0508635546471"/>
    <n v="1309.8273662939564"/>
    <n v="1078.7848350195279"/>
    <n v="1926.5256492919634"/>
    <n v="365.32742880066593"/>
  </r>
  <r>
    <s v="2013_4"/>
    <n v="2013"/>
    <n v="4"/>
    <x v="32"/>
    <x v="5"/>
    <s v="Commercial"/>
    <n v="260.5"/>
    <n v="1042"/>
    <n v="107065500"/>
    <n v="428262000"/>
    <n v="26"/>
    <n v="118"/>
    <n v="214"/>
    <n v="165"/>
    <n v="50"/>
    <n v="577592"/>
    <n v="368358"/>
    <n v="339004"/>
    <n v="562544"/>
    <n v="283566"/>
    <n v="22215.076923076922"/>
    <n v="3121.6779661016949"/>
    <n v="1584.1308411214952"/>
    <n v="3409.3575757575759"/>
    <n v="5671.32"/>
    <n v="58612500"/>
    <n v="7815000"/>
    <n v="39075000"/>
    <n v="781500"/>
    <n v="781500"/>
    <n v="9.9808061420345484E-2"/>
    <n v="0.45297504798464494"/>
    <n v="0.82149712092130522"/>
    <n v="0.63339731285988488"/>
    <n v="0.19193857965451055"/>
    <n v="0.1430796089340883"/>
    <n v="0.52483596673293675"/>
    <n v="0.87677835031340634"/>
    <n v="0.70296186403973748"/>
    <n v="0.24879184088282724"/>
    <n v="2217.2437619961611"/>
    <n v="1414.042226487524"/>
    <n v="1301.3589251439539"/>
    <n v="2159.4779270633398"/>
    <n v="1088.5451055662188"/>
    <n v="2224.2498962678742"/>
    <n v="1418.5103728746965"/>
    <n v="1305.4710103921011"/>
    <n v="2166.3015305719528"/>
    <n v="1091.9847333153784"/>
  </r>
  <r>
    <s v="2013_4"/>
    <n v="2013"/>
    <n v="4"/>
    <x v="33"/>
    <x v="6"/>
    <s v="Commercial"/>
    <n v="1779.75"/>
    <n v="7119"/>
    <n v="731477250"/>
    <n v="2925909000"/>
    <n v="116"/>
    <n v="942"/>
    <n v="703"/>
    <n v="1474"/>
    <n v="284"/>
    <n v="3152998"/>
    <n v="2526038"/>
    <n v="1278457"/>
    <n v="3556360"/>
    <n v="2665171"/>
    <n v="27181.017241379312"/>
    <n v="2681.5690021231421"/>
    <n v="1818.5732574679944"/>
    <n v="2412.7272727272725"/>
    <n v="9384.4049295774639"/>
    <n v="400443750"/>
    <n v="53392500"/>
    <n v="266962500"/>
    <n v="5339250"/>
    <n v="5339250"/>
    <n v="6.5177693496277569E-2"/>
    <n v="0.5292878213232195"/>
    <n v="0.39499929765416492"/>
    <n v="0.8282062087371822"/>
    <n v="0.15957297373226575"/>
    <n v="7.8810662505608448E-2"/>
    <n v="0.55685549302875414"/>
    <n v="0.42199859869941297"/>
    <n v="0.84903909262052635"/>
    <n v="0.17979879170554638"/>
    <n v="1771.5960106756568"/>
    <n v="1419.3218148616379"/>
    <n v="718.33515943250461"/>
    <n v="1998.235707262256"/>
    <n v="1497.4974013204101"/>
    <n v="1777.1939696095228"/>
    <n v="1423.8066439003449"/>
    <n v="720.60498319538476"/>
    <n v="2004.5498112464779"/>
    <n v="1502.2292526599069"/>
  </r>
  <r>
    <s v="2013_4"/>
    <n v="2013"/>
    <n v="4"/>
    <x v="34"/>
    <x v="7"/>
    <s v="Commercial"/>
    <n v="1623.25"/>
    <n v="6493"/>
    <n v="667155750"/>
    <n v="2668623000"/>
    <n v="219"/>
    <n v="726"/>
    <n v="2020"/>
    <n v="1783"/>
    <n v="162"/>
    <n v="3600778"/>
    <n v="1797631"/>
    <n v="1914913"/>
    <n v="5581221"/>
    <n v="796506"/>
    <n v="16441.908675799088"/>
    <n v="2476.0757575757575"/>
    <n v="947.97673267326729"/>
    <n v="3130.2417274256873"/>
    <n v="4916.7037037037035"/>
    <n v="365231250"/>
    <n v="48697500"/>
    <n v="243487500"/>
    <n v="4869750"/>
    <n v="4869750"/>
    <n v="0.13491452333281995"/>
    <n v="0.44725088556907439"/>
    <n v="1.2444170645310335"/>
    <n v="1.0984136762667489"/>
    <n v="9.9799784383181891E-2"/>
    <n v="0.15467157235316098"/>
    <n v="0.47600518875005121"/>
    <n v="1.2763112823694545"/>
    <n v="1.1174276946171768"/>
    <n v="0.11713373572279523"/>
    <n v="2218.2522716771909"/>
    <n v="1107.4270753118744"/>
    <n v="1179.6784229169875"/>
    <n v="3438.3003234252274"/>
    <n v="490.68596950562142"/>
    <n v="2225.2615926775629"/>
    <n v="1110.9263670536091"/>
    <n v="1183.4060173159717"/>
    <n v="3449.1648003696591"/>
    <n v="492.23645838128169"/>
  </r>
  <r>
    <s v="2013_4"/>
    <n v="2013"/>
    <n v="4"/>
    <x v="35"/>
    <x v="8"/>
    <s v="Commercial"/>
    <n v="212.25"/>
    <n v="849"/>
    <n v="87234750"/>
    <n v="348939000"/>
    <n v="36"/>
    <n v="101"/>
    <n v="126"/>
    <n v="122"/>
    <n v="46"/>
    <n v="452100"/>
    <n v="279590"/>
    <n v="122993"/>
    <n v="378316"/>
    <n v="183976"/>
    <n v="12558.333333333334"/>
    <n v="2768.2178217821784"/>
    <n v="976.1349206349206"/>
    <n v="3100.9508196721313"/>
    <n v="3999.478260869565"/>
    <n v="47756250"/>
    <n v="6367500"/>
    <n v="31837500"/>
    <n v="636750"/>
    <n v="636750"/>
    <n v="0.16961130742049471"/>
    <n v="0.47585394581861012"/>
    <n v="0.59363957597173145"/>
    <n v="0.57479387514723201"/>
    <n v="0.21672555948174324"/>
    <n v="0.2296318871465462"/>
    <n v="0.55572603962109746"/>
    <n v="0.67219011997182909"/>
    <n v="0.65385953382233775"/>
    <n v="0.28261929303743072"/>
    <n v="2130.035335689046"/>
    <n v="1317.2673733804477"/>
    <n v="579.47232037691401"/>
    <n v="1782.4075382803298"/>
    <n v="866.78916372202593"/>
    <n v="2136.7659053364246"/>
    <n v="1321.4297267706504"/>
    <n v="581.303359865169"/>
    <n v="1788.039659905452"/>
    <n v="869.52807830164579"/>
  </r>
  <r>
    <s v="2013_4"/>
    <n v="2013"/>
    <n v="4"/>
    <x v="36"/>
    <x v="9"/>
    <s v="Commercial"/>
    <n v="150"/>
    <n v="600"/>
    <n v="61650000"/>
    <n v="246600000"/>
    <n v="23"/>
    <n v="80"/>
    <n v="138"/>
    <n v="102"/>
    <n v="24"/>
    <n v="362947"/>
    <n v="244533"/>
    <n v="103874"/>
    <n v="326989"/>
    <n v="118624"/>
    <n v="15780.304347826086"/>
    <n v="3056.6624999999999"/>
    <n v="752.71014492753625"/>
    <n v="3205.7745098039218"/>
    <n v="4942.666666666667"/>
    <n v="33750000"/>
    <n v="4500000"/>
    <n v="22500000"/>
    <n v="450000"/>
    <n v="450000"/>
    <n v="0.15333333333333332"/>
    <n v="0.53333333333333333"/>
    <n v="0.92"/>
    <n v="0.68"/>
    <n v="0.16"/>
    <n v="0.22187975858523698"/>
    <n v="0.62824356772664092"/>
    <n v="0.97161182293493098"/>
    <n v="0.76874415060535917"/>
    <n v="0.22974449368946626"/>
    <n v="2419.6466666666665"/>
    <n v="1630.22"/>
    <n v="692.49333333333334"/>
    <n v="2179.9266666666667"/>
    <n v="790.82666666666671"/>
    <n v="2427.29236161791"/>
    <n v="1635.371233440454"/>
    <n v="694.68150107508484"/>
    <n v="2186.814884909033"/>
    <n v="793.32555195266252"/>
  </r>
  <r>
    <s v="2013_4"/>
    <n v="2013"/>
    <n v="4"/>
    <x v="37"/>
    <x v="10"/>
    <s v="Commercial"/>
    <n v="421.5"/>
    <n v="1686"/>
    <n v="173236500"/>
    <n v="692946000"/>
    <n v="58"/>
    <n v="212"/>
    <n v="93"/>
    <n v="476"/>
    <n v="47"/>
    <n v="1243033"/>
    <n v="946373"/>
    <n v="111659"/>
    <n v="1446768"/>
    <n v="244733"/>
    <n v="21431.603448275862"/>
    <n v="4464.0235849056608"/>
    <n v="1200.6344086021506"/>
    <n v="3039.4285714285716"/>
    <n v="5207.0851063829787"/>
    <n v="94837500"/>
    <n v="12645000"/>
    <n v="63225000"/>
    <n v="1264500"/>
    <n v="1264500"/>
    <n v="0.13760379596678529"/>
    <n v="0.50296559905100835"/>
    <n v="0.2206405693950178"/>
    <n v="1.129300118623962"/>
    <n v="0.11150652431791222"/>
    <n v="0.17669920461255173"/>
    <n v="0.55970954023668851"/>
    <n v="0.26770238889387049"/>
    <n v="1.172667308360696"/>
    <n v="0.14722841133827308"/>
    <n v="2949.069988137604"/>
    <n v="2245.2502965599051"/>
    <n v="264.90865954922896"/>
    <n v="3432.4270462633453"/>
    <n v="580.62396204033212"/>
    <n v="2958.3885757767775"/>
    <n v="2252.3449269839143"/>
    <n v="265.74572837781392"/>
    <n v="3443.2729645949998"/>
    <n v="582.45864053132777"/>
  </r>
  <r>
    <s v="2013_4"/>
    <n v="2013"/>
    <n v="4"/>
    <x v="38"/>
    <x v="11"/>
    <s v="Commercial"/>
    <n v="1642.75"/>
    <n v="6571"/>
    <n v="675170250"/>
    <n v="2700681000"/>
    <n v="56"/>
    <n v="680"/>
    <n v="2180"/>
    <n v="1014"/>
    <n v="252"/>
    <n v="938278"/>
    <n v="1265755"/>
    <n v="2402428"/>
    <n v="1933975"/>
    <n v="1289520"/>
    <n v="16754.964285714286"/>
    <n v="1861.4044117647059"/>
    <n v="1102.0311926605505"/>
    <n v="1907.2731755424063"/>
    <n v="5117.1428571428569"/>
    <n v="369618750"/>
    <n v="49282500"/>
    <n v="246412500"/>
    <n v="4928250"/>
    <n v="4928250"/>
    <n v="3.4089179729112767E-2"/>
    <n v="0.4139400395677979"/>
    <n v="1.3270430680261756"/>
    <n v="0.61725764723786336"/>
    <n v="0.15340130878100747"/>
    <n v="4.4520684817243507E-2"/>
    <n v="0.44225460674120903"/>
    <n v="1.3649147999226785"/>
    <n v="0.64519959547387606"/>
    <n v="0.17411814878138451"/>
    <n v="571.16298889057987"/>
    <n v="770.50981585755596"/>
    <n v="1462.4428549688023"/>
    <n v="1177.278952975194"/>
    <n v="784.97641150509821"/>
    <n v="572.96777222554249"/>
    <n v="772.94450315721087"/>
    <n v="1467.0639395704316"/>
    <n v="1180.9989654344377"/>
    <n v="787.45681092414134"/>
  </r>
  <r>
    <s v="2013_4"/>
    <n v="2013"/>
    <n v="4"/>
    <x v="39"/>
    <x v="12"/>
    <s v="Commercial"/>
    <n v="1155.5"/>
    <n v="4622"/>
    <n v="474910500"/>
    <n v="1899642000"/>
    <n v="81"/>
    <n v="613"/>
    <n v="903"/>
    <n v="1033"/>
    <n v="222"/>
    <n v="1808944"/>
    <n v="1884720"/>
    <n v="1536522"/>
    <n v="3018257"/>
    <n v="976999"/>
    <n v="22332.641975308641"/>
    <n v="3074.5840130505708"/>
    <n v="1701.5747508305649"/>
    <n v="2921.8363988383348"/>
    <n v="4400.8963963963961"/>
    <n v="259987500"/>
    <n v="34665000"/>
    <n v="173325000"/>
    <n v="3466500"/>
    <n v="3466500"/>
    <n v="7.0099524015577674E-2"/>
    <n v="0.53050627434011255"/>
    <n v="0.78147987884032888"/>
    <n v="0.89398528775421893"/>
    <n v="0.1921246213760277"/>
    <n v="8.7599873256694688E-2"/>
    <n v="0.56471454382567043"/>
    <n v="0.80980524695839273"/>
    <n v="0.91508707312307858"/>
    <n v="0.21912902836273795"/>
    <n v="1565.507572479446"/>
    <n v="1631.0861099091303"/>
    <n v="1329.7464301168325"/>
    <n v="2612.0787537862398"/>
    <n v="845.52055387278233"/>
    <n v="1570.4543250396157"/>
    <n v="1636.2400801178285"/>
    <n v="1333.9482153225974"/>
    <n v="2620.3325032345369"/>
    <n v="848.19226306031567"/>
  </r>
  <r>
    <s v="2013_4"/>
    <n v="2013"/>
    <n v="4"/>
    <x v="40"/>
    <x v="13"/>
    <s v="Commercial"/>
    <n v="348.25"/>
    <n v="1393"/>
    <n v="143130750"/>
    <n v="572523000"/>
    <n v="46"/>
    <n v="184"/>
    <n v="225"/>
    <n v="235"/>
    <n v="71"/>
    <n v="1044322"/>
    <n v="550830"/>
    <n v="198604"/>
    <n v="726041"/>
    <n v="577056"/>
    <n v="22702.652173913044"/>
    <n v="2993.641304347826"/>
    <n v="882.68444444444447"/>
    <n v="3089.5361702127661"/>
    <n v="8127.5492957746483"/>
    <n v="78356250"/>
    <n v="10447500"/>
    <n v="52237500"/>
    <n v="1044750"/>
    <n v="1044750"/>
    <n v="0.13208901651112706"/>
    <n v="0.52835606604450824"/>
    <n v="0.64608758076094763"/>
    <n v="0.67480258435032303"/>
    <n v="0.2038765254845657"/>
    <n v="0.17436379143020858"/>
    <n v="0.59068372773079814"/>
    <n v="0.70579165331952542"/>
    <n v="0.73329132492027138"/>
    <n v="0.25417840181519485"/>
    <n v="2998.7709978463749"/>
    <n v="1581.7085427135678"/>
    <n v="570.29145728643221"/>
    <n v="2084.8269921033739"/>
    <n v="1657.0165111270639"/>
    <n v="3008.2466326958856"/>
    <n v="1586.7064877383361"/>
    <n v="572.09348672146496"/>
    <n v="2091.4147106439905"/>
    <n v="1662.2524172400438"/>
  </r>
  <r>
    <s v="2013_4"/>
    <n v="2013"/>
    <n v="4"/>
    <x v="41"/>
    <x v="14"/>
    <s v="Commercial"/>
    <n v="1742.5"/>
    <n v="6970"/>
    <n v="716167500"/>
    <n v="2864670000"/>
    <n v="225"/>
    <n v="898"/>
    <n v="1468"/>
    <n v="1392"/>
    <n v="325"/>
    <n v="3220462"/>
    <n v="2717283"/>
    <n v="1802798"/>
    <n v="4459021"/>
    <n v="3404579"/>
    <n v="14313.164444444445"/>
    <n v="3025.9276169265036"/>
    <n v="1228.0640326975476"/>
    <n v="3203.319683908046"/>
    <n v="10475.627692307693"/>
    <n v="392062500"/>
    <n v="52275000"/>
    <n v="261375000"/>
    <n v="5227500"/>
    <n v="5227500"/>
    <n v="0.1291248206599713"/>
    <n v="0.51535150645624106"/>
    <n v="0.84246771879483495"/>
    <n v="0.79885222381635579"/>
    <n v="0.18651362984218078"/>
    <n v="0.14784251494964157"/>
    <n v="0.54324704409808311"/>
    <n v="0.86280209916247097"/>
    <n v="0.82122708603446815"/>
    <n v="0.20825565305812122"/>
    <n v="1848.1847919655668"/>
    <n v="1559.416355810617"/>
    <n v="1034.6043041606886"/>
    <n v="2558.9790530846485"/>
    <n v="1953.8473457675752"/>
    <n v="1854.0247591506775"/>
    <n v="1564.3438611041618"/>
    <n v="1037.8734876385199"/>
    <n v="2567.0650160047885"/>
    <n v="1960.0211896567803"/>
  </r>
  <r>
    <s v="2013_4"/>
    <n v="2013"/>
    <n v="4"/>
    <x v="42"/>
    <x v="15"/>
    <s v="Commercial"/>
    <n v="237.25"/>
    <n v="949"/>
    <n v="97509750"/>
    <n v="390039000"/>
    <n v="38"/>
    <n v="127"/>
    <n v="163"/>
    <n v="195"/>
    <n v="59"/>
    <n v="625767"/>
    <n v="400299"/>
    <n v="232909"/>
    <n v="537846"/>
    <n v="447310"/>
    <n v="16467.552631578947"/>
    <n v="3151.9606299212596"/>
    <n v="1428.8895705521472"/>
    <n v="2758.1846153846154"/>
    <n v="7581.5254237288136"/>
    <n v="53381250"/>
    <n v="7117500"/>
    <n v="35587500"/>
    <n v="711750"/>
    <n v="711750"/>
    <n v="0.1601685985247629"/>
    <n v="0.53530031612223394"/>
    <n v="0.68703898840885147"/>
    <n v="0.82191780821917804"/>
    <n v="0.24868282402528977"/>
    <n v="0.21564873908776044"/>
    <n v="0.61074658185489461"/>
    <n v="0.7571826803149132"/>
    <n v="0.87979097558433339"/>
    <n v="0.31406921461989867"/>
    <n v="2637.5848261327715"/>
    <n v="1687.2455216016861"/>
    <n v="981.70284510010538"/>
    <n v="2267.0010537407798"/>
    <n v="1885.395152792413"/>
    <n v="2645.9191706742499"/>
    <n v="1692.576946533984"/>
    <n v="984.80486846153417"/>
    <n v="2274.1644130650266"/>
    <n v="1891.3526987429805"/>
  </r>
  <r>
    <s v="2013_4"/>
    <n v="2013"/>
    <n v="4"/>
    <x v="43"/>
    <x v="16"/>
    <s v="Commercial"/>
    <n v="406.75"/>
    <n v="1627"/>
    <n v="167174250"/>
    <n v="668697000"/>
    <n v="56"/>
    <n v="228"/>
    <n v="520"/>
    <n v="573"/>
    <n v="35"/>
    <n v="1231006"/>
    <n v="442336"/>
    <n v="442627"/>
    <n v="1843045"/>
    <n v="201459"/>
    <n v="21982.25"/>
    <n v="1940.0701754385964"/>
    <n v="851.20576923076919"/>
    <n v="3216.4834205933685"/>
    <n v="5755.971428571429"/>
    <n v="91518750"/>
    <n v="12202500"/>
    <n v="61012500"/>
    <n v="1220250"/>
    <n v="1220250"/>
    <n v="0.13767670559311618"/>
    <n v="0.56054087277197295"/>
    <n v="1.2784265519360787"/>
    <n v="1.4087277197295636"/>
    <n v="8.6047940995697597E-2"/>
    <n v="0.1774835207317273"/>
    <n v="0.61788052140614891"/>
    <n v="1.3473529138021103"/>
    <n v="1.4963920090861402"/>
    <n v="0.11844638026138335"/>
    <n v="3026.4437615242778"/>
    <n v="1087.4886293792256"/>
    <n v="1088.2040565457899"/>
    <n v="4531.1493546404427"/>
    <n v="495.28948985863553"/>
    <n v="3036.0068378636779"/>
    <n v="1090.9249188332697"/>
    <n v="1091.6426066348063"/>
    <n v="4545.4670590480164"/>
    <n v="496.85452511943782"/>
  </r>
  <r>
    <s v="2013_4"/>
    <n v="2013"/>
    <n v="4"/>
    <x v="44"/>
    <x v="17"/>
    <s v="Commercial"/>
    <n v="1425"/>
    <n v="5700"/>
    <n v="585675000"/>
    <n v="2342700000"/>
    <n v="156"/>
    <n v="712"/>
    <n v="1838"/>
    <n v="943"/>
    <n v="221"/>
    <n v="2685506"/>
    <n v="2202134"/>
    <n v="1175133"/>
    <n v="3045275"/>
    <n v="515573"/>
    <n v="17214.782051282051"/>
    <n v="3092.8848314606744"/>
    <n v="639.35418933623509"/>
    <n v="3229.3478260869565"/>
    <n v="2332.9095022624433"/>
    <n v="320625000"/>
    <n v="42750000"/>
    <n v="213750000"/>
    <n v="4275000"/>
    <n v="4275000"/>
    <n v="0.10947368421052632"/>
    <n v="0.49964912280701756"/>
    <n v="1.2898245614035089"/>
    <n v="0.66175438596491232"/>
    <n v="0.15508771929824561"/>
    <n v="0.1287456818916233"/>
    <n v="0.53051071912759151"/>
    <n v="1.3275627807026238"/>
    <n v="0.69095641241516947"/>
    <n v="0.1774307974609334"/>
    <n v="1884.5656140350877"/>
    <n v="1545.3571929824561"/>
    <n v="824.65473684210531"/>
    <n v="2137.0350877192982"/>
    <n v="361.80561403508773"/>
    <n v="1890.5205387763785"/>
    <n v="1550.2402735789015"/>
    <n v="827.26051339818343"/>
    <n v="2143.7877754591632"/>
    <n v="362.94886168139408"/>
  </r>
  <r>
    <s v="2013_4"/>
    <n v="2013"/>
    <n v="4"/>
    <x v="45"/>
    <x v="18"/>
    <s v="Commercial"/>
    <n v="1437.5"/>
    <n v="5750"/>
    <n v="590812500"/>
    <n v="2363250000"/>
    <n v="102"/>
    <n v="862"/>
    <n v="1354"/>
    <n v="1383"/>
    <n v="327"/>
    <n v="3556992"/>
    <n v="3031297"/>
    <n v="1654215"/>
    <n v="4591285"/>
    <n v="2618090"/>
    <n v="34872.470588235294"/>
    <n v="3516.5858468677493"/>
    <n v="1221.7245199409158"/>
    <n v="3319.8011569052783"/>
    <n v="8006.3914373088683"/>
    <n v="323437500"/>
    <n v="43125000"/>
    <n v="215625000"/>
    <n v="4312500"/>
    <n v="4312500"/>
    <n v="7.0956521739130432E-2"/>
    <n v="0.59965217391304348"/>
    <n v="0.94191304347826088"/>
    <n v="0.96208695652173915"/>
    <n v="0.22747826086956521"/>
    <n v="8.6735038410770654E-2"/>
    <n v="0.62976284520706827"/>
    <n v="0.95628767467128739"/>
    <n v="0.97382385862502152"/>
    <n v="0.25324012579188199"/>
    <n v="2474.4292173913045"/>
    <n v="2108.728347826087"/>
    <n v="1150.7582608695652"/>
    <n v="3193.9373913043478"/>
    <n v="1821.28"/>
    <n v="2482.2480164065678"/>
    <n v="2115.391590813018"/>
    <n v="1154.3944722001033"/>
    <n v="3204.029720619902"/>
    <n v="1827.0349523625216"/>
  </r>
  <r>
    <s v="2013_4"/>
    <n v="2013"/>
    <n v="4"/>
    <x v="46"/>
    <x v="19"/>
    <s v="Commercial"/>
    <n v="753.25"/>
    <n v="3013"/>
    <n v="309585750"/>
    <n v="1238343000"/>
    <n v="120"/>
    <n v="356"/>
    <n v="822"/>
    <n v="487"/>
    <n v="120"/>
    <n v="1560226"/>
    <n v="1021956"/>
    <n v="835571"/>
    <n v="1369781"/>
    <n v="285650"/>
    <n v="13001.883333333333"/>
    <n v="2870.6629213483147"/>
    <n v="1016.5097323600974"/>
    <n v="2812.6919917864475"/>
    <n v="2380.4166666666665"/>
    <n v="169481250"/>
    <n v="22597500"/>
    <n v="112987500"/>
    <n v="2259750"/>
    <n v="2259750"/>
    <n v="0.15930965814802522"/>
    <n v="0.47261865250580815"/>
    <n v="1.0912711583139727"/>
    <n v="0.64653169598406901"/>
    <n v="0.15930965814802522"/>
    <n v="0.1903785263497817"/>
    <n v="0.51500286930683126"/>
    <n v="1.1180640427285691"/>
    <n v="0.68711585017648646"/>
    <n v="0.1903785263497817"/>
    <n v="2071.3255891138401"/>
    <n v="1356.7288416860272"/>
    <n v="1109.2877530700298"/>
    <n v="1818.4945237305012"/>
    <n v="379.2233654165284"/>
    <n v="2077.8706453888894"/>
    <n v="1361.0158869798656"/>
    <n v="1112.7929242547168"/>
    <n v="1824.2406744352668"/>
    <n v="380.42165036048385"/>
  </r>
  <r>
    <s v="2013_4"/>
    <n v="2013"/>
    <n v="4"/>
    <x v="47"/>
    <x v="20"/>
    <s v="Commercial"/>
    <n v="646.5"/>
    <n v="2586"/>
    <n v="265711500"/>
    <n v="1062846000"/>
    <n v="86"/>
    <n v="430"/>
    <n v="618"/>
    <n v="553"/>
    <n v="90"/>
    <n v="1344323"/>
    <n v="1633912"/>
    <n v="688292"/>
    <n v="2370814"/>
    <n v="381179"/>
    <n v="15631.662790697674"/>
    <n v="3799.7953488372091"/>
    <n v="1113.7411003236246"/>
    <n v="4287.1862567811932"/>
    <n v="4235.3222222222221"/>
    <n v="145462500"/>
    <n v="19395000"/>
    <n v="96975000"/>
    <n v="1939500"/>
    <n v="1939500"/>
    <n v="0.13302397525135345"/>
    <n v="0.66511987625676716"/>
    <n v="0.95591647331786544"/>
    <n v="0.85537509667440059"/>
    <n v="0.13921113689095127"/>
    <n v="0.16414401630844927"/>
    <n v="0.70836790383917669"/>
    <n v="0.97472781599151437"/>
    <n v="0.88760592732707544"/>
    <n v="0.17093287433803517"/>
    <n v="2079.3859242072699"/>
    <n v="2527.3194122196442"/>
    <n v="1064.6434648105183"/>
    <n v="3667.152358855375"/>
    <n v="589.60402165506571"/>
    <n v="2085.9564498469908"/>
    <n v="2535.3053357581443"/>
    <n v="1068.0075672127048"/>
    <n v="3678.7399714856797"/>
    <n v="591.46707569254261"/>
  </r>
  <r>
    <s v="2013_4"/>
    <n v="2013"/>
    <n v="4"/>
    <x v="48"/>
    <x v="21"/>
    <s v="Commercial"/>
    <n v="1266.25"/>
    <n v="5065"/>
    <n v="520428750"/>
    <n v="2081715000"/>
    <n v="233"/>
    <n v="817"/>
    <n v="998"/>
    <n v="1275"/>
    <n v="321"/>
    <n v="2932697"/>
    <n v="2514345"/>
    <n v="1396223"/>
    <n v="3383813"/>
    <n v="931713"/>
    <n v="12586.682403433477"/>
    <n v="3077.5336597307223"/>
    <n v="1399.0210420841684"/>
    <n v="2653.9709803921569"/>
    <n v="2902.532710280374"/>
    <n v="284906250"/>
    <n v="37987500"/>
    <n v="189937500"/>
    <n v="3798750"/>
    <n v="3798750"/>
    <n v="0.18400789733464956"/>
    <n v="0.64521224086870677"/>
    <n v="0.78815399802566632"/>
    <n v="1.0069101678183614"/>
    <n v="0.25350444225074037"/>
    <n v="0.20938005496940959"/>
    <n v="0.6765401784361107"/>
    <n v="0.8149094239783764"/>
    <n v="1.0123719685635655"/>
    <n v="0.28198854821272934"/>
    <n v="2316.0489634748274"/>
    <n v="1985.6623889437315"/>
    <n v="1102.6440276406713"/>
    <n v="2672.3103652517275"/>
    <n v="735.80493583415603"/>
    <n v="2323.3673063183578"/>
    <n v="1991.9367632609269"/>
    <n v="1106.1282057197645"/>
    <n v="2680.7544369210459"/>
    <n v="738.12996128539567"/>
  </r>
  <r>
    <s v="2013_4"/>
    <n v="2013"/>
    <n v="4"/>
    <x v="49"/>
    <x v="22"/>
    <s v="Commercial"/>
    <n v="383.5"/>
    <n v="1534"/>
    <n v="157618500"/>
    <n v="630474000"/>
    <n v="73"/>
    <n v="263"/>
    <n v="244"/>
    <n v="355"/>
    <n v="184"/>
    <n v="1214112"/>
    <n v="963855"/>
    <n v="223348"/>
    <n v="1185846"/>
    <n v="1008617"/>
    <n v="16631.671232876713"/>
    <n v="3664.847908745247"/>
    <n v="915.36065573770497"/>
    <n v="3340.4112676056338"/>
    <n v="5481.614130434783"/>
    <n v="86287500"/>
    <n v="11505000"/>
    <n v="57525000"/>
    <n v="1150500"/>
    <n v="1150500"/>
    <n v="0.19035202086049544"/>
    <n v="0.68578878748370276"/>
    <n v="0.63624511082138202"/>
    <n v="0.9256844850065189"/>
    <n v="0.47979139504563234"/>
    <n v="0.23706097046229746"/>
    <n v="0.74101932454227726"/>
    <n v="0.69348382716797774"/>
    <n v="0.95689094279268472"/>
    <n v="0.53923268561549742"/>
    <n v="3165.8722294654499"/>
    <n v="2513.3116036505867"/>
    <n v="582.39374185136899"/>
    <n v="3092.166883963494"/>
    <n v="2630.0312907431553"/>
    <n v="3175.8758773759323"/>
    <n v="2521.2532647632006"/>
    <n v="584.23401256239936"/>
    <n v="3101.9376348168371"/>
    <n v="2638.3417673256513"/>
  </r>
  <r>
    <s v="2013_4"/>
    <n v="2013"/>
    <n v="4"/>
    <x v="50"/>
    <x v="23"/>
    <s v="Commercial"/>
    <n v="587"/>
    <n v="2348"/>
    <n v="241257000"/>
    <n v="965028000"/>
    <n v="124"/>
    <n v="491"/>
    <n v="624"/>
    <n v="589"/>
    <n v="386"/>
    <n v="2245381"/>
    <n v="1499589"/>
    <n v="750990"/>
    <n v="1948013"/>
    <n v="2186796"/>
    <n v="18107.91129032258"/>
    <n v="3054.152749490835"/>
    <n v="1203.5096153846155"/>
    <n v="3307.3225806451615"/>
    <n v="5665.2746113989633"/>
    <n v="132075000"/>
    <n v="17610000"/>
    <n v="88050000"/>
    <n v="1761000"/>
    <n v="1761000"/>
    <n v="0.21124361158432708"/>
    <n v="0.83645655877342417"/>
    <n v="1.0630323679727427"/>
    <n v="1.0034071550255537"/>
    <n v="0.65758091993185686"/>
    <n v="0.250499074875082"/>
    <n v="0.87202584348528922"/>
    <n v="1.0879262098153311"/>
    <n v="1.0090301981519547"/>
    <n v="0.70321512085223792"/>
    <n v="3825.1805792163545"/>
    <n v="2554.6660988074959"/>
    <n v="1279.3696763202727"/>
    <n v="3318.5911413969334"/>
    <n v="3725.3764906303236"/>
    <n v="3837.2675356488817"/>
    <n v="2562.7384334846383"/>
    <n v="1283.412279072885"/>
    <n v="3329.0773565475006"/>
    <n v="3737.1480821681625"/>
  </r>
  <r>
    <s v="2013_4"/>
    <n v="2013"/>
    <n v="4"/>
    <x v="51"/>
    <x v="24"/>
    <s v="Commercial"/>
    <n v="305"/>
    <n v="1220"/>
    <n v="125355000"/>
    <n v="501420000"/>
    <n v="65"/>
    <n v="250"/>
    <n v="191"/>
    <n v="405"/>
    <n v="11"/>
    <n v="815521"/>
    <n v="609608"/>
    <n v="312342"/>
    <n v="932052"/>
    <n v="78409"/>
    <n v="12546.476923076923"/>
    <n v="2438.4319999999998"/>
    <n v="1635.2984293193717"/>
    <n v="2301.3629629629631"/>
    <n v="7128.090909090909"/>
    <n v="68625000"/>
    <n v="9150000"/>
    <n v="45750000"/>
    <n v="915000"/>
    <n v="915000"/>
    <n v="0.21311475409836064"/>
    <n v="0.81967213114754101"/>
    <n v="0.6262295081967213"/>
    <n v="1.3278688524590163"/>
    <n v="3.6065573770491806E-2"/>
    <n v="0.26774944132725198"/>
    <n v="0.87096506152100472"/>
    <n v="0.69077639067332175"/>
    <n v="1.4158994548259942"/>
    <n v="6.0941322983752808E-2"/>
    <n v="2673.8393442622951"/>
    <n v="1998.7147540983606"/>
    <n v="1024.0721311475411"/>
    <n v="3055.9081967213115"/>
    <n v="257.07868852459018"/>
    <n v="2682.2882472597835"/>
    <n v="2005.0303717936656"/>
    <n v="1027.3080346497702"/>
    <n v="3065.5643759449181"/>
    <n v="257.89101590197231"/>
  </r>
  <r>
    <s v="2013_4"/>
    <n v="2013"/>
    <n v="4"/>
    <x v="52"/>
    <x v="25"/>
    <s v="Commercial"/>
    <n v="1407"/>
    <n v="5628"/>
    <n v="578277000"/>
    <n v="2313108000"/>
    <n v="305"/>
    <n v="1124"/>
    <n v="2261"/>
    <n v="1196"/>
    <n v="134"/>
    <n v="4936489"/>
    <n v="3122903"/>
    <n v="2090675"/>
    <n v="3592122"/>
    <n v="686811"/>
    <n v="16185.209836065575"/>
    <n v="2778.3834519572952"/>
    <n v="924.66828836797879"/>
    <n v="3003.4464882943143"/>
    <n v="5125.4552238805973"/>
    <n v="316575000"/>
    <n v="42210000"/>
    <n v="211050000"/>
    <n v="4221000"/>
    <n v="4221000"/>
    <n v="0.21677327647476902"/>
    <n v="0.79886282871357495"/>
    <n v="1.6069651741293531"/>
    <n v="0.85003553660270081"/>
    <n v="9.5238095238095233E-2"/>
    <n v="0.24236829756860906"/>
    <n v="0.8237623586425139"/>
    <n v="1.6683122676048081"/>
    <n v="0.87221349642397372"/>
    <n v="0.11347207111415741"/>
    <n v="3508.5209665955936"/>
    <n v="2219.5472636815921"/>
    <n v="1485.9097370291399"/>
    <n v="2553.036247334755"/>
    <n v="488.13859275053306"/>
    <n v="3519.6073294973253"/>
    <n v="2226.5606766487649"/>
    <n v="1490.604973210073"/>
    <n v="2561.1034319429441"/>
    <n v="489.68103232467195"/>
  </r>
  <r>
    <s v="2013_4"/>
    <n v="2013"/>
    <n v="4"/>
    <x v="53"/>
    <x v="26"/>
    <s v="Commercial"/>
    <n v="607"/>
    <n v="2428"/>
    <n v="249477000"/>
    <n v="997908000"/>
    <n v="104"/>
    <n v="473"/>
    <n v="803"/>
    <n v="687"/>
    <n v="112"/>
    <n v="1431741"/>
    <n v="1658741"/>
    <n v="611094"/>
    <n v="2529476"/>
    <n v="286423"/>
    <n v="13766.740384615385"/>
    <n v="3506.8520084566594"/>
    <n v="761.01369863013701"/>
    <n v="3681.9155749636097"/>
    <n v="2557.3482142857142"/>
    <n v="136575000"/>
    <n v="18210000"/>
    <n v="91050000"/>
    <n v="1821000"/>
    <n v="1821000"/>
    <n v="0.17133443163097201"/>
    <n v="0.77924217462932455"/>
    <n v="1.3228995057660626"/>
    <n v="1.1317957166392092"/>
    <n v="0.18451400329489293"/>
    <n v="0.20696916770621174"/>
    <n v="0.8184665335244079"/>
    <n v="1.3847094985273676"/>
    <n v="1.1683212230904025"/>
    <n v="0.221198663033427"/>
    <n v="2358.7166392092258"/>
    <n v="2732.6869851729821"/>
    <n v="1006.7446457990116"/>
    <n v="4167.1762767710052"/>
    <n v="471.86655683690282"/>
    <n v="2366.1698050570558"/>
    <n v="2741.3218372667584"/>
    <n v="1009.9257972297619"/>
    <n v="4180.3438846945792"/>
    <n v="473.35757939030668"/>
  </r>
  <r>
    <s v="2014_1"/>
    <n v="2014"/>
    <n v="1"/>
    <x v="27"/>
    <x v="0"/>
    <s v="Commercial"/>
    <n v="1569.5"/>
    <n v="6278"/>
    <n v="645064500"/>
    <n v="2580258000"/>
    <n v="45"/>
    <n v="798"/>
    <n v="439"/>
    <n v="1321"/>
    <n v="179"/>
    <n v="547230"/>
    <n v="1296727"/>
    <n v="655629"/>
    <n v="2445412"/>
    <n v="599372"/>
    <n v="12160.666666666666"/>
    <n v="1624.9711779448621"/>
    <n v="1493.4601366742597"/>
    <n v="1851.1824375473127"/>
    <n v="3348.4469273743016"/>
    <n v="353137500"/>
    <n v="47085000"/>
    <n v="235425000"/>
    <n v="4708500"/>
    <n v="4708500"/>
    <n v="2.8671551449506213E-2"/>
    <n v="0.50844217903791011"/>
    <n v="0.27970691302962725"/>
    <n v="0.84166932143994899"/>
    <n v="0.11404906021025804"/>
    <n v="3.8486406998381524E-2"/>
    <n v="0.53784461764614788"/>
    <n v="0.30610554882853552"/>
    <n v="0.8631391485057115"/>
    <n v="0.13274408102649862"/>
    <n v="348.66517999362856"/>
    <n v="826.20388658808542"/>
    <n v="417.73112456196242"/>
    <n v="1558.0834660719975"/>
    <n v="381.88722523096527"/>
    <n v="349.76690597828406"/>
    <n v="828.81455820861856"/>
    <n v="419.05108784174183"/>
    <n v="1563.0067596479862"/>
    <n v="383.09392754420634"/>
  </r>
  <r>
    <s v="2014_1"/>
    <n v="2014"/>
    <n v="1"/>
    <x v="28"/>
    <x v="1"/>
    <s v="Commercial"/>
    <n v="199"/>
    <n v="796"/>
    <n v="81789000"/>
    <n v="327156000"/>
    <n v="4"/>
    <n v="87"/>
    <n v="108"/>
    <n v="143"/>
    <n v="19"/>
    <n v="80366"/>
    <n v="247959"/>
    <n v="126934"/>
    <n v="462967"/>
    <n v="114713"/>
    <n v="20091.5"/>
    <n v="2850.1034482758619"/>
    <n v="1175.3148148148148"/>
    <n v="3237.5314685314684"/>
    <n v="6037.5263157894733"/>
    <n v="44775000"/>
    <n v="5970000"/>
    <n v="29850000"/>
    <n v="597000"/>
    <n v="597000"/>
    <n v="2.0100502512562814E-2"/>
    <n v="0.43718592964824121"/>
    <n v="0.542713567839196"/>
    <n v="0.71859296482412061"/>
    <n v="9.5477386934673364E-2"/>
    <n v="4.3281045658852782E-2"/>
    <n v="0.51911630491259819"/>
    <n v="0.62499633344061667"/>
    <n v="0.79286722568918733"/>
    <n v="0.14401622316343227"/>
    <n v="403.8492462311558"/>
    <n v="1246.0251256281408"/>
    <n v="637.85929648241211"/>
    <n v="2326.4673366834172"/>
    <n v="576.4472361809045"/>
    <n v="405.12534500438153"/>
    <n v="1249.9623649546006"/>
    <n v="639.87482944013846"/>
    <n v="2333.8185999134398"/>
    <n v="578.26871688882875"/>
  </r>
  <r>
    <s v="2014_1"/>
    <n v="2014"/>
    <n v="1"/>
    <x v="29"/>
    <x v="2"/>
    <s v="Commercial"/>
    <n v="223.75"/>
    <n v="895"/>
    <n v="91961250"/>
    <n v="367845000"/>
    <n v="19"/>
    <n v="128"/>
    <n v="119"/>
    <n v="283"/>
    <n v="32"/>
    <n v="221313"/>
    <n v="412058"/>
    <n v="123434"/>
    <n v="907593"/>
    <n v="180684"/>
    <n v="11648.052631578947"/>
    <n v="3219.203125"/>
    <n v="1037.2605042016808"/>
    <n v="3207.0424028268553"/>
    <n v="5646.375"/>
    <n v="50343750"/>
    <n v="6712500"/>
    <n v="33562500"/>
    <n v="671250"/>
    <n v="671250"/>
    <n v="8.4916201117318429E-2"/>
    <n v="0.5720670391061452"/>
    <n v="0.53184357541899441"/>
    <n v="1.264804469273743"/>
    <n v="0.1430167597765363"/>
    <n v="0.12833723006744679"/>
    <n v="0.6491371051572894"/>
    <n v="0.60956877601499326"/>
    <n v="1.3549509444783034"/>
    <n v="0.19754908680739119"/>
    <n v="989.10837988826813"/>
    <n v="1841.6"/>
    <n v="551.66033519553071"/>
    <n v="4056.2815642458099"/>
    <n v="807.52625698324027"/>
    <n v="992.23380355054292"/>
    <n v="1847.4191602997998"/>
    <n v="553.40349327629974"/>
    <n v="4069.0987626838364"/>
    <n v="810.07791029323323"/>
  </r>
  <r>
    <s v="2014_1"/>
    <n v="2014"/>
    <n v="1"/>
    <x v="30"/>
    <x v="3"/>
    <s v="Commercial"/>
    <n v="1560.75"/>
    <n v="6243"/>
    <n v="641468250"/>
    <n v="2565873000"/>
    <n v="40"/>
    <n v="628"/>
    <n v="835"/>
    <n v="1033"/>
    <n v="199"/>
    <n v="758953"/>
    <n v="2269330"/>
    <n v="733492"/>
    <n v="3656178"/>
    <n v="1189420"/>
    <n v="18973.825000000001"/>
    <n v="3613.5828025477708"/>
    <n v="878.43353293413179"/>
    <n v="3539.3785091965151"/>
    <n v="5976.9849246231151"/>
    <n v="351168750"/>
    <n v="46822500"/>
    <n v="234112500"/>
    <n v="4682250"/>
    <n v="4682250"/>
    <n v="2.5628704148646483E-2"/>
    <n v="0.40237065513374981"/>
    <n v="0.53499919910299532"/>
    <n v="0.66186128463879546"/>
    <n v="0.12750280313951626"/>
    <n v="3.4948680574732063E-2"/>
    <n v="0.43129199148960612"/>
    <n v="0.56441581200720714"/>
    <n v="0.68976231151004086"/>
    <n v="0.14717401590597015"/>
    <n v="486.27454749319236"/>
    <n v="1453.9996796411981"/>
    <n v="469.96123658497515"/>
    <n v="2342.57760691975"/>
    <n v="762.08233221207752"/>
    <n v="487.81109698362218"/>
    <n v="1458.5940851644875"/>
    <n v="471.44623863231453"/>
    <n v="2349.9797760169413"/>
    <n v="764.49039001658855"/>
  </r>
  <r>
    <s v="2014_1"/>
    <n v="2014"/>
    <n v="1"/>
    <x v="31"/>
    <x v="4"/>
    <s v="Commercial"/>
    <n v="685"/>
    <n v="2740"/>
    <n v="281535000"/>
    <n v="1126140000"/>
    <n v="31"/>
    <n v="251"/>
    <n v="352"/>
    <n v="384"/>
    <n v="82"/>
    <n v="645297"/>
    <n v="734888"/>
    <n v="464697"/>
    <n v="1351475"/>
    <n v="239155"/>
    <n v="20816.032258064515"/>
    <n v="2927.8406374501992"/>
    <n v="1320.1619318181818"/>
    <n v="3519.4661458333335"/>
    <n v="2916.5243902439024"/>
    <n v="154125000"/>
    <n v="20550000"/>
    <n v="102750000"/>
    <n v="2055000"/>
    <n v="2055000"/>
    <n v="4.5255474452554748E-2"/>
    <n v="0.36642335766423356"/>
    <n v="0.51386861313868615"/>
    <n v="0.56058394160583946"/>
    <n v="0.11970802919708029"/>
    <n v="6.3760504084625011E-2"/>
    <n v="0.40931787538806086"/>
    <n v="0.55836384890260249"/>
    <n v="0.60476833772759475"/>
    <n v="0.14860721758214113"/>
    <n v="942.03941605839418"/>
    <n v="1072.829197080292"/>
    <n v="678.38978102189776"/>
    <n v="1972.956204379562"/>
    <n v="349.13138686131384"/>
    <n v="945.01610935268923"/>
    <n v="1076.2191650820926"/>
    <n v="680.53338380291029"/>
    <n v="1979.1904291937287"/>
    <n v="350.23458598481375"/>
  </r>
  <r>
    <s v="2014_1"/>
    <n v="2014"/>
    <n v="1"/>
    <x v="32"/>
    <x v="5"/>
    <s v="Commercial"/>
    <n v="267.25"/>
    <n v="1069"/>
    <n v="109839750"/>
    <n v="439359000"/>
    <n v="24"/>
    <n v="113"/>
    <n v="185"/>
    <n v="176"/>
    <n v="49"/>
    <n v="470918"/>
    <n v="333936"/>
    <n v="224356"/>
    <n v="627397"/>
    <n v="286511"/>
    <n v="19621.583333333332"/>
    <n v="2955.1858407079644"/>
    <n v="1212.7351351351351"/>
    <n v="3564.755681818182"/>
    <n v="5847.1632653061224"/>
    <n v="60131250"/>
    <n v="8017500"/>
    <n v="40087500"/>
    <n v="801750"/>
    <n v="801750"/>
    <n v="8.9803554724041154E-2"/>
    <n v="0.42282507015902715"/>
    <n v="0.6922357343311506"/>
    <n v="0.6585594013096352"/>
    <n v="0.18334892422825069"/>
    <n v="0.13055203305463117"/>
    <n v="0.49323455362752133"/>
    <n v="0.75802168692103822"/>
    <n v="0.72614468182288172"/>
    <n v="0.2385000670814266"/>
    <n v="1762.0879326473339"/>
    <n v="1249.5266604303088"/>
    <n v="839.49859681945748"/>
    <n v="2347.6033676333022"/>
    <n v="1072.0710944808231"/>
    <n v="1767.6558475813142"/>
    <n v="1253.4749640445125"/>
    <n v="842.1512775896299"/>
    <n v="2355.0214173273771"/>
    <n v="1075.4586670001356"/>
  </r>
  <r>
    <s v="2014_1"/>
    <n v="2014"/>
    <n v="1"/>
    <x v="33"/>
    <x v="6"/>
    <s v="Commercial"/>
    <n v="1818.5"/>
    <n v="7274"/>
    <n v="747403500"/>
    <n v="2989614000"/>
    <n v="108"/>
    <n v="910"/>
    <n v="787"/>
    <n v="1467"/>
    <n v="260"/>
    <n v="2658212"/>
    <n v="2318449"/>
    <n v="643855"/>
    <n v="4169458"/>
    <n v="2440519"/>
    <n v="24613.074074074073"/>
    <n v="2547.7461538461539"/>
    <n v="818.11308767471405"/>
    <n v="2842.1663258350377"/>
    <n v="9386.6115384615387"/>
    <n v="409162500"/>
    <n v="54555000"/>
    <n v="272775000"/>
    <n v="5455500"/>
    <n v="5455500"/>
    <n v="5.9389606818806707E-2"/>
    <n v="0.50041242782513062"/>
    <n v="0.43277426450371187"/>
    <n v="0.80670882595545779"/>
    <n v="0.14297497937860873"/>
    <n v="7.2303565125842212E-2"/>
    <n v="0.52773169999970471"/>
    <n v="0.45984549179755324"/>
    <n v="0.82828446582867044"/>
    <n v="0.16210106255973913"/>
    <n v="1461.7607918614242"/>
    <n v="1274.9238383282925"/>
    <n v="354.05828979928515"/>
    <n v="2292.8006598845204"/>
    <n v="1342.0505911465493"/>
    <n v="1466.379721253151"/>
    <n v="1278.952392946705"/>
    <n v="355.177057144971"/>
    <n v="2300.0455418216161"/>
    <n v="1346.2912555255257"/>
  </r>
  <r>
    <s v="2014_1"/>
    <n v="2014"/>
    <n v="1"/>
    <x v="34"/>
    <x v="7"/>
    <s v="Commercial"/>
    <n v="1661"/>
    <n v="6644"/>
    <n v="682671000"/>
    <n v="2730684000"/>
    <n v="204"/>
    <n v="677"/>
    <n v="869"/>
    <n v="1096"/>
    <n v="203"/>
    <n v="3464637"/>
    <n v="1627900"/>
    <n v="814795"/>
    <n v="3667490"/>
    <n v="1121189"/>
    <n v="16983.514705882353"/>
    <n v="2404.5790251107828"/>
    <n v="937.62370540851555"/>
    <n v="3346.25"/>
    <n v="5523.0985221674873"/>
    <n v="373725000"/>
    <n v="49830000"/>
    <n v="249150000"/>
    <n v="4983000"/>
    <n v="4983000"/>
    <n v="0.12281757977122215"/>
    <n v="0.40758579169175196"/>
    <n v="0.52317880794701987"/>
    <n v="0.65984346779048764"/>
    <n v="0.12221553281155931"/>
    <n v="0.14158248312369959"/>
    <n v="0.43567848357323219"/>
    <n v="0.55173326793603927"/>
    <n v="0.68692860084200769"/>
    <n v="0.14094080991630331"/>
    <n v="2085.8741721854303"/>
    <n v="980.07224563515956"/>
    <n v="490.54485249849489"/>
    <n v="2208.0012040939191"/>
    <n v="675.00842865743527"/>
    <n v="2092.4651996469634"/>
    <n v="983.16911656409957"/>
    <n v="492.09489546707141"/>
    <n v="2214.9781333667111"/>
    <n v="677.14134690790968"/>
  </r>
  <r>
    <s v="2014_1"/>
    <n v="2014"/>
    <n v="1"/>
    <x v="35"/>
    <x v="8"/>
    <s v="Commercial"/>
    <n v="215.75"/>
    <n v="863"/>
    <n v="88673250"/>
    <n v="354693000"/>
    <n v="32"/>
    <n v="89"/>
    <n v="119"/>
    <n v="116"/>
    <n v="43"/>
    <n v="375312"/>
    <n v="245118"/>
    <n v="95010"/>
    <n v="381320"/>
    <n v="177652"/>
    <n v="11728.5"/>
    <n v="2754.1348314606744"/>
    <n v="798.40336134453787"/>
    <n v="3287.2413793103447"/>
    <n v="4131.4418604651164"/>
    <n v="48543750"/>
    <n v="6472500"/>
    <n v="32362500"/>
    <n v="647250"/>
    <n v="647250"/>
    <n v="0.14831981460023175"/>
    <n v="0.41251448435689453"/>
    <n v="0.55156431054461186"/>
    <n v="0.53765932792584015"/>
    <n v="0.19930475086906141"/>
    <n v="0.2046989455867409"/>
    <n v="0.49060507394186664"/>
    <n v="0.63045553232493479"/>
    <n v="0.61674815981639464"/>
    <n v="0.26267318422041386"/>
    <n v="1739.5689455388181"/>
    <n v="1136.1205098493626"/>
    <n v="440.37079953650056"/>
    <n v="1767.4159907300116"/>
    <n v="823.41599073001157"/>
    <n v="1745.0657040893418"/>
    <n v="1139.7104682370168"/>
    <n v="441.76230055401464"/>
    <n v="1773.0007414720228"/>
    <n v="826.0178530472773"/>
  </r>
  <r>
    <s v="2014_1"/>
    <n v="2014"/>
    <n v="1"/>
    <x v="36"/>
    <x v="9"/>
    <s v="Commercial"/>
    <n v="153.25"/>
    <n v="613"/>
    <n v="62985750"/>
    <n v="251943000"/>
    <n v="23"/>
    <n v="74"/>
    <n v="128"/>
    <n v="107"/>
    <n v="25"/>
    <n v="325230"/>
    <n v="231161"/>
    <n v="88132"/>
    <n v="358128"/>
    <n v="121788"/>
    <n v="14140.434782608696"/>
    <n v="3123.7972972972975"/>
    <n v="688.53125"/>
    <n v="3346.9906542056074"/>
    <n v="4871.5200000000004"/>
    <n v="34481250"/>
    <n v="4597500"/>
    <n v="22987500"/>
    <n v="459750"/>
    <n v="459750"/>
    <n v="0.1500815660685155"/>
    <n v="0.4828711256117455"/>
    <n v="0.83523654159869498"/>
    <n v="0.69820554649265909"/>
    <n v="0.16313213703099511"/>
    <n v="0.21730303217418831"/>
    <n v="0.57692370088356781"/>
    <n v="0.90505831452407892"/>
    <n v="0.78460340014765995"/>
    <n v="0.23267521161639904"/>
    <n v="2122.2185970636215"/>
    <n v="1508.3915171288743"/>
    <n v="575.08646003262641"/>
    <n v="2336.8874388254485"/>
    <n v="794.70146818923331"/>
    <n v="2128.9244670720541"/>
    <n v="1513.1577921250903"/>
    <n v="576.90364090641788"/>
    <n v="2344.2716279051151"/>
    <n v="797.21259722587513"/>
  </r>
  <r>
    <s v="2014_1"/>
    <n v="2014"/>
    <n v="1"/>
    <x v="37"/>
    <x v="10"/>
    <s v="Commercial"/>
    <n v="430.5"/>
    <n v="1722"/>
    <n v="176935500"/>
    <n v="707742000"/>
    <n v="56"/>
    <n v="196"/>
    <n v="342"/>
    <n v="339"/>
    <n v="52"/>
    <n v="1128990"/>
    <n v="837287"/>
    <n v="413144"/>
    <n v="1078383"/>
    <n v="300618"/>
    <n v="20160.535714285714"/>
    <n v="4271.8724489795923"/>
    <n v="1208.0233918128654"/>
    <n v="3181.070796460177"/>
    <n v="5781.1153846153848"/>
    <n v="96862500"/>
    <n v="12915000"/>
    <n v="64575000"/>
    <n v="1291500"/>
    <n v="1291500"/>
    <n v="0.13008130081300814"/>
    <n v="0.45528455284552843"/>
    <n v="0.79442508710801396"/>
    <n v="0.78745644599303133"/>
    <n v="0.1207897793263647"/>
    <n v="0.16785731317562633"/>
    <n v="0.51120822055678439"/>
    <n v="0.83980679914367451"/>
    <n v="0.83339809542153309"/>
    <n v="0.1573855418802193"/>
    <n v="2622.5087108013936"/>
    <n v="1944.9175377468061"/>
    <n v="959.68408826945415"/>
    <n v="2504.9547038327528"/>
    <n v="698.29965156794424"/>
    <n v="2630.7954172391514"/>
    <n v="1951.0631648764981"/>
    <n v="962.71653589478399"/>
    <n v="2512.869958483785"/>
    <n v="700.50616634301389"/>
  </r>
  <r>
    <s v="2014_1"/>
    <n v="2014"/>
    <n v="1"/>
    <x v="38"/>
    <x v="11"/>
    <s v="Commercial"/>
    <n v="1706.75"/>
    <n v="6827"/>
    <n v="701474250"/>
    <n v="2805897000"/>
    <n v="53"/>
    <n v="709"/>
    <n v="1442"/>
    <n v="1127"/>
    <n v="257"/>
    <n v="900420"/>
    <n v="1283010"/>
    <n v="1285477"/>
    <n v="2412252"/>
    <n v="1253492"/>
    <n v="16989.056603773584"/>
    <n v="1809.605077574048"/>
    <n v="891.4542302357836"/>
    <n v="2140.4188110026621"/>
    <n v="4877.4007782101171"/>
    <n v="384018750"/>
    <n v="51202500"/>
    <n v="256012500"/>
    <n v="5120250"/>
    <n v="5120250"/>
    <n v="3.1053171231873445E-2"/>
    <n v="0.41540940383770325"/>
    <n v="0.84488062106342465"/>
    <n v="0.6603193203456863"/>
    <n v="0.15057858503002783"/>
    <n v="4.0836213212063981E-2"/>
    <n v="0.44320237901616921"/>
    <n v="0.86529807894267752"/>
    <n v="0.68702990476896331"/>
    <n v="0.17074896939264378"/>
    <n v="527.56408378497144"/>
    <n v="751.72696645671601"/>
    <n v="753.17240369122601"/>
    <n v="1413.3598945363997"/>
    <n v="734.43210780723598"/>
    <n v="529.23110158034604"/>
    <n v="754.10230296817019"/>
    <n v="755.5523075522517"/>
    <n v="1417.8258848641667"/>
    <n v="736.75279534234141"/>
  </r>
  <r>
    <s v="2014_1"/>
    <n v="2014"/>
    <n v="1"/>
    <x v="39"/>
    <x v="12"/>
    <s v="Commercial"/>
    <n v="1219"/>
    <n v="4876"/>
    <n v="501009000"/>
    <n v="2004036000"/>
    <n v="81"/>
    <n v="605"/>
    <n v="822"/>
    <n v="1124"/>
    <n v="240"/>
    <n v="1503198"/>
    <n v="1860033"/>
    <n v="1047527"/>
    <n v="3618959"/>
    <n v="995894"/>
    <n v="18558"/>
    <n v="3074.4347107438016"/>
    <n v="1274.3637469586374"/>
    <n v="3219.7144128113878"/>
    <n v="4149.5583333333334"/>
    <n v="274275000"/>
    <n v="36570000"/>
    <n v="182850000"/>
    <n v="3657000"/>
    <n v="3657000"/>
    <n v="6.6447908121410992E-2"/>
    <n v="0.49630844954881048"/>
    <n v="0.67432321575061527"/>
    <n v="0.92206726825266616"/>
    <n v="0.19688269073010664"/>
    <n v="8.3069170418288638E-2"/>
    <n v="0.52967507109622569"/>
    <n v="0.70559707842015917"/>
    <n v="0.93995664955281932"/>
    <n v="0.22341941606520774"/>
    <n v="1233.1402789171452"/>
    <n v="1525.867924528302"/>
    <n v="859.33305988515178"/>
    <n v="2968.7932731747333"/>
    <n v="816.97621000820345"/>
    <n v="1237.0368041968795"/>
    <n v="1530.6894221657658"/>
    <n v="862.04841437385141"/>
    <n v="2978.1741832277153"/>
    <n v="819.55772365240455"/>
  </r>
  <r>
    <s v="2014_1"/>
    <n v="2014"/>
    <n v="1"/>
    <x v="40"/>
    <x v="13"/>
    <s v="Commercial"/>
    <n v="354"/>
    <n v="1416"/>
    <n v="145494000"/>
    <n v="581976000"/>
    <n v="43"/>
    <n v="169"/>
    <n v="218"/>
    <n v="232"/>
    <n v="75"/>
    <n v="829625"/>
    <n v="474581"/>
    <n v="177297"/>
    <n v="740635"/>
    <n v="628719"/>
    <n v="19293.60465116279"/>
    <n v="2808.1715976331361"/>
    <n v="813.28899082568807"/>
    <n v="3192.3922413793102"/>
    <n v="8382.92"/>
    <n v="79650000"/>
    <n v="10620000"/>
    <n v="53100000"/>
    <n v="1062000"/>
    <n v="1062000"/>
    <n v="0.12146892655367232"/>
    <n v="0.47740112994350281"/>
    <n v="0.61581920903954801"/>
    <n v="0.65536723163841804"/>
    <n v="0.21186440677966101"/>
    <n v="0.1619232973027121"/>
    <n v="0.53925690378810365"/>
    <n v="0.67605418328323852"/>
    <n v="0.71422108946195895"/>
    <n v="0.26246828026908536"/>
    <n v="2343.5734463276835"/>
    <n v="1340.6242937853108"/>
    <n v="500.83898305084745"/>
    <n v="2092.1892655367233"/>
    <n v="1776.042372881356"/>
    <n v="2350.9787621175051"/>
    <n v="1344.860451293642"/>
    <n v="502.42155381907162"/>
    <n v="2098.8002476792508"/>
    <n v="1781.6543816058529"/>
  </r>
  <r>
    <s v="2014_1"/>
    <n v="2014"/>
    <n v="1"/>
    <x v="41"/>
    <x v="14"/>
    <s v="Commercial"/>
    <n v="1784"/>
    <n v="7136"/>
    <n v="733224000"/>
    <n v="2932896000"/>
    <n v="218"/>
    <n v="873"/>
    <n v="1360"/>
    <n v="1446"/>
    <n v="326"/>
    <n v="2835547"/>
    <n v="2677406"/>
    <n v="1488911"/>
    <n v="5005428"/>
    <n v="3456077"/>
    <n v="13007.09633027523"/>
    <n v="3066.9026345933562"/>
    <n v="1094.7874999999999"/>
    <n v="3461.5684647302905"/>
    <n v="10601.463190184049"/>
    <n v="401400000"/>
    <n v="53520000"/>
    <n v="267600000"/>
    <n v="5352000"/>
    <n v="5352000"/>
    <n v="0.12219730941704036"/>
    <n v="0.48934977578475336"/>
    <n v="0.7623318385650224"/>
    <n v="0.8105381165919282"/>
    <n v="0.18273542600896861"/>
    <n v="0.14026438126472696"/>
    <n v="0.51692569234500596"/>
    <n v="0.78581280828253619"/>
    <n v="0.83215565018767279"/>
    <n v="0.20405365917694585"/>
    <n v="1589.4321748878924"/>
    <n v="1500.7881165919282"/>
    <n v="834.5913677130045"/>
    <n v="2805.7331838565024"/>
    <n v="1937.2628923766815"/>
    <n v="1594.454525350171"/>
    <n v="1505.5303660633026"/>
    <n v="837.22854242713959"/>
    <n v="2814.5988502093091"/>
    <n v="1943.3843320560875"/>
  </r>
  <r>
    <s v="2014_1"/>
    <n v="2014"/>
    <n v="1"/>
    <x v="42"/>
    <x v="15"/>
    <s v="Commercial"/>
    <n v="243.25"/>
    <n v="973"/>
    <n v="99975750"/>
    <n v="399903000"/>
    <n v="33"/>
    <n v="122"/>
    <n v="134"/>
    <n v="204"/>
    <n v="57"/>
    <n v="591814"/>
    <n v="372218"/>
    <n v="170384"/>
    <n v="627720"/>
    <n v="415977"/>
    <n v="17933.757575757576"/>
    <n v="3050.967213114754"/>
    <n v="1271.5223880597016"/>
    <n v="3077.0588235294117"/>
    <n v="7297.8421052631575"/>
    <n v="54731250"/>
    <n v="7297500"/>
    <n v="36487500"/>
    <n v="729750"/>
    <n v="729750"/>
    <n v="0.13566289825282632"/>
    <n v="0.50154162384378209"/>
    <n v="0.55087358684480991"/>
    <n v="0.83864337101747177"/>
    <n v="0.2343268242548818"/>
    <n v="0.18681949205206305"/>
    <n v="0.57623763945930928"/>
    <n v="0.62518230499012317"/>
    <n v="0.89359892142071318"/>
    <n v="0.2976062043700935"/>
    <n v="2432.9455292908528"/>
    <n v="1530.1870503597122"/>
    <n v="700.44809866392598"/>
    <n v="2580.5549845837618"/>
    <n v="1710.0801644398766"/>
    <n v="2440.6332465126302"/>
    <n v="1535.0221957412941"/>
    <n v="702.66140218684927"/>
    <n v="2588.7091239830561"/>
    <n v="1715.4837431770529"/>
  </r>
  <r>
    <s v="2014_1"/>
    <n v="2014"/>
    <n v="1"/>
    <x v="43"/>
    <x v="16"/>
    <s v="Commercial"/>
    <n v="422.5"/>
    <n v="1690"/>
    <n v="173647500"/>
    <n v="694590000"/>
    <n v="55"/>
    <n v="214"/>
    <n v="415"/>
    <n v="388"/>
    <n v="77"/>
    <n v="1241196"/>
    <n v="397220"/>
    <n v="348134"/>
    <n v="1392749"/>
    <n v="490767"/>
    <n v="22567.200000000001"/>
    <n v="1856.1682242990655"/>
    <n v="838.87710843373497"/>
    <n v="3589.5592783505153"/>
    <n v="6373.5974025974028"/>
    <n v="95062500"/>
    <n v="12675000"/>
    <n v="63375000"/>
    <n v="1267500"/>
    <n v="1267500"/>
    <n v="0.13017751479289941"/>
    <n v="0.50650887573964498"/>
    <n v="0.98224852071005919"/>
    <n v="0.91834319526627217"/>
    <n v="0.18224852071005918"/>
    <n v="0.16832148263232194"/>
    <n v="0.56318181893357311"/>
    <n v="0.99721675358070072"/>
    <n v="0.94938459249748841"/>
    <n v="0.22600931937151864"/>
    <n v="2937.7420118343193"/>
    <n v="940.16568047337273"/>
    <n v="823.98579881656804"/>
    <n v="3296.4473372781067"/>
    <n v="1161.5786982248521"/>
    <n v="2947.0248048872736"/>
    <n v="943.13645306407921"/>
    <n v="826.58946163589485"/>
    <n v="3306.8635815632229"/>
    <n v="1165.2491004000278"/>
  </r>
  <r>
    <s v="2014_1"/>
    <n v="2014"/>
    <n v="1"/>
    <x v="44"/>
    <x v="17"/>
    <s v="Commercial"/>
    <n v="1449.75"/>
    <n v="5799"/>
    <n v="595847250"/>
    <n v="2383389000"/>
    <n v="148"/>
    <n v="758"/>
    <n v="1584"/>
    <n v="1049"/>
    <n v="234"/>
    <n v="2227009"/>
    <n v="2161493"/>
    <n v="885273"/>
    <n v="3685136"/>
    <n v="518129"/>
    <n v="15047.358108108108"/>
    <n v="2851.5738786279685"/>
    <n v="558.88446969696975"/>
    <n v="3512.9990467111534"/>
    <n v="2214.2264957264956"/>
    <n v="326193750"/>
    <n v="43492500"/>
    <n v="217462500"/>
    <n v="4349250"/>
    <n v="4349250"/>
    <n v="0.10208656664942231"/>
    <n v="0.52284876702879812"/>
    <n v="1.0926021727884119"/>
    <n v="0.72357302983272975"/>
    <n v="0.16140713916192448"/>
    <n v="0.12061381383387001"/>
    <n v="0.55341383962378332"/>
    <n v="1.1120670191759909"/>
    <n v="0.7509408844732548"/>
    <n v="0.18392081002795663"/>
    <n v="1536.1331264011037"/>
    <n v="1490.9418865321607"/>
    <n v="610.63838592860839"/>
    <n v="2541.9113640282808"/>
    <n v="357.39196413174687"/>
    <n v="1540.9870604282328"/>
    <n v="1495.653023497526"/>
    <n v="612.56790517976481"/>
    <n v="2549.9433957915103"/>
    <n v="358.52126535304518"/>
  </r>
  <r>
    <s v="2014_1"/>
    <n v="2014"/>
    <n v="1"/>
    <x v="45"/>
    <x v="18"/>
    <s v="Commercial"/>
    <n v="1462"/>
    <n v="5848"/>
    <n v="600882000"/>
    <n v="2403528000"/>
    <n v="98"/>
    <n v="831"/>
    <n v="1384"/>
    <n v="1425"/>
    <n v="307"/>
    <n v="3116062"/>
    <n v="2729004"/>
    <n v="563248"/>
    <n v="5582434"/>
    <n v="2533746"/>
    <n v="31796.551020408162"/>
    <n v="3284"/>
    <n v="406.97109826589593"/>
    <n v="3917.4975438596493"/>
    <n v="8253.2442996742666"/>
    <n v="328950000"/>
    <n v="43860000"/>
    <n v="219300000"/>
    <n v="4386000"/>
    <n v="4386000"/>
    <n v="6.7031463748290013E-2"/>
    <n v="0.56839945280437754"/>
    <n v="0.94664842681258554"/>
    <n v="0.97469220246238031"/>
    <n v="0.20998632010943913"/>
    <n v="8.2270415186618318E-2"/>
    <n v="0.59858159449704074"/>
    <n v="0.96034305383178864"/>
    <n v="0.98426289041032322"/>
    <n v="0.23480593519369372"/>
    <n v="2131.3693570451437"/>
    <n v="1866.623803009576"/>
    <n v="385.25854993160056"/>
    <n v="3818.3543091655265"/>
    <n v="1733.0683994528044"/>
    <n v="2138.1041419858079"/>
    <n v="1872.5220345088892"/>
    <n v="386.47590508957217"/>
    <n v="3830.4196956807664"/>
    <n v="1738.5446173214696"/>
  </r>
  <r>
    <s v="2014_1"/>
    <n v="2014"/>
    <n v="1"/>
    <x v="46"/>
    <x v="19"/>
    <s v="Commercial"/>
    <n v="774.25"/>
    <n v="3097"/>
    <n v="318216750"/>
    <n v="1272867000"/>
    <n v="107"/>
    <n v="332"/>
    <n v="863"/>
    <n v="477"/>
    <n v="116"/>
    <n v="1334197"/>
    <n v="918180"/>
    <n v="726149"/>
    <n v="1529002"/>
    <n v="316375"/>
    <n v="12469.130841121496"/>
    <n v="2765.602409638554"/>
    <n v="841.42410196987248"/>
    <n v="3205.4549266247382"/>
    <n v="2727.3706896551726"/>
    <n v="174206250"/>
    <n v="23227500"/>
    <n v="116137500"/>
    <n v="2322750"/>
    <n v="2322750"/>
    <n v="0.13819825637713917"/>
    <n v="0.42880206651598318"/>
    <n v="1.1146270584436551"/>
    <n v="0.61608007749434934"/>
    <n v="0.14982240878269293"/>
    <n v="0.1670964222833923"/>
    <n v="0.47024371881587401"/>
    <n v="1.1445582274165926"/>
    <n v="0.65680443310863923"/>
    <n v="0.17970777131220469"/>
    <n v="1723.2121407814013"/>
    <n v="1185.8960284145949"/>
    <n v="937.87407168227321"/>
    <n v="1974.8169195996124"/>
    <n v="408.62124636745239"/>
    <n v="1728.6572144552547"/>
    <n v="1189.6432694486091"/>
    <n v="940.83760315715654"/>
    <n v="1981.057023975105"/>
    <n v="409.91242389488303"/>
  </r>
  <r>
    <s v="2014_1"/>
    <n v="2014"/>
    <n v="1"/>
    <x v="47"/>
    <x v="20"/>
    <s v="Commercial"/>
    <n v="667"/>
    <n v="2668"/>
    <n v="274137000"/>
    <n v="1096548000"/>
    <n v="77"/>
    <n v="404"/>
    <n v="568"/>
    <n v="546"/>
    <n v="90"/>
    <n v="1143253"/>
    <n v="1534022"/>
    <n v="572500"/>
    <n v="2436810"/>
    <n v="366408"/>
    <n v="14847.441558441558"/>
    <n v="3797.0841584158416"/>
    <n v="1007.9225352112676"/>
    <n v="4463.0219780219777"/>
    <n v="4071.2"/>
    <n v="150075000"/>
    <n v="20010000"/>
    <n v="100050000"/>
    <n v="2001000"/>
    <n v="2001000"/>
    <n v="0.11544227886056972"/>
    <n v="0.60569715142428782"/>
    <n v="0.85157421289355317"/>
    <n v="0.81859070464767614"/>
    <n v="0.13493253373313344"/>
    <n v="0.14427187366966596"/>
    <n v="0.64978670758950707"/>
    <n v="0.88364864201535387"/>
    <n v="0.85335682078917874"/>
    <n v="0.16575563488084449"/>
    <n v="1714.0224887556221"/>
    <n v="2299.8830584707648"/>
    <n v="858.32083958020985"/>
    <n v="3653.3883058470765"/>
    <n v="549.33733133433282"/>
    <n v="1719.438524604629"/>
    <n v="2307.1503196501935"/>
    <n v="861.03299561527513"/>
    <n v="3664.9324262799278"/>
    <n v="551.0731490958982"/>
  </r>
  <r>
    <s v="2014_1"/>
    <n v="2014"/>
    <n v="1"/>
    <x v="48"/>
    <x v="21"/>
    <s v="Commercial"/>
    <n v="1300.75"/>
    <n v="5203"/>
    <n v="534608250"/>
    <n v="2138433000"/>
    <n v="212"/>
    <n v="785"/>
    <n v="830"/>
    <n v="1271"/>
    <n v="309"/>
    <n v="2475302"/>
    <n v="2235381"/>
    <n v="1042546"/>
    <n v="3765378"/>
    <n v="875539"/>
    <n v="11675.952830188678"/>
    <n v="2847.6191082802547"/>
    <n v="1256.0795180722891"/>
    <n v="2962.5318646734854"/>
    <n v="2833.4595469255664"/>
    <n v="292668750"/>
    <n v="39022500"/>
    <n v="195112500"/>
    <n v="3902250"/>
    <n v="3902250"/>
    <n v="0.16298289448395156"/>
    <n v="0.60349798193349991"/>
    <n v="0.63809340764943301"/>
    <n v="0.97712857966557753"/>
    <n v="0.23755525658274074"/>
    <n v="0.18684436385313549"/>
    <n v="0.63510034919643465"/>
    <n v="0.66913895918897448"/>
    <n v="0.98678645131589204"/>
    <n v="0.26504973678066901"/>
    <n v="1902.9805881222371"/>
    <n v="1718.5323851624064"/>
    <n v="801.49605996540458"/>
    <n v="2894.774553142418"/>
    <n v="673.1032096867192"/>
    <n v="1908.993701224806"/>
    <n v="1723.9626715599181"/>
    <n v="804.02865882107176"/>
    <n v="2903.9215759250624"/>
    <n v="675.23010775116143"/>
  </r>
  <r>
    <s v="2014_1"/>
    <n v="2014"/>
    <n v="1"/>
    <x v="49"/>
    <x v="22"/>
    <s v="Commercial"/>
    <n v="390.25"/>
    <n v="1561"/>
    <n v="160392750"/>
    <n v="641571000"/>
    <n v="69"/>
    <n v="244"/>
    <n v="312"/>
    <n v="355"/>
    <n v="47"/>
    <n v="1114399"/>
    <n v="898131"/>
    <n v="285763"/>
    <n v="1220092"/>
    <n v="270797"/>
    <n v="16150.710144927536"/>
    <n v="3680.8647540983607"/>
    <n v="915.90705128205127"/>
    <n v="3436.8788732394364"/>
    <n v="5761.6382978723404"/>
    <n v="87806250"/>
    <n v="11707500"/>
    <n v="58537500"/>
    <n v="1170750"/>
    <n v="1170750"/>
    <n v="0.17680973734785393"/>
    <n v="0.62524023062139655"/>
    <n v="0.79948750800768742"/>
    <n v="0.90967328635490075"/>
    <n v="0.12043561819346572"/>
    <n v="0.22180716288597521"/>
    <n v="0.68233343307159333"/>
    <n v="0.84671131807989053"/>
    <n v="0.94348251718998699"/>
    <n v="0.15882364198981513"/>
    <n v="2855.6028187059578"/>
    <n v="2301.4247277386289"/>
    <n v="732.25624599615628"/>
    <n v="3126.4368994234464"/>
    <n v="693.90647021140296"/>
    <n v="2864.6260650974709"/>
    <n v="2308.6968603454025"/>
    <n v="734.57005815731043"/>
    <n v="3136.315938023009"/>
    <n v="696.09910323878591"/>
  </r>
  <r>
    <s v="2014_1"/>
    <n v="2014"/>
    <n v="1"/>
    <x v="50"/>
    <x v="23"/>
    <s v="Commercial"/>
    <n v="603.75"/>
    <n v="2415"/>
    <n v="248141250"/>
    <n v="992565000"/>
    <n v="115"/>
    <n v="456"/>
    <n v="526"/>
    <n v="804"/>
    <n v="158"/>
    <n v="2064725"/>
    <n v="1402175"/>
    <n v="650686"/>
    <n v="2746518"/>
    <n v="1010751"/>
    <n v="17954.130434782608"/>
    <n v="3074.9451754385964"/>
    <n v="1237.045627376426"/>
    <n v="3416.0671641791046"/>
    <n v="6397.158227848101"/>
    <n v="135843750"/>
    <n v="18112500"/>
    <n v="90562500"/>
    <n v="1811250"/>
    <n v="1811250"/>
    <n v="0.19047619047619047"/>
    <n v="0.75527950310559011"/>
    <n v="0.87122153209109732"/>
    <n v="1.3316770186335403"/>
    <n v="0.26169772256728779"/>
    <n v="0.22771214667501577"/>
    <n v="0.79604721822225455"/>
    <n v="0.90298392957340501"/>
    <n v="1.3946979028320321"/>
    <n v="0.30337932671754275"/>
    <n v="3419.8343685300206"/>
    <n v="2322.4430641821946"/>
    <n v="1077.7407867494824"/>
    <n v="4549.0981366459628"/>
    <n v="1674.1217391304349"/>
    <n v="3430.6404960220066"/>
    <n v="2329.7816113572785"/>
    <n v="1081.1462745859983"/>
    <n v="4563.4725563226921"/>
    <n v="1679.41169501737"/>
  </r>
  <r>
    <s v="2014_1"/>
    <n v="2014"/>
    <n v="1"/>
    <x v="51"/>
    <x v="24"/>
    <s v="Commercial"/>
    <n v="312.75"/>
    <n v="1251"/>
    <n v="128540250"/>
    <n v="514161000"/>
    <n v="58"/>
    <n v="235"/>
    <n v="175"/>
    <n v="376"/>
    <n v="11"/>
    <n v="591191"/>
    <n v="528778"/>
    <n v="331202"/>
    <n v="1027681"/>
    <n v="63706"/>
    <n v="10192.948275862069"/>
    <n v="2250.1191489361704"/>
    <n v="1892.5828571428572"/>
    <n v="2733.1941489361702"/>
    <n v="5791.454545454545"/>
    <n v="70368750"/>
    <n v="9382500"/>
    <n v="46912500"/>
    <n v="938250"/>
    <n v="938250"/>
    <n v="0.18545163868904876"/>
    <n v="0.75139888089528373"/>
    <n v="0.55955235811350923"/>
    <n v="1.202238209432454"/>
    <n v="3.5171862509992005E-2"/>
    <n v="0.23665883954447264"/>
    <n v="0.80834236990336794"/>
    <n v="0.62495943968543433"/>
    <n v="1.2672039107141375"/>
    <n v="5.944242968682923E-2"/>
    <n v="1890.2989608313349"/>
    <n v="1690.7370103916867"/>
    <n v="1058.9992006394884"/>
    <n v="3285.9504396482812"/>
    <n v="203.69624300559553"/>
    <n v="1896.2720020279155"/>
    <n v="1696.0794678679431"/>
    <n v="1062.3454680731772"/>
    <n v="3296.3335154223428"/>
    <n v="204.33989042659715"/>
  </r>
  <r>
    <s v="2014_1"/>
    <n v="2014"/>
    <n v="1"/>
    <x v="52"/>
    <x v="25"/>
    <s v="Commercial"/>
    <n v="1431.25"/>
    <n v="5725"/>
    <n v="588243750"/>
    <n v="2352975000"/>
    <n v="291"/>
    <n v="1048"/>
    <n v="1152"/>
    <n v="1352"/>
    <n v="191"/>
    <n v="4489702"/>
    <n v="2787097"/>
    <n v="1090300"/>
    <n v="4379158"/>
    <n v="1045823"/>
    <n v="15428.529209621993"/>
    <n v="2659.4437022900765"/>
    <n v="946.44097222222217"/>
    <n v="3239.0221893491125"/>
    <n v="5475.513089005236"/>
    <n v="322031250"/>
    <n v="42937500"/>
    <n v="214687500"/>
    <n v="4293750"/>
    <n v="4293750"/>
    <n v="0.20331877729257641"/>
    <n v="0.73222707423580791"/>
    <n v="0.80489082969432313"/>
    <n v="0.94462882096069867"/>
    <n v="0.13344978165938864"/>
    <n v="0.22810607634463981"/>
    <n v="0.75949828341618453"/>
    <n v="0.82929732957090307"/>
    <n v="0.95871426857443065"/>
    <n v="0.1543935088876037"/>
    <n v="3136.9096943231443"/>
    <n v="1947.3166812227075"/>
    <n v="761.78165938864629"/>
    <n v="3059.6737117903931"/>
    <n v="730.70602620087334"/>
    <n v="3146.8218252730048"/>
    <n v="1953.4698892605602"/>
    <n v="764.18876711531345"/>
    <n v="3069.3417894370004"/>
    <n v="733.01493991638847"/>
  </r>
  <r>
    <s v="2014_1"/>
    <n v="2014"/>
    <n v="1"/>
    <x v="53"/>
    <x v="26"/>
    <s v="Commercial"/>
    <n v="617.25"/>
    <n v="2469"/>
    <n v="253689750"/>
    <n v="1014759000"/>
    <n v="98"/>
    <n v="462"/>
    <n v="997"/>
    <n v="855"/>
    <n v="145"/>
    <n v="1245726"/>
    <n v="1610279"/>
    <n v="669706"/>
    <n v="3140399"/>
    <n v="406608"/>
    <n v="12711.489795918367"/>
    <n v="3485.4523809523807"/>
    <n v="671.72116349047144"/>
    <n v="3672.9812865497074"/>
    <n v="2804.1931034482759"/>
    <n v="138881250"/>
    <n v="18517500"/>
    <n v="92587500"/>
    <n v="1851750"/>
    <n v="1851750"/>
    <n v="0.15876873228027541"/>
    <n v="0.74848116646415552"/>
    <n v="1.6152288375860673"/>
    <n v="1.385176184690158"/>
    <n v="0.23491292021061158"/>
    <n v="0.19304279314055309"/>
    <n v="0.78917241966041618"/>
    <n v="1.70871788691329"/>
    <n v="1.4536788695410041"/>
    <n v="0.27467181079623093"/>
    <n v="2018.1871202916161"/>
    <n v="2608.7954637505063"/>
    <n v="1084.9833940866747"/>
    <n v="5087.726204941272"/>
    <n v="658.74119076549209"/>
    <n v="2024.5642675374722"/>
    <n v="2617.0388385294787"/>
    <n v="1088.4117673994524"/>
    <n v="5103.8026028279173"/>
    <n v="660.82270715620973"/>
  </r>
  <r>
    <s v="2014_2"/>
    <n v="2014"/>
    <n v="2"/>
    <x v="27"/>
    <x v="0"/>
    <s v="Commercial"/>
    <n v="1554.75"/>
    <n v="6219"/>
    <n v="639002250"/>
    <n v="2556009000"/>
    <n v="43"/>
    <n v="784"/>
    <n v="449"/>
    <n v="1220"/>
    <n v="180"/>
    <n v="616904"/>
    <n v="1222474"/>
    <n v="570802"/>
    <n v="1988767"/>
    <n v="636393"/>
    <n v="14346.60465116279"/>
    <n v="1559.2780612244899"/>
    <n v="1271.2739420935411"/>
    <n v="1630.1368852459016"/>
    <n v="3535.5166666666669"/>
    <n v="349818750"/>
    <n v="46642500"/>
    <n v="233212500"/>
    <n v="4664250"/>
    <n v="4664250"/>
    <n v="2.7657179610869914E-2"/>
    <n v="0.50426113523074445"/>
    <n v="0.28879241035536257"/>
    <n v="0.78469207268049523"/>
    <n v="0.11577424023154848"/>
    <n v="3.7347525725483915E-2"/>
    <n v="0.53380585471247777"/>
    <n v="0.31557278925664228"/>
    <n v="0.80898082917894976"/>
    <n v="0.13468082949763865"/>
    <n v="396.786621643351"/>
    <n v="786.2833252934555"/>
    <n v="367.1342659591574"/>
    <n v="1279.1554912365332"/>
    <n v="409.32175590931018"/>
    <n v="398.04040365690372"/>
    <n v="788.76785435022271"/>
    <n v="368.29435128993811"/>
    <n v="1283.1974171986719"/>
    <n v="410.61514693441438"/>
  </r>
  <r>
    <s v="2014_2"/>
    <n v="2014"/>
    <n v="2"/>
    <x v="28"/>
    <x v="1"/>
    <s v="Commercial"/>
    <n v="199.5"/>
    <n v="798"/>
    <n v="81994500"/>
    <n v="327978000"/>
    <n v="4"/>
    <n v="77"/>
    <n v="154"/>
    <n v="130"/>
    <n v="20"/>
    <n v="97816"/>
    <n v="219539"/>
    <n v="196764"/>
    <n v="339764"/>
    <n v="117687"/>
    <n v="24454"/>
    <n v="2851.1558441558441"/>
    <n v="1277.6883116883116"/>
    <n v="2613.5692307692307"/>
    <n v="5884.35"/>
    <n v="44887500"/>
    <n v="5985000"/>
    <n v="29925000"/>
    <n v="598500"/>
    <n v="598500"/>
    <n v="2.0050125313283207E-2"/>
    <n v="0.38596491228070173"/>
    <n v="0.77192982456140347"/>
    <n v="0.65162907268170422"/>
    <n v="0.10025062656641603"/>
    <n v="4.3173166221737738E-2"/>
    <n v="0.46627220361333266"/>
    <n v="0.84114600497172276"/>
    <n v="0.73022601474082027"/>
    <n v="0.14979436741086577"/>
    <n v="490.30576441102755"/>
    <n v="1100.4461152882207"/>
    <n v="986.28571428571433"/>
    <n v="1703.077694235589"/>
    <n v="589.90977443609017"/>
    <n v="491.85505189963732"/>
    <n v="1103.9233483171924"/>
    <n v="989.40221877791203"/>
    <n v="1708.4591462912854"/>
    <n v="591.77379460326131"/>
  </r>
  <r>
    <s v="2014_2"/>
    <n v="2014"/>
    <n v="2"/>
    <x v="29"/>
    <x v="2"/>
    <s v="Commercial"/>
    <n v="222.5"/>
    <n v="890"/>
    <n v="91447500"/>
    <n v="365790000"/>
    <n v="20"/>
    <n v="130"/>
    <n v="316"/>
    <n v="333"/>
    <n v="23"/>
    <n v="194395"/>
    <n v="447664"/>
    <n v="302547"/>
    <n v="1010487"/>
    <n v="123567"/>
    <n v="9719.75"/>
    <n v="3443.5692307692307"/>
    <n v="957.42721518987344"/>
    <n v="3034.4954954954956"/>
    <n v="5372.478260869565"/>
    <n v="50062500"/>
    <n v="6675000"/>
    <n v="33375000"/>
    <n v="667500"/>
    <n v="667500"/>
    <n v="8.98876404494382E-2"/>
    <n v="0.5842696629213483"/>
    <n v="1.4202247191011237"/>
    <n v="1.496629213483146"/>
    <n v="0.10337078651685393"/>
    <n v="0.13456509376200146"/>
    <n v="0.66125418899971367"/>
    <n v="1.5408977566452664"/>
    <n v="1.6312971339462696"/>
    <n v="0.15092579528340447"/>
    <n v="873.68539325842698"/>
    <n v="2011.9730337078652"/>
    <n v="1359.7617977528089"/>
    <n v="4541.5146067415726"/>
    <n v="555.35730337078655"/>
    <n v="876.44609881607494"/>
    <n v="2018.330545437894"/>
    <n v="1364.0584267008257"/>
    <n v="4555.8650636814682"/>
    <n v="557.11214327737821"/>
  </r>
  <r>
    <s v="2014_2"/>
    <n v="2014"/>
    <n v="2"/>
    <x v="30"/>
    <x v="3"/>
    <s v="Commercial"/>
    <n v="1553.5"/>
    <n v="6214"/>
    <n v="638488500"/>
    <n v="2553954000"/>
    <n v="39"/>
    <n v="624"/>
    <n v="2119"/>
    <n v="1069"/>
    <n v="151"/>
    <n v="653629"/>
    <n v="2538621"/>
    <n v="1754498"/>
    <n v="3475278"/>
    <n v="872378"/>
    <n v="16759.717948717949"/>
    <n v="4068.3028846153848"/>
    <n v="827.98395469561115"/>
    <n v="3250.9616463985035"/>
    <n v="5777.337748344371"/>
    <n v="349537500"/>
    <n v="46605000"/>
    <n v="233025000"/>
    <n v="4660500"/>
    <n v="4660500"/>
    <n v="2.5104602510460251E-2"/>
    <n v="0.40167364016736401"/>
    <n v="1.3640167364016735"/>
    <n v="0.68812359188928229"/>
    <n v="9.7199871258448658E-2"/>
    <n v="3.435277618655818E-2"/>
    <n v="0.43065415034107851"/>
    <n v="1.4056720892541528"/>
    <n v="0.71550935063551357"/>
    <n v="0.1147115968509808"/>
    <n v="420.74605728999035"/>
    <n v="1634.1300289668491"/>
    <n v="1129.3839716768587"/>
    <n v="2237.0634052140326"/>
    <n v="561.55648535564853"/>
    <n v="422.07554727309162"/>
    <n v="1639.2936174710167"/>
    <n v="1132.9526436855535"/>
    <n v="2244.1321663759336"/>
    <n v="563.33091368192834"/>
  </r>
  <r>
    <s v="2014_2"/>
    <n v="2014"/>
    <n v="2"/>
    <x v="31"/>
    <x v="4"/>
    <s v="Commercial"/>
    <n v="673"/>
    <n v="2692"/>
    <n v="276603000"/>
    <n v="1106412000"/>
    <n v="30"/>
    <n v="238"/>
    <n v="942"/>
    <n v="355"/>
    <n v="75"/>
    <n v="612859"/>
    <n v="680283"/>
    <n v="2214489"/>
    <n v="1141450"/>
    <n v="232558"/>
    <n v="20428.633333333335"/>
    <n v="2858.3319327731092"/>
    <n v="2350.8375796178343"/>
    <n v="3215.3521126760565"/>
    <n v="3100.7733333333335"/>
    <n v="151425000"/>
    <n v="20190000"/>
    <n v="100950000"/>
    <n v="2019000"/>
    <n v="2019000"/>
    <n v="4.4576523031203567E-2"/>
    <n v="0.35364041604754831"/>
    <n v="1.3997028231797919"/>
    <n v="0.52748885586924221"/>
    <n v="0.11144130757800892"/>
    <n v="6.3111815301540433E-2"/>
    <n v="0.39658085025997264"/>
    <n v="1.4668820368423332"/>
    <n v="0.57232838684603471"/>
    <n v="0.13970406613109954"/>
    <n v="910.63744427934625"/>
    <n v="1010.8216939078752"/>
    <n v="3290.4739970282317"/>
    <n v="1696.0624071322436"/>
    <n v="345.55423476968798"/>
    <n v="913.51491238494009"/>
    <n v="1014.0157281560101"/>
    <n v="3300.8713665172795"/>
    <n v="1701.4216920071171"/>
    <n v="346.64613066695097"/>
  </r>
  <r>
    <s v="2014_2"/>
    <n v="2014"/>
    <n v="2"/>
    <x v="32"/>
    <x v="5"/>
    <s v="Commercial"/>
    <n v="266.25"/>
    <n v="1065"/>
    <n v="109428750"/>
    <n v="437715000"/>
    <n v="24"/>
    <n v="108"/>
    <n v="202"/>
    <n v="162"/>
    <n v="47"/>
    <n v="492217"/>
    <n v="331645"/>
    <n v="244064"/>
    <n v="524121"/>
    <n v="262540"/>
    <n v="20509.041666666668"/>
    <n v="3070.787037037037"/>
    <n v="1208.2376237623762"/>
    <n v="3235.3148148148148"/>
    <n v="5585.9574468085102"/>
    <n v="59906250"/>
    <n v="7987500"/>
    <n v="39937500"/>
    <n v="798750"/>
    <n v="798750"/>
    <n v="9.014084507042254E-2"/>
    <n v="0.40563380281690142"/>
    <n v="0.7586854460093897"/>
    <n v="0.60845070422535208"/>
    <n v="0.17652582159624414"/>
    <n v="0.13103479021372821"/>
    <n v="0.47574788178669686"/>
    <n v="0.81978439604149056"/>
    <n v="0.67814817773072189"/>
    <n v="0.23096859319207091"/>
    <n v="1848.7023474178404"/>
    <n v="1245.6150234741783"/>
    <n v="916.67230046948362"/>
    <n v="1968.5295774647886"/>
    <n v="986.0657276995305"/>
    <n v="1854.543949995078"/>
    <n v="1249.5509669436806"/>
    <n v="919.56883775163953"/>
    <n v="1974.749814848675"/>
    <n v="989.18153706943849"/>
  </r>
  <r>
    <s v="2014_2"/>
    <n v="2014"/>
    <n v="2"/>
    <x v="33"/>
    <x v="6"/>
    <s v="Commercial"/>
    <n v="1797.5"/>
    <n v="7190"/>
    <n v="738772500"/>
    <n v="2955090000"/>
    <n v="111"/>
    <n v="891"/>
    <n v="652"/>
    <n v="1368"/>
    <n v="267"/>
    <n v="2993241"/>
    <n v="2302088"/>
    <n v="535273"/>
    <n v="3493714"/>
    <n v="2418875"/>
    <n v="26966.135135135137"/>
    <n v="2583.7126823793492"/>
    <n v="820.97085889570553"/>
    <n v="2553.8845029239765"/>
    <n v="9059.4569288389521"/>
    <n v="404437500"/>
    <n v="53925000"/>
    <n v="269625000"/>
    <n v="5392500"/>
    <n v="5392500"/>
    <n v="6.1752433936022255E-2"/>
    <n v="0.49568845618915158"/>
    <n v="0.36272600834492352"/>
    <n v="0.76105702364394989"/>
    <n v="0.14853963838664813"/>
    <n v="7.4980831376649792E-2"/>
    <n v="0.52316583674578709"/>
    <n v="0.38914850898370545"/>
    <n v="0.78449268453422827"/>
    <n v="0.16808415213879616"/>
    <n v="1665.224478442281"/>
    <n v="1280.7165507649513"/>
    <n v="297.78748261474271"/>
    <n v="1943.6517385257303"/>
    <n v="1345.6884561891516"/>
    <n v="1670.4863204140481"/>
    <n v="1284.7634094245452"/>
    <n v="298.72844324496049"/>
    <n v="1949.7933659331293"/>
    <n v="1349.9406156375417"/>
  </r>
  <r>
    <s v="2014_2"/>
    <n v="2014"/>
    <n v="2"/>
    <x v="34"/>
    <x v="7"/>
    <s v="Commercial"/>
    <n v="1652.25"/>
    <n v="6609"/>
    <n v="679074750"/>
    <n v="2716299000"/>
    <n v="208"/>
    <n v="701"/>
    <n v="1150"/>
    <n v="1642"/>
    <n v="534"/>
    <n v="3187022"/>
    <n v="1733120"/>
    <n v="1014396"/>
    <n v="5082309"/>
    <n v="2886728"/>
    <n v="15322.221153846154"/>
    <n v="2472.3537803138374"/>
    <n v="882.08347826086958"/>
    <n v="3095.1942752740561"/>
    <n v="5405.8576779026216"/>
    <n v="371756250"/>
    <n v="49567500"/>
    <n v="247837500"/>
    <n v="4956750"/>
    <n v="4956750"/>
    <n v="0.12588893932516265"/>
    <n v="0.42426993493720683"/>
    <n v="0.69602057799969741"/>
    <n v="0.99379633832652448"/>
    <n v="0.32319564230594644"/>
    <n v="0.14490388704986254"/>
    <n v="0.45260006863519842"/>
    <n v="0.72238699844119936"/>
    <n v="0.99829714946187231"/>
    <n v="0.35000475017575022"/>
    <n v="1928.8981691632623"/>
    <n v="1048.9453775155091"/>
    <n v="613.94825238311398"/>
    <n v="3075.9927371765775"/>
    <n v="1747.14964442427"/>
    <n v="1934.9931776604124"/>
    <n v="1052.2598764824384"/>
    <n v="615.88823028081129"/>
    <n v="3085.7123803231084"/>
    <n v="1752.6703567660616"/>
  </r>
  <r>
    <s v="2014_2"/>
    <n v="2014"/>
    <n v="2"/>
    <x v="35"/>
    <x v="8"/>
    <s v="Commercial"/>
    <n v="214.25"/>
    <n v="857"/>
    <n v="88056750"/>
    <n v="352227000"/>
    <n v="33"/>
    <n v="84"/>
    <n v="125"/>
    <n v="107"/>
    <n v="40"/>
    <n v="412045"/>
    <n v="234811"/>
    <n v="91178"/>
    <n v="296419"/>
    <n v="145072"/>
    <n v="12486.212121212122"/>
    <n v="2795.3690476190477"/>
    <n v="729.42399999999998"/>
    <n v="2770.2710280373831"/>
    <n v="3626.8"/>
    <n v="48206250"/>
    <n v="6427500"/>
    <n v="32137500"/>
    <n v="642750"/>
    <n v="642750"/>
    <n v="0.15402567094515754"/>
    <n v="0.39206534422403733"/>
    <n v="0.58343057176196034"/>
    <n v="0.49941656942823803"/>
    <n v="0.1866977829638273"/>
    <n v="0.21148633658820043"/>
    <n v="0.46978004588810601"/>
    <n v="0.66190601801884397"/>
    <n v="0.57900779907618982"/>
    <n v="0.24872625228299117"/>
    <n v="1923.1971995332556"/>
    <n v="1095.9673278879814"/>
    <n v="425.56826137689615"/>
    <n v="1383.5192532088681"/>
    <n v="677.11551925320884"/>
    <n v="1929.2741938817626"/>
    <n v="1099.4304086679138"/>
    <n v="426.91298875062512"/>
    <n v="1387.8909519014626"/>
    <n v="679.25509557163673"/>
  </r>
  <r>
    <s v="2014_2"/>
    <n v="2014"/>
    <n v="2"/>
    <x v="36"/>
    <x v="9"/>
    <s v="Commercial"/>
    <n v="152.25"/>
    <n v="609"/>
    <n v="62574750"/>
    <n v="250299000"/>
    <n v="23"/>
    <n v="74"/>
    <n v="134"/>
    <n v="94"/>
    <n v="25"/>
    <n v="323328"/>
    <n v="214731"/>
    <n v="82751"/>
    <n v="289607"/>
    <n v="111432"/>
    <n v="14057.739130434782"/>
    <n v="2901.7702702702704"/>
    <n v="617.54477611940297"/>
    <n v="3080.9255319148938"/>
    <n v="4457.28"/>
    <n v="34256250"/>
    <n v="4567500"/>
    <n v="22837500"/>
    <n v="456750"/>
    <n v="456750"/>
    <n v="0.15106732348111659"/>
    <n v="0.48604269293924468"/>
    <n v="0.88013136288998362"/>
    <n v="0.61740558292282433"/>
    <n v="0.16420361247947454"/>
    <n v="0.21869105986346149"/>
    <n v="0.58042226461439717"/>
    <n v="0.94146571790553846"/>
    <n v="0.70918216097537168"/>
    <n v="0.23415862987301123"/>
    <n v="2123.6650246305417"/>
    <n v="1410.384236453202"/>
    <n v="543.52052545155993"/>
    <n v="1902.1806239737275"/>
    <n v="731.90147783251234"/>
    <n v="2130.3754651178374"/>
    <n v="1414.8408241792185"/>
    <n v="545.23796304052291"/>
    <n v="1908.1912093180349"/>
    <n v="734.21416898323344"/>
  </r>
  <r>
    <s v="2014_2"/>
    <n v="2014"/>
    <n v="2"/>
    <x v="37"/>
    <x v="10"/>
    <s v="Commercial"/>
    <n v="428.25"/>
    <n v="1713"/>
    <n v="176010750"/>
    <n v="704043000"/>
    <n v="54"/>
    <n v="183"/>
    <n v="96"/>
    <n v="234"/>
    <n v="40"/>
    <n v="1028353"/>
    <n v="832044"/>
    <n v="106558"/>
    <n v="701571"/>
    <n v="233024"/>
    <n v="19043.574074074073"/>
    <n v="4546.688524590164"/>
    <n v="1109.9791666666667"/>
    <n v="2998.1666666666665"/>
    <n v="5825.6"/>
    <n v="96356250"/>
    <n v="12847500"/>
    <n v="64237500"/>
    <n v="1284750"/>
    <n v="1284750"/>
    <n v="0.12609457092819615"/>
    <n v="0.42732049036777581"/>
    <n v="0.22416812609457093"/>
    <n v="0.54640980735551659"/>
    <n v="9.3403385872737887E-2"/>
    <n v="0.16347012572586295"/>
    <n v="0.48301853084636764"/>
    <n v="0.2711227076817177"/>
    <n v="0.60246273568231179"/>
    <n v="0.12616728585001474"/>
    <n v="2401.2913018096906"/>
    <n v="1942.8931698774081"/>
    <n v="248.8219497956801"/>
    <n v="1638.2276707530648"/>
    <n v="544.13076474022182"/>
    <n v="2408.878996755252"/>
    <n v="1949.0324003296796"/>
    <n v="249.60818720443871"/>
    <n v="1643.4042071473307"/>
    <n v="545.85013058735262"/>
  </r>
  <r>
    <s v="2014_2"/>
    <n v="2014"/>
    <n v="2"/>
    <x v="38"/>
    <x v="11"/>
    <s v="Commercial"/>
    <n v="1708.5"/>
    <n v="6834"/>
    <n v="702193500"/>
    <n v="2808774000"/>
    <n v="58"/>
    <n v="624"/>
    <n v="2158"/>
    <n v="982"/>
    <n v="249"/>
    <n v="844869"/>
    <n v="1153211"/>
    <n v="1740129"/>
    <n v="1674670"/>
    <n v="1277944"/>
    <n v="14566.706896551725"/>
    <n v="1848.0945512820513"/>
    <n v="806.36190917516217"/>
    <n v="1705.3665987780041"/>
    <n v="5132.3052208835343"/>
    <n v="384412500"/>
    <n v="51255000"/>
    <n v="256275000"/>
    <n v="5125500"/>
    <n v="5125500"/>
    <n v="3.3947907521217444E-2"/>
    <n v="0.36523266022827039"/>
    <n v="1.2630962832894352"/>
    <n v="0.57477319285923323"/>
    <n v="0.14574187884108866"/>
    <n v="4.41562494290417E-2"/>
    <n v="0.39237457730648545"/>
    <n v="1.2955918424599295"/>
    <n v="0.60264126971207255"/>
    <n v="0.16563189653803079"/>
    <n v="494.50921861281824"/>
    <n v="674.98448931811527"/>
    <n v="1018.5127304653205"/>
    <n v="980.19900497512435"/>
    <n v="747.99180567749488"/>
    <n v="496.0717883417696"/>
    <n v="677.11733192412134"/>
    <n v="1021.7310671540502"/>
    <n v="983.29627644322522"/>
    <n v="750.35533968063032"/>
  </r>
  <r>
    <s v="2014_2"/>
    <n v="2014"/>
    <n v="2"/>
    <x v="39"/>
    <x v="12"/>
    <s v="Commercial"/>
    <n v="1227.75"/>
    <n v="4911"/>
    <n v="504605250"/>
    <n v="2018421000"/>
    <n v="78"/>
    <n v="576"/>
    <n v="859"/>
    <n v="996"/>
    <n v="228"/>
    <n v="1577452"/>
    <n v="1670520"/>
    <n v="949128"/>
    <n v="2774383"/>
    <n v="983272"/>
    <n v="20223.74358974359"/>
    <n v="2900.2083333333335"/>
    <n v="1104.9220023282887"/>
    <n v="2785.5251004016063"/>
    <n v="4312.5964912280706"/>
    <n v="276243750"/>
    <n v="36832500"/>
    <n v="184162500"/>
    <n v="3683250"/>
    <n v="3683250"/>
    <n v="6.3530849114233359E-2"/>
    <n v="0.46915088576664632"/>
    <n v="0.69965383832213401"/>
    <n v="0.81124007330482595"/>
    <n v="0.18570555894929749"/>
    <n v="7.9750444544601756E-2"/>
    <n v="0.50233595808804266"/>
    <n v="0.7301365503453503"/>
    <n v="0.83726146663797496"/>
    <n v="0.21156410705909168"/>
    <n v="1284.8316025249439"/>
    <n v="1360.6353084911423"/>
    <n v="773.06291997556502"/>
    <n v="2259.7295866422319"/>
    <n v="800.87314192628787"/>
    <n v="1288.8914640873579"/>
    <n v="1364.9346975928352"/>
    <n v="775.50567467428857"/>
    <n v="2266.8699692980049"/>
    <n v="803.4037724609716"/>
  </r>
  <r>
    <s v="2014_2"/>
    <n v="2014"/>
    <n v="2"/>
    <x v="40"/>
    <x v="13"/>
    <s v="Commercial"/>
    <n v="349.75"/>
    <n v="1399"/>
    <n v="143747250"/>
    <n v="574989000"/>
    <n v="43"/>
    <n v="167"/>
    <n v="243"/>
    <n v="234"/>
    <n v="71"/>
    <n v="908342"/>
    <n v="482969"/>
    <n v="221836"/>
    <n v="704909"/>
    <n v="626941"/>
    <n v="21124.232558139534"/>
    <n v="2892.0299401197603"/>
    <n v="912.90534979423865"/>
    <n v="3012.431623931624"/>
    <n v="8830.1549295774639"/>
    <n v="78693750"/>
    <n v="10492500"/>
    <n v="52462500"/>
    <n v="1049250"/>
    <n v="1049250"/>
    <n v="0.12294496068620443"/>
    <n v="0.47748391708363114"/>
    <n v="0.6947819871336669"/>
    <n v="0.66904932094353109"/>
    <n v="0.20300214438884917"/>
    <n v="0.16385650277444927"/>
    <n v="0.53971484327103614"/>
    <n v="0.75215483593195231"/>
    <n v="0.72767498362299199"/>
    <n v="0.25311578437001353"/>
    <n v="2597.1179413867048"/>
    <n v="1380.8977841315225"/>
    <n v="634.27019299499648"/>
    <n v="2015.4653323802715"/>
    <n v="1792.540385989993"/>
    <n v="2605.3244170700323"/>
    <n v="1385.2611994027541"/>
    <n v="636.2743849619942"/>
    <n v="2021.833879213357"/>
    <n v="1798.2045257868767"/>
  </r>
  <r>
    <s v="2014_2"/>
    <n v="2014"/>
    <n v="2"/>
    <x v="41"/>
    <x v="14"/>
    <s v="Commercial"/>
    <n v="1770.5"/>
    <n v="7082"/>
    <n v="727675500"/>
    <n v="2910702000"/>
    <n v="216"/>
    <n v="837"/>
    <n v="1670"/>
    <n v="1301"/>
    <n v="312"/>
    <n v="2941673"/>
    <n v="2496255"/>
    <n v="2131412"/>
    <n v="4120764"/>
    <n v="3300184"/>
    <n v="13618.856481481482"/>
    <n v="2982.3835125448027"/>
    <n v="1276.294610778443"/>
    <n v="3167.3820138355113"/>
    <n v="10577.51282051282"/>
    <n v="398362500"/>
    <n v="53115000"/>
    <n v="265575000"/>
    <n v="5311500"/>
    <n v="5311500"/>
    <n v="0.12199943518780006"/>
    <n v="0.4727478113527252"/>
    <n v="0.94323637390567638"/>
    <n v="0.73482067212651792"/>
    <n v="0.17622140638237785"/>
    <n v="0.14012260931439485"/>
    <n v="0.50039378657985434"/>
    <n v="0.95604944662169933"/>
    <n v="0.75926445801707099"/>
    <n v="0.19731946711370851"/>
    <n v="1661.4927986444507"/>
    <n v="1409.9152781700084"/>
    <n v="1203.8475007060154"/>
    <n v="2327.4577802880544"/>
    <n v="1863.9841852584016"/>
    <n v="1666.7428491072412"/>
    <n v="1414.3703840631492"/>
    <n v="1207.6514655100564"/>
    <n v="2334.8121731608348"/>
    <n v="1869.8740759894565"/>
  </r>
  <r>
    <s v="2014_2"/>
    <n v="2014"/>
    <n v="2"/>
    <x v="42"/>
    <x v="15"/>
    <s v="Commercial"/>
    <n v="241.75"/>
    <n v="967"/>
    <n v="99359250"/>
    <n v="397437000"/>
    <n v="33"/>
    <n v="121"/>
    <n v="149"/>
    <n v="186"/>
    <n v="50"/>
    <n v="518960"/>
    <n v="373890"/>
    <n v="149760"/>
    <n v="556928"/>
    <n v="406826"/>
    <n v="15726.060606060606"/>
    <n v="3090"/>
    <n v="1005.1006711409397"/>
    <n v="2994.2365591397847"/>
    <n v="8136.52"/>
    <n v="54393750"/>
    <n v="7252500"/>
    <n v="36262500"/>
    <n v="725250"/>
    <n v="725250"/>
    <n v="0.13650465356773525"/>
    <n v="0.50051706308169597"/>
    <n v="0.6163391933815926"/>
    <n v="0.76938986556359878"/>
    <n v="0.20682523267838676"/>
    <n v="0.18795359089842359"/>
    <n v="0.57544477173845865"/>
    <n v="0.68921045528915514"/>
    <n v="0.83251249838834296"/>
    <n v="0.267521066970134"/>
    <n v="2146.6804550155121"/>
    <n v="1546.5977249224406"/>
    <n v="619.48293691830406"/>
    <n v="2303.7352637021718"/>
    <n v="1682.8376421923474"/>
    <n v="2153.4636205673055"/>
    <n v="1551.4847254006279"/>
    <n v="621.44040353044488"/>
    <n v="2311.0146972315947"/>
    <n v="1688.1551389334718"/>
  </r>
  <r>
    <s v="2014_2"/>
    <n v="2014"/>
    <n v="2"/>
    <x v="43"/>
    <x v="16"/>
    <s v="Commercial"/>
    <n v="420.5"/>
    <n v="1682"/>
    <n v="172825500"/>
    <n v="691302000"/>
    <n v="55"/>
    <n v="213"/>
    <n v="156"/>
    <n v="502"/>
    <n v="226"/>
    <n v="1038287"/>
    <n v="402359"/>
    <n v="124054"/>
    <n v="1669560"/>
    <n v="1412291"/>
    <n v="18877.945454545454"/>
    <n v="1889.0093896713615"/>
    <n v="795.21794871794873"/>
    <n v="3325.8167330677293"/>
    <n v="6249.075221238938"/>
    <n v="94612500"/>
    <n v="12615000"/>
    <n v="63075000"/>
    <n v="1261500"/>
    <n v="1261500"/>
    <n v="0.13079667063020214"/>
    <n v="0.50653983353151011"/>
    <n v="0.37098692033293695"/>
    <n v="1.1938168846611177"/>
    <n v="0.53745541022592147"/>
    <n v="0.16910841764200135"/>
    <n v="0.5633473460783861"/>
    <n v="0.42587550825932513"/>
    <n v="1.2484728518261754"/>
    <n v="0.59410815334943978"/>
    <n v="2469.1724137931033"/>
    <n v="956.85850178359101"/>
    <n v="295.01545778834719"/>
    <n v="3970.4161712247324"/>
    <n v="3358.5992865636149"/>
    <n v="2476.9746021530655"/>
    <n v="959.88202100932142"/>
    <n v="295.94765926520932"/>
    <n v="3982.9620488079613"/>
    <n v="3369.2119210289206"/>
  </r>
  <r>
    <s v="2014_2"/>
    <n v="2014"/>
    <n v="2"/>
    <x v="44"/>
    <x v="17"/>
    <s v="Commercial"/>
    <n v="1440.75"/>
    <n v="5763"/>
    <n v="592148250"/>
    <n v="2368593000"/>
    <n v="146"/>
    <n v="647"/>
    <n v="1892"/>
    <n v="840"/>
    <n v="241"/>
    <n v="2183418"/>
    <n v="1867300"/>
    <n v="934166"/>
    <n v="2517780"/>
    <n v="461812"/>
    <n v="14954.917808219177"/>
    <n v="2886.0896445131375"/>
    <n v="493.74524312896403"/>
    <n v="2997.3571428571427"/>
    <n v="1916.2323651452282"/>
    <n v="324168750"/>
    <n v="43222500"/>
    <n v="216112500"/>
    <n v="4322250"/>
    <n v="4322250"/>
    <n v="0.10133610966510498"/>
    <n v="0.44907166406385562"/>
    <n v="1.3132049279888947"/>
    <n v="0.58302967204580947"/>
    <n v="0.16727398924171438"/>
    <n v="0.11986043357808682"/>
    <n v="0.47960448903444369"/>
    <n v="1.3525728192211803"/>
    <n v="0.61329598451502032"/>
    <n v="0.19018408367082767"/>
    <n v="1515.4731910463299"/>
    <n v="1296.0610792989762"/>
    <n v="648.38868644803051"/>
    <n v="1747.5481520041644"/>
    <n v="320.53583203192784"/>
    <n v="1520.2618429950419"/>
    <n v="1300.1564242049126"/>
    <n v="650.43749058737558"/>
    <n v="1753.0701235659212"/>
    <n v="321.54867379366954"/>
  </r>
  <r>
    <s v="2014_2"/>
    <n v="2014"/>
    <n v="2"/>
    <x v="45"/>
    <x v="18"/>
    <s v="Commercial"/>
    <n v="1446.25"/>
    <n v="5785"/>
    <n v="594408750"/>
    <n v="2377635000"/>
    <n v="97"/>
    <n v="786"/>
    <n v="1398"/>
    <n v="1241"/>
    <n v="279"/>
    <n v="3495967"/>
    <n v="2711620"/>
    <n v="1019420"/>
    <n v="4164571"/>
    <n v="2503698"/>
    <n v="36040.896907216498"/>
    <n v="3449.8982188295167"/>
    <n v="729.19885550786842"/>
    <n v="3355.8186946011283"/>
    <n v="8973.8279569892475"/>
    <n v="325406250"/>
    <n v="43387500"/>
    <n v="216937500"/>
    <n v="4338750"/>
    <n v="4338750"/>
    <n v="6.7070008643042356E-2"/>
    <n v="0.54347450302506484"/>
    <n v="0.96663785652549694"/>
    <n v="0.85808124459809854"/>
    <n v="0.19291270527225585"/>
    <n v="8.2395801226205254E-2"/>
    <n v="0.57399252216387286"/>
    <n v="0.9776404003637712"/>
    <n v="0.87946176820005983"/>
    <n v="0.21708817415805387"/>
    <n v="2417.2632670700086"/>
    <n v="1874.9317199654279"/>
    <n v="704.87121866897144"/>
    <n v="2879.5650821089025"/>
    <n v="1731.1654278305964"/>
    <n v="2424.9014308612218"/>
    <n v="1880.8562031483441"/>
    <n v="707.09849854090351"/>
    <n v="2888.6640454052199"/>
    <n v="1736.6356326144899"/>
  </r>
  <r>
    <s v="2014_2"/>
    <n v="2014"/>
    <n v="2"/>
    <x v="46"/>
    <x v="19"/>
    <s v="Commercial"/>
    <n v="768.5"/>
    <n v="3074"/>
    <n v="315853500"/>
    <n v="1263414000"/>
    <n v="111"/>
    <n v="330"/>
    <n v="899"/>
    <n v="460"/>
    <n v="122"/>
    <n v="1300578"/>
    <n v="988439"/>
    <n v="731881"/>
    <n v="1378666"/>
    <n v="300746"/>
    <n v="11716.918918918918"/>
    <n v="2995.2696969696972"/>
    <n v="814.10567296996658"/>
    <n v="2997.1"/>
    <n v="2465.1311475409834"/>
    <n v="172912500"/>
    <n v="23055000"/>
    <n v="115275000"/>
    <n v="2305500"/>
    <n v="2305500"/>
    <n v="0.14443721535458687"/>
    <n v="0.42940793754066364"/>
    <n v="1.1698113207547169"/>
    <n v="0.59856864020819778"/>
    <n v="0.15875081327260898"/>
    <n v="0.1739832689473709"/>
    <n v="0.47101163045174221"/>
    <n v="1.2072719626632769"/>
    <n v="0.63976858302884143"/>
    <n v="0.18946608015482053"/>
    <n v="1692.3591411841248"/>
    <n v="1286.1925829538061"/>
    <n v="952.3500325309044"/>
    <n v="1793.9700715679896"/>
    <n v="391.341574495771"/>
    <n v="1697.7067243332247"/>
    <n v="1290.2567449958467"/>
    <n v="955.3593057177078"/>
    <n v="1799.6387289417396"/>
    <n v="392.5781510346323"/>
  </r>
  <r>
    <s v="2014_2"/>
    <n v="2014"/>
    <n v="2"/>
    <x v="47"/>
    <x v="20"/>
    <s v="Commercial"/>
    <n v="667.25"/>
    <n v="2669"/>
    <n v="274239750"/>
    <n v="1096959000"/>
    <n v="84"/>
    <n v="404"/>
    <n v="827"/>
    <n v="543"/>
    <n v="92"/>
    <n v="1225650"/>
    <n v="1526136"/>
    <n v="1425770"/>
    <n v="2185372"/>
    <n v="369199"/>
    <n v="14591.071428571429"/>
    <n v="3777.5643564356437"/>
    <n v="1724.0266021765417"/>
    <n v="4024.6261510128916"/>
    <n v="4013.032608695652"/>
    <n v="150131250"/>
    <n v="20017500"/>
    <n v="100087500"/>
    <n v="2001750"/>
    <n v="2001750"/>
    <n v="0.12588984638441364"/>
    <n v="0.60547021356313224"/>
    <n v="1.2394155114275009"/>
    <n v="0.81378793555638818"/>
    <n v="0.13787935556388162"/>
    <n v="0.15581180818042287"/>
    <n v="0.64955593171722115"/>
    <n v="1.2885511082473922"/>
    <n v="0.84890119624736771"/>
    <n v="0.16897827323833411"/>
    <n v="1836.867740726864"/>
    <n v="2287.2026976395655"/>
    <n v="2136.7853128512552"/>
    <n v="3275.1922068190333"/>
    <n v="553.31434994379913"/>
    <n v="1842.6719478472055"/>
    <n v="2294.4298909148151"/>
    <n v="2143.5372113426429"/>
    <n v="3285.5412883047716"/>
    <n v="555.06273444559247"/>
  </r>
  <r>
    <s v="2014_2"/>
    <n v="2014"/>
    <n v="2"/>
    <x v="48"/>
    <x v="21"/>
    <s v="Commercial"/>
    <n v="1286"/>
    <n v="5144"/>
    <n v="528546000"/>
    <n v="2114184000"/>
    <n v="216"/>
    <n v="778"/>
    <n v="934"/>
    <n v="1175"/>
    <n v="275"/>
    <n v="2619016"/>
    <n v="2193203"/>
    <n v="928483"/>
    <n v="3294662"/>
    <n v="833238"/>
    <n v="12125.074074074075"/>
    <n v="2819.0269922879179"/>
    <n v="994.09314775160601"/>
    <n v="2803.9676595744681"/>
    <n v="3029.9563636363637"/>
    <n v="289350000"/>
    <n v="38580000"/>
    <n v="192900000"/>
    <n v="3858000"/>
    <n v="3858000"/>
    <n v="0.16796267496111975"/>
    <n v="0.60497667185069981"/>
    <n v="0.72628304821150858"/>
    <n v="0.91368584758942462"/>
    <n v="0.21384136858475894"/>
    <n v="0.192251876171356"/>
    <n v="0.63673927751186687"/>
    <n v="0.75525243070792758"/>
    <n v="0.9319321509387285"/>
    <n v="0.24048150183929748"/>
    <n v="2036.5598755832036"/>
    <n v="1705.4455676516329"/>
    <n v="721.99300155520996"/>
    <n v="2561.9455676516332"/>
    <n v="647.93001555209958"/>
    <n v="2042.9950777857227"/>
    <n v="1710.8345018071218"/>
    <n v="724.27438351186913"/>
    <n v="2570.0409042814804"/>
    <n v="649.97737036506089"/>
  </r>
  <r>
    <s v="2014_2"/>
    <n v="2014"/>
    <n v="2"/>
    <x v="49"/>
    <x v="22"/>
    <s v="Commercial"/>
    <n v="388.5"/>
    <n v="1554"/>
    <n v="159673500"/>
    <n v="638694000"/>
    <n v="68"/>
    <n v="241"/>
    <n v="557"/>
    <n v="476"/>
    <n v="91"/>
    <n v="1000798"/>
    <n v="927123"/>
    <n v="471030"/>
    <n v="1653972"/>
    <n v="507464"/>
    <n v="14717.617647058823"/>
    <n v="3846.9834024896268"/>
    <n v="845.6552962298025"/>
    <n v="3474.7310924369749"/>
    <n v="5576.5274725274721"/>
    <n v="87412500"/>
    <n v="11655000"/>
    <n v="58275000"/>
    <n v="1165500"/>
    <n v="1165500"/>
    <n v="0.17503217503217502"/>
    <n v="0.62033462033462028"/>
    <n v="1.4337194337194337"/>
    <n v="1.2252252252252251"/>
    <n v="0.23423423423423423"/>
    <n v="0.21995197975396627"/>
    <n v="0.67770317622767939"/>
    <n v="1.5269368232010554"/>
    <n v="1.28732312172931"/>
    <n v="0.28429915895854413"/>
    <n v="2576.0566280566281"/>
    <n v="2386.4169884169883"/>
    <n v="1212.4324324324325"/>
    <n v="4257.3281853281851"/>
    <n v="1306.2136422136423"/>
    <n v="2584.1965533715847"/>
    <n v="2393.9576829205525"/>
    <n v="1216.2635242422721"/>
    <n v="4270.7806588073781"/>
    <n v="1310.3410675882224"/>
  </r>
  <r>
    <s v="2014_2"/>
    <n v="2014"/>
    <n v="2"/>
    <x v="50"/>
    <x v="23"/>
    <s v="Commercial"/>
    <n v="600.75"/>
    <n v="2403"/>
    <n v="246908250"/>
    <n v="987633000"/>
    <n v="111"/>
    <n v="450"/>
    <n v="636"/>
    <n v="657"/>
    <n v="176"/>
    <n v="1881038"/>
    <n v="1406401"/>
    <n v="720868"/>
    <n v="2273802"/>
    <n v="1049215"/>
    <n v="16946.288288288288"/>
    <n v="3125.3355555555554"/>
    <n v="1133.440251572327"/>
    <n v="3460.8858447488583"/>
    <n v="5961.448863636364"/>
    <n v="135168750"/>
    <n v="18022500"/>
    <n v="90112500"/>
    <n v="1802250"/>
    <n v="1802250"/>
    <n v="0.18476903870162298"/>
    <n v="0.74906367041198507"/>
    <n v="1.0586766541822721"/>
    <n v="1.0936329588014981"/>
    <n v="0.2929671244277986"/>
    <n v="0.22166373701956363"/>
    <n v="0.79027818309099429"/>
    <n v="1.0823698350806701"/>
    <n v="1.1240529581197343"/>
    <n v="0.33623228097691493"/>
    <n v="3131.1493965875989"/>
    <n v="2341.075322513525"/>
    <n v="1199.946733250104"/>
    <n v="3784.9388264669165"/>
    <n v="1746.5085310029131"/>
    <n v="3141.0433259215288"/>
    <n v="2348.4727446332099"/>
    <n v="1203.7383722553188"/>
    <n v="3796.8986254222532"/>
    <n v="1752.0272175292348"/>
  </r>
  <r>
    <s v="2014_2"/>
    <n v="2014"/>
    <n v="2"/>
    <x v="51"/>
    <x v="24"/>
    <s v="Commercial"/>
    <n v="310"/>
    <n v="1240"/>
    <n v="127410000"/>
    <n v="509640000"/>
    <n v="59"/>
    <n v="236"/>
    <n v="185"/>
    <n v="383"/>
    <n v="9"/>
    <n v="788409"/>
    <n v="578699"/>
    <n v="258629"/>
    <n v="961619"/>
    <n v="70463"/>
    <n v="13362.864406779661"/>
    <n v="2452.1144067796608"/>
    <n v="1397.9945945945947"/>
    <n v="2510.7545691906007"/>
    <n v="7829.2222222222226"/>
    <n v="69750000"/>
    <n v="9300000"/>
    <n v="46500000"/>
    <n v="930000"/>
    <n v="930000"/>
    <n v="0.19032258064516128"/>
    <n v="0.76129032258064511"/>
    <n v="0.59677419354838712"/>
    <n v="1.235483870967742"/>
    <n v="2.903225806451613E-2"/>
    <n v="0.24227146759272217"/>
    <n v="0.81770410791476544"/>
    <n v="0.66169056714608199"/>
    <n v="1.3068634853342982"/>
    <n v="5.1250919064824818E-2"/>
    <n v="2543.2548387096776"/>
    <n v="1866.7709677419355"/>
    <n v="834.28709677419351"/>
    <n v="3101.9967741935484"/>
    <n v="227.3"/>
    <n v="2551.2911156371829"/>
    <n v="1872.669664258173"/>
    <n v="836.92331004101788"/>
    <n v="3111.7985859216624"/>
    <n v="228.01823150311932"/>
  </r>
  <r>
    <s v="2014_2"/>
    <n v="2014"/>
    <n v="2"/>
    <x v="52"/>
    <x v="25"/>
    <s v="Commercial"/>
    <n v="1423.75"/>
    <n v="5695"/>
    <n v="585161250"/>
    <n v="2340645000"/>
    <n v="295"/>
    <n v="1023"/>
    <n v="1352"/>
    <n v="1339"/>
    <n v="134"/>
    <n v="4018559"/>
    <n v="2907597"/>
    <n v="1175317"/>
    <n v="4153882"/>
    <n v="742754"/>
    <n v="13622.233898305085"/>
    <n v="2842.2258064516127"/>
    <n v="869.31730769230774"/>
    <n v="3102.2270351008215"/>
    <n v="5542.940298507463"/>
    <n v="320343750"/>
    <n v="42712500"/>
    <n v="213562500"/>
    <n v="4271250"/>
    <n v="4271250"/>
    <n v="0.20719929762949957"/>
    <n v="0.71852502194907819"/>
    <n v="0.9496049165935031"/>
    <n v="0.94047410008779631"/>
    <n v="9.4117647058823528E-2"/>
    <n v="0.23222666710245921"/>
    <n v="0.74629527887329683"/>
    <n v="0.96311333842137092"/>
    <n v="0.9550846128293512"/>
    <n v="0.11214825967887307"/>
    <n v="2822.5172958735734"/>
    <n v="2042.2103599648815"/>
    <n v="825.50798946444252"/>
    <n v="2917.5641791044777"/>
    <n v="521.68849868305529"/>
    <n v="2831.4359973253795"/>
    <n v="2048.6634167907655"/>
    <n v="828.11646216180304"/>
    <n v="2926.7832134458999"/>
    <n v="523.33695057293289"/>
  </r>
  <r>
    <s v="2014_2"/>
    <n v="2014"/>
    <n v="2"/>
    <x v="53"/>
    <x v="26"/>
    <s v="Commercial"/>
    <n v="629.25"/>
    <n v="2517"/>
    <n v="258621750"/>
    <n v="1034487000"/>
    <n v="104"/>
    <n v="454"/>
    <n v="1028"/>
    <n v="733"/>
    <n v="118"/>
    <n v="1349066"/>
    <n v="1420952"/>
    <n v="671439"/>
    <n v="2472979"/>
    <n v="312220"/>
    <n v="12971.788461538461"/>
    <n v="3129.8502202643172"/>
    <n v="653.15077821011675"/>
    <n v="3373.7776261937242"/>
    <n v="2645.9322033898306"/>
    <n v="141581250"/>
    <n v="18877500"/>
    <n v="94387500"/>
    <n v="1887750"/>
    <n v="1887750"/>
    <n v="0.16527612236789829"/>
    <n v="0.72149384187524834"/>
    <n v="1.6336909018673023"/>
    <n v="1.1648788239968215"/>
    <n v="0.18752483114819229"/>
    <n v="0.19977625660533194"/>
    <n v="0.76313070707454733"/>
    <n v="1.7281987750936436"/>
    <n v="1.2055856391143276"/>
    <n v="0.2237807360344119"/>
    <n v="2143.9268970997218"/>
    <n v="2258.1676599125944"/>
    <n v="1067.0464839094159"/>
    <n v="3930.0421136273339"/>
    <n v="496.17798967024237"/>
    <n v="2150.7013618506321"/>
    <n v="2265.3031071306959"/>
    <n v="1070.4181794661095"/>
    <n v="3942.4604156712967"/>
    <n v="497.74583244778563"/>
  </r>
  <r>
    <s v="2014_3"/>
    <n v="2014"/>
    <n v="3"/>
    <x v="27"/>
    <x v="0"/>
    <s v="Commercial"/>
    <n v="1606"/>
    <n v="6424"/>
    <n v="660066000"/>
    <n v="2640264000"/>
    <n v="45"/>
    <n v="817"/>
    <n v="442"/>
    <n v="1325"/>
    <n v="202"/>
    <n v="830170"/>
    <n v="1307280"/>
    <n v="643395"/>
    <n v="2247921"/>
    <n v="633760"/>
    <n v="18448.222222222223"/>
    <n v="1600.0979192166462"/>
    <n v="1455.6447963800906"/>
    <n v="1696.5441509433963"/>
    <n v="3137.4257425742576"/>
    <n v="361350000"/>
    <n v="48180000"/>
    <n v="240900000"/>
    <n v="4818000"/>
    <n v="4818000"/>
    <n v="2.8019925280199254E-2"/>
    <n v="0.50871731008717314"/>
    <n v="0.27521793275217932"/>
    <n v="0.8250311332503113"/>
    <n v="0.12577833125778332"/>
    <n v="3.7614932768935586E-2"/>
    <n v="0.537783435258679"/>
    <n v="0.30118513942143482"/>
    <n v="0.84712128547843113"/>
    <n v="0.14505787927453692"/>
    <n v="516.91780821917803"/>
    <n v="813.99750933997507"/>
    <n v="400.6195516811955"/>
    <n v="1399.7017434620175"/>
    <n v="394.62017434620174"/>
    <n v="518.55118549320537"/>
    <n v="816.56961076834568"/>
    <n v="401.88544513822575"/>
    <n v="1404.1245762254377"/>
    <n v="395.86711073415546"/>
  </r>
  <r>
    <s v="2014_3"/>
    <n v="2014"/>
    <n v="3"/>
    <x v="28"/>
    <x v="1"/>
    <s v="Commercial"/>
    <n v="208"/>
    <n v="832"/>
    <n v="85488000"/>
    <n v="341952000"/>
    <n v="4"/>
    <n v="73"/>
    <n v="270"/>
    <n v="116"/>
    <n v="17"/>
    <n v="128497"/>
    <n v="215570"/>
    <n v="456620"/>
    <n v="312634"/>
    <n v="104080"/>
    <n v="32124.25"/>
    <n v="2953.0136986301368"/>
    <n v="1691.1851851851852"/>
    <n v="2695.1206896551726"/>
    <n v="6122.3529411764703"/>
    <n v="46800000"/>
    <n v="6240000"/>
    <n v="31200000"/>
    <n v="624000"/>
    <n v="624000"/>
    <n v="1.9230769230769232E-2"/>
    <n v="0.35096153846153844"/>
    <n v="1.2980769230769231"/>
    <n v="0.55769230769230771"/>
    <n v="8.1730769230769232E-2"/>
    <n v="4.1418148026427591E-2"/>
    <n v="0.4280677264653272"/>
    <n v="1.3985705788659777"/>
    <n v="0.63793099717773671"/>
    <n v="0.12598981669660941"/>
    <n v="617.77403846153845"/>
    <n v="1036.3942307692307"/>
    <n v="2195.2884615384614"/>
    <n v="1503.0480769230769"/>
    <n v="500.38461538461536"/>
    <n v="619.72610522894854"/>
    <n v="1039.6690701277419"/>
    <n v="2202.2252205860254"/>
    <n v="1507.7974675062228"/>
    <n v="501.96575042397069"/>
  </r>
  <r>
    <s v="2014_3"/>
    <n v="2014"/>
    <n v="3"/>
    <x v="29"/>
    <x v="2"/>
    <s v="Commercial"/>
    <n v="230.25"/>
    <n v="921"/>
    <n v="94632750"/>
    <n v="378531000"/>
    <n v="20"/>
    <n v="137"/>
    <n v="169"/>
    <n v="370"/>
    <n v="25"/>
    <n v="238056"/>
    <n v="425735"/>
    <n v="167989"/>
    <n v="1072162"/>
    <n v="128690"/>
    <n v="11902.8"/>
    <n v="3107.5547445255474"/>
    <n v="994.01775147928993"/>
    <n v="2897.7351351351354"/>
    <n v="5147.6000000000004"/>
    <n v="51806250"/>
    <n v="6907500"/>
    <n v="34537500"/>
    <n v="690750"/>
    <n v="690750"/>
    <n v="8.6862106406080344E-2"/>
    <n v="0.59500542888165042"/>
    <n v="0.73398479913137893"/>
    <n v="1.6069489685124865"/>
    <n v="0.10857763300760044"/>
    <n v="0.1301074610295801"/>
    <n v="0.67038283119544906"/>
    <n v="0.80183526931652516"/>
    <n v="1.7585957624468147"/>
    <n v="0.15634904191161988"/>
    <n v="1033.9022801302931"/>
    <n v="1849.0119435396309"/>
    <n v="729.59391965255156"/>
    <n v="4656.5124864277959"/>
    <n v="558.91422366992401"/>
    <n v="1037.1692453249102"/>
    <n v="1854.8545243909025"/>
    <n v="731.89931928994167"/>
    <n v="4671.2263182026345"/>
    <n v="560.6803028735369"/>
  </r>
  <r>
    <s v="2014_3"/>
    <n v="2014"/>
    <n v="3"/>
    <x v="30"/>
    <x v="3"/>
    <s v="Commercial"/>
    <n v="1607.75"/>
    <n v="6431"/>
    <n v="660785250"/>
    <n v="2643141000"/>
    <n v="43"/>
    <n v="670"/>
    <n v="384"/>
    <n v="1166"/>
    <n v="163"/>
    <n v="833479"/>
    <n v="2420335"/>
    <n v="342343"/>
    <n v="3770423"/>
    <n v="913301"/>
    <n v="19383.232558139534"/>
    <n v="3612.4402985074626"/>
    <n v="891.51822916666663"/>
    <n v="3233.6389365351629"/>
    <n v="5603.0736196319021"/>
    <n v="361743750"/>
    <n v="48232500"/>
    <n v="241162500"/>
    <n v="4823250"/>
    <n v="4823250"/>
    <n v="2.6745451718239777E-2"/>
    <n v="0.41673145700513137"/>
    <n v="0.23884310371637382"/>
    <n v="0.72523713263878087"/>
    <n v="0.10138392162960659"/>
    <n v="3.612074476591353E-2"/>
    <n v="0.44538043154114265"/>
    <n v="0.26361961236253367"/>
    <n v="0.75117687736979155"/>
    <n v="0.11892346559721141"/>
    <n v="518.41331052713417"/>
    <n v="1505.4175089410667"/>
    <n v="212.93298087389209"/>
    <n v="2345.1550303218783"/>
    <n v="568.06157673767689"/>
    <n v="520.05141334832626"/>
    <n v="1510.1743865489368"/>
    <n v="213.60581490344217"/>
    <n v="2352.5653436631715"/>
    <n v="569.85656010822083"/>
  </r>
  <r>
    <s v="2014_3"/>
    <n v="2014"/>
    <n v="3"/>
    <x v="31"/>
    <x v="4"/>
    <s v="Commercial"/>
    <n v="689.75"/>
    <n v="2759"/>
    <n v="283487250"/>
    <n v="1133949000"/>
    <n v="29"/>
    <n v="255"/>
    <n v="838"/>
    <n v="375"/>
    <n v="78"/>
    <n v="685393"/>
    <n v="768832"/>
    <n v="1924126"/>
    <n v="1209073"/>
    <n v="238815"/>
    <n v="23634.241379310344"/>
    <n v="3015.0274509803921"/>
    <n v="2296.09307875895"/>
    <n v="3224.1946666666668"/>
    <n v="3061.7307692307691"/>
    <n v="155193750"/>
    <n v="20692500"/>
    <n v="103462500"/>
    <n v="2069250"/>
    <n v="2069250"/>
    <n v="4.2044218919898513E-2"/>
    <n v="0.36969916636462485"/>
    <n v="1.214932946719826"/>
    <n v="0.54367524465386008"/>
    <n v="0.1130844508880029"/>
    <n v="5.9848971466292075E-2"/>
    <n v="0.41252523836915428"/>
    <n v="1.2602683744573691"/>
    <n v="0.58786451805331652"/>
    <n v="0.14118097836633489"/>
    <n v="993.6832185574483"/>
    <n v="1114.6531351939109"/>
    <n v="2789.5991301196086"/>
    <n v="1752.914824211671"/>
    <n v="346.23414280536429"/>
    <n v="996.82309797534958"/>
    <n v="1118.175260124606"/>
    <n v="2798.4138154532038"/>
    <n v="1758.453753595893"/>
    <n v="347.3281871028492"/>
  </r>
  <r>
    <s v="2014_3"/>
    <n v="2014"/>
    <n v="3"/>
    <x v="32"/>
    <x v="5"/>
    <s v="Commercial"/>
    <n v="276"/>
    <n v="1104"/>
    <n v="113436000"/>
    <n v="453744000"/>
    <n v="26"/>
    <n v="118"/>
    <n v="213"/>
    <n v="175"/>
    <n v="49"/>
    <n v="544543"/>
    <n v="357441"/>
    <n v="249413"/>
    <n v="596728"/>
    <n v="291867"/>
    <n v="20943.961538461539"/>
    <n v="3029.1610169491523"/>
    <n v="1170.9530516431926"/>
    <n v="3409.8742857142856"/>
    <n v="5956.4693877551017"/>
    <n v="62100000"/>
    <n v="8280000"/>
    <n v="41400000"/>
    <n v="828000"/>
    <n v="828000"/>
    <n v="9.420289855072464E-2"/>
    <n v="0.42753623188405798"/>
    <n v="0.77173913043478259"/>
    <n v="0.63405797101449279"/>
    <n v="0.17753623188405798"/>
    <n v="0.13517129601458727"/>
    <n v="0.4969206331570486"/>
    <n v="0.83060348336508205"/>
    <n v="0.70161522823056488"/>
    <n v="0.23112863932275629"/>
    <n v="1972.981884057971"/>
    <n v="1295.0760869565217"/>
    <n v="903.6702898550725"/>
    <n v="2162.057971014493"/>
    <n v="1057.4891304347825"/>
    <n v="1979.2161900157982"/>
    <n v="1299.1683194448133"/>
    <n v="906.52574287138077"/>
    <n v="2168.8897270477214"/>
    <n v="1060.8306262890919"/>
  </r>
  <r>
    <s v="2014_3"/>
    <n v="2014"/>
    <n v="3"/>
    <x v="33"/>
    <x v="6"/>
    <s v="Commercial"/>
    <n v="1856.75"/>
    <n v="7427"/>
    <n v="763124250"/>
    <n v="3052497000"/>
    <n v="113"/>
    <n v="985"/>
    <n v="720"/>
    <n v="1520"/>
    <n v="281"/>
    <n v="3026115"/>
    <n v="2542277"/>
    <n v="1176183"/>
    <n v="3758996"/>
    <n v="2595635"/>
    <n v="26779.778761061945"/>
    <n v="2580.9918781725887"/>
    <n v="1633.5875000000001"/>
    <n v="2473.0236842105264"/>
    <n v="9237.1352313167263"/>
    <n v="417768750"/>
    <n v="55702500"/>
    <n v="278512500"/>
    <n v="5570250"/>
    <n v="5570250"/>
    <n v="6.0859027871280461E-2"/>
    <n v="0.53049683586912622"/>
    <n v="0.38777433687895518"/>
    <n v="0.8186347111889053"/>
    <n v="0.15133970647636999"/>
    <n v="7.3786306342217695E-2"/>
    <n v="0.55748291971721331"/>
    <n v="0.4141209322601152"/>
    <n v="0.83947008843971926"/>
    <n v="0.17071831502558965"/>
    <n v="1629.7913020061935"/>
    <n v="1369.2080247744716"/>
    <n v="633.46330954625012"/>
    <n v="2024.5030294870069"/>
    <n v="1397.9453345900095"/>
    <n v="1634.9411808298216"/>
    <n v="1373.5345022831245"/>
    <n v="635.46495189110863"/>
    <n v="2030.9001339917938"/>
    <n v="1402.3626173834157"/>
  </r>
  <r>
    <s v="2014_3"/>
    <n v="2014"/>
    <n v="3"/>
    <x v="34"/>
    <x v="7"/>
    <s v="Commercial"/>
    <n v="1709.25"/>
    <n v="6837"/>
    <n v="702501750"/>
    <n v="2810007000"/>
    <n v="226"/>
    <n v="712"/>
    <n v="886"/>
    <n v="1266"/>
    <n v="170"/>
    <n v="3899521"/>
    <n v="1674861"/>
    <n v="845834"/>
    <n v="3882566"/>
    <n v="911643"/>
    <n v="17254.517699115044"/>
    <n v="2352.3328651685392"/>
    <n v="954.66591422121894"/>
    <n v="3066.7977883096369"/>
    <n v="5362.6058823529411"/>
    <n v="384581250"/>
    <n v="51277500"/>
    <n v="256387500"/>
    <n v="5127750"/>
    <n v="5127750"/>
    <n v="0.13222173467895276"/>
    <n v="0.41655696943103698"/>
    <n v="0.51835600409536342"/>
    <n v="0.74067573497147876"/>
    <n v="9.9458826970893671E-2"/>
    <n v="0.15131186689363424"/>
    <n v="0.44434063594240503"/>
    <n v="0.54651584966662359"/>
    <n v="0.76537526917250609"/>
    <n v="0.11632538947212107"/>
    <n v="2281.422261225684"/>
    <n v="979.88064940763491"/>
    <n v="494.85680854175808"/>
    <n v="2271.5027058651453"/>
    <n v="533.35849056603774"/>
    <n v="2288.631189250013"/>
    <n v="982.97691492325998"/>
    <n v="496.42047659907342"/>
    <n v="2278.6802896872882"/>
    <n v="535.04381775644993"/>
  </r>
  <r>
    <s v="2014_3"/>
    <n v="2014"/>
    <n v="3"/>
    <x v="35"/>
    <x v="8"/>
    <s v="Commercial"/>
    <n v="221.75"/>
    <n v="887"/>
    <n v="91139250"/>
    <n v="364557000"/>
    <n v="32"/>
    <n v="95"/>
    <n v="142"/>
    <n v="122"/>
    <n v="45"/>
    <n v="420273"/>
    <n v="259695"/>
    <n v="129740"/>
    <n v="357815"/>
    <n v="180781"/>
    <n v="13133.53125"/>
    <n v="2733.6315789473683"/>
    <n v="913.66197183098586"/>
    <n v="2932.9098360655739"/>
    <n v="4017.3555555555554"/>
    <n v="49893750"/>
    <n v="6652500"/>
    <n v="33262500"/>
    <n v="665250"/>
    <n v="665250"/>
    <n v="0.14430665163472378"/>
    <n v="0.42841037204058624"/>
    <n v="0.64036076662908681"/>
    <n v="0.55016910935738439"/>
    <n v="0.20293122886133033"/>
    <n v="0.19928938924371817"/>
    <n v="0.50583805532415482"/>
    <n v="0.71544867317133565"/>
    <n v="0.62800803728605137"/>
    <n v="0.26585959361568301"/>
    <n v="1895.2559188275084"/>
    <n v="1171.1161217587373"/>
    <n v="585.07328072153325"/>
    <n v="1613.5963923337092"/>
    <n v="815.2468996617813"/>
    <n v="1901.244623215433"/>
    <n v="1174.8166606608845"/>
    <n v="586.92201834514776"/>
    <n v="1618.6950978431405"/>
    <n v="817.82294896295787"/>
  </r>
  <r>
    <s v="2014_3"/>
    <n v="2014"/>
    <n v="3"/>
    <x v="36"/>
    <x v="9"/>
    <s v="Commercial"/>
    <n v="157.75"/>
    <n v="631"/>
    <n v="64835250"/>
    <n v="259341000"/>
    <n v="23"/>
    <n v="78"/>
    <n v="151"/>
    <n v="102"/>
    <n v="26"/>
    <n v="337163"/>
    <n v="229113"/>
    <n v="106011"/>
    <n v="313520"/>
    <n v="117586"/>
    <n v="14659.260869565218"/>
    <n v="2937.3461538461538"/>
    <n v="702.05960264900659"/>
    <n v="3073.7254901960782"/>
    <n v="4522.5384615384619"/>
    <n v="35493750"/>
    <n v="4732500"/>
    <n v="23662500"/>
    <n v="473250"/>
    <n v="473250"/>
    <n v="0.14580031695721077"/>
    <n v="0.49445324881141045"/>
    <n v="0.9572107765451664"/>
    <n v="0.64659270998415219"/>
    <n v="0.16481774960380349"/>
    <n v="0.2112684828299774"/>
    <n v="0.58720337653914567"/>
    <n v="0.99475492247091835"/>
    <n v="0.73527244585044738"/>
    <n v="0.23364554437679369"/>
    <n v="2137.3248811410458"/>
    <n v="1452.3803486529318"/>
    <n v="672.01901743264659"/>
    <n v="1987.4484944532487"/>
    <n v="745.39461172741676"/>
    <n v="2144.0784845815924"/>
    <n v="1456.9696373503095"/>
    <n v="674.1424896236515"/>
    <n v="1993.7285125770647"/>
    <n v="747.74993901469361"/>
  </r>
  <r>
    <s v="2014_3"/>
    <n v="2014"/>
    <n v="3"/>
    <x v="37"/>
    <x v="10"/>
    <s v="Commercial"/>
    <n v="443.25"/>
    <n v="1773"/>
    <n v="182175750"/>
    <n v="728703000"/>
    <n v="58"/>
    <n v="212"/>
    <n v="436"/>
    <n v="402"/>
    <n v="44"/>
    <n v="1295924"/>
    <n v="899578"/>
    <n v="525756"/>
    <n v="1197786"/>
    <n v="245995"/>
    <n v="22343.517241379312"/>
    <n v="4243.2924528301883"/>
    <n v="1205.8623853211009"/>
    <n v="2979.5671641791046"/>
    <n v="5590.795454545455"/>
    <n v="99731250"/>
    <n v="13297500"/>
    <n v="66487500"/>
    <n v="1329750"/>
    <n v="1329750"/>
    <n v="0.1308516638465877"/>
    <n v="0.47828539199097575"/>
    <n v="0.98364354201917659"/>
    <n v="0.9069373942470389"/>
    <n v="9.926677946982515E-2"/>
    <n v="0.16817394026891058"/>
    <n v="0.53356839240551746"/>
    <n v="0.9976812127888105"/>
    <n v="0.93908938050788859"/>
    <n v="0.13235943398003375"/>
    <n v="2923.6864072194021"/>
    <n v="2029.5047941342357"/>
    <n v="1186.1387478849408"/>
    <n v="2702.2808798646361"/>
    <n v="554.98025944726453"/>
    <n v="2932.9247868186399"/>
    <n v="2035.9177034121894"/>
    <n v="1189.8867558735087"/>
    <n v="2710.8196535478555"/>
    <n v="556.73390795559874"/>
  </r>
  <r>
    <s v="2014_3"/>
    <n v="2014"/>
    <n v="3"/>
    <x v="38"/>
    <x v="11"/>
    <s v="Commercial"/>
    <n v="1774"/>
    <n v="7096"/>
    <n v="729114000"/>
    <n v="2916456000"/>
    <n v="57"/>
    <n v="650"/>
    <n v="3291"/>
    <n v="966"/>
    <n v="249"/>
    <n v="953177"/>
    <n v="1179301"/>
    <n v="4758666"/>
    <n v="1723535"/>
    <n v="1279927"/>
    <n v="16722.403508771931"/>
    <n v="1814.3092307692307"/>
    <n v="1445.9635369188697"/>
    <n v="1784.1977225672879"/>
    <n v="5140.2690763052206"/>
    <n v="399150000"/>
    <n v="53220000"/>
    <n v="266100000"/>
    <n v="5322000"/>
    <n v="5322000"/>
    <n v="3.2130777903043965E-2"/>
    <n v="0.36640360766629088"/>
    <n v="1.855129650507328"/>
    <n v="0.54453213077790308"/>
    <n v="0.14036076662908681"/>
    <n v="4.1886245106021749E-2"/>
    <n v="0.39305778800172342"/>
    <n v="1.9248054930945238"/>
    <n v="0.57208201267194936"/>
    <n v="0.15957663845247111"/>
    <n v="537.30383314543406"/>
    <n v="664.7694475760992"/>
    <n v="2682.4498308906427"/>
    <n v="971.55298759864718"/>
    <n v="721.49210822998873"/>
    <n v="539.00162698490533"/>
    <n v="666.87001229039913"/>
    <n v="2690.9259416433165"/>
    <n v="974.62293904010357"/>
    <n v="723.77190744416714"/>
  </r>
  <r>
    <s v="2014_3"/>
    <n v="2014"/>
    <n v="3"/>
    <x v="39"/>
    <x v="12"/>
    <s v="Commercial"/>
    <n v="1258.5"/>
    <n v="5034"/>
    <n v="517243500"/>
    <n v="2068974000"/>
    <n v="77"/>
    <n v="619"/>
    <n v="858"/>
    <n v="1065"/>
    <n v="229"/>
    <n v="1707171"/>
    <n v="1829406"/>
    <n v="1131687"/>
    <n v="3027514"/>
    <n v="1010953"/>
    <n v="22171.051948051947"/>
    <n v="2955.4216478190629"/>
    <n v="1318.9825174825176"/>
    <n v="2842.7361502347417"/>
    <n v="4414.6419213973795"/>
    <n v="283162500"/>
    <n v="37755000"/>
    <n v="188775000"/>
    <n v="3775500"/>
    <n v="3775500"/>
    <n v="6.1183949145808506E-2"/>
    <n v="0.49185538339292811"/>
    <n v="0.68176400476758048"/>
    <n v="0.8462455303933254"/>
    <n v="0.18196265395311878"/>
    <n v="7.6925166539402776E-2"/>
    <n v="0.52469073643364317"/>
    <n v="0.71235692929705596"/>
    <n v="0.86993696609424409"/>
    <n v="0.20730267713453487"/>
    <n v="1356.512514898689"/>
    <n v="1453.6400476758045"/>
    <n v="899.23480333730629"/>
    <n v="2405.6527612236791"/>
    <n v="803.29996027016284"/>
    <n v="1360.7988766346143"/>
    <n v="1458.2333168198284"/>
    <n v="902.07624092841127"/>
    <n v="2413.2542376806823"/>
    <n v="805.8382591611462"/>
  </r>
  <r>
    <s v="2014_3"/>
    <n v="2014"/>
    <n v="3"/>
    <x v="40"/>
    <x v="13"/>
    <s v="Commercial"/>
    <n v="361"/>
    <n v="1444"/>
    <n v="148371000"/>
    <n v="593484000"/>
    <n v="45"/>
    <n v="174"/>
    <n v="257"/>
    <n v="240"/>
    <n v="72"/>
    <n v="987896"/>
    <n v="509763"/>
    <n v="252748"/>
    <n v="777083"/>
    <n v="613873"/>
    <n v="21953.244444444445"/>
    <n v="2929.6724137931033"/>
    <n v="983.4552529182879"/>
    <n v="3237.8458333333333"/>
    <n v="8526.0138888888887"/>
    <n v="81225000"/>
    <n v="10830000"/>
    <n v="54150000"/>
    <n v="1083000"/>
    <n v="1083000"/>
    <n v="0.12465373961218837"/>
    <n v="0.48199445983379502"/>
    <n v="0.7119113573407202"/>
    <n v="0.66481994459833793"/>
    <n v="0.1994459833795014"/>
    <n v="0.16516212343820355"/>
    <n v="0.54327047931616734"/>
    <n v="0.76744783728264521"/>
    <n v="0.72270859493412809"/>
    <n v="0.24844758641691062"/>
    <n v="2736.5540166204987"/>
    <n v="1412.0858725761773"/>
    <n v="700.13296398891964"/>
    <n v="2152.5844875346261"/>
    <n v="1700.4792243767313"/>
    <n v="2745.2010879127315"/>
    <n v="1416.5478371991157"/>
    <n v="702.34527173687013"/>
    <n v="2159.3863088811872"/>
    <n v="1705.8524656849022"/>
  </r>
  <r>
    <s v="2014_3"/>
    <n v="2014"/>
    <n v="3"/>
    <x v="41"/>
    <x v="14"/>
    <s v="Commercial"/>
    <n v="1828.25"/>
    <n v="7313"/>
    <n v="751410750"/>
    <n v="3005643000"/>
    <n v="223"/>
    <n v="898"/>
    <n v="1677"/>
    <n v="1432"/>
    <n v="318"/>
    <n v="3101994"/>
    <n v="2623862"/>
    <n v="1976045"/>
    <n v="4574844"/>
    <n v="3409277"/>
    <n v="13910.286995515695"/>
    <n v="2921.8953229398662"/>
    <n v="1178.3214072748956"/>
    <n v="3194.7234636871508"/>
    <n v="10720.996855345911"/>
    <n v="411356250"/>
    <n v="54847500"/>
    <n v="274237500"/>
    <n v="5484750"/>
    <n v="5484750"/>
    <n v="0.12197456584165185"/>
    <n v="0.49118009025023929"/>
    <n v="0.91727061397511278"/>
    <n v="0.78326268289347734"/>
    <n v="0.17393682483249009"/>
    <n v="0.13980764423444236"/>
    <n v="0.51842218854152688"/>
    <n v="0.93228186096847199"/>
    <n v="0.80571487215586179"/>
    <n v="0.19459255397478983"/>
    <n v="1696.7012170108028"/>
    <n v="1435.1768084233556"/>
    <n v="1080.8396007110625"/>
    <n v="2502.3076712703405"/>
    <n v="1864.7761520579788"/>
    <n v="1702.0625204223209"/>
    <n v="1439.7117366959287"/>
    <n v="1084.2548803021298"/>
    <n v="2510.2145617235014"/>
    <n v="1870.6685452769566"/>
  </r>
  <r>
    <s v="2014_3"/>
    <n v="2014"/>
    <n v="3"/>
    <x v="42"/>
    <x v="15"/>
    <s v="Commercial"/>
    <n v="250"/>
    <n v="1000"/>
    <n v="102750000"/>
    <n v="411000000"/>
    <n v="35"/>
    <n v="138"/>
    <n v="168"/>
    <n v="204"/>
    <n v="52"/>
    <n v="591984"/>
    <n v="433556"/>
    <n v="208330"/>
    <n v="564611"/>
    <n v="422123"/>
    <n v="16913.82857142857"/>
    <n v="3141.710144927536"/>
    <n v="1240.0595238095239"/>
    <n v="2767.7009803921569"/>
    <n v="8117.75"/>
    <n v="56250000"/>
    <n v="7500000"/>
    <n v="37500000"/>
    <n v="750000"/>
    <n v="750000"/>
    <n v="0.14000000000000001"/>
    <n v="0.55200000000000005"/>
    <n v="0.67200000000000004"/>
    <n v="0.81599999999999995"/>
    <n v="0.20799999999999999"/>
    <n v="0.19113275114835893"/>
    <n v="0.62528151893622297"/>
    <n v="0.74118428788099222"/>
    <n v="0.87310049952846291"/>
    <n v="0.26781087761937622"/>
    <n v="2367.9360000000001"/>
    <n v="1734.2239999999999"/>
    <n v="833.32"/>
    <n v="2258.444"/>
    <n v="1688.492"/>
    <n v="2375.4182975476037"/>
    <n v="1739.7038693808429"/>
    <n v="835.95315739630178"/>
    <n v="2265.5803204084064"/>
    <n v="1693.8273636038932"/>
  </r>
  <r>
    <s v="2014_3"/>
    <n v="2014"/>
    <n v="3"/>
    <x v="43"/>
    <x v="16"/>
    <s v="Commercial"/>
    <n v="435"/>
    <n v="1740"/>
    <n v="178785000"/>
    <n v="715140000"/>
    <n v="56"/>
    <n v="215"/>
    <n v="267"/>
    <n v="261"/>
    <n v="96"/>
    <n v="1304846"/>
    <n v="395287"/>
    <n v="229511"/>
    <n v="819466"/>
    <n v="595775"/>
    <n v="23300.821428571428"/>
    <n v="1838.5441860465116"/>
    <n v="859.59176029962543"/>
    <n v="3139.7164750957854"/>
    <n v="6205.989583333333"/>
    <n v="97875000"/>
    <n v="13050000"/>
    <n v="65250000"/>
    <n v="1305000"/>
    <n v="1305000"/>
    <n v="0.12873563218390804"/>
    <n v="0.4942528735632184"/>
    <n v="0.61379310344827587"/>
    <n v="0.6"/>
    <n v="0.22068965517241379"/>
    <n v="0.1661497624562705"/>
    <n v="0.55010665817968041"/>
    <n v="0.66818476266194138"/>
    <n v="0.6547289244587704"/>
    <n v="0.26701914322514275"/>
    <n v="2999.6459770114943"/>
    <n v="908.70574712643679"/>
    <n v="527.61149425287351"/>
    <n v="1883.8298850574713"/>
    <n v="1369.5977011494253"/>
    <n v="3009.1243766546741"/>
    <n v="911.57711137919432"/>
    <n v="529.27866185771416"/>
    <n v="1889.7824850133265"/>
    <n v="1373.9254099728539"/>
  </r>
  <r>
    <s v="2014_3"/>
    <n v="2014"/>
    <n v="3"/>
    <x v="44"/>
    <x v="17"/>
    <s v="Commercial"/>
    <n v="1490.5"/>
    <n v="5962"/>
    <n v="612595500"/>
    <n v="2450382000"/>
    <n v="146"/>
    <n v="651"/>
    <n v="2154"/>
    <n v="856"/>
    <n v="228"/>
    <n v="2244099"/>
    <n v="1902144"/>
    <n v="1288524"/>
    <n v="2717927"/>
    <n v="565017"/>
    <n v="15370.54109589041"/>
    <n v="2921.8801843317974"/>
    <n v="598.20055710306406"/>
    <n v="3175.1483644859813"/>
    <n v="2478.1447368421054"/>
    <n v="335362500"/>
    <n v="44715000"/>
    <n v="223575000"/>
    <n v="4471500"/>
    <n v="4471500"/>
    <n v="9.7953706809795371E-2"/>
    <n v="0.4367661858436766"/>
    <n v="1.4451526333445153"/>
    <n v="0.57430392485743043"/>
    <n v="0.15296880241529687"/>
    <n v="0.11589339051173571"/>
    <n v="0.46669977509629806"/>
    <n v="1.4935588637404582"/>
    <n v="0.60414473750703734"/>
    <n v="0.17469286610498652"/>
    <n v="1505.6014760147602"/>
    <n v="1276.1784636028178"/>
    <n v="864.49111036564909"/>
    <n v="1823.5001677289499"/>
    <n v="379.07883260650789"/>
    <n v="1510.3589349290442"/>
    <n v="1280.2109826356464"/>
    <n v="867.22276346565445"/>
    <n v="1829.2621354650094"/>
    <n v="380.27666084999089"/>
  </r>
  <r>
    <s v="2014_3"/>
    <n v="2014"/>
    <n v="3"/>
    <x v="45"/>
    <x v="18"/>
    <s v="Commercial"/>
    <n v="1495"/>
    <n v="5980"/>
    <n v="614445000"/>
    <n v="2457780000"/>
    <n v="95"/>
    <n v="879"/>
    <n v="1490"/>
    <n v="1426"/>
    <n v="310"/>
    <n v="3206162"/>
    <n v="2929829"/>
    <n v="1470356"/>
    <n v="4883330"/>
    <n v="2650679"/>
    <n v="33749.073684210525"/>
    <n v="3333.1387940841864"/>
    <n v="986.81610738255029"/>
    <n v="3424.4950911640954"/>
    <n v="8550.5774193548386"/>
    <n v="336375000"/>
    <n v="44850000"/>
    <n v="224250000"/>
    <n v="4485000"/>
    <n v="4485000"/>
    <n v="6.354515050167224E-2"/>
    <n v="0.58795986622073582"/>
    <n v="0.99665551839464883"/>
    <n v="0.9538461538461539"/>
    <n v="0.20735785953177258"/>
    <n v="7.8245239108244657E-2"/>
    <n v="0.61762039748717212"/>
    <n v="1.0001346613056483"/>
    <n v="0.96648997779554702"/>
    <n v="0.23178846071449377"/>
    <n v="2144.5899665551838"/>
    <n v="1959.751839464883"/>
    <n v="983.51571906354513"/>
    <n v="3266.4414715719063"/>
    <n v="1773.0294314381272"/>
    <n v="2151.3665264991059"/>
    <n v="1965.9443406061048"/>
    <n v="986.62347081561063"/>
    <n v="3276.7629021393432"/>
    <n v="1778.6319197514426"/>
  </r>
  <r>
    <s v="2014_3"/>
    <n v="2014"/>
    <n v="3"/>
    <x v="46"/>
    <x v="19"/>
    <s v="Commercial"/>
    <n v="792.5"/>
    <n v="3170"/>
    <n v="325717500"/>
    <n v="1302870000"/>
    <n v="116"/>
    <n v="360"/>
    <n v="939"/>
    <n v="541"/>
    <n v="116"/>
    <n v="1451105"/>
    <n v="1007012"/>
    <n v="829240"/>
    <n v="1554736"/>
    <n v="323665"/>
    <n v="12509.525862068966"/>
    <n v="2797.2555555555555"/>
    <n v="883.10969116080935"/>
    <n v="2873.8188539741218"/>
    <n v="2790.2155172413795"/>
    <n v="178312500"/>
    <n v="23775000"/>
    <n v="118875000"/>
    <n v="2377500"/>
    <n v="2377500"/>
    <n v="0.14637223974763408"/>
    <n v="0.45425867507886436"/>
    <n v="1.1848580441640379"/>
    <n v="0.68264984227129333"/>
    <n v="0.14637223974763408"/>
    <n v="0.17562857404159304"/>
    <n v="0.49546855233477005"/>
    <n v="1.2235934957269599"/>
    <n v="0.72117324509332803"/>
    <n v="0.17562857404159304"/>
    <n v="1831.0473186119873"/>
    <n v="1270.6776025236593"/>
    <n v="1046.3596214511042"/>
    <n v="1961.8119873817034"/>
    <n v="408.41009463722395"/>
    <n v="1836.8331341330136"/>
    <n v="1274.6927397187346"/>
    <n v="1049.665949844057"/>
    <n v="1968.0109982595504"/>
    <n v="409.70060495909104"/>
  </r>
  <r>
    <s v="2014_3"/>
    <n v="2014"/>
    <n v="3"/>
    <x v="47"/>
    <x v="20"/>
    <s v="Commercial"/>
    <n v="691.75"/>
    <n v="2767"/>
    <n v="284309250"/>
    <n v="1137237000"/>
    <n v="86"/>
    <n v="438"/>
    <n v="716"/>
    <n v="576"/>
    <n v="93"/>
    <n v="1281458"/>
    <n v="1629765"/>
    <n v="827305"/>
    <n v="2491470"/>
    <n v="407308"/>
    <n v="14900.674418604651"/>
    <n v="3720.9246575342468"/>
    <n v="1155.4539106145251"/>
    <n v="4325.46875"/>
    <n v="4379.6559139784949"/>
    <n v="155643750"/>
    <n v="20752500"/>
    <n v="103762500"/>
    <n v="2075250"/>
    <n v="2075250"/>
    <n v="0.12432237079869896"/>
    <n v="0.63317672569569927"/>
    <n v="1.0350560173473076"/>
    <n v="0.83267076255872785"/>
    <n v="0.13444163353812794"/>
    <n v="0.15355232307816466"/>
    <n v="0.67587125697402595"/>
    <n v="1.0519310472831229"/>
    <n v="0.86573845661500326"/>
    <n v="0.1646617690042291"/>
    <n v="1852.4871702204553"/>
    <n v="2356.0028912179255"/>
    <n v="1195.9595229490424"/>
    <n v="3601.6913624864474"/>
    <n v="588.80809541019153"/>
    <n v="1858.3407322300316"/>
    <n v="2363.4474820578416"/>
    <n v="1199.7385630099202"/>
    <n v="3613.0721288791024"/>
    <n v="590.66863444853414"/>
  </r>
  <r>
    <s v="2014_3"/>
    <n v="2014"/>
    <n v="3"/>
    <x v="48"/>
    <x v="21"/>
    <s v="Commercial"/>
    <n v="1323"/>
    <n v="5292"/>
    <n v="543753000"/>
    <n v="2175012000"/>
    <n v="227"/>
    <n v="851"/>
    <n v="1035"/>
    <n v="1349"/>
    <n v="300"/>
    <n v="2748740"/>
    <n v="2485210"/>
    <n v="1106707"/>
    <n v="3675363"/>
    <n v="901446"/>
    <n v="12108.986784140969"/>
    <n v="2920.340775558167"/>
    <n v="1069.2821256038646"/>
    <n v="2724.5092661230542"/>
    <n v="3004.82"/>
    <n v="297675000"/>
    <n v="39690000"/>
    <n v="198450000"/>
    <n v="3969000"/>
    <n v="3969000"/>
    <n v="0.17157974300831444"/>
    <n v="0.64323507180650041"/>
    <n v="0.78231292517006801"/>
    <n v="1.0196523053665911"/>
    <n v="0.22675736961451248"/>
    <n v="0.19573070088352973"/>
    <n v="0.67392189521325996"/>
    <n v="0.80874812352894365"/>
    <n v="1.0287202488264875"/>
    <n v="0.25358081735500587"/>
    <n v="2077.6568405139833"/>
    <n v="1878.4656084656085"/>
    <n v="836.51322751322755"/>
    <n v="2778.0521541950116"/>
    <n v="681.3650793650794"/>
    <n v="2084.2219025268669"/>
    <n v="1884.4012581687593"/>
    <n v="839.15647499574413"/>
    <n v="2786.8303529387481"/>
    <n v="683.5180836111216"/>
  </r>
  <r>
    <s v="2014_3"/>
    <n v="2014"/>
    <n v="3"/>
    <x v="49"/>
    <x v="22"/>
    <s v="Commercial"/>
    <n v="402"/>
    <n v="1608"/>
    <n v="165222000"/>
    <n v="660888000"/>
    <n v="73"/>
    <n v="266"/>
    <n v="449"/>
    <n v="411"/>
    <n v="39"/>
    <n v="1281042"/>
    <n v="926864"/>
    <n v="413154"/>
    <n v="1346421"/>
    <n v="231721"/>
    <n v="17548.520547945205"/>
    <n v="3484.4511278195487"/>
    <n v="920.16481069042311"/>
    <n v="3275.9635036496352"/>
    <n v="5941.5641025641025"/>
    <n v="90450000"/>
    <n v="12060000"/>
    <n v="60300000"/>
    <n v="1206000"/>
    <n v="1206000"/>
    <n v="0.18159203980099503"/>
    <n v="0.6616915422885572"/>
    <n v="1.1169154228855722"/>
    <n v="1.0223880597014925"/>
    <n v="9.7014925373134331E-2"/>
    <n v="0.2263918547848657"/>
    <n v="0.71667437537939993"/>
    <n v="1.1589095869741686"/>
    <n v="1.0399696844725352"/>
    <n v="0.13141049113599984"/>
    <n v="3186.6716417910447"/>
    <n v="2305.6318407960198"/>
    <n v="1027.7462686567164"/>
    <n v="3349.3059701492539"/>
    <n v="576.4203980099503"/>
    <n v="3196.7410125047768"/>
    <n v="2312.9172672045315"/>
    <n v="1030.9937818435294"/>
    <n v="3359.8892392268904"/>
    <n v="578.2417939135637"/>
  </r>
  <r>
    <s v="2014_3"/>
    <n v="2014"/>
    <n v="3"/>
    <x v="50"/>
    <x v="23"/>
    <s v="Commercial"/>
    <n v="621.5"/>
    <n v="2486"/>
    <n v="255436500"/>
    <n v="1021746000"/>
    <n v="121"/>
    <n v="498"/>
    <n v="965"/>
    <n v="707"/>
    <n v="277"/>
    <n v="2296028"/>
    <n v="1447116"/>
    <n v="1170539"/>
    <n v="2289610"/>
    <n v="1704628"/>
    <n v="18975.438016528926"/>
    <n v="2905.8554216867469"/>
    <n v="1212.9937823834198"/>
    <n v="3238.4865629420083"/>
    <n v="6153.8916967509022"/>
    <n v="139837500"/>
    <n v="18645000"/>
    <n v="93225000"/>
    <n v="1864500"/>
    <n v="1864500"/>
    <n v="0.19469026548672566"/>
    <n v="0.80128720836685441"/>
    <n v="1.5526950925181013"/>
    <n v="1.1375703942075623"/>
    <n v="0.44569589702333068"/>
    <n v="0.23169769730062129"/>
    <n v="0.83858150078570637"/>
    <n v="1.6392758236564278"/>
    <n v="1.1745435895926766"/>
    <n v="0.49215049641390118"/>
    <n v="3694.3330651649235"/>
    <n v="2328.424778761062"/>
    <n v="1883.4094931617055"/>
    <n v="3684.0064360418341"/>
    <n v="2742.7642799678197"/>
    <n v="3706.0065644628417"/>
    <n v="2335.7822271937493"/>
    <n v="1889.3607647466713"/>
    <n v="3695.6473048498392"/>
    <n v="2751.4309746950667"/>
  </r>
  <r>
    <s v="2014_3"/>
    <n v="2014"/>
    <n v="3"/>
    <x v="51"/>
    <x v="24"/>
    <s v="Commercial"/>
    <n v="318.5"/>
    <n v="1274"/>
    <n v="130903500"/>
    <n v="523614000"/>
    <n v="58"/>
    <n v="263"/>
    <n v="225"/>
    <n v="452"/>
    <n v="11"/>
    <n v="604614"/>
    <n v="627920"/>
    <n v="328762"/>
    <n v="1060290"/>
    <n v="73062"/>
    <n v="10424.379310344828"/>
    <n v="2387.528517110266"/>
    <n v="1461.1644444444444"/>
    <n v="2345.7743362831857"/>
    <n v="6642"/>
    <n v="71662500"/>
    <n v="9555000"/>
    <n v="47775000"/>
    <n v="955500"/>
    <n v="955500"/>
    <n v="0.18210361067503925"/>
    <n v="0.82574568288854"/>
    <n v="0.70643642072213497"/>
    <n v="1.4191522762951334"/>
    <n v="3.453689167974882E-2"/>
    <n v="0.23248958100773023"/>
    <n v="0.87526973042903011"/>
    <n v="0.76589148192522716"/>
    <n v="1.5198458179217698"/>
    <n v="5.8377134178285273E-2"/>
    <n v="1898.3171114599686"/>
    <n v="1971.4913657770801"/>
    <n v="1032.2197802197802"/>
    <n v="3329.0109890109889"/>
    <n v="229.39403453689167"/>
    <n v="1904.3154887250853"/>
    <n v="1977.7209619364678"/>
    <n v="1035.4814289848341"/>
    <n v="3339.530129206933"/>
    <n v="230.11888285291471"/>
  </r>
  <r>
    <s v="2014_3"/>
    <n v="2014"/>
    <n v="3"/>
    <x v="52"/>
    <x v="25"/>
    <s v="Commercial"/>
    <n v="1473"/>
    <n v="5892"/>
    <n v="605403000"/>
    <n v="2421612000"/>
    <n v="299"/>
    <n v="1149"/>
    <n v="2429"/>
    <n v="1796"/>
    <n v="631"/>
    <n v="5094874"/>
    <n v="3035980"/>
    <n v="2263750"/>
    <n v="5285320"/>
    <n v="3525899"/>
    <n v="17039.712374581941"/>
    <n v="2642.2802436901652"/>
    <n v="931.96788801976118"/>
    <n v="2942.8285077951004"/>
    <n v="5587.7955625990489"/>
    <n v="331425000"/>
    <n v="44190000"/>
    <n v="220950000"/>
    <n v="4419000"/>
    <n v="4419000"/>
    <n v="0.20298710115410726"/>
    <n v="0.78004073319755596"/>
    <n v="1.6490156143923964"/>
    <n v="1.2192803801765104"/>
    <n v="0.42837746096401902"/>
    <n v="0.22740573953464255"/>
    <n v="0.80518762540642297"/>
    <n v="1.7118206555141953"/>
    <n v="1.2506714580351512"/>
    <n v="0.45841902408686952"/>
    <n v="3458.8418194161577"/>
    <n v="2061.0862186014933"/>
    <n v="1536.8295994568907"/>
    <n v="3588.133061778683"/>
    <n v="2393.6856754921928"/>
    <n v="3469.7712041896343"/>
    <n v="2067.5989201098287"/>
    <n v="1541.6857342270455"/>
    <n v="3599.4709861181173"/>
    <n v="2401.2493378798035"/>
  </r>
  <r>
    <s v="2014_3"/>
    <n v="2014"/>
    <n v="3"/>
    <x v="53"/>
    <x v="26"/>
    <s v="Commercial"/>
    <n v="670"/>
    <n v="2680"/>
    <n v="275370000"/>
    <n v="1101480000"/>
    <n v="115"/>
    <n v="491"/>
    <n v="968"/>
    <n v="768"/>
    <n v="141"/>
    <n v="1499067"/>
    <n v="1645754"/>
    <n v="740811"/>
    <n v="2887291"/>
    <n v="372201"/>
    <n v="13035.365217391305"/>
    <n v="3351.8411405295315"/>
    <n v="765.30061983471069"/>
    <n v="3759.4934895833335"/>
    <n v="2639.7234042553191"/>
    <n v="150750000"/>
    <n v="20100000"/>
    <n v="100500000"/>
    <n v="2010000"/>
    <n v="2010000"/>
    <n v="0.17164179104477612"/>
    <n v="0.73283582089552235"/>
    <n v="1.4447761194029851"/>
    <n v="1.146268656716418"/>
    <n v="0.21044776119402986"/>
    <n v="0.20558392387528795"/>
    <n v="0.77266588253672952"/>
    <n v="1.5169349568511663"/>
    <n v="1.1831271319105645"/>
    <n v="0.24714058279042361"/>
    <n v="2237.4134328358209"/>
    <n v="2456.3492537313432"/>
    <n v="1105.6880597014926"/>
    <n v="4309.3895522388057"/>
    <n v="555.52388059701491"/>
    <n v="2244.483300028804"/>
    <n v="2464.1109229644867"/>
    <n v="1109.181856433127"/>
    <n v="4323.006531278098"/>
    <n v="557.27924686089466"/>
  </r>
  <r>
    <s v="2014_4"/>
    <n v="2014"/>
    <n v="4"/>
    <x v="27"/>
    <x v="0"/>
    <s v="Commercial"/>
    <n v="1601"/>
    <n v="6404"/>
    <n v="658011000"/>
    <n v="2632044000"/>
    <n v="52"/>
    <n v="776"/>
    <n v="413"/>
    <n v="1276"/>
    <n v="203"/>
    <n v="833830"/>
    <n v="1332543"/>
    <n v="672590"/>
    <n v="2106654"/>
    <n v="662086"/>
    <n v="16035.192307692309"/>
    <n v="1717.194587628866"/>
    <n v="1628.5472154963679"/>
    <n v="1650.9827586206898"/>
    <n v="3261.5073891625616"/>
    <n v="360225000"/>
    <n v="48030000"/>
    <n v="240150000"/>
    <n v="4803000"/>
    <n v="4803000"/>
    <n v="3.2479700187382887E-2"/>
    <n v="0.48469706433479076"/>
    <n v="0.25796377264209869"/>
    <n v="0.79700187382885701"/>
    <n v="0.12679575265459089"/>
    <n v="4.280247144338991E-2"/>
    <n v="0.51379932712661636"/>
    <n v="0.28344100038553044"/>
    <n v="0.82042451908016323"/>
    <n v="0.14617203828163916"/>
    <n v="520.81823860087445"/>
    <n v="832.31917551530296"/>
    <n v="420.10618363522798"/>
    <n v="1315.8363522798252"/>
    <n v="413.54528419737665"/>
    <n v="522.46394060862747"/>
    <n v="834.94917046693251"/>
    <n v="421.43365172032276"/>
    <n v="1319.9941838731247"/>
    <n v="414.85202089371182"/>
  </r>
  <r>
    <s v="2014_4"/>
    <n v="2014"/>
    <n v="4"/>
    <x v="28"/>
    <x v="1"/>
    <s v="Commercial"/>
    <n v="205.5"/>
    <n v="822"/>
    <n v="84460500"/>
    <n v="337842000"/>
    <n v="4"/>
    <n v="73"/>
    <n v="186"/>
    <n v="118"/>
    <n v="19"/>
    <n v="124425"/>
    <n v="211973"/>
    <n v="295737"/>
    <n v="411217"/>
    <n v="110607"/>
    <n v="31106.25"/>
    <n v="2903.7397260273974"/>
    <n v="1589.983870967742"/>
    <n v="3484.8898305084745"/>
    <n v="5821.4210526315792"/>
    <n v="46237500"/>
    <n v="6165000"/>
    <n v="30825000"/>
    <n v="616500"/>
    <n v="616500"/>
    <n v="1.9464720194647202E-2"/>
    <n v="0.35523114355231145"/>
    <n v="0.9051094890510949"/>
    <n v="0.57420924574209242"/>
    <n v="9.2457420924574207E-2"/>
    <n v="4.1919339818453139E-2"/>
    <n v="0.43301823820638519"/>
    <n v="0.95274293046596803"/>
    <n v="0.65457725519033505"/>
    <n v="0.13953936642281572"/>
    <n v="605.47445255474452"/>
    <n v="1031.4987834549879"/>
    <n v="1439.1094890510949"/>
    <n v="2001.0559610705595"/>
    <n v="538.23357664233572"/>
    <n v="607.38765460559682"/>
    <n v="1034.7581539860332"/>
    <n v="1443.656843962993"/>
    <n v="2007.3789766039761"/>
    <n v="539.934308321971"/>
  </r>
  <r>
    <s v="2014_4"/>
    <n v="2014"/>
    <n v="4"/>
    <x v="29"/>
    <x v="2"/>
    <s v="Commercial"/>
    <n v="228.5"/>
    <n v="914"/>
    <n v="93913500"/>
    <n v="375654000"/>
    <n v="20"/>
    <n v="133"/>
    <n v="57"/>
    <n v="362"/>
    <n v="24"/>
    <n v="219238"/>
    <n v="439150"/>
    <n v="59636"/>
    <n v="1173712"/>
    <n v="125788"/>
    <n v="10961.9"/>
    <n v="3301.8796992481202"/>
    <n v="1046.2456140350878"/>
    <n v="3242.2983425414363"/>
    <n v="5241.166666666667"/>
    <n v="51412500"/>
    <n v="6855000"/>
    <n v="34275000"/>
    <n v="685500"/>
    <n v="685500"/>
    <n v="8.7527352297592995E-2"/>
    <n v="0.58205689277899342"/>
    <n v="0.24945295404814005"/>
    <n v="1.5842450765864333"/>
    <n v="0.10503282275711159"/>
    <n v="0.1310880314202762"/>
    <n v="0.65808148873373606"/>
    <n v="0.31614838827973119"/>
    <n v="1.7325383775443988"/>
    <n v="0.15229120943293015"/>
    <n v="959.46608315098467"/>
    <n v="1921.8818380743983"/>
    <n v="260.98905908096282"/>
    <n v="5136.595185995624"/>
    <n v="550.49452954048138"/>
    <n v="962.49784191514448"/>
    <n v="1927.9546760918988"/>
    <n v="261.81374260142661"/>
    <n v="5152.8260020156549"/>
    <n v="552.23400386257038"/>
  </r>
  <r>
    <s v="2014_4"/>
    <n v="2014"/>
    <n v="4"/>
    <x v="30"/>
    <x v="3"/>
    <s v="Commercial"/>
    <n v="1594.5"/>
    <n v="6378"/>
    <n v="655339500"/>
    <n v="2621358000"/>
    <n v="43"/>
    <n v="671"/>
    <n v="970"/>
    <n v="943"/>
    <n v="160"/>
    <n v="799050"/>
    <n v="2523084"/>
    <n v="901285"/>
    <n v="3237886"/>
    <n v="845996"/>
    <n v="18582.558139534885"/>
    <n v="3760.1847988077498"/>
    <n v="929.15979381443299"/>
    <n v="3433.6012725344644"/>
    <n v="5287.4750000000004"/>
    <n v="358762500"/>
    <n v="47835000"/>
    <n v="239175000"/>
    <n v="4783500"/>
    <n v="4783500"/>
    <n v="2.6967701473816243E-2"/>
    <n v="0.42082157416117905"/>
    <n v="0.60834117278143618"/>
    <n v="0.5914079648792725"/>
    <n v="0.10034493571652556"/>
    <n v="3.6419822057066252E-2"/>
    <n v="0.44962862808867748"/>
    <n v="0.6368232214463605"/>
    <n v="0.62009146808998761"/>
    <n v="0.11787685260900518"/>
    <n v="501.12888052681092"/>
    <n v="1582.3668861712135"/>
    <n v="565.24615867042962"/>
    <n v="2030.6591407964879"/>
    <n v="530.57133897773599"/>
    <n v="502.71236732451121"/>
    <n v="1587.3669114555996"/>
    <n v="567.0322457719443"/>
    <n v="2037.0756976245443"/>
    <n v="532.24785921665375"/>
  </r>
  <r>
    <s v="2014_4"/>
    <n v="2014"/>
    <n v="4"/>
    <x v="31"/>
    <x v="4"/>
    <s v="Commercial"/>
    <n v="683.25"/>
    <n v="2733"/>
    <n v="280815750"/>
    <n v="1123263000"/>
    <n v="30"/>
    <n v="261"/>
    <n v="447"/>
    <n v="389"/>
    <n v="78"/>
    <n v="616102"/>
    <n v="834205"/>
    <n v="782894"/>
    <n v="1325852"/>
    <n v="235839"/>
    <n v="20536.733333333334"/>
    <n v="3196.1877394636017"/>
    <n v="1751.4407158836689"/>
    <n v="3408.3598971722363"/>
    <n v="3023.5769230769229"/>
    <n v="153731250"/>
    <n v="20497500"/>
    <n v="102487500"/>
    <n v="2049750"/>
    <n v="2049750"/>
    <n v="4.3907793633369926E-2"/>
    <n v="0.38199780461031835"/>
    <n v="0.6542261251372119"/>
    <n v="0.56933772411269667"/>
    <n v="0.11416026344676181"/>
    <n v="6.217141088149819E-2"/>
    <n v="0.42530813964158692"/>
    <n v="0.6966222468849701"/>
    <n v="0.61347641994496482"/>
    <n v="0.14250687555283115"/>
    <n v="901.7226491035492"/>
    <n v="1220.936699597512"/>
    <n v="1145.8382729601171"/>
    <n v="1940.5078668130259"/>
    <n v="345.17233809001095"/>
    <n v="904.57194788780953"/>
    <n v="1224.7946635260885"/>
    <n v="1149.4589379188492"/>
    <n v="1946.6395600906149"/>
    <n v="346.26302725508617"/>
  </r>
  <r>
    <s v="2014_4"/>
    <n v="2014"/>
    <n v="4"/>
    <x v="32"/>
    <x v="5"/>
    <s v="Commercial"/>
    <n v="273.5"/>
    <n v="1094"/>
    <n v="112408500"/>
    <n v="449634000"/>
    <n v="27"/>
    <n v="115"/>
    <n v="219"/>
    <n v="167"/>
    <n v="48"/>
    <n v="563991"/>
    <n v="359966"/>
    <n v="364280"/>
    <n v="612009"/>
    <n v="284164"/>
    <n v="20888.555555555555"/>
    <n v="3130.1391304347826"/>
    <n v="1663.3789954337899"/>
    <n v="3664.7245508982037"/>
    <n v="5920.083333333333"/>
    <n v="61537500"/>
    <n v="8205000"/>
    <n v="41025000"/>
    <n v="820500"/>
    <n v="820500"/>
    <n v="9.8720292504570387E-2"/>
    <n v="0.42047531992687387"/>
    <n v="0.80073126142595974"/>
    <n v="0.61060329067641683"/>
    <n v="0.17550274223034734"/>
    <n v="0.14074553894895148"/>
    <n v="0.49002313304757633"/>
    <n v="0.85700946596858141"/>
    <n v="0.67930269390419629"/>
    <n v="0.22909645160049552"/>
    <n v="2062.1243144424134"/>
    <n v="1316.1462522851918"/>
    <n v="1331.9195612431445"/>
    <n v="2237.6928702010969"/>
    <n v="1038.9908592321756"/>
    <n v="2068.6402961669223"/>
    <n v="1320.3050631127485"/>
    <n v="1336.1282131943353"/>
    <n v="2244.7636203712855"/>
    <n v="1042.2739035196967"/>
  </r>
  <r>
    <s v="2014_4"/>
    <n v="2014"/>
    <n v="4"/>
    <x v="33"/>
    <x v="6"/>
    <s v="Commercial"/>
    <n v="1839"/>
    <n v="7356"/>
    <n v="755829000"/>
    <n v="3023316000"/>
    <n v="114"/>
    <n v="874"/>
    <n v="720"/>
    <n v="1501"/>
    <n v="277"/>
    <n v="3040258"/>
    <n v="2436533"/>
    <n v="1376176"/>
    <n v="3759534"/>
    <n v="2618653"/>
    <n v="26668.929824561405"/>
    <n v="2787.795194508009"/>
    <n v="1911.3555555555556"/>
    <n v="2504.6862091938706"/>
    <n v="9453.6209386281589"/>
    <n v="413775000"/>
    <n v="55170000"/>
    <n v="275850000"/>
    <n v="5517000"/>
    <n v="5517000"/>
    <n v="6.1990212071778142E-2"/>
    <n v="0.47525829255029906"/>
    <n v="0.39151712887438828"/>
    <n v="0.81620445894507887"/>
    <n v="0.15062533985861881"/>
    <n v="7.5091992068425414E-2"/>
    <n v="0.50239159776836206"/>
    <n v="0.41803658533920857"/>
    <n v="0.83724863969998808"/>
    <n v="0.17005940823784146"/>
    <n v="1653.2126155519304"/>
    <n v="1324.9227841218053"/>
    <n v="748.32843936922245"/>
    <n v="2044.3360522022838"/>
    <n v="1423.9548667754214"/>
    <n v="1658.436501965673"/>
    <n v="1329.1093273807444"/>
    <n v="750.69303708077143"/>
    <n v="2050.795825874322"/>
    <n v="1428.4543355142607"/>
  </r>
  <r>
    <s v="2014_4"/>
    <n v="2014"/>
    <n v="4"/>
    <x v="34"/>
    <x v="7"/>
    <s v="Commercial"/>
    <n v="1695"/>
    <n v="6780"/>
    <n v="696645000"/>
    <n v="2786580000"/>
    <n v="219"/>
    <n v="705"/>
    <n v="2038"/>
    <n v="1923"/>
    <n v="169"/>
    <n v="3459295"/>
    <n v="1769832"/>
    <n v="1989834"/>
    <n v="6125866"/>
    <n v="835220"/>
    <n v="15795.867579908676"/>
    <n v="2510.4"/>
    <n v="976.36604514229634"/>
    <n v="3185.5777431097245"/>
    <n v="4942.1301775147931"/>
    <n v="381375000"/>
    <n v="50850000"/>
    <n v="254250000"/>
    <n v="5085000"/>
    <n v="5085000"/>
    <n v="0.12920353982300886"/>
    <n v="0.41592920353982299"/>
    <n v="1.2023598820058996"/>
    <n v="1.1345132743362831"/>
    <n v="9.9705014749262535E-2"/>
    <n v="0.14818661656228269"/>
    <n v="0.44382337865533061"/>
    <n v="1.230275710215756"/>
    <n v="1.1566217313164282"/>
    <n v="0.11666095924780874"/>
    <n v="2040.8820058997051"/>
    <n v="1044.1486725663717"/>
    <n v="1173.9433628318584"/>
    <n v="3614.0802359882005"/>
    <n v="492.75516224188789"/>
    <n v="2047.3308653400329"/>
    <n v="1047.4480147158542"/>
    <n v="1177.6528353618348"/>
    <n v="3625.5001492318765"/>
    <n v="494.31218943435067"/>
  </r>
  <r>
    <s v="2014_4"/>
    <n v="2014"/>
    <n v="4"/>
    <x v="35"/>
    <x v="8"/>
    <s v="Commercial"/>
    <n v="219.75"/>
    <n v="879"/>
    <n v="90317250"/>
    <n v="361269000"/>
    <n v="36"/>
    <n v="97"/>
    <n v="127"/>
    <n v="118"/>
    <n v="42"/>
    <n v="422216"/>
    <n v="266090"/>
    <n v="128993"/>
    <n v="401748"/>
    <n v="173268"/>
    <n v="11728.222222222223"/>
    <n v="2743.1958762886597"/>
    <n v="1015.6929133858267"/>
    <n v="3404.6440677966102"/>
    <n v="4125.4285714285716"/>
    <n v="49443750"/>
    <n v="6592500"/>
    <n v="32962500"/>
    <n v="659250"/>
    <n v="659250"/>
    <n v="0.16382252559726962"/>
    <n v="0.44141069397042093"/>
    <n v="0.57792946530147893"/>
    <n v="0.53697383390216158"/>
    <n v="0.19112627986348124"/>
    <n v="0.22199633714058231"/>
    <n v="0.51945823288506221"/>
    <n v="0.65555800472751935"/>
    <n v="0.61534761652472614"/>
    <n v="0.25292678790677808"/>
    <n v="1921.3469852104665"/>
    <n v="1210.8759954493744"/>
    <n v="586.99886234357223"/>
    <n v="1828.2047781569966"/>
    <n v="788.47781569965866"/>
    <n v="1927.4181331787968"/>
    <n v="1214.7021691682601"/>
    <n v="588.8536844959275"/>
    <n v="1833.9816117066032"/>
    <n v="790.96927899374668"/>
  </r>
  <r>
    <s v="2014_4"/>
    <n v="2014"/>
    <n v="4"/>
    <x v="36"/>
    <x v="9"/>
    <s v="Commercial"/>
    <n v="156.25"/>
    <n v="625"/>
    <n v="64218750"/>
    <n v="256875000"/>
    <n v="24"/>
    <n v="77"/>
    <n v="136"/>
    <n v="105"/>
    <n v="26"/>
    <n v="361373"/>
    <n v="225676"/>
    <n v="106142"/>
    <n v="353393"/>
    <n v="125244"/>
    <n v="15057.208333333334"/>
    <n v="2930.8571428571427"/>
    <n v="780.45588235294122"/>
    <n v="3365.6476190476192"/>
    <n v="4817.0769230769229"/>
    <n v="35156250"/>
    <n v="4687500"/>
    <n v="23437500"/>
    <n v="468750"/>
    <n v="468750"/>
    <n v="0.15359999999999999"/>
    <n v="0.49280000000000002"/>
    <n v="0.87039999999999995"/>
    <n v="0.67200000000000004"/>
    <n v="0.16639999999999999"/>
    <n v="0.22080929552166426"/>
    <n v="0.58599033652301935"/>
    <n v="0.93300483135227186"/>
    <n v="0.75951197120028779"/>
    <n v="0.23582268747576976"/>
    <n v="2312.7872000000002"/>
    <n v="1444.3263999999999"/>
    <n v="679.30880000000002"/>
    <n v="2261.7152000000001"/>
    <n v="801.5616"/>
    <n v="2320.0952361946815"/>
    <n v="1448.8902395128327"/>
    <n v="681.45530673341921"/>
    <n v="2268.8618568751599"/>
    <n v="804.09440595165302"/>
  </r>
  <r>
    <s v="2014_4"/>
    <n v="2014"/>
    <n v="4"/>
    <x v="37"/>
    <x v="10"/>
    <s v="Commercial"/>
    <n v="439.5"/>
    <n v="1758"/>
    <n v="180634500"/>
    <n v="722538000"/>
    <n v="58"/>
    <n v="202"/>
    <n v="100"/>
    <n v="486"/>
    <n v="43"/>
    <n v="1167155"/>
    <n v="877844"/>
    <n v="124226"/>
    <n v="1590631"/>
    <n v="223407"/>
    <n v="20123.362068965518"/>
    <n v="4345.7623762376234"/>
    <n v="1242.26"/>
    <n v="3272.9032921810699"/>
    <n v="5195.5116279069771"/>
    <n v="98887500"/>
    <n v="13185000"/>
    <n v="65925000"/>
    <n v="1318500"/>
    <n v="1318500"/>
    <n v="0.13196814562002276"/>
    <n v="0.45961319681456198"/>
    <n v="0.22753128555176336"/>
    <n v="1.10580204778157"/>
    <n v="9.7838452787258251E-2"/>
    <n v="0.1695846876595663"/>
    <n v="0.51500239694801664"/>
    <n v="0.27412608976593489"/>
    <n v="1.1438176796127864"/>
    <n v="0.13085817577585243"/>
    <n v="2655.6427758816835"/>
    <n v="1997.3697383390215"/>
    <n v="282.65301478953359"/>
    <n v="3619.1831626848693"/>
    <n v="508.32081911262799"/>
    <n v="2664.0341806448573"/>
    <n v="2003.681106000492"/>
    <n v="283.54615293151994"/>
    <n v="3630.6192003575452"/>
    <n v="509.92703128147139"/>
  </r>
  <r>
    <s v="2014_4"/>
    <n v="2014"/>
    <n v="4"/>
    <x v="38"/>
    <x v="11"/>
    <s v="Commercial"/>
    <n v="1732.75"/>
    <n v="6931"/>
    <n v="712160250"/>
    <n v="2848641000"/>
    <n v="59"/>
    <n v="647"/>
    <n v="2143"/>
    <n v="1011"/>
    <n v="237"/>
    <n v="941591"/>
    <n v="1227233"/>
    <n v="2477464"/>
    <n v="2068122"/>
    <n v="1237796"/>
    <n v="15959.169491525423"/>
    <n v="1896.8052550231839"/>
    <n v="1156.0727951469903"/>
    <n v="2045.6201780415431"/>
    <n v="5222.7679324894516"/>
    <n v="389868750"/>
    <n v="51982500"/>
    <n v="259912500"/>
    <n v="5198250"/>
    <n v="5198250"/>
    <n v="3.4049920646371377E-2"/>
    <n v="0.37339489251190305"/>
    <n v="1.2367623719520993"/>
    <n v="0.58346558938104165"/>
    <n v="0.13677679988457653"/>
    <n v="4.4201260335128868E-2"/>
    <n v="0.40046993327154484"/>
    <n v="1.2670515466530863"/>
    <n v="0.61105999436345049"/>
    <n v="0.15601018547916534"/>
    <n v="543.40845476843174"/>
    <n v="708.25739431539455"/>
    <n v="1429.7873322752851"/>
    <n v="1193.5489828307605"/>
    <n v="714.35348434569323"/>
    <n v="545.12553823203086"/>
    <n v="710.49537395866128"/>
    <n v="1434.3052306686025"/>
    <n v="1197.3204059719178"/>
    <n v="716.61072665462473"/>
  </r>
  <r>
    <s v="2014_4"/>
    <n v="2014"/>
    <n v="4"/>
    <x v="39"/>
    <x v="12"/>
    <s v="Commercial"/>
    <n v="1214.5"/>
    <n v="4858"/>
    <n v="499159500"/>
    <n v="1996638000"/>
    <n v="83"/>
    <n v="576"/>
    <n v="960"/>
    <n v="1074"/>
    <n v="220"/>
    <n v="1787315"/>
    <n v="1828788"/>
    <n v="1674214"/>
    <n v="3263110"/>
    <n v="1010171"/>
    <n v="21533.915662650601"/>
    <n v="3174.9791666666665"/>
    <n v="1743.9729166666666"/>
    <n v="3038.2774674115458"/>
    <n v="4591.6863636363632"/>
    <n v="273262500"/>
    <n v="36435000"/>
    <n v="182175000"/>
    <n v="3643500"/>
    <n v="3643500"/>
    <n v="6.8340881020996294E-2"/>
    <n v="0.47426924660354053"/>
    <n v="0.79044874433923429"/>
    <n v="0.88431453272951832"/>
    <n v="0.18114450391107451"/>
    <n v="8.5211303852156167E-2"/>
    <n v="0.50765424308712592"/>
    <n v="0.81765940912377577"/>
    <n v="0.90569907432854047"/>
    <n v="0.2068942752291687"/>
    <n v="1471.6467682173734"/>
    <n v="1505.7949773569371"/>
    <n v="1378.5212021407988"/>
    <n v="2686.7929188966655"/>
    <n v="831.75874845615476"/>
    <n v="1476.2969357070233"/>
    <n v="1510.5530477043924"/>
    <n v="1382.8771077945403"/>
    <n v="2695.2827531100816"/>
    <n v="834.38697254826343"/>
  </r>
  <r>
    <s v="2014_4"/>
    <n v="2014"/>
    <n v="4"/>
    <x v="40"/>
    <x v="13"/>
    <s v="Commercial"/>
    <n v="359.5"/>
    <n v="1438"/>
    <n v="147754500"/>
    <n v="591018000"/>
    <n v="46"/>
    <n v="171"/>
    <n v="218"/>
    <n v="233"/>
    <n v="74"/>
    <n v="969834"/>
    <n v="513654"/>
    <n v="202228"/>
    <n v="766056"/>
    <n v="636805"/>
    <n v="21083.347826086956"/>
    <n v="3003.8245614035086"/>
    <n v="927.65137614678895"/>
    <n v="3287.7939914163089"/>
    <n v="8605.4729729729734"/>
    <n v="80887500"/>
    <n v="10785000"/>
    <n v="53925000"/>
    <n v="1078500"/>
    <n v="1078500"/>
    <n v="0.12795549374130738"/>
    <n v="0.4756606397774687"/>
    <n v="0.60639777468706535"/>
    <n v="0.64812239221140477"/>
    <n v="0.20584144645340752"/>
    <n v="0.16900474759047712"/>
    <n v="0.53703137291476888"/>
    <n v="0.66643409218590244"/>
    <n v="0.70680789127855115"/>
    <n v="0.25552658384677701"/>
    <n v="2697.7301808066759"/>
    <n v="1428.8011126564672"/>
    <n v="562.5257301808067"/>
    <n v="2130.892906815021"/>
    <n v="1771.3630041724618"/>
    <n v="2706.2545750115642"/>
    <n v="1433.3158947541435"/>
    <n v="564.30322116510524"/>
    <n v="2137.6261862494603"/>
    <n v="1776.9602268431909"/>
  </r>
  <r>
    <s v="2014_4"/>
    <n v="2014"/>
    <n v="4"/>
    <x v="41"/>
    <x v="14"/>
    <s v="Commercial"/>
    <n v="1813.25"/>
    <n v="7253"/>
    <n v="745245750"/>
    <n v="2980983000"/>
    <n v="226"/>
    <n v="899"/>
    <n v="1453"/>
    <n v="1384"/>
    <n v="316"/>
    <n v="3217107"/>
    <n v="2720924"/>
    <n v="1873695"/>
    <n v="4869933"/>
    <n v="3530333"/>
    <n v="14234.986725663717"/>
    <n v="3026.6117908787542"/>
    <n v="1289.5354439091534"/>
    <n v="3518.7377167630057"/>
    <n v="11171.939873417721"/>
    <n v="407981250"/>
    <n v="54397500"/>
    <n v="271987500"/>
    <n v="5439750"/>
    <n v="5439750"/>
    <n v="0.12463808079415414"/>
    <n v="0.4957948435130291"/>
    <n v="0.80132359023852195"/>
    <n v="0.76327037088101479"/>
    <n v="0.1742727147387288"/>
    <n v="0.14271174791708557"/>
    <n v="0.52315267827880718"/>
    <n v="0.82315612667947657"/>
    <n v="0.78652945389874718"/>
    <n v="0.1950295000787374"/>
    <n v="1774.2214256169862"/>
    <n v="1500.5785192334206"/>
    <n v="1033.335171653109"/>
    <n v="2685.7482421067143"/>
    <n v="1946.9642906383565"/>
    <n v="1779.8276804405118"/>
    <n v="1505.3201064107966"/>
    <n v="1036.6003448759971"/>
    <n v="2694.2347753092149"/>
    <n v="1953.1163851785448"/>
  </r>
  <r>
    <s v="2014_4"/>
    <n v="2014"/>
    <n v="4"/>
    <x v="42"/>
    <x v="15"/>
    <s v="Commercial"/>
    <n v="249.5"/>
    <n v="998"/>
    <n v="102544500"/>
    <n v="410178000"/>
    <n v="37"/>
    <n v="126"/>
    <n v="163"/>
    <n v="203"/>
    <n v="56"/>
    <n v="667698"/>
    <n v="394962"/>
    <n v="241506"/>
    <n v="593807"/>
    <n v="432491"/>
    <n v="18045.891891891893"/>
    <n v="3134.6190476190477"/>
    <n v="1481.6319018404909"/>
    <n v="2925.1576354679801"/>
    <n v="7723.0535714285716"/>
    <n v="56137500"/>
    <n v="7485000"/>
    <n v="37425000"/>
    <n v="748500"/>
    <n v="748500"/>
    <n v="0.14829659318637275"/>
    <n v="0.50501002004008011"/>
    <n v="0.65330661322645289"/>
    <n v="0.81362725450901807"/>
    <n v="0.22444889779559118"/>
    <n v="0.20072062582239569"/>
    <n v="0.5787611786662693"/>
    <n v="0.72350901200936291"/>
    <n v="0.87106859832491923"/>
    <n v="0.28599273834872541"/>
    <n v="2676.1442885771544"/>
    <n v="1583.0140280561122"/>
    <n v="967.9599198396794"/>
    <n v="2379.987975951904"/>
    <n v="1733.4308617234469"/>
    <n v="2684.6004748285795"/>
    <n v="1588.0160982049451"/>
    <n v="971.01851776394562"/>
    <n v="2387.5083558083661"/>
    <n v="1738.9082249146877"/>
  </r>
  <r>
    <s v="2014_4"/>
    <n v="2014"/>
    <n v="4"/>
    <x v="43"/>
    <x v="16"/>
    <s v="Commercial"/>
    <n v="431.5"/>
    <n v="1726"/>
    <n v="177346500"/>
    <n v="709386000"/>
    <n v="59"/>
    <n v="218"/>
    <n v="523"/>
    <n v="577"/>
    <n v="45"/>
    <n v="1229194"/>
    <n v="426090"/>
    <n v="452942"/>
    <n v="1974076"/>
    <n v="243921"/>
    <n v="20833.796610169491"/>
    <n v="1954.5412844036698"/>
    <n v="866.04588910133839"/>
    <n v="3421.2755632582321"/>
    <n v="5420.4666666666662"/>
    <n v="97087500"/>
    <n v="12945000"/>
    <n v="64725000"/>
    <n v="1294500"/>
    <n v="1294500"/>
    <n v="0.13673232908458866"/>
    <n v="0.50521436848203938"/>
    <n v="1.2120509849362688"/>
    <n v="1.3371958285052143"/>
    <n v="0.10428736964078796"/>
    <n v="0.17526897080332171"/>
    <n v="0.56129487240668163"/>
    <n v="1.2689161248989089"/>
    <n v="1.4125147554698969"/>
    <n v="0.1385693362017491"/>
    <n v="2848.6535341830822"/>
    <n v="987.46234067207411"/>
    <n v="1049.6917728852839"/>
    <n v="4574.9154113557361"/>
    <n v="565.28621089223634"/>
    <n v="2857.6548219513288"/>
    <n v="990.5825631147253"/>
    <n v="1053.0086303417352"/>
    <n v="4589.3714094751458"/>
    <n v="567.07242455234086"/>
  </r>
  <r>
    <s v="2014_4"/>
    <n v="2014"/>
    <n v="4"/>
    <x v="44"/>
    <x v="17"/>
    <s v="Commercial"/>
    <n v="1480.25"/>
    <n v="5921"/>
    <n v="608382750"/>
    <n v="2433531000"/>
    <n v="158"/>
    <n v="713"/>
    <n v="1822"/>
    <n v="900"/>
    <n v="233"/>
    <n v="2467625"/>
    <n v="2160104"/>
    <n v="1195780"/>
    <n v="3137102"/>
    <n v="514706"/>
    <n v="15617.879746835442"/>
    <n v="3029.5988779803647"/>
    <n v="656.30076838638854"/>
    <n v="3485.6688888888889"/>
    <n v="2209.038626609442"/>
    <n v="333056250"/>
    <n v="44407500"/>
    <n v="222037500"/>
    <n v="4440750"/>
    <n v="4440750"/>
    <n v="0.10673872656645837"/>
    <n v="0.48167539267015708"/>
    <n v="1.2308731633170074"/>
    <n v="0.60800540449248441"/>
    <n v="0.15740584360749874"/>
    <n v="0.1254385991650622"/>
    <n v="0.51193522587867024"/>
    <n v="1.2631567489445759"/>
    <n v="0.6375706946568972"/>
    <n v="0.17946089292338163"/>
    <n v="1667.0325958452963"/>
    <n v="1459.2832291842594"/>
    <n v="807.82300287113662"/>
    <n v="2119.3055227157574"/>
    <n v="347.71558858300961"/>
    <n v="1672.3001511777329"/>
    <n v="1463.8943298757413"/>
    <n v="810.37559385048769"/>
    <n v="2126.0021878769944"/>
    <n v="348.8143140112806"/>
  </r>
  <r>
    <s v="2014_4"/>
    <n v="2014"/>
    <n v="4"/>
    <x v="45"/>
    <x v="18"/>
    <s v="Commercial"/>
    <n v="1479.75"/>
    <n v="5919"/>
    <n v="608177250"/>
    <n v="2432709000"/>
    <n v="100"/>
    <n v="824"/>
    <n v="1303"/>
    <n v="1380"/>
    <n v="299"/>
    <n v="3484073"/>
    <n v="2860826"/>
    <n v="1696273"/>
    <n v="4926494"/>
    <n v="2777556"/>
    <n v="34840.730000000003"/>
    <n v="3471.8762135922329"/>
    <n v="1301.8211818879508"/>
    <n v="3569.9231884057972"/>
    <n v="9289.4849498327767"/>
    <n v="332943750"/>
    <n v="44392500"/>
    <n v="221962500"/>
    <n v="4439250"/>
    <n v="4439250"/>
    <n v="6.7578982936306806E-2"/>
    <n v="0.55685081939516812"/>
    <n v="0.88055414766007767"/>
    <n v="0.93258996452103393"/>
    <n v="0.20206115897955737"/>
    <n v="8.2783533927548641E-2"/>
    <n v="0.58693970848955879"/>
    <n v="0.90019793921825286"/>
    <n v="0.94777687361824137"/>
    <n v="0.22638252532013375"/>
    <n v="2354.5010981584728"/>
    <n v="1933.3171143774287"/>
    <n v="1146.3240412231796"/>
    <n v="3329.2745396181786"/>
    <n v="1877.044095286366"/>
    <n v="2361.9409435734592"/>
    <n v="1939.4260860319187"/>
    <n v="1149.9462411316244"/>
    <n v="3339.7945125917236"/>
    <n v="1882.9752532361185"/>
  </r>
  <r>
    <s v="2014_4"/>
    <n v="2014"/>
    <n v="4"/>
    <x v="46"/>
    <x v="19"/>
    <s v="Commercial"/>
    <n v="790"/>
    <n v="3160"/>
    <n v="324690000"/>
    <n v="1298760000"/>
    <n v="117"/>
    <n v="350"/>
    <n v="869"/>
    <n v="494"/>
    <n v="121"/>
    <n v="1429274"/>
    <n v="1001021"/>
    <n v="916094"/>
    <n v="1455280"/>
    <n v="284472"/>
    <n v="12216.017094017094"/>
    <n v="2860.06"/>
    <n v="1054.1933256616801"/>
    <n v="2945.910931174089"/>
    <n v="2351.0082644628101"/>
    <n v="177750000"/>
    <n v="23700000"/>
    <n v="118500000"/>
    <n v="2370000"/>
    <n v="2370000"/>
    <n v="0.14810126582278482"/>
    <n v="0.44303797468354428"/>
    <n v="1.1000000000000001"/>
    <n v="0.62531645569620253"/>
    <n v="0.15316455696202533"/>
    <n v="0.17754654979741274"/>
    <n v="0.48421696032830314"/>
    <n v="1.1274940499892274"/>
    <n v="0.66544233976698419"/>
    <n v="0.18301982868053346"/>
    <n v="1809.2075949367088"/>
    <n v="1267.1151898734176"/>
    <n v="1159.6126582278482"/>
    <n v="1842.126582278481"/>
    <n v="360.09113924050632"/>
    <n v="1814.9244004376603"/>
    <n v="1271.1190704165242"/>
    <n v="1163.2768480323145"/>
    <n v="1847.9474064937292"/>
    <n v="361.22896942174987"/>
  </r>
  <r>
    <s v="2014_4"/>
    <n v="2014"/>
    <n v="4"/>
    <x v="47"/>
    <x v="20"/>
    <s v="Commercial"/>
    <n v="691"/>
    <n v="2764"/>
    <n v="284001000"/>
    <n v="1136004000"/>
    <n v="89"/>
    <n v="415"/>
    <n v="646"/>
    <n v="578"/>
    <n v="94"/>
    <n v="1321863"/>
    <n v="1620523"/>
    <n v="749970"/>
    <n v="2587957"/>
    <n v="385477"/>
    <n v="14852.393258426966"/>
    <n v="3904.8746987951808"/>
    <n v="1160.9442724458204"/>
    <n v="4477.4342560553632"/>
    <n v="4100.8191489361698"/>
    <n v="155475000"/>
    <n v="20730000"/>
    <n v="103650000"/>
    <n v="2073000"/>
    <n v="2073000"/>
    <n v="0.12879884225759769"/>
    <n v="0.60057887120115772"/>
    <n v="0.93487698986975398"/>
    <n v="0.83646888567293776"/>
    <n v="0.13603473227206947"/>
    <n v="0.15849033955175054"/>
    <n v="0.64399163540227389"/>
    <n v="0.9567476235183564"/>
    <n v="0.86925137971233102"/>
    <n v="0.16642188035942648"/>
    <n v="1912.971056439942"/>
    <n v="2345.1852387843705"/>
    <n v="1085.3400868306801"/>
    <n v="3745.234442836469"/>
    <n v="557.85383502170771"/>
    <n v="1919.0157378182553"/>
    <n v="2352.5956475795547"/>
    <n v="1088.7695872352558"/>
    <n v="3757.0687823147473"/>
    <n v="559.61656356745573"/>
  </r>
  <r>
    <s v="2014_4"/>
    <n v="2014"/>
    <n v="4"/>
    <x v="48"/>
    <x v="21"/>
    <s v="Commercial"/>
    <n v="1312.75"/>
    <n v="5251"/>
    <n v="539540250"/>
    <n v="2158161000"/>
    <n v="235"/>
    <n v="813"/>
    <n v="1003"/>
    <n v="1232"/>
    <n v="315"/>
    <n v="2824005"/>
    <n v="2313501"/>
    <n v="1449550"/>
    <n v="3775951"/>
    <n v="913389"/>
    <n v="12017.04255319149"/>
    <n v="2845.6346863468634"/>
    <n v="1445.2143569292123"/>
    <n v="3064.8952922077924"/>
    <n v="2899.6476190476192"/>
    <n v="295368750"/>
    <n v="39382500"/>
    <n v="196912500"/>
    <n v="3938250"/>
    <n v="3938250"/>
    <n v="0.17901352123405065"/>
    <n v="0.61931060750333267"/>
    <n v="0.7640449438202247"/>
    <n v="0.93848790706532093"/>
    <n v="0.23995429442011046"/>
    <n v="0.20366686476937129"/>
    <n v="0.65053575904597305"/>
    <n v="0.79134974412349657"/>
    <n v="0.95393901050567198"/>
    <n v="0.26741736074250111"/>
    <n v="2151.2131022662352"/>
    <n v="1762.3317463340315"/>
    <n v="1104.2087221481622"/>
    <n v="2876.367168158446"/>
    <n v="695.78289849552471"/>
    <n v="2158.0105902555474"/>
    <n v="1767.9004316801133"/>
    <n v="1107.6978444106608"/>
    <n v="2885.4560265601594"/>
    <n v="697.98146073499299"/>
  </r>
  <r>
    <s v="2014_4"/>
    <n v="2014"/>
    <n v="4"/>
    <x v="49"/>
    <x v="22"/>
    <s v="Commercial"/>
    <n v="398.75"/>
    <n v="1595"/>
    <n v="163886250"/>
    <n v="655545000"/>
    <n v="72"/>
    <n v="253"/>
    <n v="238"/>
    <n v="490"/>
    <n v="194"/>
    <n v="1129016"/>
    <n v="975155"/>
    <n v="223491"/>
    <n v="1738611"/>
    <n v="1057504"/>
    <n v="15680.777777777777"/>
    <n v="3854.3675889328065"/>
    <n v="939.03781512605042"/>
    <n v="3548.1857142857143"/>
    <n v="5451.0515463917527"/>
    <n v="89718750"/>
    <n v="11962500"/>
    <n v="59812500"/>
    <n v="1196250"/>
    <n v="1196250"/>
    <n v="0.180564263322884"/>
    <n v="0.6344827586206897"/>
    <n v="0.59686520376175545"/>
    <n v="1.2288401253918495"/>
    <n v="0.48652037617554861"/>
    <n v="0.2254469579970437"/>
    <n v="0.69067410254794437"/>
    <n v="0.65410114725618784"/>
    <n v="1.2907157154535935"/>
    <n v="0.54484040058883154"/>
    <n v="2831.3880877742945"/>
    <n v="2445.5297805642635"/>
    <n v="560.47899686520373"/>
    <n v="4360.152978056426"/>
    <n v="2652.0476489028215"/>
    <n v="2840.3348195041503"/>
    <n v="2453.2572619994494"/>
    <n v="562.25002050086277"/>
    <n v="4373.9303613703705"/>
    <n v="2660.427693642001"/>
  </r>
  <r>
    <s v="2014_4"/>
    <n v="2014"/>
    <n v="4"/>
    <x v="50"/>
    <x v="23"/>
    <s v="Commercial"/>
    <n v="616.5"/>
    <n v="2466"/>
    <n v="253381500"/>
    <n v="1013526000"/>
    <n v="121"/>
    <n v="456"/>
    <n v="621"/>
    <n v="598"/>
    <n v="413"/>
    <n v="2244227"/>
    <n v="1419391"/>
    <n v="785322"/>
    <n v="2135063"/>
    <n v="2278423"/>
    <n v="18547.330578512396"/>
    <n v="3112.6995614035086"/>
    <n v="1264.608695652174"/>
    <n v="3570.339464882943"/>
    <n v="5516.7627118644068"/>
    <n v="138712500"/>
    <n v="18495000"/>
    <n v="92475000"/>
    <n v="1849500"/>
    <n v="1849500"/>
    <n v="0.19626926196269262"/>
    <n v="0.73965936739659366"/>
    <n v="1.0072992700729928"/>
    <n v="0.9699918896999189"/>
    <n v="0.66991078669910786"/>
    <n v="0.23354024213354829"/>
    <n v="0.78083840944133842"/>
    <n v="1.0153457949184637"/>
    <n v="0.98600194219138326"/>
    <n v="0.71403871432766286"/>
    <n v="3640.2708840227087"/>
    <n v="2302.3373884833741"/>
    <n v="1273.8394160583941"/>
    <n v="3463.2003244120033"/>
    <n v="3695.7388483373884"/>
    <n v="3651.7735555088202"/>
    <n v="2309.6124049515579"/>
    <n v="1277.8645440765563"/>
    <n v="3474.1434813614346"/>
    <n v="3707.4167896844092"/>
  </r>
  <r>
    <s v="2014_4"/>
    <n v="2014"/>
    <n v="4"/>
    <x v="51"/>
    <x v="24"/>
    <s v="Commercial"/>
    <n v="315.25"/>
    <n v="1261"/>
    <n v="129567750"/>
    <n v="518271000"/>
    <n v="64"/>
    <n v="245"/>
    <n v="190"/>
    <n v="398"/>
    <n v="10"/>
    <n v="777391"/>
    <n v="603749"/>
    <n v="331400"/>
    <n v="983138"/>
    <n v="72299"/>
    <n v="12146.734375"/>
    <n v="2464.281632653061"/>
    <n v="1744.2105263157894"/>
    <n v="2470.1959798994976"/>
    <n v="7229.9"/>
    <n v="70931250"/>
    <n v="9457500"/>
    <n v="47287500"/>
    <n v="945750"/>
    <n v="945750"/>
    <n v="0.20301348136399683"/>
    <n v="0.77716098334655037"/>
    <n v="0.60269627279936555"/>
    <n v="1.2624900872323552"/>
    <n v="3.1720856463124503E-2"/>
    <n v="0.25579918320947836"/>
    <n v="0.83177190230446307"/>
    <n v="0.66691163639149875"/>
    <n v="1.338033885235693"/>
    <n v="5.4719441347836122E-2"/>
    <n v="2465.9508326724822"/>
    <n v="1915.1435368754956"/>
    <n v="1051.2291831879461"/>
    <n v="3118.5979381443299"/>
    <n v="229.33862014274385"/>
    <n v="2473.7428413533826"/>
    <n v="1921.1950829431564"/>
    <n v="1054.5508986140965"/>
    <n v="3128.4522068849292"/>
    <n v="230.0632933581791"/>
  </r>
  <r>
    <s v="2014_4"/>
    <n v="2014"/>
    <n v="4"/>
    <x v="52"/>
    <x v="25"/>
    <s v="Commercial"/>
    <n v="1460.75"/>
    <n v="5843"/>
    <n v="600368250"/>
    <n v="2401473000"/>
    <n v="308"/>
    <n v="1104"/>
    <n v="2197"/>
    <n v="1166"/>
    <n v="140"/>
    <n v="4681968"/>
    <n v="2990616"/>
    <n v="2153047"/>
    <n v="3763974"/>
    <n v="745662"/>
    <n v="15201.194805194806"/>
    <n v="2708.891304347826"/>
    <n v="979.99408284023673"/>
    <n v="3228.1080617495713"/>
    <n v="5326.1571428571433"/>
    <n v="328668750"/>
    <n v="43822500"/>
    <n v="219112500"/>
    <n v="4382250"/>
    <n v="4382250"/>
    <n v="0.21085059045011123"/>
    <n v="0.75577614239260649"/>
    <n v="1.5040219065548519"/>
    <n v="0.79822009241827829"/>
    <n v="9.5841177477323292E-2"/>
    <n v="0.23571825510816394"/>
    <n v="0.78196753593371959"/>
    <n v="1.5571005434046588"/>
    <n v="0.82268639039021407"/>
    <n v="0.11378712552119678"/>
    <n v="3205.1809002224886"/>
    <n v="2047.3154201608763"/>
    <n v="1473.9325688858464"/>
    <n v="2576.7407153859317"/>
    <n v="510.46517200068456"/>
    <n v="3215.3087572208879"/>
    <n v="2053.7846081572752"/>
    <n v="1478.5899591385846"/>
    <n v="2584.8828023070068"/>
    <n v="512.07815998034187"/>
  </r>
  <r>
    <s v="2014_4"/>
    <n v="2014"/>
    <n v="4"/>
    <x v="53"/>
    <x v="26"/>
    <s v="Commercial"/>
    <n v="680.5"/>
    <n v="2722"/>
    <n v="279685500"/>
    <n v="1118742000"/>
    <n v="108"/>
    <n v="484"/>
    <n v="860"/>
    <n v="774"/>
    <n v="125"/>
    <n v="1476635"/>
    <n v="1687697"/>
    <n v="667894"/>
    <n v="2768804"/>
    <n v="324481"/>
    <n v="13672.546296296296"/>
    <n v="3486.9772727272725"/>
    <n v="776.62093023255818"/>
    <n v="3577.2661498708012"/>
    <n v="2595.848"/>
    <n v="153112500"/>
    <n v="20415000"/>
    <n v="102075000"/>
    <n v="2041500"/>
    <n v="2041500"/>
    <n v="0.15870683321087437"/>
    <n v="0.71124173401910362"/>
    <n v="1.2637766348273329"/>
    <n v="1.1373989713445996"/>
    <n v="0.18368846436443792"/>
    <n v="0.19134406756468764"/>
    <n v="0.75171960715280772"/>
    <n v="1.3153464029664288"/>
    <n v="1.1727083448951205"/>
    <n v="0.2182752948088143"/>
    <n v="2169.926524614254"/>
    <n v="2480.0837619397503"/>
    <n v="981.47538574577516"/>
    <n v="4068.7788390889054"/>
    <n v="476.8273328434974"/>
    <n v="2176.7831440134278"/>
    <n v="2487.9204284078533"/>
    <n v="984.57669037216669"/>
    <n v="4081.6355269087862"/>
    <n v="478.33403065254515"/>
  </r>
  <r>
    <s v="2015_1"/>
    <n v="2015"/>
    <n v="1"/>
    <x v="27"/>
    <x v="0"/>
    <s v="Commercial"/>
    <n v="1603.75"/>
    <n v="6415"/>
    <n v="659141250"/>
    <n v="2636565000"/>
    <n v="37"/>
    <n v="809"/>
    <n v="417"/>
    <n v="1260"/>
    <n v="180"/>
    <n v="532193"/>
    <n v="1269326"/>
    <n v="611695"/>
    <n v="2182206"/>
    <n v="617629"/>
    <n v="14383.594594594595"/>
    <n v="1569.0061804697157"/>
    <n v="1466.8944844124701"/>
    <n v="1731.9095238095238"/>
    <n v="3431.2722222222224"/>
    <n v="360843750"/>
    <n v="48112500"/>
    <n v="240562500"/>
    <n v="4811250"/>
    <n v="4811250"/>
    <n v="2.3070927513639906E-2"/>
    <n v="0.50444271239282934"/>
    <n v="0.26001558846453626"/>
    <n v="0.78565861262665626"/>
    <n v="0.1122369446609509"/>
    <n v="3.1805700668228999E-2"/>
    <n v="0.53353249301382344"/>
    <n v="0.28553664000726525"/>
    <n v="0.80953439122127835"/>
    <n v="0.13060249885557726"/>
    <n v="331.84286827747468"/>
    <n v="791.47373343725644"/>
    <n v="381.41543257989088"/>
    <n v="1360.6896336710834"/>
    <n v="385.11551052221358"/>
    <n v="332.89143845821536"/>
    <n v="793.97466335034972"/>
    <n v="382.62064410410892"/>
    <n v="1364.9891944316221"/>
    <n v="386.33241369861889"/>
  </r>
  <r>
    <s v="2015_1"/>
    <n v="2015"/>
    <n v="1"/>
    <x v="28"/>
    <x v="1"/>
    <s v="Commercial"/>
    <n v="204"/>
    <n v="816"/>
    <n v="83844000"/>
    <n v="335376000"/>
    <n v="4"/>
    <n v="93"/>
    <n v="115"/>
    <n v="161"/>
    <n v="20"/>
    <n v="116346"/>
    <n v="269941"/>
    <n v="146796"/>
    <n v="497422"/>
    <n v="123286"/>
    <n v="29086.5"/>
    <n v="2902.5913978494623"/>
    <n v="1276.4869565217391"/>
    <n v="3089.5776397515529"/>
    <n v="6164.3"/>
    <n v="45900000"/>
    <n v="6120000"/>
    <n v="30600000"/>
    <n v="612000"/>
    <n v="612000"/>
    <n v="1.9607843137254902E-2"/>
    <n v="0.45588235294117646"/>
    <n v="0.56372549019607843"/>
    <n v="0.78921568627450978"/>
    <n v="9.8039215686274508E-2"/>
    <n v="4.2225919364075014E-2"/>
    <n v="0.53713053148417345"/>
    <n v="0.64462662124881753"/>
    <n v="0.85575186203398046"/>
    <n v="0.14654958480598257"/>
    <n v="570.32352941176475"/>
    <n v="1323.2401960784314"/>
    <n v="719.58823529411768"/>
    <n v="2438.3431372549021"/>
    <n v="604.34313725490199"/>
    <n v="572.12566018956386"/>
    <n v="1327.4214226293213"/>
    <n v="721.86201857551794"/>
    <n v="2446.0479100511679"/>
    <n v="606.2527645310588"/>
  </r>
  <r>
    <s v="2015_1"/>
    <n v="2015"/>
    <n v="1"/>
    <x v="29"/>
    <x v="2"/>
    <s v="Commercial"/>
    <n v="227.5"/>
    <n v="910"/>
    <n v="93502500"/>
    <n v="374010000"/>
    <n v="20"/>
    <n v="130"/>
    <n v="55"/>
    <n v="255"/>
    <n v="23"/>
    <n v="217243"/>
    <n v="427615"/>
    <n v="57089"/>
    <n v="771341"/>
    <n v="136688"/>
    <n v="10862.15"/>
    <n v="3289.3461538461538"/>
    <n v="1037.9818181818182"/>
    <n v="3024.8666666666668"/>
    <n v="5942.95652173913"/>
    <n v="51187500"/>
    <n v="6825000"/>
    <n v="34125000"/>
    <n v="682500"/>
    <n v="682500"/>
    <n v="8.7912087912087919E-2"/>
    <n v="0.5714285714285714"/>
    <n v="0.24175824175824176"/>
    <n v="1.1208791208791209"/>
    <n v="0.1010989010989011"/>
    <n v="0.13165501773014682"/>
    <n v="0.64787510609190224"/>
    <n v="0.3078975600085947"/>
    <n v="1.1777408754730729"/>
    <n v="0.14766763104450825"/>
    <n v="954.91428571428571"/>
    <n v="1879.6263736263736"/>
    <n v="250.94065934065935"/>
    <n v="3390.50989010989"/>
    <n v="600.82637362637365"/>
    <n v="957.9316615294141"/>
    <n v="1885.565691161052"/>
    <n v="251.73359153138523"/>
    <n v="3401.2233569586119"/>
    <n v="602.72488849414049"/>
  </r>
  <r>
    <s v="2015_1"/>
    <n v="2015"/>
    <n v="1"/>
    <x v="30"/>
    <x v="3"/>
    <s v="Commercial"/>
    <n v="1587"/>
    <n v="6348"/>
    <n v="652257000"/>
    <n v="2609028000"/>
    <n v="39"/>
    <n v="635"/>
    <n v="373"/>
    <n v="1231"/>
    <n v="695"/>
    <n v="723492"/>
    <n v="2453999"/>
    <n v="333767"/>
    <n v="3998318"/>
    <n v="4343833"/>
    <n v="18551.076923076922"/>
    <n v="3864.5653543307085"/>
    <n v="894.8176943699732"/>
    <n v="3248.0243704305444"/>
    <n v="6250.1194244604312"/>
    <n v="357075000"/>
    <n v="47610000"/>
    <n v="238050000"/>
    <n v="4761000"/>
    <n v="4761000"/>
    <n v="2.4574669187145556E-2"/>
    <n v="0.40012602394454949"/>
    <n v="0.23503465658475109"/>
    <n v="0.77567737870195341"/>
    <n v="0.43793320730938878"/>
    <n v="3.3630083232632842E-2"/>
    <n v="0.42878072406032414"/>
    <n v="0.2598348055893232"/>
    <n v="0.80007483542704561"/>
    <n v="0.46695106592675484"/>
    <n v="455.88657844990547"/>
    <n v="1546.3131695022055"/>
    <n v="210.31316950220543"/>
    <n v="2519.4190296156271"/>
    <n v="2737.1348456206679"/>
    <n v="457.32710683746376"/>
    <n v="1551.1992708309549"/>
    <n v="210.97772534847624"/>
    <n v="2527.3799892136394"/>
    <n v="2745.7837522392792"/>
  </r>
  <r>
    <s v="2015_1"/>
    <n v="2015"/>
    <n v="1"/>
    <x v="31"/>
    <x v="4"/>
    <s v="Commercial"/>
    <n v="677.5"/>
    <n v="2710"/>
    <n v="278452500"/>
    <n v="1113810000"/>
    <n v="28"/>
    <n v="258"/>
    <n v="381"/>
    <n v="415"/>
    <n v="75"/>
    <n v="584680"/>
    <n v="767582"/>
    <n v="489101"/>
    <n v="1486845"/>
    <n v="235452"/>
    <n v="20881.428571428572"/>
    <n v="2975.1240310077519"/>
    <n v="1283.729658792651"/>
    <n v="3582.7590361445782"/>
    <n v="3139.36"/>
    <n v="152437500"/>
    <n v="20325000"/>
    <n v="101625000"/>
    <n v="2032500"/>
    <n v="2032500"/>
    <n v="4.1328413284132844E-2"/>
    <n v="0.38081180811808119"/>
    <n v="0.56236162361623621"/>
    <n v="0.61254612546125464"/>
    <n v="0.11070110701107011"/>
    <n v="5.9146479358271498E-2"/>
    <n v="0.42427962284233312"/>
    <n v="0.60677019563152323"/>
    <n v="0.65615558194036749"/>
    <n v="0.13878783375509007"/>
    <n v="862.99630996309963"/>
    <n v="1132.9623616236163"/>
    <n v="721.92029520295205"/>
    <n v="2194.6051660516605"/>
    <n v="347.53062730627306"/>
    <n v="865.72323973384846"/>
    <n v="1136.5423407699716"/>
    <n v="724.20144741921229"/>
    <n v="2201.5397659952009"/>
    <n v="348.62876828660825"/>
  </r>
  <r>
    <s v="2015_1"/>
    <n v="2015"/>
    <n v="1"/>
    <x v="32"/>
    <x v="5"/>
    <s v="Commercial"/>
    <n v="272.5"/>
    <n v="1090"/>
    <n v="111997500"/>
    <n v="447990000"/>
    <n v="26"/>
    <n v="110"/>
    <n v="218"/>
    <n v="192"/>
    <n v="47"/>
    <n v="544814"/>
    <n v="349977"/>
    <n v="265713"/>
    <n v="725138"/>
    <n v="280046"/>
    <n v="20954.384615384617"/>
    <n v="3181.6090909090908"/>
    <n v="1218.8669724770641"/>
    <n v="3776.7604166666665"/>
    <n v="5958.4255319148933"/>
    <n v="61312500"/>
    <n v="8175000"/>
    <n v="40875000"/>
    <n v="817500"/>
    <n v="817500"/>
    <n v="9.5412844036697253E-2"/>
    <n v="0.40366972477064222"/>
    <n v="0.8"/>
    <n v="0.70458715596330279"/>
    <n v="0.1724770642201835"/>
    <n v="0.13687971801730908"/>
    <n v="0.47292122502709599"/>
    <n v="0.85645893205839374"/>
    <n v="0.76898253675050088"/>
    <n v="0.22580175714232448"/>
    <n v="1999.3174311926605"/>
    <n v="1284.3192660550458"/>
    <n v="975.09357798165138"/>
    <n v="2661.056880733945"/>
    <n v="1027.691743119266"/>
    <n v="2005.6349532508134"/>
    <n v="1288.3775087164793"/>
    <n v="978.17471712021609"/>
    <n v="2669.4653931991256"/>
    <n v="1030.9390840141357"/>
  </r>
  <r>
    <s v="2015_1"/>
    <n v="2015"/>
    <n v="1"/>
    <x v="33"/>
    <x v="6"/>
    <s v="Commercial"/>
    <n v="1821.75"/>
    <n v="7287"/>
    <n v="748739250"/>
    <n v="2994957000"/>
    <n v="101"/>
    <n v="907"/>
    <n v="644"/>
    <n v="1670"/>
    <n v="269"/>
    <n v="2600796"/>
    <n v="2376228"/>
    <n v="1043428"/>
    <n v="4408096"/>
    <n v="2578884"/>
    <n v="25750.455445544554"/>
    <n v="2619.8765159867694"/>
    <n v="1620.2298136645963"/>
    <n v="2639.5784431137727"/>
    <n v="9586.9293680297396"/>
    <n v="409893750"/>
    <n v="54652500"/>
    <n v="273262500"/>
    <n v="5465250"/>
    <n v="5465250"/>
    <n v="5.5441196651571288E-2"/>
    <n v="0.4978729243858927"/>
    <n v="0.35350624399615754"/>
    <n v="0.91670097433786191"/>
    <n v="0.14766021682448197"/>
    <n v="6.7933494481555542E-2"/>
    <n v="0.52516757920206714"/>
    <n v="0.37960334364468629"/>
    <n v="0.93178597519466488"/>
    <n v="0.16702665093887092"/>
    <n v="1427.6360642239604"/>
    <n v="1304.365582544257"/>
    <n v="572.76135583916562"/>
    <n v="2419.7041306436117"/>
    <n v="1415.6080691642651"/>
    <n v="1432.1471649556581"/>
    <n v="1308.4871683470192"/>
    <n v="574.57118975704077"/>
    <n v="2427.3500071717954"/>
    <n v="1420.0811633628734"/>
  </r>
  <r>
    <s v="2015_1"/>
    <n v="2015"/>
    <n v="1"/>
    <x v="34"/>
    <x v="7"/>
    <s v="Commercial"/>
    <n v="1687"/>
    <n v="6748"/>
    <n v="693357000"/>
    <n v="2773428000"/>
    <n v="209"/>
    <n v="697"/>
    <n v="1189"/>
    <n v="995"/>
    <n v="949"/>
    <n v="3503139"/>
    <n v="1636227"/>
    <n v="1134427"/>
    <n v="3076403"/>
    <n v="5563422"/>
    <n v="16761.430622009568"/>
    <n v="2347.5279770444763"/>
    <n v="954.10176619007575"/>
    <n v="3091.8623115577889"/>
    <n v="5862.4046364594305"/>
    <n v="379575000"/>
    <n v="50610000"/>
    <n v="253050000"/>
    <n v="5061000"/>
    <n v="5061000"/>
    <n v="0.12388855957320688"/>
    <n v="0.41315945465323056"/>
    <n v="0.70480142264374634"/>
    <n v="0.58980438648488442"/>
    <n v="0.56253704801422644"/>
    <n v="0.14257788633433585"/>
    <n v="0.44109243549429611"/>
    <n v="0.73067693129983169"/>
    <n v="0.61770719281642772"/>
    <n v="0.59067837576559501"/>
    <n v="2076.5494961470067"/>
    <n v="969.90337877889749"/>
    <n v="672.45228215767634"/>
    <n v="1823.5939537640782"/>
    <n v="3297.8197984588028"/>
    <n v="2083.1110591294937"/>
    <n v="972.96811772135618"/>
    <n v="674.57712339564432"/>
    <n v="1829.3562178489497"/>
    <n v="3308.2403795008781"/>
  </r>
  <r>
    <s v="2015_1"/>
    <n v="2015"/>
    <n v="1"/>
    <x v="35"/>
    <x v="8"/>
    <s v="Commercial"/>
    <n v="218.25"/>
    <n v="873"/>
    <n v="89700750"/>
    <n v="358803000"/>
    <n v="33"/>
    <n v="91"/>
    <n v="118"/>
    <n v="124"/>
    <n v="42"/>
    <n v="397852"/>
    <n v="262913"/>
    <n v="105047"/>
    <n v="406704"/>
    <n v="170018"/>
    <n v="12056.121212121212"/>
    <n v="2889.1538461538462"/>
    <n v="890.22881355932202"/>
    <n v="3279.8709677419356"/>
    <n v="4048.0476190476193"/>
    <n v="49106250"/>
    <n v="6547500"/>
    <n v="32737500"/>
    <n v="654750"/>
    <n v="654750"/>
    <n v="0.15120274914089346"/>
    <n v="0.41695303550973656"/>
    <n v="0.54066437571592207"/>
    <n v="0.56815578465062999"/>
    <n v="0.19243986254295534"/>
    <n v="0.20770433281001319"/>
    <n v="0.49471623736711784"/>
    <n v="0.61926169553079446"/>
    <n v="0.64627827237775826"/>
    <n v="0.254614569996502"/>
    <n v="1822.9186712485682"/>
    <n v="1204.6414662084765"/>
    <n v="481.31500572737684"/>
    <n v="1863.4776632302405"/>
    <n v="779.00572737686139"/>
    <n v="1828.6788015491186"/>
    <n v="1208.4479398160206"/>
    <n v="482.83588386216547"/>
    <n v="1869.3659534330172"/>
    <n v="781.46726039275416"/>
  </r>
  <r>
    <s v="2015_1"/>
    <n v="2015"/>
    <n v="1"/>
    <x v="36"/>
    <x v="9"/>
    <s v="Commercial"/>
    <n v="155.5"/>
    <n v="622"/>
    <n v="63910500"/>
    <n v="255642000"/>
    <n v="23"/>
    <n v="78"/>
    <n v="118"/>
    <n v="108"/>
    <n v="25"/>
    <n v="321008"/>
    <n v="236390"/>
    <n v="84735"/>
    <n v="379296"/>
    <n v="118289"/>
    <n v="13956.869565217392"/>
    <n v="3030.6410256410259"/>
    <n v="718.09322033898309"/>
    <n v="3512"/>
    <n v="4731.5600000000004"/>
    <n v="34987500"/>
    <n v="4665000"/>
    <n v="23325000"/>
    <n v="466500"/>
    <n v="466500"/>
    <n v="0.14790996784565916"/>
    <n v="0.50160771704180063"/>
    <n v="0.7588424437299035"/>
    <n v="0.69453376205787787"/>
    <n v="0.16077170418006431"/>
    <n v="0.21424335714790829"/>
    <n v="0.59503172256447434"/>
    <n v="0.83877376068452969"/>
    <n v="0.78059726397961149"/>
    <n v="0.22940511641299516"/>
    <n v="2064.3601286173634"/>
    <n v="1520.1929260450161"/>
    <n v="544.91961414791001"/>
    <n v="2439.2025723472671"/>
    <n v="760.70096463022503"/>
    <n v="2070.8831751556672"/>
    <n v="1524.9964915984901"/>
    <n v="546.64147263250595"/>
    <n v="2446.910060820428"/>
    <n v="763.10465753497942"/>
  </r>
  <r>
    <s v="2015_1"/>
    <n v="2015"/>
    <n v="1"/>
    <x v="37"/>
    <x v="10"/>
    <s v="Commercial"/>
    <n v="437.25"/>
    <n v="1749"/>
    <n v="179709750"/>
    <n v="718839000"/>
    <n v="56"/>
    <n v="205"/>
    <n v="614"/>
    <n v="239"/>
    <n v="133"/>
    <n v="1164399"/>
    <n v="884661"/>
    <n v="740844"/>
    <n v="716154"/>
    <n v="843899"/>
    <n v="20792.839285714286"/>
    <n v="4315.4195121951216"/>
    <n v="1206.586319218241"/>
    <n v="2996.460251046025"/>
    <n v="6345.105263157895"/>
    <n v="98381250"/>
    <n v="13117500"/>
    <n v="65587500"/>
    <n v="1311750"/>
    <n v="1311750"/>
    <n v="0.12807318467695827"/>
    <n v="0.46883933676386508"/>
    <n v="1.4042309891366496"/>
    <n v="0.54659805603201828"/>
    <n v="0.30417381360777584"/>
    <n v="0.1653089370504065"/>
    <n v="0.52444461083363692"/>
    <n v="1.4881818377621099"/>
    <n v="0.60206915145705964"/>
    <n v="0.35543661170203811"/>
    <n v="2663.0051457975987"/>
    <n v="2023.2384219554031"/>
    <n v="1694.3259005145799"/>
    <n v="1637.8593481989708"/>
    <n v="1930.0148656375072"/>
    <n v="2671.4198144675534"/>
    <n v="2029.6315305034443"/>
    <n v="1699.6796983073673"/>
    <n v="1643.0347207531061"/>
    <n v="1936.1134027162113"/>
  </r>
  <r>
    <s v="2015_1"/>
    <n v="2015"/>
    <n v="1"/>
    <x v="38"/>
    <x v="11"/>
    <s v="Commercial"/>
    <n v="1702.5"/>
    <n v="6810"/>
    <n v="699727500"/>
    <n v="2798910000"/>
    <n v="53"/>
    <n v="862"/>
    <n v="1412"/>
    <n v="1443"/>
    <n v="264"/>
    <n v="830775"/>
    <n v="1628403"/>
    <n v="1202392"/>
    <n v="2978912"/>
    <n v="1382644"/>
    <n v="15675"/>
    <n v="1889.098607888631"/>
    <n v="851.55240793201131"/>
    <n v="2064.3880803880802"/>
    <n v="5237.287878787879"/>
    <n v="383062500"/>
    <n v="51075000"/>
    <n v="255375000"/>
    <n v="5107500"/>
    <n v="5107500"/>
    <n v="3.1130690161527166E-2"/>
    <n v="0.50631424375917766"/>
    <n v="0.82936857562408228"/>
    <n v="0.84757709251101321"/>
    <n v="0.15506607929515417"/>
    <n v="4.0937761509912796E-2"/>
    <n v="0.5345466394308177"/>
    <n v="0.85061156622106315"/>
    <n v="0.86787386982042469"/>
    <n v="0.1755061379019856"/>
    <n v="487.9735682819383"/>
    <n v="956.4775330396476"/>
    <n v="706.25080763582969"/>
    <n v="1749.728046989721"/>
    <n v="812.12569750367106"/>
    <n v="489.51548640525391"/>
    <n v="959.49984846531822"/>
    <n v="708.48244678738058"/>
    <n v="1755.256906669613"/>
    <n v="814.69188430719009"/>
  </r>
  <r>
    <s v="2015_1"/>
    <n v="2015"/>
    <n v="1"/>
    <x v="39"/>
    <x v="12"/>
    <s v="Commercial"/>
    <n v="1222"/>
    <n v="4888"/>
    <n v="502242000"/>
    <n v="2008968000"/>
    <n v="74"/>
    <n v="619"/>
    <n v="931"/>
    <n v="1296"/>
    <n v="219"/>
    <n v="1544706"/>
    <n v="1854752"/>
    <n v="1197616"/>
    <n v="4107173"/>
    <n v="1005295"/>
    <n v="20874.405405405407"/>
    <n v="2996.3683360258483"/>
    <n v="1286.375939849624"/>
    <n v="3169.1149691358023"/>
    <n v="4590.3881278538811"/>
    <n v="274950000"/>
    <n v="36660000"/>
    <n v="183300000"/>
    <n v="3666000"/>
    <n v="3666000"/>
    <n v="6.0556464811783964E-2"/>
    <n v="0.50654664484451717"/>
    <n v="0.76186579378068742"/>
    <n v="1.060556464811784"/>
    <n v="0.17921440261865793"/>
    <n v="7.6454224067861426E-2"/>
    <n v="0.53987033538448304"/>
    <n v="0.7902561242053554"/>
    <n v="1.0774479358462237"/>
    <n v="0.20477798040874687"/>
    <n v="1264.0801963993454"/>
    <n v="1517.8003273322422"/>
    <n v="980.04582651391161"/>
    <n v="3361.0253682487723"/>
    <n v="822.6636661211129"/>
    <n v="1268.0744868503937"/>
    <n v="1522.5963326579563"/>
    <n v="983.14261396267045"/>
    <n v="3371.6456687426548"/>
    <n v="825.26315121341304"/>
  </r>
  <r>
    <s v="2015_1"/>
    <n v="2015"/>
    <n v="1"/>
    <x v="40"/>
    <x v="13"/>
    <s v="Commercial"/>
    <n v="359"/>
    <n v="1436"/>
    <n v="147549000"/>
    <n v="590196000"/>
    <n v="43"/>
    <n v="174"/>
    <n v="240"/>
    <n v="247"/>
    <n v="75"/>
    <n v="913799"/>
    <n v="518986"/>
    <n v="221978"/>
    <n v="779484"/>
    <n v="627206"/>
    <n v="21251.139534883721"/>
    <n v="2982.67816091954"/>
    <n v="924.9083333333333"/>
    <n v="3155.8056680161944"/>
    <n v="8362.746666666666"/>
    <n v="80775000"/>
    <n v="10770000"/>
    <n v="53850000"/>
    <n v="1077000"/>
    <n v="1077000"/>
    <n v="0.11977715877437325"/>
    <n v="0.48467966573816157"/>
    <n v="0.66852367688022285"/>
    <n v="0.68802228412256272"/>
    <n v="0.20891364902506965"/>
    <n v="0.15970648825118314"/>
    <n v="0.54613714404131675"/>
    <n v="0.72641231728951683"/>
    <n v="0.74499563145317182"/>
    <n v="0.25890605631401764"/>
    <n v="2545.4011142061281"/>
    <n v="1445.6434540389971"/>
    <n v="618.32311977715881"/>
    <n v="2171.2646239554319"/>
    <n v="1747.091922005571"/>
    <n v="2553.4441730195808"/>
    <n v="1450.2114552311177"/>
    <n v="620.27692155336194"/>
    <n v="2178.125471533669"/>
    <n v="1752.6124519537877"/>
  </r>
  <r>
    <s v="2015_1"/>
    <n v="2015"/>
    <n v="1"/>
    <x v="41"/>
    <x v="14"/>
    <s v="Commercial"/>
    <n v="1803"/>
    <n v="7212"/>
    <n v="741033000"/>
    <n v="2964132000"/>
    <n v="212"/>
    <n v="886"/>
    <n v="1365"/>
    <n v="1527"/>
    <n v="327"/>
    <n v="2837115"/>
    <n v="2719752"/>
    <n v="1453691"/>
    <n v="5298551"/>
    <n v="3425592"/>
    <n v="13382.617924528302"/>
    <n v="3069.6975169300226"/>
    <n v="1064.9750915750915"/>
    <n v="3469.9089718402097"/>
    <n v="10475.816513761469"/>
    <n v="405675000"/>
    <n v="54090000"/>
    <n v="270450000"/>
    <n v="5409000"/>
    <n v="5409000"/>
    <n v="0.11758180809761509"/>
    <n v="0.49140321686078758"/>
    <n v="0.75707154742096505"/>
    <n v="0.84692179700499171"/>
    <n v="0.18136439267886856"/>
    <n v="0.13525704938911864"/>
    <n v="0.51883562033429442"/>
    <n v="0.7806039197884036"/>
    <n v="0.8666794971717211"/>
    <n v="0.20250801467999874"/>
    <n v="1573.5524126455907"/>
    <n v="1508.4592346089851"/>
    <n v="806.26234054353858"/>
    <n v="2938.7415418746532"/>
    <n v="1899.9400998336107"/>
    <n v="1578.5245856089496"/>
    <n v="1513.225723581565"/>
    <n v="808.81000008052536"/>
    <n v="2948.0274932820435"/>
    <n v="1905.9436054813896"/>
  </r>
  <r>
    <s v="2015_1"/>
    <n v="2015"/>
    <n v="1"/>
    <x v="42"/>
    <x v="15"/>
    <s v="Commercial"/>
    <n v="248.25"/>
    <n v="993"/>
    <n v="102030750"/>
    <n v="408123000"/>
    <n v="34"/>
    <n v="119"/>
    <n v="160"/>
    <n v="222"/>
    <n v="54"/>
    <n v="552264"/>
    <n v="365169"/>
    <n v="168529"/>
    <n v="720953"/>
    <n v="442019"/>
    <n v="16243.058823529413"/>
    <n v="3068.6470588235293"/>
    <n v="1053.3062500000001"/>
    <n v="3247.536036036036"/>
    <n v="8185.5370370370374"/>
    <n v="55856250"/>
    <n v="7447500"/>
    <n v="37237500"/>
    <n v="744750"/>
    <n v="744750"/>
    <n v="0.13695871097683787"/>
    <n v="0.47935548841893255"/>
    <n v="0.64451158106747231"/>
    <n v="0.89425981873111782"/>
    <n v="0.2175226586102719"/>
    <n v="0.18780062701481615"/>
    <n v="0.55323275048357634"/>
    <n v="0.71529627908861648"/>
    <n v="0.93973382071236689"/>
    <n v="0.2785324343936918"/>
    <n v="2224.6283987915408"/>
    <n v="1470.9728096676738"/>
    <n v="678.86807653575022"/>
    <n v="2904.1409869083586"/>
    <n v="1780.539778449144"/>
    <n v="2231.6578673297986"/>
    <n v="1475.6208475565222"/>
    <n v="681.013190653788"/>
    <n v="2913.3176061177628"/>
    <n v="1786.1659982531003"/>
  </r>
  <r>
    <s v="2015_1"/>
    <n v="2015"/>
    <n v="1"/>
    <x v="43"/>
    <x v="16"/>
    <s v="Commercial"/>
    <n v="429.25"/>
    <n v="1717"/>
    <n v="176421750"/>
    <n v="705687000"/>
    <n v="58"/>
    <n v="209"/>
    <n v="99"/>
    <n v="427"/>
    <n v="261"/>
    <n v="1212041"/>
    <n v="375607"/>
    <n v="85200"/>
    <n v="1421364"/>
    <n v="1768204"/>
    <n v="20897.258620689656"/>
    <n v="1797.1626794258373"/>
    <n v="860.60606060606062"/>
    <n v="3328.7213114754099"/>
    <n v="6774.7279693486589"/>
    <n v="96581250"/>
    <n v="12877500"/>
    <n v="64387500"/>
    <n v="1287750"/>
    <n v="1287750"/>
    <n v="0.13511939429237041"/>
    <n v="0.48689574839836924"/>
    <n v="0.23063482818870124"/>
    <n v="0.99475829935934768"/>
    <n v="0.6080372743156669"/>
    <n v="0.1735642020194447"/>
    <n v="0.54310678145041513"/>
    <n v="0.27800767410870825"/>
    <n v="1.0028790404035912"/>
    <n v="0.66293928568547178"/>
    <n v="2823.6249271986021"/>
    <n v="875.03086779266164"/>
    <n v="198.48573092603377"/>
    <n v="3311.2731508444963"/>
    <n v="4119.287128712871"/>
    <n v="2832.5471285875465"/>
    <n v="877.79582483379897"/>
    <n v="199.1129139655003"/>
    <n v="3321.7362423199456"/>
    <n v="4132.3034146179989"/>
  </r>
  <r>
    <s v="2015_1"/>
    <n v="2015"/>
    <n v="1"/>
    <x v="44"/>
    <x v="17"/>
    <s v="Commercial"/>
    <n v="1471.75"/>
    <n v="5887"/>
    <n v="604889250"/>
    <n v="2419557000"/>
    <n v="148"/>
    <n v="714"/>
    <n v="1526"/>
    <n v="939"/>
    <n v="239"/>
    <n v="2016036"/>
    <n v="2106384"/>
    <n v="950601"/>
    <n v="3193604"/>
    <n v="546595"/>
    <n v="13621.864864864865"/>
    <n v="2950.1176470588234"/>
    <n v="622.93643512450853"/>
    <n v="3401.06922257721"/>
    <n v="2287.0083682008367"/>
    <n v="331143750"/>
    <n v="44152500"/>
    <n v="220762500"/>
    <n v="4415250"/>
    <n v="4415250"/>
    <n v="0.10056055715984373"/>
    <n v="0.48513674197384066"/>
    <n v="1.0368608799048751"/>
    <n v="0.63801596738576527"/>
    <n v="0.16239171054866655"/>
    <n v="0.11882635718052485"/>
    <n v="0.51549081207035563"/>
    <n v="1.0487344683708175"/>
    <n v="0.66720363417417006"/>
    <n v="0.18479136456886963"/>
    <n v="1369.8223203669102"/>
    <n v="1431.2104637336504"/>
    <n v="645.89842024800407"/>
    <n v="2169.9364701885511"/>
    <n v="371.39120095124849"/>
    <n v="1374.1507389509995"/>
    <n v="1435.7328589938681"/>
    <n v="647.9393555460116"/>
    <n v="2176.7931210141423"/>
    <n v="372.5647375130809"/>
  </r>
  <r>
    <s v="2015_1"/>
    <n v="2015"/>
    <n v="1"/>
    <x v="45"/>
    <x v="18"/>
    <s v="Commercial"/>
    <n v="1463.25"/>
    <n v="5853"/>
    <n v="601395750"/>
    <n v="2405583000"/>
    <n v="89"/>
    <n v="813"/>
    <n v="1458"/>
    <n v="1549"/>
    <n v="281"/>
    <n v="3203618"/>
    <n v="2850460"/>
    <n v="1390385"/>
    <n v="5795555"/>
    <n v="2730402"/>
    <n v="35995.707865168537"/>
    <n v="3506.1008610086101"/>
    <n v="953.62482853223594"/>
    <n v="3741.4816010329246"/>
    <n v="9716.7330960854088"/>
    <n v="329231250"/>
    <n v="43897500"/>
    <n v="219487500"/>
    <n v="4389750"/>
    <n v="4389750"/>
    <n v="6.0823509311464206E-2"/>
    <n v="0.5556125064069708"/>
    <n v="0.9964120963608406"/>
    <n v="1.0586024261062703"/>
    <n v="0.19203827097215104"/>
    <n v="7.5381652880884553E-2"/>
    <n v="0.58587910207725824"/>
    <n v="1.0000540677988714"/>
    <n v="1.0737736596924397"/>
    <n v="0.21603134771612359"/>
    <n v="2189.3852725098241"/>
    <n v="1948.0334871006321"/>
    <n v="950.20331453955237"/>
    <n v="3960.7415000854262"/>
    <n v="1865.9846232701179"/>
    <n v="2196.3033784279146"/>
    <n v="1954.1889601299636"/>
    <n v="953.20580444219513"/>
    <n v="3973.256807261288"/>
    <n v="1871.8808350640854"/>
  </r>
  <r>
    <s v="2015_1"/>
    <n v="2015"/>
    <n v="1"/>
    <x v="46"/>
    <x v="19"/>
    <s v="Commercial"/>
    <n v="786.25"/>
    <n v="3145"/>
    <n v="323148750"/>
    <n v="1292595000"/>
    <n v="107"/>
    <n v="325"/>
    <n v="1023"/>
    <n v="497"/>
    <n v="109"/>
    <n v="1259052"/>
    <n v="1011281"/>
    <n v="897981"/>
    <n v="1569126"/>
    <n v="294108"/>
    <n v="11766.841121495327"/>
    <n v="3111.6338461538462"/>
    <n v="877.79178885630495"/>
    <n v="3157.1951710261569"/>
    <n v="2698.2385321100919"/>
    <n v="176906250"/>
    <n v="23587500"/>
    <n v="117937500"/>
    <n v="2358750"/>
    <n v="2358750"/>
    <n v="0.13608903020667726"/>
    <n v="0.41335453100158981"/>
    <n v="1.3011128775834657"/>
    <n v="0.63211446740858501"/>
    <n v="0.13863275039745629"/>
    <n v="0.16458094558003108"/>
    <n v="0.45427351138186928"/>
    <n v="1.3531241817901836"/>
    <n v="0.6721854333466426"/>
    <n v="0.16734734499674159"/>
    <n v="1601.3379968203499"/>
    <n v="1286.2079491255961"/>
    <n v="1142.106200317965"/>
    <n v="1995.7087440381558"/>
    <n v="374.06422893481715"/>
    <n v="1606.3979677682528"/>
    <n v="1290.2721597222721"/>
    <n v="1145.7150725263955"/>
    <n v="2002.0148632243365"/>
    <n v="375.24621183587755"/>
  </r>
  <r>
    <s v="2015_1"/>
    <n v="2015"/>
    <n v="1"/>
    <x v="47"/>
    <x v="20"/>
    <s v="Commercial"/>
    <n v="691"/>
    <n v="2764"/>
    <n v="284001000"/>
    <n v="1136004000"/>
    <n v="82"/>
    <n v="418"/>
    <n v="606"/>
    <n v="591"/>
    <n v="95"/>
    <n v="1225273"/>
    <n v="1638489"/>
    <n v="572997"/>
    <n v="2605807"/>
    <n v="381843"/>
    <n v="14942.353658536585"/>
    <n v="3919.8301435406697"/>
    <n v="945.53960396039599"/>
    <n v="4409.1489001692044"/>
    <n v="4019.4"/>
    <n v="155475000"/>
    <n v="20730000"/>
    <n v="103650000"/>
    <n v="2073000"/>
    <n v="2073000"/>
    <n v="0.11866859623733719"/>
    <n v="0.60492040520984081"/>
    <n v="0.87698986975397974"/>
    <n v="0.85528219971056441"/>
    <n v="0.13748191027496381"/>
    <n v="0.14733375968663562"/>
    <n v="0.6482523632939412"/>
    <n v="0.90610271319551583"/>
    <n v="0.88646625490130793"/>
    <n v="0.16800466891396698"/>
    <n v="1773.1881331403763"/>
    <n v="2371.1852387843705"/>
    <n v="829.22865412445731"/>
    <n v="3771.066570188133"/>
    <n v="552.59479015918953"/>
    <n v="1778.7911229255885"/>
    <n v="2378.6778034048125"/>
    <n v="831.84888352472751"/>
    <n v="3782.9825350410551"/>
    <n v="554.34090096760099"/>
  </r>
  <r>
    <s v="2015_1"/>
    <n v="2015"/>
    <n v="1"/>
    <x v="48"/>
    <x v="21"/>
    <s v="Commercial"/>
    <n v="1305.5"/>
    <n v="5222"/>
    <n v="536560500"/>
    <n v="2146242000"/>
    <n v="211"/>
    <n v="763"/>
    <n v="940"/>
    <n v="1341"/>
    <n v="275"/>
    <n v="2439996"/>
    <n v="2263284"/>
    <n v="1107247"/>
    <n v="4105341"/>
    <n v="830013"/>
    <n v="11563.962085308056"/>
    <n v="2966.2961992136302"/>
    <n v="1177.922340425532"/>
    <n v="3061.4026845637586"/>
    <n v="3018.2290909090907"/>
    <n v="293737500"/>
    <n v="39165000"/>
    <n v="195825000"/>
    <n v="3916500"/>
    <n v="3916500"/>
    <n v="0.16162389888931444"/>
    <n v="0.58445040214477206"/>
    <n v="0.72003063960168523"/>
    <n v="1.0271926464955956"/>
    <n v="0.21064726158559938"/>
    <n v="0.18536165794832155"/>
    <n v="0.61623031829627439"/>
    <n v="0.74898394986325567"/>
    <n v="1.0379701748037424"/>
    <n v="0.23694273243618924"/>
    <n v="1869.012638835695"/>
    <n v="1733.6530065109152"/>
    <n v="848.14017617770969"/>
    <n v="3144.6503255457678"/>
    <n v="635.78169283799309"/>
    <n v="1874.9184186726504"/>
    <n v="1739.1310716440153"/>
    <n v="850.82016295110168"/>
    <n v="3154.5869156474018"/>
    <n v="637.79066090179765"/>
  </r>
  <r>
    <s v="2015_1"/>
    <n v="2015"/>
    <n v="1"/>
    <x v="49"/>
    <x v="22"/>
    <s v="Commercial"/>
    <n v="396.75"/>
    <n v="1587"/>
    <n v="163064250"/>
    <n v="652257000"/>
    <n v="69"/>
    <n v="234"/>
    <n v="118"/>
    <n v="365"/>
    <n v="39"/>
    <n v="1119862"/>
    <n v="856041"/>
    <n v="108063"/>
    <n v="1267586"/>
    <n v="237076"/>
    <n v="16229.884057971014"/>
    <n v="3658.2948717948716"/>
    <n v="915.78813559322032"/>
    <n v="3472.8383561643836"/>
    <n v="6078.8717948717949"/>
    <n v="89268750"/>
    <n v="11902500"/>
    <n v="59512500"/>
    <n v="1190250"/>
    <n v="1190250"/>
    <n v="0.17391304347826086"/>
    <n v="0.58979206049149335"/>
    <n v="0.29741650913673601"/>
    <n v="0.91997479521109016"/>
    <n v="9.8298676748582225E-2"/>
    <n v="0.21825107557449488"/>
    <n v="0.64732928986621308"/>
    <n v="0.35088882080759043"/>
    <n v="0.95171420268834328"/>
    <n v="0.13312460032216911"/>
    <n v="2822.5885318210462"/>
    <n v="2157.6332703213611"/>
    <n v="272.37051039697542"/>
    <n v="3194.9237555135473"/>
    <n v="597.54505356017648"/>
    <n v="2831.5074583670084"/>
    <n v="2164.4510450108601"/>
    <n v="273.23115747611223"/>
    <n v="3205.0192015816251"/>
    <n v="599.43319998340587"/>
  </r>
  <r>
    <s v="2015_1"/>
    <n v="2015"/>
    <n v="1"/>
    <x v="50"/>
    <x v="23"/>
    <s v="Commercial"/>
    <n v="613.5"/>
    <n v="2454"/>
    <n v="252148500"/>
    <n v="1008594000"/>
    <n v="115"/>
    <n v="453"/>
    <n v="141"/>
    <n v="789"/>
    <n v="437"/>
    <n v="2152072"/>
    <n v="1344541"/>
    <n v="173271"/>
    <n v="2728225"/>
    <n v="2831756"/>
    <n v="18713.669565217391"/>
    <n v="2968.0816777041941"/>
    <n v="1228.872340425532"/>
    <n v="3457.826362484157"/>
    <n v="6479.9908466819224"/>
    <n v="138037500"/>
    <n v="18405000"/>
    <n v="92025000"/>
    <n v="1840500"/>
    <n v="1840500"/>
    <n v="0.18744906275468623"/>
    <n v="0.73838630806845962"/>
    <n v="0.22982885085574573"/>
    <n v="1.2860635696821516"/>
    <n v="0.71230643846780761"/>
    <n v="0.22416169905711236"/>
    <n v="0.77973108849342621"/>
    <n v="0.26940600233874468"/>
    <n v="1.3431208586219026"/>
    <n v="0.75489050618482378"/>
    <n v="3507.8598207008963"/>
    <n v="2191.5908720456396"/>
    <n v="282.43031784841077"/>
    <n v="4446.9845150774245"/>
    <n v="4615.7392013039935"/>
    <n v="3518.9440944877588"/>
    <n v="2198.5159473041172"/>
    <n v="283.32275230382095"/>
    <n v="4461.0362721060756"/>
    <n v="4630.3241960446858"/>
  </r>
  <r>
    <s v="2015_1"/>
    <n v="2015"/>
    <n v="1"/>
    <x v="51"/>
    <x v="24"/>
    <s v="Commercial"/>
    <n v="314.25"/>
    <n v="1257"/>
    <n v="129156750"/>
    <n v="516627000"/>
    <n v="57"/>
    <n v="213"/>
    <n v="180"/>
    <n v="404"/>
    <n v="10"/>
    <n v="717749"/>
    <n v="544214"/>
    <n v="306037"/>
    <n v="1086128"/>
    <n v="61978"/>
    <n v="12592.087719298246"/>
    <n v="2554.9953051643192"/>
    <n v="1700.2055555555555"/>
    <n v="2688.4356435643563"/>
    <n v="6197.8"/>
    <n v="70706250"/>
    <n v="9427500"/>
    <n v="47137500"/>
    <n v="942750"/>
    <n v="942750"/>
    <n v="0.18138424821002386"/>
    <n v="0.67780429594272074"/>
    <n v="0.57279236276849643"/>
    <n v="1.2856006364359587"/>
    <n v="3.1821797931583136E-2"/>
    <n v="0.23203175963071204"/>
    <n v="0.73922719480109123"/>
    <n v="0.63781077972099331"/>
    <n v="1.3652442401337521"/>
    <n v="5.4892365820450498E-2"/>
    <n v="2284.0063643595863"/>
    <n v="1731.7867939538585"/>
    <n v="973.86475735879083"/>
    <n v="3456.2545743834526"/>
    <n v="197.22513922036595"/>
    <n v="2291.2234577348968"/>
    <n v="1737.2589621549305"/>
    <n v="976.94201362149533"/>
    <n v="3467.1757838780518"/>
    <n v="197.848338992452"/>
  </r>
  <r>
    <s v="2015_1"/>
    <n v="2015"/>
    <n v="1"/>
    <x v="52"/>
    <x v="25"/>
    <s v="Commercial"/>
    <n v="1453.75"/>
    <n v="5815"/>
    <n v="597491250"/>
    <n v="2389965000"/>
    <n v="290"/>
    <n v="1029"/>
    <n v="1734"/>
    <n v="1070"/>
    <n v="137"/>
    <n v="4330306"/>
    <n v="2775723"/>
    <n v="1630924"/>
    <n v="3315407"/>
    <n v="822586"/>
    <n v="14932.089655172414"/>
    <n v="2697.4956268221576"/>
    <n v="940.55594002306805"/>
    <n v="3098.5112149532711"/>
    <n v="6004.2773722627735"/>
    <n v="327093750"/>
    <n v="43612500"/>
    <n v="218062500"/>
    <n v="4361250"/>
    <n v="4361250"/>
    <n v="0.19948409286328461"/>
    <n v="0.70782459157351674"/>
    <n v="1.1927773000859845"/>
    <n v="0.73602751504729147"/>
    <n v="9.4239036973344792E-2"/>
    <n v="0.2239043467816591"/>
    <n v="0.73561504998026905"/>
    <n v="1.2220807455124549"/>
    <n v="0.76296378231112028"/>
    <n v="0.11209294431398685"/>
    <n v="2978.7143594153054"/>
    <n v="1909.3537403267412"/>
    <n v="1121.8737747205503"/>
    <n v="2280.5895098882202"/>
    <n v="565.8373172828891"/>
    <n v="2988.1266185078084"/>
    <n v="1915.3869915669584"/>
    <n v="1125.4187157127531"/>
    <n v="2287.7958065520352"/>
    <n v="567.62527235069854"/>
  </r>
  <r>
    <s v="2015_1"/>
    <n v="2015"/>
    <n v="1"/>
    <x v="53"/>
    <x v="26"/>
    <s v="Commercial"/>
    <n v="682.75"/>
    <n v="2731"/>
    <n v="280610250"/>
    <n v="1122441000"/>
    <n v="107"/>
    <n v="509"/>
    <n v="1146"/>
    <n v="1003"/>
    <n v="139"/>
    <n v="1404541"/>
    <n v="1716861"/>
    <n v="741129"/>
    <n v="3896929"/>
    <n v="395580"/>
    <n v="13126.551401869159"/>
    <n v="3373.0078585461688"/>
    <n v="646.70942408376959"/>
    <n v="3885.2731804586242"/>
    <n v="2845.8992805755397"/>
    <n v="153618750"/>
    <n v="20482500"/>
    <n v="102412500"/>
    <n v="2048250"/>
    <n v="2048250"/>
    <n v="0.15671915049432442"/>
    <n v="0.74551446356645912"/>
    <n v="1.6785060417429514"/>
    <n v="1.469058952764555"/>
    <n v="0.20358842914683267"/>
    <n v="0.18913610563105729"/>
    <n v="0.7843549495784442"/>
    <n v="1.7736680022317992"/>
    <n v="1.5430805400250318"/>
    <n v="0.23949470746778323"/>
    <n v="2057.1819846210178"/>
    <n v="2514.6261442694981"/>
    <n v="1085.5056755767118"/>
    <n v="5707.6953496887591"/>
    <n v="579.39216404247532"/>
    <n v="2063.6823493768661"/>
    <n v="2522.5719591193961"/>
    <n v="1088.9356992151368"/>
    <n v="5725.7307505262161"/>
    <n v="581.22295024958385"/>
  </r>
  <r>
    <s v="2015_2"/>
    <n v="2015"/>
    <n v="2"/>
    <x v="27"/>
    <x v="0"/>
    <s v="Commercial"/>
    <n v="1590.75"/>
    <n v="6363"/>
    <n v="653798250"/>
    <n v="2615193000"/>
    <n v="45"/>
    <n v="807"/>
    <n v="447"/>
    <n v="1303"/>
    <n v="185"/>
    <n v="570441"/>
    <n v="1323072"/>
    <n v="616907"/>
    <n v="2307844"/>
    <n v="622340"/>
    <n v="12676.466666666667"/>
    <n v="1639.4944237918216"/>
    <n v="1380.1051454138703"/>
    <n v="1771.1772831926323"/>
    <n v="3364"/>
    <n v="357918750"/>
    <n v="47722500"/>
    <n v="238612500"/>
    <n v="4772250"/>
    <n v="4772250"/>
    <n v="2.8288543140028287E-2"/>
    <n v="0.50730787364450736"/>
    <n v="0.28099952852428101"/>
    <n v="0.81911048247681906"/>
    <n v="0.11629734402011629"/>
    <n v="3.7974196179327853E-2"/>
    <n v="0.53651430986509541"/>
    <n v="0.30725817512184117"/>
    <n v="0.84159755378993539"/>
    <n v="0.13502541011747091"/>
    <n v="358.5987741631306"/>
    <n v="831.72842998585577"/>
    <n v="387.80889517523178"/>
    <n v="1450.7898789878989"/>
    <n v="391.22426528367123"/>
    <n v="359.73188871035421"/>
    <n v="834.35655827646644"/>
    <n v="389.03430901467192"/>
    <n v="1455.374142056512"/>
    <n v="392.46047114425829"/>
  </r>
  <r>
    <s v="2015_2"/>
    <n v="2015"/>
    <n v="2"/>
    <x v="28"/>
    <x v="1"/>
    <s v="Commercial"/>
    <n v="204.5"/>
    <n v="818"/>
    <n v="84049500"/>
    <n v="336198000"/>
    <n v="4"/>
    <n v="73"/>
    <n v="175"/>
    <n v="123"/>
    <n v="20"/>
    <n v="84230"/>
    <n v="227364"/>
    <n v="226002"/>
    <n v="345474"/>
    <n v="105485"/>
    <n v="21057.5"/>
    <n v="3114.5753424657532"/>
    <n v="1291.44"/>
    <n v="2808.731707317073"/>
    <n v="5274.25"/>
    <n v="46012500"/>
    <n v="6135000"/>
    <n v="30675000"/>
    <n v="613500"/>
    <n v="613500"/>
    <n v="1.9559902200488997E-2"/>
    <n v="0.35696821515892418"/>
    <n v="0.85574572127139359"/>
    <n v="0.60146699266503667"/>
    <n v="9.7799511002444994E-2"/>
    <n v="4.212322915779329E-2"/>
    <n v="0.43503032030674343"/>
    <n v="0.91299183181194299"/>
    <n v="0.68123841076664382"/>
    <n v="0.14619770272172541"/>
    <n v="411.88264058679704"/>
    <n v="1111.8044009779951"/>
    <n v="1105.1442542787286"/>
    <n v="1689.3594132029341"/>
    <n v="515.81907090464551"/>
    <n v="413.18412359628849"/>
    <n v="1115.3175243659805"/>
    <n v="1108.6363326725441"/>
    <n v="1694.6975176932706"/>
    <n v="517.44897634517986"/>
  </r>
  <r>
    <s v="2015_2"/>
    <n v="2015"/>
    <n v="2"/>
    <x v="29"/>
    <x v="2"/>
    <s v="Commercial"/>
    <n v="226.25"/>
    <n v="905"/>
    <n v="92988750"/>
    <n v="371955000"/>
    <n v="20"/>
    <n v="137"/>
    <n v="264"/>
    <n v="377"/>
    <n v="36"/>
    <n v="204024"/>
    <n v="460852"/>
    <n v="244722"/>
    <n v="1063041"/>
    <n v="182080"/>
    <n v="10201.200000000001"/>
    <n v="3363.8832116788321"/>
    <n v="926.97727272727275"/>
    <n v="2819.7374005305041"/>
    <n v="5057.7777777777774"/>
    <n v="50906250"/>
    <n v="6787500"/>
    <n v="33937500"/>
    <n v="678750"/>
    <n v="678750"/>
    <n v="8.8397790055248615E-2"/>
    <n v="0.605524861878453"/>
    <n v="1.1668508287292818"/>
    <n v="1.6662983425414364"/>
    <n v="0.1591160220994475"/>
    <n v="0.1323706806888747"/>
    <n v="0.68123210561661796"/>
    <n v="1.2352000358014581"/>
    <n v="1.8295179671646353"/>
    <n v="0.21577733356054127"/>
    <n v="901.76353591160216"/>
    <n v="2036.9149171270719"/>
    <n v="1081.6441988950276"/>
    <n v="4698.5237569060773"/>
    <n v="804.77348066298339"/>
    <n v="904.61296389161089"/>
    <n v="2043.3512412038617"/>
    <n v="1085.0620208871642"/>
    <n v="4713.3703375500036"/>
    <n v="807.31643564180933"/>
  </r>
  <r>
    <s v="2015_2"/>
    <n v="2015"/>
    <n v="2"/>
    <x v="30"/>
    <x v="3"/>
    <s v="Commercial"/>
    <n v="1580"/>
    <n v="6320"/>
    <n v="649380000"/>
    <n v="2597520000"/>
    <n v="42"/>
    <n v="616"/>
    <n v="376"/>
    <n v="905"/>
    <n v="255"/>
    <n v="693156"/>
    <n v="2409739"/>
    <n v="312222"/>
    <n v="2848193"/>
    <n v="1399288"/>
    <n v="16503.714285714286"/>
    <n v="3911.9139610389611"/>
    <n v="830.37765957446811"/>
    <n v="3147.1745856353591"/>
    <n v="5487.4039215686271"/>
    <n v="355500000"/>
    <n v="47400000"/>
    <n v="237000000"/>
    <n v="4740000"/>
    <n v="4740000"/>
    <n v="2.6582278481012658E-2"/>
    <n v="0.38987341772151901"/>
    <n v="0.23797468354430379"/>
    <n v="0.57278481012658233"/>
    <n v="0.16139240506329114"/>
    <n v="3.6011440616128147E-2"/>
    <n v="0.41846243081935897"/>
    <n v="0.26293657305428159"/>
    <n v="0.6017813693307319"/>
    <n v="0.18295734833054753"/>
    <n v="438.70632911392403"/>
    <n v="1525.1512658227848"/>
    <n v="197.60886075949367"/>
    <n v="1802.6537974683545"/>
    <n v="885.62531645569618"/>
    <n v="440.0925706721618"/>
    <n v="1529.9704989338109"/>
    <n v="198.23327303003035"/>
    <n v="1808.3498940216296"/>
    <n v="888.42375025348986"/>
  </r>
  <r>
    <s v="2015_2"/>
    <n v="2015"/>
    <n v="2"/>
    <x v="31"/>
    <x v="4"/>
    <s v="Commercial"/>
    <n v="667.5"/>
    <n v="2670"/>
    <n v="274342500"/>
    <n v="1097370000"/>
    <n v="29"/>
    <n v="239"/>
    <n v="733"/>
    <n v="355"/>
    <n v="71"/>
    <n v="656813"/>
    <n v="736837"/>
    <n v="1384247"/>
    <n v="1099042"/>
    <n v="222715"/>
    <n v="22648.724137931036"/>
    <n v="3083"/>
    <n v="1888.4679399727149"/>
    <n v="3095.8929577464787"/>
    <n v="3136.8309859154929"/>
    <n v="150187500"/>
    <n v="20025000"/>
    <n v="100125000"/>
    <n v="2002500"/>
    <n v="2002500"/>
    <n v="4.3445692883895132E-2"/>
    <n v="0.35805243445692886"/>
    <n v="1.09812734082397"/>
    <n v="0.53183520599250933"/>
    <n v="0.10636704119850188"/>
    <n v="6.1830474087599861E-2"/>
    <n v="0.4012892180983218"/>
    <n v="1.1277314265595533"/>
    <n v="0.57683579552803999"/>
    <n v="0.13417143393832373"/>
    <n v="983.98951310861423"/>
    <n v="1103.8756554307115"/>
    <n v="2073.7782771535581"/>
    <n v="1646.5048689138578"/>
    <n v="333.65543071161051"/>
    <n v="987.0987619737864"/>
    <n v="1107.3637252558624"/>
    <n v="2080.3310835289922"/>
    <n v="1651.7075599252669"/>
    <n v="334.70972829860534"/>
  </r>
  <r>
    <s v="2015_2"/>
    <n v="2015"/>
    <n v="2"/>
    <x v="32"/>
    <x v="5"/>
    <s v="Commercial"/>
    <n v="269.75"/>
    <n v="1079"/>
    <n v="110867250"/>
    <n v="443469000"/>
    <n v="25"/>
    <n v="116"/>
    <n v="239"/>
    <n v="169"/>
    <n v="45"/>
    <n v="547849"/>
    <n v="346681"/>
    <n v="264768"/>
    <n v="551754"/>
    <n v="252385"/>
    <n v="21913.96"/>
    <n v="2988.6293103448274"/>
    <n v="1107.81589958159"/>
    <n v="3264.8165680473371"/>
    <n v="5608.5555555555557"/>
    <n v="60693750"/>
    <n v="8092500"/>
    <n v="40462500"/>
    <n v="809250"/>
    <n v="809250"/>
    <n v="9.2678405931417976E-2"/>
    <n v="0.43002780352177944"/>
    <n v="0.88600556070435588"/>
    <n v="0.62650602409638556"/>
    <n v="0.16682113067655235"/>
    <n v="0.13381658796483042"/>
    <n v="0.50026227163175063"/>
    <n v="0.93109089056962824"/>
    <n v="0.69513059165028468"/>
    <n v="0.21971067777272196"/>
    <n v="2030.9508804448562"/>
    <n v="1285.1936978683966"/>
    <n v="981.53104726598701"/>
    <n v="2045.4272474513439"/>
    <n v="935.62557924003704"/>
    <n v="2037.3683591233578"/>
    <n v="1289.2547035939554"/>
    <n v="984.63252777384503"/>
    <n v="2051.8904691251591"/>
    <n v="938.5820058398366"/>
  </r>
  <r>
    <s v="2015_2"/>
    <n v="2015"/>
    <n v="2"/>
    <x v="33"/>
    <x v="6"/>
    <s v="Commercial"/>
    <n v="1801.75"/>
    <n v="7207"/>
    <n v="740519250"/>
    <n v="2962077000"/>
    <n v="110"/>
    <n v="922"/>
    <n v="751"/>
    <n v="1551"/>
    <n v="272"/>
    <n v="3059875"/>
    <n v="2415762"/>
    <n v="1208787"/>
    <n v="3464169"/>
    <n v="2710786"/>
    <n v="27817.045454545456"/>
    <n v="2620.1323210412147"/>
    <n v="1609.5699067909454"/>
    <n v="2233.5067698259186"/>
    <n v="9966.125"/>
    <n v="405393750"/>
    <n v="54052500"/>
    <n v="270262500"/>
    <n v="5405250"/>
    <n v="5405250"/>
    <n v="6.1051755237963093E-2"/>
    <n v="0.51172471208547243"/>
    <n v="0.41681698348827528"/>
    <n v="0.86082974885527963"/>
    <n v="0.15096434022478147"/>
    <n v="7.4194272620163995E-2"/>
    <n v="0.53916313989738684"/>
    <n v="0.44388047299024902"/>
    <n v="0.87982917547615114"/>
    <n v="0.17061643309771646"/>
    <n v="1698.2794505342029"/>
    <n v="1340.7864576106563"/>
    <n v="670.89607326210626"/>
    <n v="1922.6690717358124"/>
    <n v="1504.5294852227003"/>
    <n v="1703.6457409102425"/>
    <n v="1345.0231275306376"/>
    <n v="673.01599712984"/>
    <n v="1928.7443972852793"/>
    <n v="1509.2835568182077"/>
  </r>
  <r>
    <s v="2015_2"/>
    <n v="2015"/>
    <n v="2"/>
    <x v="34"/>
    <x v="7"/>
    <s v="Commercial"/>
    <n v="1678.25"/>
    <n v="6713"/>
    <n v="689760750"/>
    <n v="2759043000"/>
    <n v="208"/>
    <n v="671"/>
    <n v="1126"/>
    <n v="927"/>
    <n v="167"/>
    <n v="3083377"/>
    <n v="1709922"/>
    <n v="999925"/>
    <n v="2766485"/>
    <n v="874165"/>
    <n v="14823.927884615385"/>
    <n v="2548.3189269746645"/>
    <n v="888.03285968028422"/>
    <n v="2984.3419633225458"/>
    <n v="5234.5209580838327"/>
    <n v="377606250"/>
    <n v="50347500"/>
    <n v="251737500"/>
    <n v="5034750"/>
    <n v="5034750"/>
    <n v="0.12393862654550872"/>
    <n v="0.39982124236555938"/>
    <n v="0.6709369879338597"/>
    <n v="0.55236109042157011"/>
    <n v="9.9508416505288244E-2"/>
    <n v="0.14267986121564422"/>
    <n v="0.42768250764229815"/>
    <n v="0.69766138985964632"/>
    <n v="0.58064262994213633"/>
    <n v="0.1165338167246479"/>
    <n v="1837.257262028899"/>
    <n v="1018.8720393266796"/>
    <n v="595.81409206018179"/>
    <n v="1648.4343810516907"/>
    <n v="520.87889170266646"/>
    <n v="1843.0626999740107"/>
    <n v="1022.091511373718"/>
    <n v="597.69676892300652"/>
    <n v="1653.6431690116392"/>
    <n v="522.52478536448223"/>
  </r>
  <r>
    <s v="2015_2"/>
    <n v="2015"/>
    <n v="2"/>
    <x v="35"/>
    <x v="8"/>
    <s v="Commercial"/>
    <n v="217.25"/>
    <n v="869"/>
    <n v="89289750"/>
    <n v="357159000"/>
    <n v="31"/>
    <n v="95"/>
    <n v="133"/>
    <n v="122"/>
    <n v="42"/>
    <n v="402242"/>
    <n v="261996"/>
    <n v="106835"/>
    <n v="358422"/>
    <n v="173438"/>
    <n v="12975.548387096775"/>
    <n v="2757.8526315789472"/>
    <n v="803.27067669172936"/>
    <n v="2937.8852459016393"/>
    <n v="4129.4761904761908"/>
    <n v="48881250"/>
    <n v="6517500"/>
    <n v="32587500"/>
    <n v="651750"/>
    <n v="651750"/>
    <n v="0.14269275028768699"/>
    <n v="0.43728423475258921"/>
    <n v="0.61219792865362488"/>
    <n v="0.56156501726121977"/>
    <n v="0.19332566168009205"/>
    <n v="0.19798257727803156"/>
    <n v="0.51569983656907636"/>
    <n v="0.6892220971413402"/>
    <n v="0.64000340364020969"/>
    <n v="0.25575229325836124"/>
    <n v="1851.5166858457997"/>
    <n v="1205.9654775604142"/>
    <n v="491.76064441887229"/>
    <n v="1649.8135788262371"/>
    <n v="798.33371691599541"/>
    <n v="1857.3671812805799"/>
    <n v="1209.7761348312379"/>
    <n v="493.31452909470113"/>
    <n v="1655.0267248296996"/>
    <n v="800.85632327539452"/>
  </r>
  <r>
    <s v="2015_2"/>
    <n v="2015"/>
    <n v="2"/>
    <x v="36"/>
    <x v="9"/>
    <s v="Commercial"/>
    <n v="154.75"/>
    <n v="619"/>
    <n v="63602250"/>
    <n v="254409000"/>
    <n v="22"/>
    <n v="78"/>
    <n v="134"/>
    <n v="105"/>
    <n v="25"/>
    <n v="304936"/>
    <n v="236702"/>
    <n v="92010"/>
    <n v="329959"/>
    <n v="123306"/>
    <n v="13860.727272727272"/>
    <n v="3034.6410256410259"/>
    <n v="686.64179104477614"/>
    <n v="3142.4666666666667"/>
    <n v="4932.24"/>
    <n v="34818750"/>
    <n v="4642500"/>
    <n v="23212500"/>
    <n v="464250"/>
    <n v="464250"/>
    <n v="0.1421647819063005"/>
    <n v="0.50403877221324722"/>
    <n v="0.86591276252019389"/>
    <n v="0.67851373182552499"/>
    <n v="0.16155088852988692"/>
    <n v="0.20757393707487182"/>
    <n v="0.59768632394403243"/>
    <n v="0.92973490573876794"/>
    <n v="0.76599219134123664"/>
    <n v="0.23048491111063579"/>
    <n v="1970.5072697899839"/>
    <n v="1529.5767366720518"/>
    <n v="594.57189014539586"/>
    <n v="2132.2067851373181"/>
    <n v="796.80775444264941"/>
    <n v="1976.7337563640656"/>
    <n v="1534.4099535603768"/>
    <n v="596.45064184962644"/>
    <n v="2138.9442162162904"/>
    <n v="799.32553900565188"/>
  </r>
  <r>
    <s v="2015_2"/>
    <n v="2015"/>
    <n v="2"/>
    <x v="37"/>
    <x v="10"/>
    <s v="Commercial"/>
    <n v="435"/>
    <n v="1740"/>
    <n v="178785000"/>
    <n v="715140000"/>
    <n v="55"/>
    <n v="196"/>
    <n v="379"/>
    <n v="522"/>
    <n v="43"/>
    <n v="1065993"/>
    <n v="898857"/>
    <n v="425540"/>
    <n v="1511926"/>
    <n v="235616"/>
    <n v="19381.69090909091"/>
    <n v="4586.0051020408164"/>
    <n v="1122.796833773087"/>
    <n v="2896.4099616858239"/>
    <n v="5479.4418604651164"/>
    <n v="97875000"/>
    <n v="13050000"/>
    <n v="65250000"/>
    <n v="1305000"/>
    <n v="1305000"/>
    <n v="0.12643678160919541"/>
    <n v="0.45057471264367815"/>
    <n v="0.87126436781609196"/>
    <n v="1.2"/>
    <n v="9.8850574712643677E-2"/>
    <n v="0.16356423646144805"/>
    <n v="0.5061586134512861"/>
    <n v="0.90867849808845447"/>
    <n v="1.2547289244587703"/>
    <n v="0.13219316200856837"/>
    <n v="2450.5586206896551"/>
    <n v="2066.3379310344826"/>
    <n v="978.25287356321837"/>
    <n v="3475.6919540229883"/>
    <n v="541.64597701149421"/>
    <n v="2458.3019924521714"/>
    <n v="2072.8672271108544"/>
    <n v="981.34399556854214"/>
    <n v="3486.6745825162466"/>
    <n v="543.35749132837714"/>
  </r>
  <r>
    <s v="2015_2"/>
    <n v="2015"/>
    <n v="2"/>
    <x v="38"/>
    <x v="11"/>
    <s v="Commercial"/>
    <n v="1711.5"/>
    <n v="6846"/>
    <n v="703426500"/>
    <n v="2813706000"/>
    <n v="55"/>
    <n v="726"/>
    <n v="2251"/>
    <n v="1117"/>
    <n v="268"/>
    <n v="899665"/>
    <n v="1322222"/>
    <n v="1888371"/>
    <n v="1790510"/>
    <n v="1311770"/>
    <n v="16357.545454545454"/>
    <n v="1821.2424242424242"/>
    <n v="838.90315415370947"/>
    <n v="1602.9632945389435"/>
    <n v="4894.6641791044776"/>
    <n v="385087500"/>
    <n v="51345000"/>
    <n v="256725000"/>
    <n v="5134500"/>
    <n v="5134500"/>
    <n v="3.2135553607946246E-2"/>
    <n v="0.42418930762489043"/>
    <n v="1.3152205667543091"/>
    <n v="0.65264387963774462"/>
    <n v="0.15658778848962898"/>
    <n v="4.2068260746274989E-2"/>
    <n v="0.45202404900213572"/>
    <n v="1.3514844274561502"/>
    <n v="0.67945982313393749"/>
    <n v="0.1770553619096068"/>
    <n v="525.65877884896292"/>
    <n v="772.55156295647089"/>
    <n v="1103.3426818580192"/>
    <n v="1046.1641834647969"/>
    <n v="766.44463920537544"/>
    <n v="527.31977618666883"/>
    <n v="774.99270184912109"/>
    <n v="1106.8290675722585"/>
    <n v="1049.4698943050939"/>
    <n v="768.8664811995427"/>
  </r>
  <r>
    <s v="2015_2"/>
    <n v="2015"/>
    <n v="2"/>
    <x v="39"/>
    <x v="12"/>
    <s v="Commercial"/>
    <n v="1232"/>
    <n v="4928"/>
    <n v="506352000"/>
    <n v="2025408000"/>
    <n v="74"/>
    <n v="595"/>
    <n v="1395"/>
    <n v="1052"/>
    <n v="222"/>
    <n v="1655489"/>
    <n v="1796082"/>
    <n v="3476946"/>
    <n v="2856424"/>
    <n v="991315"/>
    <n v="22371.472972972973"/>
    <n v="3018.6252100840338"/>
    <n v="2492.4344086021506"/>
    <n v="2715.2319391634983"/>
    <n v="4465.3828828828828"/>
    <n v="277200000"/>
    <n v="36960000"/>
    <n v="184800000"/>
    <n v="3696000"/>
    <n v="3696000"/>
    <n v="6.0064935064935064E-2"/>
    <n v="0.48295454545454547"/>
    <n v="1.1323051948051948"/>
    <n v="0.85389610389610393"/>
    <n v="0.18019480519480519"/>
    <n v="7.5837778732925784E-2"/>
    <n v="0.51612627060541216"/>
    <n v="1.1579985467166802"/>
    <n v="0.87734292564271976"/>
    <n v="0.2057087160275429"/>
    <n v="1343.7410714285713"/>
    <n v="1457.8587662337663"/>
    <n v="2822.1964285714284"/>
    <n v="2318.5259740259739"/>
    <n v="804.6387987012987"/>
    <n v="1347.9870774538035"/>
    <n v="1462.4653658510463"/>
    <n v="2831.1141161340806"/>
    <n v="2325.8521438251196"/>
    <n v="807.18132810675115"/>
  </r>
  <r>
    <s v="2015_2"/>
    <n v="2015"/>
    <n v="2"/>
    <x v="40"/>
    <x v="13"/>
    <s v="Commercial"/>
    <n v="354.5"/>
    <n v="1418"/>
    <n v="145699500"/>
    <n v="582798000"/>
    <n v="46"/>
    <n v="181"/>
    <n v="263"/>
    <n v="245"/>
    <n v="75"/>
    <n v="997566"/>
    <n v="554961"/>
    <n v="284390"/>
    <n v="794967"/>
    <n v="644524"/>
    <n v="21686.217391304348"/>
    <n v="3066.0828729281766"/>
    <n v="1081.3307984790874"/>
    <n v="3244.7632653061223"/>
    <n v="8593.6533333333336"/>
    <n v="79762500"/>
    <n v="10635000"/>
    <n v="53175000"/>
    <n v="1063500"/>
    <n v="1063500"/>
    <n v="0.12976022566995768"/>
    <n v="0.51057827926657262"/>
    <n v="0.7418899858956276"/>
    <n v="0.69111424541607902"/>
    <n v="0.21156558533145275"/>
    <n v="0.17134535550676799"/>
    <n v="0.57243979953625646"/>
    <n v="0.7960426694403191"/>
    <n v="0.74829128474709294"/>
    <n v="0.26210766401905905"/>
    <n v="2814.0084626234134"/>
    <n v="1565.475317348378"/>
    <n v="802.22849083215795"/>
    <n v="2242.5021156558532"/>
    <n v="1818.1212976022566"/>
    <n v="2822.9002775283871"/>
    <n v="1570.4219679875127"/>
    <n v="804.76340405175984"/>
    <n v="2249.5880622694731"/>
    <n v="1823.8662689723847"/>
  </r>
  <r>
    <s v="2015_2"/>
    <n v="2015"/>
    <n v="2"/>
    <x v="41"/>
    <x v="14"/>
    <s v="Commercial"/>
    <n v="1790.75"/>
    <n v="7163"/>
    <n v="735998250"/>
    <n v="2943993000"/>
    <n v="217"/>
    <n v="887"/>
    <n v="1826"/>
    <n v="1433"/>
    <n v="322"/>
    <n v="3032840"/>
    <n v="2662676"/>
    <n v="2455859"/>
    <n v="4487224"/>
    <n v="3479336"/>
    <n v="13976.221198156682"/>
    <n v="3001.889515219842"/>
    <n v="1344.9392113910187"/>
    <n v="3131.3496161898115"/>
    <n v="10805.391304347826"/>
    <n v="402918750"/>
    <n v="53722500"/>
    <n v="268612500"/>
    <n v="5372250"/>
    <n v="5372250"/>
    <n v="0.12117827725813207"/>
    <n v="0.49532318860812508"/>
    <n v="1.0196844897389361"/>
    <n v="0.80022337009632838"/>
    <n v="0.17981292754432501"/>
    <n v="0.13914633852500771"/>
    <n v="0.52285212588955221"/>
    <n v="1.0274851870887729"/>
    <n v="0.82223825390680483"/>
    <n v="0.20095781397720094"/>
    <n v="1693.6144073712132"/>
    <n v="1486.9054865279911"/>
    <n v="1371.4136534971381"/>
    <n v="2505.7791428172554"/>
    <n v="1942.9490436967751"/>
    <n v="1698.9659569599098"/>
    <n v="1491.603869117456"/>
    <n v="1375.7471004384033"/>
    <n v="2513.6970025631008"/>
    <n v="1949.0884507013443"/>
  </r>
  <r>
    <s v="2015_2"/>
    <n v="2015"/>
    <n v="2"/>
    <x v="42"/>
    <x v="15"/>
    <s v="Commercial"/>
    <n v="246.75"/>
    <n v="987"/>
    <n v="101414250"/>
    <n v="405657000"/>
    <n v="36"/>
    <n v="127"/>
    <n v="259"/>
    <n v="204"/>
    <n v="52"/>
    <n v="605138"/>
    <n v="400305"/>
    <n v="510454"/>
    <n v="577751"/>
    <n v="388707"/>
    <n v="16809.388888888891"/>
    <n v="3152.0078740157483"/>
    <n v="1970.8648648648648"/>
    <n v="2832.1127450980393"/>
    <n v="7475.1346153846152"/>
    <n v="55518750"/>
    <n v="7402500"/>
    <n v="37012500"/>
    <n v="740250"/>
    <n v="740250"/>
    <n v="0.1458966565349544"/>
    <n v="0.51469098277608916"/>
    <n v="1.0496453900709219"/>
    <n v="0.82674772036474165"/>
    <n v="0.21073961499493415"/>
    <n v="0.19825732966460749"/>
    <n v="0.5888236798076536"/>
    <n v="1.0835054798586021"/>
    <n v="0.88288525322141231"/>
    <n v="0.27123337569266442"/>
    <n v="2452.433637284701"/>
    <n v="1622.3100303951369"/>
    <n v="2068.7092198581558"/>
    <n v="2341.4427558257344"/>
    <n v="1575.3069908814589"/>
    <n v="2460.1829337985919"/>
    <n v="1627.4362696017195"/>
    <n v="2075.2460088264597"/>
    <n v="2348.8413389756884"/>
    <n v="1580.2847080303156"/>
  </r>
  <r>
    <s v="2015_2"/>
    <n v="2015"/>
    <n v="2"/>
    <x v="43"/>
    <x v="16"/>
    <s v="Commercial"/>
    <n v="427.25"/>
    <n v="1709"/>
    <n v="175599750"/>
    <n v="702399000"/>
    <n v="56"/>
    <n v="213"/>
    <n v="334"/>
    <n v="338"/>
    <n v="123"/>
    <n v="1107114"/>
    <n v="424616"/>
    <n v="266639"/>
    <n v="1034026"/>
    <n v="746367"/>
    <n v="19769.892857142859"/>
    <n v="1993.5023474178404"/>
    <n v="798.32035928143716"/>
    <n v="3059.248520710059"/>
    <n v="6068.0243902439024"/>
    <n v="96131250"/>
    <n v="12817500"/>
    <n v="64087500"/>
    <n v="1281750"/>
    <n v="1281750"/>
    <n v="0.13107080163838503"/>
    <n v="0.49853715623171446"/>
    <n v="0.78174370977179641"/>
    <n v="0.7911059098888239"/>
    <n v="0.28788765359859569"/>
    <n v="0.16911251409755299"/>
    <n v="0.55489871957436798"/>
    <n v="0.82830558552077249"/>
    <n v="0.83693015047917518"/>
    <n v="0.33892647806649318"/>
    <n v="2591.2557050906962"/>
    <n v="993.83499122293745"/>
    <n v="624.08191925102403"/>
    <n v="2420.18958455237"/>
    <n v="1746.9093036863662"/>
    <n v="2599.44365704861"/>
    <n v="996.97535021809199"/>
    <n v="626.05391790889144"/>
    <n v="2427.8369950369574"/>
    <n v="1752.4292565900168"/>
  </r>
  <r>
    <s v="2015_2"/>
    <n v="2015"/>
    <n v="2"/>
    <x v="44"/>
    <x v="17"/>
    <s v="Commercial"/>
    <n v="1460.25"/>
    <n v="5841"/>
    <n v="600162750"/>
    <n v="2400651000"/>
    <n v="143"/>
    <n v="632"/>
    <n v="1822"/>
    <n v="845"/>
    <n v="229"/>
    <n v="2214823"/>
    <n v="1913212"/>
    <n v="1026001"/>
    <n v="2634501"/>
    <n v="546432"/>
    <n v="15488.272727272728"/>
    <n v="3027.2341772151899"/>
    <n v="563.11800219538964"/>
    <n v="3117.7526627218936"/>
    <n v="2386.165938864629"/>
    <n v="328556250"/>
    <n v="43807500"/>
    <n v="219037500"/>
    <n v="4380750"/>
    <n v="4380750"/>
    <n v="9.7928436911487754E-2"/>
    <n v="0.4328026022941277"/>
    <n v="1.2477315528162987"/>
    <n v="0.57866803629515495"/>
    <n v="0.15682246190720767"/>
    <n v="0.11605089988111227"/>
    <n v="0.46301285513608809"/>
    <n v="1.281631073285832"/>
    <n v="0.60877515981348163"/>
    <n v="0.17899451763974433"/>
    <n v="1516.7423386406438"/>
    <n v="1310.1948296524567"/>
    <n v="702.62009929806538"/>
    <n v="1804.1438109912685"/>
    <n v="374.20441705187466"/>
    <n v="1521.5350008919706"/>
    <n v="1314.3348349400962"/>
    <n v="704.84026599424089"/>
    <n v="1809.8446157480291"/>
    <n v="375.38684292487534"/>
  </r>
  <r>
    <s v="2015_2"/>
    <n v="2015"/>
    <n v="2"/>
    <x v="45"/>
    <x v="18"/>
    <s v="Commercial"/>
    <n v="1446.25"/>
    <n v="5785"/>
    <n v="594408750"/>
    <n v="2377635000"/>
    <n v="92"/>
    <n v="821"/>
    <n v="1760"/>
    <n v="1390"/>
    <n v="301"/>
    <n v="3216359"/>
    <n v="2835663"/>
    <n v="1682642"/>
    <n v="4453535"/>
    <n v="2752889"/>
    <n v="34960.42391304348"/>
    <n v="3453.913520097442"/>
    <n v="956.04659090909092"/>
    <n v="3203.982014388489"/>
    <n v="9145.8106312292366"/>
    <n v="325406250"/>
    <n v="43387500"/>
    <n v="216937500"/>
    <n v="4338750"/>
    <n v="4338750"/>
    <n v="6.3612791702679347E-2"/>
    <n v="0.56767502160760586"/>
    <n v="1.2169403630077786"/>
    <n v="0.96110630942091613"/>
    <n v="0.20812445980985306"/>
    <n v="7.8565993659107658E-2"/>
    <n v="0.59802715986766486"/>
    <n v="1.2484206776358271"/>
    <n v="0.97295197660686439"/>
    <n v="0.23299723594773147"/>
    <n v="2223.9301642178048"/>
    <n v="1960.7004321521176"/>
    <n v="1163.4516853932585"/>
    <n v="3079.3673292999138"/>
    <n v="1903.4668971477961"/>
    <n v="2230.9574264469229"/>
    <n v="1966.8959306939184"/>
    <n v="1167.1280059071462"/>
    <n v="3089.0976356157062"/>
    <n v="1909.4815469088005"/>
  </r>
  <r>
    <s v="2015_2"/>
    <n v="2015"/>
    <n v="2"/>
    <x v="46"/>
    <x v="19"/>
    <s v="Commercial"/>
    <n v="781.5"/>
    <n v="3126"/>
    <n v="321196500"/>
    <n v="1284786000"/>
    <n v="112"/>
    <n v="355"/>
    <n v="1544"/>
    <n v="524"/>
    <n v="116"/>
    <n v="1427800"/>
    <n v="1018899"/>
    <n v="1997114"/>
    <n v="1533495"/>
    <n v="339014"/>
    <n v="12748.214285714286"/>
    <n v="2870.138028169014"/>
    <n v="1293.467616580311"/>
    <n v="2926.5171755725191"/>
    <n v="2922.5344827586205"/>
    <n v="175837500"/>
    <n v="23445000"/>
    <n v="117225000"/>
    <n v="2344500"/>
    <n v="2344500"/>
    <n v="0.14331413947536789"/>
    <n v="0.45425463851567499"/>
    <n v="1.9756877799104287"/>
    <n v="0.67050543825975684"/>
    <n v="0.14843250159948818"/>
    <n v="0.17251843600806221"/>
    <n v="0.49575349614987457"/>
    <n v="2.0914071389614182"/>
    <n v="0.70968113306344582"/>
    <n v="0.17806480911529621"/>
    <n v="1826.9993602047346"/>
    <n v="1303.7735124760077"/>
    <n v="2555.4881637875878"/>
    <n v="1962.2456813819579"/>
    <n v="433.79910428662828"/>
    <n v="1832.7723848271626"/>
    <n v="1307.8932274324211"/>
    <n v="2563.5630960580706"/>
    <n v="1968.4460626632087"/>
    <n v="435.16983980235022"/>
  </r>
  <r>
    <s v="2015_2"/>
    <n v="2015"/>
    <n v="2"/>
    <x v="47"/>
    <x v="20"/>
    <s v="Commercial"/>
    <n v="688"/>
    <n v="2752"/>
    <n v="282768000"/>
    <n v="1131072000"/>
    <n v="87"/>
    <n v="435"/>
    <n v="936"/>
    <n v="582"/>
    <n v="95"/>
    <n v="1307854"/>
    <n v="1658226"/>
    <n v="1683181"/>
    <n v="2575825"/>
    <n v="403179"/>
    <n v="15032.80459770115"/>
    <n v="3812.0137931034483"/>
    <n v="1798.2702991452991"/>
    <n v="4425.8161512027491"/>
    <n v="4243.9894736842107"/>
    <n v="154800000"/>
    <n v="20640000"/>
    <n v="103200000"/>
    <n v="2064000"/>
    <n v="2064000"/>
    <n v="0.12645348837209303"/>
    <n v="0.63226744186046513"/>
    <n v="1.3604651162790697"/>
    <n v="0.84593023255813948"/>
    <n v="0.1380813953488372"/>
    <n v="0.15597714366212093"/>
    <n v="0.67510040828078188"/>
    <n v="1.4226717969946938"/>
    <n v="0.87799940025226675"/>
    <n v="0.16872659202972706"/>
    <n v="1900.9505813953488"/>
    <n v="2410.2122093023254"/>
    <n v="2446.484011627907"/>
    <n v="3743.9316860465115"/>
    <n v="586.01598837209303"/>
    <n v="1906.9572800026128"/>
    <n v="2417.82809288316"/>
    <n v="2454.2145082800357"/>
    <n v="3755.7619090225135"/>
    <n v="587.86770480051553"/>
  </r>
  <r>
    <s v="2015_2"/>
    <n v="2015"/>
    <n v="2"/>
    <x v="48"/>
    <x v="21"/>
    <s v="Commercial"/>
    <n v="1289.5"/>
    <n v="5158"/>
    <n v="529984500"/>
    <n v="2119938000"/>
    <n v="217"/>
    <n v="824"/>
    <n v="1066"/>
    <n v="1376"/>
    <n v="287"/>
    <n v="2729819"/>
    <n v="2415499"/>
    <n v="1127098"/>
    <n v="3599744"/>
    <n v="871878"/>
    <n v="12579.811059907834"/>
    <n v="2931.4308252427186"/>
    <n v="1057.3151969981238"/>
    <n v="2616.0930232558139"/>
    <n v="3037.9024390243903"/>
    <n v="290137500"/>
    <n v="38685000"/>
    <n v="193425000"/>
    <n v="3868500"/>
    <n v="3868500"/>
    <n v="0.16828227995347034"/>
    <n v="0.63900736719658779"/>
    <n v="0.82667700659170218"/>
    <n v="1.0670802636680885"/>
    <n v="0.22256688639007366"/>
    <n v="0.19255689875573836"/>
    <n v="0.67017094771396857"/>
    <n v="0.85123773639529243"/>
    <n v="1.0844399219495908"/>
    <n v="0.24955714465910264"/>
    <n v="2116.9592865451727"/>
    <n v="1873.2058937572704"/>
    <n v="874.05816207832493"/>
    <n v="2791.5812330360604"/>
    <n v="676.13648701046918"/>
    <n v="2123.6485379768392"/>
    <n v="1879.1249236064796"/>
    <n v="876.82004552558942"/>
    <n v="2800.4021814966109"/>
    <n v="678.27296974421029"/>
  </r>
  <r>
    <s v="2015_2"/>
    <n v="2015"/>
    <n v="2"/>
    <x v="49"/>
    <x v="22"/>
    <s v="Commercial"/>
    <n v="395"/>
    <n v="1580"/>
    <n v="162345000"/>
    <n v="649380000"/>
    <n v="72"/>
    <n v="257"/>
    <n v="91"/>
    <n v="447"/>
    <n v="227"/>
    <n v="1076105"/>
    <n v="968361"/>
    <n v="78265"/>
    <n v="1426410"/>
    <n v="1328268"/>
    <n v="14945.902777777777"/>
    <n v="3767.9416342412451"/>
    <n v="860.05494505494505"/>
    <n v="3191.0738255033557"/>
    <n v="5851.4008810572686"/>
    <n v="88875000"/>
    <n v="11850000"/>
    <n v="59250000"/>
    <n v="1185000"/>
    <n v="1185000"/>
    <n v="0.18227848101265823"/>
    <n v="0.65063291139240509"/>
    <n v="0.23037974683544304"/>
    <n v="1.1316455696202532"/>
    <n v="0.57468354430379742"/>
    <n v="0.22753986056400555"/>
    <n v="0.70652706478586913"/>
    <n v="0.27974459045261263"/>
    <n v="1.1768952703223412"/>
    <n v="0.63264347360411155"/>
    <n v="2724.3164556962024"/>
    <n v="2451.5468354430382"/>
    <n v="198.13924050632912"/>
    <n v="3611.1645569620255"/>
    <n v="3362.7037974683544"/>
    <n v="2732.9248582608629"/>
    <n v="2459.2933298055004"/>
    <n v="198.7653286917043"/>
    <n v="3622.5752571281409"/>
    <n v="3373.3294015290703"/>
  </r>
  <r>
    <s v="2015_2"/>
    <n v="2015"/>
    <n v="2"/>
    <x v="50"/>
    <x v="23"/>
    <s v="Commercial"/>
    <n v="610.5"/>
    <n v="2442"/>
    <n v="250915500"/>
    <n v="1003662000"/>
    <n v="123"/>
    <n v="485"/>
    <n v="566"/>
    <n v="847"/>
    <n v="63"/>
    <n v="2006802"/>
    <n v="1525305"/>
    <n v="638162"/>
    <n v="2669108"/>
    <n v="377392"/>
    <n v="16315.463414634147"/>
    <n v="3144.9587628865979"/>
    <n v="1127.4946996466431"/>
    <n v="3151.2491145218419"/>
    <n v="5990.3492063492067"/>
    <n v="137362500"/>
    <n v="18315000"/>
    <n v="91575000"/>
    <n v="1831500"/>
    <n v="1831500"/>
    <n v="0.20147420147420148"/>
    <n v="0.79443079443079445"/>
    <n v="0.92710892710892712"/>
    <n v="1.3873873873873874"/>
    <n v="0.10319410319410319"/>
    <n v="0.23929818662280497"/>
    <n v="0.83253914491715963"/>
    <n v="0.95162300940262023"/>
    <n v="1.4565202748396953"/>
    <n v="0.13188140847703636"/>
    <n v="3287.1449631449632"/>
    <n v="2498.4520884520884"/>
    <n v="1045.3104013104014"/>
    <n v="4372.0032760032764"/>
    <n v="618.16871416871413"/>
    <n v="3297.5318134214731"/>
    <n v="2506.3467958826232"/>
    <n v="1048.6134143361799"/>
    <n v="4385.8181043559662"/>
    <n v="620.12202804798699"/>
  </r>
  <r>
    <s v="2015_2"/>
    <n v="2015"/>
    <n v="2"/>
    <x v="51"/>
    <x v="24"/>
    <s v="Commercial"/>
    <n v="312.25"/>
    <n v="1249"/>
    <n v="128334750"/>
    <n v="513339000"/>
    <n v="56"/>
    <n v="261"/>
    <n v="208"/>
    <n v="468"/>
    <n v="10"/>
    <n v="633082"/>
    <n v="618564"/>
    <n v="279943"/>
    <n v="1088115"/>
    <n v="55914"/>
    <n v="11305.035714285714"/>
    <n v="2369.977011494253"/>
    <n v="1345.8798076923076"/>
    <n v="2325.0320512820513"/>
    <n v="5591.4"/>
    <n v="70256250"/>
    <n v="9367500"/>
    <n v="46837500"/>
    <n v="936750"/>
    <n v="936750"/>
    <n v="0.17934347477982385"/>
    <n v="0.83586869495596472"/>
    <n v="0.66613290632506006"/>
    <n v="1.498799039231385"/>
    <n v="3.2025620496397116E-2"/>
    <n v="0.22992922566849172"/>
    <n v="0.88470799588861759"/>
    <n v="0.72831594629318408"/>
    <n v="1.6128080571532686"/>
    <n v="5.5241514124500762E-2"/>
    <n v="2027.484387510008"/>
    <n v="1980.9895916733387"/>
    <n v="896.53482786228983"/>
    <n v="3484.7558046437148"/>
    <n v="179.06805444355484"/>
    <n v="2033.8909126274398"/>
    <n v="1987.2492007014569"/>
    <n v="899.36773396442072"/>
    <n v="3495.7670734495791"/>
    <n v="179.63388074317493"/>
  </r>
  <r>
    <s v="2015_2"/>
    <n v="2015"/>
    <n v="2"/>
    <x v="52"/>
    <x v="25"/>
    <s v="Commercial"/>
    <n v="1446.5"/>
    <n v="5786"/>
    <n v="594511500"/>
    <n v="2378046000"/>
    <n v="297"/>
    <n v="1107"/>
    <n v="1790"/>
    <n v="2122"/>
    <n v="154"/>
    <n v="4321241"/>
    <n v="3167260"/>
    <n v="1550675"/>
    <n v="6078977"/>
    <n v="839997"/>
    <n v="14549.632996632996"/>
    <n v="2861.1201445347788"/>
    <n v="866.29888268156424"/>
    <n v="2864.7393967954758"/>
    <n v="5454.5259740259744"/>
    <n v="325462500"/>
    <n v="43395000"/>
    <n v="216975000"/>
    <n v="4339500"/>
    <n v="4339500"/>
    <n v="0.20532319391634982"/>
    <n v="0.76529554096094021"/>
    <n v="1.2374697545800208"/>
    <n v="1.4669892844797787"/>
    <n v="0.10646387832699619"/>
    <n v="0.23006953396947416"/>
    <n v="0.79125956268289732"/>
    <n v="1.2706796991125726"/>
    <n v="1.517695784008958"/>
    <n v="0.12535918305917282"/>
    <n v="2987.3771171793987"/>
    <n v="2189.6024887659869"/>
    <n v="1072.0186657449015"/>
    <n v="4202.5419979260287"/>
    <n v="580.70998963014176"/>
    <n v="2996.8167491954832"/>
    <n v="2196.5212810525695"/>
    <n v="1075.4060725978268"/>
    <n v="4215.8213558498846"/>
    <n v="582.5449399545081"/>
  </r>
  <r>
    <s v="2015_2"/>
    <n v="2015"/>
    <n v="2"/>
    <x v="53"/>
    <x v="26"/>
    <s v="Commercial"/>
    <n v="694"/>
    <n v="2776"/>
    <n v="285234000"/>
    <n v="1140936000"/>
    <n v="110"/>
    <n v="515"/>
    <n v="1273"/>
    <n v="828"/>
    <n v="138"/>
    <n v="1434878"/>
    <n v="1824498"/>
    <n v="824410"/>
    <n v="2932089"/>
    <n v="402547"/>
    <n v="13044.345454545455"/>
    <n v="3542.714563106796"/>
    <n v="647.61194029850742"/>
    <n v="3541.1702898550725"/>
    <n v="2917.0072463768115"/>
    <n v="156150000"/>
    <n v="20820000"/>
    <n v="104100000"/>
    <n v="2082000"/>
    <n v="2082000"/>
    <n v="0.15850144092219021"/>
    <n v="0.74207492795389052"/>
    <n v="1.8342939481268012"/>
    <n v="1.1930835734870318"/>
    <n v="0.19884726224783861"/>
    <n v="0.19080270225798193"/>
    <n v="0.78076921466957949"/>
    <n v="1.9437072688118358"/>
    <n v="1.2355342174673423"/>
    <n v="0.23414880247565525"/>
    <n v="2067.5475504322767"/>
    <n v="2628.9596541786746"/>
    <n v="1187.9106628242075"/>
    <n v="4224.9121037463974"/>
    <n v="580.03890489913545"/>
    <n v="2074.0806687117206"/>
    <n v="2637.2667445616962"/>
    <n v="1191.6642697794723"/>
    <n v="4238.2621476127451"/>
    <n v="581.87173470350581"/>
  </r>
  <r>
    <s v="2015_3"/>
    <n v="2015"/>
    <n v="3"/>
    <x v="27"/>
    <x v="0"/>
    <s v="Commercial"/>
    <n v="1647.25"/>
    <n v="6589"/>
    <n v="677019750"/>
    <n v="2708079000"/>
    <n v="48"/>
    <n v="816"/>
    <n v="477"/>
    <n v="1468"/>
    <n v="197"/>
    <n v="857101"/>
    <n v="1441715"/>
    <n v="728807"/>
    <n v="2370103"/>
    <n v="697911"/>
    <n v="17856.270833333332"/>
    <n v="1766.8075980392157"/>
    <n v="1527.8972746331237"/>
    <n v="1614.5115803814713"/>
    <n v="3542.6954314720811"/>
    <n v="370631250"/>
    <n v="49417500"/>
    <n v="247087500"/>
    <n v="4941750"/>
    <n v="4941750"/>
    <n v="2.9139474882379723E-2"/>
    <n v="0.4953710730004553"/>
    <n v="0.28957353164364852"/>
    <n v="0.89118227348611323"/>
    <n v="0.11959326149643346"/>
    <n v="3.8795434594664391E-2"/>
    <n v="0.52407409046383879"/>
    <n v="0.31561198361329801"/>
    <n v="0.90905987516031317"/>
    <n v="0.13822147457013312"/>
    <n v="520.32235544088633"/>
    <n v="875.22537562604339"/>
    <n v="442.43860980421914"/>
    <n v="1438.8241007740173"/>
    <n v="423.68250113826076"/>
    <n v="521.96649053747626"/>
    <n v="877.9909472807027"/>
    <n v="443.83664477015714"/>
    <n v="1443.3705539047837"/>
    <n v="425.02126981242657"/>
  </r>
  <r>
    <s v="2015_3"/>
    <n v="2015"/>
    <n v="3"/>
    <x v="28"/>
    <x v="1"/>
    <s v="Commercial"/>
    <n v="212.75"/>
    <n v="851"/>
    <n v="87440250"/>
    <n v="349761000"/>
    <n v="4"/>
    <n v="69"/>
    <n v="244"/>
    <n v="117"/>
    <n v="18"/>
    <n v="81990"/>
    <n v="216429"/>
    <n v="484488"/>
    <n v="385158"/>
    <n v="96505"/>
    <n v="20497.5"/>
    <n v="3136.6521739130435"/>
    <n v="1985.6065573770493"/>
    <n v="3291.9487179487178"/>
    <n v="5361.3888888888887"/>
    <n v="47868750"/>
    <n v="6382500"/>
    <n v="31912500"/>
    <n v="638250"/>
    <n v="638250"/>
    <n v="1.8801410105757931E-2"/>
    <n v="0.32432432432432434"/>
    <n v="1.1468860164512338"/>
    <n v="0.5499412455934195"/>
    <n v="8.4606345475910699E-2"/>
    <n v="4.0498166138765161E-2"/>
    <n v="0.39910339092379027"/>
    <n v="1.2124509298487078"/>
    <n v="0.62941319937599716"/>
    <n v="0.1290619534079685"/>
    <n v="385.38190364277318"/>
    <n v="1017.2925969447708"/>
    <n v="2277.2643948296122"/>
    <n v="1810.3783783783783"/>
    <n v="453.60752056404232"/>
    <n v="386.59964857866555"/>
    <n v="1020.5070782074888"/>
    <n v="2284.4601846637456"/>
    <n v="1816.0988833670162"/>
    <n v="455.04084749462277"/>
  </r>
  <r>
    <s v="2015_3"/>
    <n v="2015"/>
    <n v="3"/>
    <x v="29"/>
    <x v="2"/>
    <s v="Commercial"/>
    <n v="234.5"/>
    <n v="938"/>
    <n v="96379500"/>
    <n v="385518000"/>
    <n v="20"/>
    <n v="134"/>
    <n v="110"/>
    <n v="246"/>
    <n v="25"/>
    <n v="242389"/>
    <n v="448798"/>
    <n v="106720"/>
    <n v="761419"/>
    <n v="140113"/>
    <n v="12119.45"/>
    <n v="3349.2388059701493"/>
    <n v="970.18181818181813"/>
    <n v="3095.1991869918697"/>
    <n v="5604.52"/>
    <n v="52762500"/>
    <n v="7035000"/>
    <n v="35175000"/>
    <n v="703500"/>
    <n v="703500"/>
    <n v="8.5287846481876331E-2"/>
    <n v="0.5714285714285714"/>
    <n v="0.46908315565031983"/>
    <n v="1.0490405117270789"/>
    <n v="0.10660980810234541"/>
    <n v="0.12778602304833253"/>
    <n v="0.64672546865430003"/>
    <n v="0.54501477619252869"/>
    <n v="1.0835515578539208"/>
    <n v="0.15356716767803008"/>
    <n v="1033.641791044776"/>
    <n v="1913.8507462686566"/>
    <n v="455.09594882729209"/>
    <n v="3246.9893390191896"/>
    <n v="597.49680170575698"/>
    <n v="1036.9079331357088"/>
    <n v="1919.8982073255795"/>
    <n v="456.53397895219194"/>
    <n v="3257.2493039711303"/>
    <n v="599.38479566087403"/>
  </r>
  <r>
    <s v="2015_3"/>
    <n v="2015"/>
    <n v="3"/>
    <x v="30"/>
    <x v="3"/>
    <s v="Commercial"/>
    <n v="1636.25"/>
    <n v="6545"/>
    <n v="672498750"/>
    <n v="2689995000"/>
    <n v="53"/>
    <n v="676"/>
    <n v="487"/>
    <n v="1868"/>
    <n v="982"/>
    <n v="1143311"/>
    <n v="2585396"/>
    <n v="418677"/>
    <n v="6117511"/>
    <n v="5647806"/>
    <n v="21571.905660377357"/>
    <n v="3824.5502958579882"/>
    <n v="859.70636550308006"/>
    <n v="3274.8988222698072"/>
    <n v="5751.3299389002041"/>
    <n v="368156250"/>
    <n v="49087500"/>
    <n v="245437500"/>
    <n v="4908750"/>
    <n v="4908750"/>
    <n v="3.2391138273491216E-2"/>
    <n v="0.41313980137509548"/>
    <n v="0.29763177998472118"/>
    <n v="1.1416348357524828"/>
    <n v="0.6001527883880825"/>
    <n v="4.2588647685669112E-2"/>
    <n v="0.44150245998578946"/>
    <n v="0.32396798343409317"/>
    <n v="1.1647970321109946"/>
    <n v="0.62836967163810498"/>
    <n v="698.73857906799083"/>
    <n v="1580.0739495798318"/>
    <n v="255.875935828877"/>
    <n v="3738.7385790679909"/>
    <n v="3451.6766997708173"/>
    <n v="700.94648078348337"/>
    <n v="1585.0667295527592"/>
    <n v="256.68446270086309"/>
    <n v="3750.5523926597825"/>
    <n v="3462.5834439166965"/>
  </r>
  <r>
    <s v="2015_3"/>
    <n v="2015"/>
    <n v="3"/>
    <x v="31"/>
    <x v="4"/>
    <s v="Commercial"/>
    <n v="687"/>
    <n v="2748"/>
    <n v="282357000"/>
    <n v="1129428000"/>
    <n v="28"/>
    <n v="256"/>
    <n v="606"/>
    <n v="395"/>
    <n v="68"/>
    <n v="570684"/>
    <n v="776705"/>
    <n v="1151511"/>
    <n v="1235541"/>
    <n v="231253"/>
    <n v="20381.571428571428"/>
    <n v="3034.00390625"/>
    <n v="1900.1831683168316"/>
    <n v="3127.9518987341771"/>
    <n v="3400.7794117647059"/>
    <n v="154575000"/>
    <n v="20610000"/>
    <n v="103050000"/>
    <n v="2061000"/>
    <n v="2061000"/>
    <n v="4.0756914119359534E-2"/>
    <n v="0.37263464337700147"/>
    <n v="0.88209606986899558"/>
    <n v="0.57496360989810769"/>
    <n v="9.8981077147016011E-2"/>
    <n v="5.8333824500341289E-2"/>
    <n v="0.4156159321216874"/>
    <n v="0.91076421780960015"/>
    <n v="0.61890874348207192"/>
    <n v="0.12552839173622568"/>
    <n v="830.68995633187774"/>
    <n v="1130.5749636098981"/>
    <n v="1676.1441048034935"/>
    <n v="1798.4585152838429"/>
    <n v="336.61280931586606"/>
    <n v="833.31480321248648"/>
    <n v="1134.1473989618673"/>
    <n v="1681.4404510412303"/>
    <n v="1804.1413554190387"/>
    <n v="337.67645174439292"/>
  </r>
  <r>
    <s v="2015_3"/>
    <n v="2015"/>
    <n v="3"/>
    <x v="32"/>
    <x v="5"/>
    <s v="Commercial"/>
    <n v="279"/>
    <n v="1116"/>
    <n v="114669000"/>
    <n v="458676000"/>
    <n v="27"/>
    <n v="116"/>
    <n v="227"/>
    <n v="170"/>
    <n v="44"/>
    <n v="541538"/>
    <n v="371058"/>
    <n v="261803"/>
    <n v="622469"/>
    <n v="278154"/>
    <n v="20056.962962962964"/>
    <n v="3198.7758620689656"/>
    <n v="1153.3171806167402"/>
    <n v="3661.5823529411764"/>
    <n v="6321.681818181818"/>
    <n v="62775000"/>
    <n v="8370000"/>
    <n v="41850000"/>
    <n v="837000"/>
    <n v="837000"/>
    <n v="9.6774193548387094E-2"/>
    <n v="0.4157706093189964"/>
    <n v="0.81362007168458783"/>
    <n v="0.60931899641577059"/>
    <n v="0.15770609318996415"/>
    <n v="0.13801543866203714"/>
    <n v="0.48452056347909533"/>
    <n v="0.86794062893506918"/>
    <n v="0.67737827256031913"/>
    <n v="0.20854660167068129"/>
    <n v="1940.9964157706092"/>
    <n v="1329.9569892473119"/>
    <n v="938.36200716845883"/>
    <n v="2231.0716845878137"/>
    <n v="996.9677419354839"/>
    <n v="1947.1296527844593"/>
    <n v="1334.1594397861202"/>
    <n v="941.32708044113224"/>
    <n v="2238.1215128746085"/>
    <n v="1000.1179999198737"/>
  </r>
  <r>
    <s v="2015_3"/>
    <n v="2015"/>
    <n v="3"/>
    <x v="33"/>
    <x v="6"/>
    <s v="Commercial"/>
    <n v="1861.5"/>
    <n v="7446"/>
    <n v="765076500"/>
    <n v="3060306000"/>
    <n v="103"/>
    <n v="920"/>
    <n v="752"/>
    <n v="1556"/>
    <n v="268"/>
    <n v="2923515"/>
    <n v="2612370"/>
    <n v="1419987"/>
    <n v="3807179"/>
    <n v="2735529"/>
    <n v="28383.640776699031"/>
    <n v="2839.532608695652"/>
    <n v="1888.2805851063829"/>
    <n v="2446.7731362467866"/>
    <n v="10207.197761194029"/>
    <n v="418837500"/>
    <n v="55845000"/>
    <n v="279225000"/>
    <n v="5584500"/>
    <n v="5584500"/>
    <n v="5.5331721729787807E-2"/>
    <n v="0.49422508729519204"/>
    <n v="0.40397528874563526"/>
    <n v="0.83588503894708566"/>
    <n v="0.14396991673381682"/>
    <n v="6.767842920907749E-2"/>
    <n v="0.5212251912361151"/>
    <n v="0.43047456018478147"/>
    <n v="0.85588696253381624"/>
    <n v="0.16292845245169402"/>
    <n v="1570.5157131345688"/>
    <n v="1403.3682514101531"/>
    <n v="762.81869460112807"/>
    <n v="2045.2210582863283"/>
    <n v="1469.5294117647059"/>
    <n v="1575.4782906150667"/>
    <n v="1407.8026697499695"/>
    <n v="765.22907919255294"/>
    <n v="2051.683628435489"/>
    <n v="1474.172888747943"/>
  </r>
  <r>
    <s v="2015_3"/>
    <n v="2015"/>
    <n v="3"/>
    <x v="34"/>
    <x v="7"/>
    <s v="Commercial"/>
    <n v="1737.5"/>
    <n v="6950"/>
    <n v="714112500"/>
    <n v="2856450000"/>
    <n v="214"/>
    <n v="699"/>
    <n v="406"/>
    <n v="1009"/>
    <n v="300"/>
    <n v="3866865"/>
    <n v="1783158"/>
    <n v="366720"/>
    <n v="3063713"/>
    <n v="1611995"/>
    <n v="18069.462616822431"/>
    <n v="2551.0128755364808"/>
    <n v="903.25123152709364"/>
    <n v="3036.3855302279485"/>
    <n v="5373.3166666666666"/>
    <n v="390937500"/>
    <n v="52125000"/>
    <n v="260625000"/>
    <n v="5212500"/>
    <n v="5212500"/>
    <n v="0.12316546762589928"/>
    <n v="0.40230215827338128"/>
    <n v="0.23366906474820143"/>
    <n v="0.58071942446043168"/>
    <n v="0.17266187050359713"/>
    <n v="0.14153494570300185"/>
    <n v="0.42971225319058265"/>
    <n v="0.2573229400683022"/>
    <n v="0.60830163456280339"/>
    <n v="0.19378864784197405"/>
    <n v="2225.5338129496404"/>
    <n v="1026.2779856115108"/>
    <n v="211.06187050359713"/>
    <n v="1763.2880575539568"/>
    <n v="927.76690647482019"/>
    <n v="2232.5661424512582"/>
    <n v="1029.5208592596587"/>
    <n v="211.72879212481567"/>
    <n v="1768.8597646899416"/>
    <n v="930.69850093052526"/>
  </r>
  <r>
    <s v="2015_3"/>
    <n v="2015"/>
    <n v="3"/>
    <x v="35"/>
    <x v="8"/>
    <s v="Commercial"/>
    <n v="226"/>
    <n v="904"/>
    <n v="92886000"/>
    <n v="371544000"/>
    <n v="33"/>
    <n v="97"/>
    <n v="143"/>
    <n v="123"/>
    <n v="40"/>
    <n v="397218"/>
    <n v="276094"/>
    <n v="136984"/>
    <n v="379921"/>
    <n v="169928"/>
    <n v="12036.90909090909"/>
    <n v="2846.3298969072166"/>
    <n v="957.93006993006998"/>
    <n v="3088.7886178861791"/>
    <n v="4248.2"/>
    <n v="50850000"/>
    <n v="6780000"/>
    <n v="33900000"/>
    <n v="678000"/>
    <n v="678000"/>
    <n v="0.14601769911504425"/>
    <n v="0.42920353982300885"/>
    <n v="0.63274336283185839"/>
    <n v="0.54424778761061943"/>
    <n v="0.17699115044247787"/>
    <n v="0.2007481324514504"/>
    <n v="0.50591742613540114"/>
    <n v="0.70745707710881356"/>
    <n v="0.62143839004159829"/>
    <n v="0.236144552915794"/>
    <n v="1757.6017699115043"/>
    <n v="1221.6548672566371"/>
    <n v="606.12389380530976"/>
    <n v="1681.0663716814158"/>
    <n v="751.89380530973449"/>
    <n v="1763.1555092915689"/>
    <n v="1225.5151004797024"/>
    <n v="608.03914798623509"/>
    <n v="1686.3782714921333"/>
    <n v="754.26966900517539"/>
  </r>
  <r>
    <s v="2015_3"/>
    <n v="2015"/>
    <n v="3"/>
    <x v="36"/>
    <x v="9"/>
    <s v="Commercial"/>
    <n v="160.75"/>
    <n v="643"/>
    <n v="66068250"/>
    <n v="264273000"/>
    <n v="22"/>
    <n v="78"/>
    <n v="151"/>
    <n v="112"/>
    <n v="25"/>
    <n v="326030"/>
    <n v="239999"/>
    <n v="122551"/>
    <n v="350873"/>
    <n v="105425"/>
    <n v="14819.545454545454"/>
    <n v="3076.9102564102564"/>
    <n v="811.59602649006627"/>
    <n v="3132.7946428571427"/>
    <n v="4217"/>
    <n v="36168750"/>
    <n v="4822500"/>
    <n v="24112500"/>
    <n v="482250"/>
    <n v="482250"/>
    <n v="0.13685847589424571"/>
    <n v="0.48522550544323484"/>
    <n v="0.93934681181959567"/>
    <n v="0.69673405909797825"/>
    <n v="0.15552099533437014"/>
    <n v="0.2000206811949761"/>
    <n v="0.57707161206812674"/>
    <n v="0.9832120235658991"/>
    <n v="0.78120858634782697"/>
    <n v="0.22212025049598549"/>
    <n v="2028.1804043545878"/>
    <n v="1492.99533437014"/>
    <n v="762.37013996889584"/>
    <n v="2182.7247278382583"/>
    <n v="655.83203732503887"/>
    <n v="2034.5891287734912"/>
    <n v="1497.7129599009575"/>
    <n v="764.779107199706"/>
    <n v="2189.6217875046505"/>
    <n v="657.90436125799863"/>
  </r>
  <r>
    <s v="2015_3"/>
    <n v="2015"/>
    <n v="3"/>
    <x v="37"/>
    <x v="10"/>
    <s v="Commercial"/>
    <n v="450.5"/>
    <n v="1802"/>
    <n v="185155500"/>
    <n v="740622000"/>
    <n v="62"/>
    <n v="201"/>
    <n v="102"/>
    <n v="250"/>
    <n v="142"/>
    <n v="1433460"/>
    <n v="888489"/>
    <n v="117983"/>
    <n v="780904"/>
    <n v="806209"/>
    <n v="23120.322580645163"/>
    <n v="4420.3432835820895"/>
    <n v="1156.6960784313726"/>
    <n v="3123.616"/>
    <n v="5677.5281690140846"/>
    <n v="101362500"/>
    <n v="13515000"/>
    <n v="67575000"/>
    <n v="1351500"/>
    <n v="1351500"/>
    <n v="0.13762486126526083"/>
    <n v="0.44617092119866814"/>
    <n v="0.22641509433962265"/>
    <n v="0.55493895671476134"/>
    <n v="0.31520532741398444"/>
    <n v="0.17544342962318851"/>
    <n v="0.50074005143698019"/>
    <n v="0.27235765581725901"/>
    <n v="0.60949475574320977"/>
    <n v="0.36620712513121323"/>
    <n v="3181.9311875693675"/>
    <n v="1972.2286348501664"/>
    <n v="261.89345172031079"/>
    <n v="1733.416204217536"/>
    <n v="1789.5871254162041"/>
    <n v="3191.9855792089193"/>
    <n v="1978.4605606614439"/>
    <n v="262.72099297629927"/>
    <n v="1738.8935210934117"/>
    <n v="1795.2419333838709"/>
  </r>
  <r>
    <s v="2015_3"/>
    <n v="2015"/>
    <n v="3"/>
    <x v="38"/>
    <x v="11"/>
    <s v="Commercial"/>
    <n v="1779.75"/>
    <n v="7119"/>
    <n v="731477250"/>
    <n v="2925909000"/>
    <n v="60"/>
    <n v="643"/>
    <n v="2572"/>
    <n v="967"/>
    <n v="239"/>
    <n v="994681"/>
    <n v="1268848"/>
    <n v="2426410"/>
    <n v="1750047"/>
    <n v="1204373"/>
    <n v="16578.016666666666"/>
    <n v="1973.3250388802489"/>
    <n v="943.39424572317262"/>
    <n v="1809.7693898655637"/>
    <n v="5039.2175732217574"/>
    <n v="400443750"/>
    <n v="53392500"/>
    <n v="266962500"/>
    <n v="5339250"/>
    <n v="5339250"/>
    <n v="3.3712600084281501E-2"/>
    <n v="0.36128669756988341"/>
    <n v="1.4451467902795336"/>
    <n v="0.54333473802500354"/>
    <n v="0.13428852366905464"/>
    <n v="4.3681005738828049E-2"/>
    <n v="0.3878178055098403"/>
    <n v="1.4894447806776312"/>
    <n v="0.57084591335890333"/>
    <n v="0.15311991711804571"/>
    <n v="558.88804607388681"/>
    <n v="712.93608652900684"/>
    <n v="1363.3431661750246"/>
    <n v="983.31057732827639"/>
    <n v="676.70908835510602"/>
    <n v="560.65404256049953"/>
    <n v="715.18885008842494"/>
    <n v="1367.6511116722061"/>
    <n v="986.41768086539741"/>
    <n v="678.84738041715525"/>
  </r>
  <r>
    <s v="2015_3"/>
    <n v="2015"/>
    <n v="3"/>
    <x v="39"/>
    <x v="12"/>
    <s v="Commercial"/>
    <n v="1266"/>
    <n v="5064"/>
    <n v="520326000"/>
    <n v="2081304000"/>
    <n v="75"/>
    <n v="584"/>
    <n v="1072"/>
    <n v="1075"/>
    <n v="207"/>
    <n v="1735078"/>
    <n v="1881840"/>
    <n v="1592834"/>
    <n v="3239665"/>
    <n v="926948"/>
    <n v="23134.373333333333"/>
    <n v="3222.3287671232879"/>
    <n v="1485.8526119402984"/>
    <n v="3013.6418604651162"/>
    <n v="4478.0096618357484"/>
    <n v="284850000"/>
    <n v="37980000"/>
    <n v="189900000"/>
    <n v="3798000"/>
    <n v="3798000"/>
    <n v="5.9241706161137442E-2"/>
    <n v="0.46129541864139023"/>
    <n v="0.84676145339652453"/>
    <n v="0.84913112164297"/>
    <n v="0.16350710900473933"/>
    <n v="7.4701079128468351E-2"/>
    <n v="0.49393946405681266"/>
    <n v="0.8703501323800914"/>
    <n v="0.87256943079155735"/>
    <n v="0.18772512241194353"/>
    <n v="1370.5197472353871"/>
    <n v="1486.4454976303318"/>
    <n v="1258.1627172195892"/>
    <n v="2558.9770932069509"/>
    <n v="732.18641390205369"/>
    <n v="1374.850369576397"/>
    <n v="1491.1424267287391"/>
    <n v="1262.1383093865813"/>
    <n v="2567.0630499341923"/>
    <n v="734.50000540500309"/>
  </r>
  <r>
    <s v="2015_3"/>
    <n v="2015"/>
    <n v="3"/>
    <x v="40"/>
    <x v="13"/>
    <s v="Commercial"/>
    <n v="366.25"/>
    <n v="1465"/>
    <n v="150528750"/>
    <n v="602115000"/>
    <n v="48"/>
    <n v="175"/>
    <n v="258"/>
    <n v="251"/>
    <n v="83"/>
    <n v="1014093"/>
    <n v="546224"/>
    <n v="237277"/>
    <n v="824180"/>
    <n v="663675"/>
    <n v="21126.9375"/>
    <n v="3121.28"/>
    <n v="919.67829457364337"/>
    <n v="3283.5856573705178"/>
    <n v="7996.0843373493972"/>
    <n v="82406250"/>
    <n v="10987500"/>
    <n v="54937500"/>
    <n v="1098750"/>
    <n v="1098750"/>
    <n v="0.1310580204778157"/>
    <n v="0.47781569965870307"/>
    <n v="0.70443686006825934"/>
    <n v="0.68532423208191129"/>
    <n v="0.22662116040955632"/>
    <n v="0.17214406153775544"/>
    <n v="0.53863049047416411"/>
    <n v="0.75999059681353076"/>
    <n v="0.74186305969768218"/>
    <n v="0.27759102460339546"/>
    <n v="2768.8546075085324"/>
    <n v="1491.3965870307168"/>
    <n v="647.85529010238906"/>
    <n v="2250.3208191126278"/>
    <n v="1812.0819112627987"/>
    <n v="2777.6037434815621"/>
    <n v="1496.1091607766477"/>
    <n v="649.90240879492774"/>
    <n v="2257.4314715737451"/>
    <n v="1817.8077991418202"/>
  </r>
  <r>
    <s v="2015_3"/>
    <n v="2015"/>
    <n v="3"/>
    <x v="41"/>
    <x v="14"/>
    <s v="Commercial"/>
    <n v="1851.5"/>
    <n v="7406"/>
    <n v="760966500"/>
    <n v="3043866000"/>
    <n v="223"/>
    <n v="919"/>
    <n v="1739"/>
    <n v="1435"/>
    <n v="324"/>
    <n v="3212152"/>
    <n v="2839949"/>
    <n v="2290419"/>
    <n v="4922922"/>
    <n v="3656262"/>
    <n v="14404.269058295964"/>
    <n v="3090.2600652883571"/>
    <n v="1317.0897067280046"/>
    <n v="3430.6076655052266"/>
    <n v="11284.759259259259"/>
    <n v="416587500"/>
    <n v="55545000"/>
    <n v="277725000"/>
    <n v="5554500"/>
    <n v="5554500"/>
    <n v="0.12044288414798812"/>
    <n v="0.49635430731839048"/>
    <n v="0.93923845530650829"/>
    <n v="0.77504725897920601"/>
    <n v="0.17499324871725627"/>
    <n v="0.13806737823701107"/>
    <n v="0.52342831341552309"/>
    <n v="0.95217434783148214"/>
    <n v="0.7976574275292373"/>
    <n v="0.19556794632634042"/>
    <n v="1734.8917094247906"/>
    <n v="1533.8638941398865"/>
    <n v="1237.061301647313"/>
    <n v="2658.8830677828787"/>
    <n v="1974.7566837699162"/>
    <n v="1740.3736886602037"/>
    <n v="1538.7106577574339"/>
    <n v="1240.9702167292878"/>
    <n v="2667.2847113481766"/>
    <n v="1980.9965978098589"/>
  </r>
  <r>
    <s v="2015_3"/>
    <n v="2015"/>
    <n v="3"/>
    <x v="42"/>
    <x v="15"/>
    <s v="Commercial"/>
    <n v="255.5"/>
    <n v="1022"/>
    <n v="105010500"/>
    <n v="420042000"/>
    <n v="35"/>
    <n v="132"/>
    <n v="190"/>
    <n v="218"/>
    <n v="55"/>
    <n v="668242"/>
    <n v="426702"/>
    <n v="316308"/>
    <n v="623519"/>
    <n v="443673"/>
    <n v="19092.628571428573"/>
    <n v="3232.590909090909"/>
    <n v="1664.7789473684211"/>
    <n v="2860.1788990825689"/>
    <n v="8066.7818181818184"/>
    <n v="57487500"/>
    <n v="7665000"/>
    <n v="38325000"/>
    <n v="766500"/>
    <n v="766500"/>
    <n v="0.13698630136986301"/>
    <n v="0.51663405088062619"/>
    <n v="0.74363992172211346"/>
    <n v="0.85322896281800387"/>
    <n v="0.21526418786692758"/>
    <n v="0.18710593450555607"/>
    <n v="0.58947741737278836"/>
    <n v="0.80728532091578764"/>
    <n v="0.90481277624379364"/>
    <n v="0.27517539877935537"/>
    <n v="2615.4285714285716"/>
    <n v="1670.0665362035224"/>
    <n v="1237.9960861056752"/>
    <n v="2440.3874755381603"/>
    <n v="1736.4892367906066"/>
    <n v="2623.6929057627481"/>
    <n v="1675.3436783003403"/>
    <n v="1241.9079549564428"/>
    <n v="2448.0987081151479"/>
    <n v="1741.9762639559856"/>
  </r>
  <r>
    <s v="2015_3"/>
    <n v="2015"/>
    <n v="3"/>
    <x v="43"/>
    <x v="16"/>
    <s v="Commercial"/>
    <n v="442.5"/>
    <n v="1770"/>
    <n v="181867500"/>
    <n v="727470000"/>
    <n v="59"/>
    <n v="222"/>
    <n v="378"/>
    <n v="304"/>
    <n v="46"/>
    <n v="1394600"/>
    <n v="440119"/>
    <n v="303061"/>
    <n v="992213"/>
    <n v="271707"/>
    <n v="23637.288135593219"/>
    <n v="1982.518018018018"/>
    <n v="801.74867724867727"/>
    <n v="3263.8585526315787"/>
    <n v="5906.673913043478"/>
    <n v="99562500"/>
    <n v="13275000"/>
    <n v="66375000"/>
    <n v="1327500"/>
    <n v="1327500"/>
    <n v="0.13333333333333333"/>
    <n v="0.50169491525423726"/>
    <n v="0.85423728813559319"/>
    <n v="0.6870056497175141"/>
    <n v="0.103954802259887"/>
    <n v="0.17098590973562044"/>
    <n v="0.5570766802720124"/>
    <n v="0.89332243657781796"/>
    <n v="0.73836833098611465"/>
    <n v="0.13776023659361472"/>
    <n v="3151.638418079096"/>
    <n v="994.61920903954797"/>
    <n v="684.88361581920901"/>
    <n v="2242.2892655367232"/>
    <n v="614.02711864406774"/>
    <n v="3161.5970894310781"/>
    <n v="997.76204603708345"/>
    <n v="687.04773807548543"/>
    <n v="2249.374539578143"/>
    <n v="615.96734574648633"/>
  </r>
  <r>
    <s v="2015_3"/>
    <n v="2015"/>
    <n v="3"/>
    <x v="44"/>
    <x v="17"/>
    <s v="Commercial"/>
    <n v="1511.25"/>
    <n v="6045"/>
    <n v="621123750"/>
    <n v="2484495000"/>
    <n v="147"/>
    <n v="676"/>
    <n v="2120"/>
    <n v="882"/>
    <n v="228"/>
    <n v="2163350"/>
    <n v="2095568"/>
    <n v="1225556"/>
    <n v="2832851"/>
    <n v="506639"/>
    <n v="14716.666666666666"/>
    <n v="3099.9526627218934"/>
    <n v="578.09245283018868"/>
    <n v="3211.8492063492063"/>
    <n v="2222.1008771929824"/>
    <n v="340031250"/>
    <n v="45337500"/>
    <n v="226687500"/>
    <n v="4533750"/>
    <n v="4533750"/>
    <n v="9.7270471464019848E-2"/>
    <n v="0.44731182795698926"/>
    <n v="1.4028122415219189"/>
    <n v="0.58362282878411909"/>
    <n v="0.15086848635235733"/>
    <n v="0.11503104960626949"/>
    <n v="0.4771129791173081"/>
    <n v="1.4478668134568782"/>
    <n v="0.61316873771692626"/>
    <n v="0.17232081838346952"/>
    <n v="1431.4971050454922"/>
    <n v="1386.6454921422664"/>
    <n v="810.95516956162112"/>
    <n v="1874.5085194375517"/>
    <n v="335.2449958643507"/>
    <n v="1436.0204060462302"/>
    <n v="1391.0270692479196"/>
    <n v="813.51765768479152"/>
    <n v="1880.4316653747519"/>
    <n v="336.30431622199649"/>
  </r>
  <r>
    <s v="2015_3"/>
    <n v="2015"/>
    <n v="3"/>
    <x v="45"/>
    <x v="18"/>
    <s v="Commercial"/>
    <n v="1495.5"/>
    <n v="5982"/>
    <n v="614650500"/>
    <n v="2458602000"/>
    <n v="86"/>
    <n v="840"/>
    <n v="1618"/>
    <n v="1404"/>
    <n v="284"/>
    <n v="3153510"/>
    <n v="2946176"/>
    <n v="2105047"/>
    <n v="5005610"/>
    <n v="2764165"/>
    <n v="36668.720930232557"/>
    <n v="3507.3523809523808"/>
    <n v="1301.0179233621755"/>
    <n v="3565.2492877492878"/>
    <n v="9732.9753521126768"/>
    <n v="336487500"/>
    <n v="44865000"/>
    <n v="224325000"/>
    <n v="4486500"/>
    <n v="4486500"/>
    <n v="5.7505850885991305E-2"/>
    <n v="0.56168505516549649"/>
    <n v="1.0819124038783017"/>
    <n v="0.93881644934804409"/>
    <n v="0.18990304246071549"/>
    <n v="7.1532633316579552E-2"/>
    <n v="0.59158031180448356"/>
    <n v="1.0998487343867014"/>
    <n v="0.95325655583511459"/>
    <n v="0.21353486268981209"/>
    <n v="2108.6659979939818"/>
    <n v="1970.0274155800735"/>
    <n v="1407.5874289535273"/>
    <n v="3347.1146773654295"/>
    <n v="1848.3216315613506"/>
    <n v="2115.3290439654547"/>
    <n v="1976.2523858919008"/>
    <n v="1412.0351792169199"/>
    <n v="3357.6910223097184"/>
    <n v="1854.1620311376121"/>
  </r>
  <r>
    <s v="2015_3"/>
    <n v="2015"/>
    <n v="3"/>
    <x v="46"/>
    <x v="19"/>
    <s v="Commercial"/>
    <n v="808.5"/>
    <n v="3234"/>
    <n v="332293500"/>
    <n v="1329174000"/>
    <n v="116"/>
    <n v="365"/>
    <n v="1131"/>
    <n v="566"/>
    <n v="103"/>
    <n v="1455704"/>
    <n v="1063845"/>
    <n v="1241830"/>
    <n v="1579824"/>
    <n v="302155"/>
    <n v="12549.172413793103"/>
    <n v="2914.6438356164385"/>
    <n v="1097.9929266136162"/>
    <n v="2791.2084805653712"/>
    <n v="2933.5436893203882"/>
    <n v="181912500"/>
    <n v="24255000"/>
    <n v="121275000"/>
    <n v="2425500"/>
    <n v="2425500"/>
    <n v="0.14347557204700062"/>
    <n v="0.45145330859616573"/>
    <n v="1.398886827458256"/>
    <n v="0.70006184291898577"/>
    <n v="0.12739641311069883"/>
    <n v="0.17220154638344218"/>
    <n v="0.4922316097593345"/>
    <n v="1.4600981899680501"/>
    <n v="0.73761098093536859"/>
    <n v="0.15471781665964252"/>
    <n v="1800.4996907854052"/>
    <n v="1315.8256029684601"/>
    <n v="1535.9678416821273"/>
    <n v="1954.0185528756958"/>
    <n v="373.72294372294374"/>
    <n v="1806.1889807074406"/>
    <n v="1319.9834005956616"/>
    <n v="1540.8212534360837"/>
    <n v="1960.1929377518725"/>
    <n v="374.90384821753372"/>
  </r>
  <r>
    <s v="2015_3"/>
    <n v="2015"/>
    <n v="3"/>
    <x v="47"/>
    <x v="20"/>
    <s v="Commercial"/>
    <n v="714"/>
    <n v="2856"/>
    <n v="293454000"/>
    <n v="1173816000"/>
    <n v="93"/>
    <n v="439"/>
    <n v="727"/>
    <n v="621"/>
    <n v="94"/>
    <n v="1396857"/>
    <n v="1747566"/>
    <n v="968731"/>
    <n v="2707197"/>
    <n v="381493"/>
    <n v="15019.967741935483"/>
    <n v="3980.7881548974942"/>
    <n v="1332.5048143053646"/>
    <n v="4359.4154589371983"/>
    <n v="4058.4361702127658"/>
    <n v="160650000"/>
    <n v="21420000"/>
    <n v="107100000"/>
    <n v="2142000"/>
    <n v="2142000"/>
    <n v="0.13025210084033614"/>
    <n v="0.61484593837535018"/>
    <n v="1.0182072829131652"/>
    <n v="0.86974789915966388"/>
    <n v="0.13165266106442577"/>
    <n v="0.15960127448275072"/>
    <n v="0.65727927771410344"/>
    <n v="1.0300799279853965"/>
    <n v="0.89909707280207851"/>
    <n v="0.16113543720538717"/>
    <n v="1956.3823529411766"/>
    <n v="2447.5714285714284"/>
    <n v="1356.766106442577"/>
    <n v="3791.59243697479"/>
    <n v="534.3039215686274"/>
    <n v="1962.5642070460117"/>
    <n v="2455.3053612864956"/>
    <n v="1361.0532694870626"/>
    <n v="3803.5732602709809"/>
    <n v="535.99223616920278"/>
  </r>
  <r>
    <s v="2015_3"/>
    <n v="2015"/>
    <n v="3"/>
    <x v="48"/>
    <x v="21"/>
    <s v="Commercial"/>
    <n v="1326.5"/>
    <n v="5306"/>
    <n v="545191500"/>
    <n v="2180766000"/>
    <n v="232"/>
    <n v="876"/>
    <n v="1041"/>
    <n v="1334"/>
    <n v="310"/>
    <n v="2835903"/>
    <n v="2486885"/>
    <n v="1218825"/>
    <n v="4030417"/>
    <n v="912887"/>
    <n v="12223.719827586207"/>
    <n v="2838.9098173515981"/>
    <n v="1170.821325648415"/>
    <n v="3021.3020989505249"/>
    <n v="2944.7967741935486"/>
    <n v="298462500"/>
    <n v="39795000"/>
    <n v="198975000"/>
    <n v="3979500"/>
    <n v="3979500"/>
    <n v="0.17489634376177912"/>
    <n v="0.66038447041085568"/>
    <n v="0.78477195627591401"/>
    <n v="1.0056539766302299"/>
    <n v="0.23369770071617038"/>
    <n v="0.19919861786609933"/>
    <n v="0.69068111207438676"/>
    <n v="0.81106394640714119"/>
    <n v="1.010477935386543"/>
    <n v="0.26077027649075429"/>
    <n v="2137.8839050131928"/>
    <n v="1874.7719562759141"/>
    <n v="918.82774217866563"/>
    <n v="3038.3844704108556"/>
    <n v="688.19223520542778"/>
    <n v="2144.6392748794146"/>
    <n v="1880.6959346312242"/>
    <n v="921.73109031052968"/>
    <n v="3047.9852774730534"/>
    <n v="690.36681216770955"/>
  </r>
  <r>
    <s v="2015_3"/>
    <n v="2015"/>
    <n v="3"/>
    <x v="49"/>
    <x v="22"/>
    <s v="Commercial"/>
    <n v="409"/>
    <n v="1636"/>
    <n v="168099000"/>
    <n v="672396000"/>
    <n v="72"/>
    <n v="269"/>
    <n v="653"/>
    <n v="358"/>
    <n v="40"/>
    <n v="1297113"/>
    <n v="1053375"/>
    <n v="567028"/>
    <n v="1212107"/>
    <n v="238022"/>
    <n v="18015.458333333332"/>
    <n v="3915.8921933085503"/>
    <n v="868.34303215926491"/>
    <n v="3385.7737430167599"/>
    <n v="5950.55"/>
    <n v="92025000"/>
    <n v="12270000"/>
    <n v="61350000"/>
    <n v="1227000"/>
    <n v="1227000"/>
    <n v="0.17603911980440098"/>
    <n v="0.65770171149144252"/>
    <n v="1.5965770171149145"/>
    <n v="0.87530562347188268"/>
    <n v="9.7799511002444994E-2"/>
    <n v="0.21991765870251423"/>
    <n v="0.71236693358019099"/>
    <n v="1.7090174380620562"/>
    <n v="0.9133681454182675"/>
    <n v="0.1320222005643148"/>
    <n v="3171.4254278728608"/>
    <n v="2575.4889975550122"/>
    <n v="1386.3765281173594"/>
    <n v="2963.5867970660147"/>
    <n v="581.96088019559897"/>
    <n v="3181.4466229986501"/>
    <n v="2583.6271292487263"/>
    <n v="1390.7572553398807"/>
    <n v="2972.9512554904813"/>
    <n v="583.79978313330037"/>
  </r>
  <r>
    <s v="2015_3"/>
    <n v="2015"/>
    <n v="3"/>
    <x v="50"/>
    <x v="23"/>
    <s v="Commercial"/>
    <n v="632.25"/>
    <n v="2529"/>
    <n v="259854750"/>
    <n v="1039419000"/>
    <n v="122"/>
    <n v="474"/>
    <n v="1005"/>
    <n v="863"/>
    <n v="461"/>
    <n v="2567171"/>
    <n v="1498311"/>
    <n v="1175264"/>
    <n v="2937291"/>
    <n v="2761747"/>
    <n v="21042.385245901638"/>
    <n v="3160.993670886076"/>
    <n v="1169.4169154228855"/>
    <n v="3403.5816917728853"/>
    <n v="5990.7744034707157"/>
    <n v="142256250"/>
    <n v="18967500"/>
    <n v="94837500"/>
    <n v="1896750"/>
    <n v="1896750"/>
    <n v="0.1929616449189403"/>
    <n v="0.7497034400948992"/>
    <n v="1.5895610913404508"/>
    <n v="1.3649663898774218"/>
    <n v="0.72914195334124154"/>
    <n v="0.22952904522389911"/>
    <n v="0.78984402478747417"/>
    <n v="1.6792656514669886"/>
    <n v="1.430369577682217"/>
    <n v="0.77032215004640192"/>
    <n v="4060.3732700672203"/>
    <n v="2369.8078291814945"/>
    <n v="1858.8596283115855"/>
    <n v="4645.7746144721232"/>
    <n v="4368.1249505733495"/>
    <n v="4073.2033976386497"/>
    <n v="2377.2960414087579"/>
    <n v="1864.7333262655231"/>
    <n v="4660.4545162957302"/>
    <n v="4381.9275240404122"/>
  </r>
  <r>
    <s v="2015_3"/>
    <n v="2015"/>
    <n v="3"/>
    <x v="51"/>
    <x v="24"/>
    <s v="Commercial"/>
    <n v="321.25"/>
    <n v="1285"/>
    <n v="132033750"/>
    <n v="528135000"/>
    <n v="64"/>
    <n v="273"/>
    <n v="240"/>
    <n v="454"/>
    <n v="8"/>
    <n v="757620"/>
    <n v="689504"/>
    <n v="380866"/>
    <n v="1039868"/>
    <n v="49340"/>
    <n v="11837.8125"/>
    <n v="2525.6556776556777"/>
    <n v="1586.9416666666666"/>
    <n v="2290.4581497797358"/>
    <n v="6167.5"/>
    <n v="72281250"/>
    <n v="9637500"/>
    <n v="48187500"/>
    <n v="963750"/>
    <n v="963750"/>
    <n v="0.1992217898832685"/>
    <n v="0.8498054474708171"/>
    <n v="0.74708171206225682"/>
    <n v="1.4132295719844359"/>
    <n v="2.4902723735408562E-2"/>
    <n v="0.25114468444614862"/>
    <n v="0.8962485473003452"/>
    <n v="0.80358952804267803"/>
    <n v="1.5125723745690902"/>
    <n v="4.5160032599117467E-2"/>
    <n v="2358.350194552529"/>
    <n v="2146.3159533073931"/>
    <n v="1185.5750972762646"/>
    <n v="3236.9431906614786"/>
    <n v="153.58754863813229"/>
    <n v="2365.8022024940828"/>
    <n v="2153.0979670923157"/>
    <n v="1189.3213242194126"/>
    <n v="3247.1714113976891"/>
    <n v="154.07286063073579"/>
  </r>
  <r>
    <s v="2015_3"/>
    <n v="2015"/>
    <n v="3"/>
    <x v="52"/>
    <x v="25"/>
    <s v="Commercial"/>
    <n v="1497.5"/>
    <n v="5990"/>
    <n v="615472500"/>
    <n v="2461890000"/>
    <n v="311"/>
    <n v="1126"/>
    <n v="831"/>
    <n v="1936"/>
    <n v="168"/>
    <n v="5384557"/>
    <n v="3098997"/>
    <n v="753994"/>
    <n v="5959062"/>
    <n v="968225"/>
    <n v="17313.688102893891"/>
    <n v="2752.2175843694495"/>
    <n v="907.33333333333337"/>
    <n v="3078.0278925619837"/>
    <n v="5763.2440476190477"/>
    <n v="336937500"/>
    <n v="44925000"/>
    <n v="224625000"/>
    <n v="4492500"/>
    <n v="4492500"/>
    <n v="0.20767946577629381"/>
    <n v="0.75191986644407349"/>
    <n v="0.55492487479131891"/>
    <n v="1.2928213689482471"/>
    <n v="0.11218697829716194"/>
    <n v="0.23210363161997602"/>
    <n v="0.77792471199509083"/>
    <n v="0.58484795269154999"/>
    <n v="1.3298675248269991"/>
    <n v="0.1311892046091743"/>
    <n v="3595.6974958263772"/>
    <n v="2069.4470784641067"/>
    <n v="503.50183639399"/>
    <n v="3979.3402337228713"/>
    <n v="646.56093489148577"/>
    <n v="3607.0593225628036"/>
    <n v="2075.9861989471297"/>
    <n v="505.09282135121214"/>
    <n v="3991.9143099106846"/>
    <n v="648.60396362938877"/>
  </r>
  <r>
    <s v="2015_3"/>
    <n v="2015"/>
    <n v="3"/>
    <x v="53"/>
    <x v="26"/>
    <s v="Commercial"/>
    <n v="732.25"/>
    <n v="2929"/>
    <n v="300954750"/>
    <n v="1203819000"/>
    <n v="108"/>
    <n v="527"/>
    <n v="1196"/>
    <n v="894"/>
    <n v="147"/>
    <n v="1420180"/>
    <n v="1887133"/>
    <n v="951774"/>
    <n v="3166928"/>
    <n v="398023"/>
    <n v="13149.814814814816"/>
    <n v="3580.8975332068312"/>
    <n v="795.79765886287623"/>
    <n v="3542.4250559284114"/>
    <n v="2707.6394557823128"/>
    <n v="164756250"/>
    <n v="21967500"/>
    <n v="109837500"/>
    <n v="2196750"/>
    <n v="2196750"/>
    <n v="0.14749061113007852"/>
    <n v="0.7196995561625128"/>
    <n v="1.6333219528849436"/>
    <n v="1.2208945032434277"/>
    <n v="0.200751109593718"/>
    <n v="0.17802280446553734"/>
    <n v="0.75837307957826516"/>
    <n v="1.7208957945495116"/>
    <n v="1.2656099685714726"/>
    <n v="0.23524135059771561"/>
    <n v="1939.4742232843973"/>
    <n v="2577.1703653123932"/>
    <n v="1299.7937862751792"/>
    <n v="4324.9272789347897"/>
    <n v="543.56162512803007"/>
    <n v="1945.6026504144049"/>
    <n v="2585.3138098582485"/>
    <n v="1303.9009259358108"/>
    <n v="4338.5933546955948"/>
    <n v="545.27919258537145"/>
  </r>
  <r>
    <s v="2015_4"/>
    <n v="2015"/>
    <n v="4"/>
    <x v="27"/>
    <x v="0"/>
    <s v="Commercial"/>
    <n v="1648.25"/>
    <n v="6593"/>
    <n v="677430750"/>
    <n v="2709723000"/>
    <n v="45"/>
    <n v="853"/>
    <n v="439"/>
    <n v="1456"/>
    <n v="194"/>
    <n v="668218"/>
    <n v="1458838"/>
    <n v="702657"/>
    <n v="2321716"/>
    <n v="665901"/>
    <n v="14849.288888888888"/>
    <n v="1710.2438452520516"/>
    <n v="1600.5854214123008"/>
    <n v="1594.5851648351647"/>
    <n v="3432.4793814432992"/>
    <n v="370856250"/>
    <n v="49447500"/>
    <n v="247237500"/>
    <n v="4944750"/>
    <n v="4944750"/>
    <n v="2.7301683603822235E-2"/>
    <n v="0.51751858031245257"/>
    <n v="0.26634309115728805"/>
    <n v="0.88336114060367055"/>
    <n v="0.11770059153647808"/>
    <n v="3.6654193482210246E-2"/>
    <n v="0.54619650031061584"/>
    <n v="0.29171257331895101"/>
    <n v="0.9017830718082176"/>
    <n v="0.13619505325126322"/>
    <n v="405.41058698619747"/>
    <n v="885.08296678295164"/>
    <n v="426.30486880024267"/>
    <n v="1408.5945699984832"/>
    <n v="404.00485363264067"/>
    <n v="406.69161934550931"/>
    <n v="887.87968684286284"/>
    <n v="427.65192373515458"/>
    <n v="1413.0455026658642"/>
    <n v="405.28144410026965"/>
  </r>
  <r>
    <s v="2015_4"/>
    <n v="2015"/>
    <n v="4"/>
    <x v="28"/>
    <x v="1"/>
    <s v="Commercial"/>
    <n v="209.75"/>
    <n v="839"/>
    <n v="86207250"/>
    <n v="344829000"/>
    <n v="4"/>
    <n v="73"/>
    <n v="176"/>
    <n v="121"/>
    <n v="17"/>
    <n v="124538"/>
    <n v="229587"/>
    <n v="306619"/>
    <n v="401440"/>
    <n v="101369"/>
    <n v="31134.5"/>
    <n v="3145.027397260274"/>
    <n v="1742.153409090909"/>
    <n v="3317.6859504132231"/>
    <n v="5962.8823529411766"/>
    <n v="47193750"/>
    <n v="6292500"/>
    <n v="31462500"/>
    <n v="629250"/>
    <n v="629250"/>
    <n v="1.9070321811680571E-2"/>
    <n v="0.34803337306317045"/>
    <n v="0.83909415971394519"/>
    <n v="0.5768772348033373"/>
    <n v="8.1048867699642438E-2"/>
    <n v="4.1074385048277012E-2"/>
    <n v="0.42466853233486368"/>
    <n v="0.89820895490459163"/>
    <n v="0.65636125642070997"/>
    <n v="0.1249549432964818"/>
    <n v="593.74493444576876"/>
    <n v="1094.5744934445768"/>
    <n v="1461.8307508939213"/>
    <n v="1913.8974970202621"/>
    <n v="483.28486293206197"/>
    <n v="595.62107310277031"/>
    <n v="1098.0331730913113"/>
    <n v="1466.4499013449577"/>
    <n v="1919.9451058020534"/>
    <n v="484.81196549932332"/>
  </r>
  <r>
    <s v="2015_4"/>
    <n v="2015"/>
    <n v="4"/>
    <x v="29"/>
    <x v="2"/>
    <s v="Commercial"/>
    <n v="232.5"/>
    <n v="930"/>
    <n v="95557500"/>
    <n v="382230000"/>
    <n v="21"/>
    <n v="141"/>
    <n v="197"/>
    <n v="376"/>
    <n v="91"/>
    <n v="219443"/>
    <n v="521237"/>
    <n v="217264"/>
    <n v="1156791"/>
    <n v="511884"/>
    <n v="10449.666666666666"/>
    <n v="3696.7163120567375"/>
    <n v="1102.8629441624366"/>
    <n v="3076.5718085106382"/>
    <n v="5625.0989010989015"/>
    <n v="52312500"/>
    <n v="6975000"/>
    <n v="34875000"/>
    <n v="697500"/>
    <n v="697500"/>
    <n v="9.0322580645161285E-2"/>
    <n v="0.6064516129032258"/>
    <n v="0.84731182795698923"/>
    <n v="1.6172043010752688"/>
    <n v="0.39139784946236561"/>
    <n v="0.13412381186912639"/>
    <n v="0.6811036371671878"/>
    <n v="0.90227461855116631"/>
    <n v="1.7698699605830048"/>
    <n v="0.46597750983089237"/>
    <n v="943.84086021505379"/>
    <n v="2241.8795698924732"/>
    <n v="934.4688172043011"/>
    <n v="4975.4451612903222"/>
    <n v="2201.6516129032257"/>
    <n v="946.82324578363136"/>
    <n v="2248.963549361441"/>
    <n v="937.42158862180565"/>
    <n v="4991.1667691076618"/>
    <n v="2208.6084784873901"/>
  </r>
  <r>
    <s v="2015_4"/>
    <n v="2015"/>
    <n v="4"/>
    <x v="30"/>
    <x v="3"/>
    <s v="Commercial"/>
    <n v="1623"/>
    <n v="6492"/>
    <n v="667053000"/>
    <n v="2668212000"/>
    <n v="47"/>
    <n v="677"/>
    <n v="1166"/>
    <n v="922"/>
    <n v="162"/>
    <n v="830059"/>
    <n v="2890231"/>
    <n v="1121733"/>
    <n v="3092529"/>
    <n v="977554"/>
    <n v="17660.829787234041"/>
    <n v="4269.1742983751847"/>
    <n v="962.03516295025725"/>
    <n v="3354.1529284164858"/>
    <n v="6034.2839506172841"/>
    <n v="365175000"/>
    <n v="48690000"/>
    <n v="243450000"/>
    <n v="4869000"/>
    <n v="4869000"/>
    <n v="2.895871842267406E-2"/>
    <n v="0.41712877387553915"/>
    <n v="0.71842267406038196"/>
    <n v="0.56808379544054222"/>
    <n v="9.9815157116451017E-2"/>
    <n v="3.8657231971251302E-2"/>
    <n v="0.44564670684149255"/>
    <n v="0.74443537910395208"/>
    <n v="0.59673234313501355"/>
    <n v="0.11715163047451148"/>
    <n v="511.43499691928525"/>
    <n v="1780.7954405422058"/>
    <n v="691.14787430683919"/>
    <n v="1905.4399260628466"/>
    <n v="602.31300061614297"/>
    <n v="513.05104938996351"/>
    <n v="1786.4224681973253"/>
    <n v="693.33179061410328"/>
    <n v="1911.4608102784193"/>
    <n v="604.21621298649427"/>
  </r>
  <r>
    <s v="2015_4"/>
    <n v="2015"/>
    <n v="4"/>
    <x v="31"/>
    <x v="4"/>
    <s v="Commercial"/>
    <n v="680"/>
    <n v="2720"/>
    <n v="279480000"/>
    <n v="1117920000"/>
    <n v="29"/>
    <n v="247"/>
    <n v="519"/>
    <n v="360"/>
    <n v="72"/>
    <n v="716271"/>
    <n v="781670"/>
    <n v="1097187"/>
    <n v="1333260"/>
    <n v="245708"/>
    <n v="24699"/>
    <n v="3164.6558704453441"/>
    <n v="2114.0404624277458"/>
    <n v="3703.5"/>
    <n v="3412.6111111111113"/>
    <n v="153000000"/>
    <n v="20400000"/>
    <n v="102000000"/>
    <n v="2040000"/>
    <n v="2040000"/>
    <n v="4.2647058823529413E-2"/>
    <n v="0.36323529411764705"/>
    <n v="0.76323529411764701"/>
    <n v="0.52941176470588236"/>
    <n v="0.10588235294117647"/>
    <n v="6.0701416630744784E-2"/>
    <n v="0.40620723571080847"/>
    <n v="0.80121828584394272"/>
    <n v="0.57401011471036489"/>
    <n v="0.13337462226887084"/>
    <n v="1053.339705882353"/>
    <n v="1149.5147058823529"/>
    <n v="1613.5102941176472"/>
    <n v="1960.6764705882354"/>
    <n v="361.33529411764704"/>
    <n v="1056.6680902213373"/>
    <n v="1153.1469877788054"/>
    <n v="1618.6087275705404"/>
    <n v="1966.8718934153417"/>
    <n v="362.47705562853213"/>
  </r>
  <r>
    <s v="2015_4"/>
    <n v="2015"/>
    <n v="4"/>
    <x v="32"/>
    <x v="5"/>
    <s v="Commercial"/>
    <n v="276.25"/>
    <n v="1105"/>
    <n v="113538750"/>
    <n v="454155000"/>
    <n v="28"/>
    <n v="121"/>
    <n v="254"/>
    <n v="178"/>
    <n v="47"/>
    <n v="514210"/>
    <n v="379921"/>
    <n v="447100"/>
    <n v="691920"/>
    <n v="276535"/>
    <n v="18364.642857142859"/>
    <n v="3139.8429752066118"/>
    <n v="1760.2362204724409"/>
    <n v="3887.1910112359551"/>
    <n v="5883.7234042553191"/>
    <n v="62156250"/>
    <n v="8287500"/>
    <n v="41437500"/>
    <n v="828750"/>
    <n v="828750"/>
    <n v="0.10135746606334842"/>
    <n v="0.43800904977375565"/>
    <n v="0.91945701357466059"/>
    <n v="0.64434389140271497"/>
    <n v="0.17013574660633485"/>
    <n v="0.14366582062263816"/>
    <n v="0.50756126721246353"/>
    <n v="0.95760611886833746"/>
    <n v="0.71145258301625192"/>
    <n v="0.22281093434273272"/>
    <n v="1861.393665158371"/>
    <n v="1375.2796380090497"/>
    <n v="1618.4615384615386"/>
    <n v="2504.6877828054298"/>
    <n v="1001.0316742081448"/>
    <n v="1867.2753702618618"/>
    <n v="1379.6253008406231"/>
    <n v="1623.5756170515519"/>
    <n v="2512.6021940288742"/>
    <n v="1004.1947735659827"/>
  </r>
  <r>
    <s v="2015_4"/>
    <n v="2015"/>
    <n v="4"/>
    <x v="33"/>
    <x v="6"/>
    <s v="Commercial"/>
    <n v="1847.25"/>
    <n v="7389"/>
    <n v="759219750"/>
    <n v="3036879000"/>
    <n v="108"/>
    <n v="928"/>
    <n v="723"/>
    <n v="1531"/>
    <n v="278"/>
    <n v="3328575"/>
    <n v="2473058"/>
    <n v="1362237"/>
    <n v="3954438"/>
    <n v="2618719"/>
    <n v="30820.138888888891"/>
    <n v="2664.9331896551726"/>
    <n v="1884.1452282157677"/>
    <n v="2582.9118223383412"/>
    <n v="9419.8525179856115"/>
    <n v="415631250"/>
    <n v="55417500"/>
    <n v="277087500"/>
    <n v="5541750"/>
    <n v="5541750"/>
    <n v="5.8465286236297195E-2"/>
    <n v="0.50236838543781293"/>
    <n v="0.39139261063743402"/>
    <n v="0.82879956692380563"/>
    <n v="0.15049397753417243"/>
    <n v="7.1184500751052482E-2"/>
    <n v="0.52947393491128303"/>
    <n v="0.41785128034872127"/>
    <n v="0.84922025025316605"/>
    <n v="0.169877641612102"/>
    <n v="1801.9082419813235"/>
    <n v="1338.7781837867101"/>
    <n v="737.44051969143322"/>
    <n v="2140.7161997563944"/>
    <n v="1417.6310732169441"/>
    <n v="1807.6019826989711"/>
    <n v="1343.0085078838702"/>
    <n v="739.77071332504113"/>
    <n v="2147.4805192192316"/>
    <n v="1422.1105597835312"/>
  </r>
  <r>
    <s v="2015_4"/>
    <n v="2015"/>
    <n v="4"/>
    <x v="34"/>
    <x v="7"/>
    <s v="Commercial"/>
    <n v="1723"/>
    <n v="6892"/>
    <n v="708153000"/>
    <n v="2832612000"/>
    <n v="209"/>
    <n v="702"/>
    <n v="405"/>
    <n v="1181"/>
    <n v="316"/>
    <n v="3162951"/>
    <n v="1864051"/>
    <n v="398648"/>
    <n v="3756268"/>
    <n v="1681741"/>
    <n v="15133.736842105263"/>
    <n v="2655.3433048433048"/>
    <n v="984.31604938271607"/>
    <n v="3180.5825571549535"/>
    <n v="5321.9651898734173"/>
    <n v="387675000"/>
    <n v="51690000"/>
    <n v="258450000"/>
    <n v="5169000"/>
    <n v="5169000"/>
    <n v="0.12130005803830528"/>
    <n v="0.40742890307603019"/>
    <n v="0.23505513639001741"/>
    <n v="0.68543238537434703"/>
    <n v="0.18340104468949506"/>
    <n v="0.13962590626677568"/>
    <n v="0.43500986647598916"/>
    <n v="0.2588571238247569"/>
    <n v="0.71149707734954437"/>
    <n v="0.20512398430058848"/>
    <n v="1835.7231572838073"/>
    <n v="1081.8636099825885"/>
    <n v="231.36854323853743"/>
    <n v="2180.0742890307602"/>
    <n v="976.05397562391181"/>
    <n v="1841.523747704251"/>
    <n v="1085.2821252785318"/>
    <n v="232.09963068501671"/>
    <n v="2186.9629737360938"/>
    <n v="979.13814946481784"/>
  </r>
  <r>
    <s v="2015_4"/>
    <n v="2015"/>
    <n v="4"/>
    <x v="35"/>
    <x v="8"/>
    <s v="Commercial"/>
    <n v="224.25"/>
    <n v="897"/>
    <n v="92166750"/>
    <n v="368667000"/>
    <n v="33"/>
    <n v="100"/>
    <n v="134"/>
    <n v="132"/>
    <n v="43"/>
    <n v="400896"/>
    <n v="287959"/>
    <n v="152363"/>
    <n v="426508"/>
    <n v="176572"/>
    <n v="12148.363636363636"/>
    <n v="2879.59"/>
    <n v="1137.0373134328358"/>
    <n v="3231.121212121212"/>
    <n v="4106.3255813953492"/>
    <n v="50456250"/>
    <n v="6727500"/>
    <n v="33637500"/>
    <n v="672750"/>
    <n v="672750"/>
    <n v="0.14715719063545152"/>
    <n v="0.44593088071348941"/>
    <n v="0.59754738015607578"/>
    <n v="0.58862876254180607"/>
    <n v="0.19175027870680045"/>
    <n v="0.2022779174267971"/>
    <n v="0.5232711076645451"/>
    <n v="0.67384891040171602"/>
    <n v="0.66519325297568888"/>
    <n v="0.25300371801785337"/>
    <n v="1787.7190635451504"/>
    <n v="1284.0981047937569"/>
    <n v="679.43366778149391"/>
    <n v="1901.9308807134894"/>
    <n v="787.38907469342257"/>
    <n v="1793.3679687372537"/>
    <n v="1288.1556486211157"/>
    <n v="681.58056907705293"/>
    <n v="1907.940676909195"/>
    <n v="789.87709774074676"/>
  </r>
  <r>
    <s v="2015_4"/>
    <n v="2015"/>
    <n v="4"/>
    <x v="36"/>
    <x v="9"/>
    <s v="Commercial"/>
    <n v="159.75"/>
    <n v="639"/>
    <n v="65657250"/>
    <n v="262629000"/>
    <n v="25"/>
    <n v="84"/>
    <n v="130"/>
    <n v="116"/>
    <n v="25"/>
    <n v="352874"/>
    <n v="248108"/>
    <n v="115402"/>
    <n v="383882"/>
    <n v="107934"/>
    <n v="14114.96"/>
    <n v="2953.6666666666665"/>
    <n v="887.70769230769235"/>
    <n v="3309.3275862068967"/>
    <n v="4317.3599999999997"/>
    <n v="35943750"/>
    <n v="4792500"/>
    <n v="23962500"/>
    <n v="479250"/>
    <n v="479250"/>
    <n v="0.1564945226917058"/>
    <n v="0.5258215962441315"/>
    <n v="0.81377151799687009"/>
    <n v="0.72613458528951491"/>
    <n v="0.1564945226917058"/>
    <n v="0.22347203487537992"/>
    <n v="0.6178719755471177"/>
    <n v="0.88553603759449318"/>
    <n v="0.80834231299247328"/>
    <n v="0.22347203487537992"/>
    <n v="2208.9139280125196"/>
    <n v="1553.1017214397496"/>
    <n v="722.3912363067293"/>
    <n v="2403.017214397496"/>
    <n v="675.64319248826291"/>
    <n v="2215.8937413463409"/>
    <n v="1558.0092735026042"/>
    <n v="724.67387662125986"/>
    <n v="2410.6103629497102"/>
    <n v="677.77811649052057"/>
  </r>
  <r>
    <s v="2015_4"/>
    <n v="2015"/>
    <n v="4"/>
    <x v="37"/>
    <x v="10"/>
    <s v="Commercial"/>
    <n v="446.75"/>
    <n v="1787"/>
    <n v="183614250"/>
    <n v="734457000"/>
    <n v="56"/>
    <n v="214"/>
    <n v="247"/>
    <n v="393"/>
    <n v="44"/>
    <n v="1046496"/>
    <n v="1028318"/>
    <n v="314394"/>
    <n v="1214209"/>
    <n v="255916"/>
    <n v="18687.428571428572"/>
    <n v="4805.2242990654204"/>
    <n v="1272.8502024291497"/>
    <n v="3089.5903307888043"/>
    <n v="5816.272727272727"/>
    <n v="100518750"/>
    <n v="13402500"/>
    <n v="67012500"/>
    <n v="1340250"/>
    <n v="1340250"/>
    <n v="0.12534974818130945"/>
    <n v="0.47901510912143258"/>
    <n v="0.55288192501398992"/>
    <n v="0.87968662562954669"/>
    <n v="9.8489087856743152E-2"/>
    <n v="0.16185056524041253"/>
    <n v="0.53408456821639216"/>
    <n v="0.60769080783750828"/>
    <n v="0.91554945820669753"/>
    <n v="0.13133665371454464"/>
    <n v="2342.4644655847787"/>
    <n v="2301.7750419697818"/>
    <n v="703.73587017347506"/>
    <n v="2717.8712926692783"/>
    <n v="572.83939563514275"/>
    <n v="2349.8662771735185"/>
    <n v="2309.0482815132773"/>
    <n v="705.9595625264609"/>
    <n v="2726.4593295536542"/>
    <n v="574.64947614624259"/>
  </r>
  <r>
    <s v="2015_4"/>
    <n v="2015"/>
    <n v="4"/>
    <x v="38"/>
    <x v="11"/>
    <s v="Commercial"/>
    <n v="1736.25"/>
    <n v="6945"/>
    <n v="713598750"/>
    <n v="2854395000"/>
    <n v="60"/>
    <n v="657"/>
    <n v="2007"/>
    <n v="994"/>
    <n v="225"/>
    <n v="937189"/>
    <n v="1308241"/>
    <n v="2209301"/>
    <n v="2143525"/>
    <n v="1194616"/>
    <n v="15619.816666666668"/>
    <n v="1991.234398782344"/>
    <n v="1100.7977080219232"/>
    <n v="2156.4637826961771"/>
    <n v="5309.4044444444444"/>
    <n v="390656250"/>
    <n v="52087500"/>
    <n v="260437500"/>
    <n v="5208750"/>
    <n v="5208750"/>
    <n v="3.4557235421166309E-2"/>
    <n v="0.37840172786177106"/>
    <n v="1.1559395248380129"/>
    <n v="0.57249820014398844"/>
    <n v="0.12958963282937366"/>
    <n v="4.477092262874751E-2"/>
    <n v="0.40552120089396237"/>
    <n v="1.1796803304356802"/>
    <n v="0.60016161745405905"/>
    <n v="0.14836969168116901"/>
    <n v="539.77768178545716"/>
    <n v="753.48653707703386"/>
    <n v="1272.4555795536357"/>
    <n v="1234.5716342692585"/>
    <n v="688.04377249820016"/>
    <n v="541.48329258941237"/>
    <n v="755.86743354911926"/>
    <n v="1276.4763348706413"/>
    <n v="1238.4726824020772"/>
    <n v="690.21788034216524"/>
  </r>
  <r>
    <s v="2015_4"/>
    <n v="2015"/>
    <n v="4"/>
    <x v="39"/>
    <x v="12"/>
    <s v="Commercial"/>
    <n v="1218"/>
    <n v="4872"/>
    <n v="500598000"/>
    <n v="2002392000"/>
    <n v="83"/>
    <n v="592"/>
    <n v="1010"/>
    <n v="1069"/>
    <n v="221"/>
    <n v="2101700"/>
    <n v="1844783"/>
    <n v="1852634"/>
    <n v="3418558"/>
    <n v="940911"/>
    <n v="25321.686746987951"/>
    <n v="3116.1875"/>
    <n v="1834.2910891089109"/>
    <n v="3197.9027128157154"/>
    <n v="4257.5158371040725"/>
    <n v="274050000"/>
    <n v="36540000"/>
    <n v="182700000"/>
    <n v="3654000"/>
    <n v="3654000"/>
    <n v="6.8144499178981938E-2"/>
    <n v="0.48604269293924468"/>
    <n v="0.82922824302134646"/>
    <n v="0.87766830870279144"/>
    <n v="0.18144499178981938"/>
    <n v="8.4968216615724138E-2"/>
    <n v="0.5194109105077358"/>
    <n v="0.85435158112148168"/>
    <n v="0.89954426138846089"/>
    <n v="0.20717433526125251"/>
    <n v="1725.5336617405583"/>
    <n v="1514.6001642036124"/>
    <n v="1521.0459770114942"/>
    <n v="2806.6978653530377"/>
    <n v="772.50492610837443"/>
    <n v="1730.9860710478829"/>
    <n v="1519.3860575276806"/>
    <n v="1525.8522380690506"/>
    <n v="2815.5665799444778"/>
    <n v="774.94591763607309"/>
  </r>
  <r>
    <s v="2015_4"/>
    <n v="2015"/>
    <n v="4"/>
    <x v="40"/>
    <x v="13"/>
    <s v="Commercial"/>
    <n v="365.75"/>
    <n v="1463"/>
    <n v="150323250"/>
    <n v="601293000"/>
    <n v="46"/>
    <n v="184"/>
    <n v="229"/>
    <n v="258"/>
    <n v="78"/>
    <n v="989505"/>
    <n v="572698"/>
    <n v="227761"/>
    <n v="887279"/>
    <n v="696057"/>
    <n v="21510.978260869564"/>
    <n v="3112.4891304347825"/>
    <n v="994.58951965065501"/>
    <n v="3439.0658914728683"/>
    <n v="8923.8076923076915"/>
    <n v="82293750"/>
    <n v="10972500"/>
    <n v="54862500"/>
    <n v="1097250"/>
    <n v="1097250"/>
    <n v="0.12576896787423103"/>
    <n v="0.50307587149692412"/>
    <n v="0.62611073137388928"/>
    <n v="0.70539986329460014"/>
    <n v="0.21326042378673957"/>
    <n v="0.16616731636472706"/>
    <n v="0.56399105265318505"/>
    <n v="0.68505761194941561"/>
    <n v="0.76093884479939333"/>
    <n v="0.26316431220100833"/>
    <n v="2705.4135338345864"/>
    <n v="1565.8181818181818"/>
    <n v="622.72317156527686"/>
    <n v="2425.9166097060834"/>
    <n v="1903.095010252905"/>
    <n v="2713.96220620135"/>
    <n v="1570.7659158539882"/>
    <n v="624.6908767986273"/>
    <n v="2433.5821166705855"/>
    <n v="1909.1084849110343"/>
  </r>
  <r>
    <s v="2015_4"/>
    <n v="2015"/>
    <n v="4"/>
    <x v="41"/>
    <x v="14"/>
    <s v="Commercial"/>
    <n v="1837"/>
    <n v="7348"/>
    <n v="755007000"/>
    <n v="3020028000"/>
    <n v="225"/>
    <n v="915"/>
    <n v="1508"/>
    <n v="1432"/>
    <n v="311"/>
    <n v="3220671"/>
    <n v="2994588"/>
    <n v="2152805"/>
    <n v="5238749"/>
    <n v="3633028"/>
    <n v="14314.093333333334"/>
    <n v="3272.7737704918031"/>
    <n v="1427.5895225464192"/>
    <n v="3658.3442737430169"/>
    <n v="11681.762057877813"/>
    <n v="413325000"/>
    <n v="55110000"/>
    <n v="275550000"/>
    <n v="5511000"/>
    <n v="5511000"/>
    <n v="0.12248230811105063"/>
    <n v="0.4980947196516059"/>
    <n v="0.82090364725095266"/>
    <n v="0.77953184540010889"/>
    <n v="0.16929776810016331"/>
    <n v="0.14030469899068509"/>
    <n v="0.52527589261432561"/>
    <n v="0.84174811481539624"/>
    <n v="0.8020685912521105"/>
    <n v="0.18968459558475112"/>
    <n v="1753.223189983669"/>
    <n v="1630.1513336962439"/>
    <n v="1171.9134458356016"/>
    <n v="2851.7958628198148"/>
    <n v="1977.6962438758846"/>
    <n v="1758.7630937542174"/>
    <n v="1635.3023501622035"/>
    <n v="1175.6165041538077"/>
    <n v="2860.8070798419994"/>
    <n v="1983.945446453766"/>
  </r>
  <r>
    <s v="2015_4"/>
    <n v="2015"/>
    <n v="4"/>
    <x v="42"/>
    <x v="15"/>
    <s v="Commercial"/>
    <n v="254.25"/>
    <n v="1017"/>
    <n v="104496750"/>
    <n v="417987000"/>
    <n v="35"/>
    <n v="131"/>
    <n v="175"/>
    <n v="199"/>
    <n v="53"/>
    <n v="649514"/>
    <n v="404889"/>
    <n v="285013"/>
    <n v="606969"/>
    <n v="351418"/>
    <n v="18557.542857142857"/>
    <n v="3090.7557251908397"/>
    <n v="1628.6457142857143"/>
    <n v="3050.0954773869348"/>
    <n v="6630.5283018867922"/>
    <n v="57206250"/>
    <n v="7627500"/>
    <n v="38137500"/>
    <n v="762750"/>
    <n v="762750"/>
    <n v="0.1376597836774828"/>
    <n v="0.51524090462143557"/>
    <n v="0.68829891838741397"/>
    <n v="0.78269419862340217"/>
    <n v="0.20845624385447395"/>
    <n v="0.18800616975331735"/>
    <n v="0.58826960810190143"/>
    <n v="0.75598246979970884"/>
    <n v="0.84295808811165307"/>
    <n v="0.26781302723706035"/>
    <n v="2554.6273352999015"/>
    <n v="1592.4837758112094"/>
    <n v="1120.9950835791544"/>
    <n v="2387.2920353982299"/>
    <n v="1382.1750245821042"/>
    <n v="2562.6995474905839"/>
    <n v="1597.5157688424192"/>
    <n v="1124.5372480484391"/>
    <n v="2394.8354949097516"/>
    <n v="1386.5424757280769"/>
  </r>
  <r>
    <s v="2015_4"/>
    <n v="2015"/>
    <n v="4"/>
    <x v="43"/>
    <x v="16"/>
    <s v="Commercial"/>
    <n v="438.75"/>
    <n v="1755"/>
    <n v="180326250"/>
    <n v="721305000"/>
    <n v="56"/>
    <n v="225"/>
    <n v="179"/>
    <n v="633"/>
    <n v="251"/>
    <n v="1153540"/>
    <n v="472197"/>
    <n v="158646"/>
    <n v="2101131"/>
    <n v="1616602"/>
    <n v="20598.928571428572"/>
    <n v="2098.6533333333332"/>
    <n v="886.29050279329613"/>
    <n v="3319.3222748815165"/>
    <n v="6440.6454183266933"/>
    <n v="98718750"/>
    <n v="13162500"/>
    <n v="65812500"/>
    <n v="1316250"/>
    <n v="1316250"/>
    <n v="0.12763532763532764"/>
    <n v="0.51282051282051277"/>
    <n v="0.40797720797720799"/>
    <n v="1.4427350427350427"/>
    <n v="0.57207977207977212"/>
    <n v="0.16475309453019393"/>
    <n v="0.56842048158131353"/>
    <n v="0.46264537598300659"/>
    <n v="1.5316372606013022"/>
    <n v="0.62711706448948856"/>
    <n v="2629.1509971509972"/>
    <n v="1076.2324786324787"/>
    <n v="361.58632478632478"/>
    <n v="4788.9025641025637"/>
    <n v="3684.562962962963"/>
    <n v="2637.4586921470877"/>
    <n v="1079.6332004575295"/>
    <n v="362.72887951381563"/>
    <n v="4804.0347272653762"/>
    <n v="3696.2055903066789"/>
  </r>
  <r>
    <s v="2015_4"/>
    <n v="2015"/>
    <n v="4"/>
    <x v="44"/>
    <x v="17"/>
    <s v="Commercial"/>
    <n v="1500"/>
    <n v="6000"/>
    <n v="616500000"/>
    <n v="2466000000"/>
    <n v="139"/>
    <n v="685"/>
    <n v="1741"/>
    <n v="888"/>
    <n v="222"/>
    <n v="2211451"/>
    <n v="2146362"/>
    <n v="1192867"/>
    <n v="3151717"/>
    <n v="528273"/>
    <n v="15909.719424460432"/>
    <n v="3133.3751824817518"/>
    <n v="685.16197587593342"/>
    <n v="3549.2308558558557"/>
    <n v="2379.6081081081079"/>
    <n v="337500000"/>
    <n v="45000000"/>
    <n v="225000000"/>
    <n v="4500000"/>
    <n v="4500000"/>
    <n v="9.2666666666666661E-2"/>
    <n v="0.45666666666666667"/>
    <n v="1.1606666666666667"/>
    <n v="0.59199999999999997"/>
    <n v="0.14799999999999999"/>
    <n v="0.11011104492358285"/>
    <n v="0.4866336566414397"/>
    <n v="1.1866459364131967"/>
    <n v="0.62156658914382923"/>
    <n v="0.16936293635247737"/>
    <n v="1474.3006666666668"/>
    <n v="1430.9079999999999"/>
    <n v="795.24466666666672"/>
    <n v="2101.1446666666666"/>
    <n v="352.18200000000002"/>
    <n v="1478.959220049288"/>
    <n v="1435.4294395233851"/>
    <n v="797.75751212327748"/>
    <n v="2107.783946438823"/>
    <n v="353.29483857119038"/>
  </r>
  <r>
    <s v="2015_4"/>
    <n v="2015"/>
    <n v="4"/>
    <x v="45"/>
    <x v="18"/>
    <s v="Commercial"/>
    <n v="1481"/>
    <n v="5924"/>
    <n v="608691000"/>
    <n v="2434764000"/>
    <n v="96"/>
    <n v="823"/>
    <n v="1315"/>
    <n v="1391"/>
    <n v="271"/>
    <n v="3598362"/>
    <n v="2948620"/>
    <n v="1779326"/>
    <n v="5295628"/>
    <n v="2856462"/>
    <n v="37482.9375"/>
    <n v="3582.7703523693804"/>
    <n v="1353.0996197718632"/>
    <n v="3807.0654205607475"/>
    <n v="10540.450184501846"/>
    <n v="333225000"/>
    <n v="44430000"/>
    <n v="222150000"/>
    <n v="4443000"/>
    <n v="4443000"/>
    <n v="6.4821066846725187E-2"/>
    <n v="0.55570560432140448"/>
    <n v="0.88791357191087106"/>
    <n v="0.93923024983119519"/>
    <n v="0.18298446995273465"/>
    <n v="7.972784665577827E-2"/>
    <n v="0.58578964710675185"/>
    <n v="0.90701387477413487"/>
    <n v="0.95369490727305017"/>
    <n v="0.20639442953284051"/>
    <n v="2429.6839972991224"/>
    <n v="1990.9655638082377"/>
    <n v="1201.4355165428765"/>
    <n v="3575.7110060769751"/>
    <n v="1928.7386900742742"/>
    <n v="2437.3614086035004"/>
    <n v="1997.2566953064902"/>
    <n v="1205.2318598642471"/>
    <n v="3587.0096787149641"/>
    <n v="1934.8331946431103"/>
  </r>
  <r>
    <s v="2015_4"/>
    <n v="2015"/>
    <n v="4"/>
    <x v="46"/>
    <x v="19"/>
    <s v="Commercial"/>
    <n v="804"/>
    <n v="3216"/>
    <n v="330444000"/>
    <n v="1321776000"/>
    <n v="123"/>
    <n v="375"/>
    <n v="949"/>
    <n v="560"/>
    <n v="104"/>
    <n v="1512118"/>
    <n v="1153265"/>
    <n v="996106"/>
    <n v="1680248"/>
    <n v="328693"/>
    <n v="12293.642276422765"/>
    <n v="3075.3733333333334"/>
    <n v="1049.6375131717598"/>
    <n v="3000.4428571428571"/>
    <n v="3160.5096153846152"/>
    <n v="180900000"/>
    <n v="24120000"/>
    <n v="120600000"/>
    <n v="2412000"/>
    <n v="2412000"/>
    <n v="0.15298507462686567"/>
    <n v="0.46641791044776121"/>
    <n v="1.1803482587064678"/>
    <n v="0.69651741293532343"/>
    <n v="0.12935323383084577"/>
    <n v="0.18256506031812414"/>
    <n v="0.50741151693629716"/>
    <n v="1.2182613289258206"/>
    <n v="0.73429731037141921"/>
    <n v="0.15692963177384872"/>
    <n v="1880.7437810945273"/>
    <n v="1434.4092039800994"/>
    <n v="1238.9378109452737"/>
    <n v="2089.8606965174131"/>
    <n v="408.82213930348257"/>
    <n v="1886.6866294573863"/>
    <n v="1438.9417067458839"/>
    <n v="1242.8526554953246"/>
    <n v="2096.464320755731"/>
    <n v="410.11395162033426"/>
  </r>
  <r>
    <s v="2015_4"/>
    <n v="2015"/>
    <n v="4"/>
    <x v="47"/>
    <x v="20"/>
    <s v="Commercial"/>
    <n v="715.5"/>
    <n v="2862"/>
    <n v="294070500"/>
    <n v="1176282000"/>
    <n v="92"/>
    <n v="454"/>
    <n v="640"/>
    <n v="634"/>
    <n v="87"/>
    <n v="1424545"/>
    <n v="1791460"/>
    <n v="797357"/>
    <n v="2777756"/>
    <n v="370096"/>
    <n v="15484.184782608696"/>
    <n v="3945.9471365638765"/>
    <n v="1245.8703125"/>
    <n v="4381.3186119873817"/>
    <n v="4253.977011494253"/>
    <n v="160987500"/>
    <n v="21465000"/>
    <n v="107325000"/>
    <n v="2146500"/>
    <n v="2146500"/>
    <n v="0.12858141160027953"/>
    <n v="0.63452131376659682"/>
    <n v="0.89447938504542279"/>
    <n v="0.88609364081062192"/>
    <n v="0.12159329140461216"/>
    <n v="0.15773913464336742"/>
    <n v="0.67646873207209268"/>
    <n v="0.92124054455750803"/>
    <n v="0.91376719225081404"/>
    <n v="0.15006107994425105"/>
    <n v="1990.9783368273934"/>
    <n v="2503.7875611460518"/>
    <n v="1114.4053109713486"/>
    <n v="3882.2585604472397"/>
    <n v="517.25506638714182"/>
    <n v="1997.2695086863355"/>
    <n v="2511.6991278135984"/>
    <n v="1117.9266528172927"/>
    <n v="3894.5258741356156"/>
    <n v="518.8895093428273"/>
  </r>
  <r>
    <s v="2015_4"/>
    <n v="2015"/>
    <n v="4"/>
    <x v="48"/>
    <x v="21"/>
    <s v="Commercial"/>
    <n v="1314.25"/>
    <n v="5257"/>
    <n v="540156750"/>
    <n v="2160627000"/>
    <n v="245"/>
    <n v="856"/>
    <n v="931"/>
    <n v="1313"/>
    <n v="284"/>
    <n v="3018539"/>
    <n v="2509622"/>
    <n v="1452691"/>
    <n v="3986578"/>
    <n v="915654"/>
    <n v="12320.567346938775"/>
    <n v="2931.8014018691588"/>
    <n v="1560.3555316863587"/>
    <n v="3036.2361005331304"/>
    <n v="3224.1338028169016"/>
    <n v="295706250"/>
    <n v="39427500"/>
    <n v="197137500"/>
    <n v="3942750"/>
    <n v="3942750"/>
    <n v="0.18641810918774968"/>
    <n v="0.65132204679474981"/>
    <n v="0.70838881491344874"/>
    <n v="0.99904888719802165"/>
    <n v="0.21609282860947307"/>
    <n v="0.21144815325041522"/>
    <n v="0.68195064083639945"/>
    <n v="0.73760038260145455"/>
    <n v="1.0010300780411088"/>
    <n v="0.24254549312877682"/>
    <n v="2296.7768689366558"/>
    <n v="1909.5468898611375"/>
    <n v="1105.3384059349439"/>
    <n v="3033.3482975080847"/>
    <n v="696.7121932661214"/>
    <n v="2304.0343150559079"/>
    <n v="1915.58075142287"/>
    <n v="1108.8310978168188"/>
    <n v="3042.9331910725532"/>
    <n v="698.91369192785078"/>
  </r>
  <r>
    <s v="2015_4"/>
    <n v="2015"/>
    <n v="4"/>
    <x v="49"/>
    <x v="22"/>
    <s v="Commercial"/>
    <n v="405.75"/>
    <n v="1623"/>
    <n v="166763250"/>
    <n v="667053000"/>
    <n v="71"/>
    <n v="254"/>
    <n v="423"/>
    <n v="291"/>
    <n v="44"/>
    <n v="1116716"/>
    <n v="1025680"/>
    <n v="407897"/>
    <n v="988298"/>
    <n v="261128"/>
    <n v="15728.394366197183"/>
    <n v="4038.1102362204724"/>
    <n v="964.29550827423168"/>
    <n v="3396.2130584192441"/>
    <n v="5934.727272727273"/>
    <n v="91293750"/>
    <n v="12172500"/>
    <n v="60862500"/>
    <n v="1217250"/>
    <n v="1217250"/>
    <n v="0.17498459642637093"/>
    <n v="0.62600123228589033"/>
    <n v="1.0425138632162663"/>
    <n v="0.71719038817005543"/>
    <n v="0.10844115834873691"/>
    <n v="0.21893446649466441"/>
    <n v="0.68197046284603891"/>
    <n v="1.0668657637763008"/>
    <n v="0.76928477971232423"/>
    <n v="0.14440770463828795"/>
    <n v="2752.22674060382"/>
    <n v="2527.8619839802836"/>
    <n v="1005.2914356130623"/>
    <n v="2435.7313616759088"/>
    <n v="643.56869993838575"/>
    <n v="2760.9233351873177"/>
    <n v="2535.8496219584285"/>
    <n v="1008.4679951329626"/>
    <n v="2443.42788168071"/>
    <n v="645.60227369429117"/>
  </r>
  <r>
    <s v="2015_4"/>
    <n v="2015"/>
    <n v="4"/>
    <x v="50"/>
    <x v="23"/>
    <s v="Commercial"/>
    <n v="627"/>
    <n v="2508"/>
    <n v="257697000"/>
    <n v="1030788000"/>
    <n v="116"/>
    <n v="494"/>
    <n v="507"/>
    <n v="1126"/>
    <n v="355"/>
    <n v="1903622"/>
    <n v="1603985"/>
    <n v="650700"/>
    <n v="3606287"/>
    <n v="2206252"/>
    <n v="16410.53448275862"/>
    <n v="3246.9331983805669"/>
    <n v="1283.4319526627219"/>
    <n v="3202.7415630550622"/>
    <n v="6214.7943661971831"/>
    <n v="141075000"/>
    <n v="18810000"/>
    <n v="94050000"/>
    <n v="1881000"/>
    <n v="1881000"/>
    <n v="0.1850079744816587"/>
    <n v="0.78787878787878785"/>
    <n v="0.80861244019138756"/>
    <n v="1.79585326953748"/>
    <n v="0.56618819776714513"/>
    <n v="0.22114014527722434"/>
    <n v="0.82591908537702119"/>
    <n v="0.84521818202479337"/>
    <n v="1.9070966244162915"/>
    <n v="0.61230436849467451"/>
    <n v="3036.0797448165868"/>
    <n v="2558.189792663477"/>
    <n v="1037.799043062201"/>
    <n v="5751.6539074960128"/>
    <n v="3518.74322169059"/>
    <n v="3045.6732693159697"/>
    <n v="2566.2732616474154"/>
    <n v="1041.0783214019914"/>
    <n v="5769.8282103178472"/>
    <n v="3529.8618852770646"/>
  </r>
  <r>
    <s v="2015_4"/>
    <n v="2015"/>
    <n v="4"/>
    <x v="51"/>
    <x v="24"/>
    <s v="Commercial"/>
    <n v="319.5"/>
    <n v="1278"/>
    <n v="131314500"/>
    <n v="525258000"/>
    <n v="64"/>
    <n v="265"/>
    <n v="230"/>
    <n v="445"/>
    <n v="11"/>
    <n v="745729"/>
    <n v="666869"/>
    <n v="427287"/>
    <n v="1134848"/>
    <n v="47587"/>
    <n v="11652.015625"/>
    <n v="2516.4867924528303"/>
    <n v="1857.7695652173913"/>
    <n v="2550.2202247191012"/>
    <n v="4326.090909090909"/>
    <n v="71887500"/>
    <n v="9585000"/>
    <n v="47925000"/>
    <n v="958500"/>
    <n v="958500"/>
    <n v="0.20031298904538342"/>
    <n v="0.82942097026604067"/>
    <n v="0.71987480438184659"/>
    <n v="1.3928012519561814"/>
    <n v="3.4428794992175271E-2"/>
    <n v="0.25248469843912913"/>
    <n v="0.87845197754860593"/>
    <n v="0.77841107677118881"/>
    <n v="1.489217781595263"/>
    <n v="5.8195750548070357E-2"/>
    <n v="2334.0500782472614"/>
    <n v="2087.2269170579029"/>
    <n v="1337.3615023474179"/>
    <n v="3551.9499217527386"/>
    <n v="148.94209702660407"/>
    <n v="2341.4253017230876"/>
    <n v="2093.8222189760268"/>
    <n v="1341.5873499587021"/>
    <n v="3563.1735131795094"/>
    <n v="149.4127301380214"/>
  </r>
  <r>
    <s v="2015_4"/>
    <n v="2015"/>
    <n v="4"/>
    <x v="52"/>
    <x v="25"/>
    <s v="Commercial"/>
    <n v="1485.25"/>
    <n v="5941"/>
    <n v="610437750"/>
    <n v="2441751000"/>
    <n v="298"/>
    <n v="1147"/>
    <n v="1008"/>
    <n v="1774"/>
    <n v="143"/>
    <n v="4155425"/>
    <n v="3477264"/>
    <n v="1005929"/>
    <n v="5402824"/>
    <n v="814334"/>
    <n v="13944.379194630872"/>
    <n v="3031.6163905841327"/>
    <n v="997.94543650793651"/>
    <n v="3045.5603156708003"/>
    <n v="5694.643356643357"/>
    <n v="334181250"/>
    <n v="44557500"/>
    <n v="222787500"/>
    <n v="4455750"/>
    <n v="4455750"/>
    <n v="0.20063962295909779"/>
    <n v="0.77226056219491668"/>
    <n v="0.67867362396902875"/>
    <n v="1.1944117151994613"/>
    <n v="9.6280087527352301E-2"/>
    <n v="0.22485190925906731"/>
    <n v="0.79761518716045332"/>
    <n v="0.70690680507808756"/>
    <n v="1.2235453306632647"/>
    <n v="0.11411378128051355"/>
    <n v="2797.7949840094261"/>
    <n v="2341.1977781518262"/>
    <n v="677.27924591819556"/>
    <n v="3637.6529203837736"/>
    <n v="548.28076081467771"/>
    <n v="2806.6355669253294"/>
    <n v="2348.595587211666"/>
    <n v="679.4193395865957"/>
    <n v="3649.1473195251447"/>
    <n v="550.01323998305134"/>
  </r>
  <r>
    <s v="2015_4"/>
    <n v="2015"/>
    <n v="4"/>
    <x v="53"/>
    <x v="26"/>
    <s v="Commercial"/>
    <n v="738.75"/>
    <n v="2955"/>
    <n v="303626250"/>
    <n v="1214505000"/>
    <n v="114"/>
    <n v="543"/>
    <n v="979"/>
    <n v="881"/>
    <n v="139"/>
    <n v="1533490"/>
    <n v="1917296"/>
    <n v="801584"/>
    <n v="3448025"/>
    <n v="415028"/>
    <n v="13451.666666666666"/>
    <n v="3530.9318600368324"/>
    <n v="818.77834525025537"/>
    <n v="3913.7627695800229"/>
    <n v="2985.8129496402876"/>
    <n v="166218750"/>
    <n v="22162500"/>
    <n v="110812500"/>
    <n v="2216250"/>
    <n v="2216250"/>
    <n v="0.15431472081218275"/>
    <n v="0.73502538071065993"/>
    <n v="1.3252115059221659"/>
    <n v="1.1925549915397631"/>
    <n v="0.18815566835871406"/>
    <n v="0.18528286912630182"/>
    <n v="0.77285748344511374"/>
    <n v="1.3814887373757814"/>
    <n v="1.2336343612907288"/>
    <n v="0.22166009641580298"/>
    <n v="2075.7901861252117"/>
    <n v="2595.3245346869712"/>
    <n v="1085.0544839255499"/>
    <n v="4667.3773265651434"/>
    <n v="561.79763113367176"/>
    <n v="2082.3493498099501"/>
    <n v="2603.5253434930892"/>
    <n v="1088.4830818708037"/>
    <n v="4682.1254894902813"/>
    <n v="563.57282144189003"/>
  </r>
  <r>
    <s v="2016_1"/>
    <n v="2016"/>
    <n v="1"/>
    <x v="27"/>
    <x v="0"/>
    <s v="Commercial"/>
    <n v="1699.5"/>
    <n v="6798"/>
    <n v="698494500"/>
    <n v="2793978000"/>
    <n v="42"/>
    <n v="851"/>
    <n v="487"/>
    <n v="1421"/>
    <n v="192"/>
    <n v="577447"/>
    <n v="1485701"/>
    <n v="858321"/>
    <n v="2485373"/>
    <n v="665341"/>
    <n v="13748.738095238095"/>
    <n v="1745.8296122209165"/>
    <n v="1762.4661190965091"/>
    <n v="1749.0309641097817"/>
    <n v="3465.3177083333335"/>
    <n v="382387500"/>
    <n v="50985000"/>
    <n v="254925000"/>
    <n v="5098500"/>
    <n v="5098500"/>
    <n v="2.4713150926743161E-2"/>
    <n v="0.50073551044424836"/>
    <n v="0.28655486907914091"/>
    <n v="0.83612827302147685"/>
    <n v="0.11297440423654016"/>
    <n v="3.348771564204004E-2"/>
    <n v="0.52899503630824607"/>
    <n v="0.31211008306693405"/>
    <n v="0.85704933886804713"/>
    <n v="0.13086617982931681"/>
    <n v="339.77463959988233"/>
    <n v="874.19888202412471"/>
    <n v="505.04324801412179"/>
    <n v="1462.4142394822006"/>
    <n v="391.49220358929097"/>
    <n v="340.84827290442104"/>
    <n v="876.96121012382298"/>
    <n v="506.63910358456371"/>
    <n v="1467.0352336634869"/>
    <n v="392.72925609190173"/>
  </r>
  <r>
    <s v="2016_1"/>
    <n v="2016"/>
    <n v="1"/>
    <x v="28"/>
    <x v="1"/>
    <s v="Commercial"/>
    <n v="215"/>
    <n v="860"/>
    <n v="88365000"/>
    <n v="353460000"/>
    <n v="4"/>
    <n v="90"/>
    <n v="124"/>
    <n v="144"/>
    <n v="20"/>
    <n v="68815"/>
    <n v="290074"/>
    <n v="189727"/>
    <n v="540264"/>
    <n v="120795"/>
    <n v="17203.75"/>
    <n v="3223.0444444444443"/>
    <n v="1530.0564516129032"/>
    <n v="3751.8333333333335"/>
    <n v="6039.75"/>
    <n v="48375000"/>
    <n v="6450000"/>
    <n v="32250000"/>
    <n v="645000"/>
    <n v="645000"/>
    <n v="1.8604651162790697E-2"/>
    <n v="0.41860465116279072"/>
    <n v="0.57674418604651168"/>
    <n v="0.66976744186046511"/>
    <n v="9.3023255813953487E-2"/>
    <n v="4.0076500663428202E-2"/>
    <n v="0.49699714713886467"/>
    <n v="0.65525505242633819"/>
    <n v="0.74449979400440647"/>
    <n v="0.13917950769230369"/>
    <n v="320.06976744186045"/>
    <n v="1349.1813953488372"/>
    <n v="882.45116279069771"/>
    <n v="2512.8558139534885"/>
    <n v="561.83720930232562"/>
    <n v="321.08113651433217"/>
    <n v="1353.4445919241209"/>
    <n v="885.23956677257434"/>
    <n v="2520.7960348438446"/>
    <n v="563.61252467120187"/>
  </r>
  <r>
    <s v="2016_1"/>
    <n v="2016"/>
    <n v="1"/>
    <x v="29"/>
    <x v="2"/>
    <s v="Commercial"/>
    <n v="237.75"/>
    <n v="951"/>
    <n v="97715250"/>
    <n v="390861000"/>
    <n v="21"/>
    <n v="141"/>
    <n v="109"/>
    <n v="254"/>
    <n v="71"/>
    <n v="214727"/>
    <n v="450656"/>
    <n v="120510"/>
    <n v="740906"/>
    <n v="388885"/>
    <n v="10225.095238095239"/>
    <n v="3196.1418439716313"/>
    <n v="1105.5963302752293"/>
    <n v="2916.9527559055118"/>
    <n v="5477.2535211267605"/>
    <n v="53493750"/>
    <n v="7132500"/>
    <n v="35662500"/>
    <n v="713250"/>
    <n v="713250"/>
    <n v="8.8328075709779186E-2"/>
    <n v="0.59305993690851733"/>
    <n v="0.45846477392218715"/>
    <n v="1.0683491062039958"/>
    <n v="0.29863301787592006"/>
    <n v="0.13120901926673068"/>
    <n v="0.66729518696905843"/>
    <n v="0.53375905664805623"/>
    <n v="1.1091828005465052"/>
    <n v="0.36779019029426818"/>
    <n v="903.1629863301788"/>
    <n v="1895.5036803364878"/>
    <n v="506.87697160883283"/>
    <n v="3116.3238696109361"/>
    <n v="1635.6887486855942"/>
    <n v="906.01683634880465"/>
    <n v="1901.4931676109984"/>
    <n v="508.47862145139851"/>
    <n v="3126.1709526601103"/>
    <n v="1640.857262493794"/>
  </r>
  <r>
    <s v="2016_1"/>
    <n v="2016"/>
    <n v="1"/>
    <x v="30"/>
    <x v="3"/>
    <s v="Commercial"/>
    <n v="1659"/>
    <n v="6636"/>
    <n v="681849000"/>
    <n v="2727396000"/>
    <n v="44"/>
    <n v="684"/>
    <n v="2021"/>
    <n v="1147"/>
    <n v="875"/>
    <n v="744053"/>
    <n v="2549073"/>
    <n v="1992356"/>
    <n v="3738190"/>
    <n v="5279032"/>
    <n v="16910.295454545456"/>
    <n v="3726.7149122807018"/>
    <n v="985.82681840672933"/>
    <n v="3259.1020052310373"/>
    <n v="6033.1794285714286"/>
    <n v="373275000"/>
    <n v="49770000"/>
    <n v="248850000"/>
    <n v="4977000"/>
    <n v="4977000"/>
    <n v="2.6522001205545511E-2"/>
    <n v="0.41229656419529837"/>
    <n v="1.218203737191079"/>
    <n v="0.69138034960819772"/>
    <n v="0.52742616033755274"/>
    <n v="3.5713766863227858E-2"/>
    <n v="0.44045553001842025"/>
    <n v="1.2476970654156618"/>
    <n v="0.71780462162538905"/>
    <n v="0.55598551566442433"/>
    <n v="448.49487643158528"/>
    <n v="1536.5117540687161"/>
    <n v="1200.9379144062689"/>
    <n v="2253.2790837854127"/>
    <n v="3182.0566606389393"/>
    <n v="449.91204822762916"/>
    <n v="1541.3668844984797"/>
    <n v="1204.7326853847862"/>
    <n v="2260.3990838878963"/>
    <n v="3192.1114487532445"/>
  </r>
  <r>
    <s v="2016_1"/>
    <n v="2016"/>
    <n v="1"/>
    <x v="31"/>
    <x v="4"/>
    <s v="Commercial"/>
    <n v="692.75"/>
    <n v="2771"/>
    <n v="284720250"/>
    <n v="1138881000"/>
    <n v="29"/>
    <n v="257"/>
    <n v="376"/>
    <n v="410"/>
    <n v="73"/>
    <n v="637277"/>
    <n v="853013"/>
    <n v="556790"/>
    <n v="1520987"/>
    <n v="238916"/>
    <n v="21975.068965517243"/>
    <n v="3319.1167315175098"/>
    <n v="1480.8244680851064"/>
    <n v="3709.7243902439022"/>
    <n v="3272.821917808219"/>
    <n v="155868750"/>
    <n v="20782500"/>
    <n v="103912500"/>
    <n v="2078250"/>
    <n v="2078250"/>
    <n v="4.1862143630458315E-2"/>
    <n v="0.37098520389750994"/>
    <n v="0.54276434500180437"/>
    <n v="0.59184409960303141"/>
    <n v="0.10537712017322266"/>
    <n v="5.9591476146293454E-2"/>
    <n v="0.41374901267621134"/>
    <n v="0.58686482877210355"/>
    <n v="0.63535362584957833"/>
    <n v="0.13255783143567157"/>
    <n v="919.92349332370986"/>
    <n v="1231.3431974016601"/>
    <n v="803.73872248285818"/>
    <n v="2195.5784915193071"/>
    <n v="344.8805485384338"/>
    <n v="922.83030385325083"/>
    <n v="1235.2340441923575"/>
    <n v="806.278407791983"/>
    <n v="2202.516167015041"/>
    <n v="345.97031569537779"/>
  </r>
  <r>
    <s v="2016_1"/>
    <n v="2016"/>
    <n v="1"/>
    <x v="32"/>
    <x v="5"/>
    <s v="Commercial"/>
    <n v="281.5"/>
    <n v="1126"/>
    <n v="115696500"/>
    <n v="462786000"/>
    <n v="25"/>
    <n v="121"/>
    <n v="204"/>
    <n v="195"/>
    <n v="52"/>
    <n v="523420"/>
    <n v="389969"/>
    <n v="264344"/>
    <n v="721654"/>
    <n v="295422"/>
    <n v="20936.8"/>
    <n v="3222.8842975206612"/>
    <n v="1295.8039215686274"/>
    <n v="3700.7897435897435"/>
    <n v="5681.1923076923076"/>
    <n v="63337500"/>
    <n v="8445000"/>
    <n v="42225000"/>
    <n v="844500"/>
    <n v="844500"/>
    <n v="8.8809946714031973E-2"/>
    <n v="0.42984014209591476"/>
    <n v="0.72468916518650084"/>
    <n v="0.69271758436944941"/>
    <n v="0.1847246891651865"/>
    <n v="0.12831494172672137"/>
    <n v="0.49858948091156535"/>
    <n v="0.78671951883957358"/>
    <n v="0.75678890587744252"/>
    <n v="0.23861756251031366"/>
    <n v="1859.3960923623447"/>
    <n v="1385.3250444049734"/>
    <n v="939.05506216696267"/>
    <n v="2563.6021314387212"/>
    <n v="1049.45648312611"/>
    <n v="1865.2714854565443"/>
    <n v="1389.7024491077971"/>
    <n v="942.02232538214957"/>
    <n v="2571.7027025441462"/>
    <n v="1052.7725971047021"/>
  </r>
  <r>
    <s v="2016_1"/>
    <n v="2016"/>
    <n v="1"/>
    <x v="33"/>
    <x v="6"/>
    <s v="Commercial"/>
    <n v="1877.5"/>
    <n v="7510"/>
    <n v="771652500"/>
    <n v="3086610000"/>
    <n v="106"/>
    <n v="941"/>
    <n v="647"/>
    <n v="1759"/>
    <n v="271"/>
    <n v="2997823"/>
    <n v="2581157"/>
    <n v="973539"/>
    <n v="4789362"/>
    <n v="2721267"/>
    <n v="28281.349056603773"/>
    <n v="2742.9936238044634"/>
    <n v="1504.6970633693973"/>
    <n v="2722.7754405912451"/>
    <n v="10041.575645756458"/>
    <n v="422437500"/>
    <n v="56325000"/>
    <n v="281625000"/>
    <n v="5632500"/>
    <n v="5632500"/>
    <n v="5.6458055925432758E-2"/>
    <n v="0.50119840213049272"/>
    <n v="0.34460719041278298"/>
    <n v="0.93688415446071904"/>
    <n v="0.14434087882822902"/>
    <n v="6.8869134166655369E-2"/>
    <n v="0.52808492901535486"/>
    <n v="0.37016237085850356"/>
    <n v="0.94996025037218035"/>
    <n v="0.16323866857893771"/>
    <n v="1596.7099866844208"/>
    <n v="1374.7840213049267"/>
    <n v="518.52942743009316"/>
    <n v="2550.9251664447402"/>
    <n v="1449.4098535286284"/>
    <n v="1601.7553338634"/>
    <n v="1379.1281180672947"/>
    <n v="520.16789716205403"/>
    <n v="2558.9856803762864"/>
    <n v="1453.9897559383769"/>
  </r>
  <r>
    <s v="2016_1"/>
    <n v="2016"/>
    <n v="1"/>
    <x v="34"/>
    <x v="7"/>
    <s v="Commercial"/>
    <n v="1760.75"/>
    <n v="7043"/>
    <n v="723668250"/>
    <n v="2894673000"/>
    <n v="230"/>
    <n v="725"/>
    <n v="590"/>
    <n v="1413"/>
    <n v="313"/>
    <n v="3475122"/>
    <n v="1761035"/>
    <n v="622400"/>
    <n v="4367002"/>
    <n v="1806169"/>
    <n v="15109.226086956522"/>
    <n v="2429.0137931034483"/>
    <n v="1054.9152542372881"/>
    <n v="3090.5888181174805"/>
    <n v="5770.5079872204469"/>
    <n v="396168750"/>
    <n v="52822500"/>
    <n v="264112500"/>
    <n v="5282250"/>
    <n v="5282250"/>
    <n v="0.13062615362771546"/>
    <n v="0.41175635382649439"/>
    <n v="0.33508448104500921"/>
    <n v="0.80249893511287806"/>
    <n v="0.1777651568933693"/>
    <n v="0.14933837848144427"/>
    <n v="0.43908422802018798"/>
    <n v="0.36129450781245348"/>
    <n v="0.82460513159136506"/>
    <n v="0.19899409794040412"/>
    <n v="1973.6600880306687"/>
    <n v="1000.1618628425387"/>
    <n v="353.48573051256568"/>
    <n v="2480.1942354110465"/>
    <n v="1025.7952577026836"/>
    <n v="1979.8965370041526"/>
    <n v="1003.3222137361242"/>
    <n v="354.60268866283963"/>
    <n v="2488.0312509575801"/>
    <n v="1029.0366060081496"/>
  </r>
  <r>
    <s v="2016_1"/>
    <n v="2016"/>
    <n v="1"/>
    <x v="35"/>
    <x v="8"/>
    <s v="Commercial"/>
    <n v="229"/>
    <n v="916"/>
    <n v="94119000"/>
    <n v="376476000"/>
    <n v="33"/>
    <n v="103"/>
    <n v="124"/>
    <n v="136"/>
    <n v="44"/>
    <n v="385086"/>
    <n v="306184"/>
    <n v="121467"/>
    <n v="451563"/>
    <n v="199751"/>
    <n v="11669.272727272728"/>
    <n v="2972.6601941747572"/>
    <n v="979.57258064516134"/>
    <n v="3320.3161764705883"/>
    <n v="4539.795454545455"/>
    <n v="51525000"/>
    <n v="6870000"/>
    <n v="34350000"/>
    <n v="687000"/>
    <n v="687000"/>
    <n v="0.14410480349344978"/>
    <n v="0.44978165938864628"/>
    <n v="0.54148471615720528"/>
    <n v="0.59388646288209612"/>
    <n v="0.19213973799126638"/>
    <n v="0.19817870468643339"/>
    <n v="0.52637774615335231"/>
    <n v="0.6182046446952042"/>
    <n v="0.66950245000231379"/>
    <n v="0.25280148311153089"/>
    <n v="1681.5982532751091"/>
    <n v="1337.0480349344978"/>
    <n v="530.42358078602615"/>
    <n v="1971.8908296943232"/>
    <n v="872.27510917030565"/>
    <n v="1686.9118337462601"/>
    <n v="1341.2728920390896"/>
    <n v="532.09963413278319"/>
    <n v="1978.1216880955487"/>
    <n v="875.03135845668032"/>
  </r>
  <r>
    <s v="2016_1"/>
    <n v="2016"/>
    <n v="1"/>
    <x v="36"/>
    <x v="9"/>
    <s v="Commercial"/>
    <n v="163.5"/>
    <n v="654"/>
    <n v="67198500"/>
    <n v="268794000"/>
    <n v="24"/>
    <n v="86"/>
    <n v="120"/>
    <n v="117"/>
    <n v="26"/>
    <n v="356853"/>
    <n v="276523"/>
    <n v="102445"/>
    <n v="410170"/>
    <n v="130341"/>
    <n v="14868.875"/>
    <n v="3215.3837209302324"/>
    <n v="853.70833333333337"/>
    <n v="3505.7264957264956"/>
    <n v="5013.1153846153848"/>
    <n v="36787500"/>
    <n v="4905000"/>
    <n v="24525000"/>
    <n v="490500"/>
    <n v="490500"/>
    <n v="0.14678899082568808"/>
    <n v="0.52599388379204892"/>
    <n v="0.73394495412844041"/>
    <n v="0.7155963302752294"/>
    <n v="0.15902140672782875"/>
    <n v="0.21127596656299713"/>
    <n v="0.61698088726695621"/>
    <n v="0.81446695110722112"/>
    <n v="0.79780141718951025"/>
    <n v="0.22565869391924379"/>
    <n v="2182.5871559633028"/>
    <n v="1691.2721712538225"/>
    <n v="626.57492354740066"/>
    <n v="2508.6850152905199"/>
    <n v="797.19266055045875"/>
    <n v="2189.4837809246596"/>
    <n v="1696.6163197524741"/>
    <n v="628.55479969855037"/>
    <n v="2516.6120571267938"/>
    <n v="799.71166135495866"/>
  </r>
  <r>
    <s v="2016_1"/>
    <n v="2016"/>
    <n v="1"/>
    <x v="37"/>
    <x v="10"/>
    <s v="Commercial"/>
    <n v="456.5"/>
    <n v="1826"/>
    <n v="187621500"/>
    <n v="750486000"/>
    <n v="58"/>
    <n v="207"/>
    <n v="425"/>
    <n v="470"/>
    <n v="45"/>
    <n v="1142803"/>
    <n v="904901"/>
    <n v="566201"/>
    <n v="1410090"/>
    <n v="272306"/>
    <n v="19703.5"/>
    <n v="4371.5024154589373"/>
    <n v="1332.2376470588235"/>
    <n v="3000.1914893617022"/>
    <n v="6051.2444444444445"/>
    <n v="102712500"/>
    <n v="13695000"/>
    <n v="68475000"/>
    <n v="1369500"/>
    <n v="1369500"/>
    <n v="0.12705366922234393"/>
    <n v="0.45345016429353779"/>
    <n v="0.93099671412924423"/>
    <n v="1.0295728368017525"/>
    <n v="9.8576122672508218E-2"/>
    <n v="0.16337175147391633"/>
    <n v="0.50773958354665072"/>
    <n v="0.9586371247240999"/>
    <n v="1.0486015999922986"/>
    <n v="0.13108379884762877"/>
    <n v="2503.4019715224536"/>
    <n v="1982.2584884994524"/>
    <n v="1240.3088718510405"/>
    <n v="3088.9156626506024"/>
    <n v="596.50821467688934"/>
    <n v="2511.3123197887026"/>
    <n v="1988.5221070377982"/>
    <n v="1244.2280487334065"/>
    <n v="3098.6761401666354"/>
    <n v="598.39308485572963"/>
  </r>
  <r>
    <s v="2016_1"/>
    <n v="2016"/>
    <n v="1"/>
    <x v="38"/>
    <x v="11"/>
    <s v="Commercial"/>
    <n v="1760"/>
    <n v="7040"/>
    <n v="723360000"/>
    <n v="2893440000"/>
    <n v="57"/>
    <n v="741"/>
    <n v="1566"/>
    <n v="1193"/>
    <n v="258"/>
    <n v="871733"/>
    <n v="1490153"/>
    <n v="1515448"/>
    <n v="2692792"/>
    <n v="1332662"/>
    <n v="15293.561403508771"/>
    <n v="2011.0026990553306"/>
    <n v="967.7190293742018"/>
    <n v="2257.160100586756"/>
    <n v="5165.3565891472872"/>
    <n v="396000000"/>
    <n v="52800000"/>
    <n v="264000000"/>
    <n v="5280000"/>
    <n v="5280000"/>
    <n v="3.2386363636363637E-2"/>
    <n v="0.42102272727272727"/>
    <n v="0.88977272727272727"/>
    <n v="0.67784090909090911"/>
    <n v="0.14659090909090908"/>
    <n v="4.221813274926664E-2"/>
    <n v="0.44844371632000241"/>
    <n v="0.90716609437138895"/>
    <n v="0.70379457265422307"/>
    <n v="0.16623499110394149"/>
    <n v="495.30284090909089"/>
    <n v="846.67784090909095"/>
    <n v="861.05"/>
    <n v="1529.9954545454545"/>
    <n v="757.19431818181818"/>
    <n v="496.8679183570689"/>
    <n v="849.35320693783694"/>
    <n v="863.77077974377858"/>
    <n v="1534.8299945150275"/>
    <n v="759.58693064684735"/>
  </r>
  <r>
    <s v="2016_1"/>
    <n v="2016"/>
    <n v="1"/>
    <x v="39"/>
    <x v="12"/>
    <s v="Commercial"/>
    <n v="1252.25"/>
    <n v="5009"/>
    <n v="514674750"/>
    <n v="2058699000"/>
    <n v="75"/>
    <n v="640"/>
    <n v="899"/>
    <n v="1316"/>
    <n v="233"/>
    <n v="1721001"/>
    <n v="2050311"/>
    <n v="1275078"/>
    <n v="4549523"/>
    <n v="1066241"/>
    <n v="22946.68"/>
    <n v="3203.6109375000001"/>
    <n v="1418.329254727475"/>
    <n v="3457.0843465045591"/>
    <n v="4576.1416309012875"/>
    <n v="281756250"/>
    <n v="37567500"/>
    <n v="187837500"/>
    <n v="3756750"/>
    <n v="3756750"/>
    <n v="5.9892194050708725E-2"/>
    <n v="0.5110800558993811"/>
    <n v="0.71790776602116191"/>
    <n v="1.0509083649431024"/>
    <n v="0.18606508285086842"/>
    <n v="7.551591025830591E-2"/>
    <n v="0.5439935314230171"/>
    <n v="0.74753835550508474"/>
    <n v="1.0661379264664135"/>
    <n v="0.21168853741213647"/>
    <n v="1374.3270113795168"/>
    <n v="1637.3016570173688"/>
    <n v="1018.2295867438611"/>
    <n v="3633.0788580554999"/>
    <n v="851.46017169095626"/>
    <n v="1378.6696640639011"/>
    <n v="1642.4752673569171"/>
    <n v="1021.4470287438945"/>
    <n v="3644.558803894357"/>
    <n v="854.15064911708839"/>
  </r>
  <r>
    <s v="2016_1"/>
    <n v="2016"/>
    <n v="1"/>
    <x v="40"/>
    <x v="13"/>
    <s v="Commercial"/>
    <n v="376"/>
    <n v="1504"/>
    <n v="154536000"/>
    <n v="618144000"/>
    <n v="46"/>
    <n v="193"/>
    <n v="269"/>
    <n v="270"/>
    <n v="97"/>
    <n v="1048684"/>
    <n v="612889"/>
    <n v="235040"/>
    <n v="956311"/>
    <n v="695414"/>
    <n v="22797.478260869564"/>
    <n v="3175.5906735751296"/>
    <n v="873.75464684014867"/>
    <n v="3541.8925925925928"/>
    <n v="7169.216494845361"/>
    <n v="84600000"/>
    <n v="11280000"/>
    <n v="56400000"/>
    <n v="1128000"/>
    <n v="1128000"/>
    <n v="0.12234042553191489"/>
    <n v="0.51329787234042556"/>
    <n v="0.71542553191489366"/>
    <n v="0.71808510638297873"/>
    <n v="0.25797872340425532"/>
    <n v="0.16171447108576217"/>
    <n v="0.57335690777213111"/>
    <n v="0.76964336827839841"/>
    <n v="0.77214920521520714"/>
    <n v="0.31055164620959119"/>
    <n v="2789.0531914893618"/>
    <n v="1630.0239361702127"/>
    <n v="625.10638297872345"/>
    <n v="2543.380319148936"/>
    <n v="1849.5053191489362"/>
    <n v="2797.8661517445448"/>
    <n v="1635.1745500804459"/>
    <n v="627.08161877747523"/>
    <n v="2551.4169925744814"/>
    <n v="1855.3494589879133"/>
  </r>
  <r>
    <s v="2016_1"/>
    <n v="2016"/>
    <n v="1"/>
    <x v="41"/>
    <x v="14"/>
    <s v="Commercial"/>
    <n v="1875.25"/>
    <n v="7501"/>
    <n v="770727750"/>
    <n v="3082911000"/>
    <n v="230"/>
    <n v="952"/>
    <n v="1421"/>
    <n v="1650"/>
    <n v="360"/>
    <n v="3219913"/>
    <n v="3002125"/>
    <n v="1590620"/>
    <n v="5938654"/>
    <n v="3850667"/>
    <n v="13999.621739130434"/>
    <n v="3153.4926470588234"/>
    <n v="1119.3666432090076"/>
    <n v="3599.1842424242423"/>
    <n v="10696.297222222222"/>
    <n v="421931250"/>
    <n v="56257500"/>
    <n v="281287500"/>
    <n v="5625750"/>
    <n v="5625750"/>
    <n v="0.12265031329156112"/>
    <n v="0.50766564458072261"/>
    <n v="0.75776563124916674"/>
    <n v="0.87988268230902544"/>
    <n v="0.19197440341287828"/>
    <n v="0.14030040749048966"/>
    <n v="0.53456521176157323"/>
    <n v="0.78081779345277025"/>
    <n v="0.89737476540367422"/>
    <n v="0.2131658476908232"/>
    <n v="1717.0579922676977"/>
    <n v="1600.9198773496867"/>
    <n v="848.21757099053457"/>
    <n v="3166.8598853486201"/>
    <n v="2053.4152779629385"/>
    <n v="1722.4836198204011"/>
    <n v="1605.9785271071985"/>
    <n v="850.897802319108"/>
    <n v="3176.8666540931085"/>
    <n v="2059.9037405305562"/>
  </r>
  <r>
    <s v="2016_1"/>
    <n v="2016"/>
    <n v="1"/>
    <x v="42"/>
    <x v="15"/>
    <s v="Commercial"/>
    <n v="259.25"/>
    <n v="1037"/>
    <n v="106551750"/>
    <n v="426207000"/>
    <n v="37"/>
    <n v="134"/>
    <n v="151"/>
    <n v="248"/>
    <n v="52"/>
    <n v="602512"/>
    <n v="428842"/>
    <n v="196948"/>
    <n v="785725"/>
    <n v="398152"/>
    <n v="16284.108108108108"/>
    <n v="3200.313432835821"/>
    <n v="1304.2913907284769"/>
    <n v="3168.2459677419356"/>
    <n v="7656.7692307692305"/>
    <n v="58331250"/>
    <n v="7777500"/>
    <n v="38887500"/>
    <n v="777750"/>
    <n v="777750"/>
    <n v="0.14271938283510124"/>
    <n v="0.51687560270009647"/>
    <n v="0.58244937319189971"/>
    <n v="0.95660559305689485"/>
    <n v="0.20057859209257473"/>
    <n v="0.1933367463255001"/>
    <n v="0.58918904572627884"/>
    <n v="0.65381353998629022"/>
    <n v="0.98608914991499608"/>
    <n v="0.25852502609883765"/>
    <n v="2324.0578592092575"/>
    <n v="1654.1639344262296"/>
    <n v="759.68370298939249"/>
    <n v="3030.7618129218899"/>
    <n v="1535.7839922854387"/>
    <n v="2331.4015088773444"/>
    <n v="1659.3908268548646"/>
    <n v="762.08418151070055"/>
    <n v="3040.3385336103702"/>
    <n v="1540.6368231048216"/>
  </r>
  <r>
    <s v="2016_1"/>
    <n v="2016"/>
    <n v="1"/>
    <x v="43"/>
    <x v="16"/>
    <s v="Commercial"/>
    <n v="448.5"/>
    <n v="1794"/>
    <n v="184333500"/>
    <n v="737334000"/>
    <n v="59"/>
    <n v="227"/>
    <n v="786"/>
    <n v="605"/>
    <n v="44"/>
    <n v="1186983"/>
    <n v="430484"/>
    <n v="745775"/>
    <n v="1916321"/>
    <n v="297486"/>
    <n v="20118.355932203391"/>
    <n v="1896.4052863436123"/>
    <n v="948.82315521628493"/>
    <n v="3167.4727272727273"/>
    <n v="6761.045454545455"/>
    <n v="100912500"/>
    <n v="13455000"/>
    <n v="67275000"/>
    <n v="1345500"/>
    <n v="1345500"/>
    <n v="0.13154960981047936"/>
    <n v="0.50613154960981044"/>
    <n v="1.7525083612040133"/>
    <n v="1.3489409141583055"/>
    <n v="9.8104793756967665E-2"/>
    <n v="0.16873668199358152"/>
    <n v="0.56113780030590255"/>
    <n v="1.8788540453952391"/>
    <n v="1.4244235588590379"/>
    <n v="0.13083116488870608"/>
    <n v="2646.5618729096991"/>
    <n v="959.83054626532885"/>
    <n v="1662.8205128205129"/>
    <n v="4272.7335562987737"/>
    <n v="663.29096989966558"/>
    <n v="2654.9245834775752"/>
    <n v="962.86345667440924"/>
    <n v="1668.0747586469129"/>
    <n v="4286.2347082766391"/>
    <n v="665.38686286190273"/>
  </r>
  <r>
    <s v="2016_1"/>
    <n v="2016"/>
    <n v="1"/>
    <x v="44"/>
    <x v="17"/>
    <s v="Commercial"/>
    <n v="1532.75"/>
    <n v="6131"/>
    <n v="629960250"/>
    <n v="2519841000"/>
    <n v="142"/>
    <n v="737"/>
    <n v="1556"/>
    <n v="1018"/>
    <n v="250"/>
    <n v="2323777"/>
    <n v="2369754"/>
    <n v="1078090"/>
    <n v="3571934"/>
    <n v="633810"/>
    <n v="16364.62676056338"/>
    <n v="3215.4056987788331"/>
    <n v="692.85989717223651"/>
    <n v="3508.7760314341845"/>
    <n v="2535.2399999999998"/>
    <n v="344868750"/>
    <n v="45982500"/>
    <n v="229912500"/>
    <n v="4598250"/>
    <n v="4598250"/>
    <n v="9.2643940629587349E-2"/>
    <n v="0.48083510030990051"/>
    <n v="1.0151688142228021"/>
    <n v="0.66416571521774592"/>
    <n v="0.16310552927744251"/>
    <n v="0.10989904697806924"/>
    <n v="0.51057030972272843"/>
    <n v="1.0225540643495885"/>
    <n v="0.69227313633311671"/>
    <n v="0.18509374301150056"/>
    <n v="1516.0835100309901"/>
    <n v="1546.0799217093459"/>
    <n v="703.36976023487193"/>
    <n v="2330.4087424563691"/>
    <n v="413.51166204534331"/>
    <n v="1520.8740904896965"/>
    <n v="1550.9652860125218"/>
    <n v="705.59229573923699"/>
    <n v="2337.7724598957743"/>
    <n v="414.81829250107666"/>
  </r>
  <r>
    <s v="2016_1"/>
    <n v="2016"/>
    <n v="1"/>
    <x v="45"/>
    <x v="18"/>
    <s v="Commercial"/>
    <n v="1502.75"/>
    <n v="6011"/>
    <n v="617630250"/>
    <n v="2470521000"/>
    <n v="93"/>
    <n v="887"/>
    <n v="1455"/>
    <n v="1753"/>
    <n v="284"/>
    <n v="3474225"/>
    <n v="3135563"/>
    <n v="1362424"/>
    <n v="6756316"/>
    <n v="2969978"/>
    <n v="37357.258064516129"/>
    <n v="3535.020293122886"/>
    <n v="936.37388316151203"/>
    <n v="3854.1448944666286"/>
    <n v="10457.669014084508"/>
    <n v="338118750"/>
    <n v="45082500"/>
    <n v="225412500"/>
    <n v="4508250"/>
    <n v="4508250"/>
    <n v="6.1886541340875061E-2"/>
    <n v="0.59025120612210946"/>
    <n v="0.96822492097820667"/>
    <n v="1.1665280319414406"/>
    <n v="0.18898685742804858"/>
    <n v="7.6368868096633874E-2"/>
    <n v="0.61981021284168392"/>
    <n v="0.97876743046971248"/>
    <n v="1.1930193652684866"/>
    <n v="0.21251796127396277"/>
    <n v="2311.9114955914156"/>
    <n v="2086.5499916819167"/>
    <n v="906.62052903011147"/>
    <n v="4495.9680585593078"/>
    <n v="1976.36200299451"/>
    <n v="2319.216764700775"/>
    <n v="2093.1431546245444"/>
    <n v="909.4853043285018"/>
    <n v="4510.1745957202202"/>
    <n v="1982.6069895854412"/>
  </r>
  <r>
    <s v="2016_1"/>
    <n v="2016"/>
    <n v="1"/>
    <x v="46"/>
    <x v="19"/>
    <s v="Commercial"/>
    <n v="818.75"/>
    <n v="3275"/>
    <n v="336506250"/>
    <n v="1346025000"/>
    <n v="121"/>
    <n v="373"/>
    <n v="968"/>
    <n v="572"/>
    <n v="133"/>
    <n v="1587190"/>
    <n v="1130772"/>
    <n v="881610"/>
    <n v="1772353"/>
    <n v="373370"/>
    <n v="13117.272727272728"/>
    <n v="3031.5603217158177"/>
    <n v="910.75413223140492"/>
    <n v="3098.5192307692309"/>
    <n v="2807.2932330827066"/>
    <n v="184218750"/>
    <n v="24562500"/>
    <n v="122812500"/>
    <n v="2456250"/>
    <n v="2456250"/>
    <n v="0.14778625954198474"/>
    <n v="0.45557251908396945"/>
    <n v="1.1822900763358779"/>
    <n v="0.69862595419847329"/>
    <n v="0.16244274809160306"/>
    <n v="0.17668451056759571"/>
    <n v="0.49612608454949053"/>
    <n v="1.2200928616666529"/>
    <n v="0.73599014202671398"/>
    <n v="0.19247844271466999"/>
    <n v="1938.5526717557252"/>
    <n v="1381.095572519084"/>
    <n v="1076.7755725190839"/>
    <n v="2164.7059541984731"/>
    <n v="456.02442748091602"/>
    <n v="1944.6781869308729"/>
    <n v="1385.4596127698619"/>
    <n v="1080.1780104336133"/>
    <n v="2171.5460774333842"/>
    <n v="457.46539144927829"/>
  </r>
  <r>
    <s v="2016_1"/>
    <n v="2016"/>
    <n v="1"/>
    <x v="47"/>
    <x v="20"/>
    <s v="Commercial"/>
    <n v="734.5"/>
    <n v="2938"/>
    <n v="301879500"/>
    <n v="1207518000"/>
    <n v="94"/>
    <n v="452"/>
    <n v="599"/>
    <n v="640"/>
    <n v="92"/>
    <n v="1357346"/>
    <n v="1828606"/>
    <n v="613321"/>
    <n v="3181406"/>
    <n v="404701"/>
    <n v="14439.851063829787"/>
    <n v="4045.5884955752213"/>
    <n v="1023.9081803005008"/>
    <n v="4970.9468749999996"/>
    <n v="4398.923913043478"/>
    <n v="165262500"/>
    <n v="22035000"/>
    <n v="110175000"/>
    <n v="2203500"/>
    <n v="2203500"/>
    <n v="0.12797821647379171"/>
    <n v="0.61538461538461542"/>
    <n v="0.81552076242341731"/>
    <n v="0.87134104833219872"/>
    <n v="0.12525527569775358"/>
    <n v="0.15669869784691678"/>
    <n v="0.65721064728180001"/>
    <n v="0.84886734088877225"/>
    <n v="0.90012657050943656"/>
    <n v="0.1537129038658078"/>
    <n v="1847.9863852961198"/>
    <n v="2489.5929203539822"/>
    <n v="835.01837985023826"/>
    <n v="4331.3900612661673"/>
    <n v="550.98842750170184"/>
    <n v="1853.8257255480128"/>
    <n v="2497.4596342358168"/>
    <n v="837.65690385416303"/>
    <n v="4345.07655838143"/>
    <n v="552.72946246204458"/>
  </r>
  <r>
    <s v="2016_1"/>
    <n v="2016"/>
    <n v="1"/>
    <x v="48"/>
    <x v="21"/>
    <s v="Commercial"/>
    <n v="1337.25"/>
    <n v="5349"/>
    <n v="549609750"/>
    <n v="2198439000"/>
    <n v="232"/>
    <n v="856"/>
    <n v="868"/>
    <n v="1569"/>
    <n v="303"/>
    <n v="2897415"/>
    <n v="2670348"/>
    <n v="1125484"/>
    <n v="4577301"/>
    <n v="909696"/>
    <n v="12488.85775862069"/>
    <n v="3119.5654205607475"/>
    <n v="1296.6405529953918"/>
    <n v="2917.336520076482"/>
    <n v="3002.2970297029701"/>
    <n v="300881250"/>
    <n v="40117500"/>
    <n v="200587500"/>
    <n v="4011750"/>
    <n v="4011750"/>
    <n v="0.17349037203215553"/>
    <n v="0.64011964853243597"/>
    <n v="0.6490932884651337"/>
    <n v="1.1733034212002242"/>
    <n v="0.22658440830061694"/>
    <n v="0.19761781320527777"/>
    <n v="0.67070118242742649"/>
    <n v="0.67950206971200899"/>
    <n v="1.2020349247965667"/>
    <n v="0.25325736071765553"/>
    <n v="2166.6965787997756"/>
    <n v="1996.8951205832866"/>
    <n v="841.64068050102821"/>
    <n v="3422.9209197980931"/>
    <n v="680.27369601794726"/>
    <n v="2173.5429920887982"/>
    <n v="2003.204988528857"/>
    <n v="844.30012991168644"/>
    <n v="3433.7368002964877"/>
    <n v="682.4232516678527"/>
  </r>
  <r>
    <s v="2016_1"/>
    <n v="2016"/>
    <n v="1"/>
    <x v="49"/>
    <x v="22"/>
    <s v="Commercial"/>
    <n v="414.75"/>
    <n v="1659"/>
    <n v="170462250"/>
    <n v="681849000"/>
    <n v="77"/>
    <n v="274"/>
    <n v="96"/>
    <n v="273"/>
    <n v="40"/>
    <n v="1177479"/>
    <n v="983153"/>
    <n v="97489"/>
    <n v="902623"/>
    <n v="256883"/>
    <n v="15291.935064935065"/>
    <n v="3588.1496350364964"/>
    <n v="1015.5104166666666"/>
    <n v="3306.3113553113553"/>
    <n v="6422.0749999999998"/>
    <n v="93318750"/>
    <n v="12442500"/>
    <n v="62212500"/>
    <n v="1244250"/>
    <n v="1244250"/>
    <n v="0.18565400843881857"/>
    <n v="0.66063893911995175"/>
    <n v="0.23146473779385171"/>
    <n v="0.65822784810126578"/>
    <n v="9.644364074743822E-2"/>
    <n v="0.23013960003115924"/>
    <n v="0.71481105666599121"/>
    <n v="0.27971915138166648"/>
    <n v="0.71249277049978543"/>
    <n v="0.13021722441089126"/>
    <n v="2839.0090415913201"/>
    <n v="2370.4713682941533"/>
    <n v="235.05485232067511"/>
    <n v="2176.3062085593733"/>
    <n v="619.36829415310433"/>
    <n v="2847.9798543115639"/>
    <n v="2377.9616771984702"/>
    <n v="235.79758791195434"/>
    <n v="2183.1829867354468"/>
    <n v="621.32539851251488"/>
  </r>
  <r>
    <s v="2016_1"/>
    <n v="2016"/>
    <n v="1"/>
    <x v="50"/>
    <x v="23"/>
    <s v="Commercial"/>
    <n v="640.75"/>
    <n v="2563"/>
    <n v="263348250"/>
    <n v="1053393000"/>
    <n v="126"/>
    <n v="506"/>
    <n v="788"/>
    <n v="606"/>
    <n v="66"/>
    <n v="2089080"/>
    <n v="1514101"/>
    <n v="1054713"/>
    <n v="1979154"/>
    <n v="435226"/>
    <n v="16580"/>
    <n v="2992.294466403162"/>
    <n v="1338.4682741116751"/>
    <n v="3265.9306930693069"/>
    <n v="6594.333333333333"/>
    <n v="144168750"/>
    <n v="19222500"/>
    <n v="96112500"/>
    <n v="1922250"/>
    <n v="1922250"/>
    <n v="0.19664455715957863"/>
    <n v="0.78969957081545061"/>
    <n v="1.2298088177916504"/>
    <n v="0.94576667967225903"/>
    <n v="0.10300429184549356"/>
    <n v="0.23322984269883154"/>
    <n v="0.82721091647850287"/>
    <n v="1.2787431605016577"/>
    <n v="0.9666133508078667"/>
    <n v="0.13098343797302489"/>
    <n v="3260.3667577058136"/>
    <n v="2363.0136558720251"/>
    <n v="1646.0600858369098"/>
    <n v="3088.8084276238783"/>
    <n v="679.24463519313304"/>
    <n v="3270.6689931528322"/>
    <n v="2370.4803996025507"/>
    <n v="1651.2613714052131"/>
    <n v="3098.5685662944452"/>
    <n v="681.39093917606522"/>
  </r>
  <r>
    <s v="2016_1"/>
    <n v="2016"/>
    <n v="1"/>
    <x v="51"/>
    <x v="24"/>
    <s v="Commercial"/>
    <n v="329.75"/>
    <n v="1319"/>
    <n v="135527250"/>
    <n v="542109000"/>
    <n v="65"/>
    <n v="273"/>
    <n v="203"/>
    <n v="490"/>
    <n v="8"/>
    <n v="840340"/>
    <n v="687390"/>
    <n v="316629"/>
    <n v="1301929"/>
    <n v="37320"/>
    <n v="12928.307692307691"/>
    <n v="2517.9120879120878"/>
    <n v="1559.7487684729065"/>
    <n v="2656.9979591836736"/>
    <n v="4665"/>
    <n v="74193750"/>
    <n v="9892500"/>
    <n v="49462500"/>
    <n v="989250"/>
    <n v="989250"/>
    <n v="0.19711902956785443"/>
    <n v="0.82789992418498859"/>
    <n v="0.61561789234268383"/>
    <n v="1.4859742228961335"/>
    <n v="2.4260803639120546E-2"/>
    <n v="0.24816404946168782"/>
    <n v="0.87633310267859366"/>
    <n v="0.67803457999327132"/>
    <n v="1.5950116948579072"/>
    <n v="4.4002432636056188E-2"/>
    <n v="2548.41546626232"/>
    <n v="2084.5792266868839"/>
    <n v="960.20924943138743"/>
    <n v="3948.2304776345718"/>
    <n v="113.17664897649735"/>
    <n v="2556.4680499442652"/>
    <n v="2091.1661623285672"/>
    <n v="963.24335648166539"/>
    <n v="3960.7062519883466"/>
    <n v="113.53426901482729"/>
  </r>
  <r>
    <s v="2016_1"/>
    <n v="2016"/>
    <n v="1"/>
    <x v="52"/>
    <x v="25"/>
    <s v="Commercial"/>
    <n v="1517.75"/>
    <n v="6071"/>
    <n v="623795250"/>
    <n v="2495181000"/>
    <n v="312"/>
    <n v="1134"/>
    <n v="2423"/>
    <n v="861"/>
    <n v="418"/>
    <n v="4631802"/>
    <n v="3088849"/>
    <n v="2493977"/>
    <n v="2555120"/>
    <n v="2512634"/>
    <n v="14845.51923076923"/>
    <n v="2723.852733686067"/>
    <n v="1029.2930251754024"/>
    <n v="2967.6190476190477"/>
    <n v="6011.0861244019143"/>
    <n v="341493750"/>
    <n v="45532500"/>
    <n v="227662500"/>
    <n v="4553250"/>
    <n v="4553250"/>
    <n v="0.20556745182012848"/>
    <n v="0.74715862296162083"/>
    <n v="1.5964421017954209"/>
    <n v="0.56728710261900839"/>
    <n v="0.27540767583594133"/>
    <n v="0.22973660816185587"/>
    <n v="0.77315341098113155"/>
    <n v="1.6548022696752338"/>
    <n v="0.59691884403876594"/>
    <n v="0.30212486005041805"/>
    <n v="3051.7555592159447"/>
    <n v="2035.1500576511282"/>
    <n v="1643.2067204743864"/>
    <n v="1683.4920112007906"/>
    <n v="1655.4992587712075"/>
    <n v="3061.3986167718108"/>
    <n v="2041.5808050553524"/>
    <n v="1648.3989898663006"/>
    <n v="1688.8115756429115"/>
    <n v="1660.7303706103635"/>
  </r>
  <r>
    <s v="2016_1"/>
    <n v="2016"/>
    <n v="1"/>
    <x v="53"/>
    <x v="26"/>
    <s v="Commercial"/>
    <n v="755.5"/>
    <n v="3022"/>
    <n v="310510500"/>
    <n v="1242042000"/>
    <n v="114"/>
    <n v="575"/>
    <n v="1200"/>
    <n v="1291"/>
    <n v="172"/>
    <n v="1492522"/>
    <n v="2107315"/>
    <n v="869035"/>
    <n v="5318186"/>
    <n v="529735"/>
    <n v="13092.298245614034"/>
    <n v="3664.8956521739128"/>
    <n v="724.19583333333333"/>
    <n v="4119.4314484895431"/>
    <n v="3079.8546511627906"/>
    <n v="169987500"/>
    <n v="22665000"/>
    <n v="113325000"/>
    <n v="2266500"/>
    <n v="2266500"/>
    <n v="0.15089344804765056"/>
    <n v="0.76108537392455322"/>
    <n v="1.5883520847121111"/>
    <n v="1.7088021178027797"/>
    <n v="0.22766379880873594"/>
    <n v="0.18123620050489328"/>
    <n v="0.79723274716834536"/>
    <n v="1.6702986440452237"/>
    <n v="1.8020946920251735"/>
    <n v="0.26320964617179504"/>
    <n v="1975.5420251489079"/>
    <n v="2789.2984778292521"/>
    <n v="1150.2779616148246"/>
    <n v="7039.2931833223029"/>
    <n v="701.17140966247518"/>
    <n v="1981.7844207415083"/>
    <n v="2798.1122131498842"/>
    <n v="1153.912655276838"/>
    <n v="7061.536219503364"/>
    <n v="703.38699873201404"/>
  </r>
  <r>
    <s v="2016_2"/>
    <n v="2016"/>
    <n v="2"/>
    <x v="27"/>
    <x v="0"/>
    <s v="Commercial"/>
    <n v="1689"/>
    <n v="6756"/>
    <n v="694179000"/>
    <n v="2776716000"/>
    <n v="47"/>
    <n v="830"/>
    <n v="446"/>
    <n v="1438"/>
    <n v="202"/>
    <n v="751823"/>
    <n v="1509609"/>
    <n v="628443"/>
    <n v="2388308"/>
    <n v="721899"/>
    <n v="15996.234042553191"/>
    <n v="1818.8060240963855"/>
    <n v="1409.0650224215246"/>
    <n v="1660.8539638386649"/>
    <n v="3573.7574257425745"/>
    <n v="380025000"/>
    <n v="50670000"/>
    <n v="253350000"/>
    <n v="5067000"/>
    <n v="5067000"/>
    <n v="2.7827116637063352E-2"/>
    <n v="0.49141503848431023"/>
    <n v="0.26406157489638837"/>
    <n v="0.85139135583185321"/>
    <n v="0.11959739490822972"/>
    <n v="3.7152076089061757E-2"/>
    <n v="0.5197581205836177"/>
    <n v="0.28905434764738314"/>
    <n v="0.87155772673001808"/>
    <n v="0.13799420883151992"/>
    <n v="445.12907045589105"/>
    <n v="893.78863232682056"/>
    <n v="372.07992895204262"/>
    <n v="1414.0367081113084"/>
    <n v="427.41207815275311"/>
    <n v="446.5356068454891"/>
    <n v="896.6128608920078"/>
    <n v="373.25564178377056"/>
    <n v="1418.5048370612981"/>
    <n v="428.76263169143766"/>
  </r>
  <r>
    <s v="2016_2"/>
    <n v="2016"/>
    <n v="2"/>
    <x v="28"/>
    <x v="1"/>
    <s v="Commercial"/>
    <n v="214.5"/>
    <n v="858"/>
    <n v="88159500"/>
    <n v="352638000"/>
    <n v="4"/>
    <n v="73"/>
    <n v="168"/>
    <n v="117"/>
    <n v="18"/>
    <n v="105477"/>
    <n v="227384"/>
    <n v="259905"/>
    <n v="362090"/>
    <n v="116062"/>
    <n v="26369.25"/>
    <n v="3114.8493150684931"/>
    <n v="1547.0535714285713"/>
    <n v="3094.7863247863247"/>
    <n v="6447.8888888888887"/>
    <n v="48262500"/>
    <n v="6435000"/>
    <n v="32175000"/>
    <n v="643500"/>
    <n v="643500"/>
    <n v="1.8648018648018648E-2"/>
    <n v="0.34032634032634035"/>
    <n v="0.78321678321678323"/>
    <n v="0.54545454545454541"/>
    <n v="8.3916083916083919E-2"/>
    <n v="4.0169443552364084E-2"/>
    <n v="0.41570607877963905"/>
    <n v="0.84877031480480603"/>
    <n v="0.62467005406253473"/>
    <n v="0.12802562162336611"/>
    <n v="491.73426573426576"/>
    <n v="1060.0652680652681"/>
    <n v="1211.6783216783217"/>
    <n v="1688.0652680652681"/>
    <n v="541.0815850815851"/>
    <n v="493.28806705768676"/>
    <n v="1063.414904100847"/>
    <n v="1215.5070306192638"/>
    <n v="1693.3992832647666"/>
    <n v="542.79131601059225"/>
  </r>
  <r>
    <s v="2016_2"/>
    <n v="2016"/>
    <n v="2"/>
    <x v="29"/>
    <x v="2"/>
    <s v="Commercial"/>
    <n v="236.75"/>
    <n v="947"/>
    <n v="97304250"/>
    <n v="389217000"/>
    <n v="22"/>
    <n v="133"/>
    <n v="76"/>
    <n v="365"/>
    <n v="141"/>
    <n v="223126"/>
    <n v="414433"/>
    <n v="63268"/>
    <n v="1149486"/>
    <n v="761405"/>
    <n v="10142.09090909091"/>
    <n v="3116.0375939849623"/>
    <n v="832.47368421052636"/>
    <n v="3149.2767123287672"/>
    <n v="5400.0354609929082"/>
    <n v="53268750"/>
    <n v="7102500"/>
    <n v="35512500"/>
    <n v="710250"/>
    <n v="710250"/>
    <n v="9.2925026399155231E-2"/>
    <n v="0.56177402323125658"/>
    <n v="0.32101372756071805"/>
    <n v="1.5417106652587118"/>
    <n v="0.59556494192185849"/>
    <n v="0.1368891951493646"/>
    <n v="0.63690876752091852"/>
    <n v="0.39171109242710739"/>
    <n v="1.680097908701196"/>
    <n v="0.66988394701963505"/>
    <n v="942.454065469905"/>
    <n v="1750.5089757127771"/>
    <n v="267.23548046462514"/>
    <n v="4855.2734952481524"/>
    <n v="3216.0718057022177"/>
    <n v="945.43206898976143"/>
    <n v="1756.0403030020425"/>
    <n v="268.07990167369212"/>
    <n v="4870.6153798964033"/>
    <n v="3226.2340762132126"/>
  </r>
  <r>
    <s v="2016_2"/>
    <n v="2016"/>
    <n v="2"/>
    <x v="30"/>
    <x v="3"/>
    <s v="Commercial"/>
    <n v="1652.5"/>
    <n v="6610"/>
    <n v="679177500"/>
    <n v="2716710000"/>
    <n v="50"/>
    <n v="686"/>
    <n v="395"/>
    <n v="978"/>
    <n v="165"/>
    <n v="867513"/>
    <n v="2432712"/>
    <n v="291818"/>
    <n v="3256213"/>
    <n v="905732"/>
    <n v="17350.259999999998"/>
    <n v="3546.2274052478133"/>
    <n v="738.77974683544301"/>
    <n v="3329.4611451942742"/>
    <n v="5489.2848484848482"/>
    <n v="371812500"/>
    <n v="49575000"/>
    <n v="247875000"/>
    <n v="4957500"/>
    <n v="4957500"/>
    <n v="3.0257186081694403E-2"/>
    <n v="0.4151285930408472"/>
    <n v="0.23903177004538578"/>
    <n v="0.59183055975794252"/>
    <n v="9.9848714069591532E-2"/>
    <n v="4.0075292611957164E-2"/>
    <n v="0.44337132509740812"/>
    <n v="0.26347712025620179"/>
    <n v="0.62000168038069103"/>
    <n v="0.11703231499824569"/>
    <n v="524.97004538577914"/>
    <n v="1472.140393343419"/>
    <n v="176.59183055975794"/>
    <n v="1970.4768532526475"/>
    <n v="548.09803328290468"/>
    <n v="526.6288664363293"/>
    <n v="1476.7921206092074"/>
    <n v="177.14983238950509"/>
    <n v="1976.7032437153553"/>
    <n v="549.8299350616179"/>
  </r>
  <r>
    <s v="2016_2"/>
    <n v="2016"/>
    <n v="2"/>
    <x v="31"/>
    <x v="4"/>
    <s v="Commercial"/>
    <n v="685.25"/>
    <n v="2741"/>
    <n v="281637750"/>
    <n v="1126551000"/>
    <n v="31"/>
    <n v="250"/>
    <n v="638"/>
    <n v="376"/>
    <n v="66"/>
    <n v="703292"/>
    <n v="810862"/>
    <n v="1291464"/>
    <n v="1211846"/>
    <n v="209113"/>
    <n v="22686.83870967742"/>
    <n v="3243.4479999999999"/>
    <n v="2024.2382445141066"/>
    <n v="3222.994680851064"/>
    <n v="3168.378787878788"/>
    <n v="154181250"/>
    <n v="20557500"/>
    <n v="102787500"/>
    <n v="2055750"/>
    <n v="2055750"/>
    <n v="4.5238963881794964E-2"/>
    <n v="0.36483035388544327"/>
    <n v="0.93104706311565122"/>
    <n v="0.54870485224370669"/>
    <n v="9.6315213425757024E-2"/>
    <n v="6.3737402263711426E-2"/>
    <n v="0.40767748504529966"/>
    <n v="0.95359950646111391"/>
    <n v="0.59299744785467201"/>
    <n v="0.12257476648721494"/>
    <n v="1026.3290769792047"/>
    <n v="1183.3082816490332"/>
    <n v="1884.6610726012404"/>
    <n v="1768.4728201386356"/>
    <n v="305.16307916818681"/>
    <n v="1029.5721120678709"/>
    <n v="1187.0473458187751"/>
    <n v="1890.6162989762727"/>
    <n v="1774.0609102918861"/>
    <n v="306.12734549923601"/>
  </r>
  <r>
    <s v="2016_2"/>
    <n v="2016"/>
    <n v="2"/>
    <x v="32"/>
    <x v="5"/>
    <s v="Commercial"/>
    <n v="279.25"/>
    <n v="1117"/>
    <n v="114771750"/>
    <n v="459087000"/>
    <n v="26"/>
    <n v="122"/>
    <n v="294"/>
    <n v="176"/>
    <n v="49"/>
    <n v="521319"/>
    <n v="394425"/>
    <n v="453403"/>
    <n v="628916"/>
    <n v="291523"/>
    <n v="20050.73076923077"/>
    <n v="3232.9918032786886"/>
    <n v="1542.187074829932"/>
    <n v="3573.3863636363635"/>
    <n v="5949.4489795918371"/>
    <n v="62831250"/>
    <n v="8377500"/>
    <n v="41887500"/>
    <n v="837750"/>
    <n v="837750"/>
    <n v="9.3106535362578333E-2"/>
    <n v="0.43688451208594448"/>
    <n v="1.052820053715309"/>
    <n v="0.63025962399283797"/>
    <n v="0.17547000895255147"/>
    <n v="0.13362262743068903"/>
    <n v="0.50604234734111442"/>
    <n v="1.0857003576762045"/>
    <n v="0.69756775206401256"/>
    <n v="0.22850518414342891"/>
    <n v="1866.8540734109222"/>
    <n v="1412.4440465532678"/>
    <n v="1623.6454789615041"/>
    <n v="2252.1611459265891"/>
    <n v="1043.9498657117279"/>
    <n v="1872.7530325277296"/>
    <n v="1416.9071429484629"/>
    <n v="1628.7759379711274"/>
    <n v="2259.2776135249428"/>
    <n v="1047.2485796634714"/>
  </r>
  <r>
    <s v="2016_2"/>
    <n v="2016"/>
    <n v="2"/>
    <x v="33"/>
    <x v="6"/>
    <s v="Commercial"/>
    <n v="1860.25"/>
    <n v="7441"/>
    <n v="764562750"/>
    <n v="3058251000"/>
    <n v="114"/>
    <n v="879"/>
    <n v="767"/>
    <n v="1579"/>
    <n v="258"/>
    <n v="3435620"/>
    <n v="2536238"/>
    <n v="1080987"/>
    <n v="3908182"/>
    <n v="2622007"/>
    <n v="30137.017543859649"/>
    <n v="2885.3674630261662"/>
    <n v="1409.3702737940025"/>
    <n v="2475.0994300189996"/>
    <n v="10162.817829457364"/>
    <n v="418556250"/>
    <n v="55807500"/>
    <n v="279037500"/>
    <n v="5580750"/>
    <n v="5580750"/>
    <n v="6.1282085741163825E-2"/>
    <n v="0.47251713479371055"/>
    <n v="0.41231017336379516"/>
    <n v="0.84881064373068138"/>
    <n v="0.13869103615105496"/>
    <n v="7.4239089550261303E-2"/>
    <n v="0.49948727620811945"/>
    <n v="0.43890250242323786"/>
    <n v="0.86816310833371579"/>
    <n v="0.15736230981042471"/>
    <n v="1846.8592931057653"/>
    <n v="1363.3855664561215"/>
    <n v="581.09770192178473"/>
    <n v="2100.8907404918696"/>
    <n v="1409.4917349818572"/>
    <n v="1852.6950719273107"/>
    <n v="1367.6936459313831"/>
    <n v="582.9338773547388"/>
    <n v="2107.5292178980858"/>
    <n v="1413.9455025465306"/>
  </r>
  <r>
    <s v="2016_2"/>
    <n v="2016"/>
    <n v="2"/>
    <x v="34"/>
    <x v="7"/>
    <s v="Commercial"/>
    <n v="1752.75"/>
    <n v="7011"/>
    <n v="720380250"/>
    <n v="2881521000"/>
    <n v="213"/>
    <n v="703"/>
    <n v="410"/>
    <n v="1200"/>
    <n v="174"/>
    <n v="3135027"/>
    <n v="1663552"/>
    <n v="317736"/>
    <n v="3706687"/>
    <n v="893676"/>
    <n v="14718.43661971831"/>
    <n v="2366.3613086770984"/>
    <n v="774.96585365853662"/>
    <n v="3088.9058333333332"/>
    <n v="5136.0689655172409"/>
    <n v="394368750"/>
    <n v="52582500"/>
    <n v="262912500"/>
    <n v="5258250"/>
    <n v="5258250"/>
    <n v="0.12152332049636286"/>
    <n v="0.40108401084010842"/>
    <n v="0.23391812865497075"/>
    <n v="0.68463842533162178"/>
    <n v="9.9272571673085147E-2"/>
    <n v="0.13970738090402354"/>
    <n v="0.42836100819050416"/>
    <n v="0.25747759594318775"/>
    <n v="0.71049857035082886"/>
    <n v="0.1159146385639164"/>
    <n v="1788.6332905434317"/>
    <n v="949.10968478105838"/>
    <n v="181.2785622593068"/>
    <n v="2114.7836257309941"/>
    <n v="509.87077449721863"/>
    <n v="1794.285084546055"/>
    <n v="952.10871898926518"/>
    <n v="181.85137340869002"/>
    <n v="2121.4660024238269"/>
    <n v="511.48188427620562"/>
  </r>
  <r>
    <s v="2016_2"/>
    <n v="2016"/>
    <n v="2"/>
    <x v="35"/>
    <x v="8"/>
    <s v="Commercial"/>
    <n v="228.5"/>
    <n v="914"/>
    <n v="93913500"/>
    <n v="375654000"/>
    <n v="35"/>
    <n v="98"/>
    <n v="121"/>
    <n v="123"/>
    <n v="43"/>
    <n v="414080"/>
    <n v="291335"/>
    <n v="109734"/>
    <n v="399667"/>
    <n v="189799"/>
    <n v="11830.857142857143"/>
    <n v="2972.8061224489797"/>
    <n v="906.89256198347107"/>
    <n v="3249.3252032520327"/>
    <n v="4413.9302325581393"/>
    <n v="51412500"/>
    <n v="6855000"/>
    <n v="34275000"/>
    <n v="685500"/>
    <n v="685500"/>
    <n v="0.15317286652078774"/>
    <n v="0.42888402625820571"/>
    <n v="0.52954048140043763"/>
    <n v="0.53829321663019691"/>
    <n v="0.18818380743982493"/>
    <n v="0.20868668759077122"/>
    <n v="0.50517003759116297"/>
    <n v="0.60647540586040205"/>
    <n v="0.61513640919122403"/>
    <n v="0.248430443026641"/>
    <n v="1812.1663019693653"/>
    <n v="1274.9890590809628"/>
    <n v="480.23632385120351"/>
    <n v="1749.0897155361051"/>
    <n v="830.63019693654269"/>
    <n v="1817.8924565094694"/>
    <n v="1279.0178197864814"/>
    <n v="481.75379352446413"/>
    <n v="1754.6165581910986"/>
    <n v="833.25485498705757"/>
  </r>
  <r>
    <s v="2016_2"/>
    <n v="2016"/>
    <n v="2"/>
    <x v="36"/>
    <x v="9"/>
    <s v="Commercial"/>
    <n v="163.5"/>
    <n v="654"/>
    <n v="67198500"/>
    <n v="268794000"/>
    <n v="26"/>
    <n v="79"/>
    <n v="131"/>
    <n v="109"/>
    <n v="25"/>
    <n v="371367"/>
    <n v="249969"/>
    <n v="95078"/>
    <n v="357362"/>
    <n v="115194"/>
    <n v="14283.346153846154"/>
    <n v="3164.1645569620255"/>
    <n v="725.78625954198469"/>
    <n v="3278.5504587155965"/>
    <n v="4607.76"/>
    <n v="36787500"/>
    <n v="4905000"/>
    <n v="24525000"/>
    <n v="490500"/>
    <n v="490500"/>
    <n v="0.15902140672782875"/>
    <n v="0.48318042813455658"/>
    <n v="0.80122324159021407"/>
    <n v="0.66666666666666663"/>
    <n v="0.1529051987767584"/>
    <n v="0.22565869391924379"/>
    <n v="0.57423907358726733"/>
    <n v="0.87394370099684604"/>
    <n v="0.75256619628064936"/>
    <n v="0.21848561618725026"/>
    <n v="2271.3577981651374"/>
    <n v="1528.8623853211009"/>
    <n v="581.51681957186543"/>
    <n v="2185.7003058103974"/>
    <n v="704.55045871559628"/>
    <n v="2278.5349241022159"/>
    <n v="1533.6933449738583"/>
    <n v="583.35431934929727"/>
    <n v="2192.6067678254021"/>
    <n v="706.77672503757913"/>
  </r>
  <r>
    <s v="2016_2"/>
    <n v="2016"/>
    <n v="2"/>
    <x v="37"/>
    <x v="10"/>
    <s v="Commercial"/>
    <n v="454.5"/>
    <n v="1818"/>
    <n v="186799500"/>
    <n v="747198000"/>
    <n v="61"/>
    <n v="215"/>
    <n v="693"/>
    <n v="466"/>
    <n v="172"/>
    <n v="1159196"/>
    <n v="882746"/>
    <n v="684983"/>
    <n v="1479065"/>
    <n v="926041"/>
    <n v="19003.213114754097"/>
    <n v="4105.7953488372095"/>
    <n v="988.43145743145737"/>
    <n v="3173.9592274678112"/>
    <n v="5383.9593023255811"/>
    <n v="102262500"/>
    <n v="13635000"/>
    <n v="68175000"/>
    <n v="1363500"/>
    <n v="1363500"/>
    <n v="0.13421342134213421"/>
    <n v="0.47304730473047307"/>
    <n v="1.5247524752475248"/>
    <n v="1.0253025302530252"/>
    <n v="0.37843784378437845"/>
    <n v="0.17146909112387759"/>
    <n v="0.52761392790281914"/>
    <n v="1.6225135345287434"/>
    <n v="1.0429059469001423"/>
    <n v="0.43144427181706335"/>
    <n v="2550.4862486248626"/>
    <n v="1942.2354235423543"/>
    <n v="1507.1133113311332"/>
    <n v="3254.2684268426842"/>
    <n v="2037.4939493949396"/>
    <n v="2558.545375646574"/>
    <n v="1948.3725756218194"/>
    <n v="1511.875547402266"/>
    <n v="3264.5513925433661"/>
    <n v="2043.9321031207223"/>
  </r>
  <r>
    <s v="2016_2"/>
    <n v="2016"/>
    <n v="2"/>
    <x v="38"/>
    <x v="11"/>
    <s v="Commercial"/>
    <n v="1771.25"/>
    <n v="7085"/>
    <n v="727983750"/>
    <n v="2911935000"/>
    <n v="58"/>
    <n v="629"/>
    <n v="2105"/>
    <n v="921"/>
    <n v="245"/>
    <n v="953470"/>
    <n v="1285104"/>
    <n v="1939206"/>
    <n v="1686491"/>
    <n v="1302385"/>
    <n v="16439.137931034482"/>
    <n v="2043.0906200317966"/>
    <n v="921.23800475059386"/>
    <n v="1831.1520086862106"/>
    <n v="5315.8571428571431"/>
    <n v="398531250"/>
    <n v="53137500"/>
    <n v="265687500"/>
    <n v="5313750"/>
    <n v="5313750"/>
    <n v="3.2745236414961187E-2"/>
    <n v="0.3551164431898377"/>
    <n v="1.1884262526464362"/>
    <n v="0.51997177134791817"/>
    <n v="0.13832039520112915"/>
    <n v="4.2598055153137929E-2"/>
    <n v="0.38161010768154358"/>
    <n v="1.2146245346954241"/>
    <n v="0.54763094885926433"/>
    <n v="0.15743353369891613"/>
    <n v="538.30345800988005"/>
    <n v="725.53507410021166"/>
    <n v="1094.823429781228"/>
    <n v="952.14735356386734"/>
    <n v="735.2914608327452"/>
    <n v="540.00441050341612"/>
    <n v="727.827648437373"/>
    <n v="1098.2828960268155"/>
    <n v="955.15598631767841"/>
    <n v="737.61486378542759"/>
  </r>
  <r>
    <s v="2016_2"/>
    <n v="2016"/>
    <n v="2"/>
    <x v="39"/>
    <x v="12"/>
    <s v="Commercial"/>
    <n v="1265.75"/>
    <n v="5063"/>
    <n v="520223250"/>
    <n v="2080893000"/>
    <n v="80"/>
    <n v="602"/>
    <n v="1031"/>
    <n v="1143"/>
    <n v="224"/>
    <n v="1776086"/>
    <n v="2012353"/>
    <n v="1255681"/>
    <n v="3373094"/>
    <n v="1015446"/>
    <n v="22201.075000000001"/>
    <n v="3342.7790697674418"/>
    <n v="1217.9253152279341"/>
    <n v="2951.0883639545059"/>
    <n v="4533.2410714285716"/>
    <n v="284793750"/>
    <n v="37972500"/>
    <n v="189862500"/>
    <n v="3797250"/>
    <n v="3797250"/>
    <n v="6.3203634208967019E-2"/>
    <n v="0.47560734742247679"/>
    <n v="0.81453683586806236"/>
    <n v="0.90302192376061619"/>
    <n v="0.17697017578510765"/>
    <n v="7.9139496827825256E-2"/>
    <n v="0.50831388190525451"/>
    <n v="0.83999142843816244"/>
    <n v="0.92240255340876565"/>
    <n v="0.20196440686320224"/>
    <n v="1403.1886233458424"/>
    <n v="1589.8502863914675"/>
    <n v="992.04503258937393"/>
    <n v="2664.8974916057673"/>
    <n v="802.248469286984"/>
    <n v="1407.6224740898178"/>
    <n v="1594.8739580189626"/>
    <n v="995.17973560265466"/>
    <n v="2673.3181397846274"/>
    <n v="804.78344563529527"/>
  </r>
  <r>
    <s v="2016_2"/>
    <n v="2016"/>
    <n v="2"/>
    <x v="40"/>
    <x v="13"/>
    <s v="Commercial"/>
    <n v="372.25"/>
    <n v="1489"/>
    <n v="152994750"/>
    <n v="611979000"/>
    <n v="50"/>
    <n v="194"/>
    <n v="287"/>
    <n v="268"/>
    <n v="80"/>
    <n v="1052823"/>
    <n v="636867"/>
    <n v="255970"/>
    <n v="938308"/>
    <n v="764965"/>
    <n v="21056.46"/>
    <n v="3282.819587628866"/>
    <n v="891.88153310104531"/>
    <n v="3501.1492537313434"/>
    <n v="9562.0625"/>
    <n v="83756250"/>
    <n v="11167500"/>
    <n v="55837500"/>
    <n v="1116750"/>
    <n v="1116750"/>
    <n v="0.13431833445265279"/>
    <n v="0.52115513767629285"/>
    <n v="0.77098723975822703"/>
    <n v="0.71994627266621891"/>
    <n v="0.21490933512424445"/>
    <n v="0.17549823814253171"/>
    <n v="0.58148321655472723"/>
    <n v="0.82173209332229324"/>
    <n v="0.77417248748768097"/>
    <n v="0.26451441060449676"/>
    <n v="2828.2686366689054"/>
    <n v="1710.8582941571524"/>
    <n v="687.62928139691064"/>
    <n v="2520.6393552719946"/>
    <n v="2054.9764942914708"/>
    <n v="2837.2055114341492"/>
    <n v="1716.2643316592932"/>
    <n v="689.80207951554928"/>
    <n v="2528.6041709031374"/>
    <n v="2061.4698900520066"/>
  </r>
  <r>
    <s v="2016_2"/>
    <n v="2016"/>
    <n v="2"/>
    <x v="41"/>
    <x v="14"/>
    <s v="Commercial"/>
    <n v="1864.5"/>
    <n v="7458"/>
    <n v="766309500"/>
    <n v="3065238000"/>
    <n v="238"/>
    <n v="949"/>
    <n v="1771"/>
    <n v="1476"/>
    <n v="327"/>
    <n v="3523237"/>
    <n v="3039005"/>
    <n v="2217618"/>
    <n v="5121650"/>
    <n v="4007082"/>
    <n v="14803.51680672269"/>
    <n v="3202.3234984193887"/>
    <n v="1252.1840767927724"/>
    <n v="3469.9525745257451"/>
    <n v="12254.073394495414"/>
    <n v="419512500"/>
    <n v="55935000"/>
    <n v="279675000"/>
    <n v="5593500"/>
    <n v="5593500"/>
    <n v="0.12764816304639315"/>
    <n v="0.50898364172700461"/>
    <n v="0.94985250737463123"/>
    <n v="0.79163314561544651"/>
    <n v="0.17538213998390989"/>
    <n v="0.14565460278056658"/>
    <n v="0.53595945954990387"/>
    <n v="0.96162931078647085"/>
    <n v="0.81354862776707093"/>
    <n v="0.19590291590323719"/>
    <n v="1889.6417270045588"/>
    <n v="1629.9302762134621"/>
    <n v="1189.3901850362026"/>
    <n v="2746.929471708233"/>
    <n v="2149.1456154465004"/>
    <n v="1895.6126914477768"/>
    <n v="1635.0805941732706"/>
    <n v="1193.148467044095"/>
    <n v="2755.6093277725872"/>
    <n v="2155.9365705094324"/>
  </r>
  <r>
    <s v="2016_2"/>
    <n v="2016"/>
    <n v="2"/>
    <x v="42"/>
    <x v="15"/>
    <s v="Commercial"/>
    <n v="257.75"/>
    <n v="1031"/>
    <n v="105935250"/>
    <n v="423741000"/>
    <n v="36"/>
    <n v="133"/>
    <n v="185"/>
    <n v="219"/>
    <n v="51"/>
    <n v="636324"/>
    <n v="418250"/>
    <n v="197259"/>
    <n v="660590"/>
    <n v="445981"/>
    <n v="17675.666666666668"/>
    <n v="3144.7368421052633"/>
    <n v="1066.2648648648649"/>
    <n v="3016.3926940639271"/>
    <n v="8744.7254901960787"/>
    <n v="57993750"/>
    <n v="7732500"/>
    <n v="38662500"/>
    <n v="773250"/>
    <n v="773250"/>
    <n v="0.13967022308438409"/>
    <n v="0.51600387972841899"/>
    <n v="0.71774975751697379"/>
    <n v="0.84966052376333656"/>
    <n v="0.19786614936954414"/>
    <n v="0.18997867746085312"/>
    <n v="0.58853159682932477"/>
    <n v="0.783071877817477"/>
    <n v="0.90153047275745157"/>
    <n v="0.255684507821758"/>
    <n v="2468.764306498545"/>
    <n v="1622.6964112512123"/>
    <n v="765.31134820562556"/>
    <n v="2562.9097963142581"/>
    <n v="1730.2851600387974"/>
    <n v="2476.5652053049848"/>
    <n v="1627.8238713592602"/>
    <n v="767.72960918220281"/>
    <n v="2571.008179751856"/>
    <n v="1735.7525833178106"/>
  </r>
  <r>
    <s v="2016_2"/>
    <n v="2016"/>
    <n v="2"/>
    <x v="43"/>
    <x v="16"/>
    <s v="Commercial"/>
    <n v="446.5"/>
    <n v="1786"/>
    <n v="183511500"/>
    <n v="734046000"/>
    <n v="61"/>
    <n v="223"/>
    <n v="692"/>
    <n v="253"/>
    <n v="284"/>
    <n v="1186382"/>
    <n v="410128"/>
    <n v="475985"/>
    <n v="839690"/>
    <n v="1609275"/>
    <n v="19448.885245901638"/>
    <n v="1839.1390134529147"/>
    <n v="687.83959537572252"/>
    <n v="3318.9328063241105"/>
    <n v="5666.461267605634"/>
    <n v="100462500"/>
    <n v="13395000"/>
    <n v="66975000"/>
    <n v="1339500"/>
    <n v="1339500"/>
    <n v="0.1366181410974244"/>
    <n v="0.49944008958566627"/>
    <n v="1.5498320268757"/>
    <n v="0.56662933930571113"/>
    <n v="0.63605823068309075"/>
    <n v="0.17448862329009876"/>
    <n v="0.55457350809567152"/>
    <n v="1.6516214191959766"/>
    <n v="0.62127107313806618"/>
    <n v="0.68911118570293062"/>
    <n v="2657.0705487122059"/>
    <n v="918.53975363941765"/>
    <n v="1066.0358342665174"/>
    <n v="1880.6047032474803"/>
    <n v="3604.1993281075029"/>
    <n v="2665.4664650082709"/>
    <n v="921.44219177373918"/>
    <n v="1069.4043363326164"/>
    <n v="1886.547112146674"/>
    <n v="3615.5880192688242"/>
  </r>
  <r>
    <s v="2016_2"/>
    <n v="2016"/>
    <n v="2"/>
    <x v="44"/>
    <x v="17"/>
    <s v="Commercial"/>
    <n v="1520.5"/>
    <n v="6082"/>
    <n v="624925500"/>
    <n v="2499702000"/>
    <n v="155"/>
    <n v="705"/>
    <n v="1748"/>
    <n v="879"/>
    <n v="253"/>
    <n v="2374792"/>
    <n v="2233448"/>
    <n v="1053110"/>
    <n v="2806872"/>
    <n v="499458"/>
    <n v="15321.23870967742"/>
    <n v="3168.0113475177304"/>
    <n v="602.46567505720827"/>
    <n v="3193.2559726962459"/>
    <n v="1974.1422924901185"/>
    <n v="342112500"/>
    <n v="45615000"/>
    <n v="228075000"/>
    <n v="4561500"/>
    <n v="4561500"/>
    <n v="0.10194015126603091"/>
    <n v="0.46366326866162444"/>
    <n v="1.1496218349227227"/>
    <n v="0.57809930943768495"/>
    <n v="0.16639263400197304"/>
    <n v="0.12001971662509187"/>
    <n v="0.49346097429325925"/>
    <n v="1.1744039117468574"/>
    <n v="0.60760929874914138"/>
    <n v="0.18864675929778771"/>
    <n v="1561.8493916474845"/>
    <n v="1468.8904965471884"/>
    <n v="692.60769483722459"/>
    <n v="1846.0190726734627"/>
    <n v="328.48273594212429"/>
    <n v="1566.7845849436085"/>
    <n v="1473.5319546609269"/>
    <n v="694.79622394296564"/>
    <n v="1851.8521965333534"/>
    <n v="329.52068864421165"/>
  </r>
  <r>
    <s v="2016_2"/>
    <n v="2016"/>
    <n v="2"/>
    <x v="45"/>
    <x v="18"/>
    <s v="Commercial"/>
    <n v="1490.25"/>
    <n v="5961"/>
    <n v="612492750"/>
    <n v="2449971000"/>
    <n v="98"/>
    <n v="849"/>
    <n v="1779"/>
    <n v="1420"/>
    <n v="286"/>
    <n v="3921330"/>
    <n v="3108211"/>
    <n v="1627352"/>
    <n v="5073509"/>
    <n v="3120726"/>
    <n v="40013.571428571428"/>
    <n v="3661.0259128386338"/>
    <n v="914.75660483417653"/>
    <n v="3572.8936619718311"/>
    <n v="10911.629370629371"/>
    <n v="335306250"/>
    <n v="44707500"/>
    <n v="223537500"/>
    <n v="4470750"/>
    <n v="4470750"/>
    <n v="6.5760778392887104E-2"/>
    <n v="0.56970306995470554"/>
    <n v="1.1937594363361852"/>
    <n v="0.95286025834591515"/>
    <n v="0.19191410837107867"/>
    <n v="8.0721029265716296E-2"/>
    <n v="0.59958679689670957"/>
    <n v="1.2227873749346199"/>
    <n v="0.96565214379768327"/>
    <n v="0.21568298023092838"/>
    <n v="2631.3236034222446"/>
    <n v="2085.6977017278982"/>
    <n v="1091.999328971649"/>
    <n v="3404.4683777889618"/>
    <n v="2094.0956215400101"/>
    <n v="2639.6381635053035"/>
    <n v="2092.288171571121"/>
    <n v="1095.4498715121356"/>
    <n v="3415.2259512174774"/>
    <n v="2100.7126274614102"/>
  </r>
  <r>
    <s v="2016_2"/>
    <n v="2016"/>
    <n v="2"/>
    <x v="46"/>
    <x v="19"/>
    <s v="Commercial"/>
    <n v="811"/>
    <n v="3244"/>
    <n v="333321000"/>
    <n v="1333284000"/>
    <n v="121"/>
    <n v="385"/>
    <n v="1090"/>
    <n v="568"/>
    <n v="136"/>
    <n v="1633529"/>
    <n v="1161912"/>
    <n v="903829"/>
    <n v="1728791"/>
    <n v="334065"/>
    <n v="13500.239669421488"/>
    <n v="3017.9532467532467"/>
    <n v="829.20091743119269"/>
    <n v="3043.6461267605632"/>
    <n v="2456.3602941176468"/>
    <n v="182475000"/>
    <n v="24330000"/>
    <n v="121650000"/>
    <n v="2433000"/>
    <n v="2433000"/>
    <n v="0.14919852034525277"/>
    <n v="0.47472256473489521"/>
    <n v="1.3440197287299631"/>
    <n v="0.70036991368680646"/>
    <n v="0.16769420468557336"/>
    <n v="0.17834874259106792"/>
    <n v="0.51557893719295722"/>
    <n v="1.3996536908297328"/>
    <n v="0.73785011754285201"/>
    <n v="0.1982607235045839"/>
    <n v="2014.2157829839705"/>
    <n v="1432.6905055487052"/>
    <n v="1114.4623921085081"/>
    <n v="2131.6781750924783"/>
    <n v="411.9173859432799"/>
    <n v="2020.5803814416001"/>
    <n v="1437.2175775034127"/>
    <n v="1117.9839143216802"/>
    <n v="2138.4139358485863"/>
    <n v="413.21897874251886"/>
  </r>
  <r>
    <s v="2016_2"/>
    <n v="2016"/>
    <n v="2"/>
    <x v="47"/>
    <x v="20"/>
    <s v="Commercial"/>
    <n v="732.5"/>
    <n v="2930"/>
    <n v="301057500"/>
    <n v="1204230000"/>
    <n v="99"/>
    <n v="454"/>
    <n v="995"/>
    <n v="657"/>
    <n v="101"/>
    <n v="1531569"/>
    <n v="1906122"/>
    <n v="2247656"/>
    <n v="3062049"/>
    <n v="413632"/>
    <n v="15470.39393939394"/>
    <n v="4198.5066079295157"/>
    <n v="2258.9507537688442"/>
    <n v="4660.6529680365293"/>
    <n v="4095.3663366336632"/>
    <n v="164812500"/>
    <n v="21975000"/>
    <n v="109875000"/>
    <n v="2197500"/>
    <n v="2197500"/>
    <n v="0.13515358361774743"/>
    <n v="0.6197952218430034"/>
    <n v="1.3583617747440273"/>
    <n v="0.89692832764505115"/>
    <n v="0.13788395904436859"/>
    <n v="0.16458664149254332"/>
    <n v="0.66158643742594636"/>
    <n v="1.4184266627616311"/>
    <n v="0.92310416829056019"/>
    <n v="0.1675658689022064"/>
    <n v="2090.8791808873721"/>
    <n v="2602.2143344709898"/>
    <n v="3068.4723549488053"/>
    <n v="4180.2716723549493"/>
    <n v="564.68532423208194"/>
    <n v="2097.4860233727641"/>
    <n v="2610.4369139381511"/>
    <n v="3078.1682348950217"/>
    <n v="4193.4806596258804"/>
    <n v="566.46963918682297"/>
  </r>
  <r>
    <s v="2016_2"/>
    <n v="2016"/>
    <n v="2"/>
    <x v="48"/>
    <x v="21"/>
    <s v="Commercial"/>
    <n v="1323.5"/>
    <n v="5294"/>
    <n v="543958500"/>
    <n v="2175834000"/>
    <n v="250"/>
    <n v="862"/>
    <n v="1082"/>
    <n v="1321"/>
    <n v="315"/>
    <n v="3165358"/>
    <n v="2473308"/>
    <n v="1232839"/>
    <n v="3951893"/>
    <n v="882396"/>
    <n v="12661.432000000001"/>
    <n v="2869.2668213457077"/>
    <n v="1139.4075785582254"/>
    <n v="2991.5919757759275"/>
    <n v="2801.2571428571428"/>
    <n v="297787500"/>
    <n v="39705000"/>
    <n v="198525000"/>
    <n v="3970500"/>
    <n v="3970500"/>
    <n v="0.18889308651303363"/>
    <n v="0.65130336229693997"/>
    <n v="0.8175292784284095"/>
    <n v="0.99811106913486969"/>
    <n v="0.23800528900642237"/>
    <n v="0.21396231861764153"/>
    <n v="0.68182511633009524"/>
    <n v="0.84226600339933477"/>
    <n v="1.0008920078339774"/>
    <n v="0.26528019301086037"/>
    <n v="2391.6569701548924"/>
    <n v="1868.7631280695127"/>
    <n v="931.49905553456745"/>
    <n v="2985.941065357008"/>
    <n v="666.71401586701927"/>
    <n v="2399.2142221593804"/>
    <n v="1874.6681194925102"/>
    <n v="934.44244298204137"/>
    <n v="2995.3761596799163"/>
    <n v="668.82072510488501"/>
  </r>
  <r>
    <s v="2016_2"/>
    <n v="2016"/>
    <n v="2"/>
    <x v="49"/>
    <x v="22"/>
    <s v="Commercial"/>
    <n v="413"/>
    <n v="1652"/>
    <n v="169743000"/>
    <n v="678972000"/>
    <n v="75"/>
    <n v="266"/>
    <n v="95"/>
    <n v="397"/>
    <n v="149"/>
    <n v="1104115"/>
    <n v="966535"/>
    <n v="71013"/>
    <n v="1366116"/>
    <n v="836308"/>
    <n v="14721.533333333333"/>
    <n v="3633.5902255639098"/>
    <n v="747.50526315789477"/>
    <n v="3441.0982367758188"/>
    <n v="5612.8053691275172"/>
    <n v="92925000"/>
    <n v="12390000"/>
    <n v="61950000"/>
    <n v="1239000"/>
    <n v="1239000"/>
    <n v="0.18159806295399517"/>
    <n v="0.64406779661016944"/>
    <n v="0.23002421307506055"/>
    <n v="0.96125907990314774"/>
    <n v="0.36077481840193704"/>
    <n v="0.22579781422114908"/>
    <n v="0.69896248564249752"/>
    <n v="0.27827520059492789"/>
    <n v="0.98338422300120065"/>
    <n v="0.4158335169062658"/>
    <n v="2673.4019370460051"/>
    <n v="2340.278450363196"/>
    <n v="171.94430992736076"/>
    <n v="3307.7869249394671"/>
    <n v="2024.9588377723971"/>
    <n v="2681.8494579069229"/>
    <n v="2347.6733544948374"/>
    <n v="172.487626338148"/>
    <n v="3318.2390005008297"/>
    <n v="2031.3573825581782"/>
  </r>
  <r>
    <s v="2016_2"/>
    <n v="2016"/>
    <n v="2"/>
    <x v="50"/>
    <x v="23"/>
    <s v="Commercial"/>
    <n v="638.25"/>
    <n v="2553"/>
    <n v="262320750"/>
    <n v="1049283000"/>
    <n v="124"/>
    <n v="472"/>
    <n v="385"/>
    <n v="978"/>
    <n v="312"/>
    <n v="2135717"/>
    <n v="1383927"/>
    <n v="386027"/>
    <n v="3384661"/>
    <n v="1779000"/>
    <n v="17223.524193548386"/>
    <n v="2932.0487288135591"/>
    <n v="1002.6675324675325"/>
    <n v="3460.7985685071576"/>
    <n v="5701.9230769230771"/>
    <n v="143606250"/>
    <n v="19147500"/>
    <n v="95737500"/>
    <n v="1914750"/>
    <n v="1914750"/>
    <n v="0.19428123775949863"/>
    <n v="0.73952213082647866"/>
    <n v="0.60321190755973364"/>
    <n v="1.5323149236192715"/>
    <n v="0.48883666274970622"/>
    <n v="0.23077071810903771"/>
    <n v="0.78000036067311984"/>
    <n v="0.64833249836018192"/>
    <n v="1.615609907005978"/>
    <n v="0.53493892565130907"/>
    <n v="3346.207598903251"/>
    <n v="2168.3149236192717"/>
    <n v="604.82099490795144"/>
    <n v="5303.0332941637289"/>
    <n v="2787.3090481786135"/>
    <n v="3356.7810776252463"/>
    <n v="2175.1664506180709"/>
    <n v="606.73213213756367"/>
    <n v="5319.7900278811021"/>
    <n v="2796.1164972209867"/>
  </r>
  <r>
    <s v="2016_2"/>
    <n v="2016"/>
    <n v="2"/>
    <x v="51"/>
    <x v="24"/>
    <s v="Commercial"/>
    <n v="328.75"/>
    <n v="1315"/>
    <n v="135116250"/>
    <n v="540465000"/>
    <n v="69"/>
    <n v="279"/>
    <n v="242"/>
    <n v="501"/>
    <n v="10"/>
    <n v="752759"/>
    <n v="720833"/>
    <n v="394209"/>
    <n v="1298531"/>
    <n v="59971"/>
    <n v="10909.550724637682"/>
    <n v="2583.6308243727599"/>
    <n v="1628.9628099173553"/>
    <n v="2591.8782435129742"/>
    <n v="5997.1"/>
    <n v="73968750"/>
    <n v="9862500"/>
    <n v="49312500"/>
    <n v="986250"/>
    <n v="986250"/>
    <n v="0.20988593155893537"/>
    <n v="0.84866920152091252"/>
    <n v="0.73612167300380227"/>
    <n v="1.5239543726235742"/>
    <n v="3.0418250950570342E-2"/>
    <n v="0.26221700005560855"/>
    <n v="0.89472198907318434"/>
    <n v="0.79275860288342215"/>
    <n v="1.6387844763177526"/>
    <n v="5.2487236764381211E-2"/>
    <n v="2289.7612167300381"/>
    <n v="2192.6479087452472"/>
    <n v="1199.1148288973384"/>
    <n v="3949.9041825095055"/>
    <n v="182.42129277566539"/>
    <n v="2296.9964945147999"/>
    <n v="2199.5763240699703"/>
    <n v="1202.903839218375"/>
    <n v="3962.3852455019432"/>
    <n v="182.9977147699955"/>
  </r>
  <r>
    <s v="2016_2"/>
    <n v="2016"/>
    <n v="2"/>
    <x v="52"/>
    <x v="25"/>
    <s v="Commercial"/>
    <n v="1511"/>
    <n v="6044"/>
    <n v="621021000"/>
    <n v="2484084000"/>
    <n v="314"/>
    <n v="1152"/>
    <n v="2191"/>
    <n v="1192"/>
    <n v="145"/>
    <n v="4442333"/>
    <n v="2944609"/>
    <n v="1706290"/>
    <n v="3732158"/>
    <n v="797772"/>
    <n v="14147.557324840764"/>
    <n v="2556.0842013888887"/>
    <n v="778.77225011410314"/>
    <n v="3131.0050335570468"/>
    <n v="5501.8758620689659"/>
    <n v="339975000"/>
    <n v="45330000"/>
    <n v="226650000"/>
    <n v="4533000"/>
    <n v="4533000"/>
    <n v="0.20780939774983453"/>
    <n v="0.76240900066181339"/>
    <n v="1.4500330906684316"/>
    <n v="0.78888153540701522"/>
    <n v="9.5962938451356714E-2"/>
    <n v="0.2321298207217429"/>
    <n v="0.78792030644674949"/>
    <n v="1.498454215019235"/>
    <n v="0.81334357663262702"/>
    <n v="0.11361797314427691"/>
    <n v="2939.9953673064197"/>
    <n v="1948.781601588352"/>
    <n v="1129.2455327597618"/>
    <n v="2469.9920582395766"/>
    <n v="527.97617471872934"/>
    <n v="2949.2852806008514"/>
    <n v="1954.9394385393423"/>
    <n v="1132.8137673237072"/>
    <n v="2477.7968365443817"/>
    <n v="529.64449465528639"/>
  </r>
  <r>
    <s v="2016_2"/>
    <n v="2016"/>
    <n v="2"/>
    <x v="53"/>
    <x v="26"/>
    <s v="Commercial"/>
    <n v="759"/>
    <n v="3036"/>
    <n v="311949000"/>
    <n v="1247796000"/>
    <n v="123"/>
    <n v="559"/>
    <n v="1408"/>
    <n v="1011"/>
    <n v="153"/>
    <n v="1630619"/>
    <n v="2072737"/>
    <n v="961096"/>
    <n v="3465450"/>
    <n v="512143"/>
    <n v="13257.065040650406"/>
    <n v="3707.937388193202"/>
    <n v="682.59659090909088"/>
    <n v="3427.7448071216618"/>
    <n v="3347.3398692810456"/>
    <n v="170775000"/>
    <n v="22770000"/>
    <n v="113850000"/>
    <n v="2277000"/>
    <n v="2277000"/>
    <n v="0.16205533596837945"/>
    <n v="0.73649538866930175"/>
    <n v="1.855072463768116"/>
    <n v="1.3320158102766799"/>
    <n v="0.20158102766798419"/>
    <n v="0.19322085547960161"/>
    <n v="0.77375292717409316"/>
    <n v="1.9615889748938442"/>
    <n v="1.3882588915386507"/>
    <n v="0.23551035774035514"/>
    <n v="2148.3781291172595"/>
    <n v="2730.878787878788"/>
    <n v="1266.266139657444"/>
    <n v="4565.810276679842"/>
    <n v="674.76021080368912"/>
    <n v="2155.1666590466239"/>
    <n v="2739.5079263594516"/>
    <n v="1270.2673373381974"/>
    <n v="4580.2375040356601"/>
    <n v="676.89234472560133"/>
  </r>
  <r>
    <s v="2016_3"/>
    <n v="2016"/>
    <n v="3"/>
    <x v="27"/>
    <x v="0"/>
    <s v="Commercial"/>
    <n v="1747.75"/>
    <n v="6991"/>
    <n v="718325250"/>
    <n v="2873301000"/>
    <n v="50"/>
    <n v="893"/>
    <n v="525"/>
    <n v="1538"/>
    <n v="214"/>
    <n v="913624"/>
    <n v="1612552"/>
    <n v="1050954"/>
    <n v="2726610"/>
    <n v="747445"/>
    <n v="18272.48"/>
    <n v="1805.7693169092945"/>
    <n v="2001.8171428571429"/>
    <n v="1772.8283485045513"/>
    <n v="3492.733644859813"/>
    <n v="393243750"/>
    <n v="52432500"/>
    <n v="262162500"/>
    <n v="5243250"/>
    <n v="5243250"/>
    <n v="2.8608210556429696E-2"/>
    <n v="0.51094264053783434"/>
    <n v="0.30038621084251182"/>
    <n v="0.87998855671577747"/>
    <n v="0.1224431411815191"/>
    <n v="3.789913282382127E-2"/>
    <n v="0.53880271282955483"/>
    <n v="0.32593588949777363"/>
    <n v="0.89810054411267859"/>
    <n v="0.14071240845237931"/>
    <n v="522.74295522815044"/>
    <n v="922.64454298383635"/>
    <n v="601.31826634244032"/>
    <n v="1560.0686597053354"/>
    <n v="427.6612787870119"/>
    <n v="524.39473903139969"/>
    <n v="925.5599515933925"/>
    <n v="603.21833551220823"/>
    <n v="1564.998226174449"/>
    <n v="429.01261975968731"/>
  </r>
  <r>
    <s v="2016_3"/>
    <n v="2016"/>
    <n v="3"/>
    <x v="28"/>
    <x v="1"/>
    <s v="Commercial"/>
    <n v="222.25"/>
    <n v="889"/>
    <n v="91344750"/>
    <n v="365379000"/>
    <n v="5"/>
    <n v="73"/>
    <n v="257"/>
    <n v="123"/>
    <n v="19"/>
    <n v="113975"/>
    <n v="229247"/>
    <n v="541062"/>
    <n v="388501"/>
    <n v="102520"/>
    <n v="22795"/>
    <n v="3140.3698630136987"/>
    <n v="2105.2996108949415"/>
    <n v="3158.5447154471544"/>
    <n v="5395.7894736842109"/>
    <n v="50006250"/>
    <n v="6667500"/>
    <n v="33337500"/>
    <n v="666750"/>
    <n v="666750"/>
    <n v="2.2497187851518559E-2"/>
    <n v="0.32845894263217096"/>
    <n v="1.156355455568054"/>
    <n v="0.55343082114735653"/>
    <n v="8.5489313835770533E-2"/>
    <n v="4.5674238044567245E-2"/>
    <n v="0.40186161415150345"/>
    <n v="1.2228119200230163"/>
    <n v="0.63112904300825201"/>
    <n v="0.12918970699177165"/>
    <n v="512.82339707536562"/>
    <n v="1031.482564679415"/>
    <n v="2434.4746906636669"/>
    <n v="1748.0359955005624"/>
    <n v="461.28233970753655"/>
    <n v="514.44383666760575"/>
    <n v="1034.7418839617337"/>
    <n v="2442.1672397898496"/>
    <n v="1753.5595085694363"/>
    <n v="462.73991783428772"/>
  </r>
  <r>
    <s v="2016_3"/>
    <n v="2016"/>
    <n v="3"/>
    <x v="29"/>
    <x v="2"/>
    <s v="Commercial"/>
    <n v="245.25"/>
    <n v="981"/>
    <n v="100797750"/>
    <n v="403191000"/>
    <n v="21"/>
    <n v="146"/>
    <n v="125"/>
    <n v="200"/>
    <n v="108"/>
    <n v="270362"/>
    <n v="472119"/>
    <n v="130282"/>
    <n v="662017"/>
    <n v="580387"/>
    <n v="12874.380952380952"/>
    <n v="3233.6917808219177"/>
    <n v="1042.2560000000001"/>
    <n v="3310.085"/>
    <n v="5373.9537037037035"/>
    <n v="55181250"/>
    <n v="7357500"/>
    <n v="36787500"/>
    <n v="735750"/>
    <n v="735750"/>
    <n v="8.5626911314984705E-2"/>
    <n v="0.59531090723751279"/>
    <n v="0.509683995922528"/>
    <n v="0.8154943934760448"/>
    <n v="0.44036697247706424"/>
    <n v="0.12725804812157454"/>
    <n v="0.66833801194002929"/>
    <n v="0.58406121665706245"/>
    <n v="0.87320646810217251"/>
    <n v="0.51422716770585064"/>
    <n v="1102.3934760448522"/>
    <n v="1925.051987767584"/>
    <n v="531.22120285423034"/>
    <n v="2699.3557594291537"/>
    <n v="2366.511722731906"/>
    <n v="1105.876862421133"/>
    <n v="1931.1348429490936"/>
    <n v="532.89977655865118"/>
    <n v="2707.8852902014746"/>
    <n v="2373.9895197920346"/>
  </r>
  <r>
    <s v="2016_3"/>
    <n v="2016"/>
    <n v="3"/>
    <x v="30"/>
    <x v="3"/>
    <s v="Commercial"/>
    <n v="1712"/>
    <n v="6848"/>
    <n v="703632000"/>
    <n v="2814528000"/>
    <n v="45"/>
    <n v="700"/>
    <n v="1691"/>
    <n v="1340"/>
    <n v="171"/>
    <n v="974714"/>
    <n v="2612258"/>
    <n v="1540150"/>
    <n v="4818940"/>
    <n v="986478"/>
    <n v="21660.31111111111"/>
    <n v="3731.7971428571427"/>
    <n v="910.7924305144885"/>
    <n v="3596.2238805970151"/>
    <n v="5768.8771929824561"/>
    <n v="385200000"/>
    <n v="51360000"/>
    <n v="256800000"/>
    <n v="5136000"/>
    <n v="5136000"/>
    <n v="2.6285046728971962E-2"/>
    <n v="0.40887850467289721"/>
    <n v="0.98773364485981308"/>
    <n v="0.78271028037383172"/>
    <n v="9.9883177570093462E-2"/>
    <n v="3.5294000063359934E-2"/>
    <n v="0.43656318778327774"/>
    <n v="0.99393207529767447"/>
    <n v="0.80593359198737502"/>
    <n v="0.11676812275439884"/>
    <n v="569.34228971962614"/>
    <n v="1525.8516355140187"/>
    <n v="899.62032710280369"/>
    <n v="2814.8014018691588"/>
    <n v="576.21378504672896"/>
    <n v="571.14131993755279"/>
    <n v="1530.6730816808129"/>
    <n v="902.46298288710523"/>
    <n v="2823.695722334829"/>
    <n v="578.03452808655379"/>
  </r>
  <r>
    <s v="2016_3"/>
    <n v="2016"/>
    <n v="3"/>
    <x v="31"/>
    <x v="4"/>
    <s v="Commercial"/>
    <n v="706.25"/>
    <n v="2825"/>
    <n v="290268750"/>
    <n v="1161075000"/>
    <n v="30"/>
    <n v="260"/>
    <n v="623"/>
    <n v="387"/>
    <n v="72"/>
    <n v="670456"/>
    <n v="858652"/>
    <n v="1192084"/>
    <n v="1430689"/>
    <n v="251107"/>
    <n v="22348.533333333333"/>
    <n v="3302.5076923076922"/>
    <n v="1913.4574638844301"/>
    <n v="3696.8708010335918"/>
    <n v="3487.5972222222222"/>
    <n v="158906250"/>
    <n v="21187500"/>
    <n v="105937500"/>
    <n v="2118750"/>
    <n v="2118750"/>
    <n v="4.247787610619469E-2"/>
    <n v="0.36814159292035398"/>
    <n v="0.88212389380530976"/>
    <n v="0.54796460176991146"/>
    <n v="0.10194690265486726"/>
    <n v="6.0159921297847585E-2"/>
    <n v="0.41042734102005246"/>
    <n v="0.91039575332535427"/>
    <n v="0.59160002224860264"/>
    <n v="0.12847552614085425"/>
    <n v="949.31823008849562"/>
    <n v="1215.790442477876"/>
    <n v="1687.9065486725663"/>
    <n v="2025.7543362831859"/>
    <n v="355.54973451327436"/>
    <n v="952.31792326638845"/>
    <n v="1219.6321450602736"/>
    <n v="1693.2400623442691"/>
    <n v="2032.1553947165301"/>
    <n v="356.6732145847796"/>
  </r>
  <r>
    <s v="2016_3"/>
    <n v="2016"/>
    <n v="3"/>
    <x v="32"/>
    <x v="5"/>
    <s v="Commercial"/>
    <n v="288.5"/>
    <n v="1154"/>
    <n v="118573500"/>
    <n v="474294000"/>
    <n v="26"/>
    <n v="126"/>
    <n v="264"/>
    <n v="189"/>
    <n v="46"/>
    <n v="544227"/>
    <n v="410467"/>
    <n v="389298"/>
    <n v="731155"/>
    <n v="298802"/>
    <n v="20931.807692307691"/>
    <n v="3257.6746031746034"/>
    <n v="1474.6136363636363"/>
    <n v="3868.5449735449733"/>
    <n v="6495.695652173913"/>
    <n v="64912500"/>
    <n v="8655000"/>
    <n v="43275000"/>
    <n v="865500"/>
    <n v="865500"/>
    <n v="9.0121317157712308E-2"/>
    <n v="0.43674176776429807"/>
    <n v="0.91507798960138653"/>
    <n v="0.65511265164644716"/>
    <n v="0.15944540727902945"/>
    <n v="0.12940285869926554"/>
    <n v="0.50477939351389578"/>
    <n v="0.95331836970133521"/>
    <n v="0.72031746217016968"/>
    <n v="0.20966486075488799"/>
    <n v="1886.4020797227035"/>
    <n v="1422.7625649913346"/>
    <n v="1349.3864818024263"/>
    <n v="2534.3327556325821"/>
    <n v="1035.7088388214904"/>
    <n v="1892.3628074006915"/>
    <n v="1427.2582662479804"/>
    <n v="1353.6503264179732"/>
    <n v="2542.3408402101559"/>
    <n v="1038.981512451498"/>
  </r>
  <r>
    <s v="2016_3"/>
    <n v="2016"/>
    <n v="3"/>
    <x v="33"/>
    <x v="6"/>
    <s v="Commercial"/>
    <n v="1927.75"/>
    <n v="7711"/>
    <n v="792305250"/>
    <n v="3169221000"/>
    <n v="103"/>
    <n v="991"/>
    <n v="804"/>
    <n v="1646"/>
    <n v="271"/>
    <n v="3335084"/>
    <n v="2703890"/>
    <n v="1209654"/>
    <n v="4362796"/>
    <n v="2434154"/>
    <n v="32379.456310679612"/>
    <n v="2728.4460141271443"/>
    <n v="1504.544776119403"/>
    <n v="2650.5443499392468"/>
    <n v="8982.1180811808117"/>
    <n v="433743750"/>
    <n v="57832500"/>
    <n v="289162500"/>
    <n v="5783250"/>
    <n v="5783250"/>
    <n v="5.3430164699779535E-2"/>
    <n v="0.51407080793671378"/>
    <n v="0.41706652833614316"/>
    <n v="0.85384515627026325"/>
    <n v="0.1405783945013617"/>
    <n v="6.5364552664564604E-2"/>
    <n v="0.54059416741598487"/>
    <n v="0.44323285326450956"/>
    <n v="0.87259193835553073"/>
    <n v="0.15902400307402811"/>
    <n v="1730.0396835689276"/>
    <n v="1402.6144468940474"/>
    <n v="627.4952665023992"/>
    <n v="2263.1544546751393"/>
    <n v="1262.69173907405"/>
    <n v="1735.5063311817114"/>
    <n v="1407.0464833326289"/>
    <n v="629.47805078951001"/>
    <n v="2270.3056593639758"/>
    <n v="1266.6816422228908"/>
  </r>
  <r>
    <s v="2016_3"/>
    <n v="2016"/>
    <n v="3"/>
    <x v="34"/>
    <x v="7"/>
    <s v="Commercial"/>
    <n v="1815"/>
    <n v="7260"/>
    <n v="745965000"/>
    <n v="2983860000"/>
    <n v="225"/>
    <n v="809"/>
    <n v="1476"/>
    <n v="1768"/>
    <n v="274"/>
    <n v="4149345"/>
    <n v="1876656"/>
    <n v="1375295"/>
    <n v="6027179"/>
    <n v="1395902"/>
    <n v="18441.533333333333"/>
    <n v="2319.7231149567369"/>
    <n v="931.77168021680222"/>
    <n v="3409.0378959276018"/>
    <n v="5094.5328467153286"/>
    <n v="408375000"/>
    <n v="54450000"/>
    <n v="272250000"/>
    <n v="5445000"/>
    <n v="5445000"/>
    <n v="0.12396694214876033"/>
    <n v="0.44573002754820934"/>
    <n v="0.81322314049586775"/>
    <n v="0.97410468319559229"/>
    <n v="0.15096418732782368"/>
    <n v="0.14199009633996973"/>
    <n v="0.47291408179232702"/>
    <n v="0.83453807511358202"/>
    <n v="0.98279090742629549"/>
    <n v="0.17054440780501548"/>
    <n v="2286.1404958677685"/>
    <n v="1033.9702479338844"/>
    <n v="757.73829201101933"/>
    <n v="3320.759779614325"/>
    <n v="769.09201101928375"/>
    <n v="2293.3643327559739"/>
    <n v="1037.2374278958475"/>
    <n v="760.13262334600449"/>
    <n v="3331.2528473134475"/>
    <n v="771.52221828330244"/>
  </r>
  <r>
    <s v="2016_3"/>
    <n v="2016"/>
    <n v="3"/>
    <x v="35"/>
    <x v="8"/>
    <s v="Commercial"/>
    <n v="237.5"/>
    <n v="950"/>
    <n v="97612500"/>
    <n v="390450000"/>
    <n v="35"/>
    <n v="104"/>
    <n v="147"/>
    <n v="137"/>
    <n v="49"/>
    <n v="447973"/>
    <n v="312518"/>
    <n v="151044"/>
    <n v="434938"/>
    <n v="191589"/>
    <n v="12799.228571428572"/>
    <n v="3004.9807692307691"/>
    <n v="1027.5102040816328"/>
    <n v="3174.7299270072995"/>
    <n v="3909.9795918367345"/>
    <n v="53437500"/>
    <n v="7125000"/>
    <n v="35625000"/>
    <n v="712500"/>
    <n v="712500"/>
    <n v="0.14736842105263157"/>
    <n v="0.43789473684210528"/>
    <n v="0.61894736842105258"/>
    <n v="0.57684210526315793"/>
    <n v="0.2063157894736842"/>
    <n v="0.20096129365324022"/>
    <n v="0.51290450145036792"/>
    <n v="0.692372284203017"/>
    <n v="0.6515392178556435"/>
    <n v="0.2674964578764395"/>
    <n v="1886.2021052631578"/>
    <n v="1315.8652631578948"/>
    <n v="635.97473684210524"/>
    <n v="1831.3178947368422"/>
    <n v="806.6905263157895"/>
    <n v="1892.1622010539629"/>
    <n v="1320.0231861049269"/>
    <n v="637.98431489396626"/>
    <n v="1837.1045652349774"/>
    <n v="809.23953885106403"/>
  </r>
  <r>
    <s v="2016_3"/>
    <n v="2016"/>
    <n v="3"/>
    <x v="36"/>
    <x v="9"/>
    <s v="Commercial"/>
    <n v="170.25"/>
    <n v="681"/>
    <n v="69972750"/>
    <n v="279891000"/>
    <n v="26"/>
    <n v="87"/>
    <n v="158"/>
    <n v="120"/>
    <n v="27"/>
    <n v="381066"/>
    <n v="278064"/>
    <n v="132175"/>
    <n v="395592"/>
    <n v="124898"/>
    <n v="14656.384615384615"/>
    <n v="3196.1379310344828"/>
    <n v="836.55063291139243"/>
    <n v="3296.6"/>
    <n v="4625.8518518518522"/>
    <n v="38306250"/>
    <n v="5107500"/>
    <n v="25537500"/>
    <n v="510750"/>
    <n v="510750"/>
    <n v="0.1527165932452276"/>
    <n v="0.51101321585903081"/>
    <n v="0.92804698972099853"/>
    <n v="0.70484581497797361"/>
    <n v="0.15859030837004406"/>
    <n v="0.21695131171903664"/>
    <n v="0.60027734811889377"/>
    <n v="0.97419168983976712"/>
    <n v="0.78629446608167375"/>
    <n v="0.22382136862753071"/>
    <n v="2238.2731277533039"/>
    <n v="1633.2687224669603"/>
    <n v="776.35829662261381"/>
    <n v="2323.5947136563877"/>
    <n v="733.61527165932455"/>
    <n v="2245.3457114441876"/>
    <n v="1638.4295893808855"/>
    <n v="778.81146418241326"/>
    <n v="2330.9368998588934"/>
    <n v="735.9333781233596"/>
  </r>
  <r>
    <s v="2016_3"/>
    <n v="2016"/>
    <n v="3"/>
    <x v="37"/>
    <x v="10"/>
    <s v="Commercial"/>
    <n v="470.75"/>
    <n v="1883"/>
    <n v="193478250"/>
    <n v="773913000"/>
    <n v="62"/>
    <n v="210"/>
    <n v="106"/>
    <n v="479"/>
    <n v="72"/>
    <n v="1426089"/>
    <n v="884726"/>
    <n v="128435"/>
    <n v="1588338"/>
    <n v="397570"/>
    <n v="23001.435483870966"/>
    <n v="4212.9809523809527"/>
    <n v="1211.6509433962265"/>
    <n v="3315.9457202505218"/>
    <n v="5521.8055555555557"/>
    <n v="105918750"/>
    <n v="14122500"/>
    <n v="70612500"/>
    <n v="1412250"/>
    <n v="1412250"/>
    <n v="0.13170472650026555"/>
    <n v="0.44609665427509293"/>
    <n v="0.22517259691980882"/>
    <n v="1.0175252257036644"/>
    <n v="0.15294742432288902"/>
    <n v="0.1680204880274086"/>
    <n v="0.49947833382723678"/>
    <n v="0.27002864523826786"/>
    <n v="1.0318657542709082"/>
    <n v="0.191600764089145"/>
    <n v="3029.3977695167287"/>
    <n v="1879.3967073818376"/>
    <n v="272.83058948486456"/>
    <n v="3374.0584174190121"/>
    <n v="844.54593733404147"/>
    <n v="3038.9701800470689"/>
    <n v="1885.33529920806"/>
    <n v="273.69269034004554"/>
    <n v="3384.7199002555949"/>
    <n v="847.21456688980368"/>
  </r>
  <r>
    <s v="2016_3"/>
    <n v="2016"/>
    <n v="3"/>
    <x v="38"/>
    <x v="11"/>
    <s v="Commercial"/>
    <n v="1843.25"/>
    <n v="7373"/>
    <n v="757575750"/>
    <n v="3030303000"/>
    <n v="61"/>
    <n v="688"/>
    <n v="2728"/>
    <n v="988"/>
    <n v="218"/>
    <n v="1019127"/>
    <n v="1438063"/>
    <n v="3455062"/>
    <n v="2056415"/>
    <n v="1257954"/>
    <n v="16707"/>
    <n v="2090.2078488372094"/>
    <n v="1266.5183284457478"/>
    <n v="2081.3917004048585"/>
    <n v="5770.4311926605506"/>
    <n v="414731250"/>
    <n v="55297500"/>
    <n v="276487500"/>
    <n v="5529750"/>
    <n v="5529750"/>
    <n v="3.3093720330937201E-2"/>
    <n v="0.37325376373253766"/>
    <n v="1.4799945747999457"/>
    <n v="0.5360097653600977"/>
    <n v="0.11826936118269361"/>
    <n v="4.2801698395505669E-2"/>
    <n v="0.39950270341301053"/>
    <n v="1.5257362457929384"/>
    <n v="0.56307454970186632"/>
    <n v="0.13579475925481885"/>
    <n v="552.89678556896786"/>
    <n v="780.17794656177944"/>
    <n v="1874.4402549844026"/>
    <n v="1115.6462769564628"/>
    <n v="682.46521090465205"/>
    <n v="554.64385063438374"/>
    <n v="782.64318360207687"/>
    <n v="1880.3631852168919"/>
    <n v="1119.1715400556616"/>
    <n v="684.62169138971444"/>
  </r>
  <r>
    <s v="2016_3"/>
    <n v="2016"/>
    <n v="3"/>
    <x v="39"/>
    <x v="12"/>
    <s v="Commercial"/>
    <n v="1301.75"/>
    <n v="5207"/>
    <n v="535019250"/>
    <n v="2140077000"/>
    <n v="80"/>
    <n v="640"/>
    <n v="971"/>
    <n v="1150"/>
    <n v="229"/>
    <n v="1856251"/>
    <n v="2087331"/>
    <n v="1334869"/>
    <n v="3542292"/>
    <n v="1023804"/>
    <n v="23203.137500000001"/>
    <n v="3261.4546875000001"/>
    <n v="1374.7363542739445"/>
    <n v="3080.2539130434784"/>
    <n v="4470.759825327511"/>
    <n v="292893750"/>
    <n v="39052500"/>
    <n v="195262500"/>
    <n v="3905250"/>
    <n v="3905250"/>
    <n v="6.1455732667562893E-2"/>
    <n v="0.49164586134050314"/>
    <n v="0.7459189552525447"/>
    <n v="0.88342615709621664"/>
    <n v="0.17591703476089879"/>
    <n v="7.6965336651428212E-2"/>
    <n v="0.52393091432498617"/>
    <n v="0.77403304862572775"/>
    <n v="0.90415035884929995"/>
    <n v="0.20050550693281424"/>
    <n v="1425.9658152487036"/>
    <n v="1603.4806990589591"/>
    <n v="1025.4419051277127"/>
    <n v="2721.176877280584"/>
    <n v="786.48281159976955"/>
    <n v="1430.4716382618265"/>
    <n v="1608.5474406018889"/>
    <n v="1028.6821368957787"/>
    <n v="2729.7753592815639"/>
    <n v="788.96797100123376"/>
  </r>
  <r>
    <s v="2016_3"/>
    <n v="2016"/>
    <n v="3"/>
    <x v="40"/>
    <x v="13"/>
    <s v="Commercial"/>
    <n v="385.5"/>
    <n v="1542"/>
    <n v="158440500"/>
    <n v="633762000"/>
    <n v="52"/>
    <n v="198"/>
    <n v="303"/>
    <n v="282"/>
    <n v="124"/>
    <n v="1072359"/>
    <n v="664066"/>
    <n v="321825"/>
    <n v="982010"/>
    <n v="1239504"/>
    <n v="20622.288461538461"/>
    <n v="3353.8686868686868"/>
    <n v="1062.1287128712872"/>
    <n v="3482.304964539007"/>
    <n v="9996"/>
    <n v="86737500"/>
    <n v="11565000"/>
    <n v="57825000"/>
    <n v="1156500"/>
    <n v="1156500"/>
    <n v="0.13488975356679636"/>
    <n v="0.51361867704280151"/>
    <n v="0.78599221789883267"/>
    <n v="0.73151750972762641"/>
    <n v="0.32166018158236059"/>
    <n v="0.1754283715006496"/>
    <n v="0.57293204412297905"/>
    <n v="0.83466292277374876"/>
    <n v="0.78410883034616963"/>
    <n v="0.37709288209674668"/>
    <n v="2781.7354085603115"/>
    <n v="1722.609597924773"/>
    <n v="834.82490272373536"/>
    <n v="2547.3670557717251"/>
    <n v="3215.3151750972761"/>
    <n v="2790.5252457964334"/>
    <n v="1728.0527676599479"/>
    <n v="837.4628153710064"/>
    <n v="2555.41632664486"/>
    <n v="3225.4750547770495"/>
  </r>
  <r>
    <s v="2016_3"/>
    <n v="2016"/>
    <n v="3"/>
    <x v="41"/>
    <x v="14"/>
    <s v="Commercial"/>
    <n v="1929.25"/>
    <n v="7717"/>
    <n v="792921750"/>
    <n v="3171687000"/>
    <n v="237"/>
    <n v="969"/>
    <n v="1809"/>
    <n v="1517"/>
    <n v="393"/>
    <n v="3474006"/>
    <n v="3348500"/>
    <n v="2272644"/>
    <n v="5510408"/>
    <n v="4696159"/>
    <n v="14658.253164556962"/>
    <n v="3455.6243550051599"/>
    <n v="1256.2985074626865"/>
    <n v="3632.4377059986814"/>
    <n v="11949.513994910942"/>
    <n v="434081250"/>
    <n v="57877500"/>
    <n v="289387500"/>
    <n v="5787750"/>
    <n v="5787750"/>
    <n v="0.12284566541402099"/>
    <n v="0.50226772061682001"/>
    <n v="0.93767007904626154"/>
    <n v="0.78631592587793186"/>
    <n v="0.20370610340806014"/>
    <n v="0.1402589056648916"/>
    <n v="0.52879099903073723"/>
    <n v="0.9504944178664152"/>
    <n v="0.80806026838208267"/>
    <n v="0.22507097961601821"/>
    <n v="1800.702863807179"/>
    <n v="1735.6485680964106"/>
    <n v="1177.9935207982376"/>
    <n v="2856.2436179862639"/>
    <n v="2434.18893352339"/>
    <n v="1806.3927957233404"/>
    <n v="1741.1329388836996"/>
    <n v="1181.7157911770662"/>
    <n v="2865.2688892006117"/>
    <n v="2441.8805797028926"/>
  </r>
  <r>
    <s v="2016_3"/>
    <n v="2016"/>
    <n v="3"/>
    <x v="42"/>
    <x v="15"/>
    <s v="Commercial"/>
    <n v="267.5"/>
    <n v="1070"/>
    <n v="109942500"/>
    <n v="439770000"/>
    <n v="35"/>
    <n v="143"/>
    <n v="179"/>
    <n v="214"/>
    <n v="57"/>
    <n v="620726"/>
    <n v="434241"/>
    <n v="200378"/>
    <n v="672251"/>
    <n v="551832"/>
    <n v="17735.028571428571"/>
    <n v="3036.6503496503497"/>
    <n v="1119.4301675977654"/>
    <n v="3141.3598130841124"/>
    <n v="9681.2631578947367"/>
    <n v="60187500"/>
    <n v="8025000"/>
    <n v="40125000"/>
    <n v="802500"/>
    <n v="802500"/>
    <n v="0.13084112149532709"/>
    <n v="0.53457943925233642"/>
    <n v="0.66915887850467293"/>
    <n v="0.8"/>
    <n v="0.21308411214953271"/>
    <n v="0.17888253115864267"/>
    <n v="0.60563906828778014"/>
    <n v="0.73618875085374103"/>
    <n v="0.85698414273606727"/>
    <n v="0.27141971891009276"/>
    <n v="2320.4710280373833"/>
    <n v="1623.3308411214953"/>
    <n v="749.07663551401868"/>
    <n v="2513.0878504672896"/>
    <n v="2062.9233644859814"/>
    <n v="2327.8033438948937"/>
    <n v="1628.4603059260646"/>
    <n v="751.44359740524965"/>
    <n v="2521.0288045557718"/>
    <n v="2069.441871080327"/>
  </r>
  <r>
    <s v="2016_3"/>
    <n v="2016"/>
    <n v="3"/>
    <x v="43"/>
    <x v="16"/>
    <s v="Commercial"/>
    <n v="462.5"/>
    <n v="1850"/>
    <n v="190087500"/>
    <n v="760350000"/>
    <n v="61"/>
    <n v="233"/>
    <n v="167"/>
    <n v="406"/>
    <n v="272"/>
    <n v="1527485"/>
    <n v="427069"/>
    <n v="139946"/>
    <n v="1445511"/>
    <n v="1676683"/>
    <n v="25040.737704918032"/>
    <n v="1832.9141630901288"/>
    <n v="838"/>
    <n v="3560.3719211822659"/>
    <n v="6164.275735294118"/>
    <n v="104062500"/>
    <n v="13875000"/>
    <n v="69375000"/>
    <n v="1387500"/>
    <n v="1387500"/>
    <n v="0.1318918918918919"/>
    <n v="0.50378378378378375"/>
    <n v="0.36108108108108106"/>
    <n v="0.87783783783783786"/>
    <n v="0.5881081081081081"/>
    <n v="0.16855219131364749"/>
    <n v="0.55795363227020056"/>
    <n v="0.41311964386635747"/>
    <n v="0.91331717978100746"/>
    <n v="0.64143180577846748"/>
    <n v="3302.6702702702701"/>
    <n v="923.39243243243243"/>
    <n v="302.58594594594592"/>
    <n v="3125.4291891891894"/>
    <n v="3625.2605405405407"/>
    <n v="3313.1061780244436"/>
    <n v="926.31020425255974"/>
    <n v="303.54206894981542"/>
    <n v="3135.3050435862169"/>
    <n v="3636.7157817514144"/>
  </r>
  <r>
    <s v="2016_3"/>
    <n v="2016"/>
    <n v="3"/>
    <x v="44"/>
    <x v="17"/>
    <s v="Commercial"/>
    <n v="1574"/>
    <n v="6296"/>
    <n v="646914000"/>
    <n v="2587656000"/>
    <n v="154"/>
    <n v="726"/>
    <n v="2137"/>
    <n v="986"/>
    <n v="246"/>
    <n v="2635127"/>
    <n v="2387300"/>
    <n v="1437559"/>
    <n v="3417286"/>
    <n v="575940"/>
    <n v="17111.214285714286"/>
    <n v="3288.2920110192836"/>
    <n v="672.69957884885355"/>
    <n v="3465.8073022312374"/>
    <n v="2341.2195121951218"/>
    <n v="354150000"/>
    <n v="47220000"/>
    <n v="236100000"/>
    <n v="4722000"/>
    <n v="4722000"/>
    <n v="9.7839898348157567E-2"/>
    <n v="0.46124523506988563"/>
    <n v="1.357687420584498"/>
    <n v="0.62642947903430746"/>
    <n v="0.15628970775095299"/>
    <n v="0.11528820806510018"/>
    <n v="0.49052145934431735"/>
    <n v="1.3986139848319781"/>
    <n v="0.65483978752534966"/>
    <n v="0.17761600312837994"/>
    <n v="1674.1594663278272"/>
    <n v="1516.7090216010165"/>
    <n v="913.31575603557815"/>
    <n v="2171.0838627700127"/>
    <n v="365.90851334180434"/>
    <n v="1679.4495414266485"/>
    <n v="1521.5015785758476"/>
    <n v="916.20168717627325"/>
    <n v="2177.9441391719283"/>
    <n v="367.06472549112965"/>
  </r>
  <r>
    <s v="2016_3"/>
    <n v="2016"/>
    <n v="3"/>
    <x v="45"/>
    <x v="18"/>
    <s v="Commercial"/>
    <n v="1541.5"/>
    <n v="6166"/>
    <n v="633556500"/>
    <n v="2534226000"/>
    <n v="90"/>
    <n v="904"/>
    <n v="1572"/>
    <n v="1472"/>
    <n v="307"/>
    <n v="3365074"/>
    <n v="3394444"/>
    <n v="1632219"/>
    <n v="5473514"/>
    <n v="3281244"/>
    <n v="37389.711111111108"/>
    <n v="3754.9159292035397"/>
    <n v="1038.3072519083969"/>
    <n v="3718.4198369565215"/>
    <n v="10688.091205211726"/>
    <n v="346837500"/>
    <n v="46245000"/>
    <n v="231225000"/>
    <n v="4624500"/>
    <n v="4624500"/>
    <n v="5.8384690236782354E-2"/>
    <n v="0.58644177748945836"/>
    <n v="1.0197859228024651"/>
    <n v="0.9549140447615958"/>
    <n v="0.19915666558546871"/>
    <n v="7.2299279854558168E-2"/>
    <n v="0.61566747851574"/>
    <n v="1.0282157140096131"/>
    <n v="0.96722769843535406"/>
    <n v="0.22285704847665061"/>
    <n v="2182.9867012650016"/>
    <n v="2202.0395718456048"/>
    <n v="1058.8511190398963"/>
    <n v="3550.7713266299061"/>
    <n v="2128.6046059033411"/>
    <n v="2189.8845887253583"/>
    <n v="2208.9976633177334"/>
    <n v="1062.1969185595074"/>
    <n v="3561.991193885332"/>
    <n v="2135.3306546743252"/>
  </r>
  <r>
    <s v="2016_3"/>
    <n v="2016"/>
    <n v="3"/>
    <x v="46"/>
    <x v="19"/>
    <s v="Commercial"/>
    <n v="836.5"/>
    <n v="3346"/>
    <n v="343801500"/>
    <n v="1375206000"/>
    <n v="123"/>
    <n v="393"/>
    <n v="1105"/>
    <n v="584"/>
    <n v="114"/>
    <n v="1674937"/>
    <n v="1230702"/>
    <n v="972976"/>
    <n v="1794361"/>
    <n v="332603"/>
    <n v="13617.373983739837"/>
    <n v="3131.5572519083971"/>
    <n v="880.52126696832579"/>
    <n v="3072.5359589041095"/>
    <n v="2917.5701754385964"/>
    <n v="188212500"/>
    <n v="25095000"/>
    <n v="125475000"/>
    <n v="2509500"/>
    <n v="2509500"/>
    <n v="0.1470412432755529"/>
    <n v="0.46981470412432758"/>
    <n v="1.3209802749551705"/>
    <n v="0.69814704124327553"/>
    <n v="0.13628212791392708"/>
    <n v="0.17557155701708535"/>
    <n v="0.51002155788809267"/>
    <n v="1.3734381008181387"/>
    <n v="0.73512935832484338"/>
    <n v="0.16392151158225707"/>
    <n v="2002.3156007172743"/>
    <n v="1471.2516437537358"/>
    <n v="1163.151225343694"/>
    <n v="2145.0818888224744"/>
    <n v="397.61267184698147"/>
    <n v="2008.6425965097178"/>
    <n v="1475.9005627135248"/>
    <n v="1166.8265964520692"/>
    <n v="2151.8600031617748"/>
    <n v="398.86906404654127"/>
  </r>
  <r>
    <s v="2016_3"/>
    <n v="2016"/>
    <n v="3"/>
    <x v="47"/>
    <x v="20"/>
    <s v="Commercial"/>
    <n v="760.5"/>
    <n v="3042"/>
    <n v="312565500"/>
    <n v="1250262000"/>
    <n v="103"/>
    <n v="497"/>
    <n v="830"/>
    <n v="692"/>
    <n v="121"/>
    <n v="1630847"/>
    <n v="2121189"/>
    <n v="1064673"/>
    <n v="3205505"/>
    <n v="474822"/>
    <n v="15833.466019417476"/>
    <n v="4267.9859154929582"/>
    <n v="1282.7385542168674"/>
    <n v="4632.2326589595377"/>
    <n v="3924.1487603305786"/>
    <n v="171112500"/>
    <n v="22815000"/>
    <n v="114075000"/>
    <n v="2281500"/>
    <n v="2281500"/>
    <n v="0.13543721236028927"/>
    <n v="0.65351742274819202"/>
    <n v="1.091387245233399"/>
    <n v="0.90992767915844841"/>
    <n v="0.15910585141354372"/>
    <n v="0.16434890940174932"/>
    <n v="0.69372200904286618"/>
    <n v="1.1180704839722635"/>
    <n v="0.93411598361575299"/>
    <n v="0.19001023267713937"/>
    <n v="2144.4404996712688"/>
    <n v="2789.2031558185404"/>
    <n v="1399.9644970414201"/>
    <n v="4214.9967126890206"/>
    <n v="624.35502958579877"/>
    <n v="2151.2165873238373"/>
    <n v="2798.0165899369244"/>
    <n v="1404.3881600639618"/>
    <n v="4228.3154255117115"/>
    <n v="626.32789122847146"/>
  </r>
  <r>
    <s v="2016_3"/>
    <n v="2016"/>
    <n v="3"/>
    <x v="48"/>
    <x v="21"/>
    <s v="Commercial"/>
    <n v="1365"/>
    <n v="5460"/>
    <n v="561015000"/>
    <n v="2244060000"/>
    <n v="263"/>
    <n v="914"/>
    <n v="1121"/>
    <n v="1388"/>
    <n v="295"/>
    <n v="3163089"/>
    <n v="2782254"/>
    <n v="1514384"/>
    <n v="4267038"/>
    <n v="965778"/>
    <n v="12026.954372623573"/>
    <n v="3044.0415754923415"/>
    <n v="1350.9223907225692"/>
    <n v="3074.2348703170028"/>
    <n v="3273.8237288135592"/>
    <n v="307125000"/>
    <n v="40950000"/>
    <n v="204750000"/>
    <n v="4095000"/>
    <n v="4095000"/>
    <n v="0.19267399267399268"/>
    <n v="0.66959706959706955"/>
    <n v="0.82124542124542121"/>
    <n v="1.0168498168498168"/>
    <n v="0.21611721611721613"/>
    <n v="0.217546846378259"/>
    <n v="0.69926029096366049"/>
    <n v="0.8454086331986419"/>
    <n v="1.0251047886694165"/>
    <n v="0.24207453550123939"/>
    <n v="2317.2813186813187"/>
    <n v="2038.2813186813187"/>
    <n v="1109.4388278388278"/>
    <n v="3126.0351648351648"/>
    <n v="707.52967032967035"/>
    <n v="2324.6035555694261"/>
    <n v="2044.721960367621"/>
    <n v="1112.9444763955264"/>
    <n v="3135.9129340179338"/>
    <n v="709.76535048199059"/>
  </r>
  <r>
    <s v="2016_3"/>
    <n v="2016"/>
    <n v="3"/>
    <x v="49"/>
    <x v="22"/>
    <s v="Commercial"/>
    <n v="427.75"/>
    <n v="1711"/>
    <n v="175805250"/>
    <n v="703221000"/>
    <n v="77"/>
    <n v="268"/>
    <n v="300"/>
    <n v="553"/>
    <n v="42"/>
    <n v="1463332"/>
    <n v="942996"/>
    <n v="274404"/>
    <n v="2011521"/>
    <n v="240624"/>
    <n v="19004.311688311689"/>
    <n v="3518.6417910447763"/>
    <n v="914.68"/>
    <n v="3637.4701627486438"/>
    <n v="5729.1428571428569"/>
    <n v="96243750"/>
    <n v="12832500"/>
    <n v="64162500"/>
    <n v="1283250"/>
    <n v="1283250"/>
    <n v="0.18001168907071888"/>
    <n v="0.62653419053185266"/>
    <n v="0.70134424313267096"/>
    <n v="1.2928112215078902"/>
    <n v="9.8188194038573928E-2"/>
    <n v="0.22329446398248232"/>
    <n v="0.68102944992563286"/>
    <n v="0.7529041323406781"/>
    <n v="1.3621254393032454"/>
    <n v="0.13171162855809587"/>
    <n v="3420.9982466393922"/>
    <n v="2204.5493863237871"/>
    <n v="641.50555230859152"/>
    <n v="4702.5622443015782"/>
    <n v="562.53419053185269"/>
    <n v="3431.8080517993235"/>
    <n v="2211.5154084066735"/>
    <n v="643.53260684926022"/>
    <n v="4717.4215859172264"/>
    <n v="564.31170824950209"/>
  </r>
  <r>
    <s v="2016_3"/>
    <n v="2016"/>
    <n v="3"/>
    <x v="50"/>
    <x v="23"/>
    <s v="Commercial"/>
    <n v="661"/>
    <n v="2644"/>
    <n v="271671000"/>
    <n v="1086684000"/>
    <n v="131"/>
    <n v="517"/>
    <n v="989"/>
    <n v="592"/>
    <n v="267"/>
    <n v="2626067"/>
    <n v="1465762"/>
    <n v="1201070"/>
    <n v="2032530"/>
    <n v="1585186"/>
    <n v="20046.312977099238"/>
    <n v="2835.1295938104449"/>
    <n v="1214.4287158746208"/>
    <n v="3433.3277027027025"/>
    <n v="5937.0262172284647"/>
    <n v="148725000"/>
    <n v="19830000"/>
    <n v="99150000"/>
    <n v="1983000"/>
    <n v="1983000"/>
    <n v="0.19818456883509833"/>
    <n v="0.78214826021180028"/>
    <n v="1.4962178517397882"/>
    <n v="0.89561270801815429"/>
    <n v="0.40393343419062028"/>
    <n v="0.23431118746005047"/>
    <n v="0.81955761771793989"/>
    <n v="1.5743066608069523"/>
    <n v="0.9233228742134777"/>
    <n v="0.44840244546046604"/>
    <n v="3972.8698940998488"/>
    <n v="2217.4916792738277"/>
    <n v="1817.0499243570348"/>
    <n v="3074.9319213313161"/>
    <n v="2398.1633888048414"/>
    <n v="3985.4235250533761"/>
    <n v="2224.4985969243312"/>
    <n v="1822.7915103597352"/>
    <n v="3084.6482124701079"/>
    <n v="2405.741200047547"/>
  </r>
  <r>
    <s v="2016_3"/>
    <n v="2016"/>
    <n v="3"/>
    <x v="51"/>
    <x v="24"/>
    <s v="Commercial"/>
    <n v="339.75"/>
    <n v="1359"/>
    <n v="139637250"/>
    <n v="558549000"/>
    <n v="70"/>
    <n v="299"/>
    <n v="260"/>
    <n v="508"/>
    <n v="8"/>
    <n v="948210"/>
    <n v="825696"/>
    <n v="460646"/>
    <n v="1308955"/>
    <n v="57477"/>
    <n v="13545.857142857143"/>
    <n v="2761.5250836120399"/>
    <n v="1771.7153846153847"/>
    <n v="2576.6830708661419"/>
    <n v="7184.625"/>
    <n v="76443750"/>
    <n v="10192500"/>
    <n v="50962500"/>
    <n v="1019250"/>
    <n v="1019250"/>
    <n v="0.20603384841795438"/>
    <n v="0.88005886681383372"/>
    <n v="0.76526857983811625"/>
    <n v="1.4952170713760118"/>
    <n v="2.35467255334805E-2"/>
    <n v="0.25716039628878251"/>
    <n v="0.9211280555079483"/>
    <n v="0.81884438946928384"/>
    <n v="1.6039913258845118"/>
    <n v="4.2714301015398054E-2"/>
    <n v="2790.9050772626933"/>
    <n v="2430.3046357615895"/>
    <n v="1355.8381162619573"/>
    <n v="3852.7005150846212"/>
    <n v="169.17439293598235"/>
    <n v="2799.7238891795682"/>
    <n v="2437.9840081838547"/>
    <n v="1360.122347006477"/>
    <n v="3864.8744300956982"/>
    <n v="169.70895685383414"/>
  </r>
  <r>
    <s v="2016_3"/>
    <n v="2016"/>
    <n v="3"/>
    <x v="52"/>
    <x v="25"/>
    <s v="Commercial"/>
    <n v="1564.75"/>
    <n v="6259"/>
    <n v="643112250"/>
    <n v="2572449000"/>
    <n v="325"/>
    <n v="1178"/>
    <n v="997"/>
    <n v="1759"/>
    <n v="151"/>
    <n v="5509997"/>
    <n v="3121476"/>
    <n v="941815"/>
    <n v="5743372"/>
    <n v="821424"/>
    <n v="16953.836923076924"/>
    <n v="2649.8098471986418"/>
    <n v="944.6489468405216"/>
    <n v="3265.1347356452529"/>
    <n v="5439.8940397350989"/>
    <n v="352068750"/>
    <n v="46942500"/>
    <n v="234712500"/>
    <n v="4694250"/>
    <n v="4694250"/>
    <n v="0.20770091068860841"/>
    <n v="0.75283591628055602"/>
    <n v="0.63716248602013104"/>
    <n v="1.1241412366192682"/>
    <n v="9.6501038504553438E-2"/>
    <n v="0.23159537065987088"/>
    <n v="0.77824425597813585"/>
    <n v="0.66548388037551764"/>
    <n v="1.1461452506981356"/>
    <n v="0.11389358861519219"/>
    <n v="3521.3273685892314"/>
    <n v="1994.8720242850295"/>
    <n v="601.89487138520531"/>
    <n v="3670.4725994567821"/>
    <n v="524.95542418916762"/>
    <n v="3532.4541976649771"/>
    <n v="2001.1754995711399"/>
    <n v="603.79676253432456"/>
    <n v="3682.0707035142659"/>
    <n v="526.61419903908416"/>
  </r>
  <r>
    <s v="2016_3"/>
    <n v="2016"/>
    <n v="3"/>
    <x v="53"/>
    <x v="26"/>
    <s v="Commercial"/>
    <n v="792.25"/>
    <n v="3169"/>
    <n v="325614750"/>
    <n v="1302459000"/>
    <n v="121"/>
    <n v="564"/>
    <n v="1453"/>
    <n v="963"/>
    <n v="168"/>
    <n v="1606320"/>
    <n v="2130342"/>
    <n v="1430378"/>
    <n v="3696466"/>
    <n v="485664"/>
    <n v="13275.371900826447"/>
    <n v="3777.2021276595747"/>
    <n v="984.43083275980734"/>
    <n v="3838.4901349948077"/>
    <n v="2890.8571428571427"/>
    <n v="178256250"/>
    <n v="23767500"/>
    <n v="118837500"/>
    <n v="2376750"/>
    <n v="2376750"/>
    <n v="0.15272956768696749"/>
    <n v="0.71189649731776583"/>
    <n v="1.8340170400757336"/>
    <n v="1.2155254023351214"/>
    <n v="0.21205427579678132"/>
    <n v="0.18250769509478787"/>
    <n v="0.74938581138607963"/>
    <n v="1.9363967612135824"/>
    <n v="1.2578951667242249"/>
    <n v="0.24589163530527375"/>
    <n v="2027.5418112969392"/>
    <n v="2688.9769643420636"/>
    <n v="1805.4629220574313"/>
    <n v="4665.7822656989583"/>
    <n v="613.01861786052382"/>
    <n v="2033.9485178643174"/>
    <n v="2697.4736997884015"/>
    <n v="1811.1678949933553"/>
    <n v="4680.5253884878739"/>
    <n v="614.9556582623984"/>
  </r>
  <r>
    <s v="2016_4"/>
    <n v="2016"/>
    <n v="4"/>
    <x v="27"/>
    <x v="0"/>
    <s v="Commercial"/>
    <n v="1744"/>
    <n v="6976"/>
    <n v="716784000"/>
    <n v="2867136000"/>
    <n v="53"/>
    <n v="852"/>
    <n v="514"/>
    <n v="1497"/>
    <n v="188"/>
    <n v="900917"/>
    <n v="1519595"/>
    <n v="891395"/>
    <n v="2840576"/>
    <n v="660291"/>
    <n v="16998.433962264149"/>
    <n v="1783.56220657277"/>
    <n v="1734.2315175097276"/>
    <n v="1897.5123580494321"/>
    <n v="3512.1861702127658"/>
    <n v="392400000"/>
    <n v="52320000"/>
    <n v="261600000"/>
    <n v="5232000"/>
    <n v="5232000"/>
    <n v="3.0389908256880736E-2"/>
    <n v="0.48853211009174313"/>
    <n v="0.29472477064220182"/>
    <n v="0.85837155963302747"/>
    <n v="0.10779816513761468"/>
    <n v="3.9967271045704925E-2"/>
    <n v="0.51642146215660367"/>
    <n v="0.32016202984088499"/>
    <n v="0.87782496232527629"/>
    <n v="0.125101105905498"/>
    <n v="516.58084862385317"/>
    <n v="871.32740825688074"/>
    <n v="511.12098623853211"/>
    <n v="1628.7706422018348"/>
    <n v="378.60722477064218"/>
    <n v="518.21316115966385"/>
    <n v="874.08066296053846"/>
    <n v="512.73604648587889"/>
    <n v="1633.9172959043656"/>
    <n v="379.80356280908853"/>
  </r>
  <r>
    <s v="2016_4"/>
    <n v="2016"/>
    <n v="4"/>
    <x v="28"/>
    <x v="1"/>
    <s v="Commercial"/>
    <n v="217"/>
    <n v="868"/>
    <n v="89187000"/>
    <n v="356748000"/>
    <n v="5"/>
    <n v="75"/>
    <n v="179"/>
    <n v="125"/>
    <n v="17"/>
    <n v="129253"/>
    <n v="232262"/>
    <n v="332420"/>
    <n v="425461"/>
    <n v="116532"/>
    <n v="25850.6"/>
    <n v="3096.8266666666668"/>
    <n v="1857.0949720670392"/>
    <n v="3403.6880000000001"/>
    <n v="6854.8235294117649"/>
    <n v="48825000"/>
    <n v="6510000"/>
    <n v="32550000"/>
    <n v="651000"/>
    <n v="651000"/>
    <n v="2.3041474654377881E-2"/>
    <n v="0.34562211981566821"/>
    <n v="0.82488479262672809"/>
    <n v="0.57603686635944695"/>
    <n v="7.8341013824884786E-2"/>
    <n v="4.6772650252377715E-2"/>
    <n v="0.42084346993468924"/>
    <n v="0.88500003937560945"/>
    <n v="0.65420238978494905"/>
    <n v="0.1208426626707531"/>
    <n v="595.63594470046087"/>
    <n v="1070.331797235023"/>
    <n v="1531.889400921659"/>
    <n v="1960.6497695852534"/>
    <n v="537.0138248847926"/>
    <n v="597.51805864623338"/>
    <n v="1073.7138738543126"/>
    <n v="1536.7299254576753"/>
    <n v="1966.8451080414775"/>
    <n v="538.71070234472597"/>
  </r>
  <r>
    <s v="2016_4"/>
    <n v="2016"/>
    <n v="4"/>
    <x v="29"/>
    <x v="2"/>
    <s v="Commercial"/>
    <n v="242.75"/>
    <n v="971"/>
    <n v="99770250"/>
    <n v="399081000"/>
    <n v="22"/>
    <n v="139"/>
    <n v="60"/>
    <n v="434"/>
    <n v="35"/>
    <n v="222341"/>
    <n v="489648"/>
    <n v="64835"/>
    <n v="1309590"/>
    <n v="179088"/>
    <n v="10106.40909090909"/>
    <n v="3522.6474820143885"/>
    <n v="1080.5833333333333"/>
    <n v="3017.4884792626726"/>
    <n v="5116.8"/>
    <n v="54618750"/>
    <n v="7282500"/>
    <n v="36412500"/>
    <n v="728250"/>
    <n v="728250"/>
    <n v="9.0628218331616883E-2"/>
    <n v="0.57260556127703399"/>
    <n v="0.24716786817713698"/>
    <n v="1.7878475798146241"/>
    <n v="0.14418125643666324"/>
    <n v="0.13355998493692009"/>
    <n v="0.64658627485597375"/>
    <n v="0.31167702733892"/>
    <n v="1.9653329864161551"/>
    <n v="0.19671297411428279"/>
    <n v="915.92584963954687"/>
    <n v="2017.0875386199793"/>
    <n v="267.08547888774461"/>
    <n v="5394.8094747682799"/>
    <n v="737.74665293511839"/>
    <n v="918.82002825693553"/>
    <n v="2023.4612113643095"/>
    <n v="267.92942611591394"/>
    <n v="5411.8562064801372"/>
    <n v="740.07781390062144"/>
  </r>
  <r>
    <s v="2016_4"/>
    <n v="2016"/>
    <n v="4"/>
    <x v="30"/>
    <x v="3"/>
    <s v="Commercial"/>
    <n v="1694.75"/>
    <n v="6779"/>
    <n v="696542250"/>
    <n v="2786169000"/>
    <n v="46"/>
    <n v="644"/>
    <n v="2350"/>
    <n v="1059"/>
    <n v="279"/>
    <n v="796025"/>
    <n v="2549715"/>
    <n v="2284652"/>
    <n v="3561248"/>
    <n v="1567543"/>
    <n v="17304.891304347828"/>
    <n v="3959.1847826086955"/>
    <n v="972.19234042553194"/>
    <n v="3362.8404154863078"/>
    <n v="5618.4336917562723"/>
    <n v="381318750"/>
    <n v="50842500"/>
    <n v="254212500"/>
    <n v="5084250"/>
    <n v="5084250"/>
    <n v="2.7142646408024784E-2"/>
    <n v="0.37999704971234693"/>
    <n v="1.3866351969317008"/>
    <n v="0.62487092491517926"/>
    <n v="0.16462605103997641"/>
    <n v="3.6339807158576834E-2"/>
    <n v="0.40746903784259947"/>
    <n v="1.4280766431637375"/>
    <n v="0.65227332618242906"/>
    <n v="0.18561510402755657"/>
    <n v="469.70054580321579"/>
    <n v="1504.4785366573242"/>
    <n v="1348.0761174214485"/>
    <n v="2101.341200767075"/>
    <n v="924.94055170379113"/>
    <n v="471.18472410954314"/>
    <n v="1509.2324472635457"/>
    <n v="1352.335821495953"/>
    <n v="2107.9811015554315"/>
    <n v="927.86321533223906"/>
  </r>
  <r>
    <s v="2016_4"/>
    <n v="2016"/>
    <n v="4"/>
    <x v="31"/>
    <x v="4"/>
    <s v="Commercial"/>
    <n v="700"/>
    <n v="2800"/>
    <n v="287700000"/>
    <n v="1150800000"/>
    <n v="29"/>
    <n v="250"/>
    <n v="481"/>
    <n v="380"/>
    <n v="61"/>
    <n v="638872"/>
    <n v="888116"/>
    <n v="947404"/>
    <n v="1456757"/>
    <n v="238277"/>
    <n v="22030.068965517243"/>
    <n v="3552.4639999999999"/>
    <n v="1969.6548856548857"/>
    <n v="3833.5710526315788"/>
    <n v="3906.1803278688526"/>
    <n v="157500000"/>
    <n v="21000000"/>
    <n v="105000000"/>
    <n v="2100000"/>
    <n v="2100000"/>
    <n v="4.1428571428571426E-2"/>
    <n v="0.35714285714285715"/>
    <n v="0.68714285714285717"/>
    <n v="0.54285714285714282"/>
    <n v="8.7142857142857147E-2"/>
    <n v="5.8978248117759854E-2"/>
    <n v="0.39934020171823092"/>
    <n v="0.72797512076463222"/>
    <n v="0.58672795240095177"/>
    <n v="0.11198129093596215"/>
    <n v="912.6742857142857"/>
    <n v="1268.7371428571428"/>
    <n v="1353.4342857142858"/>
    <n v="2081.0814285714287"/>
    <n v="340.39571428571429"/>
    <n v="915.55818991176443"/>
    <n v="1272.7461485112458"/>
    <n v="1357.7109207402505"/>
    <n v="2087.657311732698"/>
    <n v="341.47131008653611"/>
  </r>
  <r>
    <s v="2016_4"/>
    <n v="2016"/>
    <n v="4"/>
    <x v="32"/>
    <x v="5"/>
    <s v="Commercial"/>
    <n v="285.75"/>
    <n v="1143"/>
    <n v="117443250"/>
    <n v="469773000"/>
    <n v="26"/>
    <n v="124"/>
    <n v="236"/>
    <n v="187"/>
    <n v="49"/>
    <n v="551358"/>
    <n v="451243"/>
    <n v="404861"/>
    <n v="762434"/>
    <n v="319166"/>
    <n v="21206.076923076922"/>
    <n v="3639.0564516129034"/>
    <n v="1715.5127118644068"/>
    <n v="4077.1871657754009"/>
    <n v="6513.591836734694"/>
    <n v="64293750"/>
    <n v="8572500"/>
    <n v="42862500"/>
    <n v="857250"/>
    <n v="857250"/>
    <n v="9.0988626421697291E-2"/>
    <n v="0.43394575678040243"/>
    <n v="0.82589676290463687"/>
    <n v="0.65441819772528431"/>
    <n v="0.17147856517935259"/>
    <n v="0.13062929900269171"/>
    <n v="0.50225973071388264"/>
    <n v="0.87816394741184156"/>
    <n v="0.71996717467184024"/>
    <n v="0.22343263770417671"/>
    <n v="1929.5118110236222"/>
    <n v="1579.1531058617672"/>
    <n v="1416.8363954505687"/>
    <n v="2668.185476815398"/>
    <n v="1116.9413823272091"/>
    <n v="1935.6087585305204"/>
    <n v="1584.1429761164027"/>
    <n v="1421.3133709630131"/>
    <n v="2676.6165144995784"/>
    <n v="1120.4707377514283"/>
  </r>
  <r>
    <s v="2016_4"/>
    <n v="2016"/>
    <n v="4"/>
    <x v="33"/>
    <x v="6"/>
    <s v="Commercial"/>
    <n v="1917.25"/>
    <n v="7669"/>
    <n v="787989750"/>
    <n v="3151959000"/>
    <n v="105"/>
    <n v="949"/>
    <n v="738"/>
    <n v="1566"/>
    <n v="279"/>
    <n v="3262460"/>
    <n v="2815913"/>
    <n v="1436293"/>
    <n v="4395487"/>
    <n v="2642276"/>
    <n v="31071.047619047618"/>
    <n v="2967.2423603793468"/>
    <n v="1946.1964769647695"/>
    <n v="2806.824393358876"/>
    <n v="9470.5232974910396"/>
    <n v="431381250"/>
    <n v="57517500"/>
    <n v="287587500"/>
    <n v="5751750"/>
    <n v="5751750"/>
    <n v="5.4765940800625898E-2"/>
    <n v="0.49497978875994264"/>
    <n v="0.38492632677011346"/>
    <n v="0.81679488851219195"/>
    <n v="0.14552092841309167"/>
    <n v="6.6873079148540543E-2"/>
    <n v="0.52158487434959855"/>
    <n v="0.41081852508524719"/>
    <n v="0.83737946075971414"/>
    <n v="0.16428512573628878"/>
    <n v="1701.6351545181901"/>
    <n v="1468.7249967401226"/>
    <n v="749.14226105098453"/>
    <n v="2292.5998174468641"/>
    <n v="1378.1593428087103"/>
    <n v="1707.012048380004"/>
    <n v="1473.3659319010446"/>
    <n v="751.50943030837493"/>
    <n v="2299.8440647541051"/>
    <n v="1382.514105045065"/>
  </r>
  <r>
    <s v="2016_4"/>
    <n v="2016"/>
    <n v="4"/>
    <x v="34"/>
    <x v="7"/>
    <s v="Commercial"/>
    <n v="1796.5"/>
    <n v="7186"/>
    <n v="738361500"/>
    <n v="2953446000"/>
    <n v="228"/>
    <n v="743"/>
    <n v="748"/>
    <n v="1049"/>
    <n v="183"/>
    <n v="3327922"/>
    <n v="1905532"/>
    <n v="744791"/>
    <n v="3238159"/>
    <n v="950036"/>
    <n v="14596.149122807017"/>
    <n v="2564.6460296096902"/>
    <n v="995.70989304812838"/>
    <n v="3086.9008579599617"/>
    <n v="5191.4535519125684"/>
    <n v="404212500"/>
    <n v="53895000"/>
    <n v="269475000"/>
    <n v="5389500"/>
    <n v="5389500"/>
    <n v="0.12691344280545505"/>
    <n v="0.41358196493181187"/>
    <n v="0.41636515446701922"/>
    <n v="0.58391316448650155"/>
    <n v="0.10186473698858892"/>
    <n v="0.14521233395374586"/>
    <n v="0.44065436539155589"/>
    <n v="0.44346395729681615"/>
    <n v="0.61100936711235254"/>
    <n v="0.11849216661649657"/>
    <n v="1852.4475368772614"/>
    <n v="1060.6913442805455"/>
    <n v="414.57890342332314"/>
    <n v="1802.4820484274978"/>
    <n v="528.8260506540496"/>
    <n v="1858.300973651837"/>
    <n v="1064.0429586164375"/>
    <n v="415.88890619044719"/>
    <n v="1808.177602281381"/>
    <n v="530.49705606210023"/>
  </r>
  <r>
    <s v="2016_4"/>
    <n v="2016"/>
    <n v="4"/>
    <x v="35"/>
    <x v="8"/>
    <s v="Commercial"/>
    <n v="235.5"/>
    <n v="942"/>
    <n v="96790500"/>
    <n v="387162000"/>
    <n v="34"/>
    <n v="102"/>
    <n v="128"/>
    <n v="137"/>
    <n v="43"/>
    <n v="449142"/>
    <n v="328892"/>
    <n v="168417"/>
    <n v="492557"/>
    <n v="191483"/>
    <n v="13210.058823529413"/>
    <n v="3224.4313725490197"/>
    <n v="1315.7578125"/>
    <n v="3595.3065693430658"/>
    <n v="4453.0930232558139"/>
    <n v="52987500"/>
    <n v="7065000"/>
    <n v="35325000"/>
    <n v="706500"/>
    <n v="706500"/>
    <n v="0.14437367303609341"/>
    <n v="0.43312101910828027"/>
    <n v="0.54352441613588109"/>
    <n v="0.58174097664543523"/>
    <n v="0.18259023354564755"/>
    <n v="0.19773744720332123"/>
    <n v="0.50835434693317549"/>
    <n v="0.6191517466142209"/>
    <n v="0.65663513638497717"/>
    <n v="0.24124713916775348"/>
    <n v="1907.1847133757963"/>
    <n v="1396.5690021231424"/>
    <n v="715.14649681528658"/>
    <n v="2091.5371549893844"/>
    <n v="813.09129511677281"/>
    <n v="1913.2111108391225"/>
    <n v="1400.9819359269468"/>
    <n v="717.40624491629035"/>
    <n v="2098.14607656729"/>
    <n v="815.66053305370622"/>
  </r>
  <r>
    <s v="2016_4"/>
    <n v="2016"/>
    <n v="4"/>
    <x v="36"/>
    <x v="9"/>
    <s v="Commercial"/>
    <n v="168.75"/>
    <n v="675"/>
    <n v="69356250"/>
    <n v="277425000"/>
    <n v="25"/>
    <n v="86"/>
    <n v="136"/>
    <n v="121"/>
    <n v="28"/>
    <n v="375606"/>
    <n v="291921"/>
    <n v="142200"/>
    <n v="456975"/>
    <n v="123281"/>
    <n v="15024.24"/>
    <n v="3394.4302325581393"/>
    <n v="1045.5882352941176"/>
    <n v="3776.6528925619837"/>
    <n v="4402.8928571428569"/>
    <n v="37968750"/>
    <n v="5062500"/>
    <n v="25312500"/>
    <n v="506250"/>
    <n v="506250"/>
    <n v="0.14814814814814814"/>
    <n v="0.50962962962962965"/>
    <n v="0.80592592592592593"/>
    <n v="0.71703703703703703"/>
    <n v="0.16592592592592592"/>
    <n v="0.21186644806781602"/>
    <n v="0.59929473756714302"/>
    <n v="0.87686170700086641"/>
    <n v="0.79782927193755515"/>
    <n v="0.23265167626863043"/>
    <n v="2225.8133333333335"/>
    <n v="1729.9022222222222"/>
    <n v="842.66666666666663"/>
    <n v="2708"/>
    <n v="730.55407407407404"/>
    <n v="2232.8465460744819"/>
    <n v="1735.3684354792222"/>
    <n v="845.3293580288688"/>
    <n v="2716.5568451845452"/>
    <n v="732.86250764526699"/>
  </r>
  <r>
    <s v="2016_4"/>
    <n v="2016"/>
    <n v="4"/>
    <x v="37"/>
    <x v="10"/>
    <s v="Commercial"/>
    <n v="465.75"/>
    <n v="1863"/>
    <n v="191423250"/>
    <n v="765693000"/>
    <n v="60"/>
    <n v="200"/>
    <n v="240"/>
    <n v="262"/>
    <n v="197"/>
    <n v="1113926"/>
    <n v="935684"/>
    <n v="310219"/>
    <n v="794248"/>
    <n v="1108571"/>
    <n v="18565.433333333334"/>
    <n v="4678.42"/>
    <n v="1292.5791666666667"/>
    <n v="3031.4809160305344"/>
    <n v="5627.2639593908625"/>
    <n v="104793750"/>
    <n v="13972500"/>
    <n v="69862500"/>
    <n v="1397250"/>
    <n v="1397250"/>
    <n v="0.1288244766505636"/>
    <n v="0.42941492216854538"/>
    <n v="0.51529790660225439"/>
    <n v="0.56253354804079436"/>
    <n v="0.42297369833601717"/>
    <n v="0.16499306137080649"/>
    <n v="0.48285637548877847"/>
    <n v="0.56925469925135508"/>
    <n v="0.61609176127982201"/>
    <n v="0.47631136037094857"/>
    <n v="2391.6822329575953"/>
    <n v="2008.983360171766"/>
    <n v="666.06333870101992"/>
    <n v="1705.309715512614"/>
    <n v="2380.1846484165326"/>
    <n v="2399.2395647884837"/>
    <n v="2015.3314250134636"/>
    <n v="668.16799190351844"/>
    <n v="1710.698220397157"/>
    <n v="2387.7056497264039"/>
  </r>
  <r>
    <s v="2016_4"/>
    <n v="2016"/>
    <n v="4"/>
    <x v="38"/>
    <x v="11"/>
    <s v="Commercial"/>
    <n v="1800.5"/>
    <n v="7202"/>
    <n v="740005500"/>
    <n v="2960022000"/>
    <n v="61"/>
    <n v="647"/>
    <n v="2078"/>
    <n v="1014"/>
    <n v="231"/>
    <n v="988010"/>
    <n v="1387080"/>
    <n v="2448800"/>
    <n v="2245602"/>
    <n v="1276053"/>
    <n v="16196.88524590164"/>
    <n v="2143.8639876352395"/>
    <n v="1178.4408084696825"/>
    <n v="2214.5976331360948"/>
    <n v="5524.0389610389611"/>
    <n v="405112500"/>
    <n v="54015000"/>
    <n v="270075000"/>
    <n v="5401500"/>
    <n v="5401500"/>
    <n v="3.3879477922799224E-2"/>
    <n v="0.35934462649264093"/>
    <n v="1.1541238544848653"/>
    <n v="0.56317689530685922"/>
    <n v="0.12829769508469868"/>
    <n v="4.3813917359271599E-2"/>
    <n v="0.38569138387662794"/>
    <n v="1.1772828915501681"/>
    <n v="0.59041234644245022"/>
    <n v="0.14666108612511322"/>
    <n v="548.74201610663704"/>
    <n v="770.3860038878089"/>
    <n v="1360.0666481532908"/>
    <n v="1247.2102193835046"/>
    <n v="708.72146625937239"/>
    <n v="550.47595276767083"/>
    <n v="772.82029996151948"/>
    <n v="1364.3642403796241"/>
    <n v="1251.1512034159446"/>
    <n v="710.96091229546744"/>
  </r>
  <r>
    <s v="2016_4"/>
    <n v="2016"/>
    <n v="4"/>
    <x v="39"/>
    <x v="12"/>
    <s v="Commercial"/>
    <n v="1251.25"/>
    <n v="5005"/>
    <n v="514263750"/>
    <n v="2057055000"/>
    <n v="85"/>
    <n v="616"/>
    <n v="978"/>
    <n v="1090"/>
    <n v="232"/>
    <n v="1874670"/>
    <n v="2156732"/>
    <n v="1935229"/>
    <n v="3566851"/>
    <n v="1050753"/>
    <n v="22054.941176470587"/>
    <n v="3501.1883116883118"/>
    <n v="1978.7617586912065"/>
    <n v="3272.3403669724771"/>
    <n v="4529.1077586206893"/>
    <n v="281531250"/>
    <n v="37537500"/>
    <n v="187687500"/>
    <n v="3753750"/>
    <n v="3753750"/>
    <n v="6.7932067932067935E-2"/>
    <n v="0.49230769230769234"/>
    <n v="0.7816183816183816"/>
    <n v="0.87112887112887116"/>
    <n v="0.18541458541458541"/>
    <n v="8.4506745035476921E-2"/>
    <n v="0.52523850723958865"/>
    <n v="0.80883218846478111"/>
    <n v="0.8931988997271183"/>
    <n v="0.21101365246039666"/>
    <n v="1498.2377622377621"/>
    <n v="1723.6619380619381"/>
    <n v="1546.6365634365634"/>
    <n v="2850.63016983017"/>
    <n v="839.76263736263741"/>
    <n v="1502.9719529988802"/>
    <n v="1729.1084330229755"/>
    <n v="1551.523686638219"/>
    <n v="2859.6377034496791"/>
    <n v="842.41615245853006"/>
  </r>
  <r>
    <s v="2016_4"/>
    <n v="2016"/>
    <n v="4"/>
    <x v="40"/>
    <x v="13"/>
    <s v="Commercial"/>
    <n v="385"/>
    <n v="1540"/>
    <n v="158235000"/>
    <n v="632940000"/>
    <n v="53"/>
    <n v="191"/>
    <n v="266"/>
    <n v="285"/>
    <n v="121"/>
    <n v="1102416"/>
    <n v="632331"/>
    <n v="261012"/>
    <n v="1029744"/>
    <n v="935885"/>
    <n v="20800.301886792451"/>
    <n v="3310.633507853403"/>
    <n v="981.24812030075191"/>
    <n v="3613.136842105263"/>
    <n v="7734.5867768595044"/>
    <n v="86625000"/>
    <n v="11550000"/>
    <n v="57750000"/>
    <n v="1155000"/>
    <n v="1155000"/>
    <n v="0.13766233766233765"/>
    <n v="0.4961038961038961"/>
    <n v="0.69090909090909092"/>
    <n v="0.74025974025974028"/>
    <n v="0.31428571428571428"/>
    <n v="0.17857632471697843"/>
    <n v="0.55547599133194225"/>
    <n v="0.74578467119768832"/>
    <n v="0.7923297017842752"/>
    <n v="0.36941209439774919"/>
    <n v="2863.4181818181819"/>
    <n v="1642.4181818181819"/>
    <n v="677.95324675324673"/>
    <n v="2674.6597402597404"/>
    <n v="2430.8701298701299"/>
    <n v="2872.4661235022404"/>
    <n v="1647.6079595545557"/>
    <n v="680.09547015606324"/>
    <n v="2683.1112355768519"/>
    <n v="2438.5512891629783"/>
  </r>
  <r>
    <s v="2016_4"/>
    <n v="2016"/>
    <n v="4"/>
    <x v="41"/>
    <x v="14"/>
    <s v="Commercial"/>
    <n v="1913.5"/>
    <n v="7654"/>
    <n v="786448500"/>
    <n v="3145794000"/>
    <n v="246"/>
    <n v="940"/>
    <n v="1541"/>
    <n v="1524"/>
    <n v="395"/>
    <n v="3610753"/>
    <n v="3210892"/>
    <n v="2297543"/>
    <n v="5814440"/>
    <n v="4384002"/>
    <n v="14677.857723577235"/>
    <n v="3415.8425531914895"/>
    <n v="1490.9428942245295"/>
    <n v="3815.2493438320212"/>
    <n v="11098.739240506329"/>
    <n v="430537500"/>
    <n v="57405000"/>
    <n v="287025000"/>
    <n v="5740500"/>
    <n v="5740500"/>
    <n v="0.12856022994512672"/>
    <n v="0.49124640710739481"/>
    <n v="0.80533054611967603"/>
    <n v="0.79644630258688265"/>
    <n v="0.20642801149725634"/>
    <n v="0.14638868440514222"/>
    <n v="0.51787481040644201"/>
    <n v="0.82642059950571034"/>
    <n v="0.81789295117180871"/>
    <n v="0.22798654261951679"/>
    <n v="1886.9887640449438"/>
    <n v="1678.0203814998692"/>
    <n v="1200.7018552390907"/>
    <n v="3038.6412333420435"/>
    <n v="2291.0906715442907"/>
    <n v="1892.9513455511878"/>
    <n v="1683.3226564706986"/>
    <n v="1204.4958803085431"/>
    <n v="3048.2428517338763"/>
    <n v="2298.330150192799"/>
  </r>
  <r>
    <s v="2016_4"/>
    <n v="2016"/>
    <n v="4"/>
    <x v="42"/>
    <x v="15"/>
    <s v="Commercial"/>
    <n v="265.75"/>
    <n v="1063"/>
    <n v="109223250"/>
    <n v="436893000"/>
    <n v="38"/>
    <n v="141"/>
    <n v="173"/>
    <n v="213"/>
    <n v="63"/>
    <n v="658597"/>
    <n v="454970"/>
    <n v="298729"/>
    <n v="684354"/>
    <n v="552467"/>
    <n v="17331.5"/>
    <n v="3226.7375886524824"/>
    <n v="1726.7572254335259"/>
    <n v="3212.9295774647885"/>
    <n v="8769.3174603174612"/>
    <n v="59793750"/>
    <n v="7972500"/>
    <n v="39862500"/>
    <n v="797250"/>
    <n v="797250"/>
    <n v="0.14299153339604892"/>
    <n v="0.53057384760112891"/>
    <n v="0.65098777046095957"/>
    <n v="0.80150517403574784"/>
    <n v="0.23706491063029161"/>
    <n v="0.1930257382520246"/>
    <n v="0.60190444227765294"/>
    <n v="0.71911583041418825"/>
    <n v="0.85851464947295864"/>
    <n v="0.29784995211074539"/>
    <n v="2478.2577610536218"/>
    <n v="1712.0225776105362"/>
    <n v="1124.0978363123236"/>
    <n v="2575.1796801505175"/>
    <n v="2078.8974600188149"/>
    <n v="2486.0886576521202"/>
    <n v="1717.4322940614443"/>
    <n v="1127.6498049820455"/>
    <n v="2583.3168344508995"/>
    <n v="2085.4664421901311"/>
  </r>
  <r>
    <s v="2016_4"/>
    <n v="2016"/>
    <n v="4"/>
    <x v="43"/>
    <x v="16"/>
    <s v="Commercial"/>
    <n v="457.75"/>
    <n v="1831"/>
    <n v="188135250"/>
    <n v="752541000"/>
    <n v="62"/>
    <n v="219"/>
    <n v="661"/>
    <n v="617"/>
    <n v="157"/>
    <n v="1247554"/>
    <n v="453888"/>
    <n v="599779"/>
    <n v="2028825"/>
    <n v="931255"/>
    <n v="20121.83870967742"/>
    <n v="2072.5479452054797"/>
    <n v="907.38124054462935"/>
    <n v="3288.2090761750405"/>
    <n v="5931.5605095541405"/>
    <n v="102993750"/>
    <n v="13732500"/>
    <n v="68662500"/>
    <n v="1373250"/>
    <n v="1373250"/>
    <n v="0.13544511196067724"/>
    <n v="0.47842708902239212"/>
    <n v="1.44401966138722"/>
    <n v="1.3478973238667395"/>
    <n v="0.3429819770617149"/>
    <n v="0.17271170562492347"/>
    <n v="0.53282812110651212"/>
    <n v="1.5312222542700429"/>
    <n v="1.422472741488344"/>
    <n v="0.39467905970346373"/>
    <n v="2725.404696886947"/>
    <n v="991.56308028399781"/>
    <n v="1310.2763517203714"/>
    <n v="4432.1682140906605"/>
    <n v="2034.4183506280722"/>
    <n v="2734.016538119035"/>
    <n v="994.69626040537923"/>
    <n v="1314.4166146046557"/>
    <n v="4446.1731539872026"/>
    <n v="2040.8467859555915"/>
  </r>
  <r>
    <s v="2016_4"/>
    <n v="2016"/>
    <n v="4"/>
    <x v="44"/>
    <x v="17"/>
    <s v="Commercial"/>
    <n v="1559.25"/>
    <n v="6237"/>
    <n v="640851750"/>
    <n v="2563407000"/>
    <n v="147"/>
    <n v="714"/>
    <n v="1726"/>
    <n v="1014"/>
    <n v="241"/>
    <n v="2803224"/>
    <n v="2406656"/>
    <n v="1300852"/>
    <n v="3615154"/>
    <n v="593056"/>
    <n v="19069.551020408162"/>
    <n v="3370.6666666666665"/>
    <n v="753.68018539976822"/>
    <n v="3565.2406311637083"/>
    <n v="2460.8132780082988"/>
    <n v="350831250"/>
    <n v="46777500"/>
    <n v="233887500"/>
    <n v="4677750"/>
    <n v="4677750"/>
    <n v="9.4276094276094277E-2"/>
    <n v="0.45791245791245794"/>
    <n v="1.1069424402757737"/>
    <n v="0.65031265031265029"/>
    <n v="0.15456148789482121"/>
    <n v="0.11151845596798957"/>
    <n v="0.48731087773636955"/>
    <n v="1.1272442900071731"/>
    <n v="0.67845103136317253"/>
    <n v="0.17589143130465201"/>
    <n v="1797.8027898027899"/>
    <n v="1543.4702581369247"/>
    <n v="834.28058361391697"/>
    <n v="2318.5210838544172"/>
    <n v="380.34696168029501"/>
    <n v="1803.4835579507537"/>
    <n v="1548.3473763222378"/>
    <n v="836.9167763002007"/>
    <n v="2325.8472382014061"/>
    <n v="381.5487970080315"/>
  </r>
  <r>
    <s v="2016_4"/>
    <n v="2016"/>
    <n v="4"/>
    <x v="45"/>
    <x v="18"/>
    <s v="Commercial"/>
    <n v="1523.25"/>
    <n v="6093"/>
    <n v="626055750"/>
    <n v="2504223000"/>
    <n v="98"/>
    <n v="855"/>
    <n v="1321"/>
    <n v="1362"/>
    <n v="296"/>
    <n v="3819586"/>
    <n v="3296088"/>
    <n v="1890412"/>
    <n v="5562483"/>
    <n v="3149074"/>
    <n v="38975.367346938772"/>
    <n v="3855.0736842105262"/>
    <n v="1431.0461771385314"/>
    <n v="4084.0550660792951"/>
    <n v="10638.763513513513"/>
    <n v="342731250"/>
    <n v="45697500"/>
    <n v="228487500"/>
    <n v="4569750"/>
    <n v="4569750"/>
    <n v="6.43361234203184E-2"/>
    <n v="0.56129985228951251"/>
    <n v="0.86722468406367959"/>
    <n v="0.89414081733136386"/>
    <n v="0.19432135237157394"/>
    <n v="7.8983427697646824E-2"/>
    <n v="0.59092439682017606"/>
    <n v="0.88748260233968324"/>
    <n v="0.91250778900787588"/>
    <n v="0.21794307234170635"/>
    <n v="2507.5240439849008"/>
    <n v="2163.8522895125552"/>
    <n v="1241.0385688494994"/>
    <n v="3651.7203348104381"/>
    <n v="2067.3389135073035"/>
    <n v="2515.4474173382623"/>
    <n v="2170.6897153041291"/>
    <n v="1244.9600514572153"/>
    <n v="3663.2591847226345"/>
    <n v="2073.8713725275647"/>
  </r>
  <r>
    <s v="2016_4"/>
    <n v="2016"/>
    <n v="4"/>
    <x v="46"/>
    <x v="19"/>
    <s v="Commercial"/>
    <n v="833.5"/>
    <n v="3334"/>
    <n v="342568500"/>
    <n v="1370274000"/>
    <n v="126"/>
    <n v="383"/>
    <n v="1175"/>
    <n v="595"/>
    <n v="137"/>
    <n v="1631947"/>
    <n v="1276593"/>
    <n v="2114831"/>
    <n v="1996985"/>
    <n v="352370"/>
    <n v="12951.960317460318"/>
    <n v="3333.140992167102"/>
    <n v="1799.8561702127658"/>
    <n v="3356.2773109243699"/>
    <n v="2572.0437956204378"/>
    <n v="187537500"/>
    <n v="25005000"/>
    <n v="125025000"/>
    <n v="2500500"/>
    <n v="2500500"/>
    <n v="0.15116976604679064"/>
    <n v="0.45950809838032391"/>
    <n v="1.4097180563887222"/>
    <n v="0.71385722855428912"/>
    <n v="0.16436712657468505"/>
    <n v="0.18007962743753972"/>
    <n v="0.49972830519384465"/>
    <n v="1.4710535411569201"/>
    <n v="0.75033263914843984"/>
    <n v="0.19427726057643949"/>
    <n v="1957.9448110377925"/>
    <n v="1531.6052789442112"/>
    <n v="2537.2897420515897"/>
    <n v="2395.9028194361126"/>
    <n v="422.75944811037795"/>
    <n v="1964.1316022593339"/>
    <n v="1536.4449057003994"/>
    <n v="2545.3071702314528"/>
    <n v="2403.473487642586"/>
    <n v="424.09530008518749"/>
  </r>
  <r>
    <s v="2016_4"/>
    <n v="2016"/>
    <n v="4"/>
    <x v="47"/>
    <x v="20"/>
    <s v="Commercial"/>
    <n v="760"/>
    <n v="3040"/>
    <n v="312360000"/>
    <n v="1249440000"/>
    <n v="108"/>
    <n v="481"/>
    <n v="748"/>
    <n v="650"/>
    <n v="123"/>
    <n v="1718284"/>
    <n v="2069560"/>
    <n v="1258160"/>
    <n v="3306833"/>
    <n v="468326"/>
    <n v="15910.037037037036"/>
    <n v="4302.6195426195427"/>
    <n v="1682.0320855614973"/>
    <n v="5087.4353846153845"/>
    <n v="3807.5284552845528"/>
    <n v="171000000"/>
    <n v="22800000"/>
    <n v="114000000"/>
    <n v="2280000"/>
    <n v="2280000"/>
    <n v="0.14210526315789473"/>
    <n v="0.63289473684210529"/>
    <n v="0.98421052631578942"/>
    <n v="0.85526315789473684"/>
    <n v="0.1618421052631579"/>
    <n v="0.17161539896941755"/>
    <n v="0.67363371883572287"/>
    <n v="0.99474655524852218"/>
    <n v="0.88499956908655009"/>
    <n v="0.19297057736734669"/>
    <n v="2260.9"/>
    <n v="2723.1052631578946"/>
    <n v="1655.4736842105262"/>
    <n v="4351.0960526315794"/>
    <n v="616.21842105263158"/>
    <n v="2268.0440809740539"/>
    <n v="2731.7098385486115"/>
    <n v="1660.704715238177"/>
    <n v="4364.8448175154253"/>
    <n v="618.1655723188104"/>
  </r>
  <r>
    <s v="2016_4"/>
    <n v="2016"/>
    <n v="4"/>
    <x v="48"/>
    <x v="21"/>
    <s v="Commercial"/>
    <n v="1354.25"/>
    <n v="5417"/>
    <n v="556596750"/>
    <n v="2226387000"/>
    <n v="252"/>
    <n v="913"/>
    <n v="998"/>
    <n v="1362"/>
    <n v="376"/>
    <n v="3251194"/>
    <n v="2854004"/>
    <n v="1612152"/>
    <n v="4373863"/>
    <n v="994977"/>
    <n v="12901.563492063493"/>
    <n v="3125.9627601314346"/>
    <n v="1615.3827655310622"/>
    <n v="3211.3531571218796"/>
    <n v="2646.2154255319151"/>
    <n v="304706250"/>
    <n v="40627500"/>
    <n v="203137500"/>
    <n v="4062750"/>
    <n v="4062750"/>
    <n v="0.18608085656267306"/>
    <n v="0.67417389699095442"/>
    <n v="0.73693926527598297"/>
    <n v="1.0057227247553997"/>
    <n v="0.27764445264906773"/>
    <n v="0.2107212693344778"/>
    <n v="0.70384853313846185"/>
    <n v="0.76481654300517132"/>
    <n v="1.0105261060187782"/>
    <n v="0.30599924723277849"/>
    <n v="2400.7339856008862"/>
    <n v="2107.4424958464097"/>
    <n v="1190.4389883699464"/>
    <n v="3229.730847332472"/>
    <n v="734.70703341332842"/>
    <n v="2408.3199195167144"/>
    <n v="2114.1016757475504"/>
    <n v="1194.2005844279702"/>
    <n v="3239.9362782218273"/>
    <n v="737.02858966920519"/>
  </r>
  <r>
    <s v="2016_4"/>
    <n v="2016"/>
    <n v="4"/>
    <x v="49"/>
    <x v="22"/>
    <s v="Commercial"/>
    <n v="423.5"/>
    <n v="1694"/>
    <n v="174058500"/>
    <n v="696234000"/>
    <n v="77"/>
    <n v="251"/>
    <n v="642"/>
    <n v="475"/>
    <n v="41"/>
    <n v="1135956"/>
    <n v="1024045"/>
    <n v="630449"/>
    <n v="1618883"/>
    <n v="229605"/>
    <n v="14752.675324675325"/>
    <n v="4079.8605577689241"/>
    <n v="982.00778816199374"/>
    <n v="3408.1747368421052"/>
    <n v="5600.1219512195121"/>
    <n v="95287500"/>
    <n v="12705000"/>
    <n v="63525000"/>
    <n v="1270500"/>
    <n v="1270500"/>
    <n v="0.18181818181818182"/>
    <n v="0.59268004722550172"/>
    <n v="1.5159386068476977"/>
    <n v="1.1216056670602126"/>
    <n v="9.6812278630460449E-2"/>
    <n v="0.22548713498073553"/>
    <n v="0.64830981019414124"/>
    <n v="1.6160697175773915"/>
    <n v="1.1634201006564682"/>
    <n v="0.13029212428084339"/>
    <n v="2682.3046044864227"/>
    <n v="2418.0519480519479"/>
    <n v="1488.6635182998818"/>
    <n v="3822.6280991735539"/>
    <n v="542.1605667060212"/>
    <n v="2690.7802563469777"/>
    <n v="2425.6926039484279"/>
    <n v="1493.3674559874639"/>
    <n v="3834.7069901789896"/>
    <n v="543.87370704371278"/>
  </r>
  <r>
    <s v="2016_4"/>
    <n v="2016"/>
    <n v="4"/>
    <x v="50"/>
    <x v="23"/>
    <s v="Commercial"/>
    <n v="654.25"/>
    <n v="2617"/>
    <n v="268896750"/>
    <n v="1075587000"/>
    <n v="127"/>
    <n v="510"/>
    <n v="567"/>
    <n v="939"/>
    <n v="65"/>
    <n v="2098440"/>
    <n v="1628948"/>
    <n v="750377"/>
    <n v="3164570"/>
    <n v="411161"/>
    <n v="16523.149606299212"/>
    <n v="3194.0156862745098"/>
    <n v="1323.4162257495591"/>
    <n v="3370.1490947816828"/>
    <n v="6325.5538461538463"/>
    <n v="147206250"/>
    <n v="19627500"/>
    <n v="98137500"/>
    <n v="1962750"/>
    <n v="1962750"/>
    <n v="0.19411539931218952"/>
    <n v="0.77951853267099736"/>
    <n v="0.86664119220481473"/>
    <n v="1.4352311807413067"/>
    <n v="9.9350401222774165E-2"/>
    <n v="0.23014425583156453"/>
    <n v="0.81728299649610425"/>
    <n v="0.89760929296166325"/>
    <n v="1.5072266201318696"/>
    <n v="0.1265991646237894"/>
    <n v="3207.397783721819"/>
    <n v="2489.7944210928545"/>
    <n v="1146.927015666794"/>
    <n v="4836.9430645777611"/>
    <n v="628.4463125716469"/>
    <n v="3217.5326457161177"/>
    <n v="2497.6617716846699"/>
    <n v="1150.5511208776629"/>
    <n v="4852.2270280083558"/>
    <n v="630.43210201162981"/>
  </r>
  <r>
    <s v="2016_4"/>
    <n v="2016"/>
    <n v="4"/>
    <x v="51"/>
    <x v="24"/>
    <s v="Commercial"/>
    <n v="337.25"/>
    <n v="1349"/>
    <n v="138609750"/>
    <n v="554439000"/>
    <n v="74"/>
    <n v="266"/>
    <n v="227"/>
    <n v="505"/>
    <n v="9"/>
    <n v="905871"/>
    <n v="759269"/>
    <n v="391404"/>
    <n v="1437498"/>
    <n v="62384"/>
    <n v="12241.5"/>
    <n v="2854.3947368421054"/>
    <n v="1724.2466960352424"/>
    <n v="2846.5306930693068"/>
    <n v="6931.5555555555557"/>
    <n v="75881250"/>
    <n v="10117500"/>
    <n v="50587500"/>
    <n v="1011750"/>
    <n v="1011750"/>
    <n v="0.21942179392142327"/>
    <n v="0.78873239436619713"/>
    <n v="0.67309117865085244"/>
    <n v="1.497405485544848"/>
    <n v="2.6686434395848776E-2"/>
    <n v="0.27193010304196547"/>
    <n v="0.84052422193585974"/>
    <n v="0.73260669573205284"/>
    <n v="1.6069031704365511"/>
    <n v="4.7134470609133158E-2"/>
    <n v="2686.0518902891031"/>
    <n v="2251.3535952557449"/>
    <n v="1160.5752409191994"/>
    <n v="4262.4106745737581"/>
    <n v="184.97850259451445"/>
    <n v="2694.5393829711043"/>
    <n v="2258.4675111236447"/>
    <n v="1164.2424723304111"/>
    <n v="4275.8792079028863"/>
    <n v="185.5630049612686"/>
  </r>
  <r>
    <s v="2016_4"/>
    <n v="2016"/>
    <n v="4"/>
    <x v="52"/>
    <x v="25"/>
    <s v="Commercial"/>
    <n v="1548.75"/>
    <n v="6195"/>
    <n v="636536250"/>
    <n v="2546145000"/>
    <n v="309"/>
    <n v="1123"/>
    <n v="2163"/>
    <n v="1566"/>
    <n v="769"/>
    <n v="4187337"/>
    <n v="3388914"/>
    <n v="2147436"/>
    <n v="4753279"/>
    <n v="4428217"/>
    <n v="13551.252427184467"/>
    <n v="3017.73285841496"/>
    <n v="992.80443828016644"/>
    <n v="3035.2994891443168"/>
    <n v="5758.4096228868657"/>
    <n v="348468750"/>
    <n v="46462500"/>
    <n v="232312500"/>
    <n v="4646250"/>
    <n v="4646250"/>
    <n v="0.19951573849878934"/>
    <n v="0.72510088781275217"/>
    <n v="1.3966101694915254"/>
    <n v="1.011138014527845"/>
    <n v="0.49652945924132363"/>
    <n v="0.22317658293282186"/>
    <n v="0.75153417341579287"/>
    <n v="1.4406742573233111"/>
    <n v="1.0174211202951109"/>
    <n v="0.52613171479727716"/>
    <n v="2703.6881355932205"/>
    <n v="2188.1607748184019"/>
    <n v="1386.560774818402"/>
    <n v="3069.1066989507667"/>
    <n v="2859.2200161420501"/>
    <n v="2712.2313559785835"/>
    <n v="2195.0750115204019"/>
    <n v="1390.9420842309146"/>
    <n v="3078.8045833221745"/>
    <n v="2868.2546922966585"/>
  </r>
  <r>
    <s v="2016_4"/>
    <n v="2016"/>
    <n v="4"/>
    <x v="53"/>
    <x v="26"/>
    <s v="Commercial"/>
    <n v="787.25"/>
    <n v="3149"/>
    <n v="323559750"/>
    <n v="1294239000"/>
    <n v="120"/>
    <n v="595"/>
    <n v="1037"/>
    <n v="969"/>
    <n v="164"/>
    <n v="1706001"/>
    <n v="2320267"/>
    <n v="1098773"/>
    <n v="3969520"/>
    <n v="465429"/>
    <n v="14216.674999999999"/>
    <n v="3899.6084033613447"/>
    <n v="1059.5689488910318"/>
    <n v="4096.5118679050565"/>
    <n v="2837.981707317073"/>
    <n v="177131250"/>
    <n v="23617500"/>
    <n v="118087500"/>
    <n v="2361750"/>
    <n v="2361750"/>
    <n v="0.15242934264845984"/>
    <n v="0.75579549063194662"/>
    <n v="1.317243569387107"/>
    <n v="1.2308669418863132"/>
    <n v="0.20832010161956177"/>
    <n v="0.18227779592967469"/>
    <n v="0.791471689338893"/>
    <n v="1.3709256133888446"/>
    <n v="1.2751345457929708"/>
    <n v="0.24204417182091442"/>
    <n v="2167.0384248967925"/>
    <n v="2947.3064464909494"/>
    <n v="1395.710384248968"/>
    <n v="5042.2610352492857"/>
    <n v="591.20863766275011"/>
    <n v="2173.8859183645927"/>
    <n v="2956.6194616216862"/>
    <n v="1400.1206049581558"/>
    <n v="5058.1937704999109"/>
    <n v="593.07676202916298"/>
  </r>
  <r>
    <s v="2017_1"/>
    <n v="2017"/>
    <n v="1"/>
    <x v="27"/>
    <x v="0"/>
    <s v="Commercial"/>
    <n v="1753.25"/>
    <n v="7013"/>
    <n v="720585750"/>
    <n v="2882343000"/>
    <n v="43"/>
    <n v="885"/>
    <n v="546"/>
    <n v="1583"/>
    <n v="197"/>
    <n v="742561"/>
    <n v="1709554"/>
    <n v="973851"/>
    <n v="2846899"/>
    <n v="709867"/>
    <n v="17268.860465116279"/>
    <n v="1931.6994350282487"/>
    <n v="1783.6098901098901"/>
    <n v="1798.4200884396714"/>
    <n v="3603.3857868020305"/>
    <n v="394481250"/>
    <n v="52597500"/>
    <n v="262987500"/>
    <n v="5259750"/>
    <n v="5259750"/>
    <n v="2.4525880507628689E-2"/>
    <n v="0.50477684300584624"/>
    <n v="0.31142164551547125"/>
    <n v="0.9028946242692143"/>
    <n v="0.11236275488378725"/>
    <n v="3.313292755735657E-2"/>
    <n v="0.53259857616946482"/>
    <n v="0.33718990457934517"/>
    <n v="0.91937147348581649"/>
    <n v="0.12993644422805406"/>
    <n v="423.53400827035506"/>
    <n v="975.07714244973624"/>
    <n v="555.45472693569081"/>
    <n v="1623.7838300299443"/>
    <n v="404.88635391415943"/>
    <n v="424.8723077309013"/>
    <n v="978.15822965465907"/>
    <n v="557.20987468510464"/>
    <n v="1628.9147262067293"/>
    <n v="406.16572978113817"/>
  </r>
  <r>
    <s v="2017_1"/>
    <n v="2017"/>
    <n v="1"/>
    <x v="28"/>
    <x v="1"/>
    <s v="Commercial"/>
    <n v="214.75"/>
    <n v="859"/>
    <n v="88262250"/>
    <n v="353049000"/>
    <n v="4"/>
    <n v="86"/>
    <n v="126"/>
    <n v="138"/>
    <n v="20"/>
    <n v="90205"/>
    <n v="277076"/>
    <n v="210086"/>
    <n v="516955"/>
    <n v="98512"/>
    <n v="22551.25"/>
    <n v="3221.8139534883721"/>
    <n v="1667.3492063492063"/>
    <n v="3746.050724637681"/>
    <n v="4925.6000000000004"/>
    <n v="48318750"/>
    <n v="6442500"/>
    <n v="32212500"/>
    <n v="644250"/>
    <n v="644250"/>
    <n v="1.8626309662398137E-2"/>
    <n v="0.40046565774155995"/>
    <n v="0.58672875436554128"/>
    <n v="0.64260768335273577"/>
    <n v="9.3131548311990692E-2"/>
    <n v="4.0122918286207399E-2"/>
    <n v="0.47837311081328804"/>
    <n v="0.66502223772146696"/>
    <n v="0.71880416134690628"/>
    <n v="0.1393387739253199"/>
    <n v="420.04656577415602"/>
    <n v="1290.2258440046567"/>
    <n v="978.28172293364378"/>
    <n v="2407.2409778812571"/>
    <n v="458.72875436554131"/>
    <n v="421.37384547638248"/>
    <n v="1294.3027505040093"/>
    <n v="981.37293609834592"/>
    <n v="2414.8474728478832"/>
    <n v="460.17826357263334"/>
  </r>
  <r>
    <s v="2017_1"/>
    <n v="2017"/>
    <n v="1"/>
    <x v="29"/>
    <x v="2"/>
    <s v="Commercial"/>
    <n v="241.75"/>
    <n v="967"/>
    <n v="99359250"/>
    <n v="397437000"/>
    <n v="22"/>
    <n v="143"/>
    <n v="74"/>
    <n v="355"/>
    <n v="100"/>
    <n v="221883"/>
    <n v="499063"/>
    <n v="86699"/>
    <n v="1112075"/>
    <n v="620941"/>
    <n v="10085.59090909091"/>
    <n v="3489.951048951049"/>
    <n v="1171.6081081081081"/>
    <n v="3132.605633802817"/>
    <n v="6209.41"/>
    <n v="54393750"/>
    <n v="7252500"/>
    <n v="36262500"/>
    <n v="725250"/>
    <n v="725250"/>
    <n v="9.1003102378490172E-2"/>
    <n v="0.59152016546018615"/>
    <n v="0.30610134436401243"/>
    <n v="1.468459152016546"/>
    <n v="0.41365046535677352"/>
    <n v="0.13410356971051979"/>
    <n v="0.66518204020936522"/>
    <n v="0.37516559773642466"/>
    <n v="1.5927500937929742"/>
    <n v="0.48745239730009826"/>
    <n v="917.82006204756976"/>
    <n v="2064.3764219234745"/>
    <n v="358.63081695966906"/>
    <n v="4600.1034126163395"/>
    <n v="2568.5253360910033"/>
    <n v="920.72022607201973"/>
    <n v="2070.8995199460091"/>
    <n v="359.7640327569847"/>
    <n v="4614.6390007753707"/>
    <n v="2576.6414637326252"/>
  </r>
  <r>
    <s v="2017_1"/>
    <n v="2017"/>
    <n v="1"/>
    <x v="30"/>
    <x v="3"/>
    <s v="Commercial"/>
    <n v="1688.25"/>
    <n v="6753"/>
    <n v="693870750"/>
    <n v="2775483000"/>
    <n v="47"/>
    <n v="689"/>
    <n v="1791"/>
    <n v="1756"/>
    <n v="169"/>
    <n v="822092"/>
    <n v="2748118"/>
    <n v="1852494"/>
    <n v="5815235"/>
    <n v="1062534"/>
    <n v="17491.319148936171"/>
    <n v="3988.5602322206096"/>
    <n v="1034.3350083752093"/>
    <n v="3311.6372437357631"/>
    <n v="6287.1834319526624"/>
    <n v="379856250"/>
    <n v="50647500"/>
    <n v="253237500"/>
    <n v="5064750"/>
    <n v="5064750"/>
    <n v="2.7839478750185102E-2"/>
    <n v="0.4081149118910114"/>
    <n v="1.0608618391825855"/>
    <n v="1.0401303124537242"/>
    <n v="0.1001036576336443"/>
    <n v="3.716852147301708E-2"/>
    <n v="0.43598558598210241"/>
    <n v="1.075271026648426"/>
    <n v="1.0517158900147829"/>
    <n v="0.11712362637987014"/>
    <n v="486.94920775951431"/>
    <n v="1627.7909077447061"/>
    <n v="1097.2865393158597"/>
    <n v="3444.5342810602697"/>
    <n v="629.37005775211014"/>
    <n v="488.48788906805754"/>
    <n v="1632.9344656436654"/>
    <n v="1100.7537885920824"/>
    <n v="3455.4184563098602"/>
    <n v="631.35876607854038"/>
  </r>
  <r>
    <s v="2017_1"/>
    <n v="2017"/>
    <n v="1"/>
    <x v="31"/>
    <x v="4"/>
    <s v="Commercial"/>
    <n v="695.5"/>
    <n v="2782"/>
    <n v="285850500"/>
    <n v="1143402000"/>
    <n v="30"/>
    <n v="264"/>
    <n v="422"/>
    <n v="415"/>
    <n v="67"/>
    <n v="649717"/>
    <n v="899644"/>
    <n v="609123"/>
    <n v="1491632"/>
    <n v="279213"/>
    <n v="21657.233333333334"/>
    <n v="3407.742424242424"/>
    <n v="1443.4194312796208"/>
    <n v="3594.2939759036144"/>
    <n v="4167.3582089552237"/>
    <n v="156487500"/>
    <n v="20865000"/>
    <n v="104325000"/>
    <n v="2086500"/>
    <n v="2086500"/>
    <n v="4.3134435657800146E-2"/>
    <n v="0.37958303378864128"/>
    <n v="0.60675772825305541"/>
    <n v="0.59669302659956869"/>
    <n v="9.6333572969086984E-2"/>
    <n v="6.1083626567738691E-2"/>
    <n v="0.42245788076217816"/>
    <n v="0.64991411837532398"/>
    <n v="0.64003420355671992"/>
    <n v="0.12240112576999623"/>
    <n v="934.17253774263122"/>
    <n v="1293.5212077641984"/>
    <n v="875.80589503953991"/>
    <n v="2144.6901509705249"/>
    <n v="401.4565061107117"/>
    <n v="937.12437296460951"/>
    <n v="1297.6085270839044"/>
    <n v="878.57330104233358"/>
    <n v="2151.4670274811133"/>
    <n v="402.72504420935195"/>
  </r>
  <r>
    <s v="2017_1"/>
    <n v="2017"/>
    <n v="1"/>
    <x v="32"/>
    <x v="5"/>
    <s v="Commercial"/>
    <n v="284.75"/>
    <n v="1139"/>
    <n v="117032250"/>
    <n v="468129000"/>
    <n v="29"/>
    <n v="118"/>
    <n v="212"/>
    <n v="180"/>
    <n v="51"/>
    <n v="566539"/>
    <n v="450903"/>
    <n v="318836"/>
    <n v="790236"/>
    <n v="312710"/>
    <n v="19535.827586206895"/>
    <n v="3821.2118644067796"/>
    <n v="1503.9433962264152"/>
    <n v="4390.2"/>
    <n v="6131.5686274509808"/>
    <n v="64068750"/>
    <n v="8542500"/>
    <n v="42712500"/>
    <n v="854250"/>
    <n v="854250"/>
    <n v="0.10184372256365233"/>
    <n v="0.41439859525899914"/>
    <n v="0.7445127304653204"/>
    <n v="0.6321334503950834"/>
    <n v="0.17910447761194029"/>
    <n v="0.14360436220244238"/>
    <n v="0.48241822238257476"/>
    <n v="0.80473328511677933"/>
    <n v="0.69871801898966446"/>
    <n v="0.23204902253218773"/>
    <n v="1989.6014047410008"/>
    <n v="1583.5048287971906"/>
    <n v="1119.7050043898157"/>
    <n v="2775.1922739244951"/>
    <n v="1098.1913959613696"/>
    <n v="1995.8882257156397"/>
    <n v="1588.5084497975588"/>
    <n v="1123.2430924160062"/>
    <n v="2783.9614359057791"/>
    <n v="1101.661504439302"/>
  </r>
  <r>
    <s v="2017_1"/>
    <n v="2017"/>
    <n v="1"/>
    <x v="33"/>
    <x v="6"/>
    <s v="Commercial"/>
    <n v="1913"/>
    <n v="7652"/>
    <n v="786243000"/>
    <n v="3144972000"/>
    <n v="102"/>
    <n v="947"/>
    <n v="746"/>
    <n v="1660"/>
    <n v="274"/>
    <n v="3005987"/>
    <n v="2901988"/>
    <n v="1295780"/>
    <n v="4418794"/>
    <n v="2833033"/>
    <n v="29470.460784313724"/>
    <n v="3064.401267159451"/>
    <n v="1736.9705093833779"/>
    <n v="2661.9240963855423"/>
    <n v="10339.536496350365"/>
    <n v="430425000"/>
    <n v="57390000"/>
    <n v="286950000"/>
    <n v="5739000"/>
    <n v="5739000"/>
    <n v="5.3319393622582333E-2"/>
    <n v="0.49503397804495558"/>
    <n v="0.38996340825927861"/>
    <n v="0.86774699424986934"/>
    <n v="0.1432305279665447"/>
    <n v="6.5287977756034066E-2"/>
    <n v="0.52166862954769611"/>
    <n v="0.41594634929424007"/>
    <n v="0.88579369307428768"/>
    <n v="0.16189209994268564"/>
    <n v="1571.3470987977"/>
    <n v="1516.9827496079456"/>
    <n v="677.35493988499741"/>
    <n v="2309.8766335598534"/>
    <n v="1480.9372713016205"/>
    <n v="1576.3123033234001"/>
    <n v="1521.7761715193269"/>
    <n v="679.49527273417868"/>
    <n v="2317.1754728319252"/>
    <n v="1485.6167952892686"/>
  </r>
  <r>
    <s v="2017_1"/>
    <n v="2017"/>
    <n v="1"/>
    <x v="34"/>
    <x v="7"/>
    <s v="Commercial"/>
    <n v="1789.75"/>
    <n v="7159"/>
    <n v="735587250"/>
    <n v="2942349000"/>
    <n v="222"/>
    <n v="708"/>
    <n v="757"/>
    <n v="1130"/>
    <n v="178"/>
    <n v="3269957"/>
    <n v="1884560"/>
    <n v="822767"/>
    <n v="3470065"/>
    <n v="1047289"/>
    <n v="14729.536036036036"/>
    <n v="2661.8079096045199"/>
    <n v="1086.878467635403"/>
    <n v="3070.853982300885"/>
    <n v="5883.6460674157306"/>
    <n v="402693750"/>
    <n v="53692500"/>
    <n v="268462500"/>
    <n v="5369250"/>
    <n v="5369250"/>
    <n v="0.12403967034502025"/>
    <n v="0.39558597569492948"/>
    <n v="0.42296410113144295"/>
    <n v="0.63137309680122922"/>
    <n v="9.9455231177538767E-2"/>
    <n v="0.14219408523562349"/>
    <n v="0.42251666348840317"/>
    <n v="0.45017312151308847"/>
    <n v="0.65794338625422022"/>
    <n v="0.1159378496110131"/>
    <n v="1827.0467942450064"/>
    <n v="1052.9738790333845"/>
    <n v="459.71057410252831"/>
    <n v="1938.854588629697"/>
    <n v="585.15937980164824"/>
    <n v="1832.8199687513852"/>
    <n v="1056.3011074182657"/>
    <n v="461.16318570234137"/>
    <n v="1944.9810578136885"/>
    <n v="587.00838948453122"/>
  </r>
  <r>
    <s v="2017_1"/>
    <n v="2017"/>
    <n v="1"/>
    <x v="35"/>
    <x v="8"/>
    <s v="Commercial"/>
    <n v="233.5"/>
    <n v="934"/>
    <n v="95968500"/>
    <n v="383874000"/>
    <n v="34"/>
    <n v="107"/>
    <n v="128"/>
    <n v="147"/>
    <n v="45"/>
    <n v="427755"/>
    <n v="345629"/>
    <n v="136719"/>
    <n v="560075"/>
    <n v="222042"/>
    <n v="12581.029411764706"/>
    <n v="3230.1775700934581"/>
    <n v="1068.1171875"/>
    <n v="3810.0340136054424"/>
    <n v="4934.2666666666664"/>
    <n v="52537500"/>
    <n v="7005000"/>
    <n v="35025000"/>
    <n v="700500"/>
    <n v="700500"/>
    <n v="0.145610278372591"/>
    <n v="0.45824411134903642"/>
    <n v="0.54817987152034264"/>
    <n v="0.62955032119914345"/>
    <n v="0.19271948608137046"/>
    <n v="0.19939222312098259"/>
    <n v="0.53421771823924702"/>
    <n v="0.62406502351072668"/>
    <n v="0.7031866816239668"/>
    <n v="0.25286282404414162"/>
    <n v="1831.9271948608136"/>
    <n v="1480.2098501070664"/>
    <n v="585.52034261241965"/>
    <n v="2398.6081370449679"/>
    <n v="950.92933618843688"/>
    <n v="1837.7157906495072"/>
    <n v="1484.8870755605394"/>
    <n v="587.37049287982597"/>
    <n v="2406.1873536207004"/>
    <n v="953.93412020291498"/>
  </r>
  <r>
    <s v="2017_1"/>
    <n v="2017"/>
    <n v="1"/>
    <x v="36"/>
    <x v="9"/>
    <s v="Commercial"/>
    <n v="167.75"/>
    <n v="671"/>
    <n v="68945250"/>
    <n v="275781000"/>
    <n v="25"/>
    <n v="89"/>
    <n v="131"/>
    <n v="132"/>
    <n v="28"/>
    <n v="380003"/>
    <n v="308478"/>
    <n v="128458"/>
    <n v="500787"/>
    <n v="137964"/>
    <n v="15200.12"/>
    <n v="3466.0449438202249"/>
    <n v="980.59541984732823"/>
    <n v="3793.840909090909"/>
    <n v="4927.2857142857147"/>
    <n v="37743750"/>
    <n v="5032500"/>
    <n v="25162500"/>
    <n v="503250"/>
    <n v="503250"/>
    <n v="0.14903129657228018"/>
    <n v="0.53055141579731746"/>
    <n v="0.78092399403874813"/>
    <n v="0.78688524590163933"/>
    <n v="0.16691505216095381"/>
    <n v="0.21309620217402522"/>
    <n v="0.62033199695835539"/>
    <n v="0.85533316182729491"/>
    <n v="0.86055464313252095"/>
    <n v="0.23399875889838018"/>
    <n v="2265.2935916542474"/>
    <n v="1838.9150521609538"/>
    <n v="765.77049180327867"/>
    <n v="2985.317436661699"/>
    <n v="822.43815201192251"/>
    <n v="2272.4515556724627"/>
    <n v="1844.7257284566965"/>
    <n v="768.19020359990111"/>
    <n v="2994.7505604180642"/>
    <n v="825.03692451584766"/>
  </r>
  <r>
    <s v="2017_1"/>
    <n v="2017"/>
    <n v="1"/>
    <x v="37"/>
    <x v="10"/>
    <s v="Commercial"/>
    <n v="464"/>
    <n v="1856"/>
    <n v="190704000"/>
    <n v="762816000"/>
    <n v="59"/>
    <n v="211"/>
    <n v="299"/>
    <n v="480"/>
    <n v="50"/>
    <n v="1114401"/>
    <n v="970283"/>
    <n v="414469"/>
    <n v="1515474"/>
    <n v="310836"/>
    <n v="18888.152542372882"/>
    <n v="4598.4976303317535"/>
    <n v="1386.1839464882944"/>
    <n v="3157.2375000000002"/>
    <n v="6216.72"/>
    <n v="104400000"/>
    <n v="13920000"/>
    <n v="69600000"/>
    <n v="1392000"/>
    <n v="1392000"/>
    <n v="0.12715517241379309"/>
    <n v="0.45474137931034481"/>
    <n v="0.6443965517241379"/>
    <n v="1.0344827586206897"/>
    <n v="0.10775862068965517"/>
    <n v="0.1631908313324078"/>
    <n v="0.50860312666150698"/>
    <n v="0.6961758924416912"/>
    <n v="1.0549123443547823"/>
    <n v="0.14129870291145707"/>
    <n v="2401.7262931034484"/>
    <n v="2091.1271551724139"/>
    <n v="893.25215517241384"/>
    <n v="3266.1077586206898"/>
    <n v="669.90517241379314"/>
    <n v="2409.3153625516529"/>
    <n v="2097.7347812167304"/>
    <n v="896.07468855593368"/>
    <n v="3276.428134708784"/>
    <n v="672.02196519395227"/>
  </r>
  <r>
    <s v="2017_1"/>
    <n v="2017"/>
    <n v="1"/>
    <x v="38"/>
    <x v="11"/>
    <s v="Commercial"/>
    <n v="1785.5"/>
    <n v="7142"/>
    <n v="733840500"/>
    <n v="2935362000"/>
    <n v="52"/>
    <n v="680"/>
    <n v="1663"/>
    <n v="1112"/>
    <n v="243"/>
    <n v="936677"/>
    <n v="1489676"/>
    <n v="1633597"/>
    <n v="2590600"/>
    <n v="1461511"/>
    <n v="18013.01923076923"/>
    <n v="2190.6999999999998"/>
    <n v="982.3193024654239"/>
    <n v="2329.6762589928057"/>
    <n v="6014.4485596707818"/>
    <n v="401737500"/>
    <n v="53565000"/>
    <n v="267825000"/>
    <n v="5356500"/>
    <n v="5356500"/>
    <n v="2.9123494819378325E-2"/>
    <n v="0.38084570148417812"/>
    <n v="0.9313917670120414"/>
    <n v="0.62279473536824415"/>
    <n v="0.13609633155978718"/>
    <n v="3.8395629559427547E-2"/>
    <n v="0.40762196472923901"/>
    <n v="0.94533072496997739"/>
    <n v="0.64952094268208493"/>
    <n v="0.15500373374813914"/>
    <n v="524.60207224866986"/>
    <n v="834.31867824138897"/>
    <n v="914.92411089330722"/>
    <n v="1450.9101092131057"/>
    <n v="818.54438532623919"/>
    <n v="526.25973056319106"/>
    <n v="836.95499130057874"/>
    <n v="917.81512417710394"/>
    <n v="1455.4947521899255"/>
    <n v="821.13085415264811"/>
  </r>
  <r>
    <s v="2017_1"/>
    <n v="2017"/>
    <n v="1"/>
    <x v="39"/>
    <x v="12"/>
    <s v="Commercial"/>
    <n v="1261.75"/>
    <n v="5047"/>
    <n v="518579250"/>
    <n v="2074317000"/>
    <n v="79"/>
    <n v="626"/>
    <n v="896"/>
    <n v="1214"/>
    <n v="238"/>
    <n v="1711482"/>
    <n v="2248537"/>
    <n v="1421367"/>
    <n v="4121364"/>
    <n v="1075508"/>
    <n v="21664.32911392405"/>
    <n v="3591.9121405750798"/>
    <n v="1586.3470982142858"/>
    <n v="3394.8632619439868"/>
    <n v="4518.9411764705883"/>
    <n v="283893750"/>
    <n v="37852500"/>
    <n v="189262500"/>
    <n v="3785250"/>
    <n v="3785250"/>
    <n v="6.2611452347929461E-2"/>
    <n v="0.49613631860511193"/>
    <n v="0.71012482662968102"/>
    <n v="0.96215573608084015"/>
    <n v="0.18862690707350901"/>
    <n v="7.8502626053206431E-2"/>
    <n v="0.52893272821975368"/>
    <n v="0.739885456810361"/>
    <n v="0.97467249773009457"/>
    <n v="0.21428836855376834"/>
    <n v="1356.4351099663165"/>
    <n v="1782.0780661779274"/>
    <n v="1126.5044580939173"/>
    <n v="3266.3871606895186"/>
    <n v="852.39389736477119"/>
    <n v="1360.7212271150843"/>
    <n v="1787.7091467241085"/>
    <n v="1130.0640313020449"/>
    <n v="3276.7084196432875"/>
    <n v="855.08732521410695"/>
  </r>
  <r>
    <s v="2017_1"/>
    <n v="2017"/>
    <n v="1"/>
    <x v="40"/>
    <x v="13"/>
    <s v="Commercial"/>
    <n v="383"/>
    <n v="1532"/>
    <n v="157413000"/>
    <n v="629652000"/>
    <n v="51"/>
    <n v="202"/>
    <n v="309"/>
    <n v="285"/>
    <n v="95"/>
    <n v="1053721"/>
    <n v="704184"/>
    <n v="284553"/>
    <n v="1045482"/>
    <n v="807844"/>
    <n v="20661.196078431374"/>
    <n v="3486.0594059405939"/>
    <n v="920.88349514563106"/>
    <n v="3668.3578947368419"/>
    <n v="8503.621052631579"/>
    <n v="86175000"/>
    <n v="11490000"/>
    <n v="57450000"/>
    <n v="1149000"/>
    <n v="1149000"/>
    <n v="0.13315926892950392"/>
    <n v="0.52741514360313313"/>
    <n v="0.80678851174934729"/>
    <n v="0.74412532637075723"/>
    <n v="0.24804177545691905"/>
    <n v="0.17360865086246038"/>
    <n v="0.58685431303674418"/>
    <n v="0.85379446449438023"/>
    <n v="0.79607624458021997"/>
    <n v="0.29945984965043027"/>
    <n v="2751.2297650130549"/>
    <n v="1838.6005221932114"/>
    <n v="742.95822454308097"/>
    <n v="2729.7180156657964"/>
    <n v="2109.2532637075719"/>
    <n v="2759.9232093137675"/>
    <n v="1844.410204624759"/>
    <n v="745.30585323805872"/>
    <n v="2738.3434862926488"/>
    <n v="2115.9181653444043"/>
  </r>
  <r>
    <s v="2017_1"/>
    <n v="2017"/>
    <n v="1"/>
    <x v="41"/>
    <x v="14"/>
    <s v="Commercial"/>
    <n v="1906.5"/>
    <n v="7626"/>
    <n v="783571500"/>
    <n v="3134286000"/>
    <n v="242"/>
    <n v="1004"/>
    <n v="1578"/>
    <n v="1610"/>
    <n v="360"/>
    <n v="3609123"/>
    <n v="3450912"/>
    <n v="2022060"/>
    <n v="6306013"/>
    <n v="4260248"/>
    <n v="14913.731404958678"/>
    <n v="3437.1633466135459"/>
    <n v="1281.406844106464"/>
    <n v="3916.7782608695652"/>
    <n v="11834.022222222222"/>
    <n v="428962500"/>
    <n v="57195000"/>
    <n v="285975000"/>
    <n v="5719500"/>
    <n v="5719500"/>
    <n v="0.12693417256753212"/>
    <n v="0.52661945974298452"/>
    <n v="0.82769472856018877"/>
    <n v="0.84447941253606085"/>
    <n v="0.1888276947285602"/>
    <n v="0.14469856216775506"/>
    <n v="0.55326295319984475"/>
    <n v="0.84784690203395119"/>
    <n v="0.86381805541457957"/>
    <n v="0.20971233115419613"/>
    <n v="1893.0621557828481"/>
    <n v="1810.0771046420141"/>
    <n v="1060.6136900078677"/>
    <n v="3307.6386047731444"/>
    <n v="2234.5911355887752"/>
    <n v="1899.0439282317975"/>
    <n v="1815.7966576540198"/>
    <n v="1063.9650589687269"/>
    <n v="3318.0902116665966"/>
    <n v="2241.6520847756251"/>
  </r>
  <r>
    <s v="2017_1"/>
    <n v="2017"/>
    <n v="1"/>
    <x v="42"/>
    <x v="15"/>
    <s v="Commercial"/>
    <n v="266"/>
    <n v="1064"/>
    <n v="109326000"/>
    <n v="437304000"/>
    <n v="33"/>
    <n v="140"/>
    <n v="164"/>
    <n v="243"/>
    <n v="61"/>
    <n v="642478"/>
    <n v="477521"/>
    <n v="240331"/>
    <n v="812140"/>
    <n v="560991"/>
    <n v="19469.030303030304"/>
    <n v="3410.8642857142859"/>
    <n v="1465.4329268292684"/>
    <n v="3342.1399176954733"/>
    <n v="9196.5737704918029"/>
    <n v="59850000"/>
    <n v="7980000"/>
    <n v="39900000"/>
    <n v="798000"/>
    <n v="798000"/>
    <n v="0.12406015037593984"/>
    <n v="0.52631578947368418"/>
    <n v="0.61654135338345861"/>
    <n v="0.9135338345864662"/>
    <n v="0.22932330827067668"/>
    <n v="0.17115445585360062"/>
    <n v="0.59764751938109306"/>
    <n v="0.68600466369154456"/>
    <n v="0.95368521868638823"/>
    <n v="0.28938192345246361"/>
    <n v="2415.3308270676694"/>
    <n v="1795.1917293233082"/>
    <n v="903.5"/>
    <n v="3053.1578947368421"/>
    <n v="2108.9887218045114"/>
    <n v="2422.9628846587616"/>
    <n v="1800.8642469394069"/>
    <n v="906.35491492770916"/>
    <n v="3062.8053834477855"/>
    <n v="2115.6527875314068"/>
  </r>
  <r>
    <s v="2017_1"/>
    <n v="2017"/>
    <n v="1"/>
    <x v="43"/>
    <x v="16"/>
    <s v="Commercial"/>
    <n v="456"/>
    <n v="1824"/>
    <n v="187416000"/>
    <n v="749664000"/>
    <n v="63"/>
    <n v="221"/>
    <n v="714"/>
    <n v="660"/>
    <n v="47"/>
    <n v="1223496"/>
    <n v="457118"/>
    <n v="687998"/>
    <n v="2179350"/>
    <n v="307042"/>
    <n v="19420.571428571428"/>
    <n v="2068.4072398190046"/>
    <n v="963.58263305322134"/>
    <n v="3302.0454545454545"/>
    <n v="6532.8085106382978"/>
    <n v="102600000"/>
    <n v="13680000"/>
    <n v="68400000"/>
    <n v="1368000"/>
    <n v="1368000"/>
    <n v="0.13815789473684212"/>
    <n v="0.48464912280701755"/>
    <n v="1.5657894736842106"/>
    <n v="1.4473684210526316"/>
    <n v="0.10307017543859649"/>
    <n v="0.1758087812983308"/>
    <n v="0.53917952803083147"/>
    <n v="1.6684888050050706"/>
    <n v="1.5351686621587375"/>
    <n v="0.13624581011381182"/>
    <n v="2683.1052631578946"/>
    <n v="1002.4517543859649"/>
    <n v="1508.7675438596491"/>
    <n v="4779.2763157894733"/>
    <n v="673.33771929824559"/>
    <n v="2691.583444971292"/>
    <n v="1005.6193409691467"/>
    <n v="1513.5350070399568"/>
    <n v="4794.3780615532742"/>
    <n v="675.4653583754058"/>
  </r>
  <r>
    <s v="2017_1"/>
    <n v="2017"/>
    <n v="1"/>
    <x v="44"/>
    <x v="17"/>
    <s v="Commercial"/>
    <n v="1544.5"/>
    <n v="6178"/>
    <n v="634789500"/>
    <n v="2539158000"/>
    <n v="151"/>
    <n v="813"/>
    <n v="1738"/>
    <n v="1112"/>
    <n v="292"/>
    <n v="2372713"/>
    <n v="2705568"/>
    <n v="1256508"/>
    <n v="4162300"/>
    <n v="630075"/>
    <n v="15713.331125827815"/>
    <n v="3327.8819188191883"/>
    <n v="722.96202531645565"/>
    <n v="3743.0755395683454"/>
    <n v="2157.7910958904108"/>
    <n v="347512500"/>
    <n v="46335000"/>
    <n v="231675000"/>
    <n v="4633500"/>
    <n v="4633500"/>
    <n v="9.7766267400453216E-2"/>
    <n v="0.52638394302363223"/>
    <n v="1.1252832631919716"/>
    <n v="0.71997410165101972"/>
    <n v="0.18905794755584332"/>
    <n v="0.11537450996405255"/>
    <n v="0.5559863135367431"/>
    <n v="1.1475439942518033"/>
    <n v="0.74659480351377028"/>
    <n v="0.21227218087371053"/>
    <n v="1536.2337325995468"/>
    <n v="1751.7436063450955"/>
    <n v="813.53706701197802"/>
    <n v="2694.9174490126256"/>
    <n v="407.947555843315"/>
    <n v="1541.0879845261088"/>
    <n v="1757.2788348689182"/>
    <n v="816.10771351652397"/>
    <n v="2703.4329554366768"/>
    <n v="409.23660461686183"/>
  </r>
  <r>
    <s v="2017_1"/>
    <n v="2017"/>
    <n v="1"/>
    <x v="45"/>
    <x v="18"/>
    <s v="Commercial"/>
    <n v="1513.25"/>
    <n v="6053"/>
    <n v="621945750"/>
    <n v="2487783000"/>
    <n v="89"/>
    <n v="851"/>
    <n v="1389"/>
    <n v="1466"/>
    <n v="305"/>
    <n v="3441308"/>
    <n v="3313436"/>
    <n v="1559033"/>
    <n v="5948535"/>
    <n v="3185983"/>
    <n v="38666.382022471909"/>
    <n v="3893.5793184488834"/>
    <n v="1122.4139668826494"/>
    <n v="4057.6637107776264"/>
    <n v="10445.845901639344"/>
    <n v="340481250"/>
    <n v="45397500"/>
    <n v="226987500"/>
    <n v="4539750"/>
    <n v="4539750"/>
    <n v="5.8813811333223193E-2"/>
    <n v="0.56236576904014535"/>
    <n v="0.91789195440277549"/>
    <n v="0.96877581364612586"/>
    <n v="0.20155294895093342"/>
    <n v="7.2905985905569029E-2"/>
    <n v="0.59208007977740096"/>
    <n v="0.93433526342778361"/>
    <n v="0.9791931764306443"/>
    <n v="0.22558098189527678"/>
    <n v="2274.1172972079962"/>
    <n v="2189.6157277383118"/>
    <n v="1030.2547497108872"/>
    <n v="3930.9664629109534"/>
    <n v="2105.391045762432"/>
    <n v="2281.3031427189658"/>
    <n v="2196.5345618579208"/>
    <n v="1033.510189295052"/>
    <n v="3943.3876857502328"/>
    <n v="2112.0437434107025"/>
  </r>
  <r>
    <s v="2017_1"/>
    <n v="2017"/>
    <n v="1"/>
    <x v="46"/>
    <x v="19"/>
    <s v="Commercial"/>
    <n v="828.5"/>
    <n v="3314"/>
    <n v="340513500"/>
    <n v="1362054000"/>
    <n v="128"/>
    <n v="413"/>
    <n v="1198"/>
    <n v="604"/>
    <n v="130"/>
    <n v="1609770"/>
    <n v="1350590"/>
    <n v="1147216"/>
    <n v="2013937"/>
    <n v="359213"/>
    <n v="12576.328125"/>
    <n v="3270.1937046004841"/>
    <n v="957.60934891485806"/>
    <n v="3334.3327814569539"/>
    <n v="2763.1769230769232"/>
    <n v="186412500"/>
    <n v="24855000"/>
    <n v="124275000"/>
    <n v="2485500"/>
    <n v="2485500"/>
    <n v="0.15449607724803863"/>
    <n v="0.4984912492456246"/>
    <n v="1.4459867229933614"/>
    <n v="0.72902836451418229"/>
    <n v="0.15691007845503924"/>
    <n v="0.18375283572730861"/>
    <n v="0.53896539504289309"/>
    <n v="1.510992624019448"/>
    <n v="0.76500692589329378"/>
    <n v="0.18635239877102944"/>
    <n v="1942.9933614966808"/>
    <n v="1630.1629450814726"/>
    <n v="1384.6904043452021"/>
    <n v="2430.8231744115874"/>
    <n v="433.57030778515389"/>
    <n v="1949.1329085383816"/>
    <n v="1635.3139982375451"/>
    <n v="1389.0658036873392"/>
    <n v="2438.5041853327266"/>
    <n v="434.94032034066834"/>
  </r>
  <r>
    <s v="2017_1"/>
    <n v="2017"/>
    <n v="1"/>
    <x v="47"/>
    <x v="20"/>
    <s v="Commercial"/>
    <n v="761.75"/>
    <n v="3047"/>
    <n v="313079250"/>
    <n v="1252317000"/>
    <n v="105"/>
    <n v="492"/>
    <n v="822"/>
    <n v="705"/>
    <n v="113"/>
    <n v="1614686"/>
    <n v="2216949"/>
    <n v="1396927"/>
    <n v="3512458"/>
    <n v="476618"/>
    <n v="15377.961904761905"/>
    <n v="4505.9939024390242"/>
    <n v="1699.4245742092457"/>
    <n v="4982.2099290780143"/>
    <n v="4217.858407079646"/>
    <n v="171393750"/>
    <n v="22852500"/>
    <n v="114262500"/>
    <n v="2285250"/>
    <n v="2285250"/>
    <n v="0.13784049885132918"/>
    <n v="0.6458811946176567"/>
    <n v="1.0790941910075484"/>
    <n v="0.92550049228749587"/>
    <n v="0.14834263209714474"/>
    <n v="0.16694310734513762"/>
    <n v="0.68625507618643689"/>
    <n v="1.1037575180074655"/>
    <n v="0.94766789025241038"/>
    <n v="0.17834911773895537"/>
    <n v="2119.705940269117"/>
    <n v="2910.3367246471939"/>
    <n v="1833.8391860846734"/>
    <n v="4611.0377420413524"/>
    <n v="625.68821791926484"/>
    <n v="2126.403870685529"/>
    <n v="2919.5329213930218"/>
    <n v="1839.6338234586317"/>
    <n v="4625.6078809256742"/>
    <n v="627.66529222300528"/>
  </r>
  <r>
    <s v="2017_1"/>
    <n v="2017"/>
    <n v="1"/>
    <x v="48"/>
    <x v="21"/>
    <s v="Commercial"/>
    <n v="1349.25"/>
    <n v="5397"/>
    <n v="554541750"/>
    <n v="2218167000"/>
    <n v="237"/>
    <n v="899"/>
    <n v="941"/>
    <n v="1465"/>
    <n v="338"/>
    <n v="3010739"/>
    <n v="2759037"/>
    <n v="1265433"/>
    <n v="4886932"/>
    <n v="954176"/>
    <n v="12703.540084388185"/>
    <n v="3069.0066740823136"/>
    <n v="1344.7747077577046"/>
    <n v="3335.78976109215"/>
    <n v="2823.0059171597632"/>
    <n v="303581250"/>
    <n v="40477500"/>
    <n v="202387500"/>
    <n v="4047750"/>
    <n v="4047750"/>
    <n v="0.17565314063368537"/>
    <n v="0.666296090420604"/>
    <n v="0.6974244950898647"/>
    <n v="1.0857884009634982"/>
    <n v="0.25050954233833611"/>
    <n v="0.19979066143943791"/>
    <n v="0.69620661208347723"/>
    <n v="0.72656353171590005"/>
    <n v="1.1051480104698852"/>
    <n v="0.27799512186366032"/>
    <n v="2231.4167129886973"/>
    <n v="2044.8671484157865"/>
    <n v="937.87882156753756"/>
    <n v="3621.9618306466555"/>
    <n v="707.18992032610709"/>
    <n v="2238.4676315098386"/>
    <n v="2051.3286002665827"/>
    <n v="940.84236805129569"/>
    <n v="3633.4066484639284"/>
    <n v="709.42452692296877"/>
  </r>
  <r>
    <s v="2017_1"/>
    <n v="2017"/>
    <n v="1"/>
    <x v="49"/>
    <x v="22"/>
    <s v="Commercial"/>
    <n v="422"/>
    <n v="1688"/>
    <n v="173442000"/>
    <n v="693768000"/>
    <n v="76"/>
    <n v="266"/>
    <n v="159"/>
    <n v="559"/>
    <n v="41"/>
    <n v="1111184"/>
    <n v="1087006"/>
    <n v="165616"/>
    <n v="1913974"/>
    <n v="268166"/>
    <n v="14620.842105263158"/>
    <n v="4086.4887218045114"/>
    <n v="1041.6100628930817"/>
    <n v="3423.9248658318425"/>
    <n v="6540.6341463414637"/>
    <n v="94950000"/>
    <n v="12660000"/>
    <n v="63300000"/>
    <n v="1266000"/>
    <n v="1266000"/>
    <n v="0.18009478672985782"/>
    <n v="0.63033175355450233"/>
    <n v="0.37677725118483413"/>
    <n v="1.3246445497630333"/>
    <n v="9.7156398104265407E-2"/>
    <n v="0.22367928893595967"/>
    <n v="0.68508254003430546"/>
    <n v="0.43173939712842097"/>
    <n v="1.3990240801664167"/>
    <n v="0.13074884666255773"/>
    <n v="2633.1374407582939"/>
    <n v="2575.8436018957345"/>
    <n v="392.45497630331755"/>
    <n v="4535.4834123222745"/>
    <n v="635.46445497630327"/>
    <n v="2641.4577322760924"/>
    <n v="2583.9828540822273"/>
    <n v="393.69507101311513"/>
    <n v="4549.8148116562161"/>
    <n v="637.47242061940278"/>
  </r>
  <r>
    <s v="2017_1"/>
    <n v="2017"/>
    <n v="1"/>
    <x v="50"/>
    <x v="23"/>
    <s v="Commercial"/>
    <n v="651.75"/>
    <n v="2607"/>
    <n v="267869250"/>
    <n v="1071477000"/>
    <n v="130"/>
    <n v="492"/>
    <n v="470"/>
    <n v="715"/>
    <n v="343"/>
    <n v="2234165"/>
    <n v="1622314"/>
    <n v="661184"/>
    <n v="2462873"/>
    <n v="2251417"/>
    <n v="17185.884615384617"/>
    <n v="3297.3861788617887"/>
    <n v="1406.7744680851065"/>
    <n v="3444.5776223776224"/>
    <n v="6563.8979591836733"/>
    <n v="146643750"/>
    <n v="19552500"/>
    <n v="97762500"/>
    <n v="1955250"/>
    <n v="1955250"/>
    <n v="0.19946298427311085"/>
    <n v="0.7548906789413119"/>
    <n v="0.72113540467970849"/>
    <n v="1.0970464135021096"/>
    <n v="0.52627541235136177"/>
    <n v="0.23593311048597682"/>
    <n v="0.79414950835771225"/>
    <n v="0.76206340253106075"/>
    <n v="1.1268259303325063"/>
    <n v="0.57184602890020675"/>
    <n v="3427.9478327579595"/>
    <n v="2489.1660912926736"/>
    <n v="1014.4748753356348"/>
    <n v="3778.861526658995"/>
    <n v="3454.4181051016494"/>
    <n v="3438.7795974941509"/>
    <n v="2497.0314564632095"/>
    <n v="1017.680453050501"/>
    <n v="3790.8021223227524"/>
    <n v="3465.3335116481949"/>
  </r>
  <r>
    <s v="2017_1"/>
    <n v="2017"/>
    <n v="1"/>
    <x v="51"/>
    <x v="24"/>
    <s v="Commercial"/>
    <n v="337.75"/>
    <n v="1351"/>
    <n v="138815250"/>
    <n v="555261000"/>
    <n v="69"/>
    <n v="294"/>
    <n v="226"/>
    <n v="541"/>
    <n v="8"/>
    <n v="758088"/>
    <n v="817170"/>
    <n v="356958"/>
    <n v="1468738"/>
    <n v="48058"/>
    <n v="10986.782608695652"/>
    <n v="2779.4897959183672"/>
    <n v="1579.4601769911505"/>
    <n v="2714.8576709796671"/>
    <n v="6007.25"/>
    <n v="75993750"/>
    <n v="10132500"/>
    <n v="50662500"/>
    <n v="1013250"/>
    <n v="1013250"/>
    <n v="0.20429311621021465"/>
    <n v="0.8704663212435233"/>
    <n v="0.66913397483345671"/>
    <n v="1.6017764618800889"/>
    <n v="2.3686158401184307E-2"/>
    <n v="0.25540968173890949"/>
    <n v="0.91303847072223621"/>
    <n v="0.72878815341090997"/>
    <n v="1.7262499311467665"/>
    <n v="4.296585876831896E-2"/>
    <n v="2244.5240562546264"/>
    <n v="2419.4522575869728"/>
    <n v="1056.8704663212436"/>
    <n v="4348.5951147298301"/>
    <n v="142.28867505551443"/>
    <n v="2251.6163918758812"/>
    <n v="2427.0973382367401"/>
    <n v="1060.2100072962912"/>
    <n v="4362.3359770514744"/>
    <n v="142.73828442182318"/>
  </r>
  <r>
    <s v="2017_1"/>
    <n v="2017"/>
    <n v="1"/>
    <x v="52"/>
    <x v="25"/>
    <s v="Commercial"/>
    <n v="1543"/>
    <n v="6172"/>
    <n v="634173000"/>
    <n v="2536692000"/>
    <n v="310"/>
    <n v="1180"/>
    <n v="354"/>
    <n v="848"/>
    <n v="510"/>
    <n v="4384125"/>
    <n v="3389601"/>
    <n v="386269"/>
    <n v="2641301"/>
    <n v="3224158"/>
    <n v="14142.338709677419"/>
    <n v="2872.5432203389832"/>
    <n v="1091.1553672316384"/>
    <n v="3114.7417452830186"/>
    <n v="6321.8784313725491"/>
    <n v="347175000"/>
    <n v="46290000"/>
    <n v="231450000"/>
    <n v="4629000"/>
    <n v="4629000"/>
    <n v="0.20090732339598186"/>
    <n v="0.76474400518470509"/>
    <n v="0.22942320155541154"/>
    <n v="0.54957874270900842"/>
    <n v="0.3305249513933895"/>
    <n v="0.22467405255919212"/>
    <n v="0.78990346706951309"/>
    <n v="0.25436338193898816"/>
    <n v="0.57909065560148765"/>
    <n v="0.35842739767795556"/>
    <n v="2841.2994167206739"/>
    <n v="2196.7602073882049"/>
    <n v="250.33635774465327"/>
    <n v="1711.795852235904"/>
    <n v="2089.5385612443292"/>
    <n v="2850.2774666585678"/>
    <n v="2203.7016169163403"/>
    <n v="251.12738043936668"/>
    <n v="1717.2048522710329"/>
    <n v="2096.1411675869085"/>
  </r>
  <r>
    <s v="2017_1"/>
    <n v="2017"/>
    <n v="1"/>
    <x v="53"/>
    <x v="26"/>
    <s v="Commercial"/>
    <n v="779.5"/>
    <n v="3118"/>
    <n v="320374500"/>
    <n v="1281498000"/>
    <n v="134"/>
    <n v="588"/>
    <n v="1171"/>
    <n v="1023"/>
    <n v="174"/>
    <n v="1787388"/>
    <n v="2338704"/>
    <n v="854000"/>
    <n v="4022191"/>
    <n v="507306"/>
    <n v="13338.716417910447"/>
    <n v="3977.387755102041"/>
    <n v="729.29120409906068"/>
    <n v="3931.7605083088956"/>
    <n v="2915.5517241379312"/>
    <n v="175387500"/>
    <n v="23385000"/>
    <n v="116925000"/>
    <n v="2338500"/>
    <n v="2338500"/>
    <n v="0.17190506735086594"/>
    <n v="0.75432969852469534"/>
    <n v="1.5022450288646569"/>
    <n v="1.3123797305965363"/>
    <n v="0.22322001282873638"/>
    <n v="0.20339213840754383"/>
    <n v="0.79025536171018118"/>
    <n v="1.5747346904831778"/>
    <n v="1.3658138973415586"/>
    <n v="0.25797070341908312"/>
    <n v="2292.9929441949967"/>
    <n v="3000.2617062219369"/>
    <n v="1095.5740859525338"/>
    <n v="5159.9627966645285"/>
    <n v="650.80949326491339"/>
    <n v="2300.2384337196386"/>
    <n v="3009.7420514705559"/>
    <n v="1099.0359241510919"/>
    <n v="5176.267450582206"/>
    <n v="652.8659467650981"/>
  </r>
  <r>
    <s v="2017_2"/>
    <n v="2017"/>
    <n v="2"/>
    <x v="27"/>
    <x v="0"/>
    <s v="Commercial"/>
    <n v="1734.25"/>
    <n v="6937"/>
    <n v="712776750"/>
    <n v="2851107000"/>
    <n v="46"/>
    <n v="889"/>
    <n v="519"/>
    <n v="1522"/>
    <n v="197"/>
    <n v="687219"/>
    <n v="1609862"/>
    <n v="793344"/>
    <n v="2937762"/>
    <n v="721248"/>
    <n v="14939.54347826087"/>
    <n v="1810.8683914510686"/>
    <n v="1528.6011560693642"/>
    <n v="1930.1984231274639"/>
    <n v="3661.1573604060914"/>
    <n v="390206250"/>
    <n v="52027500"/>
    <n v="260137500"/>
    <n v="5202750"/>
    <n v="5202750"/>
    <n v="2.6524434193455383E-2"/>
    <n v="0.51261352169525731"/>
    <n v="0.29926481187833359"/>
    <n v="0.87761280092258898"/>
    <n v="0.11359377252414589"/>
    <n v="3.5514971785908088E-2"/>
    <n v="0.54057961720193703"/>
    <n v="0.32488633006815154"/>
    <n v="0.89594943177317665"/>
    <n v="0.13134767092364363"/>
    <n v="396.26293786939601"/>
    <n v="928.27562346835805"/>
    <n v="457.4565374081015"/>
    <n v="1693.9668444572583"/>
    <n v="415.88467637307195"/>
    <n v="397.51506512630942"/>
    <n v="931.2088253880795"/>
    <n v="458.90202661388406"/>
    <n v="1699.319507690557"/>
    <n v="417.19880517305313"/>
  </r>
  <r>
    <s v="2017_2"/>
    <n v="2017"/>
    <n v="2"/>
    <x v="28"/>
    <x v="1"/>
    <s v="Commercial"/>
    <n v="213"/>
    <n v="852"/>
    <n v="87543000"/>
    <n v="350172000"/>
    <n v="4"/>
    <n v="68"/>
    <n v="208"/>
    <n v="119"/>
    <n v="16"/>
    <n v="105077"/>
    <n v="218479"/>
    <n v="395390"/>
    <n v="367298"/>
    <n v="95687"/>
    <n v="26269.25"/>
    <n v="3212.9264705882351"/>
    <n v="1900.9134615384614"/>
    <n v="3086.5378151260506"/>
    <n v="5980.4375"/>
    <n v="47925000"/>
    <n v="6390000"/>
    <n v="31950000"/>
    <n v="639000"/>
    <n v="639000"/>
    <n v="1.8779342723004695E-2"/>
    <n v="0.31924882629107981"/>
    <n v="0.97652582159624413"/>
    <n v="0.55868544600938963"/>
    <n v="7.5117370892018781E-2"/>
    <n v="4.0450876774707656E-2"/>
    <n v="0.39367487679933894"/>
    <n v="1.0006972984125992"/>
    <n v="0.63795819584121727"/>
    <n v="0.11719774772242209"/>
    <n v="493.31924882629107"/>
    <n v="1025.7230046948357"/>
    <n v="1856.2910798122066"/>
    <n v="1724.4037558685445"/>
    <n v="449.23474178403757"/>
    <n v="494.87805844178689"/>
    <n v="1028.9641246923986"/>
    <n v="1862.1566615653105"/>
    <n v="1729.8525948547392"/>
    <n v="450.65425143579722"/>
  </r>
  <r>
    <s v="2017_2"/>
    <n v="2017"/>
    <n v="2"/>
    <x v="29"/>
    <x v="2"/>
    <s v="Commercial"/>
    <n v="239.5"/>
    <n v="958"/>
    <n v="98434500"/>
    <n v="393738000"/>
    <n v="21"/>
    <n v="144"/>
    <n v="203"/>
    <n v="284"/>
    <n v="25"/>
    <n v="205510"/>
    <n v="446132"/>
    <n v="182984"/>
    <n v="902246"/>
    <n v="128744"/>
    <n v="9786.1904761904771"/>
    <n v="3098.1388888888887"/>
    <n v="901.39901477832507"/>
    <n v="3176.9225352112676"/>
    <n v="5149.76"/>
    <n v="53887500"/>
    <n v="7185000"/>
    <n v="35925000"/>
    <n v="718500"/>
    <n v="718500"/>
    <n v="8.7682672233820466E-2"/>
    <n v="0.60125260960334026"/>
    <n v="0.8475991649269311"/>
    <n v="1.1858037578288101"/>
    <n v="0.10438413361169102"/>
    <n v="0.13026535434509412"/>
    <n v="0.67497180325934936"/>
    <n v="0.90171097923554933"/>
    <n v="1.2564740391134415"/>
    <n v="0.15041840746876817"/>
    <n v="858.07933194154487"/>
    <n v="1862.7640918580375"/>
    <n v="764.02505219206682"/>
    <n v="3767.2066805845511"/>
    <n v="537.55323590814191"/>
    <n v="860.79072485125005"/>
    <n v="1868.650127289854"/>
    <n v="766.43924867977785"/>
    <n v="3779.1104488060969"/>
    <n v="539.25181782029745"/>
  </r>
  <r>
    <s v="2017_2"/>
    <n v="2017"/>
    <n v="2"/>
    <x v="30"/>
    <x v="3"/>
    <s v="Commercial"/>
    <n v="1673"/>
    <n v="6692"/>
    <n v="687603000"/>
    <n v="2750412000"/>
    <n v="44"/>
    <n v="696"/>
    <n v="2093"/>
    <n v="1465"/>
    <n v="167"/>
    <n v="748283"/>
    <n v="2498957"/>
    <n v="1650595"/>
    <n v="5072265"/>
    <n v="908381"/>
    <n v="17006.43181818182"/>
    <n v="3590.4554597701149"/>
    <n v="788.62637362637361"/>
    <n v="3462.2969283276452"/>
    <n v="5439.4071856287428"/>
    <n v="376425000"/>
    <n v="50190000"/>
    <n v="250950000"/>
    <n v="5019000"/>
    <n v="5019000"/>
    <n v="2.6300059772863121E-2"/>
    <n v="0.41601912731619844"/>
    <n v="1.2510460251046025"/>
    <n v="0.87567244471010164"/>
    <n v="9.9820681410639572E-2"/>
    <n v="3.5415945868755697E-2"/>
    <n v="0.44409698130306996"/>
    <n v="1.2829703166974342"/>
    <n v="0.89446831716868214"/>
    <n v="0.11689654713527255"/>
    <n v="447.27017334130306"/>
    <n v="1493.6981470412434"/>
    <n v="986.60789001793182"/>
    <n v="3031.8380155409445"/>
    <n v="542.96533173939031"/>
    <n v="448.68347527222852"/>
    <n v="1498.4179933472528"/>
    <n v="989.72541253371253"/>
    <n v="3041.4181368568979"/>
    <n v="544.68101500536852"/>
  </r>
  <r>
    <s v="2017_2"/>
    <n v="2017"/>
    <n v="2"/>
    <x v="31"/>
    <x v="4"/>
    <s v="Commercial"/>
    <n v="685.5"/>
    <n v="2742"/>
    <n v="281740500"/>
    <n v="1126962000"/>
    <n v="28"/>
    <n v="239"/>
    <n v="859"/>
    <n v="359"/>
    <n v="88"/>
    <n v="695308"/>
    <n v="790981"/>
    <n v="2039638"/>
    <n v="1325808"/>
    <n v="264299"/>
    <n v="24832.428571428572"/>
    <n v="3309.5439330543932"/>
    <n v="2374.4330616996508"/>
    <n v="3693.0584958217269"/>
    <n v="3003.3977272727275"/>
    <n v="154237500"/>
    <n v="20565000"/>
    <n v="102825000"/>
    <n v="2056500"/>
    <n v="2056500"/>
    <n v="4.0846097738876735E-2"/>
    <n v="0.34865061998541208"/>
    <n v="1.2530999270605399"/>
    <n v="0.52370532458059815"/>
    <n v="0.12837345003646974"/>
    <n v="5.8460650735326469E-2"/>
    <n v="0.39105926673332375"/>
    <n v="1.3032176180208717"/>
    <n v="0.56815141336154062"/>
    <n v="0.15814181785672871"/>
    <n v="1014.3078045222466"/>
    <n v="1153.8745441283734"/>
    <n v="2975.4018964259662"/>
    <n v="1934.074398249453"/>
    <n v="385.55652808169219"/>
    <n v="1017.5128543201686"/>
    <n v="1157.5206024136371"/>
    <n v="2984.8036886672953"/>
    <n v="1940.1857627993838"/>
    <n v="386.77482480277263"/>
  </r>
  <r>
    <s v="2017_2"/>
    <n v="2017"/>
    <n v="2"/>
    <x v="32"/>
    <x v="5"/>
    <s v="Commercial"/>
    <n v="280.5"/>
    <n v="1122"/>
    <n v="115285500"/>
    <n v="461142000"/>
    <n v="28"/>
    <n v="112"/>
    <n v="260"/>
    <n v="170"/>
    <n v="50"/>
    <n v="552462"/>
    <n v="412430"/>
    <n v="441627"/>
    <n v="703635"/>
    <n v="281702"/>
    <n v="19730.785714285714"/>
    <n v="3682.4107142857142"/>
    <n v="1698.5653846153846"/>
    <n v="4139.0294117647063"/>
    <n v="5634.04"/>
    <n v="63112500"/>
    <n v="8415000"/>
    <n v="42075000"/>
    <n v="841500"/>
    <n v="841500"/>
    <n v="9.9821746880570411E-2"/>
    <n v="0.39928698752228164"/>
    <n v="0.92691622103386806"/>
    <n v="0.60606060606060608"/>
    <n v="0.17825311942959002"/>
    <n v="0.14152465387872473"/>
    <n v="0.46742125428853498"/>
    <n v="0.96312552920924843"/>
    <n v="0.6740376417792745"/>
    <n v="0.23149790589524244"/>
    <n v="1969.5614973262032"/>
    <n v="1470.3386809269161"/>
    <n v="1574.4278074866311"/>
    <n v="2508.5026737967914"/>
    <n v="1004.2852049910873"/>
    <n v="1975.7849954111593"/>
    <n v="1474.984715070764"/>
    <n v="1579.402746557128"/>
    <n v="2516.4291394632228"/>
    <n v="1007.4585849837896"/>
  </r>
  <r>
    <s v="2017_2"/>
    <n v="2017"/>
    <n v="2"/>
    <x v="33"/>
    <x v="6"/>
    <s v="Commercial"/>
    <n v="1889.25"/>
    <n v="7557"/>
    <n v="776481750"/>
    <n v="3105927000"/>
    <n v="102"/>
    <n v="931"/>
    <n v="752"/>
    <n v="1582"/>
    <n v="283"/>
    <n v="3498058"/>
    <n v="2685548"/>
    <n v="982377"/>
    <n v="4091674"/>
    <n v="2747363"/>
    <n v="34294.686274509804"/>
    <n v="2884.5843179377016"/>
    <n v="1306.3523936170213"/>
    <n v="2586.3931731984831"/>
    <n v="9707.9964664310955"/>
    <n v="425081250"/>
    <n v="56677500"/>
    <n v="283387500"/>
    <n v="5667750"/>
    <n v="5667750"/>
    <n v="5.3989678443826912E-2"/>
    <n v="0.49278814344316529"/>
    <n v="0.39804155087997883"/>
    <n v="0.83736932645229589"/>
    <n v="0.14979489215297076"/>
    <n v="6.6104430033212896E-2"/>
    <n v="0.51958821966141655"/>
    <n v="0.42428123893632025"/>
    <n v="0.85715136118512136"/>
    <n v="0.16892518255622171"/>
    <n v="1851.5590842927088"/>
    <n v="1421.488950641789"/>
    <n v="519.98253275109175"/>
    <n v="2165.7663093820297"/>
    <n v="1454.2082837104672"/>
    <n v="1857.4097136997734"/>
    <n v="1425.9806274815908"/>
    <n v="521.62559406254627"/>
    <n v="2172.6097831690627"/>
    <n v="1458.8033483891206"/>
  </r>
  <r>
    <s v="2017_2"/>
    <n v="2017"/>
    <n v="2"/>
    <x v="34"/>
    <x v="7"/>
    <s v="Commercial"/>
    <n v="1772.5"/>
    <n v="7090"/>
    <n v="728497500"/>
    <n v="2913990000"/>
    <n v="220"/>
    <n v="705"/>
    <n v="2086"/>
    <n v="983"/>
    <n v="180"/>
    <n v="3185666"/>
    <n v="1575123"/>
    <n v="1682719"/>
    <n v="3226022"/>
    <n v="863956"/>
    <n v="14480.3"/>
    <n v="2234.2170212765959"/>
    <n v="806.67257909875354"/>
    <n v="3281.8128179043742"/>
    <n v="4799.7555555555555"/>
    <n v="398812500"/>
    <n v="53175000"/>
    <n v="265875000"/>
    <n v="5317500"/>
    <n v="5317500"/>
    <n v="0.12411847672778561"/>
    <n v="0.39774330042313116"/>
    <n v="1.1768688293370946"/>
    <n v="0.55458392101551479"/>
    <n v="0.10155148095909731"/>
    <n v="0.14236599049893581"/>
    <n v="0.42482993542594655"/>
    <n v="1.2021183117438061"/>
    <n v="0.58209004405505815"/>
    <n v="0.1182682571600543"/>
    <n v="1797.272778561354"/>
    <n v="888.64485190409027"/>
    <n v="949.34781382228493"/>
    <n v="1820.0406205923837"/>
    <n v="487.42228490832156"/>
    <n v="1802.9518719588971"/>
    <n v="891.45282694906302"/>
    <n v="952.34760048002636"/>
    <n v="1825.7916567149805"/>
    <n v="488.96246106469442"/>
  </r>
  <r>
    <s v="2017_2"/>
    <n v="2017"/>
    <n v="2"/>
    <x v="35"/>
    <x v="8"/>
    <s v="Commercial"/>
    <n v="231.25"/>
    <n v="925"/>
    <n v="95043750"/>
    <n v="380175000"/>
    <n v="34"/>
    <n v="105"/>
    <n v="136"/>
    <n v="137"/>
    <n v="51"/>
    <n v="434790"/>
    <n v="335089"/>
    <n v="123107"/>
    <n v="457053"/>
    <n v="212085"/>
    <n v="12787.941176470587"/>
    <n v="3191.3238095238094"/>
    <n v="905.19852941176475"/>
    <n v="3336.1532846715327"/>
    <n v="4158.5294117647063"/>
    <n v="52031250"/>
    <n v="6937500"/>
    <n v="34687500"/>
    <n v="693750"/>
    <n v="693750"/>
    <n v="0.14702702702702702"/>
    <n v="0.45405405405405408"/>
    <n v="0.5881081081081081"/>
    <n v="0.59243243243243249"/>
    <n v="0.22054054054054054"/>
    <n v="0.20128721242894718"/>
    <n v="0.5303398447187847"/>
    <n v="0.66351920454941293"/>
    <n v="0.66772190797820108"/>
    <n v="0.28406720219900028"/>
    <n v="1880.172972972973"/>
    <n v="1449.0335135135135"/>
    <n v="532.35459459459457"/>
    <n v="1976.4454054054054"/>
    <n v="917.12432432432433"/>
    <n v="1886.1140176738206"/>
    <n v="1453.6122267492419"/>
    <n v="534.03674963492961"/>
    <n v="1982.6906555345633"/>
    <n v="920.02228992928144"/>
  </r>
  <r>
    <s v="2017_2"/>
    <n v="2017"/>
    <n v="2"/>
    <x v="36"/>
    <x v="9"/>
    <s v="Commercial"/>
    <n v="166.75"/>
    <n v="667"/>
    <n v="68534250"/>
    <n v="274137000"/>
    <n v="25"/>
    <n v="87"/>
    <n v="144"/>
    <n v="122"/>
    <n v="26"/>
    <n v="394371"/>
    <n v="291843"/>
    <n v="115323"/>
    <n v="412452"/>
    <n v="135750"/>
    <n v="15774.84"/>
    <n v="3354.5172413793102"/>
    <n v="800.85416666666663"/>
    <n v="3380.7540983606559"/>
    <n v="5221.1538461538457"/>
    <n v="37518750"/>
    <n v="5002500"/>
    <n v="25012500"/>
    <n v="500250"/>
    <n v="500250"/>
    <n v="0.14992503748125938"/>
    <n v="0.52173913043478259"/>
    <n v="0.86356821589205401"/>
    <n v="0.73163418290854576"/>
    <n v="0.15592203898050974"/>
    <n v="0.21434028727414003"/>
    <n v="0.61187177821886252"/>
    <n v="0.92550221217206796"/>
    <n v="0.81158696720084555"/>
    <n v="0.2213808379847155"/>
    <n v="2365.0434782608695"/>
    <n v="1750.1829085457271"/>
    <n v="691.59220389805103"/>
    <n v="2473.4752623688155"/>
    <n v="814.09295352323841"/>
    <n v="2372.5166359042214"/>
    <n v="1755.7132055151003"/>
    <n v="693.77752421547859"/>
    <n v="2481.2910470393813"/>
    <n v="816.66535653990286"/>
  </r>
  <r>
    <s v="2017_2"/>
    <n v="2017"/>
    <n v="2"/>
    <x v="37"/>
    <x v="10"/>
    <s v="Commercial"/>
    <n v="459.75"/>
    <n v="1839"/>
    <n v="188957250"/>
    <n v="755829000"/>
    <n v="58"/>
    <n v="209"/>
    <n v="104"/>
    <n v="511"/>
    <n v="91"/>
    <n v="1052010"/>
    <n v="847439"/>
    <n v="108760"/>
    <n v="1630246"/>
    <n v="477213"/>
    <n v="18138.103448275862"/>
    <n v="4054.7320574162682"/>
    <n v="1045.7692307692307"/>
    <n v="3190.3052837573387"/>
    <n v="5244.0989010989015"/>
    <n v="103443750"/>
    <n v="13792500"/>
    <n v="68962500"/>
    <n v="1379250"/>
    <n v="1379250"/>
    <n v="0.12615551930396954"/>
    <n v="0.45459488852637303"/>
    <n v="0.22620989668297989"/>
    <n v="1.11147362697118"/>
    <n v="0.19793365959760739"/>
    <n v="0.16223541336316788"/>
    <n v="0.50870356712662879"/>
    <n v="0.27167335181811531"/>
    <n v="1.1497235617615518"/>
    <n v="0.24123088084043109"/>
    <n v="2288.221859706362"/>
    <n v="1843.2604676454596"/>
    <n v="236.56334964654704"/>
    <n v="3545.9401848830885"/>
    <n v="1037.9836867862969"/>
    <n v="2295.4522733700987"/>
    <n v="1849.0848747564028"/>
    <n v="237.3108518471611"/>
    <n v="3557.1447865063164"/>
    <n v="1041.2635485706078"/>
  </r>
  <r>
    <s v="2017_2"/>
    <n v="2017"/>
    <n v="2"/>
    <x v="38"/>
    <x v="11"/>
    <s v="Commercial"/>
    <n v="1789.75"/>
    <n v="7159"/>
    <n v="735587250"/>
    <n v="2942349000"/>
    <n v="53"/>
    <n v="620"/>
    <n v="2021"/>
    <n v="931"/>
    <n v="221"/>
    <n v="1025907"/>
    <n v="1352109"/>
    <n v="1870821"/>
    <n v="1917176"/>
    <n v="1288222"/>
    <n v="19356.735849056604"/>
    <n v="2180.8209677419354"/>
    <n v="925.69074715487386"/>
    <n v="2059.2653061224491"/>
    <n v="5829.0588235294117"/>
    <n v="402693750"/>
    <n v="53692500"/>
    <n v="268462500"/>
    <n v="5369250"/>
    <n v="5369250"/>
    <n v="2.9613074451739069E-2"/>
    <n v="0.34641709735996645"/>
    <n v="1.1292079899427294"/>
    <n v="0.52018438329375616"/>
    <n v="0.12348093309121386"/>
    <n v="3.8949356279244354E-2"/>
    <n v="0.37262364040254181"/>
    <n v="1.1502453573548601"/>
    <n v="0.54769976740694881"/>
    <n v="0.14160018949300859"/>
    <n v="573.21245984075983"/>
    <n v="755.47366950691435"/>
    <n v="1045.2973879033384"/>
    <n v="1071.197653303534"/>
    <n v="719.77762257298502"/>
    <n v="575.02371917484766"/>
    <n v="757.86084499841024"/>
    <n v="1048.60035980884"/>
    <n v="1074.5824658889721"/>
    <n v="722.05200428777709"/>
  </r>
  <r>
    <s v="2017_2"/>
    <n v="2017"/>
    <n v="2"/>
    <x v="39"/>
    <x v="12"/>
    <s v="Commercial"/>
    <n v="1270.75"/>
    <n v="5083"/>
    <n v="522278250"/>
    <n v="2089113000"/>
    <n v="80"/>
    <n v="593"/>
    <n v="878"/>
    <n v="1076"/>
    <n v="230"/>
    <n v="1769098"/>
    <n v="2014679"/>
    <n v="1257314"/>
    <n v="3462117"/>
    <n v="1032269"/>
    <n v="22113.724999999999"/>
    <n v="3397.4350758853288"/>
    <n v="1432.0205011389521"/>
    <n v="3217.5808550185875"/>
    <n v="4488.1260869565222"/>
    <n v="285918750"/>
    <n v="38122500"/>
    <n v="190612500"/>
    <n v="3812250"/>
    <n v="3812250"/>
    <n v="6.2954947865433805E-2"/>
    <n v="0.46665355105252804"/>
    <n v="0.69093055282313598"/>
    <n v="0.84674404879008458"/>
    <n v="0.18099547511312217"/>
    <n v="7.883021463860318E-2"/>
    <n v="0.49926182817987497"/>
    <n v="0.72113501438949568"/>
    <n v="0.87028969489988461"/>
    <n v="0.20616081910441547"/>
    <n v="1392.1684044855401"/>
    <n v="1585.4251426323037"/>
    <n v="989.42671650600039"/>
    <n v="2724.4674404879011"/>
    <n v="812.3305134762935"/>
    <n v="1396.5674331074006"/>
    <n v="1590.4348315160519"/>
    <n v="992.5531460608729"/>
    <n v="2733.0763201402601"/>
    <n v="814.89734746539932"/>
  </r>
  <r>
    <s v="2017_2"/>
    <n v="2017"/>
    <n v="2"/>
    <x v="40"/>
    <x v="13"/>
    <s v="Commercial"/>
    <n v="376.5"/>
    <n v="1506"/>
    <n v="154741500"/>
    <n v="618966000"/>
    <n v="52"/>
    <n v="202"/>
    <n v="310"/>
    <n v="284"/>
    <n v="102"/>
    <n v="1085757"/>
    <n v="701503"/>
    <n v="292916"/>
    <n v="1024271"/>
    <n v="851638"/>
    <n v="20879.942307692309"/>
    <n v="3472.7871287128714"/>
    <n v="944.89032258064515"/>
    <n v="3606.5880281690143"/>
    <n v="8349.3921568627447"/>
    <n v="84712500"/>
    <n v="11295000"/>
    <n v="56475000"/>
    <n v="1129500"/>
    <n v="1129500"/>
    <n v="0.13811420982735723"/>
    <n v="0.53652058432934924"/>
    <n v="0.82337317397078358"/>
    <n v="0.75431606905710491"/>
    <n v="0.27091633466135456"/>
    <n v="0.17954445206816921"/>
    <n v="0.5964005924532837"/>
    <n v="0.8691662819168775"/>
    <n v="0.80600987243514433"/>
    <n v="0.32428418509291634"/>
    <n v="2883.8167330677293"/>
    <n v="1863.2217795484728"/>
    <n v="777.99734395750329"/>
    <n v="2720.5073041168657"/>
    <n v="2261.9867197875164"/>
    <n v="2892.929130898402"/>
    <n v="1869.1092611999015"/>
    <n v="780.45569064370409"/>
    <n v="2729.1036703741597"/>
    <n v="2269.1342346216074"/>
  </r>
  <r>
    <s v="2017_2"/>
    <n v="2017"/>
    <n v="2"/>
    <x v="41"/>
    <x v="14"/>
    <s v="Commercial"/>
    <n v="1887.5"/>
    <n v="7550"/>
    <n v="775762500"/>
    <n v="3103050000"/>
    <n v="237"/>
    <n v="944"/>
    <n v="1897"/>
    <n v="1495"/>
    <n v="357"/>
    <n v="3570699"/>
    <n v="3381899"/>
    <n v="3071247"/>
    <n v="5630080"/>
    <n v="4138749"/>
    <n v="15066.240506329113"/>
    <n v="3582.5201271186443"/>
    <n v="1619.0021085925146"/>
    <n v="3765.9397993311036"/>
    <n v="11593.134453781513"/>
    <n v="424687500"/>
    <n v="56625000"/>
    <n v="283125000"/>
    <n v="5662500"/>
    <n v="5662500"/>
    <n v="0.12556291390728477"/>
    <n v="0.50013245033112586"/>
    <n v="1.0050331125827814"/>
    <n v="0.79205298013245029"/>
    <n v="0.18913907284768211"/>
    <n v="0.1433337318600641"/>
    <n v="0.52694773612469692"/>
    <n v="1.008847466164474"/>
    <n v="0.81381834277071918"/>
    <n v="0.21014182733022957"/>
    <n v="1891.7610596026491"/>
    <n v="1791.7345695364238"/>
    <n v="1627.1507284768211"/>
    <n v="2982.8238410596027"/>
    <n v="2192.7147019867548"/>
    <n v="1897.7387207965821"/>
    <n v="1797.3961630827018"/>
    <n v="1632.2922635120856"/>
    <n v="2992.2490854542548"/>
    <n v="2199.643328367396"/>
  </r>
  <r>
    <s v="2017_2"/>
    <n v="2017"/>
    <n v="2"/>
    <x v="42"/>
    <x v="15"/>
    <s v="Commercial"/>
    <n v="263.25"/>
    <n v="1053"/>
    <n v="108195750"/>
    <n v="432783000"/>
    <n v="34"/>
    <n v="136"/>
    <n v="173"/>
    <n v="207"/>
    <n v="58"/>
    <n v="678590"/>
    <n v="455884"/>
    <n v="212765"/>
    <n v="626688"/>
    <n v="550714"/>
    <n v="19958.529411764706"/>
    <n v="3352.0882352941176"/>
    <n v="1229.8554913294797"/>
    <n v="3027.478260869565"/>
    <n v="9495.0689655172409"/>
    <n v="59231250"/>
    <n v="7897500"/>
    <n v="39487500"/>
    <n v="789750"/>
    <n v="789750"/>
    <n v="0.1291547958214625"/>
    <n v="0.51661918328584999"/>
    <n v="0.65716999050332381"/>
    <n v="0.78632478632478631"/>
    <n v="0.22032288698955366"/>
    <n v="0.17731601606271952"/>
    <n v="0.58838236755375017"/>
    <n v="0.72533319637341442"/>
    <n v="0.84518878861172042"/>
    <n v="0.27984233994096575"/>
    <n v="2577.7397910731243"/>
    <n v="1731.7530864197531"/>
    <n v="808.22412155745485"/>
    <n v="2380.5811965811968"/>
    <n v="2091.9810066476734"/>
    <n v="2585.8850349129525"/>
    <n v="1737.2251481104297"/>
    <n v="810.77798000744826"/>
    <n v="2388.1034509195956"/>
    <n v="2098.5913307255514"/>
  </r>
  <r>
    <s v="2017_2"/>
    <n v="2017"/>
    <n v="2"/>
    <x v="43"/>
    <x v="16"/>
    <s v="Commercial"/>
    <n v="451.75"/>
    <n v="1807"/>
    <n v="185669250"/>
    <n v="742677000"/>
    <n v="59"/>
    <n v="231"/>
    <n v="733"/>
    <n v="569"/>
    <n v="44"/>
    <n v="1173184"/>
    <n v="407380"/>
    <n v="533327"/>
    <n v="1947721"/>
    <n v="257568"/>
    <n v="19884.474576271186"/>
    <n v="1763.5497835497836"/>
    <n v="727.59481582537512"/>
    <n v="3423.059753954306"/>
    <n v="5853.818181818182"/>
    <n v="101643750"/>
    <n v="13552500"/>
    <n v="67762500"/>
    <n v="1355250"/>
    <n v="1355250"/>
    <n v="0.13060320973990039"/>
    <n v="0.51134477033757608"/>
    <n v="1.6225788599889319"/>
    <n v="1.2595462091864968"/>
    <n v="9.7399003873824011E-2"/>
    <n v="0.16754286021900011"/>
    <n v="0.5661428103629581"/>
    <n v="1.732759916400862"/>
    <n v="1.3222250907088435"/>
    <n v="0.12990264410124455"/>
    <n v="2596.9762036524626"/>
    <n v="901.78195904814606"/>
    <n v="1180.5799667957942"/>
    <n v="4311.5019369120091"/>
    <n v="570.15605976757058"/>
    <n v="2605.1822314673082"/>
    <n v="904.63144524230813"/>
    <n v="1184.3104099286772"/>
    <n v="4325.1255907476898"/>
    <n v="571.95766136818406"/>
  </r>
  <r>
    <s v="2017_2"/>
    <n v="2017"/>
    <n v="2"/>
    <x v="44"/>
    <x v="17"/>
    <s v="Commercial"/>
    <n v="1528.5"/>
    <n v="6114"/>
    <n v="628213500"/>
    <n v="2512854000"/>
    <n v="155"/>
    <n v="718"/>
    <n v="2029"/>
    <n v="970"/>
    <n v="222"/>
    <n v="2592289"/>
    <n v="2398574"/>
    <n v="1276262"/>
    <n v="3239939"/>
    <n v="502775"/>
    <n v="16724.445161290321"/>
    <n v="3340.6323119777157"/>
    <n v="629.01034992607197"/>
    <n v="3340.143298969072"/>
    <n v="2264.7522522522522"/>
    <n v="343912500"/>
    <n v="45855000"/>
    <n v="229275000"/>
    <n v="4585500"/>
    <n v="4585500"/>
    <n v="0.10140660778541054"/>
    <n v="0.46974157670919203"/>
    <n v="1.327445207719987"/>
    <n v="0.63460909388289177"/>
    <n v="0.14524043179587831"/>
    <n v="0.11939688839252934"/>
    <n v="0.49948537917091079"/>
    <n v="1.3667369078462115"/>
    <n v="0.66330733051725954"/>
    <n v="0.16623896458252155"/>
    <n v="1695.9692508995747"/>
    <n v="1569.2338894340858"/>
    <n v="834.97677461563626"/>
    <n v="2119.6853123977758"/>
    <n v="328.93359502780504"/>
    <n v="1701.3282414157109"/>
    <n v="1574.1924165575085"/>
    <n v="837.6151671537001"/>
    <n v="2126.3831776334264"/>
    <n v="329.97297237221005"/>
  </r>
  <r>
    <s v="2017_2"/>
    <n v="2017"/>
    <n v="2"/>
    <x v="45"/>
    <x v="18"/>
    <s v="Commercial"/>
    <n v="1495"/>
    <n v="5980"/>
    <n v="614445000"/>
    <n v="2457780000"/>
    <n v="91"/>
    <n v="830"/>
    <n v="1410"/>
    <n v="1386"/>
    <n v="277"/>
    <n v="3788760"/>
    <n v="3232163"/>
    <n v="1481671"/>
    <n v="5248544"/>
    <n v="3122494"/>
    <n v="41634.725274725271"/>
    <n v="3894.1722891566264"/>
    <n v="1050.8304964539007"/>
    <n v="3786.8282828282827"/>
    <n v="11272.541516245486"/>
    <n v="336375000"/>
    <n v="44850000"/>
    <n v="224250000"/>
    <n v="4485000"/>
    <n v="4485000"/>
    <n v="6.0869565217391307E-2"/>
    <n v="0.55518394648829428"/>
    <n v="0.94314381270903014"/>
    <n v="0.92709030100334444"/>
    <n v="0.18528428093645485"/>
    <n v="7.5277388799718473E-2"/>
    <n v="0.58513030371117669"/>
    <n v="0.95709827643936762"/>
    <n v="0.9427574147367882"/>
    <n v="0.20869731304496675"/>
    <n v="2534.2876254180601"/>
    <n v="2161.981939799331"/>
    <n v="991.08428093645489"/>
    <n v="3510.7317725752509"/>
    <n v="2088.6247491638796"/>
    <n v="2542.2955673914025"/>
    <n v="2168.8134555861279"/>
    <n v="994.21594812877743"/>
    <n v="3521.8251212688956"/>
    <n v="2095.224468007013"/>
  </r>
  <r>
    <s v="2017_2"/>
    <n v="2017"/>
    <n v="2"/>
    <x v="46"/>
    <x v="19"/>
    <s v="Commercial"/>
    <n v="819.75"/>
    <n v="3279"/>
    <n v="336917250"/>
    <n v="1347669000"/>
    <n v="135"/>
    <n v="397"/>
    <n v="1171"/>
    <n v="586"/>
    <n v="127"/>
    <n v="1834788"/>
    <n v="1364974"/>
    <n v="1139906"/>
    <n v="1845778"/>
    <n v="340223"/>
    <n v="13591.022222222222"/>
    <n v="3438.2216624685138"/>
    <n v="973.44662681468833"/>
    <n v="3149.7918088737201"/>
    <n v="2678.9212598425197"/>
    <n v="184443750"/>
    <n v="24592500"/>
    <n v="122962500"/>
    <n v="2459250"/>
    <n v="2459250"/>
    <n v="0.16468435498627632"/>
    <n v="0.4842939920707533"/>
    <n v="1.4284842939920708"/>
    <n v="0.71485208905154007"/>
    <n v="0.15492528209820067"/>
    <n v="0.19486765272147086"/>
    <n v="0.5249636804293859"/>
    <n v="1.4921521751576321"/>
    <n v="0.75159371748005799"/>
    <n v="0.18437111957528701"/>
    <n v="2238.2287282708144"/>
    <n v="1665.1100945410185"/>
    <n v="1390.5532174443429"/>
    <n v="2251.6352546508083"/>
    <n v="415.03263189996949"/>
    <n v="2245.3011716664623"/>
    <n v="1670.3715750780239"/>
    <n v="1394.9471423344987"/>
    <n v="2258.7500605171713"/>
    <n v="416.34406837622589"/>
  </r>
  <r>
    <s v="2017_2"/>
    <n v="2017"/>
    <n v="2"/>
    <x v="47"/>
    <x v="20"/>
    <s v="Commercial"/>
    <n v="755.5"/>
    <n v="3022"/>
    <n v="310510500"/>
    <n v="1242042000"/>
    <n v="100"/>
    <n v="475"/>
    <n v="1830"/>
    <n v="681"/>
    <n v="104"/>
    <n v="1696021"/>
    <n v="2073700"/>
    <n v="6130843"/>
    <n v="3185978"/>
    <n v="449761"/>
    <n v="16960.21"/>
    <n v="4365.6842105263158"/>
    <n v="3350.1874316939889"/>
    <n v="4678.3817914831134"/>
    <n v="4324.625"/>
    <n v="169987500"/>
    <n v="22665000"/>
    <n v="113325000"/>
    <n v="2266500"/>
    <n v="2266500"/>
    <n v="0.13236267372600927"/>
    <n v="0.62872270019854404"/>
    <n v="2.4222369291859698"/>
    <n v="0.90138980807412306"/>
    <n v="0.13765718067504965"/>
    <n v="0.1610896930165952"/>
    <n v="0.66967869277636249"/>
    <n v="2.5795746927787309"/>
    <n v="0.92666275645551688"/>
    <n v="0.16686358530435991"/>
    <n v="2244.8987425545997"/>
    <n v="2744.8047650562539"/>
    <n v="8114.9477167438781"/>
    <n v="4217.0456651224358"/>
    <n v="595.31568497683656"/>
    <n v="2251.9922621244"/>
    <n v="2753.4779073887457"/>
    <n v="8140.5896485359226"/>
    <n v="4230.3708523058222"/>
    <n v="597.1967869533056"/>
  </r>
  <r>
    <s v="2017_2"/>
    <n v="2017"/>
    <n v="2"/>
    <x v="48"/>
    <x v="21"/>
    <s v="Commercial"/>
    <n v="1331.75"/>
    <n v="5327"/>
    <n v="547349250"/>
    <n v="2189397000"/>
    <n v="253"/>
    <n v="870"/>
    <n v="993"/>
    <n v="1378"/>
    <n v="293"/>
    <n v="2931068"/>
    <n v="2641200"/>
    <n v="1317909"/>
    <n v="4403937"/>
    <n v="952407"/>
    <n v="11585.249011857708"/>
    <n v="3035.8620689655172"/>
    <n v="1327.1993957703928"/>
    <n v="3195.8904208998547"/>
    <n v="3250.5358361774743"/>
    <n v="299643750"/>
    <n v="39952500"/>
    <n v="199762500"/>
    <n v="3995250"/>
    <n v="3995250"/>
    <n v="0.18997559602027408"/>
    <n v="0.65327576497090289"/>
    <n v="0.74563544208747889"/>
    <n v="1.0347287403792003"/>
    <n v="0.22001126337525811"/>
    <n v="0.21502183544326608"/>
    <n v="0.68366256313672225"/>
    <n v="0.77344128974539206"/>
    <n v="1.04683199974774"/>
    <n v="0.24646038120717009"/>
    <n v="2200.9145860709591"/>
    <n v="1983.2551154495964"/>
    <n v="989.60690820349168"/>
    <n v="3306.8796696076593"/>
    <n v="715.15449596395717"/>
    <n v="2207.8691227686754"/>
    <n v="1989.521883169079"/>
    <n v="992.73390713519541"/>
    <n v="3317.3288783878484"/>
    <n v="717.41426934098638"/>
  </r>
  <r>
    <s v="2017_2"/>
    <n v="2017"/>
    <n v="2"/>
    <x v="49"/>
    <x v="22"/>
    <s v="Commercial"/>
    <n v="418"/>
    <n v="1672"/>
    <n v="171798000"/>
    <n v="687192000"/>
    <n v="73"/>
    <n v="271"/>
    <n v="291"/>
    <n v="389"/>
    <n v="41"/>
    <n v="1090888"/>
    <n v="919544"/>
    <n v="230092"/>
    <n v="1362163"/>
    <n v="222040"/>
    <n v="14943.671232876712"/>
    <n v="3393.1512915129151"/>
    <n v="790.69415807560142"/>
    <n v="3501.7043701799485"/>
    <n v="5415.6097560975613"/>
    <n v="94050000"/>
    <n v="12540000"/>
    <n v="62700000"/>
    <n v="1254000"/>
    <n v="1254000"/>
    <n v="0.17464114832535885"/>
    <n v="0.64832535885167464"/>
    <n v="0.69617224880382778"/>
    <n v="0.93062200956937802"/>
    <n v="9.8086124401913874E-2"/>
    <n v="0.21790871543527077"/>
    <n v="0.70274238587287197"/>
    <n v="0.74858534956410339"/>
    <n v="0.95957979181228714"/>
    <n v="0.13198256544341808"/>
    <n v="2609.77990430622"/>
    <n v="2199.8660287081339"/>
    <n v="550.45933014354068"/>
    <n v="3258.7631578947367"/>
    <n v="531.1961722488038"/>
    <n v="2618.0263897592795"/>
    <n v="2206.8172521329475"/>
    <n v="552.19869324118713"/>
    <n v="3269.0603262238374"/>
    <n v="532.87466686053051"/>
  </r>
  <r>
    <s v="2017_2"/>
    <n v="2017"/>
    <n v="2"/>
    <x v="50"/>
    <x v="23"/>
    <s v="Commercial"/>
    <n v="645.75"/>
    <n v="2583"/>
    <n v="265403250"/>
    <n v="1061613000"/>
    <n v="128"/>
    <n v="507"/>
    <n v="201"/>
    <n v="1153"/>
    <n v="65"/>
    <n v="2016958"/>
    <n v="1384155"/>
    <n v="211830"/>
    <n v="3810671"/>
    <n v="362982"/>
    <n v="15757.484375"/>
    <n v="2730.0887573964496"/>
    <n v="1053.8805970149253"/>
    <n v="3305.0052038161321"/>
    <n v="5584.3384615384612"/>
    <n v="145293750"/>
    <n v="19372500"/>
    <n v="96862500"/>
    <n v="1937250"/>
    <n v="1937250"/>
    <n v="0.19821912504839334"/>
    <n v="0.78513356562137049"/>
    <n v="0.31126596980255516"/>
    <n v="1.7855207123499806"/>
    <n v="0.10065814943863724"/>
    <n v="0.23477223538461825"/>
    <n v="0.82279351867729378"/>
    <n v="0.3537196462650839"/>
    <n v="1.8941094989563005"/>
    <n v="0.12824553764841123"/>
    <n v="3123.4347657762291"/>
    <n v="2143.4843205574912"/>
    <n v="328.03716608594658"/>
    <n v="5901.155245838173"/>
    <n v="562.10917537746809"/>
    <n v="3133.3043181155103"/>
    <n v="2150.2573868375912"/>
    <n v="329.07371085883221"/>
    <n v="5919.8019488841865"/>
    <n v="563.88535011547299"/>
  </r>
  <r>
    <s v="2017_2"/>
    <n v="2017"/>
    <n v="2"/>
    <x v="51"/>
    <x v="24"/>
    <s v="Commercial"/>
    <n v="334.5"/>
    <n v="1338"/>
    <n v="137479500"/>
    <n v="549918000"/>
    <n v="66"/>
    <n v="283"/>
    <n v="227"/>
    <n v="515"/>
    <n v="7"/>
    <n v="806678"/>
    <n v="771553"/>
    <n v="380538"/>
    <n v="1453991"/>
    <n v="69391"/>
    <n v="12222.39393939394"/>
    <n v="2726.3356890459363"/>
    <n v="1676.3788546255507"/>
    <n v="2823.2834951456312"/>
    <n v="9913"/>
    <n v="75262500"/>
    <n v="10035000"/>
    <n v="50175000"/>
    <n v="1003500"/>
    <n v="1003500"/>
    <n v="0.19730941704035873"/>
    <n v="0.84603886397608374"/>
    <n v="0.67862481315396117"/>
    <n v="1.539611360239163"/>
    <n v="2.0926756352765322E-2"/>
    <n v="0.24800917087206767"/>
    <n v="0.89201776325237114"/>
    <n v="0.73811959803975191"/>
    <n v="1.6557305389565702"/>
    <n v="3.9162203207133983E-2"/>
    <n v="2411.5934230194321"/>
    <n v="2306.5859491778774"/>
    <n v="1137.6322869955156"/>
    <n v="4346.7593423019434"/>
    <n v="207.44693572496263"/>
    <n v="2419.2136710138357"/>
    <n v="2313.8743904156772"/>
    <n v="1141.2270223562102"/>
    <n v="4360.4944038774802"/>
    <n v="208.10243473271993"/>
  </r>
  <r>
    <s v="2017_2"/>
    <n v="2017"/>
    <n v="2"/>
    <x v="52"/>
    <x v="25"/>
    <s v="Commercial"/>
    <n v="1528.25"/>
    <n v="6113"/>
    <n v="628110750"/>
    <n v="2512443000"/>
    <n v="305"/>
    <n v="1168"/>
    <n v="755"/>
    <n v="1689"/>
    <n v="147"/>
    <n v="4066350"/>
    <n v="2976733"/>
    <n v="618336"/>
    <n v="5307829"/>
    <n v="756064"/>
    <n v="13332.295081967213"/>
    <n v="2548.5727739726026"/>
    <n v="818.98807947019873"/>
    <n v="3142.5867377146242"/>
    <n v="5143.2925170068029"/>
    <n v="343856250"/>
    <n v="45847500"/>
    <n v="229237500"/>
    <n v="4584750"/>
    <n v="4584750"/>
    <n v="0.19957467691804351"/>
    <n v="0.76427286111565518"/>
    <n v="0.49402911827253393"/>
    <n v="1.105185669883854"/>
    <n v="9.6188450842466869E-2"/>
    <n v="0.22339632728811937"/>
    <n v="0.78957095095167018"/>
    <n v="0.52382784822634743"/>
    <n v="1.125507116931699"/>
    <n v="0.11376198570254301"/>
    <n v="2660.7884835596269"/>
    <n v="1947.805005725503"/>
    <n v="404.60395877637819"/>
    <n v="3473.1418288892523"/>
    <n v="494.72533944053657"/>
    <n v="2669.1961479328324"/>
    <n v="1953.9597567903756"/>
    <n v="405.88244232006485"/>
    <n v="3484.1163993965542"/>
    <n v="496.28859207660162"/>
  </r>
  <r>
    <s v="2017_2"/>
    <n v="2017"/>
    <n v="2"/>
    <x v="53"/>
    <x v="26"/>
    <s v="Commercial"/>
    <n v="770.5"/>
    <n v="3082"/>
    <n v="316675500"/>
    <n v="1266702000"/>
    <n v="121"/>
    <n v="562"/>
    <n v="1239"/>
    <n v="957"/>
    <n v="177"/>
    <n v="1747041"/>
    <n v="2200519"/>
    <n v="852530"/>
    <n v="3566434"/>
    <n v="492033"/>
    <n v="14438.355371900827"/>
    <n v="3915.5142348754448"/>
    <n v="688.07909604519773"/>
    <n v="3726.6812957157786"/>
    <n v="2779.8474576271187"/>
    <n v="173362500"/>
    <n v="23115000"/>
    <n v="115575000"/>
    <n v="2311500"/>
    <n v="2311500"/>
    <n v="0.15704088254380272"/>
    <n v="0.72939649578195975"/>
    <n v="1.6080467229072031"/>
    <n v="1.2420506164828033"/>
    <n v="0.22972096041531473"/>
    <n v="0.18758159888264545"/>
    <n v="0.76668870773355779"/>
    <n v="1.6910485031332607"/>
    <n v="1.2880754624175386"/>
    <n v="0.26503065420094174"/>
    <n v="2267.4120700843609"/>
    <n v="2855.9623621025307"/>
    <n v="1106.463335496431"/>
    <n v="4628.7268007787152"/>
    <n v="638.58922777417263"/>
    <n v="2274.576728154258"/>
    <n v="2864.986744593446"/>
    <n v="1109.9595819750937"/>
    <n v="4643.3528342483678"/>
    <n v="640.60706719757798"/>
  </r>
  <r>
    <s v="2017_3"/>
    <n v="2017"/>
    <n v="3"/>
    <x v="27"/>
    <x v="0"/>
    <s v="Commercial"/>
    <n v="1790.25"/>
    <n v="7161"/>
    <n v="735792750"/>
    <n v="2943171000"/>
    <n v="41"/>
    <n v="882"/>
    <n v="574"/>
    <n v="1590"/>
    <n v="215"/>
    <n v="722052"/>
    <n v="1651154"/>
    <n v="1163851"/>
    <n v="3168823"/>
    <n v="748555"/>
    <n v="17611.024390243903"/>
    <n v="1872.0566893424036"/>
    <n v="2027.6149825783973"/>
    <n v="1992.9704402515724"/>
    <n v="3481.6511627906975"/>
    <n v="402806250"/>
    <n v="53707500"/>
    <n v="268537500"/>
    <n v="5370750"/>
    <n v="5370750"/>
    <n v="2.2901829353442257E-2"/>
    <n v="0.49266862170087977"/>
    <n v="0.32062561094819159"/>
    <n v="0.88814411395056558"/>
    <n v="0.12009495880463622"/>
    <n v="3.1139478050438058E-2"/>
    <n v="0.52019964749133352"/>
    <n v="0.34632677361005382"/>
    <n v="0.90550093644268048"/>
    <n v="0.13799604449685729"/>
    <n v="403.3246753246753"/>
    <n v="922.30358888423405"/>
    <n v="650.10529255690551"/>
    <n v="1770.0449657869012"/>
    <n v="418.12875296746262"/>
    <n v="404.59911653806529"/>
    <n v="925.2179201335814"/>
    <n v="652.15952089592429"/>
    <n v="1775.6380236679654"/>
    <n v="419.44997268915739"/>
  </r>
  <r>
    <s v="2017_3"/>
    <n v="2017"/>
    <n v="3"/>
    <x v="28"/>
    <x v="1"/>
    <s v="Commercial"/>
    <n v="219"/>
    <n v="876"/>
    <n v="90009000"/>
    <n v="360036000"/>
    <n v="4"/>
    <n v="69"/>
    <n v="395"/>
    <n v="122"/>
    <n v="18"/>
    <n v="150686"/>
    <n v="236659"/>
    <n v="1098579"/>
    <n v="415412"/>
    <n v="104373"/>
    <n v="37671.5"/>
    <n v="3429.840579710145"/>
    <n v="2781.2126582278479"/>
    <n v="3405.0163934426228"/>
    <n v="5798.5"/>
    <n v="49275000"/>
    <n v="6570000"/>
    <n v="32850000"/>
    <n v="657000"/>
    <n v="657000"/>
    <n v="1.8264840182648401E-2"/>
    <n v="0.31506849315068491"/>
    <n v="1.8036529680365296"/>
    <n v="0.55707762557077622"/>
    <n v="8.2191780821917804E-2"/>
    <n v="3.9348158916184352E-2"/>
    <n v="0.38820932976447192"/>
    <n v="1.993212064729408"/>
    <n v="0.63528640916757606"/>
    <n v="0.12543559873834026"/>
    <n v="688.06392694063925"/>
    <n v="1080.6347031963471"/>
    <n v="5016.3424657534242"/>
    <n v="1896.8584474885845"/>
    <n v="476.58904109589042"/>
    <n v="690.23809846940628"/>
    <n v="1084.0493353441677"/>
    <n v="5032.1933024861091"/>
    <n v="1902.8522156097649"/>
    <n v="478.09498594127757"/>
  </r>
  <r>
    <s v="2017_3"/>
    <n v="2017"/>
    <n v="3"/>
    <x v="29"/>
    <x v="2"/>
    <s v="Commercial"/>
    <n v="247.25"/>
    <n v="989"/>
    <n v="101619750"/>
    <n v="406479000"/>
    <n v="21"/>
    <n v="142"/>
    <n v="206"/>
    <n v="355"/>
    <n v="58"/>
    <n v="260680"/>
    <n v="445375"/>
    <n v="206297"/>
    <n v="1038451"/>
    <n v="286731"/>
    <n v="12413.333333333334"/>
    <n v="3136.4436619718308"/>
    <n v="1001.4417475728155"/>
    <n v="2925.2140845070421"/>
    <n v="4943.6379310344828"/>
    <n v="55631250"/>
    <n v="7417500"/>
    <n v="37087500"/>
    <n v="741750"/>
    <n v="741750"/>
    <n v="8.4934277047522752E-2"/>
    <n v="0.57431749241658236"/>
    <n v="0.833164812942366"/>
    <n v="1.4357937310414559"/>
    <n v="0.23458038422649141"/>
    <n v="0.12624429768387935"/>
    <n v="0.64758420323272836"/>
    <n v="0.88841033186249752"/>
    <n v="1.5530063275413053"/>
    <n v="0.29736936183224533"/>
    <n v="1054.3174924165824"/>
    <n v="1801.3144590495449"/>
    <n v="834.36602628918104"/>
    <n v="4200.004044489383"/>
    <n v="1159.6804853387259"/>
    <n v="1057.6489664040146"/>
    <n v="1807.0063235084701"/>
    <n v="837.00248896059929"/>
    <n v="4213.2753828878904"/>
    <n v="1163.3448894659716"/>
  </r>
  <r>
    <s v="2017_3"/>
    <n v="2017"/>
    <n v="3"/>
    <x v="30"/>
    <x v="3"/>
    <s v="Commercial"/>
    <n v="1727.75"/>
    <n v="6911"/>
    <n v="710105250"/>
    <n v="2840421000"/>
    <n v="44"/>
    <n v="697"/>
    <n v="403"/>
    <n v="1194"/>
    <n v="176"/>
    <n v="916189"/>
    <n v="2453892"/>
    <n v="364831"/>
    <n v="3896530"/>
    <n v="954618"/>
    <n v="20822.477272727272"/>
    <n v="3520.6484935437588"/>
    <n v="905.28784119106695"/>
    <n v="3263.4254606365157"/>
    <n v="5423.965909090909"/>
    <n v="388743750"/>
    <n v="51832500"/>
    <n v="259162500"/>
    <n v="5183250"/>
    <n v="5183250"/>
    <n v="2.546664737375199E-2"/>
    <n v="0.40341484589784404"/>
    <n v="0.23325133844595572"/>
    <n v="0.69107220373317901"/>
    <n v="0.10186658949500796"/>
    <n v="3.4297440505030301E-2"/>
    <n v="0.43091452521131651"/>
    <n v="0.25695710786130332"/>
    <n v="0.71697255630307621"/>
    <n v="0.11882174508651515"/>
    <n v="530.27868615251055"/>
    <n v="1420.2818694834323"/>
    <n v="211.1596006366662"/>
    <n v="2255.262624801042"/>
    <n v="552.52090869628125"/>
    <n v="531.95428165549095"/>
    <n v="1424.769732140591"/>
    <n v="211.826831069413"/>
    <n v="2262.3888925746437"/>
    <n v="554.26678605113295"/>
  </r>
  <r>
    <s v="2017_3"/>
    <n v="2017"/>
    <n v="3"/>
    <x v="31"/>
    <x v="4"/>
    <s v="Commercial"/>
    <n v="705.25"/>
    <n v="2821"/>
    <n v="289857750"/>
    <n v="1159431000"/>
    <n v="31"/>
    <n v="254"/>
    <n v="676"/>
    <n v="407"/>
    <n v="92"/>
    <n v="778455"/>
    <n v="908853"/>
    <n v="1466097"/>
    <n v="1502278"/>
    <n v="268979"/>
    <n v="25111.451612903227"/>
    <n v="3578.1614173228345"/>
    <n v="2168.7825443786983"/>
    <n v="3691.1007371007372"/>
    <n v="2923.6847826086955"/>
    <n v="158681250"/>
    <n v="21157500"/>
    <n v="105787500"/>
    <n v="2115750"/>
    <n v="2115750"/>
    <n v="4.3956043956043959E-2"/>
    <n v="0.36015597305919889"/>
    <n v="0.95852534562211977"/>
    <n v="0.57710031903580294"/>
    <n v="0.13045019496632401"/>
    <n v="6.1941961715188648E-2"/>
    <n v="0.4022738764958686"/>
    <n v="0.97601887996601611"/>
    <n v="0.62044429127849454"/>
    <n v="0.15999995584805027"/>
    <n v="1103.800070896845"/>
    <n v="1288.6962070187876"/>
    <n v="2078.8330379298122"/>
    <n v="2130.1354129741226"/>
    <n v="381.39524991137893"/>
    <n v="1107.2879018870053"/>
    <n v="1292.7682801108742"/>
    <n v="2085.4018165376715"/>
    <n v="2136.866298849653"/>
    <n v="382.60039766160514"/>
  </r>
  <r>
    <s v="2017_3"/>
    <n v="2017"/>
    <n v="3"/>
    <x v="32"/>
    <x v="5"/>
    <s v="Commercial"/>
    <n v="288.5"/>
    <n v="1154"/>
    <n v="118573500"/>
    <n v="474294000"/>
    <n v="29"/>
    <n v="115"/>
    <n v="218"/>
    <n v="181"/>
    <n v="49"/>
    <n v="616750"/>
    <n v="464205"/>
    <n v="351060"/>
    <n v="774549"/>
    <n v="310079"/>
    <n v="21267.241379310344"/>
    <n v="4036.5652173913045"/>
    <n v="1610.3669724770641"/>
    <n v="4279.2762430939229"/>
    <n v="6328.1428571428569"/>
    <n v="64912500"/>
    <n v="8655000"/>
    <n v="43275000"/>
    <n v="865500"/>
    <n v="865500"/>
    <n v="0.10051993067590988"/>
    <n v="0.39861351819757368"/>
    <n v="0.75563258232235697"/>
    <n v="0.62738301559792031"/>
    <n v="0.16984402079722705"/>
    <n v="0.14176811865077288"/>
    <n v="0.4657774101855483"/>
    <n v="0.81457935059260622"/>
    <n v="0.69370854335006682"/>
    <n v="0.22135359901142154"/>
    <n v="2137.781629116118"/>
    <n v="1609.0294627383016"/>
    <n v="1216.8457538994801"/>
    <n v="2684.7452339688043"/>
    <n v="1074.797227036395"/>
    <n v="2144.5366758069272"/>
    <n v="1614.1137374835098"/>
    <n v="1220.6907910965217"/>
    <n v="2693.2285978266391"/>
    <n v="1078.1934136968562"/>
  </r>
  <r>
    <s v="2017_3"/>
    <n v="2017"/>
    <n v="3"/>
    <x v="33"/>
    <x v="6"/>
    <s v="Commercial"/>
    <n v="1949.5"/>
    <n v="7798"/>
    <n v="801244500"/>
    <n v="3204978000"/>
    <n v="93"/>
    <n v="956"/>
    <n v="777"/>
    <n v="1648"/>
    <n v="283"/>
    <n v="2784688"/>
    <n v="2861817"/>
    <n v="1275363"/>
    <n v="4664908"/>
    <n v="2749983"/>
    <n v="29942.881720430109"/>
    <n v="2993.5324267782426"/>
    <n v="1641.3938223938223"/>
    <n v="2830.6480582524273"/>
    <n v="9717.2544169611301"/>
    <n v="438637500"/>
    <n v="58485000"/>
    <n v="292425000"/>
    <n v="5848500"/>
    <n v="5848500"/>
    <n v="4.7704539625545009E-2"/>
    <n v="0.49038214926904333"/>
    <n v="0.3985637342908438"/>
    <n v="0.84534496024621697"/>
    <n v="0.14516542703257246"/>
    <n v="5.89521435031857E-2"/>
    <n v="0.51676270521119561"/>
    <n v="0.42440049106677596"/>
    <n v="0.86442561720527999"/>
    <n v="0.16375489406282928"/>
    <n v="1428.4113875352655"/>
    <n v="1467.9748653500897"/>
    <n v="654.20005129520393"/>
    <n v="2392.8740702744294"/>
    <n v="1410.6093870223135"/>
    <n v="1432.9249381641357"/>
    <n v="1472.6134302162654"/>
    <n v="656.26721841435256"/>
    <n v="2400.4351681198691"/>
    <n v="1415.0666861879768"/>
  </r>
  <r>
    <s v="2017_3"/>
    <n v="2017"/>
    <n v="3"/>
    <x v="34"/>
    <x v="7"/>
    <s v="Commercial"/>
    <n v="1830"/>
    <n v="7320"/>
    <n v="752130000"/>
    <n v="3008520000"/>
    <n v="228"/>
    <n v="783"/>
    <n v="1896"/>
    <n v="1904"/>
    <n v="186"/>
    <n v="3922556"/>
    <n v="1785950"/>
    <n v="1757776"/>
    <n v="5705824"/>
    <n v="929235"/>
    <n v="17204.192982456141"/>
    <n v="2280.9067688378032"/>
    <n v="927.09704641350208"/>
    <n v="2996.7563025210084"/>
    <n v="4995.8870967741932"/>
    <n v="411750000"/>
    <n v="54900000"/>
    <n v="274500000"/>
    <n v="5490000"/>
    <n v="5490000"/>
    <n v="0.12459016393442623"/>
    <n v="0.4278688524590164"/>
    <n v="1.0360655737704918"/>
    <n v="1.0404371584699454"/>
    <n v="0.10163934426229508"/>
    <n v="0.14257796044074125"/>
    <n v="0.45481728492773099"/>
    <n v="1.0465941687840083"/>
    <n v="1.0516090990797664"/>
    <n v="0.11809770833847476"/>
    <n v="2143.4732240437161"/>
    <n v="975.92896174863392"/>
    <n v="960.5333333333333"/>
    <n v="3117.9366120218579"/>
    <n v="507.77868852459017"/>
    <n v="2150.2462552606139"/>
    <n v="979.01274056576722"/>
    <n v="963.56846443670418"/>
    <n v="3127.7887910780973"/>
    <n v="509.38318764782366"/>
  </r>
  <r>
    <s v="2017_3"/>
    <n v="2017"/>
    <n v="3"/>
    <x v="35"/>
    <x v="8"/>
    <s v="Commercial"/>
    <n v="239.25"/>
    <n v="957"/>
    <n v="98331750"/>
    <n v="393327000"/>
    <n v="33"/>
    <n v="107"/>
    <n v="149"/>
    <n v="142"/>
    <n v="45"/>
    <n v="448901"/>
    <n v="354694"/>
    <n v="155442"/>
    <n v="497606"/>
    <n v="207923"/>
    <n v="13603.060606060606"/>
    <n v="3314.8971962616824"/>
    <n v="1043.234899328859"/>
    <n v="3504.2676056338028"/>
    <n v="4620.5111111111109"/>
    <n v="53831250"/>
    <n v="7177500"/>
    <n v="35887500"/>
    <n v="717750"/>
    <n v="717750"/>
    <n v="0.13793103448275862"/>
    <n v="0.44723092998955066"/>
    <n v="0.62277951933124343"/>
    <n v="0.59352142110762796"/>
    <n v="0.18808777429467086"/>
    <n v="0.18987462304607239"/>
    <n v="0.52212850050792459"/>
    <n v="0.69579160267002338"/>
    <n v="0.66751039059485506"/>
    <n v="0.24695380762224781"/>
    <n v="1876.2842215256007"/>
    <n v="1482.5245559038663"/>
    <n v="649.70532915360502"/>
    <n v="2079.8578892371997"/>
    <n v="869.06165099268549"/>
    <n v="1882.2129783962801"/>
    <n v="1487.2090954559917"/>
    <n v="651.75829367249025"/>
    <n v="2086.4299062106329"/>
    <n v="871.80774626719415"/>
  </r>
  <r>
    <s v="2017_3"/>
    <n v="2017"/>
    <n v="3"/>
    <x v="36"/>
    <x v="9"/>
    <s v="Commercial"/>
    <n v="173"/>
    <n v="692"/>
    <n v="71103000"/>
    <n v="284412000"/>
    <n v="25"/>
    <n v="90"/>
    <n v="151"/>
    <n v="125"/>
    <n v="26"/>
    <n v="364460"/>
    <n v="314959"/>
    <n v="129081"/>
    <n v="440209"/>
    <n v="126759"/>
    <n v="14578.4"/>
    <n v="3499.5444444444443"/>
    <n v="854.84105960264901"/>
    <n v="3521.672"/>
    <n v="4875.3461538461543"/>
    <n v="38925000"/>
    <n v="5190000"/>
    <n v="25950000"/>
    <n v="519000"/>
    <n v="519000"/>
    <n v="0.14450867052023122"/>
    <n v="0.52023121387283233"/>
    <n v="0.87283236994219648"/>
    <n v="0.7225433526011561"/>
    <n v="0.15028901734104047"/>
    <n v="0.20679426707581169"/>
    <n v="0.60873198753105628"/>
    <n v="0.93185065427845049"/>
    <n v="0.80185964251607089"/>
    <n v="0.21359315654075761"/>
    <n v="2106.7052023121387"/>
    <n v="1820.5722543352601"/>
    <n v="746.13294797687865"/>
    <n v="2544.5606936416184"/>
    <n v="732.71098265895955"/>
    <n v="2113.3620524840962"/>
    <n v="1826.3249703351216"/>
    <n v="748.49060828815129"/>
    <n v="2552.6010968610312"/>
    <n v="735.02623171495236"/>
  </r>
  <r>
    <s v="2017_3"/>
    <n v="2017"/>
    <n v="3"/>
    <x v="37"/>
    <x v="10"/>
    <s v="Commercial"/>
    <n v="474.5"/>
    <n v="1898"/>
    <n v="195019500"/>
    <n v="780078000"/>
    <n v="62"/>
    <n v="211"/>
    <n v="654"/>
    <n v="449"/>
    <n v="45"/>
    <n v="1380533"/>
    <n v="880775"/>
    <n v="786461"/>
    <n v="1321776"/>
    <n v="244828"/>
    <n v="22266.66129032258"/>
    <n v="4174.2890995260659"/>
    <n v="1202.5397553516821"/>
    <n v="2943.8218262806236"/>
    <n v="5440.6222222222223"/>
    <n v="106762500"/>
    <n v="14235000"/>
    <n v="71175000"/>
    <n v="1423500"/>
    <n v="1423500"/>
    <n v="0.13066385669125394"/>
    <n v="0.44467860906217072"/>
    <n v="1.3782929399367756"/>
    <n v="0.94625922023182296"/>
    <n v="9.4836670179135926E-2"/>
    <n v="0.16671420101235065"/>
    <n v="0.49783226407020675"/>
    <n v="1.4555294597056974"/>
    <n v="0.97038019512353224"/>
    <n v="0.12617598064887445"/>
    <n v="2909.4478398314013"/>
    <n v="1856.2170706006323"/>
    <n v="1657.4520547945206"/>
    <n v="2785.618545837724"/>
    <n v="515.97049525816647"/>
    <n v="2918.641227843937"/>
    <n v="1862.0824184965109"/>
    <n v="1662.6893371555557"/>
    <n v="2794.4206531641389"/>
    <n v="517.60087917534418"/>
  </r>
  <r>
    <s v="2017_3"/>
    <n v="2017"/>
    <n v="3"/>
    <x v="38"/>
    <x v="11"/>
    <s v="Commercial"/>
    <n v="1854.25"/>
    <n v="7417"/>
    <n v="762096750"/>
    <n v="3048387000"/>
    <n v="52"/>
    <n v="670"/>
    <n v="2525"/>
    <n v="1018"/>
    <n v="210"/>
    <n v="987681"/>
    <n v="1515913"/>
    <n v="3044022"/>
    <n v="2205280"/>
    <n v="1270148"/>
    <n v="18993.865384615383"/>
    <n v="2262.5567164179106"/>
    <n v="1205.5532673267326"/>
    <n v="2166.2868369351668"/>
    <n v="6048.3238095238094"/>
    <n v="417206250"/>
    <n v="55627500"/>
    <n v="278137500"/>
    <n v="5562750"/>
    <n v="5562750"/>
    <n v="2.8043683429958204E-2"/>
    <n v="0.36133207496292302"/>
    <n v="1.3617365511662398"/>
    <n v="0.54900903330187412"/>
    <n v="0.11325333692867737"/>
    <n v="3.6976999054933062E-2"/>
    <n v="0.38732544489081033"/>
    <n v="1.3997130148519794"/>
    <n v="0.57593339671809052"/>
    <n v="0.1304006888896824"/>
    <n v="532.65794795739521"/>
    <n v="817.5343130645814"/>
    <n v="1641.6459484966967"/>
    <n v="1189.3110422003506"/>
    <n v="684.99285425374137"/>
    <n v="534.34106154564813"/>
    <n v="820.11759022482772"/>
    <n v="1646.8332860997698"/>
    <n v="1193.0690741295894"/>
    <n v="687.15732168593081"/>
  </r>
  <r>
    <s v="2017_3"/>
    <n v="2017"/>
    <n v="3"/>
    <x v="39"/>
    <x v="12"/>
    <s v="Commercial"/>
    <n v="1304.25"/>
    <n v="5217"/>
    <n v="536046750"/>
    <n v="2144187000"/>
    <n v="81"/>
    <n v="622"/>
    <n v="872"/>
    <n v="1157"/>
    <n v="235"/>
    <n v="1661903"/>
    <n v="2134716"/>
    <n v="1295107"/>
    <n v="3761685"/>
    <n v="1057511"/>
    <n v="20517.320987654322"/>
    <n v="3432.0192926045015"/>
    <n v="1485.2144495412845"/>
    <n v="3251.2402765773554"/>
    <n v="4500.0468085106386"/>
    <n v="293456250"/>
    <n v="39127500"/>
    <n v="195637500"/>
    <n v="3912750"/>
    <n v="3912750"/>
    <n v="6.2104657849338697E-2"/>
    <n v="0.47690243434924284"/>
    <n v="0.66858347709411536"/>
    <n v="0.88709986582327005"/>
    <n v="0.18018018018018017"/>
    <n v="7.767559581876414E-2"/>
    <n v="0.50912659525482828"/>
    <n v="0.69895316971739385"/>
    <n v="0.90751766764348651"/>
    <n v="0.20497655620177263"/>
    <n v="1274.2211999233275"/>
    <n v="1636.7383553766533"/>
    <n v="992.98984090473448"/>
    <n v="2884.1748131109835"/>
    <n v="810.81924477669156"/>
    <n v="1278.2475343172009"/>
    <n v="1641.9101857734647"/>
    <n v="996.12752936058678"/>
    <n v="2893.2883424170968"/>
    <n v="813.38130339936663"/>
  </r>
  <r>
    <s v="2017_3"/>
    <n v="2017"/>
    <n v="3"/>
    <x v="40"/>
    <x v="13"/>
    <s v="Commercial"/>
    <n v="388.25"/>
    <n v="1553"/>
    <n v="159570750"/>
    <n v="638283000"/>
    <n v="53"/>
    <n v="197"/>
    <n v="316"/>
    <n v="296"/>
    <n v="109"/>
    <n v="1100467"/>
    <n v="681994"/>
    <n v="341417"/>
    <n v="1073965"/>
    <n v="886480"/>
    <n v="20763.528301886792"/>
    <n v="3461.8984771573605"/>
    <n v="1080.4335443037974"/>
    <n v="3628.260135135135"/>
    <n v="8132.8440366972482"/>
    <n v="87356250"/>
    <n v="11647500"/>
    <n v="58237500"/>
    <n v="1164750"/>
    <n v="1164750"/>
    <n v="0.13650998068254991"/>
    <n v="0.50740502253702513"/>
    <n v="0.81390856406954282"/>
    <n v="0.76239536381197681"/>
    <n v="0.28074694140373468"/>
    <n v="0.17710858020019732"/>
    <n v="0.56652340725874017"/>
    <n v="0.85992904908603929"/>
    <n v="0.81272430192815626"/>
    <n v="0.33388412895194852"/>
    <n v="2834.4288473921442"/>
    <n v="1756.5846748229233"/>
    <n v="879.37411461687054"/>
    <n v="2766.1687057308436"/>
    <n v="2283.2710882163556"/>
    <n v="2843.3851874341467"/>
    <n v="1762.1352003458201"/>
    <n v="882.15279562059027"/>
    <n v="2774.9093546855233"/>
    <n v="2290.4858582371144"/>
  </r>
  <r>
    <s v="2017_3"/>
    <n v="2017"/>
    <n v="3"/>
    <x v="41"/>
    <x v="14"/>
    <s v="Commercial"/>
    <n v="1948.75"/>
    <n v="7795"/>
    <n v="800936250"/>
    <n v="3203745000"/>
    <n v="240"/>
    <n v="958"/>
    <n v="1786"/>
    <n v="1587"/>
    <n v="382"/>
    <n v="3709835"/>
    <n v="3368741"/>
    <n v="2933306"/>
    <n v="5999434"/>
    <n v="4380038"/>
    <n v="15457.645833333334"/>
    <n v="3516.4311064718163"/>
    <n v="1642.3885778275476"/>
    <n v="3780.3616887208568"/>
    <n v="11466.068062827226"/>
    <n v="438468750"/>
    <n v="58462500"/>
    <n v="292312500"/>
    <n v="5846250"/>
    <n v="5846250"/>
    <n v="0.12315586914688903"/>
    <n v="0.49159717767799871"/>
    <n v="0.91648492623476585"/>
    <n v="0.81436818473380368"/>
    <n v="0.19602309172546503"/>
    <n v="0.14050056199168909"/>
    <n v="0.51798396543220115"/>
    <n v="0.93108728298979149"/>
    <n v="0.83488993801119893"/>
    <n v="0.21697643180904433"/>
    <n v="1903.6998075689544"/>
    <n v="1728.6676074406671"/>
    <n v="1505.224374599102"/>
    <n v="3078.6062860808211"/>
    <n v="2247.6141116100066"/>
    <n v="1909.7151932894919"/>
    <n v="1734.1299195131958"/>
    <n v="1509.9806419334625"/>
    <n v="3088.3341876222394"/>
    <n v="2254.7162113100235"/>
  </r>
  <r>
    <s v="2017_3"/>
    <n v="2017"/>
    <n v="3"/>
    <x v="42"/>
    <x v="15"/>
    <s v="Commercial"/>
    <n v="273"/>
    <n v="1092"/>
    <n v="112203000"/>
    <n v="448812000"/>
    <n v="36"/>
    <n v="151"/>
    <n v="176"/>
    <n v="236"/>
    <n v="63"/>
    <n v="661897"/>
    <n v="476871"/>
    <n v="229568"/>
    <n v="774321"/>
    <n v="540317"/>
    <n v="18386.027777777777"/>
    <n v="3158.0860927152316"/>
    <n v="1304.3636363636363"/>
    <n v="3281.0211864406779"/>
    <n v="8576.460317460318"/>
    <n v="61425000"/>
    <n v="8190000"/>
    <n v="40950000"/>
    <n v="819000"/>
    <n v="819000"/>
    <n v="0.13186813186813187"/>
    <n v="0.55311355311355315"/>
    <n v="0.64468864468864473"/>
    <n v="0.86446886446886451"/>
    <n v="0.23076923076923078"/>
    <n v="0.17958120325291083"/>
    <n v="0.62322361322151254"/>
    <n v="0.71218093275976013"/>
    <n v="0.91273792142442323"/>
    <n v="0.29018365222411863"/>
    <n v="2424.5311355311355"/>
    <n v="1746.7802197802198"/>
    <n v="840.90842490842488"/>
    <n v="2836.3406593406594"/>
    <n v="1979.1831501831502"/>
    <n v="2432.1922646197063"/>
    <n v="1752.2997647994537"/>
    <n v="843.56556050898655"/>
    <n v="2845.3030404014453"/>
    <n v="1985.4370511462143"/>
  </r>
  <r>
    <s v="2017_3"/>
    <n v="2017"/>
    <n v="3"/>
    <x v="43"/>
    <x v="16"/>
    <s v="Commercial"/>
    <n v="466.5"/>
    <n v="1866"/>
    <n v="191731500"/>
    <n v="766926000"/>
    <n v="63"/>
    <n v="224"/>
    <n v="112"/>
    <n v="592"/>
    <n v="47"/>
    <n v="1485632"/>
    <n v="413168"/>
    <n v="94470"/>
    <n v="1890016"/>
    <n v="270448"/>
    <n v="23581.460317460318"/>
    <n v="1844.5"/>
    <n v="843.48214285714289"/>
    <n v="3192.5945945945946"/>
    <n v="5754.2127659574471"/>
    <n v="104962500"/>
    <n v="13995000"/>
    <n v="69975000"/>
    <n v="1399500"/>
    <n v="1399500"/>
    <n v="0.13504823151125403"/>
    <n v="0.48017148981779206"/>
    <n v="0.24008574490889603"/>
    <n v="1.2690246516613075"/>
    <n v="0.1007502679528403"/>
    <n v="0.17191800700805066"/>
    <n v="0.53406771260203478"/>
    <n v="0.28616395281764884"/>
    <n v="1.3320566629385644"/>
    <n v="0.13322109574781041"/>
    <n v="3184.6345123258307"/>
    <n v="885.6763129689175"/>
    <n v="202.50803858520899"/>
    <n v="4051.4812433011789"/>
    <n v="579.73847802786713"/>
    <n v="3194.6974460375482"/>
    <n v="888.47490790750453"/>
    <n v="203.14793147102861"/>
    <n v="4064.2832734957938"/>
    <n v="581.57035853156299"/>
  </r>
  <r>
    <s v="2017_3"/>
    <n v="2017"/>
    <n v="3"/>
    <x v="44"/>
    <x v="17"/>
    <s v="Commercial"/>
    <n v="1584.5"/>
    <n v="6338"/>
    <n v="651229500"/>
    <n v="2604918000"/>
    <n v="147"/>
    <n v="717"/>
    <n v="2338"/>
    <n v="1033"/>
    <n v="251"/>
    <n v="2685393"/>
    <n v="2569003"/>
    <n v="1705846"/>
    <n v="3569433"/>
    <n v="645383"/>
    <n v="18267.979591836734"/>
    <n v="3582.9888423988841"/>
    <n v="729.61762189905903"/>
    <n v="3455.4046466602131"/>
    <n v="2571.2470119521913"/>
    <n v="356512500"/>
    <n v="47535000"/>
    <n v="237675000"/>
    <n v="4753500"/>
    <n v="4753500"/>
    <n v="9.2773745661091825E-2"/>
    <n v="0.45250867781634585"/>
    <n v="1.4755443357526032"/>
    <n v="0.65194067529189015"/>
    <n v="0.15840959293152415"/>
    <n v="0.10975540599071562"/>
    <n v="0.48164346668970875"/>
    <n v="1.524576542262541"/>
    <n v="0.67982373796316431"/>
    <n v="0.17978187643607671"/>
    <n v="1694.7888923950773"/>
    <n v="1621.3335437046387"/>
    <n v="1076.5831492584412"/>
    <n v="2252.7188387503943"/>
    <n v="407.3101924897444"/>
    <n v="1700.1441531678659"/>
    <n v="1626.456697370071"/>
    <n v="1079.9849791463637"/>
    <n v="2259.837068568524"/>
    <n v="408.59722729743345"/>
  </r>
  <r>
    <s v="2017_3"/>
    <n v="2017"/>
    <n v="3"/>
    <x v="45"/>
    <x v="18"/>
    <s v="Commercial"/>
    <n v="1544.75"/>
    <n v="6179"/>
    <n v="634892250"/>
    <n v="2539569000"/>
    <n v="93"/>
    <n v="888"/>
    <n v="1440"/>
    <n v="1448"/>
    <n v="287"/>
    <n v="3642460"/>
    <n v="3470024"/>
    <n v="1544852"/>
    <n v="5998091"/>
    <n v="3226858"/>
    <n v="39166.236559139783"/>
    <n v="3907.6846846846847"/>
    <n v="1072.8138888888889"/>
    <n v="4142.3280386740335"/>
    <n v="11243.407665505227"/>
    <n v="347568750"/>
    <n v="46342500"/>
    <n v="231712500"/>
    <n v="4634250"/>
    <n v="4634250"/>
    <n v="6.0203916491341644E-2"/>
    <n v="0.57485029940119758"/>
    <n v="0.93218967470464476"/>
    <n v="0.93736850623078172"/>
    <n v="0.18579058100016183"/>
    <n v="7.4305114364952227E-2"/>
    <n v="0.60415755411202365"/>
    <n v="0.94709449956006275"/>
    <n v="0.95173260500821333"/>
    <n v="0.20884778948801275"/>
    <n v="2357.9608350865838"/>
    <n v="2246.3337109564654"/>
    <n v="1000.0660301019583"/>
    <n v="3882.8878459297621"/>
    <n v="2088.9192425958895"/>
    <n v="2365.4116127147436"/>
    <n v="2253.4317647960074"/>
    <n v="1003.2260781794713"/>
    <n v="3895.1571480592202"/>
    <n v="2095.5198919909817"/>
  </r>
  <r>
    <s v="2017_3"/>
    <n v="2017"/>
    <n v="3"/>
    <x v="46"/>
    <x v="19"/>
    <s v="Commercial"/>
    <n v="845.75"/>
    <n v="3383"/>
    <n v="347603250"/>
    <n v="1390413000"/>
    <n v="131"/>
    <n v="387"/>
    <n v="1172"/>
    <n v="601"/>
    <n v="128"/>
    <n v="1790382"/>
    <n v="1365862"/>
    <n v="1024277"/>
    <n v="2009573"/>
    <n v="362235"/>
    <n v="13667.038167938932"/>
    <n v="3529.3591731266151"/>
    <n v="873.95648464163821"/>
    <n v="3343.7154742096504"/>
    <n v="2829.9609375"/>
    <n v="190293750"/>
    <n v="25372500"/>
    <n v="126862500"/>
    <n v="2537250"/>
    <n v="2537250"/>
    <n v="0.15489210759680758"/>
    <n v="0.45758202778598878"/>
    <n v="1.3857522908660951"/>
    <n v="0.71061188294413247"/>
    <n v="0.15134496009459061"/>
    <n v="0.18387926582717229"/>
    <n v="0.49749705525430532"/>
    <n v="1.4443299452559692"/>
    <n v="0.74694406632678534"/>
    <n v="0.18005835187601379"/>
    <n v="2116.9163464380727"/>
    <n v="1614.9713272243571"/>
    <n v="1211.0872007094295"/>
    <n v="2376.0839491575525"/>
    <n v="428.30032515518769"/>
    <n v="2123.6054621858952"/>
    <n v="1620.0743773072736"/>
    <n v="1214.9140418030242"/>
    <n v="2383.5919929162023"/>
    <n v="429.65368541177679"/>
  </r>
  <r>
    <s v="2017_3"/>
    <n v="2017"/>
    <n v="3"/>
    <x v="47"/>
    <x v="20"/>
    <s v="Commercial"/>
    <n v="780.75"/>
    <n v="3123"/>
    <n v="320888250"/>
    <n v="1283553000"/>
    <n v="103"/>
    <n v="496"/>
    <n v="845"/>
    <n v="699"/>
    <n v="116"/>
    <n v="1791515"/>
    <n v="2175265"/>
    <n v="1333324"/>
    <n v="3539591"/>
    <n v="493670"/>
    <n v="17393.349514563106"/>
    <n v="4385.614919354839"/>
    <n v="1577.8982248520711"/>
    <n v="5063.7925608011446"/>
    <n v="4255.7758620689656"/>
    <n v="175668750"/>
    <n v="23422500"/>
    <n v="117112500"/>
    <n v="2342250"/>
    <n v="2342250"/>
    <n v="0.1319244316362472"/>
    <n v="0.63528658341338462"/>
    <n v="1.0822926673070765"/>
    <n v="0.8952929875120077"/>
    <n v="0.14857508805635608"/>
    <n v="0.160143411337861"/>
    <n v="0.67542503698837553"/>
    <n v="1.1071785386848092"/>
    <n v="0.92082413886609338"/>
    <n v="0.17823337750136661"/>
    <n v="2294.607748959334"/>
    <n v="2786.1223182837016"/>
    <n v="1707.7476785142492"/>
    <n v="4533.5779699007362"/>
    <n v="632.30227345501123"/>
    <n v="2301.8583410077472"/>
    <n v="2794.9260174501565"/>
    <n v="1713.1438869704209"/>
    <n v="4547.9033483425774"/>
    <n v="634.30024711224553"/>
  </r>
  <r>
    <s v="2017_3"/>
    <n v="2017"/>
    <n v="3"/>
    <x v="48"/>
    <x v="21"/>
    <s v="Commercial"/>
    <n v="1372"/>
    <n v="5488"/>
    <n v="563892000"/>
    <n v="2255568000"/>
    <n v="261"/>
    <n v="950"/>
    <n v="1057"/>
    <n v="1468"/>
    <n v="357"/>
    <n v="3444870"/>
    <n v="3037924"/>
    <n v="1514750"/>
    <n v="4634134"/>
    <n v="1022497"/>
    <n v="13198.735632183909"/>
    <n v="3197.814736842105"/>
    <n v="1433.0652790917691"/>
    <n v="3156.767029972752"/>
    <n v="2864.1372549019607"/>
    <n v="308700000"/>
    <n v="41160000"/>
    <n v="205800000"/>
    <n v="4116000"/>
    <n v="4116000"/>
    <n v="0.19023323615160351"/>
    <n v="0.69241982507288635"/>
    <n v="0.77040816326530615"/>
    <n v="1.0699708454810495"/>
    <n v="0.26020408163265307"/>
    <n v="0.21492215300667064"/>
    <n v="0.72144954073732415"/>
    <n v="0.79686375771908458"/>
    <n v="1.0871825308395429"/>
    <n v="0.28780298864007975"/>
    <n v="2510.8381924198252"/>
    <n v="2214.2303206997085"/>
    <n v="1104.0451895043732"/>
    <n v="3377.6486880466473"/>
    <n v="745.26020408163265"/>
    <n v="2518.7720379500984"/>
    <n v="2221.2269329807841"/>
    <n v="1107.5337950299754"/>
    <n v="3388.3215155619341"/>
    <n v="747.61510666233028"/>
  </r>
  <r>
    <s v="2017_3"/>
    <n v="2017"/>
    <n v="3"/>
    <x v="49"/>
    <x v="22"/>
    <s v="Commercial"/>
    <n v="431.75"/>
    <n v="1727"/>
    <n v="177449250"/>
    <n v="709797000"/>
    <n v="78"/>
    <n v="262"/>
    <n v="370"/>
    <n v="430"/>
    <n v="198"/>
    <n v="1366794"/>
    <n v="951401"/>
    <n v="338003"/>
    <n v="1423353"/>
    <n v="1056871"/>
    <n v="17523"/>
    <n v="3631.3015267175574"/>
    <n v="913.52162162162165"/>
    <n v="3310.1232558139536"/>
    <n v="5337.7323232323233"/>
    <n v="97143750"/>
    <n v="12952500"/>
    <n v="64762500"/>
    <n v="1295250"/>
    <n v="1295250"/>
    <n v="0.1806601042269832"/>
    <n v="0.60683265778807183"/>
    <n v="0.85697741748697165"/>
    <n v="0.9959467284308049"/>
    <n v="0.45859872611464969"/>
    <n v="0.22380236775079648"/>
    <n v="0.66160520505343379"/>
    <n v="0.89623528858264068"/>
    <n v="1.0030713311745114"/>
    <n v="0.514473503593883"/>
    <n v="3165.7070063694268"/>
    <n v="2203.5923566878982"/>
    <n v="782.86740011580775"/>
    <n v="3296.706427330631"/>
    <n v="2447.8772437753328"/>
    <n v="3175.7101322014551"/>
    <n v="2210.5553547108029"/>
    <n v="785.34113539749842"/>
    <n v="3307.1234902987117"/>
    <n v="2455.6121428173406"/>
  </r>
  <r>
    <s v="2017_3"/>
    <n v="2017"/>
    <n v="3"/>
    <x v="50"/>
    <x v="23"/>
    <s v="Commercial"/>
    <n v="666.75"/>
    <n v="2667"/>
    <n v="274034250"/>
    <n v="1096137000"/>
    <n v="128"/>
    <n v="511"/>
    <n v="393"/>
    <n v="866"/>
    <n v="382"/>
    <n v="2492176"/>
    <n v="1451020"/>
    <n v="484581"/>
    <n v="2833669"/>
    <n v="2320812"/>
    <n v="19470.125"/>
    <n v="2839.569471624266"/>
    <n v="1233.030534351145"/>
    <n v="3272.1351039260971"/>
    <n v="6075.4240837696334"/>
    <n v="150018750"/>
    <n v="20002500"/>
    <n v="100012500"/>
    <n v="2000250"/>
    <n v="2000250"/>
    <n v="0.19197600299962506"/>
    <n v="0.76640419947506566"/>
    <n v="0.58942632170978626"/>
    <n v="1.2988376452943382"/>
    <n v="0.57292838395200596"/>
    <n v="0.22751539640484206"/>
    <n v="0.80458419403840942"/>
    <n v="0.63381627863466572"/>
    <n v="1.3550548821270123"/>
    <n v="0.61756332158812433"/>
    <n v="3737.7967754030747"/>
    <n v="2176.2579677540307"/>
    <n v="726.78065241844774"/>
    <n v="4249.972253468316"/>
    <n v="3480.7829021372327"/>
    <n v="3749.6076130465076"/>
    <n v="2183.1345934969049"/>
    <n v="729.07716258309597"/>
    <n v="4263.401483383951"/>
    <n v="3491.7816172090938"/>
  </r>
  <r>
    <s v="2017_3"/>
    <n v="2017"/>
    <n v="3"/>
    <x v="51"/>
    <x v="24"/>
    <s v="Commercial"/>
    <n v="344.5"/>
    <n v="1378"/>
    <n v="141589500"/>
    <n v="566358000"/>
    <n v="75"/>
    <n v="298"/>
    <n v="259"/>
    <n v="566"/>
    <n v="8"/>
    <n v="979868"/>
    <n v="902724"/>
    <n v="530805"/>
    <n v="1517992"/>
    <n v="53832"/>
    <n v="13064.906666666666"/>
    <n v="3029.2751677852348"/>
    <n v="2049.4401544401544"/>
    <n v="2681.964664310954"/>
    <n v="6729"/>
    <n v="77512500"/>
    <n v="10335000"/>
    <n v="51675000"/>
    <n v="1033500"/>
    <n v="1033500"/>
    <n v="0.21770682148040638"/>
    <n v="0.86502177068214803"/>
    <n v="0.75181422351233673"/>
    <n v="1.6429608127721336"/>
    <n v="2.3222060957910014E-2"/>
    <n v="0.26951306445880313"/>
    <n v="0.90791677245815572"/>
    <n v="0.80603990528686253"/>
    <n v="1.7719838207303544"/>
    <n v="4.2128494368905096E-2"/>
    <n v="2844.3193033381713"/>
    <n v="2620.3889695210451"/>
    <n v="1540.7982583454282"/>
    <n v="4406.3628447024676"/>
    <n v="156.26124818577648"/>
    <n v="2853.3068956328825"/>
    <n v="2628.6689779167177"/>
    <n v="1545.6669334404351"/>
    <n v="4420.2862437752337"/>
    <n v="156.7550086396426"/>
  </r>
  <r>
    <s v="2017_3"/>
    <n v="2017"/>
    <n v="3"/>
    <x v="52"/>
    <x v="25"/>
    <s v="Commercial"/>
    <n v="1578"/>
    <n v="6312"/>
    <n v="648558000"/>
    <n v="2594232000"/>
    <n v="328"/>
    <n v="1154"/>
    <n v="583"/>
    <n v="2098"/>
    <n v="565"/>
    <n v="5244324"/>
    <n v="3100880"/>
    <n v="538673"/>
    <n v="6181919"/>
    <n v="3132516"/>
    <n v="15988.792682926829"/>
    <n v="2687.0710571923742"/>
    <n v="923.96740994854201"/>
    <n v="2946.577216396568"/>
    <n v="5544.2761061946903"/>
    <n v="355050000"/>
    <n v="47340000"/>
    <n v="236700000"/>
    <n v="4734000"/>
    <n v="4734000"/>
    <n v="0.20785804816223066"/>
    <n v="0.7313054499366286"/>
    <n v="0.36945500633713563"/>
    <n v="1.329531051964512"/>
    <n v="0.35804816223067176"/>
    <n v="0.23165861777715618"/>
    <n v="0.75730592333800628"/>
    <n v="0.39776509571426111"/>
    <n v="1.3683550124655366"/>
    <n v="0.38616874840397714"/>
    <n v="3323.3992395437263"/>
    <n v="1965.0697084917617"/>
    <n v="341.36438529784539"/>
    <n v="3917.5659062103928"/>
    <n v="1985.1178707224335"/>
    <n v="3333.9006475124156"/>
    <n v="1971.2790132452342"/>
    <n v="342.44304194352895"/>
    <n v="3929.9447854421855"/>
    <n v="1991.3905244494815"/>
  </r>
  <r>
    <s v="2017_3"/>
    <n v="2017"/>
    <n v="3"/>
    <x v="53"/>
    <x v="26"/>
    <s v="Commercial"/>
    <n v="802"/>
    <n v="3208"/>
    <n v="329622000"/>
    <n v="1318488000"/>
    <n v="120"/>
    <n v="578"/>
    <n v="1087"/>
    <n v="1003"/>
    <n v="169"/>
    <n v="1753941"/>
    <n v="2275814"/>
    <n v="847356"/>
    <n v="3930598"/>
    <n v="480152"/>
    <n v="14616.174999999999"/>
    <n v="3937.3944636678202"/>
    <n v="779.53633854645818"/>
    <n v="3918.8414755732801"/>
    <n v="2841.1360946745563"/>
    <n v="180450000"/>
    <n v="24060000"/>
    <n v="120300000"/>
    <n v="2406000"/>
    <n v="2406000"/>
    <n v="0.14962593516209477"/>
    <n v="0.72069825436408974"/>
    <n v="1.355361596009975"/>
    <n v="1.2506234413965087"/>
    <n v="0.21072319201995013"/>
    <n v="0.17897384518775003"/>
    <n v="0.75761150546557021"/>
    <n v="1.4124609994204684"/>
    <n v="1.2966854491209532"/>
    <n v="0.244276827019691"/>
    <n v="2186.9588528678305"/>
    <n v="2837.6733167082293"/>
    <n v="1056.5536159600997"/>
    <n v="4900.9950124688276"/>
    <n v="598.69326683291774"/>
    <n v="2193.8692916894556"/>
    <n v="2846.6399087523159"/>
    <n v="1059.8921557388819"/>
    <n v="4916.4813697701284"/>
    <n v="600.58504142572383"/>
  </r>
  <r>
    <s v="2017_4"/>
    <n v="2017"/>
    <n v="4"/>
    <x v="27"/>
    <x v="0"/>
    <s v="Commercial"/>
    <n v="1785"/>
    <n v="7140"/>
    <n v="733635000"/>
    <n v="2934540000"/>
    <n v="51"/>
    <n v="904"/>
    <n v="487"/>
    <n v="1538"/>
    <n v="208"/>
    <n v="877971"/>
    <n v="1746468"/>
    <n v="915773"/>
    <n v="3188910"/>
    <n v="707316"/>
    <n v="17215.117647058825"/>
    <n v="1931.9336283185842"/>
    <n v="1880.4373716632444"/>
    <n v="2073.4135240572173"/>
    <n v="3400.5576923076924"/>
    <n v="401625000"/>
    <n v="53550000"/>
    <n v="267750000"/>
    <n v="5355000"/>
    <n v="5355000"/>
    <n v="2.8571428571428571E-2"/>
    <n v="0.5064425770308123"/>
    <n v="0.27282913165266104"/>
    <n v="0.86162464985994403"/>
    <n v="0.11652661064425771"/>
    <n v="3.7759158590101059E-2"/>
    <n v="0.53401473511201636"/>
    <n v="0.29739320679270825"/>
    <n v="0.88066720556545286"/>
    <n v="0.13422142882506577"/>
    <n v="491.86050420168067"/>
    <n v="978.41344537815121"/>
    <n v="513.03809523809525"/>
    <n v="1786.5042016806722"/>
    <n v="396.25546218487398"/>
    <n v="493.41470441838896"/>
    <n v="981.50507476462769"/>
    <n v="514.65921324205624"/>
    <n v="1792.1492681043505"/>
    <n v="397.50756581982461"/>
  </r>
  <r>
    <s v="2017_4"/>
    <n v="2017"/>
    <n v="4"/>
    <x v="28"/>
    <x v="1"/>
    <s v="Commercial"/>
    <n v="212.25"/>
    <n v="849"/>
    <n v="87234750"/>
    <n v="348939000"/>
    <n v="4"/>
    <n v="71"/>
    <n v="199"/>
    <n v="128"/>
    <n v="16"/>
    <n v="98448"/>
    <n v="243690"/>
    <n v="491512"/>
    <n v="450011"/>
    <n v="112793"/>
    <n v="24612"/>
    <n v="3432.2535211267605"/>
    <n v="2469.9095477386936"/>
    <n v="3515.7109375"/>
    <n v="7049.5625"/>
    <n v="47756250"/>
    <n v="6367500"/>
    <n v="31837500"/>
    <n v="636750"/>
    <n v="636750"/>
    <n v="1.884570082449941E-2"/>
    <n v="0.33451118963486454"/>
    <n v="0.9375736160188457"/>
    <n v="0.60306242638398111"/>
    <n v="7.5382803297997639E-2"/>
    <n v="4.059307733072362E-2"/>
    <n v="0.40996962142410914"/>
    <n v="0.97626540851539101"/>
    <n v="0.68131061851125863"/>
    <n v="0.11760581393635966"/>
    <n v="463.8303886925795"/>
    <n v="1148.1272084805653"/>
    <n v="2315.7220259128385"/>
    <n v="2120.1931684334513"/>
    <n v="531.41578327444051"/>
    <n v="465.29601824499082"/>
    <n v="1151.7551061080144"/>
    <n v="2323.0393356861682"/>
    <n v="2126.8926384126298"/>
    <n v="533.09497182174596"/>
  </r>
  <r>
    <s v="2017_4"/>
    <n v="2017"/>
    <n v="4"/>
    <x v="29"/>
    <x v="2"/>
    <s v="Commercial"/>
    <n v="244.5"/>
    <n v="978"/>
    <n v="100489500"/>
    <n v="401958000"/>
    <n v="22"/>
    <n v="153"/>
    <n v="98"/>
    <n v="296"/>
    <n v="33"/>
    <n v="217351"/>
    <n v="525169"/>
    <n v="103552"/>
    <n v="919408"/>
    <n v="174742"/>
    <n v="9879.5909090909099"/>
    <n v="3432.4771241830067"/>
    <n v="1056.6530612244899"/>
    <n v="3106.1081081081079"/>
    <n v="5295.212121212121"/>
    <n v="55012500"/>
    <n v="7335000"/>
    <n v="36675000"/>
    <n v="733500"/>
    <n v="733500"/>
    <n v="8.9979550102249492E-2"/>
    <n v="0.62576687116564422"/>
    <n v="0.40081799591002043"/>
    <n v="1.2106339468302658"/>
    <n v="0.13496932515337423"/>
    <n v="0.1326192337492498"/>
    <n v="0.69787660429392495"/>
    <n v="0.47384264454942776"/>
    <n v="1.2858805840246896"/>
    <n v="0.18588479803067609"/>
    <n v="888.96114519427408"/>
    <n v="2147.9304703476482"/>
    <n v="423.52556237218812"/>
    <n v="3760.3599182004091"/>
    <n v="714.69120654396727"/>
    <n v="891.77011967525755"/>
    <n v="2154.7175857471798"/>
    <n v="424.86383514505229"/>
    <n v="3772.242051752185"/>
    <n v="716.94951600081822"/>
  </r>
  <r>
    <s v="2017_4"/>
    <n v="2017"/>
    <n v="4"/>
    <x v="30"/>
    <x v="3"/>
    <s v="Commercial"/>
    <n v="1707.75"/>
    <n v="6831"/>
    <n v="701885250"/>
    <n v="2807541000"/>
    <n v="50"/>
    <n v="688"/>
    <n v="693"/>
    <n v="1028"/>
    <n v="182"/>
    <n v="809005"/>
    <n v="2798730"/>
    <n v="640727"/>
    <n v="3356126"/>
    <n v="991298"/>
    <n v="16180.1"/>
    <n v="4067.921511627907"/>
    <n v="924.56998556998553"/>
    <n v="3264.7140077821014"/>
    <n v="5446.6923076923076"/>
    <n v="384243750"/>
    <n v="51232500"/>
    <n v="256162500"/>
    <n v="5123250"/>
    <n v="5123250"/>
    <n v="2.9278290147855365E-2"/>
    <n v="0.40286927243448983"/>
    <n v="0.40579710144927539"/>
    <n v="0.60196164543990627"/>
    <n v="0.10657297613819353"/>
    <n v="3.8783550142056145E-2"/>
    <n v="0.43052343784022001"/>
    <n v="0.43348344651120002"/>
    <n v="0.629560473794614"/>
    <n v="0.12397087746236131"/>
    <n v="473.72566242131461"/>
    <n v="1638.840579710145"/>
    <n v="375.18782023129847"/>
    <n v="1965.2326160152247"/>
    <n v="580.47020933977456"/>
    <n v="475.2225594498542"/>
    <n v="1644.0190527983023"/>
    <n v="376.37335350044401"/>
    <n v="1971.4424355303138"/>
    <n v="582.30440199692407"/>
  </r>
  <r>
    <s v="2017_4"/>
    <n v="2017"/>
    <n v="4"/>
    <x v="31"/>
    <x v="4"/>
    <s v="Commercial"/>
    <n v="696"/>
    <n v="2784"/>
    <n v="286056000"/>
    <n v="1144224000"/>
    <n v="35"/>
    <n v="262"/>
    <n v="514"/>
    <n v="396"/>
    <n v="78"/>
    <n v="827996"/>
    <n v="935946"/>
    <n v="1137659"/>
    <n v="1556725"/>
    <n v="259654"/>
    <n v="23657.028571428571"/>
    <n v="3572.3129770992368"/>
    <n v="2213.3443579766536"/>
    <n v="3931.1237373737372"/>
    <n v="3328.897435897436"/>
    <n v="156600000"/>
    <n v="20880000"/>
    <n v="104400000"/>
    <n v="2088000"/>
    <n v="2088000"/>
    <n v="5.0287356321839081E-2"/>
    <n v="0.37643678160919541"/>
    <n v="0.7385057471264368"/>
    <n v="0.56896551724137934"/>
    <n v="0.11206896551724138"/>
    <n v="6.9588223120087306E-2"/>
    <n v="0.41922631710744507"/>
    <n v="0.77731714768597637"/>
    <n v="0.61270264728141233"/>
    <n v="0.13992912514937225"/>
    <n v="1189.6494252873563"/>
    <n v="1344.75"/>
    <n v="1634.5675287356321"/>
    <n v="2236.6738505747126"/>
    <n v="373.06609195402297"/>
    <n v="1193.4085264528167"/>
    <n v="1348.9991940775174"/>
    <n v="1639.732499668821"/>
    <n v="2243.741380806503"/>
    <n v="374.24492090249191"/>
  </r>
  <r>
    <s v="2017_4"/>
    <n v="2017"/>
    <n v="4"/>
    <x v="32"/>
    <x v="5"/>
    <s v="Commercial"/>
    <n v="284.75"/>
    <n v="1139"/>
    <n v="117032250"/>
    <n v="468129000"/>
    <n v="32"/>
    <n v="129"/>
    <n v="224"/>
    <n v="195"/>
    <n v="58"/>
    <n v="618685"/>
    <n v="443705"/>
    <n v="431382"/>
    <n v="763699"/>
    <n v="296636"/>
    <n v="19333.90625"/>
    <n v="3439.5736434108526"/>
    <n v="1925.8125"/>
    <n v="3916.4051282051282"/>
    <n v="5114.4137931034484"/>
    <n v="64068750"/>
    <n v="8542500"/>
    <n v="42712500"/>
    <n v="854250"/>
    <n v="854250"/>
    <n v="0.11237928007023705"/>
    <n v="0.45302897278314314"/>
    <n v="0.78665496049165939"/>
    <n v="0.68481123792800702"/>
    <n v="0.20368744512730466"/>
    <n v="0.15598875856597383"/>
    <n v="0.52176259075339282"/>
    <n v="0.84322122138075462"/>
    <n v="0.74896097138359352"/>
    <n v="0.25929681404859534"/>
    <n v="2172.7304653204565"/>
    <n v="1558.2265144863916"/>
    <n v="1514.9499561018438"/>
    <n v="2681.998244073749"/>
    <n v="1041.7418788410887"/>
    <n v="2179.5959447220412"/>
    <n v="1563.1502600724009"/>
    <n v="1519.7369547121455"/>
    <n v="2690.4729278845912"/>
    <n v="1045.0336159088511"/>
  </r>
  <r>
    <s v="2017_4"/>
    <n v="2017"/>
    <n v="4"/>
    <x v="33"/>
    <x v="6"/>
    <s v="Commercial"/>
    <n v="1938.75"/>
    <n v="7755"/>
    <n v="796826250"/>
    <n v="3187305000"/>
    <n v="92"/>
    <n v="1000"/>
    <n v="799"/>
    <n v="1670"/>
    <n v="308"/>
    <n v="3068656"/>
    <n v="2950786"/>
    <n v="1619088"/>
    <n v="4636208"/>
    <n v="2700550"/>
    <n v="33354.956521739128"/>
    <n v="2950.7860000000001"/>
    <n v="2026.3929912390488"/>
    <n v="2776.1724550898202"/>
    <n v="8768.0194805194806"/>
    <n v="436218750"/>
    <n v="58162500"/>
    <n v="290812500"/>
    <n v="5816250"/>
    <n v="5816250"/>
    <n v="4.7453255963894263E-2"/>
    <n v="0.51579626047711158"/>
    <n v="0.41212121212121211"/>
    <n v="0.86137975499677633"/>
    <n v="0.15886524822695036"/>
    <n v="5.8703739081916485E-2"/>
    <n v="0.54224154109537892"/>
    <n v="0.4381678333702082"/>
    <n v="0.87966520601372356"/>
    <n v="0.17820906886588234"/>
    <n v="1582.8012894906512"/>
    <n v="1522.0043842682142"/>
    <n v="835.11953578336556"/>
    <n v="2391.3387491940684"/>
    <n v="1392.9335912314637"/>
    <n v="1587.802687419776"/>
    <n v="1526.8136737388131"/>
    <n v="837.75837942379667"/>
    <n v="2398.8949956714159"/>
    <n v="1397.3350377205775"/>
  </r>
  <r>
    <s v="2017_4"/>
    <n v="2017"/>
    <n v="4"/>
    <x v="34"/>
    <x v="7"/>
    <s v="Commercial"/>
    <n v="1809"/>
    <n v="7236"/>
    <n v="743499000"/>
    <n v="2973996000"/>
    <n v="238"/>
    <n v="757"/>
    <n v="2176"/>
    <n v="1061"/>
    <n v="789"/>
    <n v="3381208"/>
    <n v="1967507"/>
    <n v="2138388"/>
    <n v="3324396"/>
    <n v="4185286"/>
    <n v="14206.756302521009"/>
    <n v="2599.0845442536329"/>
    <n v="982.71507352941171"/>
    <n v="3133.2667295004712"/>
    <n v="5304.5449936628647"/>
    <n v="407025000"/>
    <n v="54270000"/>
    <n v="271350000"/>
    <n v="5427000"/>
    <n v="5427000"/>
    <n v="0.13156440022111665"/>
    <n v="0.41846323935876173"/>
    <n v="1.2028745163073522"/>
    <n v="0.5865118850193477"/>
    <n v="0.4361525704809287"/>
    <n v="0.15008157141851086"/>
    <n v="0.44548750370257767"/>
    <n v="1.2299365573507099"/>
    <n v="0.61348968693987094"/>
    <n v="0.46331925617649888"/>
    <n v="1869.1033720287451"/>
    <n v="1087.6213377556662"/>
    <n v="1182.0829187396353"/>
    <n v="1837.6981757877281"/>
    <n v="2313.5909342177997"/>
    <n v="1875.0094385680218"/>
    <n v="1091.0580465468713"/>
    <n v="1185.8181109593363"/>
    <n v="1843.5050069495217"/>
    <n v="2320.9015100835563"/>
  </r>
  <r>
    <s v="2017_4"/>
    <n v="2017"/>
    <n v="4"/>
    <x v="35"/>
    <x v="8"/>
    <s v="Commercial"/>
    <n v="236"/>
    <n v="944"/>
    <n v="96996000"/>
    <n v="387984000"/>
    <n v="34"/>
    <n v="106"/>
    <n v="138"/>
    <n v="147"/>
    <n v="45"/>
    <n v="407560"/>
    <n v="357537"/>
    <n v="170546"/>
    <n v="515660"/>
    <n v="218085"/>
    <n v="11987.058823529413"/>
    <n v="3372.9905660377358"/>
    <n v="1235.840579710145"/>
    <n v="3507.8911564625851"/>
    <n v="4846.333333333333"/>
    <n v="53100000"/>
    <n v="7080000"/>
    <n v="35400000"/>
    <n v="708000"/>
    <n v="708000"/>
    <n v="0.1440677966101695"/>
    <n v="0.44915254237288138"/>
    <n v="0.5847457627118644"/>
    <n v="0.6228813559322034"/>
    <n v="0.19067796610169491"/>
    <n v="0.19732802933792956"/>
    <n v="0.52459442635801334"/>
    <n v="0.65948359504995191"/>
    <n v="0.69639053746839052"/>
    <n v="0.25025938714005058"/>
    <n v="1726.949152542373"/>
    <n v="1514.9872881355932"/>
    <n v="722.65254237288138"/>
    <n v="2185"/>
    <n v="924.08898305084745"/>
    <n v="1732.4060345733503"/>
    <n v="1519.7744047091271"/>
    <n v="724.93600837262386"/>
    <n v="2191.9042491610899"/>
    <n v="927.00895585908597"/>
  </r>
  <r>
    <s v="2017_4"/>
    <n v="2017"/>
    <n v="4"/>
    <x v="36"/>
    <x v="9"/>
    <s v="Commercial"/>
    <n v="171.5"/>
    <n v="686"/>
    <n v="70486500"/>
    <n v="281946000"/>
    <n v="25"/>
    <n v="92"/>
    <n v="128"/>
    <n v="136"/>
    <n v="25"/>
    <n v="395425"/>
    <n v="322617"/>
    <n v="135506"/>
    <n v="503922"/>
    <n v="130321"/>
    <n v="15817"/>
    <n v="3506.7065217391305"/>
    <n v="1058.640625"/>
    <n v="3705.3088235294117"/>
    <n v="5212.84"/>
    <n v="38587500"/>
    <n v="5145000"/>
    <n v="25725000"/>
    <n v="514500"/>
    <n v="514500"/>
    <n v="0.1457725947521866"/>
    <n v="0.53644314868804666"/>
    <n v="0.74635568513119532"/>
    <n v="0.79300291545189505"/>
    <n v="0.1457725947521866"/>
    <n v="0.208556532556536"/>
    <n v="0.62516635180077174"/>
    <n v="0.82376787404146046"/>
    <n v="0.8650876602350871"/>
    <n v="0.208556532556536"/>
    <n v="2305.6851311953351"/>
    <n v="1881.1486880466473"/>
    <n v="790.12244897959181"/>
    <n v="2938.3206997084549"/>
    <n v="759.88921282798833"/>
    <n v="2312.9707259929519"/>
    <n v="1887.0928158504603"/>
    <n v="792.61910905077059"/>
    <n v="2947.6053213221735"/>
    <n v="762.29034072738818"/>
  </r>
  <r>
    <s v="2017_4"/>
    <n v="2017"/>
    <n v="4"/>
    <x v="37"/>
    <x v="10"/>
    <s v="Commercial"/>
    <n v="469.25"/>
    <n v="1877"/>
    <n v="192861750"/>
    <n v="771447000"/>
    <n v="68"/>
    <n v="220"/>
    <n v="282"/>
    <n v="291"/>
    <n v="203"/>
    <n v="1225982"/>
    <n v="1029272"/>
    <n v="346182"/>
    <n v="905755"/>
    <n v="1085186"/>
    <n v="18029.147058823528"/>
    <n v="4678.5090909090914"/>
    <n v="1227.5957446808511"/>
    <n v="3112.5601374570447"/>
    <n v="5345.7438423645317"/>
    <n v="105581250"/>
    <n v="14077500"/>
    <n v="70387500"/>
    <n v="1407750"/>
    <n v="1407750"/>
    <n v="0.1449120937666489"/>
    <n v="0.46883324453915826"/>
    <n v="0.6009589770911028"/>
    <n v="0.6201385189131593"/>
    <n v="0.432605221097496"/>
    <n v="0.18277478485222573"/>
    <n v="0.52250903180646924"/>
    <n v="0.65363160257339104"/>
    <n v="0.67234335816641733"/>
    <n v="0.48589480464224105"/>
    <n v="2612.6414491209375"/>
    <n v="2193.4405966968566"/>
    <n v="737.73468300479487"/>
    <n v="1930.2184336707512"/>
    <n v="2312.5966968566863"/>
    <n v="2620.8969765961419"/>
    <n v="2200.3715167882269"/>
    <n v="740.06580614723998"/>
    <n v="1936.3176139917541"/>
    <n v="2319.9041310920234"/>
  </r>
  <r>
    <s v="2017_4"/>
    <n v="2017"/>
    <n v="4"/>
    <x v="38"/>
    <x v="11"/>
    <s v="Commercial"/>
    <n v="1802.75"/>
    <n v="7211"/>
    <n v="740930250"/>
    <n v="2963721000"/>
    <n v="56"/>
    <n v="691"/>
    <n v="2189"/>
    <n v="1029"/>
    <n v="265"/>
    <n v="1056713"/>
    <n v="1581064"/>
    <n v="2990355"/>
    <n v="2459022"/>
    <n v="1338521"/>
    <n v="18869.875"/>
    <n v="2288.081041968162"/>
    <n v="1366.0826861580631"/>
    <n v="2389.7201166180757"/>
    <n v="5051.0226415094339"/>
    <n v="405618750"/>
    <n v="54082500"/>
    <n v="270412500"/>
    <n v="5408250"/>
    <n v="5408250"/>
    <n v="3.1063652752738872E-2"/>
    <n v="0.38330328664540286"/>
    <n v="1.2142559977811676"/>
    <n v="0.57079461933157671"/>
    <n v="0.14699764249063929"/>
    <n v="4.0584203102186682E-2"/>
    <n v="0.4099838660985074"/>
    <n v="1.2422464420476969"/>
    <n v="0.59795655292325678"/>
    <n v="0.16642968578910727"/>
    <n v="586.16724448758839"/>
    <n v="877.02898349743452"/>
    <n v="1658.7740951324365"/>
    <n v="1364.0393842740259"/>
    <n v="742.48842046872835"/>
    <n v="588.01943886104914"/>
    <n v="879.80025426336749"/>
    <n v="1664.0155549286633"/>
    <n v="1368.3495297086106"/>
    <n v="744.83456465826612"/>
  </r>
  <r>
    <s v="2017_4"/>
    <n v="2017"/>
    <n v="4"/>
    <x v="39"/>
    <x v="12"/>
    <s v="Commercial"/>
    <n v="1253.5"/>
    <n v="5014"/>
    <n v="515188500"/>
    <n v="2060754000"/>
    <n v="81"/>
    <n v="628"/>
    <n v="936"/>
    <n v="1141"/>
    <n v="233"/>
    <n v="1962166"/>
    <n v="2148194"/>
    <n v="2056943"/>
    <n v="4056716"/>
    <n v="1019492"/>
    <n v="24224.271604938273"/>
    <n v="3420.691082802548"/>
    <n v="2197.5886752136753"/>
    <n v="3555.4040315512707"/>
    <n v="4375.5021459227464"/>
    <n v="282037500"/>
    <n v="37605000"/>
    <n v="188025000"/>
    <n v="3760500"/>
    <n v="3760500"/>
    <n v="6.4619066613482254E-2"/>
    <n v="0.5009972078181093"/>
    <n v="0.74670921420023928"/>
    <n v="0.91025129637016355"/>
    <n v="0.18587953729557238"/>
    <n v="8.079868777985541E-2"/>
    <n v="0.53390228338261103"/>
    <n v="0.77532984509041947"/>
    <n v="0.92906128344022221"/>
    <n v="0.2114803574452731"/>
    <n v="1565.3498205025928"/>
    <n v="1713.7566812923812"/>
    <n v="1640.9597128041485"/>
    <n v="3236.3111288392502"/>
    <n v="813.31631431990422"/>
    <n v="1570.2960745918456"/>
    <n v="1719.1718772324841"/>
    <n v="1646.14488201262"/>
    <n v="3246.5373523615908"/>
    <n v="815.88626328138878"/>
  </r>
  <r>
    <s v="2017_4"/>
    <n v="2017"/>
    <n v="4"/>
    <x v="40"/>
    <x v="13"/>
    <s v="Commercial"/>
    <n v="387.25"/>
    <n v="1549"/>
    <n v="159159750"/>
    <n v="636639000"/>
    <n v="56"/>
    <n v="205"/>
    <n v="297"/>
    <n v="287"/>
    <n v="102"/>
    <n v="1212864"/>
    <n v="734841"/>
    <n v="352573"/>
    <n v="1076310"/>
    <n v="804204"/>
    <n v="21658.285714285714"/>
    <n v="3584.5902439024389"/>
    <n v="1187.1144781144781"/>
    <n v="3750.2090592334494"/>
    <n v="7884.3529411764703"/>
    <n v="87131250"/>
    <n v="11617500"/>
    <n v="58087500"/>
    <n v="1161750"/>
    <n v="1161750"/>
    <n v="0.14460942543576502"/>
    <n v="0.52937378954163972"/>
    <n v="0.76694641704325373"/>
    <n v="0.74112330535829563"/>
    <n v="0.263395739186572"/>
    <n v="0.1862523036039743"/>
    <n v="0.58847270082422243"/>
    <n v="0.8170040847830865"/>
    <n v="0.79298562295449271"/>
    <n v="0.31554902720069578"/>
    <n v="3131.9922530664944"/>
    <n v="1897.588121368625"/>
    <n v="910.45319561007102"/>
    <n v="2779.3673337637183"/>
    <n v="2076.7049709489993"/>
    <n v="3141.8888456915624"/>
    <n v="1903.5841951421048"/>
    <n v="913.33008151945421"/>
    <n v="2788.1496882637175"/>
    <n v="2083.2670252068965"/>
  </r>
  <r>
    <s v="2017_4"/>
    <n v="2017"/>
    <n v="4"/>
    <x v="41"/>
    <x v="14"/>
    <s v="Commercial"/>
    <n v="1929"/>
    <n v="7716"/>
    <n v="792819000"/>
    <n v="3171276000"/>
    <n v="249"/>
    <n v="999"/>
    <n v="1605"/>
    <n v="1675"/>
    <n v="383"/>
    <n v="3998872"/>
    <n v="3563956"/>
    <n v="2636692"/>
    <n v="6108363"/>
    <n v="4646824"/>
    <n v="16059.726907630522"/>
    <n v="3567.5235235235236"/>
    <n v="1642.7987538940811"/>
    <n v="3646.783880597015"/>
    <n v="12132.699738903395"/>
    <n v="434025000"/>
    <n v="57870000"/>
    <n v="289350000"/>
    <n v="5787000"/>
    <n v="5787000"/>
    <n v="0.12908242612752721"/>
    <n v="0.51788491446345253"/>
    <n v="0.83203732503888028"/>
    <n v="0.86832555728356664"/>
    <n v="0.19854847071021253"/>
    <n v="0.14686980247310247"/>
    <n v="0.54439320964156612"/>
    <n v="0.85186937478050373"/>
    <n v="0.886263880442134"/>
    <n v="0.21971071441073581"/>
    <n v="2073.0285121824782"/>
    <n v="1847.5666148263349"/>
    <n v="1366.869880767237"/>
    <n v="3166.5956454121306"/>
    <n v="2408.9289787454641"/>
    <n v="2079.5789494209912"/>
    <n v="1853.4046286709447"/>
    <n v="1371.1889701162559"/>
    <n v="3176.6015792008479"/>
    <n v="2416.5408075237838"/>
  </r>
  <r>
    <s v="2017_4"/>
    <n v="2017"/>
    <n v="4"/>
    <x v="42"/>
    <x v="15"/>
    <s v="Commercial"/>
    <n v="271.75"/>
    <n v="1087"/>
    <n v="111689250"/>
    <n v="446757000"/>
    <n v="37"/>
    <n v="147"/>
    <n v="177"/>
    <n v="231"/>
    <n v="68"/>
    <n v="764620"/>
    <n v="494378"/>
    <n v="335174"/>
    <n v="753786"/>
    <n v="568433"/>
    <n v="20665.405405405407"/>
    <n v="3363.1156462585036"/>
    <n v="1893.638418079096"/>
    <n v="3263.1428571428573"/>
    <n v="8359.3088235294126"/>
    <n v="61143750"/>
    <n v="8152500"/>
    <n v="40762500"/>
    <n v="815250"/>
    <n v="815250"/>
    <n v="0.13615455381784727"/>
    <n v="0.54093836246550142"/>
    <n v="0.65133394664213429"/>
    <n v="0.85004599816007365"/>
    <n v="0.25022999080036801"/>
    <n v="0.18462815154340964"/>
    <n v="0.6113720678504514"/>
    <n v="0.71869018643516736"/>
    <n v="0.90050880328164662"/>
    <n v="0.31145161637757274"/>
    <n v="2813.6890524379023"/>
    <n v="1819.2382704691813"/>
    <n v="1233.3909843606257"/>
    <n v="2773.8215271389145"/>
    <n v="2091.7497700091994"/>
    <n v="2822.5798580579763"/>
    <n v="1824.9867712942198"/>
    <n v="1237.2883018293064"/>
    <n v="2782.586357780453"/>
    <n v="2098.3593634164286"/>
  </r>
  <r>
    <s v="2017_4"/>
    <n v="2017"/>
    <n v="4"/>
    <x v="43"/>
    <x v="16"/>
    <s v="Commercial"/>
    <n v="461.25"/>
    <n v="1845"/>
    <n v="189573750"/>
    <n v="758295000"/>
    <n v="63"/>
    <n v="237"/>
    <n v="451"/>
    <n v="282"/>
    <n v="47"/>
    <n v="1198324"/>
    <n v="480782"/>
    <n v="386616"/>
    <n v="942598"/>
    <n v="277457"/>
    <n v="19021.015873015873"/>
    <n v="2028.6160337552742"/>
    <n v="857.24168514412418"/>
    <n v="3342.5460992907801"/>
    <n v="5903.3404255319147"/>
    <n v="103781250"/>
    <n v="13837500"/>
    <n v="69187500"/>
    <n v="1383750"/>
    <n v="1383750"/>
    <n v="0.13658536585365855"/>
    <n v="0.51382113821138209"/>
    <n v="0.97777777777777775"/>
    <n v="0.61138211382113816"/>
    <n v="0.1018970189701897"/>
    <n v="0.17384164845782379"/>
    <n v="0.56804516313815867"/>
    <n v="0.99376973266237978"/>
    <n v="0.6642638236280326"/>
    <n v="0.13471648718790469"/>
    <n v="2597.9924119241191"/>
    <n v="1042.3457994579946"/>
    <n v="838.19186991869924"/>
    <n v="2043.5728997289973"/>
    <n v="601.53279132791329"/>
    <n v="2606.2016507939334"/>
    <n v="1045.6394448179367"/>
    <n v="840.8404216416825"/>
    <n v="2050.0302619617569"/>
    <n v="603.43353836218955"/>
  </r>
  <r>
    <s v="2017_4"/>
    <n v="2017"/>
    <n v="4"/>
    <x v="44"/>
    <x v="17"/>
    <s v="Commercial"/>
    <n v="1571.75"/>
    <n v="6287"/>
    <n v="645989250"/>
    <n v="2583957000"/>
    <n v="149"/>
    <n v="766"/>
    <n v="1903"/>
    <n v="1036"/>
    <n v="258"/>
    <n v="2583392"/>
    <n v="2742256"/>
    <n v="1538094"/>
    <n v="3961342"/>
    <n v="634556"/>
    <n v="17338.201342281878"/>
    <n v="3579.9686684073108"/>
    <n v="808.24697845507092"/>
    <n v="3823.6891891891892"/>
    <n v="2459.5193798449613"/>
    <n v="353643750"/>
    <n v="47152500"/>
    <n v="235762500"/>
    <n v="4715250"/>
    <n v="4715250"/>
    <n v="9.4798791156354381E-2"/>
    <n v="0.48735485923333866"/>
    <n v="1.2107523461110228"/>
    <n v="0.65913790361062508"/>
    <n v="0.16414824240496262"/>
    <n v="0.11201502483759407"/>
    <n v="0.51673103509167273"/>
    <n v="1.2404401488113159"/>
    <n v="0.68699537448040016"/>
    <n v="0.18591766624722106"/>
    <n v="1643.6405280738031"/>
    <n v="1744.7151264514077"/>
    <n v="978.58692540162235"/>
    <n v="2520.3384762207729"/>
    <n v="403.72578336249404"/>
    <n v="1648.8341682280761"/>
    <n v="1750.2281461073082"/>
    <n v="981.67910295711783"/>
    <n v="2528.3023411224249"/>
    <n v="405.00149201287883"/>
  </r>
  <r>
    <s v="2017_4"/>
    <n v="2017"/>
    <n v="4"/>
    <x v="45"/>
    <x v="18"/>
    <s v="Commercial"/>
    <n v="1528"/>
    <n v="6112"/>
    <n v="628008000"/>
    <n v="2512032000"/>
    <n v="97"/>
    <n v="881"/>
    <n v="1259"/>
    <n v="1489"/>
    <n v="305"/>
    <n v="4112123"/>
    <n v="3469680"/>
    <n v="1892025"/>
    <n v="5853430"/>
    <n v="3402564"/>
    <n v="42393.0206185567"/>
    <n v="3938.3427922814981"/>
    <n v="1502.799841143765"/>
    <n v="3931.1148421759572"/>
    <n v="11155.947540983607"/>
    <n v="343800000"/>
    <n v="45840000"/>
    <n v="229200000"/>
    <n v="4584000"/>
    <n v="4584000"/>
    <n v="6.3481675392670162E-2"/>
    <n v="0.57657068062827221"/>
    <n v="0.82395287958115182"/>
    <n v="0.97447643979057597"/>
    <n v="0.19960732984293195"/>
    <n v="7.8015388186307377E-2"/>
    <n v="0.60602242241435789"/>
    <n v="0.8466546587476127"/>
    <n v="0.98387693087915218"/>
    <n v="0.22343239175411117"/>
    <n v="2691.1799738219897"/>
    <n v="2270.7329842931936"/>
    <n v="1238.2362565445026"/>
    <n v="3830.7787958115182"/>
    <n v="2226.8089005235602"/>
    <n v="2699.6836704245534"/>
    <n v="2277.9081359187612"/>
    <n v="1242.1488842952936"/>
    <n v="3842.8834417095968"/>
    <n v="2233.8452590971742"/>
  </r>
  <r>
    <s v="2017_4"/>
    <n v="2017"/>
    <n v="4"/>
    <x v="46"/>
    <x v="19"/>
    <s v="Commercial"/>
    <n v="841.75"/>
    <n v="3367"/>
    <n v="345959250"/>
    <n v="1383837000"/>
    <n v="141"/>
    <n v="405"/>
    <n v="1173"/>
    <n v="585"/>
    <n v="133"/>
    <n v="2109910"/>
    <n v="1460987"/>
    <n v="1956205"/>
    <n v="2015239"/>
    <n v="374527"/>
    <n v="14963.900709219859"/>
    <n v="3607.3753086419752"/>
    <n v="1667.6939471440751"/>
    <n v="3444.8529914529913"/>
    <n v="2815.9924812030076"/>
    <n v="189393750"/>
    <n v="25252500"/>
    <n v="126262500"/>
    <n v="2525250"/>
    <n v="2525250"/>
    <n v="0.16750816750816752"/>
    <n v="0.48114048114048114"/>
    <n v="1.3935253935253935"/>
    <n v="0.69498069498069504"/>
    <n v="0.15800415800415801"/>
    <n v="0.19749788281290692"/>
    <n v="0.52126641951904285"/>
    <n v="1.4529967963652834"/>
    <n v="0.73195622368709257"/>
    <n v="0.18729646586267479"/>
    <n v="2506.5755865755864"/>
    <n v="1735.6542916542917"/>
    <n v="2323.9738639738639"/>
    <n v="2394.1063261063259"/>
    <n v="444.93852093852092"/>
    <n v="2514.4959629558257"/>
    <n v="1741.1386805271045"/>
    <n v="2331.3172482304935"/>
    <n v="2401.6713176823346"/>
    <n v="446.34445522224007"/>
  </r>
  <r>
    <s v="2017_4"/>
    <n v="2017"/>
    <n v="4"/>
    <x v="47"/>
    <x v="20"/>
    <s v="Commercial"/>
    <n v="777.5"/>
    <n v="3110"/>
    <n v="319552500"/>
    <n v="1278210000"/>
    <n v="110"/>
    <n v="512"/>
    <n v="749"/>
    <n v="714"/>
    <n v="112"/>
    <n v="2059227"/>
    <n v="2244156"/>
    <n v="1459471"/>
    <n v="3586797"/>
    <n v="485503"/>
    <n v="18720.245454545453"/>
    <n v="4383.1171875"/>
    <n v="1948.5594125500668"/>
    <n v="5023.5252100840335"/>
    <n v="4334.8482142857147"/>
    <n v="174937500"/>
    <n v="23325000"/>
    <n v="116625000"/>
    <n v="2332500"/>
    <n v="2332500"/>
    <n v="0.14147909967845659"/>
    <n v="0.65852090032154342"/>
    <n v="0.96334405144694535"/>
    <n v="0.91832797427652735"/>
    <n v="0.14405144694533761"/>
    <n v="0.17060150902669935"/>
    <n v="0.69814620072547229"/>
    <n v="0.97904654643045552"/>
    <n v="0.94121246716183227"/>
    <n v="0.17339335593619959"/>
    <n v="2648.5234726688104"/>
    <n v="2886.3742765273314"/>
    <n v="1877.1331189710611"/>
    <n v="4613.2437299035373"/>
    <n v="624.44115755627013"/>
    <n v="2656.8923815769572"/>
    <n v="2895.494755784679"/>
    <n v="1883.0645582213631"/>
    <n v="4627.8208393552941"/>
    <n v="626.41429134950022"/>
  </r>
  <r>
    <s v="2017_4"/>
    <n v="2017"/>
    <n v="4"/>
    <x v="48"/>
    <x v="21"/>
    <s v="Commercial"/>
    <n v="1361.25"/>
    <n v="5445"/>
    <n v="559473750"/>
    <n v="2237895000"/>
    <n v="269"/>
    <n v="945"/>
    <n v="969"/>
    <n v="1505"/>
    <n v="382"/>
    <n v="3608626"/>
    <n v="3009240"/>
    <n v="1838884"/>
    <n v="4934850"/>
    <n v="1007998"/>
    <n v="13414.96654275093"/>
    <n v="3184.3809523809523"/>
    <n v="1897.7131062951496"/>
    <n v="3278.9700996677739"/>
    <n v="2638.7382198952878"/>
    <n v="306281250"/>
    <n v="40837500"/>
    <n v="204187500"/>
    <n v="4083750"/>
    <n v="4083750"/>
    <n v="0.19761248852157942"/>
    <n v="0.69421487603305787"/>
    <n v="0.71184573002754825"/>
    <n v="1.1056014692378329"/>
    <n v="0.28062442607897153"/>
    <n v="0.22275949238841145"/>
    <n v="0.7233114670340588"/>
    <n v="0.74044746950713747"/>
    <n v="1.1271799695617157"/>
    <n v="0.30899888270189391"/>
    <n v="2650.9649219467401"/>
    <n v="2210.6446280991736"/>
    <n v="1350.878971533517"/>
    <n v="3625.2341597796144"/>
    <n v="740.49439853076217"/>
    <n v="2659.3415454425885"/>
    <n v="2217.6299101673758"/>
    <n v="1355.1475321769697"/>
    <n v="3636.6893176315193"/>
    <n v="742.83424193115013"/>
  </r>
  <r>
    <s v="2017_4"/>
    <n v="2017"/>
    <n v="4"/>
    <x v="49"/>
    <x v="22"/>
    <s v="Commercial"/>
    <n v="426.75"/>
    <n v="1707"/>
    <n v="175394250"/>
    <n v="701577000"/>
    <n v="79"/>
    <n v="274"/>
    <n v="595"/>
    <n v="333"/>
    <n v="42"/>
    <n v="1129794"/>
    <n v="1075097"/>
    <n v="567366"/>
    <n v="1123352"/>
    <n v="229082"/>
    <n v="14301.189873417721"/>
    <n v="3923.7116788321168"/>
    <n v="953.55630252100843"/>
    <n v="3373.4294294294295"/>
    <n v="5454.333333333333"/>
    <n v="96018750"/>
    <n v="12802500"/>
    <n v="64012500"/>
    <n v="1280250"/>
    <n v="1280250"/>
    <n v="0.18512009373169303"/>
    <n v="0.64206209724663155"/>
    <n v="1.3942589338019917"/>
    <n v="0.78031634446397191"/>
    <n v="9.8418277680140595E-2"/>
    <n v="0.22892701591820469"/>
    <n v="0.69613273813532128"/>
    <n v="1.4778830701805332"/>
    <n v="0.82701489290055696"/>
    <n v="0.13201598061334979"/>
    <n v="2647.4376098418279"/>
    <n v="2519.2665495020506"/>
    <n v="1329.5043936731108"/>
    <n v="2632.3421206795547"/>
    <n v="536.80609256004686"/>
    <n v="2655.8030875977947"/>
    <n v="2527.2270272873875"/>
    <n v="1333.7054140825767"/>
    <n v="2640.6598991136066"/>
    <n v="538.50231361918895"/>
  </r>
  <r>
    <s v="2017_4"/>
    <n v="2017"/>
    <n v="4"/>
    <x v="50"/>
    <x v="23"/>
    <s v="Commercial"/>
    <n v="659.25"/>
    <n v="2637"/>
    <n v="270951750"/>
    <n v="1083807000"/>
    <n v="125"/>
    <n v="516"/>
    <n v="239"/>
    <n v="1012"/>
    <n v="154"/>
    <n v="2024388"/>
    <n v="1594561"/>
    <n v="310723"/>
    <n v="3326993"/>
    <n v="911232"/>
    <n v="16195.103999999999"/>
    <n v="3090.234496124031"/>
    <n v="1300.0962343096235"/>
    <n v="3287.542490118577"/>
    <n v="5917.090909090909"/>
    <n v="148331250"/>
    <n v="19777500"/>
    <n v="98887500"/>
    <n v="1977750"/>
    <n v="1977750"/>
    <n v="0.18960940462646947"/>
    <n v="0.78270762229806601"/>
    <n v="0.36253318164580961"/>
    <n v="1.5350777398558968"/>
    <n v="0.23359878649981039"/>
    <n v="0.22518138018577616"/>
    <n v="0.82013185280838741"/>
    <n v="0.40615798927294822"/>
    <n v="1.617321788408119"/>
    <n v="0.27199551605212946"/>
    <n v="3070.7440273037541"/>
    <n v="2418.7500948047023"/>
    <n v="471.32802427000377"/>
    <n v="5046.6332954114523"/>
    <n v="1382.2252559726962"/>
    <n v="3080.4470853698563"/>
    <n v="2426.3929567328219"/>
    <n v="472.81734514696683"/>
    <n v="5062.5798463021492"/>
    <n v="1386.5928658417977"/>
  </r>
  <r>
    <s v="2017_4"/>
    <n v="2017"/>
    <n v="4"/>
    <x v="51"/>
    <x v="24"/>
    <s v="Commercial"/>
    <n v="341.75"/>
    <n v="1367"/>
    <n v="140459250"/>
    <n v="561837000"/>
    <n v="69"/>
    <n v="310"/>
    <n v="214"/>
    <n v="557"/>
    <n v="16"/>
    <n v="896691"/>
    <n v="856217"/>
    <n v="420275"/>
    <n v="1439524"/>
    <n v="75371"/>
    <n v="12995.521739130434"/>
    <n v="2761.9903225806452"/>
    <n v="1963.9018691588785"/>
    <n v="2584.4236983842011"/>
    <n v="4710.6875"/>
    <n v="76893750"/>
    <n v="10252500"/>
    <n v="51262500"/>
    <n v="1025250"/>
    <n v="1025250"/>
    <n v="0.20190197512801755"/>
    <n v="0.90709583028529628"/>
    <n v="0.626188734455011"/>
    <n v="1.6298463789319677"/>
    <n v="4.6817849305047551E-2"/>
    <n v="0.25249609683817176"/>
    <n v="0.9436844349716984"/>
    <n v="0.68716775961495946"/>
    <n v="1.7575467954559161"/>
    <n v="7.3443200178170867E-2"/>
    <n v="2623.8215069495245"/>
    <n v="2505.3899049012434"/>
    <n v="1229.7732260424286"/>
    <n v="4212.2136064374545"/>
    <n v="220.54425749817119"/>
    <n v="2632.1123616123186"/>
    <n v="2513.306534717773"/>
    <n v="1233.6591119757165"/>
    <n v="4225.5235250912656"/>
    <n v="221.24114193973409"/>
  </r>
  <r>
    <s v="2017_4"/>
    <n v="2017"/>
    <n v="4"/>
    <x v="52"/>
    <x v="25"/>
    <s v="Commercial"/>
    <n v="1559.75"/>
    <n v="6239"/>
    <n v="641057250"/>
    <n v="2564229000"/>
    <n v="308"/>
    <n v="1204"/>
    <n v="2078"/>
    <n v="1819"/>
    <n v="153"/>
    <n v="4239633"/>
    <n v="3494695"/>
    <n v="1999062"/>
    <n v="5485240"/>
    <n v="846508"/>
    <n v="13765.042207792209"/>
    <n v="2902.5705980066446"/>
    <n v="962.0125120307988"/>
    <n v="3015.5250137438152"/>
    <n v="5532.7320261437908"/>
    <n v="350943750"/>
    <n v="46792500"/>
    <n v="233962500"/>
    <n v="4679250"/>
    <n v="4679250"/>
    <n v="0.19746754287546081"/>
    <n v="0.77191857669498321"/>
    <n v="1.3322647860234011"/>
    <n v="1.1662125340599454"/>
    <n v="9.8092643051771122E-2"/>
    <n v="0.22095346345116468"/>
    <n v="0.79667335990846055"/>
    <n v="1.3715171535501032"/>
    <n v="1.1921871516043152"/>
    <n v="0.11564064229058009"/>
    <n v="2718.1490623497357"/>
    <n v="2240.5481647699953"/>
    <n v="1281.6553934925469"/>
    <n v="3516.743067799327"/>
    <n v="542.72030774162522"/>
    <n v="2726.7379769417016"/>
    <n v="2247.6279372125555"/>
    <n v="1285.7052187444128"/>
    <n v="3527.8554112206643"/>
    <n v="544.43521677111335"/>
  </r>
  <r>
    <s v="2017_4"/>
    <n v="2017"/>
    <n v="4"/>
    <x v="53"/>
    <x v="26"/>
    <s v="Commercial"/>
    <n v="799"/>
    <n v="3196"/>
    <n v="328389000"/>
    <n v="1313556000"/>
    <n v="131"/>
    <n v="588"/>
    <n v="913"/>
    <n v="1004"/>
    <n v="150"/>
    <n v="1909182"/>
    <n v="2343709"/>
    <n v="921651"/>
    <n v="4148663"/>
    <n v="454179"/>
    <n v="14573.908396946565"/>
    <n v="3985.8996598639455"/>
    <n v="1009.4753559693319"/>
    <n v="4132.1344621513945"/>
    <n v="3027.86"/>
    <n v="179775000"/>
    <n v="23970000"/>
    <n v="119850000"/>
    <n v="2397000"/>
    <n v="2397000"/>
    <n v="0.16395494367959951"/>
    <n v="0.73591989987484352"/>
    <n v="1.1426783479349187"/>
    <n v="1.2565707133917396"/>
    <n v="0.18773466833541927"/>
    <n v="0.19447319401397231"/>
    <n v="0.77225828661923523"/>
    <n v="1.1759614323501673"/>
    <n v="1.3033743435596312"/>
    <n v="0.21992339003151468"/>
    <n v="2389.4643304130163"/>
    <n v="2933.3028785982478"/>
    <n v="1153.5056320400502"/>
    <n v="5192.3191489361698"/>
    <n v="568.43429286608261"/>
    <n v="2397.0146540279857"/>
    <n v="2942.5716447029545"/>
    <n v="1157.1505246223498"/>
    <n v="5208.7260437316627"/>
    <n v="570.23045395974634"/>
  </r>
  <r>
    <s v="2018_1"/>
    <n v="2018"/>
    <n v="1"/>
    <x v="27"/>
    <x v="0"/>
    <s v="Commercial"/>
    <n v="1817"/>
    <n v="7268"/>
    <n v="746787000"/>
    <n v="2987148000"/>
    <n v="48"/>
    <n v="894"/>
    <n v="556"/>
    <n v="1610"/>
    <n v="218"/>
    <n v="790893"/>
    <n v="1710564"/>
    <n v="1002300"/>
    <n v="3029684"/>
    <n v="739966"/>
    <n v="16476.9375"/>
    <n v="1913.3825503355704"/>
    <n v="1802.6978417266187"/>
    <n v="1881.7913043478261"/>
    <n v="3394.3394495412845"/>
    <n v="408825000"/>
    <n v="54510000"/>
    <n v="272550000"/>
    <n v="5451000"/>
    <n v="5451000"/>
    <n v="2.6417171161254815E-2"/>
    <n v="0.49201981287837093"/>
    <n v="0.30599889928453494"/>
    <n v="0.88607594936708856"/>
    <n v="0.11997798569069895"/>
    <n v="3.5183304357277491E-2"/>
    <n v="0.5193468873274103"/>
    <n v="0.33118833676558856"/>
    <n v="0.90344282286323785"/>
    <n v="0.13773933717534104"/>
    <n v="435.274078150798"/>
    <n v="941.42212438084755"/>
    <n v="551.62355531095216"/>
    <n v="1667.410016510732"/>
    <n v="407.24600990643921"/>
    <n v="436.64947434709859"/>
    <n v="944.39686713255821"/>
    <n v="553.36659717319151"/>
    <n v="1672.6787644318701"/>
    <n v="408.53284190747064"/>
  </r>
  <r>
    <s v="2018_1"/>
    <n v="2018"/>
    <n v="1"/>
    <x v="28"/>
    <x v="1"/>
    <s v="Commercial"/>
    <n v="211.5"/>
    <n v="846"/>
    <n v="86926500"/>
    <n v="347706000"/>
    <n v="5"/>
    <n v="98"/>
    <n v="127"/>
    <n v="173"/>
    <n v="22"/>
    <n v="140010"/>
    <n v="334442"/>
    <n v="252596"/>
    <n v="609833"/>
    <n v="123629"/>
    <n v="28002"/>
    <n v="3412.6734693877552"/>
    <n v="1988.9448818897638"/>
    <n v="3525.0462427745665"/>
    <n v="5619.5"/>
    <n v="47587500"/>
    <n v="6345000"/>
    <n v="31725000"/>
    <n v="634500"/>
    <n v="634500"/>
    <n v="2.3640661938534278E-2"/>
    <n v="0.46335697399527187"/>
    <n v="0.60047281323877066"/>
    <n v="0.81796690307328601"/>
    <n v="0.10401891252955082"/>
    <n v="4.7981492523282626E-2"/>
    <n v="0.54324861320567897"/>
    <n v="0.67894587151765795"/>
    <n v="0.8797890068450438"/>
    <n v="0.15292988649480804"/>
    <n v="661.98581560283685"/>
    <n v="1581.2860520094562"/>
    <n v="1194.3073286052008"/>
    <n v="2883.3711583924351"/>
    <n v="584.53427895981088"/>
    <n v="664.07758448706079"/>
    <n v="1586.2826620314374"/>
    <n v="1198.0811479972401"/>
    <n v="2892.4821482786783"/>
    <n v="586.3813134244042"/>
  </r>
  <r>
    <s v="2018_1"/>
    <n v="2018"/>
    <n v="1"/>
    <x v="29"/>
    <x v="2"/>
    <s v="Commercial"/>
    <n v="247"/>
    <n v="988"/>
    <n v="101517000"/>
    <n v="406068000"/>
    <n v="21"/>
    <n v="147"/>
    <n v="92"/>
    <n v="353"/>
    <n v="89"/>
    <n v="232468"/>
    <n v="543319"/>
    <n v="108387"/>
    <n v="1090959"/>
    <n v="580783"/>
    <n v="11069.904761904761"/>
    <n v="3696.0476190476193"/>
    <n v="1178.1195652173913"/>
    <n v="3090.5354107648727"/>
    <n v="6525.651685393258"/>
    <n v="55575000"/>
    <n v="7410000"/>
    <n v="37050000"/>
    <n v="741000"/>
    <n v="741000"/>
    <n v="8.5020242914979755E-2"/>
    <n v="0.59514170040485825"/>
    <n v="0.37246963562753038"/>
    <n v="1.4291497975708503"/>
    <n v="0.36032388663967613"/>
    <n v="0.12637013286813559"/>
    <n v="0.66791451270258229"/>
    <n v="0.44414505685073685"/>
    <n v="1.545254758448326"/>
    <n v="0.43149996209018138"/>
    <n v="941.16599190283398"/>
    <n v="2199.6720647773282"/>
    <n v="438.81376518218622"/>
    <n v="4416.8380566801616"/>
    <n v="2351.3481781376518"/>
    <n v="944.13992531704059"/>
    <n v="2206.6226753072647"/>
    <n v="440.200346221149"/>
    <n v="4430.7945557408038"/>
    <n v="2358.7780608316275"/>
  </r>
  <r>
    <s v="2018_1"/>
    <n v="2018"/>
    <n v="1"/>
    <x v="30"/>
    <x v="3"/>
    <s v="Commercial"/>
    <n v="1724.5"/>
    <n v="6898"/>
    <n v="708769500"/>
    <n v="2835078000"/>
    <n v="48"/>
    <n v="695"/>
    <n v="408"/>
    <n v="1546"/>
    <n v="900"/>
    <n v="881121"/>
    <n v="2962463"/>
    <n v="421383"/>
    <n v="5212510"/>
    <n v="6267905"/>
    <n v="18356.6875"/>
    <n v="4262.5366906474819"/>
    <n v="1032.8014705882354"/>
    <n v="3371.6106080206987"/>
    <n v="6964.3388888888885"/>
    <n v="388012500"/>
    <n v="51735000"/>
    <n v="258675000"/>
    <n v="5173500"/>
    <n v="5173500"/>
    <n v="2.7834154827486229E-2"/>
    <n v="0.40301536677297767"/>
    <n v="0.23659031603363292"/>
    <n v="0.89649173673528559"/>
    <n v="0.52189040301536682"/>
    <n v="3.7063768448268121E-2"/>
    <n v="0.43053652458975505"/>
    <n v="0.26043555264670259"/>
    <n v="0.91358342558502881"/>
    <n v="0.54991747362644694"/>
    <n v="510.94288199478109"/>
    <n v="1717.8677877645694"/>
    <n v="244.35082632647143"/>
    <n v="3022.6210495795881"/>
    <n v="3634.6216294578139"/>
    <n v="512.55737946131535"/>
    <n v="1723.2959741410164"/>
    <n v="245.12293570298226"/>
    <n v="3032.1720467630444"/>
    <n v="3646.1064502065842"/>
  </r>
  <r>
    <s v="2018_1"/>
    <n v="2018"/>
    <n v="1"/>
    <x v="31"/>
    <x v="4"/>
    <s v="Commercial"/>
    <n v="699.5"/>
    <n v="2798"/>
    <n v="287494500"/>
    <n v="1149978000"/>
    <n v="31"/>
    <n v="254"/>
    <n v="512"/>
    <n v="384"/>
    <n v="83"/>
    <n v="671994"/>
    <n v="891611"/>
    <n v="912815"/>
    <n v="1472582"/>
    <n v="281554"/>
    <n v="21677.225806451614"/>
    <n v="3510.2795275590552"/>
    <n v="1782.841796875"/>
    <n v="3834.8489583333335"/>
    <n v="3392.2168674698796"/>
    <n v="157387500"/>
    <n v="20985000"/>
    <n v="104925000"/>
    <n v="2098500"/>
    <n v="2098500"/>
    <n v="4.431736954967834E-2"/>
    <n v="0.36311651179413867"/>
    <n v="0.73195139385275199"/>
    <n v="0.54896354538956393"/>
    <n v="0.11865618298784847"/>
    <n v="6.2447707335542862E-2"/>
    <n v="0.40548227702800105"/>
    <n v="0.77097343291296327"/>
    <n v="0.59280042540981415"/>
    <n v="0.14714536169259124"/>
    <n v="960.67762687634024"/>
    <n v="1274.6404574696212"/>
    <n v="1304.9535382416011"/>
    <n v="2105.1922802001432"/>
    <n v="402.50750536097212"/>
    <n v="963.71321392413824"/>
    <n v="1278.6681166500221"/>
    <n v="1309.0769818899607"/>
    <n v="2111.8443497811522"/>
    <n v="403.77936444848734"/>
  </r>
  <r>
    <s v="2018_1"/>
    <n v="2018"/>
    <n v="1"/>
    <x v="32"/>
    <x v="5"/>
    <s v="Commercial"/>
    <n v="288"/>
    <n v="1152"/>
    <n v="118368000"/>
    <n v="473472000"/>
    <n v="29"/>
    <n v="114"/>
    <n v="186"/>
    <n v="177"/>
    <n v="53"/>
    <n v="577598"/>
    <n v="441588"/>
    <n v="329159"/>
    <n v="772729"/>
    <n v="299035"/>
    <n v="19917.172413793105"/>
    <n v="3873.5789473684213"/>
    <n v="1769.6720430107528"/>
    <n v="4365.7005649717512"/>
    <n v="5642.1698113207549"/>
    <n v="64800000"/>
    <n v="8640000"/>
    <n v="43200000"/>
    <n v="864000"/>
    <n v="864000"/>
    <n v="0.10069444444444445"/>
    <n v="0.39583333333333331"/>
    <n v="0.64583333333333337"/>
    <n v="0.61458333333333337"/>
    <n v="0.18402777777777779"/>
    <n v="0.14201023530563128"/>
    <n v="0.46297532799893393"/>
    <n v="0.71149679093427554"/>
    <n v="0.68140469355984135"/>
    <n v="0.23723113713699695"/>
    <n v="2005.5486111111111"/>
    <n v="1533.2916666666667"/>
    <n v="1142.9131944444443"/>
    <n v="2683.0868055555557"/>
    <n v="1038.3159722222222"/>
    <n v="2011.8858226972843"/>
    <n v="1538.1366221372796"/>
    <n v="1146.524616624738"/>
    <n v="2691.5649290458932"/>
    <n v="1041.5968839751565"/>
  </r>
  <r>
    <s v="2018_1"/>
    <n v="2018"/>
    <n v="1"/>
    <x v="33"/>
    <x v="6"/>
    <s v="Commercial"/>
    <n v="1962.25"/>
    <n v="7849"/>
    <n v="806484750"/>
    <n v="3225939000"/>
    <n v="95"/>
    <n v="996"/>
    <n v="749"/>
    <n v="1700"/>
    <n v="298"/>
    <n v="3173585"/>
    <n v="2968964"/>
    <n v="1212390"/>
    <n v="4731559"/>
    <n v="2808569"/>
    <n v="33406.15789473684"/>
    <n v="2980.8875502008032"/>
    <n v="1618.6782376502003"/>
    <n v="2783.27"/>
    <n v="9424.7281879194634"/>
    <n v="441506250"/>
    <n v="58867500"/>
    <n v="294337500"/>
    <n v="5886750"/>
    <n v="5886750"/>
    <n v="4.84138106765193E-2"/>
    <n v="0.5075805835138234"/>
    <n v="0.38170467575487321"/>
    <n v="0.86635240157981908"/>
    <n v="0.15186647980634477"/>
    <n v="5.9703641940902309E-2"/>
    <n v="0.53387713729844055"/>
    <n v="0.4072575921037892"/>
    <n v="0.88425048893925839"/>
    <n v="0.17074386463218086"/>
    <n v="1617.3194037457001"/>
    <n v="1513.0406421200153"/>
    <n v="617.85705185373934"/>
    <n v="2411.2926487450632"/>
    <n v="1431.3002930309594"/>
    <n v="1622.4298733734006"/>
    <n v="1517.8216076047072"/>
    <n v="619.80938093013958"/>
    <n v="2418.9119463410539"/>
    <n v="1435.8229721373332"/>
  </r>
  <r>
    <s v="2018_1"/>
    <n v="2018"/>
    <n v="1"/>
    <x v="34"/>
    <x v="7"/>
    <s v="Commercial"/>
    <n v="1827"/>
    <n v="7308"/>
    <n v="750897000"/>
    <n v="3003588000"/>
    <n v="231"/>
    <n v="762"/>
    <n v="492"/>
    <n v="1013"/>
    <n v="185"/>
    <n v="3643343"/>
    <n v="2020659"/>
    <n v="519627"/>
    <n v="3237612"/>
    <n v="1136419"/>
    <n v="15772.047619047618"/>
    <n v="2651.7834645669291"/>
    <n v="1056.1524390243903"/>
    <n v="3196.0631786771964"/>
    <n v="6142.8054054054055"/>
    <n v="411075000"/>
    <n v="54810000"/>
    <n v="274050000"/>
    <n v="5481000"/>
    <n v="5481000"/>
    <n v="0.12643678160919541"/>
    <n v="0.41707717569786534"/>
    <n v="0.26929392446633826"/>
    <n v="0.55446086480569234"/>
    <n v="0.10125889436234264"/>
    <n v="0.14455312455854877"/>
    <n v="0.44395538859351263"/>
    <n v="0.2934747589438878"/>
    <n v="0.58155435939784117"/>
    <n v="0.11770338934245453"/>
    <n v="1994.1669403393541"/>
    <n v="1105.9983579638752"/>
    <n v="284.41543513957305"/>
    <n v="1772.0919540229886"/>
    <n v="622.01368363437325"/>
    <n v="2000.4681876734094"/>
    <n v="1109.4931351881949"/>
    <n v="285.31414224687893"/>
    <n v="1777.6914800582001"/>
    <n v="623.97914699978242"/>
  </r>
  <r>
    <s v="2018_1"/>
    <n v="2018"/>
    <n v="1"/>
    <x v="35"/>
    <x v="8"/>
    <s v="Commercial"/>
    <n v="236.25"/>
    <n v="945"/>
    <n v="97098750"/>
    <n v="388395000"/>
    <n v="34"/>
    <n v="111"/>
    <n v="159"/>
    <n v="167"/>
    <n v="48"/>
    <n v="446821"/>
    <n v="370689"/>
    <n v="172659"/>
    <n v="626516"/>
    <n v="212359"/>
    <n v="13141.794117647059"/>
    <n v="3339.5405405405404"/>
    <n v="1085.9056603773586"/>
    <n v="3751.5928143712576"/>
    <n v="4424.145833333333"/>
    <n v="53156250"/>
    <n v="7087500"/>
    <n v="35437500"/>
    <n v="708750"/>
    <n v="708750"/>
    <n v="0.14391534391534391"/>
    <n v="0.46984126984126984"/>
    <n v="0.67301587301587307"/>
    <n v="0.70687830687830688"/>
    <n v="0.20317460317460317"/>
    <n v="0.19712395454951118"/>
    <n v="0.54549817150913205"/>
    <n v="0.74412838197044817"/>
    <n v="0.7758810442415266"/>
    <n v="0.26416848954978345"/>
    <n v="1891.3058201058202"/>
    <n v="1569.0539682539682"/>
    <n v="730.83174603174598"/>
    <n v="2651.9195767195765"/>
    <n v="898.87407407407409"/>
    <n v="1897.2820428160398"/>
    <n v="1574.0119268553512"/>
    <n v="733.14105700174025"/>
    <n v="2660.2992167712214"/>
    <n v="901.71437181862848"/>
  </r>
  <r>
    <s v="2018_1"/>
    <n v="2018"/>
    <n v="1"/>
    <x v="36"/>
    <x v="9"/>
    <s v="Commercial"/>
    <n v="173"/>
    <n v="692"/>
    <n v="71103000"/>
    <n v="284412000"/>
    <n v="26"/>
    <n v="95"/>
    <n v="137"/>
    <n v="144"/>
    <n v="29"/>
    <n v="406745"/>
    <n v="328289"/>
    <n v="119188"/>
    <n v="541686"/>
    <n v="141353"/>
    <n v="15644.038461538461"/>
    <n v="3455.6736842105265"/>
    <n v="869.98540145985396"/>
    <n v="3761.7083333333335"/>
    <n v="4874.2413793103451"/>
    <n v="38925000"/>
    <n v="5190000"/>
    <n v="25950000"/>
    <n v="519000"/>
    <n v="519000"/>
    <n v="0.15028901734104047"/>
    <n v="0.54913294797687862"/>
    <n v="0.79190751445086704"/>
    <n v="0.83236994219653182"/>
    <n v="0.16763005780346821"/>
    <n v="0.21359315654075761"/>
    <n v="0.63727758025613612"/>
    <n v="0.86381900658739919"/>
    <n v="0.89854083758659964"/>
    <n v="0.23380095319353605"/>
    <n v="2351.127167630058"/>
    <n v="1897.6242774566474"/>
    <n v="688.94797687861274"/>
    <n v="3131.1329479768788"/>
    <n v="817.06936416184976"/>
    <n v="2358.5563519663165"/>
    <n v="1903.6204654775597"/>
    <n v="691.12494186323454"/>
    <n v="3141.0268253358399"/>
    <n v="819.65117215821897"/>
  </r>
  <r>
    <s v="2018_1"/>
    <n v="2018"/>
    <n v="1"/>
    <x v="37"/>
    <x v="10"/>
    <s v="Commercial"/>
    <n v="473.75"/>
    <n v="1895"/>
    <n v="194711250"/>
    <n v="778845000"/>
    <n v="63"/>
    <n v="217"/>
    <n v="568"/>
    <n v="487"/>
    <n v="47"/>
    <n v="1227092"/>
    <n v="1041829"/>
    <n v="778191"/>
    <n v="1513358"/>
    <n v="312914"/>
    <n v="19477.650793650795"/>
    <n v="4801.0552995391708"/>
    <n v="1370.0545774647887"/>
    <n v="3107.5112936344967"/>
    <n v="6657.744680851064"/>
    <n v="106593750"/>
    <n v="14212500"/>
    <n v="71062500"/>
    <n v="1421250"/>
    <n v="1421250"/>
    <n v="0.13298153034300791"/>
    <n v="0.45804749340369394"/>
    <n v="1.1989445910290237"/>
    <n v="1.0279683377308708"/>
    <n v="9.920844327176781E-2"/>
    <n v="0.16933041985437469"/>
    <n v="0.51138309273575822"/>
    <n v="1.2512259579458356"/>
    <n v="1.0461195027988186"/>
    <n v="0.13120975500608803"/>
    <n v="2590.1678100263853"/>
    <n v="2199.1113456464382"/>
    <n v="1642.619525065963"/>
    <n v="3194.4232189973613"/>
    <n v="660.50448548812665"/>
    <n v="2598.3523244105759"/>
    <n v="2206.0601843939539"/>
    <n v="1647.8099390146706"/>
    <n v="3204.5170834504179"/>
    <n v="662.5915736070408"/>
  </r>
  <r>
    <s v="2018_1"/>
    <n v="2018"/>
    <n v="1"/>
    <x v="38"/>
    <x v="11"/>
    <s v="Commercial"/>
    <n v="1800.5"/>
    <n v="7202"/>
    <n v="740005500"/>
    <n v="2960022000"/>
    <n v="53"/>
    <n v="765"/>
    <n v="1817"/>
    <n v="1198"/>
    <n v="257"/>
    <n v="1104852"/>
    <n v="1774666"/>
    <n v="2001996"/>
    <n v="2894555"/>
    <n v="1400982"/>
    <n v="20846.264150943396"/>
    <n v="2319.8248366013072"/>
    <n v="1101.8139790864061"/>
    <n v="2416.1560934891486"/>
    <n v="5451.2918287937746"/>
    <n v="405112500"/>
    <n v="54015000"/>
    <n v="270075000"/>
    <n v="5401500"/>
    <n v="5401500"/>
    <n v="2.9436267703415717E-2"/>
    <n v="0.42488197722854765"/>
    <n v="1.0091641210774784"/>
    <n v="0.6653707303526798"/>
    <n v="0.14273812829769508"/>
    <n v="3.8717652094600138E-2"/>
    <n v="0.452025861914987"/>
    <n v="1.0144447502209368"/>
    <n v="0.69128107364619384"/>
    <n v="0.16194630361809603"/>
    <n v="613.63621216328795"/>
    <n v="985.65176339905577"/>
    <n v="1111.9111357956124"/>
    <n v="1607.6395445709525"/>
    <n v="778.10719244654263"/>
    <n v="615.57520406399397"/>
    <n v="988.76626470824317"/>
    <n v="1115.4245964484835"/>
    <n v="1612.7194273979267"/>
    <n v="780.5658862363307"/>
  </r>
  <r>
    <s v="2018_1"/>
    <n v="2018"/>
    <n v="1"/>
    <x v="39"/>
    <x v="12"/>
    <s v="Commercial"/>
    <n v="1286"/>
    <n v="5144"/>
    <n v="528546000"/>
    <n v="2114184000"/>
    <n v="80"/>
    <n v="614"/>
    <n v="953"/>
    <n v="1226"/>
    <n v="248"/>
    <n v="1854715"/>
    <n v="2262469"/>
    <n v="1511950"/>
    <n v="4276159"/>
    <n v="1071499"/>
    <n v="23183.9375"/>
    <n v="3684.8029315960912"/>
    <n v="1586.5162644281218"/>
    <n v="3487.894779771615"/>
    <n v="4320.5604838709678"/>
    <n v="289350000"/>
    <n v="38580000"/>
    <n v="192900000"/>
    <n v="3858000"/>
    <n v="3858000"/>
    <n v="6.2208398133748059E-2"/>
    <n v="0.47744945567651631"/>
    <n v="0.74105754276827374"/>
    <n v="0.95334370139968894"/>
    <n v="0.19284603421461896"/>
    <n v="7.7901656164684308E-2"/>
    <n v="0.50990308640341342"/>
    <n v="0.76951938685156662"/>
    <n v="0.96704669100950913"/>
    <n v="0.21848018799347635"/>
    <n v="1442.2356143079317"/>
    <n v="1759.3071539657853"/>
    <n v="1175.6998444790047"/>
    <n v="3325.1625194401245"/>
    <n v="833.20295489891134"/>
    <n v="1446.7928472736887"/>
    <n v="1764.8662820856332"/>
    <n v="1179.4148672089532"/>
    <n v="3335.6694990901619"/>
    <n v="835.83574245148725"/>
  </r>
  <r>
    <s v="2018_1"/>
    <n v="2018"/>
    <n v="1"/>
    <x v="40"/>
    <x v="13"/>
    <s v="Commercial"/>
    <n v="393"/>
    <n v="1572"/>
    <n v="161523000"/>
    <n v="646092000"/>
    <n v="53"/>
    <n v="213"/>
    <n v="301"/>
    <n v="306"/>
    <n v="106"/>
    <n v="1167305"/>
    <n v="774956"/>
    <n v="285686"/>
    <n v="1159067"/>
    <n v="879098"/>
    <n v="22024.622641509435"/>
    <n v="3638.2910798122066"/>
    <n v="949.12292358803984"/>
    <n v="3787.8006535947711"/>
    <n v="8293.3773584905666"/>
    <n v="88425000"/>
    <n v="11790000"/>
    <n v="58950000"/>
    <n v="1179000"/>
    <n v="1179000"/>
    <n v="0.13486005089058525"/>
    <n v="0.5419847328244275"/>
    <n v="0.76590330788804073"/>
    <n v="0.77862595419847325"/>
    <n v="0.26972010178117051"/>
    <n v="0.17500625504589071"/>
    <n v="0.60054366513325808"/>
    <n v="0.81567062818334046"/>
    <n v="0.8274223151327359"/>
    <n v="0.32188291151122778"/>
    <n v="2970.2417302798981"/>
    <n v="1971.8982188295165"/>
    <n v="726.93638676844785"/>
    <n v="2949.2798982188297"/>
    <n v="2236.8905852417302"/>
    <n v="2979.6272172247582"/>
    <n v="1978.1291005792227"/>
    <n v="729.23338902863622"/>
    <n v="2958.5991491401551"/>
    <n v="2243.958800320268"/>
  </r>
  <r>
    <s v="2018_1"/>
    <n v="2018"/>
    <n v="1"/>
    <x v="41"/>
    <x v="14"/>
    <s v="Commercial"/>
    <n v="1947.5"/>
    <n v="7790"/>
    <n v="800422500"/>
    <n v="3201690000"/>
    <n v="244"/>
    <n v="1014"/>
    <n v="1589"/>
    <n v="1656"/>
    <n v="384"/>
    <n v="3870841"/>
    <n v="3805763"/>
    <n v="2207536"/>
    <n v="6668516"/>
    <n v="4492759"/>
    <n v="15864.102459016394"/>
    <n v="3753.2179487179487"/>
    <n v="1389.2611705475142"/>
    <n v="4026.8816425120772"/>
    <n v="11699.893229166666"/>
    <n v="438187500"/>
    <n v="58425000"/>
    <n v="292125000"/>
    <n v="5842500"/>
    <n v="5842500"/>
    <n v="0.12528883183568679"/>
    <n v="0.52066752246469838"/>
    <n v="0.81591784338896023"/>
    <n v="0.85032092426187422"/>
    <n v="0.19717586649550706"/>
    <n v="0.14276739400596861"/>
    <n v="0.54704394310562732"/>
    <n v="0.83637975715764623"/>
    <n v="0.86915694531919585"/>
    <n v="0.21818239445611967"/>
    <n v="1987.59486521181"/>
    <n v="1954.1786906290115"/>
    <n v="1133.5229781771502"/>
    <n v="3424.1417201540435"/>
    <n v="2306.9365853658537"/>
    <n v="1993.8753458437207"/>
    <n v="1960.3535815147757"/>
    <n v="1137.104728781798"/>
    <n v="3434.9614581855426"/>
    <n v="2314.2261345577072"/>
  </r>
  <r>
    <s v="2018_1"/>
    <n v="2018"/>
    <n v="1"/>
    <x v="42"/>
    <x v="15"/>
    <s v="Commercial"/>
    <n v="276"/>
    <n v="1104"/>
    <n v="113436000"/>
    <n v="453744000"/>
    <n v="39"/>
    <n v="148"/>
    <n v="163"/>
    <n v="238"/>
    <n v="67"/>
    <n v="707072"/>
    <n v="507675"/>
    <n v="252873"/>
    <n v="760991"/>
    <n v="475221"/>
    <n v="18130.051282051281"/>
    <n v="3430.2364864864867"/>
    <n v="1551.3680981595091"/>
    <n v="3197.4411764705883"/>
    <n v="7092.8507462686566"/>
    <n v="62100000"/>
    <n v="8280000"/>
    <n v="41400000"/>
    <n v="828000"/>
    <n v="828000"/>
    <n v="0.14130434782608695"/>
    <n v="0.53623188405797106"/>
    <n v="0.59057971014492749"/>
    <n v="0.8623188405797102"/>
    <n v="0.24275362318840579"/>
    <n v="0.19015819555639873"/>
    <n v="0.60617228867537609"/>
    <n v="0.65954416726948684"/>
    <n v="0.91064391981289217"/>
    <n v="0.30288523461044292"/>
    <n v="2561.855072463768"/>
    <n v="1839.4021739130435"/>
    <n v="916.20652173913038"/>
    <n v="2757.213768115942"/>
    <n v="1721.8152173913043"/>
    <n v="2569.9501231433524"/>
    <n v="1845.2143894353071"/>
    <n v="919.10158723528707"/>
    <n v="2765.9261209056262"/>
    <n v="1727.2558770115447"/>
  </r>
  <r>
    <s v="2018_1"/>
    <n v="2018"/>
    <n v="1"/>
    <x v="43"/>
    <x v="16"/>
    <s v="Commercial"/>
    <n v="465.75"/>
    <n v="1863"/>
    <n v="191423250"/>
    <n v="765693000"/>
    <n v="60"/>
    <n v="236"/>
    <n v="281"/>
    <n v="554"/>
    <n v="205"/>
    <n v="1301273"/>
    <n v="495064"/>
    <n v="267458"/>
    <n v="1848248"/>
    <n v="1520199"/>
    <n v="21687.883333333335"/>
    <n v="2097.7288135593221"/>
    <n v="951.80782918149464"/>
    <n v="3336.1877256317689"/>
    <n v="7415.6048780487808"/>
    <n v="104793750"/>
    <n v="13972500"/>
    <n v="69862500"/>
    <n v="1397250"/>
    <n v="1397250"/>
    <n v="0.1288244766505636"/>
    <n v="0.50670960815888355"/>
    <n v="0.60332796564680624"/>
    <n v="1.1894793344068706"/>
    <n v="0.440150295222759"/>
    <n v="0.16499306137080649"/>
    <n v="0.56068681249253771"/>
    <n v="0.65614475640370495"/>
    <n v="1.240734644468892"/>
    <n v="0.49374423880622736"/>
    <n v="2793.9302200751476"/>
    <n v="1062.9393451422436"/>
    <n v="574.25228126677405"/>
    <n v="3968.3263553408483"/>
    <n v="3263.9806763285023"/>
    <n v="2802.7585909575719"/>
    <n v="1066.2980627999038"/>
    <n v="576.06682626960696"/>
    <n v="3980.86562944144"/>
    <n v="3274.2943311780923"/>
  </r>
  <r>
    <s v="2018_1"/>
    <n v="2018"/>
    <n v="1"/>
    <x v="44"/>
    <x v="17"/>
    <s v="Commercial"/>
    <n v="1584"/>
    <n v="6336"/>
    <n v="651024000"/>
    <n v="2604096000"/>
    <n v="147"/>
    <n v="864"/>
    <n v="1876"/>
    <n v="1275"/>
    <n v="274"/>
    <n v="2682618"/>
    <n v="2996113"/>
    <n v="1267288"/>
    <n v="4796361"/>
    <n v="690836"/>
    <n v="18249.102040816328"/>
    <n v="3467.7233796296296"/>
    <n v="675.52665245202559"/>
    <n v="3761.8517647058825"/>
    <n v="2521.2992700729928"/>
    <n v="356400000"/>
    <n v="47520000"/>
    <n v="237600000"/>
    <n v="4752000"/>
    <n v="4752000"/>
    <n v="9.2803030303030304E-2"/>
    <n v="0.54545454545454541"/>
    <n v="1.1843434343434343"/>
    <n v="0.80492424242424243"/>
    <n v="0.17297979797979798"/>
    <n v="0.10978977683832528"/>
    <n v="0.57460506332664107"/>
    <n v="1.2116980739819696"/>
    <n v="0.82812261329789316"/>
    <n v="0.19512267685423906"/>
    <n v="1693.5719696969697"/>
    <n v="1891.4854797979799"/>
    <n v="800.05555555555554"/>
    <n v="3028.005681818182"/>
    <n v="436.13383838383839"/>
    <n v="1698.9233851894298"/>
    <n v="1897.4622702039792"/>
    <n v="802.58360264858516"/>
    <n v="3037.5736935749178"/>
    <n v="437.51195128442623"/>
  </r>
  <r>
    <s v="2018_1"/>
    <n v="2018"/>
    <n v="1"/>
    <x v="45"/>
    <x v="18"/>
    <s v="Commercial"/>
    <n v="1539.5"/>
    <n v="6158"/>
    <n v="632734500"/>
    <n v="2530938000"/>
    <n v="94"/>
    <n v="884"/>
    <n v="1382"/>
    <n v="1532"/>
    <n v="300"/>
    <n v="3997041"/>
    <n v="3558567"/>
    <n v="1594502"/>
    <n v="6088583"/>
    <n v="3455277"/>
    <n v="42521.712765957447"/>
    <n v="4025.5282805429865"/>
    <n v="1153.7641099855282"/>
    <n v="3974.2708877284595"/>
    <n v="11517.59"/>
    <n v="346387500"/>
    <n v="46185000"/>
    <n v="230925000"/>
    <n v="4618500"/>
    <n v="4618500"/>
    <n v="6.1058785319909062E-2"/>
    <n v="0.57421240662552775"/>
    <n v="0.89769405651185452"/>
    <n v="0.99512828840532641"/>
    <n v="0.19486846378694381"/>
    <n v="7.5277467798423314E-2"/>
    <n v="0.60357530092099665"/>
    <n v="0.91569025115459535"/>
    <n v="0.99926301117303695"/>
    <n v="0.21839024868276077"/>
    <n v="2596.3241312114324"/>
    <n v="2311.5082819097111"/>
    <n v="1035.7271841506983"/>
    <n v="3954.9093861643391"/>
    <n v="2244.4150698278663"/>
    <n v="2604.5280985820655"/>
    <n v="2318.8122769285792"/>
    <n v="1038.9999157490006"/>
    <n v="3967.4062647966553"/>
    <n v="2251.507061069512"/>
  </r>
  <r>
    <s v="2018_1"/>
    <n v="2018"/>
    <n v="1"/>
    <x v="46"/>
    <x v="19"/>
    <s v="Commercial"/>
    <n v="847.75"/>
    <n v="3391"/>
    <n v="348425250"/>
    <n v="1393701000"/>
    <n v="137"/>
    <n v="409"/>
    <n v="1163"/>
    <n v="623"/>
    <n v="142"/>
    <n v="1915596"/>
    <n v="1473255"/>
    <n v="1350515"/>
    <n v="2129979"/>
    <n v="384458"/>
    <n v="13982.452554744526"/>
    <n v="3602.0904645476771"/>
    <n v="1161.2338779019776"/>
    <n v="3418.9069020866773"/>
    <n v="2707.4507042253522"/>
    <n v="190743750"/>
    <n v="25432500"/>
    <n v="127162500"/>
    <n v="2543250"/>
    <n v="2543250"/>
    <n v="0.16160424653494546"/>
    <n v="0.48245355352403418"/>
    <n v="1.3718667059864347"/>
    <n v="0.73488646416986136"/>
    <n v="0.16750221173695076"/>
    <n v="0.19106019023692528"/>
    <n v="0.52244107092607517"/>
    <n v="1.4290239958476567"/>
    <n v="0.77020869276916448"/>
    <n v="0.19738518725045454"/>
    <n v="2259.6237098201123"/>
    <n v="1737.841344736066"/>
    <n v="1593.0580949572397"/>
    <n v="2512.5084046004126"/>
    <n v="453.50398112651135"/>
    <n v="2266.7637579221278"/>
    <n v="1743.3326443454487"/>
    <n v="1598.0919027447344"/>
    <n v="2520.4475277329952"/>
    <n v="454.93698088909423"/>
  </r>
  <r>
    <s v="2018_1"/>
    <n v="2018"/>
    <n v="1"/>
    <x v="47"/>
    <x v="20"/>
    <s v="Commercial"/>
    <n v="789.5"/>
    <n v="3158"/>
    <n v="324484500"/>
    <n v="1297938000"/>
    <n v="106"/>
    <n v="520"/>
    <n v="682"/>
    <n v="761"/>
    <n v="113"/>
    <n v="1951347"/>
    <n v="2366719"/>
    <n v="1161984"/>
    <n v="3617374"/>
    <n v="468209"/>
    <n v="18408.933962264149"/>
    <n v="4551.3826923076922"/>
    <n v="1703.7888563049853"/>
    <n v="4753.4480946123522"/>
    <n v="4143.4424778761058"/>
    <n v="177637500"/>
    <n v="23685000"/>
    <n v="118425000"/>
    <n v="2368500"/>
    <n v="2368500"/>
    <n v="0.13426219126029132"/>
    <n v="0.6586447118429386"/>
    <n v="0.86383787207093099"/>
    <n v="0.9639012032932236"/>
    <n v="0.14312856238125396"/>
    <n v="0.1625337602732464"/>
    <n v="0.69796428332409788"/>
    <n v="0.89227751497446806"/>
    <n v="0.97936949942843254"/>
    <n v="0.17216884520961478"/>
    <n v="2471.6238125395821"/>
    <n v="2997.7441418619378"/>
    <n v="1471.7973400886638"/>
    <n v="4581.8543381887266"/>
    <n v="593.04496516782774"/>
    <n v="2479.4337469259694"/>
    <n v="3007.2165320114168"/>
    <n v="1476.4479833612502"/>
    <n v="4596.3322622027654"/>
    <n v="594.91889203430298"/>
  </r>
  <r>
    <s v="2018_1"/>
    <n v="2018"/>
    <n v="1"/>
    <x v="48"/>
    <x v="21"/>
    <s v="Commercial"/>
    <n v="1378"/>
    <n v="5512"/>
    <n v="566358000"/>
    <n v="2265432000"/>
    <n v="262"/>
    <n v="920"/>
    <n v="901"/>
    <n v="1435"/>
    <n v="368"/>
    <n v="3379374"/>
    <n v="3033029"/>
    <n v="1419014"/>
    <n v="4805952"/>
    <n v="1058114"/>
    <n v="12898.374045801527"/>
    <n v="3296.7706521739128"/>
    <n v="1574.9322974472807"/>
    <n v="3349.0954703832754"/>
    <n v="2875.3097826086955"/>
    <n v="310050000"/>
    <n v="41340000"/>
    <n v="206700000"/>
    <n v="4134000"/>
    <n v="4134000"/>
    <n v="0.19013062409288825"/>
    <n v="0.66763425253991293"/>
    <n v="0.65384615384615385"/>
    <n v="1.0413642960812772"/>
    <n v="0.26705370101596515"/>
    <n v="0.21476064824059715"/>
    <n v="0.69720135371058223"/>
    <n v="0.6837071079283078"/>
    <n v="1.0543913278736841"/>
    <n v="0.29482311346126494"/>
    <n v="2452.3759071117561"/>
    <n v="2201.0370101596518"/>
    <n v="1029.7634252539913"/>
    <n v="3487.6284470246733"/>
    <n v="767.8621190130624"/>
    <n v="2460.1250212075697"/>
    <n v="2207.9919336978314"/>
    <n v="1033.0173123317627"/>
    <n v="3498.6487929192099"/>
    <n v="770.28844001582149"/>
  </r>
  <r>
    <s v="2018_1"/>
    <n v="2018"/>
    <n v="1"/>
    <x v="49"/>
    <x v="22"/>
    <s v="Commercial"/>
    <n v="431"/>
    <n v="1724"/>
    <n v="177141000"/>
    <n v="708564000"/>
    <n v="76"/>
    <n v="286"/>
    <n v="293"/>
    <n v="282"/>
    <n v="93"/>
    <n v="1247331"/>
    <n v="1149817"/>
    <n v="304047"/>
    <n v="960955"/>
    <n v="644054"/>
    <n v="16412.25"/>
    <n v="4020.3391608391607"/>
    <n v="1037.703071672355"/>
    <n v="3407.6418439716313"/>
    <n v="6925.311827956989"/>
    <n v="96975000"/>
    <n v="12930000"/>
    <n v="64650000"/>
    <n v="1293000"/>
    <n v="1293000"/>
    <n v="0.17633410672853828"/>
    <n v="0.66357308584686769"/>
    <n v="0.67981438515081205"/>
    <n v="0.654292343387471"/>
    <n v="0.21577726218097448"/>
    <n v="0.21910624759367248"/>
    <n v="0.71660130390310439"/>
    <n v="0.73217604066664255"/>
    <n v="0.70766977885339255"/>
    <n v="0.26194513237121908"/>
    <n v="2894.0394431554523"/>
    <n v="2667.7888631090486"/>
    <n v="705.44547563805099"/>
    <n v="2229.5939675174013"/>
    <n v="1494.3248259860788"/>
    <n v="2903.1841431085722"/>
    <n v="2676.2186475576004"/>
    <n v="707.67457006979862"/>
    <n v="2236.6391264555264"/>
    <n v="1499.0466524969302"/>
  </r>
  <r>
    <s v="2018_1"/>
    <n v="2018"/>
    <n v="1"/>
    <x v="50"/>
    <x v="23"/>
    <s v="Commercial"/>
    <n v="665.75"/>
    <n v="2663"/>
    <n v="273623250"/>
    <n v="1094493000"/>
    <n v="130"/>
    <n v="521"/>
    <n v="809"/>
    <n v="885"/>
    <n v="459"/>
    <n v="2215766"/>
    <n v="1689641"/>
    <n v="1115138"/>
    <n v="2848198"/>
    <n v="3282829"/>
    <n v="17044.353846153845"/>
    <n v="3243.0729366602686"/>
    <n v="1378.4153275648948"/>
    <n v="3218.302824858757"/>
    <n v="7152.1328976034856"/>
    <n v="149793750"/>
    <n v="19972500"/>
    <n v="99862500"/>
    <n v="1997250"/>
    <n v="1997250"/>
    <n v="0.19526849417949682"/>
    <n v="0.78257604205782949"/>
    <n v="1.2151708599324071"/>
    <n v="1.3293278257604206"/>
    <n v="0.68944799098760801"/>
    <n v="0.23106510617471882"/>
    <n v="0.8198252726221904"/>
    <n v="1.2613462671866233"/>
    <n v="1.389076819389917"/>
    <n v="0.73123278448863127"/>
    <n v="3328.2253098009764"/>
    <n v="2537.9511828764553"/>
    <n v="1675.010138941044"/>
    <n v="4278.1794968081113"/>
    <n v="4931.0236575291028"/>
    <n v="3338.7419673767708"/>
    <n v="2545.9707011031196"/>
    <n v="1680.3029020287331"/>
    <n v="4291.6978570835481"/>
    <n v="4946.6049005271852"/>
  </r>
  <r>
    <s v="2018_1"/>
    <n v="2018"/>
    <n v="1"/>
    <x v="51"/>
    <x v="24"/>
    <s v="Commercial"/>
    <n v="346.5"/>
    <n v="1386"/>
    <n v="142411500"/>
    <n v="569646000"/>
    <n v="73"/>
    <n v="299"/>
    <n v="204"/>
    <n v="523"/>
    <n v="15"/>
    <n v="949772"/>
    <n v="892081"/>
    <n v="359368"/>
    <n v="1586011"/>
    <n v="89687"/>
    <n v="13010.575342465754"/>
    <n v="2983.5484949832776"/>
    <n v="1761.6078431372548"/>
    <n v="3032.5258126195031"/>
    <n v="5979.1333333333332"/>
    <n v="77962500"/>
    <n v="10395000"/>
    <n v="51975000"/>
    <n v="1039500"/>
    <n v="1039500"/>
    <n v="0.21067821067821069"/>
    <n v="0.86291486291486297"/>
    <n v="0.58874458874458879"/>
    <n v="1.5093795093795095"/>
    <n v="4.3290043290043288E-2"/>
    <n v="0.2617217943777182"/>
    <n v="0.90596588450162041"/>
    <n v="0.65033648548048417"/>
    <n v="1.6191344961902348"/>
    <n v="6.8763533810331345E-2"/>
    <n v="2741.0447330447332"/>
    <n v="2574.5483405483405"/>
    <n v="1037.1370851370853"/>
    <n v="4577.2323232323233"/>
    <n v="258.83694083694081"/>
    <n v="2749.705994279806"/>
    <n v="2582.6834999169519"/>
    <n v="1040.4142717961208"/>
    <n v="4591.6956424212431"/>
    <n v="259.65482400931268"/>
  </r>
  <r>
    <s v="2018_1"/>
    <n v="2018"/>
    <n v="1"/>
    <x v="52"/>
    <x v="25"/>
    <s v="Commercial"/>
    <n v="1575.5"/>
    <n v="6302"/>
    <n v="647530500"/>
    <n v="2590122000"/>
    <n v="314"/>
    <n v="1173"/>
    <n v="871"/>
    <n v="1618"/>
    <n v="163"/>
    <n v="4556064"/>
    <n v="3552003"/>
    <n v="934287"/>
    <n v="4953186"/>
    <n v="1065621"/>
    <n v="14509.75796178344"/>
    <n v="3028.1355498721227"/>
    <n v="1072.6601607347875"/>
    <n v="3061.3016069221262"/>
    <n v="6537.5521472392638"/>
    <n v="354487500"/>
    <n v="47265000"/>
    <n v="236325000"/>
    <n v="4726500"/>
    <n v="4726500"/>
    <n v="0.19930180894953983"/>
    <n v="0.74452554744525545"/>
    <n v="0.55284036813709936"/>
    <n v="1.0269755633132338"/>
    <n v="0.10345921929546176"/>
    <n v="0.22275148034385339"/>
    <n v="0.77012674365968004"/>
    <n v="0.58202659043643679"/>
    <n v="1.0367459563241117"/>
    <n v="0.12133711256433079"/>
    <n v="2891.8210092034274"/>
    <n v="2254.5242780069821"/>
    <n v="593.00983814662015"/>
    <n v="3143.8819422405586"/>
    <n v="676.37004125674389"/>
    <n v="2900.9586992614659"/>
    <n v="2261.6482127232684"/>
    <n v="594.8836540173487"/>
    <n v="3153.8161043743248"/>
    <n v="678.50726198440202"/>
  </r>
  <r>
    <s v="2018_1"/>
    <n v="2018"/>
    <n v="1"/>
    <x v="53"/>
    <x v="26"/>
    <s v="Commercial"/>
    <n v="804.5"/>
    <n v="3218"/>
    <n v="330649500"/>
    <n v="1322598000"/>
    <n v="123"/>
    <n v="634"/>
    <n v="1166"/>
    <n v="1114"/>
    <n v="178"/>
    <n v="1759983"/>
    <n v="2480192"/>
    <n v="796015"/>
    <n v="4822159"/>
    <n v="482978"/>
    <n v="14308.804878048781"/>
    <n v="3911.9747634069399"/>
    <n v="682.68867924528297"/>
    <n v="4328.6885098743269"/>
    <n v="2713.3595505617977"/>
    <n v="181012500"/>
    <n v="24135000"/>
    <n v="120675000"/>
    <n v="2413500"/>
    <n v="2413500"/>
    <n v="0.1528899937849596"/>
    <n v="0.78806712243629584"/>
    <n v="1.4493474207582349"/>
    <n v="1.384711000621504"/>
    <n v="0.22125543816034804"/>
    <n v="0.1824532545535644"/>
    <n v="0.82163884836470147"/>
    <n v="1.5156408178705207"/>
    <n v="1.4446679835091738"/>
    <n v="0.25535410402175546"/>
    <n v="2187.6730888750776"/>
    <n v="3082.8986948415163"/>
    <n v="989.4530764449969"/>
    <n v="5993.9825978868867"/>
    <n v="600.34555624611562"/>
    <n v="2194.5857845678029"/>
    <n v="3092.6401597053991"/>
    <n v="992.57958929304402"/>
    <n v="6012.9226204603638"/>
    <n v="602.24255180816419"/>
  </r>
  <r>
    <s v="2018_2"/>
    <n v="2018"/>
    <n v="2"/>
    <x v="27"/>
    <x v="0"/>
    <s v="Commercial"/>
    <n v="1797.25"/>
    <n v="7189"/>
    <n v="738669750"/>
    <n v="2954679000"/>
    <n v="47"/>
    <n v="886"/>
    <n v="525"/>
    <n v="1544"/>
    <n v="211"/>
    <n v="848215"/>
    <n v="1764775"/>
    <n v="909589"/>
    <n v="3041398"/>
    <n v="692864"/>
    <n v="18047.127659574468"/>
    <n v="1991.8453724604967"/>
    <n v="1732.5504761904763"/>
    <n v="1969.8173575129533"/>
    <n v="3283.7156398104266"/>
    <n v="404381250"/>
    <n v="53917500"/>
    <n v="269587500"/>
    <n v="5391750"/>
    <n v="5391750"/>
    <n v="2.6151064125747671E-2"/>
    <n v="0.49297537905132843"/>
    <n v="0.29211295034079843"/>
    <n v="0.85909027681179584"/>
    <n v="0.11740158575601614"/>
    <n v="3.4921923638066309E-2"/>
    <n v="0.52045298013482999"/>
    <n v="0.31710541370019224"/>
    <n v="0.87821263978822794"/>
    <n v="0.13509331269997271"/>
    <n v="471.95159271108639"/>
    <n v="981.93072750034776"/>
    <n v="506.10043121435524"/>
    <n v="1692.2509389344832"/>
    <n v="385.51342328557519"/>
    <n v="473.44288396419876"/>
    <n v="985.03347093357092"/>
    <n v="507.69962731396112"/>
    <n v="1697.598180181848"/>
    <n v="386.73158380242108"/>
  </r>
  <r>
    <s v="2018_2"/>
    <n v="2018"/>
    <n v="2"/>
    <x v="28"/>
    <x v="1"/>
    <s v="Commercial"/>
    <n v="208.75"/>
    <n v="835"/>
    <n v="85796250"/>
    <n v="343185000"/>
    <n v="4"/>
    <n v="69"/>
    <n v="160"/>
    <n v="133"/>
    <n v="19"/>
    <n v="129129"/>
    <n v="238597"/>
    <n v="264907"/>
    <n v="351482"/>
    <n v="113204"/>
    <n v="32282.25"/>
    <n v="3457.927536231884"/>
    <n v="1655.66875"/>
    <n v="2642.7218045112782"/>
    <n v="5958.105263157895"/>
    <n v="46968750"/>
    <n v="6262500"/>
    <n v="31312500"/>
    <n v="626250"/>
    <n v="626250"/>
    <n v="1.9161676646706587E-2"/>
    <n v="0.33053892215568864"/>
    <n v="0.76646706586826352"/>
    <n v="0.63712574850299397"/>
    <n v="9.1017964071856292E-2"/>
    <n v="4.1270119008309375E-2"/>
    <n v="0.4063995876798126"/>
    <n v="0.83469520024504618"/>
    <n v="0.71466709422339769"/>
    <n v="0.13740363979393716"/>
    <n v="618.58203592814368"/>
    <n v="1142.9796407185629"/>
    <n v="1269.0155688622754"/>
    <n v="1683.7461077844312"/>
    <n v="542.29461077844314"/>
    <n v="620.53665583781049"/>
    <n v="1146.5912728584137"/>
    <n v="1273.0254542978485"/>
    <n v="1689.0664751309569"/>
    <n v="544.00817467388049"/>
  </r>
  <r>
    <s v="2018_2"/>
    <n v="2018"/>
    <n v="2"/>
    <x v="29"/>
    <x v="2"/>
    <s v="Commercial"/>
    <n v="244.75"/>
    <n v="979"/>
    <n v="100592250"/>
    <n v="402369000"/>
    <n v="21"/>
    <n v="138"/>
    <n v="156"/>
    <n v="282"/>
    <n v="26"/>
    <n v="208049"/>
    <n v="410083"/>
    <n v="138966"/>
    <n v="834382"/>
    <n v="122874"/>
    <n v="9907.0952380952385"/>
    <n v="2971.6159420289855"/>
    <n v="890.80769230769226"/>
    <n v="2958.8014184397161"/>
    <n v="4725.9230769230771"/>
    <n v="55068750"/>
    <n v="7342500"/>
    <n v="36712500"/>
    <n v="734250"/>
    <n v="734250"/>
    <n v="8.580183861082738E-2"/>
    <n v="0.56384065372829417"/>
    <n v="0.63738508682328909"/>
    <n v="1.1521961184882534"/>
    <n v="0.10623084780388151"/>
    <n v="0.12751403318490825"/>
    <n v="0.63769828165294951"/>
    <n v="0.70898596523750734"/>
    <n v="1.2145637947368373"/>
    <n v="0.15212238182514456"/>
    <n v="850.04698672114398"/>
    <n v="1675.5178753830439"/>
    <n v="567.78753830439223"/>
    <n v="3409.1195097037794"/>
    <n v="502.03881511746681"/>
    <n v="852.73299870968231"/>
    <n v="1680.812242836364"/>
    <n v="569.58165575748853"/>
    <n v="3419.8917799623273"/>
    <n v="503.62517716236806"/>
  </r>
  <r>
    <s v="2018_2"/>
    <n v="2018"/>
    <n v="2"/>
    <x v="30"/>
    <x v="3"/>
    <s v="Commercial"/>
    <n v="1709.25"/>
    <n v="6837"/>
    <n v="702501750"/>
    <n v="2810007000"/>
    <n v="50"/>
    <n v="657"/>
    <n v="400"/>
    <n v="1471"/>
    <n v="175"/>
    <n v="833794"/>
    <n v="2192044"/>
    <n v="321713"/>
    <n v="4853550"/>
    <n v="901290"/>
    <n v="16675.88"/>
    <n v="3336.4444444444443"/>
    <n v="804.28250000000003"/>
    <n v="3299.4901427600271"/>
    <n v="5150.2285714285717"/>
    <n v="384581250"/>
    <n v="51277500"/>
    <n v="256387500"/>
    <n v="5127750"/>
    <n v="5127750"/>
    <n v="2.9252596167909903E-2"/>
    <n v="0.38437911364633609"/>
    <n v="0.23402076934327923"/>
    <n v="0.86061137925990927"/>
    <n v="0.10238408658768465"/>
    <n v="3.874964024202375E-2"/>
    <n v="0.41179420454312687"/>
    <n v="0.25788177947377416"/>
    <n v="0.8801309529858633"/>
    <n v="0.11946907263604511"/>
    <n v="487.8127833845254"/>
    <n v="1282.4595582857978"/>
    <n v="188.21880941933597"/>
    <n v="2839.5787626151823"/>
    <n v="527.30144800351036"/>
    <n v="489.35419345338192"/>
    <n v="1286.5119245692881"/>
    <n v="188.81355063537018"/>
    <n v="2848.5513755623833"/>
    <n v="528.96763591198612"/>
  </r>
  <r>
    <s v="2018_2"/>
    <n v="2018"/>
    <n v="2"/>
    <x v="31"/>
    <x v="4"/>
    <s v="Commercial"/>
    <n v="688.5"/>
    <n v="2754"/>
    <n v="282973500"/>
    <n v="1131894000"/>
    <n v="30"/>
    <n v="234"/>
    <n v="680"/>
    <n v="363"/>
    <n v="65"/>
    <n v="821076"/>
    <n v="893669"/>
    <n v="1627462"/>
    <n v="1354742"/>
    <n v="232999"/>
    <n v="27369.200000000001"/>
    <n v="3819.0982905982905"/>
    <n v="2393.3264705882352"/>
    <n v="3732.0716253443525"/>
    <n v="3584.6"/>
    <n v="154912500"/>
    <n v="20655000"/>
    <n v="103275000"/>
    <n v="2065500"/>
    <n v="2065500"/>
    <n v="4.357298474945534E-2"/>
    <n v="0.33986928104575165"/>
    <n v="0.98765432098765427"/>
    <n v="0.52723311546840956"/>
    <n v="9.4408133623819904E-2"/>
    <n v="6.1700510100162156E-2"/>
    <n v="0.38192982419189914"/>
    <n v="0.99745968956935183"/>
    <n v="0.57156628821383382"/>
    <n v="0.12037233156484968"/>
    <n v="1192.557734204793"/>
    <n v="1297.9941902687001"/>
    <n v="2363.7792302106027"/>
    <n v="1967.6717501815542"/>
    <n v="338.41539578794482"/>
    <n v="1196.326025159454"/>
    <n v="1302.0956434949069"/>
    <n v="2371.2483930331123"/>
    <n v="1973.8892769689644"/>
    <n v="339.48473410028748"/>
  </r>
  <r>
    <s v="2018_2"/>
    <n v="2018"/>
    <n v="2"/>
    <x v="32"/>
    <x v="5"/>
    <s v="Commercial"/>
    <n v="285"/>
    <n v="1140"/>
    <n v="117135000"/>
    <n v="468540000"/>
    <n v="27"/>
    <n v="108"/>
    <n v="228"/>
    <n v="168"/>
    <n v="48"/>
    <n v="614062"/>
    <n v="448458"/>
    <n v="390754"/>
    <n v="671563"/>
    <n v="307339"/>
    <n v="22743.037037037036"/>
    <n v="4152.3888888888887"/>
    <n v="1713.8333333333333"/>
    <n v="3997.3988095238096"/>
    <n v="6402.895833333333"/>
    <n v="64125000"/>
    <n v="8550000"/>
    <n v="42750000"/>
    <n v="855000"/>
    <n v="855000"/>
    <n v="9.4736842105263161E-2"/>
    <n v="0.37894736842105264"/>
    <n v="0.8"/>
    <n v="0.58947368421052626"/>
    <n v="0.16842105263157894"/>
    <n v="0.13515535829992018"/>
    <n v="0.44590300476829775"/>
    <n v="0.85520691540714744"/>
    <n v="0.65736843565461844"/>
    <n v="0.22007261024410754"/>
    <n v="2154.6035087719297"/>
    <n v="1573.5368421052631"/>
    <n v="1371.0666666666666"/>
    <n v="2356.3614035087721"/>
    <n v="1078.3824561403508"/>
    <n v="2161.4117099014125"/>
    <n v="1578.5089658682145"/>
    <n v="1375.3990171852622"/>
    <n v="2363.8071271899621"/>
    <n v="1081.789971549111"/>
  </r>
  <r>
    <s v="2018_2"/>
    <n v="2018"/>
    <n v="2"/>
    <x v="33"/>
    <x v="6"/>
    <s v="Commercial"/>
    <n v="1939"/>
    <n v="7756"/>
    <n v="796929000"/>
    <n v="3187716000"/>
    <n v="97"/>
    <n v="914"/>
    <n v="753"/>
    <n v="1597"/>
    <n v="271"/>
    <n v="3065415"/>
    <n v="2894091"/>
    <n v="1210654"/>
    <n v="4157832"/>
    <n v="2741623"/>
    <n v="31602.216494845361"/>
    <n v="3166.4015317286653"/>
    <n v="1607.7742363877821"/>
    <n v="2603.5266123982469"/>
    <n v="10116.690036900369"/>
    <n v="436275000"/>
    <n v="58170000"/>
    <n v="290850000"/>
    <n v="5817000"/>
    <n v="5817000"/>
    <n v="5.002578648788035E-2"/>
    <n v="0.47137699845281072"/>
    <n v="0.38834450747808147"/>
    <n v="0.82362042289840121"/>
    <n v="0.13976276431150078"/>
    <n v="6.1560847274368787E-2"/>
    <n v="0.49779039417574872"/>
    <n v="0.41413318313062869"/>
    <n v="0.84378804609206381"/>
    <n v="0.15811005221852345"/>
    <n v="1580.9257349149045"/>
    <n v="1492.5688499226405"/>
    <n v="624.37029396596188"/>
    <n v="2144.317689530686"/>
    <n v="1413.9365652398144"/>
    <n v="1585.9212063927221"/>
    <n v="1497.2851278310832"/>
    <n v="626.34320384162493"/>
    <n v="2151.0933891229297"/>
    <n v="1418.4043777544098"/>
  </r>
  <r>
    <s v="2018_2"/>
    <n v="2018"/>
    <n v="2"/>
    <x v="34"/>
    <x v="7"/>
    <s v="Commercial"/>
    <n v="1810"/>
    <n v="7240"/>
    <n v="743910000"/>
    <n v="2975640000"/>
    <n v="221"/>
    <n v="747"/>
    <n v="2059"/>
    <n v="1028"/>
    <n v="788"/>
    <n v="3084581"/>
    <n v="1613411"/>
    <n v="1696793"/>
    <n v="3113380"/>
    <n v="3741149"/>
    <n v="13957.380090497738"/>
    <n v="2159.8540829986614"/>
    <n v="824.08596406022343"/>
    <n v="3028.5797665369651"/>
    <n v="4747.6510152284263"/>
    <n v="407250000"/>
    <n v="54300000"/>
    <n v="271500000"/>
    <n v="5430000"/>
    <n v="5430000"/>
    <n v="0.12209944751381216"/>
    <n v="0.41270718232044201"/>
    <n v="1.1375690607734807"/>
    <n v="0.56795580110497235"/>
    <n v="0.43535911602209942"/>
    <n v="0.140030102088742"/>
    <n v="0.43966998241991517"/>
    <n v="1.1592344205611504"/>
    <n v="0.59508506390551108"/>
    <n v="0.46251266595649648"/>
    <n v="1704.1883977900552"/>
    <n v="891.38729281767951"/>
    <n v="937.45469613259672"/>
    <n v="1720.0994475138123"/>
    <n v="2066.9331491712705"/>
    <n v="1709.5733594906415"/>
    <n v="894.20393353559371"/>
    <n v="940.41690244808103"/>
    <n v="1725.5346855767359"/>
    <n v="2073.4643260413823"/>
  </r>
  <r>
    <s v="2018_2"/>
    <n v="2018"/>
    <n v="2"/>
    <x v="35"/>
    <x v="8"/>
    <s v="Commercial"/>
    <n v="233.75"/>
    <n v="935"/>
    <n v="96071250"/>
    <n v="384285000"/>
    <n v="33"/>
    <n v="101"/>
    <n v="165"/>
    <n v="142"/>
    <n v="46"/>
    <n v="444119"/>
    <n v="352031"/>
    <n v="170788"/>
    <n v="476774"/>
    <n v="190183"/>
    <n v="13458.151515151516"/>
    <n v="3485.4554455445545"/>
    <n v="1035.0787878787878"/>
    <n v="3357.5633802816901"/>
    <n v="4134.413043478261"/>
    <n v="52593750"/>
    <n v="7012500"/>
    <n v="35062500"/>
    <n v="701250"/>
    <n v="701250"/>
    <n v="0.14117647058823529"/>
    <n v="0.43208556149732619"/>
    <n v="0.70588235294117652"/>
    <n v="0.60748663101604283"/>
    <n v="0.19679144385026737"/>
    <n v="0.19424209008536733"/>
    <n v="0.50757851967899725"/>
    <n v="0.77532188972084792"/>
    <n v="0.68190423797940158"/>
    <n v="0.25738094549449692"/>
    <n v="1899.9743315508022"/>
    <n v="1506.0149732620321"/>
    <n v="730.64385026737966"/>
    <n v="2039.6748663101605"/>
    <n v="813.61711229946525"/>
    <n v="1905.9779453653109"/>
    <n v="1510.7737387612233"/>
    <n v="732.95256751692841"/>
    <n v="2046.1199113832122"/>
    <n v="816.18801173426698"/>
  </r>
  <r>
    <s v="2018_2"/>
    <n v="2018"/>
    <n v="2"/>
    <x v="36"/>
    <x v="9"/>
    <s v="Commercial"/>
    <n v="171.5"/>
    <n v="686"/>
    <n v="70486500"/>
    <n v="281946000"/>
    <n v="25"/>
    <n v="89"/>
    <n v="151"/>
    <n v="126"/>
    <n v="26"/>
    <n v="387336"/>
    <n v="322747"/>
    <n v="121324"/>
    <n v="437463"/>
    <n v="129543"/>
    <n v="15493.44"/>
    <n v="3626.370786516854"/>
    <n v="803.4701986754967"/>
    <n v="3471.9285714285716"/>
    <n v="4982.4230769230771"/>
    <n v="38587500"/>
    <n v="5145000"/>
    <n v="25725000"/>
    <n v="514500"/>
    <n v="514500"/>
    <n v="0.1457725947521866"/>
    <n v="0.51895043731778423"/>
    <n v="0.88046647230320696"/>
    <n v="0.73469387755102045"/>
    <n v="0.15160349854227406"/>
    <n v="0.208556532556536"/>
    <n v="0.60784633340333372"/>
    <n v="0.93818631497167271"/>
    <n v="0.81324469434984759"/>
    <n v="0.21541190593391135"/>
    <n v="2258.5189504373179"/>
    <n v="1881.9067055393587"/>
    <n v="707.42857142857144"/>
    <n v="2550.8046647230321"/>
    <n v="755.35276967930031"/>
    <n v="2265.6555076770719"/>
    <n v="1887.853228556736"/>
    <n v="709.66393212459741"/>
    <n v="2558.8647978884865"/>
    <n v="757.73956314675343"/>
  </r>
  <r>
    <s v="2018_2"/>
    <n v="2018"/>
    <n v="2"/>
    <x v="37"/>
    <x v="10"/>
    <s v="Commercial"/>
    <n v="469.5"/>
    <n v="1878"/>
    <n v="192964500"/>
    <n v="771858000"/>
    <n v="61"/>
    <n v="209"/>
    <n v="173"/>
    <n v="296"/>
    <n v="100"/>
    <n v="1098212"/>
    <n v="824684"/>
    <n v="185433"/>
    <n v="881376"/>
    <n v="514804"/>
    <n v="18003.475409836065"/>
    <n v="3945.8564593301435"/>
    <n v="1071.8670520231215"/>
    <n v="2977.6216216216217"/>
    <n v="5148.04"/>
    <n v="105637500"/>
    <n v="14085000"/>
    <n v="70425000"/>
    <n v="1408500"/>
    <n v="1408500"/>
    <n v="0.12992545260915869"/>
    <n v="0.44515441959531415"/>
    <n v="0.36847710330138445"/>
    <n v="0.63045793397231098"/>
    <n v="0.21299254526091588"/>
    <n v="0.16608004536865617"/>
    <n v="0.49859602954969123"/>
    <n v="0.42034969254480775"/>
    <n v="0.68236161045308219"/>
    <n v="0.25701859779648201"/>
    <n v="2339.1096911608092"/>
    <n v="1756.5154419595315"/>
    <n v="394.95846645367413"/>
    <n v="1877.2651757188498"/>
    <n v="1096.4941427050053"/>
    <n v="2346.5009022010354"/>
    <n v="1762.0657487176964"/>
    <n v="396.20647179036888"/>
    <n v="1883.1970322472707"/>
    <n v="1099.9588881351704"/>
  </r>
  <r>
    <s v="2018_2"/>
    <n v="2018"/>
    <n v="2"/>
    <x v="38"/>
    <x v="11"/>
    <s v="Commercial"/>
    <n v="1805"/>
    <n v="7220"/>
    <n v="741855000"/>
    <n v="2967420000"/>
    <n v="54"/>
    <n v="630"/>
    <n v="2474"/>
    <n v="992"/>
    <n v="251"/>
    <n v="1116387"/>
    <n v="1458730"/>
    <n v="3487603"/>
    <n v="1827487"/>
    <n v="1249497"/>
    <n v="20673.833333333332"/>
    <n v="2315.4444444444443"/>
    <n v="1409.7021018593371"/>
    <n v="1842.2247983870968"/>
    <n v="4978.0756972111558"/>
    <n v="406125000"/>
    <n v="54150000"/>
    <n v="270750000"/>
    <n v="5415000"/>
    <n v="5415000"/>
    <n v="2.9916897506925208E-2"/>
    <n v="0.34903047091412742"/>
    <n v="1.3706371191135733"/>
    <n v="0.54958448753462608"/>
    <n v="0.13905817174515236"/>
    <n v="3.9259762314913058E-2"/>
    <n v="0.37517189963997105"/>
    <n v="1.4097259803268494"/>
    <n v="0.57687057208547421"/>
    <n v="0.15803407596638042"/>
    <n v="618.49695290858722"/>
    <n v="808.1606648199446"/>
    <n v="1932.190027700831"/>
    <n v="1012.4581717451523"/>
    <n v="692.2421052631579"/>
    <n v="620.45130396957381"/>
    <n v="810.71432275683651"/>
    <n v="1938.2954379423959"/>
    <n v="1015.6573770004886"/>
    <n v="694.42947916454648"/>
  </r>
  <r>
    <s v="2018_2"/>
    <n v="2018"/>
    <n v="2"/>
    <x v="39"/>
    <x v="12"/>
    <s v="Commercial"/>
    <n v="1293.5"/>
    <n v="5174"/>
    <n v="531628500"/>
    <n v="2126514000"/>
    <n v="76"/>
    <n v="599"/>
    <n v="977"/>
    <n v="1226"/>
    <n v="233"/>
    <n v="1766304"/>
    <n v="2181309"/>
    <n v="1389175"/>
    <n v="3440061"/>
    <n v="1027216"/>
    <n v="23240.842105263157"/>
    <n v="3641.5843071786312"/>
    <n v="1421.8781985670419"/>
    <n v="2805.9225122349103"/>
    <n v="4408.6523605150214"/>
    <n v="291037500"/>
    <n v="38805000"/>
    <n v="194025000"/>
    <n v="3880500"/>
    <n v="3880500"/>
    <n v="5.8755315036722072E-2"/>
    <n v="0.46308465403942789"/>
    <n v="0.7553150367220719"/>
    <n v="0.94781600309238501"/>
    <n v="0.18013142636258214"/>
    <n v="7.3990493733723905E-2"/>
    <n v="0.49538861730027312"/>
    <n v="0.78316601217317339"/>
    <n v="0.96222399291218974"/>
    <n v="0.2050279992238887"/>
    <n v="1365.5229996134519"/>
    <n v="1686.3618090452262"/>
    <n v="1073.9659837649788"/>
    <n v="2659.4982605334362"/>
    <n v="794.13683803633558"/>
    <n v="1369.8378330342894"/>
    <n v="1691.6904415877407"/>
    <n v="1077.3595438301725"/>
    <n v="2667.9018480090463"/>
    <n v="796.64618293235515"/>
  </r>
  <r>
    <s v="2018_2"/>
    <n v="2018"/>
    <n v="2"/>
    <x v="40"/>
    <x v="13"/>
    <s v="Commercial"/>
    <n v="387.75"/>
    <n v="1551"/>
    <n v="159365250"/>
    <n v="637461000"/>
    <n v="54"/>
    <n v="200"/>
    <n v="315"/>
    <n v="297"/>
    <n v="96"/>
    <n v="1217184"/>
    <n v="712557"/>
    <n v="288111"/>
    <n v="1011023"/>
    <n v="883530"/>
    <n v="22540.444444444445"/>
    <n v="3562.7849999999999"/>
    <n v="914.63809523809527"/>
    <n v="3404.1178451178453"/>
    <n v="9203.4375"/>
    <n v="87243750"/>
    <n v="11632500"/>
    <n v="58162500"/>
    <n v="1163250"/>
    <n v="1163250"/>
    <n v="0.13926499032882012"/>
    <n v="0.51579626047711158"/>
    <n v="0.81237911025145071"/>
    <n v="0.76595744680851063"/>
    <n v="0.24758220502901354"/>
    <n v="0.18023213809897545"/>
    <n v="0.5749297056236149"/>
    <n v="0.85857464375091697"/>
    <n v="0.81605652704897846"/>
    <n v="0.29865260511972608"/>
    <n v="3139.0947775628629"/>
    <n v="1837.6711798839458"/>
    <n v="743.03288201160547"/>
    <n v="2607.4094132817536"/>
    <n v="2278.6073500967118"/>
    <n v="3149.0138130249084"/>
    <n v="1843.477925743018"/>
    <n v="745.38074661219616"/>
    <n v="2615.6484083637984"/>
    <n v="2285.807383453855"/>
  </r>
  <r>
    <s v="2018_2"/>
    <n v="2018"/>
    <n v="2"/>
    <x v="41"/>
    <x v="14"/>
    <s v="Commercial"/>
    <n v="1928.5"/>
    <n v="7714"/>
    <n v="792613500"/>
    <n v="3170454000"/>
    <n v="240"/>
    <n v="940"/>
    <n v="1843"/>
    <n v="1563"/>
    <n v="355"/>
    <n v="3884671"/>
    <n v="3417377"/>
    <n v="2987261"/>
    <n v="5617494"/>
    <n v="4488449"/>
    <n v="16186.129166666668"/>
    <n v="3635.5074468085108"/>
    <n v="1620.8686923494304"/>
    <n v="3594.0460652591169"/>
    <n v="12643.518309859155"/>
    <n v="433912500"/>
    <n v="57855000"/>
    <n v="289275000"/>
    <n v="5785500"/>
    <n v="5785500"/>
    <n v="0.1244490536686544"/>
    <n v="0.48742546020222971"/>
    <n v="0.95566502463054193"/>
    <n v="0.81047446201711171"/>
    <n v="0.18408089188488463"/>
    <n v="0.14196294334080409"/>
    <n v="0.51394577774684103"/>
    <n v="0.96658627041781719"/>
    <n v="0.8312690172521302"/>
    <n v="0.20464330150367699"/>
    <n v="2014.3484573502722"/>
    <n v="1772.0388903292715"/>
    <n v="1549.0075187969924"/>
    <n v="2912.8825512056001"/>
    <n v="2327.4301270417423"/>
    <n v="2020.7134750375963"/>
    <n v="1777.6382486917312"/>
    <n v="1553.9021338368898"/>
    <n v="2922.086792354577"/>
    <n v="2334.7844325347046"/>
  </r>
  <r>
    <s v="2018_2"/>
    <n v="2018"/>
    <n v="2"/>
    <x v="42"/>
    <x v="15"/>
    <s v="Commercial"/>
    <n v="272"/>
    <n v="1088"/>
    <n v="111792000"/>
    <n v="447168000"/>
    <n v="38"/>
    <n v="146"/>
    <n v="165"/>
    <n v="244"/>
    <n v="59"/>
    <n v="701728"/>
    <n v="496534"/>
    <n v="234507"/>
    <n v="725689"/>
    <n v="521184"/>
    <n v="18466.526315789473"/>
    <n v="3400.9178082191779"/>
    <n v="1421.2545454545455"/>
    <n v="2974.1352459016393"/>
    <n v="8833.6271186440681"/>
    <n v="61200000"/>
    <n v="8160000"/>
    <n v="40800000"/>
    <n v="816000"/>
    <n v="816000"/>
    <n v="0.13970588235294118"/>
    <n v="0.53676470588235292"/>
    <n v="0.60661764705882348"/>
    <n v="0.8970588235294118"/>
    <n v="0.21691176470588236"/>
    <n v="0.18868402277113483"/>
    <n v="0.60721199171460072"/>
    <n v="0.67563152412637462"/>
    <n v="0.9399903661442236"/>
    <n v="0.27513795461304452"/>
    <n v="2579.8823529411766"/>
    <n v="1825.4926470588234"/>
    <n v="862.15808823529414"/>
    <n v="2667.9742647058824"/>
    <n v="1916.1176470588234"/>
    <n v="2588.034366932483"/>
    <n v="1831.2609107096387"/>
    <n v="864.88236935997395"/>
    <n v="2676.4046349937107"/>
    <n v="1922.1722711582538"/>
  </r>
  <r>
    <s v="2018_2"/>
    <n v="2018"/>
    <n v="2"/>
    <x v="43"/>
    <x v="16"/>
    <s v="Commercial"/>
    <n v="461.5"/>
    <n v="1846"/>
    <n v="189676500"/>
    <n v="758706000"/>
    <n v="61"/>
    <n v="229"/>
    <n v="741"/>
    <n v="471"/>
    <n v="226"/>
    <n v="1170159"/>
    <n v="398699"/>
    <n v="557112"/>
    <n v="1518973"/>
    <n v="1225084"/>
    <n v="19182.934426229509"/>
    <n v="1741.0436681222707"/>
    <n v="751.83805668016191"/>
    <n v="3224.9957537154987"/>
    <n v="5420.7256637168139"/>
    <n v="103837500"/>
    <n v="13845000"/>
    <n v="69225000"/>
    <n v="1384500"/>
    <n v="1384500"/>
    <n v="0.13217768147345613"/>
    <n v="0.49620801733477787"/>
    <n v="1.6056338028169015"/>
    <n v="1.0205850487540629"/>
    <n v="0.48970747562296857"/>
    <n v="0.1689113701276736"/>
    <n v="0.55043651621943834"/>
    <n v="1.7125881332098118"/>
    <n v="1.0363057031119864"/>
    <n v="0.54392604303776049"/>
    <n v="2535.5557963163596"/>
    <n v="863.91982665222099"/>
    <n v="1207.1765980498376"/>
    <n v="3291.382448537378"/>
    <n v="2654.5698808234019"/>
    <n v="2543.5677455061141"/>
    <n v="866.64967458742115"/>
    <n v="1210.9910822669419"/>
    <n v="3301.7826885873274"/>
    <n v="2662.9578954104632"/>
  </r>
  <r>
    <s v="2018_2"/>
    <n v="2018"/>
    <n v="2"/>
    <x v="44"/>
    <x v="17"/>
    <s v="Commercial"/>
    <n v="1578.25"/>
    <n v="6313"/>
    <n v="648660750"/>
    <n v="2594643000"/>
    <n v="149"/>
    <n v="724"/>
    <n v="2136"/>
    <n v="1020"/>
    <n v="244"/>
    <n v="2676830"/>
    <n v="2600366"/>
    <n v="1363993"/>
    <n v="3260307"/>
    <n v="518256"/>
    <n v="17965.302013422817"/>
    <n v="3591.6657458563536"/>
    <n v="638.57350187265922"/>
    <n v="3196.3794117647058"/>
    <n v="2124"/>
    <n v="355106250"/>
    <n v="47347500"/>
    <n v="236737500"/>
    <n v="4734750"/>
    <n v="4734750"/>
    <n v="9.4408363693964839E-2"/>
    <n v="0.45873594170758752"/>
    <n v="1.353397750673214"/>
    <n v="0.64628544273720889"/>
    <n v="0.15460161571360684"/>
    <n v="0.11155738968944888"/>
    <n v="0.48796090678433457"/>
    <n v="1.3939591227642216"/>
    <n v="0.67432729363516453"/>
    <n v="0.1758050272644672"/>
    <n v="1696.0747663551401"/>
    <n v="1647.6261682242991"/>
    <n v="864.24394107397438"/>
    <n v="2065.7734832884526"/>
    <n v="328.37383177570092"/>
    <n v="1701.4340902831736"/>
    <n v="1652.8324023614855"/>
    <n v="866.97481315870527"/>
    <n v="2072.3009958005787"/>
    <n v="329.41144035810879"/>
  </r>
  <r>
    <s v="2018_2"/>
    <n v="2018"/>
    <n v="2"/>
    <x v="45"/>
    <x v="18"/>
    <s v="Commercial"/>
    <n v="1520"/>
    <n v="6080"/>
    <n v="624720000"/>
    <n v="2498880000"/>
    <n v="96"/>
    <n v="840"/>
    <n v="1525"/>
    <n v="1374"/>
    <n v="272"/>
    <n v="3997746"/>
    <n v="3355539"/>
    <n v="1711237"/>
    <n v="5205382"/>
    <n v="3622115"/>
    <n v="41643.1875"/>
    <n v="3994.6892857142857"/>
    <n v="1122.1226229508197"/>
    <n v="3788.4876273653567"/>
    <n v="13316.599264705883"/>
    <n v="342000000"/>
    <n v="45600000"/>
    <n v="228000000"/>
    <n v="4560000"/>
    <n v="4560000"/>
    <n v="6.3157894736842107E-2"/>
    <n v="0.55263157894736847"/>
    <n v="1.0032894736842106"/>
    <n v="0.90394736842105261"/>
    <n v="0.17894736842105263"/>
    <n v="7.7695107619318443E-2"/>
    <n v="0.58234718817007991"/>
    <n v="1.0067227634830489"/>
    <n v="0.92155740805304431"/>
    <n v="0.2018551104527759"/>
    <n v="2630.0960526315789"/>
    <n v="2207.5914473684211"/>
    <n v="1125.8138157894737"/>
    <n v="3424.5934210526316"/>
    <n v="2382.9703947368421"/>
    <n v="2638.4067338512436"/>
    <n v="2214.567081875754"/>
    <n v="1129.3712066788137"/>
    <n v="3435.4145863864424"/>
    <n v="2390.5001985577865"/>
  </r>
  <r>
    <s v="2018_2"/>
    <n v="2018"/>
    <n v="2"/>
    <x v="46"/>
    <x v="19"/>
    <s v="Commercial"/>
    <n v="840.25"/>
    <n v="3361"/>
    <n v="345342750"/>
    <n v="1381371000"/>
    <n v="134"/>
    <n v="389"/>
    <n v="1348"/>
    <n v="616"/>
    <n v="131"/>
    <n v="1919043"/>
    <n v="1404940"/>
    <n v="1873850"/>
    <n v="1896204"/>
    <n v="382951"/>
    <n v="14321.216417910447"/>
    <n v="3611.6709511568124"/>
    <n v="1390.0964391691396"/>
    <n v="3078.2532467532469"/>
    <n v="2923.290076335878"/>
    <n v="189056250"/>
    <n v="25207500"/>
    <n v="126037500"/>
    <n v="2520750"/>
    <n v="2520750"/>
    <n v="0.15947634632549837"/>
    <n v="0.46295745313894676"/>
    <n v="1.6042844391550133"/>
    <n v="0.73311514430229097"/>
    <n v="0.1559059803629872"/>
    <n v="0.18890529644699605"/>
    <n v="0.50303734558473501"/>
    <n v="1.6834275380738375"/>
    <n v="0.76867006556770279"/>
    <n v="0.18506537203214493"/>
    <n v="2283.8952692650996"/>
    <n v="1672.0499851234752"/>
    <n v="2230.1100862838439"/>
    <n v="2256.7140731925024"/>
    <n v="455.75840523653676"/>
    <n v="2291.1120115977496"/>
    <n v="1677.3333946004036"/>
    <n v="2237.156876074399"/>
    <n v="2263.8449273099664"/>
    <n v="457.19852861732119"/>
  </r>
  <r>
    <s v="2018_2"/>
    <n v="2018"/>
    <n v="2"/>
    <x v="47"/>
    <x v="20"/>
    <s v="Commercial"/>
    <n v="780.75"/>
    <n v="3123"/>
    <n v="320888250"/>
    <n v="1283553000"/>
    <n v="108"/>
    <n v="489"/>
    <n v="1078"/>
    <n v="700"/>
    <n v="119"/>
    <n v="1945955"/>
    <n v="2201757"/>
    <n v="2905307"/>
    <n v="3360407"/>
    <n v="494526"/>
    <n v="18018.10185185185"/>
    <n v="4502.5705521472391"/>
    <n v="2695.0899814471245"/>
    <n v="4800.5814285714287"/>
    <n v="4155.680672268908"/>
    <n v="175668750"/>
    <n v="23422500"/>
    <n v="117112500"/>
    <n v="2342250"/>
    <n v="2342250"/>
    <n v="0.13832853025936601"/>
    <n v="0.62632084534101828"/>
    <n v="1.3807236631444124"/>
    <n v="0.89657380723663149"/>
    <n v="0.15241754723022735"/>
    <n v="0.1671175357564097"/>
    <n v="0.6666619506765854"/>
    <n v="1.4411822850641147"/>
    <n v="0.92196646837938323"/>
    <n v="0.18238904091517824"/>
    <n v="2492.4175472302272"/>
    <n v="2820.0537944284342"/>
    <n v="3721.1745116874799"/>
    <n v="4304.0755683637526"/>
    <n v="633.39865513928919"/>
    <n v="2500.2931864794491"/>
    <n v="2828.964711611231"/>
    <n v="3732.9328256465587"/>
    <n v="4317.6757560672504"/>
    <n v="635.40009318660304"/>
  </r>
  <r>
    <s v="2018_2"/>
    <n v="2018"/>
    <n v="2"/>
    <x v="48"/>
    <x v="21"/>
    <s v="Commercial"/>
    <n v="1359.5"/>
    <n v="5438"/>
    <n v="558754500"/>
    <n v="2235018000"/>
    <n v="242"/>
    <n v="919"/>
    <n v="932"/>
    <n v="1408"/>
    <n v="331"/>
    <n v="3432210"/>
    <n v="3010513"/>
    <n v="1216761"/>
    <n v="4226185"/>
    <n v="986619"/>
    <n v="14182.685950413223"/>
    <n v="3275.8574537540803"/>
    <n v="1305.5375536480688"/>
    <n v="3001.551846590909"/>
    <n v="2980.7220543806648"/>
    <n v="305887500"/>
    <n v="40785000"/>
    <n v="203925000"/>
    <n v="4078500"/>
    <n v="4078500"/>
    <n v="0.17800662008091209"/>
    <n v="0.6759838175799926"/>
    <n v="0.68554615667524821"/>
    <n v="1.0356748804707614"/>
    <n v="0.24347186465612358"/>
    <n v="0.20217895216474874"/>
    <n v="0.70555834510694837"/>
    <n v="0.71488635998065586"/>
    <n v="1.0478216082846068"/>
    <n v="0.27059271161647491"/>
    <n v="2524.6119897020963"/>
    <n v="2214.4266274365577"/>
    <n v="895.0062522986392"/>
    <n v="3108.6318499448325"/>
    <n v="725.72195660169177"/>
    <n v="2532.5893582201638"/>
    <n v="2221.4238600154017"/>
    <n v="897.8343283474278"/>
    <n v="3118.4546274469462"/>
    <n v="728.01512145755066"/>
  </r>
  <r>
    <s v="2018_2"/>
    <n v="2018"/>
    <n v="2"/>
    <x v="49"/>
    <x v="22"/>
    <s v="Commercial"/>
    <n v="427"/>
    <n v="1708"/>
    <n v="175497000"/>
    <n v="701988000"/>
    <n v="77"/>
    <n v="271"/>
    <n v="154"/>
    <n v="265"/>
    <n v="42"/>
    <n v="1090333"/>
    <n v="933109"/>
    <n v="125255"/>
    <n v="886534"/>
    <n v="211782"/>
    <n v="14160.16883116883"/>
    <n v="3443.2066420664205"/>
    <n v="813.34415584415581"/>
    <n v="3345.4113207547171"/>
    <n v="5042.4285714285716"/>
    <n v="96075000"/>
    <n v="12810000"/>
    <n v="64050000"/>
    <n v="1281000"/>
    <n v="1281000"/>
    <n v="0.18032786885245902"/>
    <n v="0.63466042154566749"/>
    <n v="0.36065573770491804"/>
    <n v="0.62060889929742391"/>
    <n v="9.8360655737704916E-2"/>
    <n v="0.2236783071950855"/>
    <n v="0.68895557352369685"/>
    <n v="0.41480041784079713"/>
    <n v="0.67532240627980833"/>
    <n v="0.13193976088806167"/>
    <n v="2553.473067915691"/>
    <n v="2185.2669789227166"/>
    <n v="293.33723653395782"/>
    <n v="2076.1920374707261"/>
    <n v="495.9765807962529"/>
    <n v="2561.5416328067768"/>
    <n v="2192.1720716943341"/>
    <n v="294.26413510112303"/>
    <n v="2082.7524709411923"/>
    <n v="497.54378715409393"/>
  </r>
  <r>
    <s v="2018_2"/>
    <n v="2018"/>
    <n v="2"/>
    <x v="50"/>
    <x v="23"/>
    <s v="Commercial"/>
    <n v="659.75"/>
    <n v="2639"/>
    <n v="271157250"/>
    <n v="1084629000"/>
    <n v="127"/>
    <n v="514"/>
    <n v="753"/>
    <n v="871"/>
    <n v="182"/>
    <n v="2017252"/>
    <n v="1383016"/>
    <n v="824565"/>
    <n v="2881957"/>
    <n v="1053273"/>
    <n v="15883.874015748032"/>
    <n v="2690.6926070038912"/>
    <n v="1095.0398406374502"/>
    <n v="3308.7910447761192"/>
    <n v="5787.2142857142853"/>
    <n v="148443750"/>
    <n v="19792500"/>
    <n v="98962500"/>
    <n v="1979250"/>
    <n v="1979250"/>
    <n v="0.1924971580143994"/>
    <n v="0.77908298597953773"/>
    <n v="1.1413414172034861"/>
    <n v="1.3201970443349753"/>
    <n v="0.27586206896551724"/>
    <n v="0.22826151427318647"/>
    <n v="0.81671631729346539"/>
    <n v="1.1777755746729541"/>
    <n v="1.3791756171331098"/>
    <n v="0.31640572087424756"/>
    <n v="3057.6006062902616"/>
    <n v="2096.2728306176582"/>
    <n v="1249.814323607427"/>
    <n v="4368.2561576354683"/>
    <n v="1596.4729064039409"/>
    <n v="3067.2621332563608"/>
    <n v="2102.8967161701557"/>
    <n v="1253.7635361910814"/>
    <n v="4382.0591456957791"/>
    <n v="1601.517504447301"/>
  </r>
  <r>
    <s v="2018_2"/>
    <n v="2018"/>
    <n v="2"/>
    <x v="51"/>
    <x v="24"/>
    <s v="Commercial"/>
    <n v="342.75"/>
    <n v="1371"/>
    <n v="140870250"/>
    <n v="563481000"/>
    <n v="72"/>
    <n v="300"/>
    <n v="217"/>
    <n v="568"/>
    <n v="8"/>
    <n v="1013162"/>
    <n v="904269"/>
    <n v="383051"/>
    <n v="1442582"/>
    <n v="73359"/>
    <n v="14071.694444444445"/>
    <n v="3014.23"/>
    <n v="1765.2119815668202"/>
    <n v="2539.7570422535209"/>
    <n v="9169.875"/>
    <n v="77118750"/>
    <n v="10282500"/>
    <n v="51412500"/>
    <n v="1028250"/>
    <n v="1028250"/>
    <n v="0.21006564551422319"/>
    <n v="0.87527352297592997"/>
    <n v="0.6331145149525893"/>
    <n v="1.6571845368344273"/>
    <n v="2.3340627279358133E-2"/>
    <n v="0.26133291728191582"/>
    <n v="0.91685677139419053"/>
    <n v="0.69377049016747827"/>
    <n v="1.7885243195638469"/>
    <n v="4.2342439069985818E-2"/>
    <n v="2955.9795769511306"/>
    <n v="2638.2757111597375"/>
    <n v="1117.5813274981765"/>
    <n v="4208.8460977388768"/>
    <n v="214.03063457330416"/>
    <n v="2965.3199977815029"/>
    <n v="2646.6122387869677"/>
    <n v="1121.112705046382"/>
    <n v="4222.1453756059109"/>
    <n v="214.7069370122974"/>
  </r>
  <r>
    <s v="2018_2"/>
    <n v="2018"/>
    <n v="2"/>
    <x v="52"/>
    <x v="25"/>
    <s v="Commercial"/>
    <n v="1560.75"/>
    <n v="6243"/>
    <n v="641468250"/>
    <n v="2565873000"/>
    <n v="308"/>
    <n v="1167"/>
    <n v="357"/>
    <n v="1179"/>
    <n v="763"/>
    <n v="3995021"/>
    <n v="2969659"/>
    <n v="293147"/>
    <n v="3508355"/>
    <n v="4027605"/>
    <n v="12970.847402597403"/>
    <n v="2544.6949443016283"/>
    <n v="821.140056022409"/>
    <n v="2975.7039864291773"/>
    <n v="5278.6435124508516"/>
    <n v="351168750"/>
    <n v="46822500"/>
    <n v="234112500"/>
    <n v="4682250"/>
    <n v="4682250"/>
    <n v="0.19734102194457792"/>
    <n v="0.74771744353676117"/>
    <n v="0.22873618452666988"/>
    <n v="0.75540605478135514"/>
    <n v="0.48886753163543167"/>
    <n v="0.22081374472085821"/>
    <n v="0.77333287155338559"/>
    <n v="0.2535080186791096"/>
    <n v="0.78075747715722854"/>
    <n v="0.51834916771904227"/>
    <n v="2559.6802819157456"/>
    <n v="1902.7127983341343"/>
    <n v="187.82444337658177"/>
    <n v="2247.8648085856157"/>
    <n v="2580.5574243152332"/>
    <n v="2567.7684606063976"/>
    <n v="1908.7250652639709"/>
    <n v="188.41793845924306"/>
    <n v="2254.9677004478217"/>
    <n v="2588.7115714236875"/>
  </r>
  <r>
    <s v="2018_2"/>
    <n v="2018"/>
    <n v="2"/>
    <x v="53"/>
    <x v="26"/>
    <s v="Commercial"/>
    <n v="803"/>
    <n v="3212"/>
    <n v="330033000"/>
    <n v="1320132000"/>
    <n v="130"/>
    <n v="599"/>
    <n v="1262"/>
    <n v="989"/>
    <n v="150"/>
    <n v="1894253"/>
    <n v="2505058"/>
    <n v="890795"/>
    <n v="3591383"/>
    <n v="439382"/>
    <n v="14571.176923076922"/>
    <n v="4182.0667779632722"/>
    <n v="705.8597464342314"/>
    <n v="3631.3276036400403"/>
    <n v="2929.2133333333331"/>
    <n v="180675000"/>
    <n v="24090000"/>
    <n v="120450000"/>
    <n v="2409000"/>
    <n v="2409000"/>
    <n v="0.16189290161892902"/>
    <n v="0.74595267745952676"/>
    <n v="1.5716064757160648"/>
    <n v="1.2316313823163139"/>
    <n v="0.18679950186799502"/>
    <n v="0.19218028893592187"/>
    <n v="0.78174674869052452"/>
    <n v="1.6495389784287144"/>
    <n v="1.2755488429839132"/>
    <n v="0.21884631317852318"/>
    <n v="2358.9701120797013"/>
    <n v="3119.6239103362391"/>
    <n v="1109.3337484433375"/>
    <n v="4472.4570361145707"/>
    <n v="547.17559153175591"/>
    <n v="2366.4240788611028"/>
    <n v="3129.4814209842275"/>
    <n v="1112.8390649660187"/>
    <n v="4486.5892822196529"/>
    <n v="548.90457854264923"/>
  </r>
  <r>
    <s v="2018_3"/>
    <n v="2018"/>
    <n v="3"/>
    <x v="27"/>
    <x v="0"/>
    <s v="Commercial"/>
    <n v="1853.75"/>
    <n v="7415"/>
    <n v="761891250"/>
    <n v="3047565000"/>
    <n v="48"/>
    <n v="927"/>
    <n v="523"/>
    <n v="1658"/>
    <n v="202"/>
    <n v="927648"/>
    <n v="1879930"/>
    <n v="919258"/>
    <n v="3128529"/>
    <n v="652599"/>
    <n v="19326"/>
    <n v="2027.9719525350592"/>
    <n v="1757.6634799235183"/>
    <n v="1886.9294330518696"/>
    <n v="3230.6881188118814"/>
    <n v="417093750"/>
    <n v="55612500"/>
    <n v="278062500"/>
    <n v="5561250"/>
    <n v="5561250"/>
    <n v="2.5893459204315575E-2"/>
    <n v="0.5000674308833446"/>
    <n v="0.28213081591368849"/>
    <n v="0.89440323668240052"/>
    <n v="0.10896830748482805"/>
    <n v="3.4488117314617067E-2"/>
    <n v="0.52712572040545869"/>
    <n v="0.30648526201865278"/>
    <n v="0.91103438832416084"/>
    <n v="0.12583100374866266"/>
    <n v="500.41699258260286"/>
    <n v="1014.1227242076872"/>
    <n v="495.89103169251518"/>
    <n v="1687.6757923128794"/>
    <n v="352.04261631827376"/>
    <n v="501.99822992870514"/>
    <n v="1017.327189181533"/>
    <n v="497.45796772892481"/>
    <n v="1693.0085768315373"/>
    <n v="353.15501445941027"/>
  </r>
  <r>
    <s v="2018_3"/>
    <n v="2018"/>
    <n v="3"/>
    <x v="28"/>
    <x v="1"/>
    <s v="Commercial"/>
    <n v="215.25"/>
    <n v="861"/>
    <n v="88467750"/>
    <n v="353871000"/>
    <n v="5"/>
    <n v="65"/>
    <n v="205"/>
    <n v="120"/>
    <n v="14"/>
    <n v="143076"/>
    <n v="212487"/>
    <n v="412863"/>
    <n v="379063"/>
    <n v="116140"/>
    <n v="28615.200000000001"/>
    <n v="3269.0307692307692"/>
    <n v="2013.9658536585366"/>
    <n v="3158.8583333333331"/>
    <n v="8295.7142857142862"/>
    <n v="48431250"/>
    <n v="6457500"/>
    <n v="32287500"/>
    <n v="645750"/>
    <n v="645750"/>
    <n v="2.3228803716608595E-2"/>
    <n v="0.30197444831591175"/>
    <n v="0.95238095238095233"/>
    <n v="0.55749128919860624"/>
    <n v="6.5040650406504072E-2"/>
    <n v="4.7150621900872623E-2"/>
    <n v="0.37488747045685922"/>
    <n v="0.98620145395180836"/>
    <n v="0.63637081589620714"/>
    <n v="0.10420339706353982"/>
    <n v="664.69686411149826"/>
    <n v="987.16376306620214"/>
    <n v="1918.0627177700349"/>
    <n v="1761.0360046457608"/>
    <n v="539.55865272938445"/>
    <n v="666.79719947370461"/>
    <n v="990.28304205156053"/>
    <n v="1924.1234879805984"/>
    <n v="1766.600595656161"/>
    <n v="541.26357143669134"/>
  </r>
  <r>
    <s v="2018_3"/>
    <n v="2018"/>
    <n v="3"/>
    <x v="29"/>
    <x v="2"/>
    <s v="Commercial"/>
    <n v="251.75"/>
    <n v="1007"/>
    <n v="103469250"/>
    <n v="413877000"/>
    <n v="23"/>
    <n v="156"/>
    <n v="63"/>
    <n v="403"/>
    <n v="27"/>
    <n v="249777"/>
    <n v="458403"/>
    <n v="63295"/>
    <n v="1158218"/>
    <n v="143532"/>
    <n v="10859.869565217392"/>
    <n v="2938.4807692307691"/>
    <n v="1004.6825396825396"/>
    <n v="2873.9900744416873"/>
    <n v="5316"/>
    <n v="56643750"/>
    <n v="7552500"/>
    <n v="37762500"/>
    <n v="755250"/>
    <n v="755250"/>
    <n v="9.1360476663356505E-2"/>
    <n v="0.61966236345580938"/>
    <n v="0.25024826216484608"/>
    <n v="1.6007944389275075"/>
    <n v="0.10724925521350546"/>
    <n v="0.13367078317808356"/>
    <n v="0.69095314777041483"/>
    <n v="0.31385680651317366"/>
    <n v="1.7448075116989612"/>
    <n v="0.15268874376314087"/>
    <n v="992.16285998013905"/>
    <n v="1820.8659384309831"/>
    <n v="251.42005958291955"/>
    <n v="4600.6673286991063"/>
    <n v="570.13704071499501"/>
    <n v="995.29793530905545"/>
    <n v="1826.6195824254312"/>
    <n v="252.21450660143512"/>
    <n v="4615.2046987424128"/>
    <n v="571.93858221845619"/>
  </r>
  <r>
    <s v="2018_3"/>
    <n v="2018"/>
    <n v="3"/>
    <x v="30"/>
    <x v="3"/>
    <s v="Commercial"/>
    <n v="1759.25"/>
    <n v="7037"/>
    <n v="723051750"/>
    <n v="2892207000"/>
    <n v="45"/>
    <n v="725"/>
    <n v="1080"/>
    <n v="1780"/>
    <n v="952"/>
    <n v="811954"/>
    <n v="2531168"/>
    <n v="949727"/>
    <n v="5378718"/>
    <n v="5366724"/>
    <n v="18043.422222222223"/>
    <n v="3491.2662068965519"/>
    <n v="879.37685185185182"/>
    <n v="3021.7516853932584"/>
    <n v="5637.3151260504201"/>
    <n v="395831250"/>
    <n v="52777500"/>
    <n v="263887500"/>
    <n v="5277750"/>
    <n v="5277750"/>
    <n v="2.5579081995168396E-2"/>
    <n v="0.41210743214437973"/>
    <n v="0.6138979678840415"/>
    <n v="1.0117947989199942"/>
    <n v="0.54113969020889585"/>
    <n v="3.4349250090256092E-2"/>
    <n v="0.43945044392313332"/>
    <n v="0.64094323547342902"/>
    <n v="1.0178633307354445"/>
    <n v="0.56882102847942906"/>
    <n v="461.53417649566575"/>
    <n v="1438.7767514565867"/>
    <n v="539.84766235611767"/>
    <n v="3057.3926389086259"/>
    <n v="3050.5749609208469"/>
    <n v="462.99255038623073"/>
    <n v="1443.3230549711129"/>
    <n v="541.55349428743966"/>
    <n v="3067.0535087311919"/>
    <n v="3060.2142879756657"/>
  </r>
  <r>
    <s v="2018_3"/>
    <n v="2018"/>
    <n v="3"/>
    <x v="31"/>
    <x v="4"/>
    <s v="Commercial"/>
    <n v="704.25"/>
    <n v="2817"/>
    <n v="289446750"/>
    <n v="1157787000"/>
    <n v="31"/>
    <n v="243"/>
    <n v="669"/>
    <n v="385"/>
    <n v="72"/>
    <n v="770783"/>
    <n v="878673"/>
    <n v="1652532"/>
    <n v="1420359"/>
    <n v="262060"/>
    <n v="24863.967741935485"/>
    <n v="3615.9382716049381"/>
    <n v="2470.1524663677128"/>
    <n v="3689.244155844156"/>
    <n v="3639.7222222222222"/>
    <n v="158456250"/>
    <n v="21127500"/>
    <n v="105637500"/>
    <n v="2112750"/>
    <n v="2112750"/>
    <n v="4.4018459353922609E-2"/>
    <n v="0.34504792332268369"/>
    <n v="0.94994675186368482"/>
    <n v="0.54668086616968403"/>
    <n v="0.10223642172523961"/>
    <n v="6.202932827319689E-2"/>
    <n v="0.38678643549032093"/>
    <n v="0.9690918791053964"/>
    <n v="0.59038891858945153"/>
    <n v="0.12883609515692784"/>
    <n v="1094.4735534256301"/>
    <n v="1247.6719914802982"/>
    <n v="2346.5133120340788"/>
    <n v="2016.839190628328"/>
    <n v="372.11217607383742"/>
    <n v="1097.9319141181124"/>
    <n v="1251.6144346384185"/>
    <n v="2353.9279173274872"/>
    <n v="2023.212078632881"/>
    <n v="373.28799080129238"/>
  </r>
  <r>
    <s v="2018_3"/>
    <n v="2018"/>
    <n v="3"/>
    <x v="32"/>
    <x v="5"/>
    <s v="Commercial"/>
    <n v="292.5"/>
    <n v="1170"/>
    <n v="120217500"/>
    <n v="480870000"/>
    <n v="30"/>
    <n v="127"/>
    <n v="229"/>
    <n v="191"/>
    <n v="55"/>
    <n v="624963"/>
    <n v="444809"/>
    <n v="326558"/>
    <n v="719296"/>
    <n v="293093"/>
    <n v="20832.099999999999"/>
    <n v="3502.4330708661419"/>
    <n v="1426.0174672489084"/>
    <n v="3765.9476439790574"/>
    <n v="5328.9636363636364"/>
    <n v="65812500"/>
    <n v="8775000"/>
    <n v="43875000"/>
    <n v="877500"/>
    <n v="877500"/>
    <n v="0.10256410256410256"/>
    <n v="0.4341880341880342"/>
    <n v="0.7829059829059829"/>
    <n v="0.652991452991453"/>
    <n v="0.18803418803418803"/>
    <n v="0.14389667129826517"/>
    <n v="0.5017135600417657"/>
    <n v="0.83907175316845339"/>
    <n v="0.71784247432562553"/>
    <n v="0.24126710531618428"/>
    <n v="2136.625641025641"/>
    <n v="1520.71452991453"/>
    <n v="1116.4376068376068"/>
    <n v="2459.1316239316238"/>
    <n v="1002.0273504273505"/>
    <n v="2143.3770349796978"/>
    <n v="1525.5197436524793"/>
    <n v="1119.9653704121686"/>
    <n v="2466.9020850078432"/>
    <n v="1005.1935959621684"/>
  </r>
  <r>
    <s v="2018_3"/>
    <n v="2018"/>
    <n v="3"/>
    <x v="33"/>
    <x v="6"/>
    <s v="Commercial"/>
    <n v="1994.75"/>
    <n v="7979"/>
    <n v="819842250"/>
    <n v="3279369000"/>
    <n v="90"/>
    <n v="1034"/>
    <n v="802"/>
    <n v="1709"/>
    <n v="293"/>
    <n v="3071170"/>
    <n v="3081358"/>
    <n v="1278533"/>
    <n v="4544131"/>
    <n v="2639567"/>
    <n v="34124.111111111109"/>
    <n v="2980.036750483559"/>
    <n v="1594.1807980049875"/>
    <n v="2658.9414862492686"/>
    <n v="9008.761092150171"/>
    <n v="448818750"/>
    <n v="59842500"/>
    <n v="299212500"/>
    <n v="5984250"/>
    <n v="5984250"/>
    <n v="4.5118435894222333E-2"/>
    <n v="0.51836069682917663"/>
    <n v="0.40205539541295904"/>
    <n v="0.85674896603584405"/>
    <n v="0.1468855746334127"/>
    <n v="5.5946815101393974E-2"/>
    <n v="0.54442755424330203"/>
    <n v="0.42763448642482521"/>
    <n v="0.87502522744795674"/>
    <n v="0.16535293824273009"/>
    <n v="1539.6265196139866"/>
    <n v="1544.7339265572127"/>
    <n v="640.94899110164181"/>
    <n v="2278.0453690938716"/>
    <n v="1323.2570497556085"/>
    <n v="1544.4914922027447"/>
    <n v="1549.6150377318304"/>
    <n v="642.97428699826185"/>
    <n v="2285.2436266812815"/>
    <n v="1327.4383295614123"/>
  </r>
  <r>
    <s v="2018_3"/>
    <n v="2018"/>
    <n v="3"/>
    <x v="34"/>
    <x v="7"/>
    <s v="Commercial"/>
    <n v="1862.75"/>
    <n v="7451"/>
    <n v="765590250"/>
    <n v="3062361000"/>
    <n v="241"/>
    <n v="817"/>
    <n v="442"/>
    <n v="1254"/>
    <n v="189"/>
    <n v="3846323"/>
    <n v="1821309"/>
    <n v="412962"/>
    <n v="3634556"/>
    <n v="1035853"/>
    <n v="15959.846473029045"/>
    <n v="2229.2643818849451"/>
    <n v="934.30316742081448"/>
    <n v="2898.3700159489631"/>
    <n v="5480.7037037037035"/>
    <n v="419118750"/>
    <n v="55882500"/>
    <n v="279412500"/>
    <n v="5588250"/>
    <n v="5588250"/>
    <n v="0.12937860689840289"/>
    <n v="0.43859884579251107"/>
    <n v="0.23728358609582606"/>
    <n v="0.67319822842571464"/>
    <n v="0.10146289088712925"/>
    <n v="0.14749720273591121"/>
    <n v="0.46538738474442798"/>
    <n v="0.26025004455188427"/>
    <n v="0.69851989688961713"/>
    <n v="0.11776336588629932"/>
    <n v="2064.8627029928871"/>
    <n v="977.75278486109244"/>
    <n v="221.69480606629983"/>
    <n v="1951.1775600590524"/>
    <n v="556.08804187357407"/>
    <n v="2071.3873375855205"/>
    <n v="980.84232666641526"/>
    <n v="222.39532605659787"/>
    <n v="1957.3429678540981"/>
    <n v="557.84519079650204"/>
  </r>
  <r>
    <s v="2018_3"/>
    <n v="2018"/>
    <n v="3"/>
    <x v="35"/>
    <x v="8"/>
    <s v="Commercial"/>
    <n v="241"/>
    <n v="964"/>
    <n v="99051000"/>
    <n v="396204000"/>
    <n v="33"/>
    <n v="106"/>
    <n v="179"/>
    <n v="145"/>
    <n v="45"/>
    <n v="436953"/>
    <n v="350682"/>
    <n v="187731"/>
    <n v="491066"/>
    <n v="197223"/>
    <n v="13241"/>
    <n v="3308.3207547169814"/>
    <n v="1048.7765363128492"/>
    <n v="3386.6620689655174"/>
    <n v="4382.7333333333336"/>
    <n v="54225000"/>
    <n v="7230000"/>
    <n v="36150000"/>
    <n v="723000"/>
    <n v="723000"/>
    <n v="0.13692946058091288"/>
    <n v="0.43983402489626555"/>
    <n v="0.74273858921161828"/>
    <n v="0.60165975103734437"/>
    <n v="0.18672199170124482"/>
    <n v="0.18852581230197077"/>
    <n v="0.5143329787160168"/>
    <n v="0.80834597263266894"/>
    <n v="0.67513650718158658"/>
    <n v="0.24520970603679274"/>
    <n v="1813.0829875518673"/>
    <n v="1455.1120331950208"/>
    <n v="778.96680497925308"/>
    <n v="2037.6182572614107"/>
    <n v="818.3526970954357"/>
    <n v="1818.8120386712226"/>
    <n v="1459.709953576933"/>
    <n v="781.4282150066191"/>
    <n v="2044.0568037800917"/>
    <n v="820.93856021781403"/>
  </r>
  <r>
    <s v="2018_3"/>
    <n v="2018"/>
    <n v="3"/>
    <x v="36"/>
    <x v="9"/>
    <s v="Commercial"/>
    <n v="177"/>
    <n v="708"/>
    <n v="72747000"/>
    <n v="290988000"/>
    <n v="25"/>
    <n v="91"/>
    <n v="166"/>
    <n v="132"/>
    <n v="27"/>
    <n v="423466"/>
    <n v="320643"/>
    <n v="146316"/>
    <n v="464936"/>
    <n v="127934"/>
    <n v="16938.64"/>
    <n v="3523.5494505494507"/>
    <n v="881.42168674698792"/>
    <n v="3522.242424242424"/>
    <n v="4738.2962962962965"/>
    <n v="39825000"/>
    <n v="5310000"/>
    <n v="26550000"/>
    <n v="531000"/>
    <n v="531000"/>
    <n v="0.14124293785310735"/>
    <n v="0.51412429378531077"/>
    <n v="0.93785310734463279"/>
    <n v="0.74576271186440679"/>
    <n v="0.15254237288135594"/>
    <n v="0.20223703677791635"/>
    <n v="0.6016561106941235"/>
    <n v="0.98013422005363704"/>
    <n v="0.82202138490985088"/>
    <n v="0.21551089973109511"/>
    <n v="2392.463276836158"/>
    <n v="1811.542372881356"/>
    <n v="826.64406779661022"/>
    <n v="2626.7570621468926"/>
    <n v="722.79096045197741"/>
    <n v="2400.0230766402924"/>
    <n v="1817.2665559057243"/>
    <n v="829.2561303190837"/>
    <n v="2635.0571926927573"/>
    <n v="725.07486383062451"/>
  </r>
  <r>
    <s v="2018_3"/>
    <n v="2018"/>
    <n v="3"/>
    <x v="37"/>
    <x v="10"/>
    <s v="Commercial"/>
    <n v="483"/>
    <n v="1932"/>
    <n v="198513000"/>
    <n v="794052000"/>
    <n v="66"/>
    <n v="238"/>
    <n v="555"/>
    <n v="625"/>
    <n v="49"/>
    <n v="1339962"/>
    <n v="954630"/>
    <n v="648602"/>
    <n v="1800068"/>
    <n v="270996"/>
    <n v="20302.454545454544"/>
    <n v="4011.0504201680674"/>
    <n v="1168.6522522522523"/>
    <n v="2880.1088"/>
    <n v="5530.5306122448983"/>
    <n v="108675000"/>
    <n v="14490000"/>
    <n v="72450000"/>
    <n v="1449000"/>
    <n v="1449000"/>
    <n v="0.13664596273291926"/>
    <n v="0.49275362318840582"/>
    <n v="1.1490683229813665"/>
    <n v="1.2939958592132506"/>
    <n v="0.10144927536231885"/>
    <n v="0.17306053559925905"/>
    <n v="0.54575739133810575"/>
    <n v="1.1929464382466222"/>
    <n v="1.3593870740514988"/>
    <n v="0.13345871929597905"/>
    <n v="2774.2484472049691"/>
    <n v="1976.4596273291925"/>
    <n v="1342.8612836438924"/>
    <n v="3726.8488612836441"/>
    <n v="561.06832298136646"/>
    <n v="2783.0146268453673"/>
    <n v="1982.7049223973459"/>
    <n v="1347.1045096809901"/>
    <n v="3738.6251052763332"/>
    <n v="562.8412087929263"/>
  </r>
  <r>
    <s v="2018_3"/>
    <n v="2018"/>
    <n v="3"/>
    <x v="38"/>
    <x v="11"/>
    <s v="Commercial"/>
    <n v="1865.25"/>
    <n v="7461"/>
    <n v="766617750"/>
    <n v="3066471000"/>
    <n v="51"/>
    <n v="674"/>
    <n v="2824"/>
    <n v="978"/>
    <n v="232"/>
    <n v="1060734"/>
    <n v="1597222"/>
    <n v="4339248"/>
    <n v="2100241"/>
    <n v="1297089"/>
    <n v="20798.705882352941"/>
    <n v="2369.7655786350147"/>
    <n v="1536.5609065155807"/>
    <n v="2147.4856850715746"/>
    <n v="5590.9008620689656"/>
    <n v="419681250"/>
    <n v="55957500"/>
    <n v="279787500"/>
    <n v="5595750"/>
    <n v="5595750"/>
    <n v="2.7342179332529151E-2"/>
    <n v="0.36134566412009111"/>
    <n v="1.514006165393379"/>
    <n v="0.52432649778850016"/>
    <n v="0.1243801099048385"/>
    <n v="3.6140180230339311E-2"/>
    <n v="0.38726248654850309"/>
    <n v="1.5615983217473481"/>
    <n v="0.55126930102330685"/>
    <n v="0.14218423651081966"/>
    <n v="568.68194611982312"/>
    <n v="856.3045168208015"/>
    <n v="2326.3626859670285"/>
    <n v="1125.9836483045169"/>
    <n v="695.3968636911942"/>
    <n v="570.47888975800379"/>
    <n v="859.01030159970196"/>
    <n v="2333.7136185175905"/>
    <n v="1129.5415758373349"/>
    <n v="697.59420612266535"/>
  </r>
  <r>
    <s v="2018_3"/>
    <n v="2018"/>
    <n v="3"/>
    <x v="39"/>
    <x v="12"/>
    <s v="Commercial"/>
    <n v="1323"/>
    <n v="5292"/>
    <n v="543753000"/>
    <n v="2175012000"/>
    <n v="75"/>
    <n v="640"/>
    <n v="998"/>
    <n v="1320"/>
    <n v="230"/>
    <n v="1952036"/>
    <n v="2204636"/>
    <n v="1469437"/>
    <n v="3820053"/>
    <n v="1000452"/>
    <n v="26027.146666666667"/>
    <n v="3444.7437500000001"/>
    <n v="1472.3817635270541"/>
    <n v="2893.9795454545456"/>
    <n v="4349.7913043478256"/>
    <n v="297675000"/>
    <n v="39690000"/>
    <n v="198450000"/>
    <n v="3969000"/>
    <n v="3969000"/>
    <n v="5.6689342403628121E-2"/>
    <n v="0.48374905517762662"/>
    <n v="0.75434618291761146"/>
    <n v="0.99773242630385484"/>
    <n v="0.17384731670445955"/>
    <n v="7.1502719518082195E-2"/>
    <n v="0.51576132682764186"/>
    <n v="0.78192166450728906"/>
    <n v="1.000779365219759"/>
    <n v="0.19812404477600892"/>
    <n v="1475.4618291761149"/>
    <n v="1666.3915343915344"/>
    <n v="1110.6855631141345"/>
    <n v="2887.4172335600906"/>
    <n v="756.19954648526073"/>
    <n v="1480.1240516458215"/>
    <n v="1671.6570640727105"/>
    <n v="1114.1951511541185"/>
    <n v="2896.5410083941974"/>
    <n v="758.58901563145628"/>
  </r>
  <r>
    <s v="2018_3"/>
    <n v="2018"/>
    <n v="3"/>
    <x v="40"/>
    <x v="13"/>
    <s v="Commercial"/>
    <n v="400"/>
    <n v="1600"/>
    <n v="164400000"/>
    <n v="657600000"/>
    <n v="54"/>
    <n v="196"/>
    <n v="414"/>
    <n v="279"/>
    <n v="106"/>
    <n v="1162653"/>
    <n v="708641"/>
    <n v="715500"/>
    <n v="999408"/>
    <n v="850800"/>
    <n v="21530.611111111109"/>
    <n v="3615.5153061224491"/>
    <n v="1728.2608695652175"/>
    <n v="3582.1075268817203"/>
    <n v="8026.4150943396226"/>
    <n v="90000000"/>
    <n v="12000000"/>
    <n v="60000000"/>
    <n v="1200000"/>
    <n v="1200000"/>
    <n v="0.13500000000000001"/>
    <n v="0.49"/>
    <n v="1.0349999999999999"/>
    <n v="0.69750000000000001"/>
    <n v="0.26500000000000001"/>
    <n v="0.17481079619588136"/>
    <n v="0.54823834883476696"/>
    <n v="1.0571732892519354"/>
    <n v="0.75101317523225009"/>
    <n v="0.31641531866817518"/>
    <n v="2906.6325000000002"/>
    <n v="1771.6025"/>
    <n v="1788.75"/>
    <n v="2498.52"/>
    <n v="2127"/>
    <n v="2915.8169919907191"/>
    <n v="1777.2004794390889"/>
    <n v="1794.4021627857662"/>
    <n v="2506.4149220201216"/>
    <n v="2133.7209784739762"/>
  </r>
  <r>
    <s v="2018_3"/>
    <n v="2018"/>
    <n v="3"/>
    <x v="41"/>
    <x v="14"/>
    <s v="Commercial"/>
    <n v="1983.75"/>
    <n v="7935"/>
    <n v="815321250"/>
    <n v="3261285000"/>
    <n v="240"/>
    <n v="986"/>
    <n v="1910"/>
    <n v="1678"/>
    <n v="381"/>
    <n v="4062265"/>
    <n v="3570244"/>
    <n v="3836349"/>
    <n v="5736228"/>
    <n v="4683259"/>
    <n v="16926.104166666668"/>
    <n v="3620.9371196754564"/>
    <n v="2008.5596858638744"/>
    <n v="3418.4910607866509"/>
    <n v="12292.018372703413"/>
    <n v="446343750"/>
    <n v="59512500"/>
    <n v="297562500"/>
    <n v="5951250"/>
    <n v="5951250"/>
    <n v="0.12098298676748583"/>
    <n v="0.49703843730308761"/>
    <n v="0.96282293635790805"/>
    <n v="0.84587271581600509"/>
    <n v="0.19206049149338375"/>
    <n v="0.13804275955011944"/>
    <n v="0.52319464860166986"/>
    <n v="0.97272038387092152"/>
    <n v="0.86476153122503008"/>
    <n v="0.21266778192834526"/>
    <n v="2047.77063642092"/>
    <n v="1799.7449275362319"/>
    <n v="1933.8873345935729"/>
    <n v="2891.6083175803401"/>
    <n v="2360.8110901071204"/>
    <n v="2054.2412628276079"/>
    <n v="1805.4318325275901"/>
    <n v="1939.9981080523874"/>
    <n v="2900.7453355670009"/>
    <n v="2368.2708740834883"/>
  </r>
  <r>
    <s v="2018_3"/>
    <n v="2018"/>
    <n v="3"/>
    <x v="42"/>
    <x v="15"/>
    <s v="Commercial"/>
    <n v="278.75"/>
    <n v="1115"/>
    <n v="114566250"/>
    <n v="458265000"/>
    <n v="40"/>
    <n v="155"/>
    <n v="172"/>
    <n v="246"/>
    <n v="70"/>
    <n v="676984"/>
    <n v="547119"/>
    <n v="226365"/>
    <n v="738234"/>
    <n v="549846"/>
    <n v="16924.599999999999"/>
    <n v="3529.8"/>
    <n v="1316.0755813953488"/>
    <n v="3000.9512195121952"/>
    <n v="7854.9428571428571"/>
    <n v="62718750"/>
    <n v="8362500"/>
    <n v="41812500"/>
    <n v="836250"/>
    <n v="836250"/>
    <n v="0.14349775784753363"/>
    <n v="0.55605381165919288"/>
    <n v="0.61704035874439467"/>
    <n v="0.88251121076233185"/>
    <n v="0.25112107623318386"/>
    <n v="0.19242326010699426"/>
    <n v="0.62539193127579296"/>
    <n v="0.68487972345125681"/>
    <n v="0.92744849398093054"/>
    <n v="0.31164065116448375"/>
    <n v="2428.6421524663679"/>
    <n v="1962.7587443946188"/>
    <n v="812.07174887892381"/>
    <n v="2648.3730941704034"/>
    <n v="1972.5417040358745"/>
    <n v="2436.3162717083601"/>
    <n v="1968.9607468726088"/>
    <n v="814.63776521345108"/>
    <n v="2656.7415279066408"/>
    <n v="1978.7746190955104"/>
  </r>
  <r>
    <s v="2018_3"/>
    <n v="2018"/>
    <n v="3"/>
    <x v="43"/>
    <x v="16"/>
    <s v="Commercial"/>
    <n v="475"/>
    <n v="1900"/>
    <n v="195225000"/>
    <n v="780900000"/>
    <n v="66"/>
    <n v="242"/>
    <n v="489"/>
    <n v="344"/>
    <n v="49"/>
    <n v="1418625"/>
    <n v="420523"/>
    <n v="398699"/>
    <n v="1064200"/>
    <n v="295081"/>
    <n v="21494.31818181818"/>
    <n v="1737.6983471074379"/>
    <n v="815.33537832310833"/>
    <n v="3093.6046511627906"/>
    <n v="6022.0612244897957"/>
    <n v="106875000"/>
    <n v="14250000"/>
    <n v="71250000"/>
    <n v="1425000"/>
    <n v="1425000"/>
    <n v="0.13894736842105262"/>
    <n v="0.5094736842105263"/>
    <n v="1.0294736842105263"/>
    <n v="0.72421052631578953"/>
    <n v="0.1031578947368421"/>
    <n v="0.17592585462335242"/>
    <n v="0.56291795429806946"/>
    <n v="1.0480960114501077"/>
    <n v="0.77198879140280563"/>
    <n v="0.13567548437932445"/>
    <n v="2986.5789473684213"/>
    <n v="885.31157894736839"/>
    <n v="839.36631578947367"/>
    <n v="2240.4210526315787"/>
    <n v="621.2231578947368"/>
    <n v="2996.0160572960626"/>
    <n v="888.1090213850116"/>
    <n v="842.0185785728313"/>
    <n v="2247.500423420192"/>
    <n v="623.18612332574105"/>
  </r>
  <r>
    <s v="2018_3"/>
    <n v="2018"/>
    <n v="3"/>
    <x v="44"/>
    <x v="17"/>
    <s v="Commercial"/>
    <n v="1633.5"/>
    <n v="6534"/>
    <n v="671368500"/>
    <n v="2685474000"/>
    <n v="156"/>
    <n v="745"/>
    <n v="2333"/>
    <n v="1022"/>
    <n v="243"/>
    <n v="2815372"/>
    <n v="2659412"/>
    <n v="1583896"/>
    <n v="3694235"/>
    <n v="544774"/>
    <n v="18047.25641025641"/>
    <n v="3569.6805369127519"/>
    <n v="678.90955850835837"/>
    <n v="3614.7113502935422"/>
    <n v="2241.8683127572017"/>
    <n v="367537500"/>
    <n v="49005000"/>
    <n v="245025000"/>
    <n v="4900500"/>
    <n v="4900500"/>
    <n v="9.5500459136822771E-2"/>
    <n v="0.45607591062136515"/>
    <n v="1.4282216100397918"/>
    <n v="0.62565044383226198"/>
    <n v="0.1487603305785124"/>
    <n v="0.11244396419971125"/>
    <n v="0.48478927387479237"/>
    <n v="1.4733062329553732"/>
    <n v="0.65355023107091459"/>
    <n v="0.16927506250278257"/>
    <n v="1723.5212733394551"/>
    <n v="1628.045301499847"/>
    <n v="969.63330272421183"/>
    <n v="2261.5457606366699"/>
    <n v="333.50107131925313"/>
    <n v="1728.9673238225555"/>
    <n v="1633.1896632422254"/>
    <n v="972.69718826970302"/>
    <n v="2268.6918821106478"/>
    <n v="334.55488115535314"/>
  </r>
  <r>
    <s v="2018_3"/>
    <n v="2018"/>
    <n v="3"/>
    <x v="45"/>
    <x v="18"/>
    <s v="Commercial"/>
    <n v="1566.5"/>
    <n v="6266"/>
    <n v="643831500"/>
    <n v="2575326000"/>
    <n v="95"/>
    <n v="908"/>
    <n v="1434"/>
    <n v="1467"/>
    <n v="303"/>
    <n v="4055896"/>
    <n v="3636886"/>
    <n v="1702609"/>
    <n v="5660204"/>
    <n v="3640498"/>
    <n v="42693.642105263156"/>
    <n v="4005.3810572687225"/>
    <n v="1187.3145048814504"/>
    <n v="3858.3531015678254"/>
    <n v="12014.84488448845"/>
    <n v="352462500"/>
    <n v="46995000"/>
    <n v="234975000"/>
    <n v="4699500"/>
    <n v="4699500"/>
    <n v="6.0644749441429939E-2"/>
    <n v="0.57963613150335147"/>
    <n v="0.91541653367379505"/>
    <n v="0.93648260453239707"/>
    <n v="0.19342483242898181"/>
    <n v="7.4695588459823228E-2"/>
    <n v="0.60869516302877824"/>
    <n v="0.93179762520521114"/>
    <n v="0.95084037213527128"/>
    <n v="0.2166773113623589"/>
    <n v="2589.1452282157675"/>
    <n v="2321.663581232046"/>
    <n v="1086.8873284391957"/>
    <n v="3613.2805617618897"/>
    <n v="2323.9693584423876"/>
    <n v="2597.3265114056294"/>
    <n v="2328.9996653661669"/>
    <n v="1090.3217178788184"/>
    <n v="3624.6979481634121"/>
    <n v="2331.3127284622615"/>
  </r>
  <r>
    <s v="2018_3"/>
    <n v="2018"/>
    <n v="3"/>
    <x v="46"/>
    <x v="19"/>
    <s v="Commercial"/>
    <n v="865"/>
    <n v="3460"/>
    <n v="355515000"/>
    <n v="1422060000"/>
    <n v="133"/>
    <n v="404"/>
    <n v="1124"/>
    <n v="620"/>
    <n v="138"/>
    <n v="1920829"/>
    <n v="1459088"/>
    <n v="1191832"/>
    <n v="1868834"/>
    <n v="425047"/>
    <n v="14442.323308270677"/>
    <n v="3611.6039603960394"/>
    <n v="1060.3487544483985"/>
    <n v="3014.248387096774"/>
    <n v="3080.050724637681"/>
    <n v="194625000"/>
    <n v="25950000"/>
    <n v="129750000"/>
    <n v="2595000"/>
    <n v="2595000"/>
    <n v="0.15375722543352602"/>
    <n v="0.46705202312138727"/>
    <n v="1.2994219653179191"/>
    <n v="0.7167630057803468"/>
    <n v="0.15953757225433526"/>
    <n v="0.18233399421140362"/>
    <n v="0.50657711654062532"/>
    <n v="1.3488376477640598"/>
    <n v="0.75245827376154506"/>
    <n v="0.18854695636041224"/>
    <n v="2220.6115606936414"/>
    <n v="1686.806936416185"/>
    <n v="1377.8404624277457"/>
    <n v="2160.5017341040461"/>
    <n v="491.38381502890172"/>
    <n v="2227.6283366684816"/>
    <n v="1692.1369754897189"/>
    <n v="1382.1942170532982"/>
    <n v="2167.328572678518"/>
    <n v="492.93650898436459"/>
  </r>
  <r>
    <s v="2018_3"/>
    <n v="2018"/>
    <n v="3"/>
    <x v="47"/>
    <x v="20"/>
    <s v="Commercial"/>
    <n v="798.5"/>
    <n v="3194"/>
    <n v="328183500"/>
    <n v="1312734000"/>
    <n v="105"/>
    <n v="478"/>
    <n v="1105"/>
    <n v="692"/>
    <n v="121"/>
    <n v="1926247"/>
    <n v="2120826"/>
    <n v="7449555"/>
    <n v="3185499"/>
    <n v="525978"/>
    <n v="18345.209523809524"/>
    <n v="4436.8744769874475"/>
    <n v="6741.6787330316738"/>
    <n v="4603.3222543352604"/>
    <n v="4346.9256198347111"/>
    <n v="179662500"/>
    <n v="23955000"/>
    <n v="119775000"/>
    <n v="2395500"/>
    <n v="2395500"/>
    <n v="0.13149655604257984"/>
    <n v="0.59862241703193486"/>
    <n v="1.3838447088290544"/>
    <n v="0.86662492172824046"/>
    <n v="0.15153412648716344"/>
    <n v="0.15936170843701178"/>
    <n v="0.63904010861172733"/>
    <n v="1.4439399273550908"/>
    <n v="0.89465803884551054"/>
    <n v="0.18110001093676589"/>
    <n v="2412.3318722604886"/>
    <n v="2656.0125234815278"/>
    <n v="9329.4364433312458"/>
    <n v="3989.3537883531621"/>
    <n v="658.7075767063244"/>
    <n v="2419.9544536359231"/>
    <n v="2664.4050965877482"/>
    <n v="9358.9159644924857"/>
    <n v="4001.9595057657607"/>
    <n v="660.7889868820123"/>
  </r>
  <r>
    <s v="2018_3"/>
    <n v="2018"/>
    <n v="3"/>
    <x v="48"/>
    <x v="21"/>
    <s v="Commercial"/>
    <n v="1398.25"/>
    <n v="5593"/>
    <n v="574680750"/>
    <n v="2298723000"/>
    <n v="249"/>
    <n v="953"/>
    <n v="960"/>
    <n v="1491"/>
    <n v="356"/>
    <n v="3535482"/>
    <n v="3080025"/>
    <n v="1424313"/>
    <n v="4538196"/>
    <n v="1022370"/>
    <n v="14198.722891566265"/>
    <n v="3231.9254984260233"/>
    <n v="1483.659375"/>
    <n v="3043.7263581488933"/>
    <n v="2871.825842696629"/>
    <n v="314606250"/>
    <n v="41947500"/>
    <n v="209737500"/>
    <n v="4194750"/>
    <n v="4194750"/>
    <n v="0.178079742535312"/>
    <n v="0.68156624351868411"/>
    <n v="0.68657250134096193"/>
    <n v="1.0663329161451816"/>
    <n v="0.25460396924727335"/>
    <n v="0.20191860943239284"/>
    <n v="0.71059491051731272"/>
    <n v="0.71547765337022617"/>
    <n v="1.0829048984117953"/>
    <n v="0.28174895574145176"/>
    <n v="2528.5049168603614"/>
    <n v="2202.7713212944755"/>
    <n v="1018.6397282317182"/>
    <n v="3245.6256034328626"/>
    <n v="731.17825853745751"/>
    <n v="2536.4945864031733"/>
    <n v="2209.7317249773678"/>
    <n v="1021.8584662129981"/>
    <n v="3255.8812591993214"/>
    <n v="733.48866443133136"/>
  </r>
  <r>
    <s v="2018_3"/>
    <n v="2018"/>
    <n v="3"/>
    <x v="49"/>
    <x v="22"/>
    <s v="Commercial"/>
    <n v="439.5"/>
    <n v="1758"/>
    <n v="180634500"/>
    <n v="722538000"/>
    <n v="83"/>
    <n v="293"/>
    <n v="436"/>
    <n v="506"/>
    <n v="184"/>
    <n v="1330757"/>
    <n v="984813"/>
    <n v="394976"/>
    <n v="1577993"/>
    <n v="1029815"/>
    <n v="16033.216867469879"/>
    <n v="3361.1365187713309"/>
    <n v="905.90825688073392"/>
    <n v="3118.5632411067195"/>
    <n v="5596.820652173913"/>
    <n v="98887500"/>
    <n v="13185000"/>
    <n v="65925000"/>
    <n v="1318500"/>
    <n v="1318500"/>
    <n v="0.18885096700796358"/>
    <n v="0.66666666666666663"/>
    <n v="0.99203640500568824"/>
    <n v="1.1513083048919226"/>
    <n v="0.41865756541524457"/>
    <n v="0.23235068237111378"/>
    <n v="0.71905929965456272"/>
    <n v="1.0019149929091486"/>
    <n v="1.197696094952003"/>
    <n v="0.47348803504071901"/>
    <n v="3027.8885096700797"/>
    <n v="2240.7576791808874"/>
    <n v="898.69397042093283"/>
    <n v="3590.4277588168375"/>
    <n v="2343.1513083048917"/>
    <n v="3037.4561511816419"/>
    <n v="2247.8381136553453"/>
    <n v="901.53369906686191"/>
    <n v="3601.7729340304595"/>
    <n v="2350.5552902063428"/>
  </r>
  <r>
    <s v="2018_3"/>
    <n v="2018"/>
    <n v="3"/>
    <x v="50"/>
    <x v="23"/>
    <s v="Commercial"/>
    <n v="679"/>
    <n v="2716"/>
    <n v="279069000"/>
    <n v="1116276000"/>
    <n v="135"/>
    <n v="539"/>
    <n v="175"/>
    <n v="1074"/>
    <n v="513"/>
    <n v="2461292"/>
    <n v="1429650"/>
    <n v="216129"/>
    <n v="3267785"/>
    <n v="3136900"/>
    <n v="18231.792592592592"/>
    <n v="2652.4118738404454"/>
    <n v="1235.0228571428572"/>
    <n v="3042.6303538175048"/>
    <n v="6114.8148148148148"/>
    <n v="152775000"/>
    <n v="20370000"/>
    <n v="101850000"/>
    <n v="2037000"/>
    <n v="2037000"/>
    <n v="0.19882179675994108"/>
    <n v="0.79381443298969068"/>
    <n v="0.25773195876288657"/>
    <n v="1.5817378497790868"/>
    <n v="0.75552282768777612"/>
    <n v="0.23450941740004927"/>
    <n v="0.82998952630189615"/>
    <n v="0.29684175490065468"/>
    <n v="1.6675111159804012"/>
    <n v="0.79395226151845943"/>
    <n v="3624.8777614138439"/>
    <n v="2105.522827687776"/>
    <n v="318.30486008836522"/>
    <n v="4812.6435935198824"/>
    <n v="4619.8821796759939"/>
    <n v="3636.3317931041388"/>
    <n v="2112.1759417457711"/>
    <n v="319.31065233698575"/>
    <n v="4827.8507745236275"/>
    <n v="4634.4802655631156"/>
  </r>
  <r>
    <s v="2018_3"/>
    <n v="2018"/>
    <n v="3"/>
    <x v="51"/>
    <x v="24"/>
    <s v="Commercial"/>
    <n v="350"/>
    <n v="1400"/>
    <n v="143850000"/>
    <n v="575400000"/>
    <n v="77"/>
    <n v="305"/>
    <n v="231"/>
    <n v="571"/>
    <n v="11"/>
    <n v="1048361"/>
    <n v="873850"/>
    <n v="477216"/>
    <n v="1448792"/>
    <n v="66601"/>
    <n v="13615.077922077922"/>
    <n v="2865.0819672131147"/>
    <n v="2065.8701298701299"/>
    <n v="2537.2889667250438"/>
    <n v="6054.636363636364"/>
    <n v="78750000"/>
    <n v="10500000"/>
    <n v="52500000"/>
    <n v="1050000"/>
    <n v="1050000"/>
    <n v="0.22"/>
    <n v="0.87142857142857144"/>
    <n v="0.66"/>
    <n v="1.6314285714285715"/>
    <n v="3.1428571428571431E-2"/>
    <n v="0.27159178339896495"/>
    <n v="0.91311647264549189"/>
    <n v="0.71899746144659837"/>
    <n v="1.7578346752687208"/>
    <n v="5.3158087086516106E-2"/>
    <n v="2995.3171428571427"/>
    <n v="2496.7142857142858"/>
    <n v="1363.4742857142858"/>
    <n v="4139.4057142857146"/>
    <n v="190.28857142857143"/>
    <n v="3004.7818640794626"/>
    <n v="2504.6035019672026"/>
    <n v="1367.7826455281577"/>
    <n v="4152.4855716908714"/>
    <n v="190.88985276021933"/>
  </r>
  <r>
    <s v="2018_3"/>
    <n v="2018"/>
    <n v="3"/>
    <x v="52"/>
    <x v="25"/>
    <s v="Commercial"/>
    <n v="1606.25"/>
    <n v="6425"/>
    <n v="660168750"/>
    <n v="2640675000"/>
    <n v="332"/>
    <n v="1243"/>
    <n v="382"/>
    <n v="996"/>
    <n v="157"/>
    <n v="5150486"/>
    <n v="3095827"/>
    <n v="348899"/>
    <n v="2780515"/>
    <n v="899154"/>
    <n v="15513.512048192772"/>
    <n v="2490.6090104585678"/>
    <n v="913.34816753926702"/>
    <n v="2791.6817269076305"/>
    <n v="5727.0955414012742"/>
    <n v="361406250"/>
    <n v="48187500"/>
    <n v="240937500"/>
    <n v="4818750"/>
    <n v="4818750"/>
    <n v="0.20669260700389105"/>
    <n v="0.77385214007782099"/>
    <n v="0.23782101167315176"/>
    <n v="0.62007782101167319"/>
    <n v="9.7743190661478602E-2"/>
    <n v="0.23023402252620218"/>
    <n v="0.79817275692540524"/>
    <n v="0.26257259285697027"/>
    <n v="0.64829540154948928"/>
    <n v="0.11500783717348625"/>
    <n v="3206.5282490272375"/>
    <n v="1927.363112840467"/>
    <n v="217.21338521400779"/>
    <n v="1731.0599221789882"/>
    <n v="559.78459143968871"/>
    <n v="3216.6603634315197"/>
    <n v="1933.4532708061165"/>
    <n v="217.8997446339809"/>
    <n v="1736.5297935819633"/>
    <n v="561.5534208657017"/>
  </r>
  <r>
    <s v="2018_3"/>
    <n v="2018"/>
    <n v="3"/>
    <x v="53"/>
    <x v="26"/>
    <s v="Commercial"/>
    <n v="837"/>
    <n v="3348"/>
    <n v="344007000"/>
    <n v="1376028000"/>
    <n v="130"/>
    <n v="613"/>
    <n v="1137"/>
    <n v="1021"/>
    <n v="178"/>
    <n v="1946248"/>
    <n v="2474967"/>
    <n v="930084"/>
    <n v="4074478"/>
    <n v="601751"/>
    <n v="14971.138461538461"/>
    <n v="4037.4665579119087"/>
    <n v="818.01583113456468"/>
    <n v="3990.6738491674828"/>
    <n v="3380.6235955056181"/>
    <n v="188325000"/>
    <n v="25110000"/>
    <n v="125550000"/>
    <n v="2511000"/>
    <n v="2511000"/>
    <n v="0.15531660692951016"/>
    <n v="0.73237753882915169"/>
    <n v="1.3584229390681004"/>
    <n v="1.2198327359617682"/>
    <n v="0.2126642771804062"/>
    <n v="0.1844874591470671"/>
    <n v="0.76803266523493974"/>
    <n v="1.4146193518314558"/>
    <n v="1.2615378695438806"/>
    <n v="0.24561921089867939"/>
    <n v="2325.2664277180406"/>
    <n v="2956.9498207885304"/>
    <n v="1111.2114695340501"/>
    <n v="4867.9545997610512"/>
    <n v="718.93787335722823"/>
    <n v="2332.6138962685591"/>
    <n v="2966.2933074336397"/>
    <n v="1114.7227193538779"/>
    <n v="4883.3365546633959"/>
    <n v="721.20960159933452"/>
  </r>
  <r>
    <s v="2018_4"/>
    <n v="2018"/>
    <n v="4"/>
    <x v="27"/>
    <x v="0"/>
    <s v="Commercial"/>
    <n v="1843.25"/>
    <n v="7373"/>
    <n v="757575750"/>
    <n v="3030303000"/>
    <n v="47"/>
    <n v="857"/>
    <n v="474"/>
    <n v="1515"/>
    <n v="201"/>
    <n v="786607"/>
    <n v="1659504"/>
    <n v="859614"/>
    <n v="3205117"/>
    <n v="623411"/>
    <n v="16736.319148936171"/>
    <n v="1936.4107351225205"/>
    <n v="1813.5316455696202"/>
    <n v="2115.5887788778878"/>
    <n v="3101.5472636815921"/>
    <n v="414731250"/>
    <n v="55297500"/>
    <n v="276487500"/>
    <n v="5529750"/>
    <n v="5529750"/>
    <n v="2.5498440254984402E-2"/>
    <n v="0.46493964464939647"/>
    <n v="0.25715448257154483"/>
    <n v="0.82191780821917804"/>
    <n v="0.10904652109046521"/>
    <n v="3.4053279965408551E-2"/>
    <n v="0.49200810016068075"/>
    <n v="0.28087423232224035"/>
    <n v="0.84268071915212983"/>
    <n v="0.12596250335507519"/>
    <n v="426.75003390750032"/>
    <n v="900.31411908314124"/>
    <n v="466.35779194357792"/>
    <n v="1738.8400922284009"/>
    <n v="338.21293910212938"/>
    <n v="428.09849549267233"/>
    <n v="903.15896713870052"/>
    <n v="467.8314076844448"/>
    <n v="1744.3345477194935"/>
    <n v="339.28163768385275"/>
  </r>
  <r>
    <s v="2018_4"/>
    <n v="2018"/>
    <n v="4"/>
    <x v="28"/>
    <x v="1"/>
    <s v="Commercial"/>
    <n v="208.25"/>
    <n v="833"/>
    <n v="85590750"/>
    <n v="342363000"/>
    <n v="3"/>
    <n v="64"/>
    <n v="165"/>
    <n v="116"/>
    <n v="17"/>
    <n v="90258"/>
    <n v="223804"/>
    <n v="310197"/>
    <n v="402830"/>
    <n v="96738"/>
    <n v="30086"/>
    <n v="3496.9375"/>
    <n v="1879.9818181818182"/>
    <n v="3472.6724137931033"/>
    <n v="5690.4705882352937"/>
    <n v="46856250"/>
    <n v="6247500"/>
    <n v="31237500"/>
    <n v="624750"/>
    <n v="624750"/>
    <n v="1.4405762304921969E-2"/>
    <n v="0.30732292917166865"/>
    <n v="0.79231692677070831"/>
    <n v="0.55702280912364943"/>
    <n v="8.1632653061224483E-2"/>
    <n v="3.3644679089785759E-2"/>
    <n v="0.38181778840038472"/>
    <n v="0.85781272416270904"/>
    <n v="0.63722580441943599"/>
    <n v="0.12584093003359786"/>
    <n v="433.41176470588238"/>
    <n v="1074.6890756302521"/>
    <n v="1489.5414165666266"/>
    <n v="1934.3577430972389"/>
    <n v="464.52821128451382"/>
    <n v="434.7812762907231"/>
    <n v="1078.0849205496354"/>
    <n v="1494.2481282717702"/>
    <n v="1940.4700029713929"/>
    <n v="465.99604584426834"/>
  </r>
  <r>
    <s v="2018_4"/>
    <n v="2018"/>
    <n v="4"/>
    <x v="29"/>
    <x v="2"/>
    <s v="Commercial"/>
    <n v="247.75"/>
    <n v="991"/>
    <n v="101825250"/>
    <n v="407301000"/>
    <n v="21"/>
    <n v="149"/>
    <n v="120"/>
    <n v="347"/>
    <n v="25"/>
    <n v="201910"/>
    <n v="565022"/>
    <n v="122564"/>
    <n v="1035360"/>
    <n v="128408"/>
    <n v="9614.7619047619046"/>
    <n v="3792.0939597315437"/>
    <n v="1021.3666666666667"/>
    <n v="2983.7463976945246"/>
    <n v="5136.32"/>
    <n v="55743750"/>
    <n v="7432500"/>
    <n v="37162500"/>
    <n v="743250"/>
    <n v="743250"/>
    <n v="8.4762865792129161E-2"/>
    <n v="0.60141271442986877"/>
    <n v="0.48435923309788093"/>
    <n v="1.4006054490413724"/>
    <n v="0.10090817356205853"/>
    <n v="0.12599337718686943"/>
    <n v="0.67388919777639478"/>
    <n v="0.55833790045437692"/>
    <n v="1.5114885649306946"/>
    <n v="0.14549579313114208"/>
    <n v="814.97477295660951"/>
    <n v="2280.6135216952575"/>
    <n v="494.70837537840566"/>
    <n v="4179.0514631685164"/>
    <n v="518.29667003027248"/>
    <n v="817.54996238109231"/>
    <n v="2287.8198942325275"/>
    <n v="496.27157441075826"/>
    <n v="4192.2565947743433"/>
    <n v="519.93440428622307"/>
  </r>
  <r>
    <s v="2018_4"/>
    <n v="2018"/>
    <n v="4"/>
    <x v="30"/>
    <x v="3"/>
    <s v="Commercial"/>
    <n v="1730.5"/>
    <n v="6922"/>
    <n v="711235500"/>
    <n v="2844942000"/>
    <n v="44"/>
    <n v="658"/>
    <n v="2074"/>
    <n v="975"/>
    <n v="681"/>
    <n v="705851"/>
    <n v="2889104"/>
    <n v="1864621"/>
    <n v="3426211"/>
    <n v="3528594"/>
    <n v="16042.068181818182"/>
    <n v="4390.7355623100302"/>
    <n v="899.04580520732884"/>
    <n v="3514.062564102564"/>
    <n v="5181.4889867841412"/>
    <n v="389362500"/>
    <n v="51915000"/>
    <n v="259575000"/>
    <n v="5191500"/>
    <n v="5191500"/>
    <n v="2.5426177405374169E-2"/>
    <n v="0.38023692574400464"/>
    <n v="1.1984975440624097"/>
    <n v="0.56342097659635948"/>
    <n v="0.39352788211499568"/>
    <n v="3.4243120271855484E-2"/>
    <n v="0.40742698241797559"/>
    <n v="1.225816636164776"/>
    <n v="0.59120006934348146"/>
    <n v="0.42089085581329916"/>
    <n v="407.88847154001735"/>
    <n v="1669.5197919676393"/>
    <n v="1077.5041895405952"/>
    <n v="1979.8965616873736"/>
    <n v="2039.0603871713377"/>
    <n v="409.17733361665273"/>
    <n v="1674.795206440461"/>
    <n v="1080.9089297679209"/>
    <n v="1986.1527169162407"/>
    <n v="2045.5034905889756"/>
  </r>
  <r>
    <s v="2018_4"/>
    <n v="2018"/>
    <n v="4"/>
    <x v="31"/>
    <x v="4"/>
    <s v="Commercial"/>
    <n v="692.5"/>
    <n v="2770"/>
    <n v="284617500"/>
    <n v="1138470000"/>
    <n v="30"/>
    <n v="229"/>
    <n v="502"/>
    <n v="366"/>
    <n v="73"/>
    <n v="787628"/>
    <n v="877576"/>
    <n v="1120603"/>
    <n v="1421025"/>
    <n v="256091"/>
    <n v="26254.266666666666"/>
    <n v="3832.2096069868994"/>
    <n v="2232.2768924302791"/>
    <n v="3882.5819672131147"/>
    <n v="3508.0958904109589"/>
    <n v="155812500"/>
    <n v="20775000"/>
    <n v="103875000"/>
    <n v="2077500"/>
    <n v="2077500"/>
    <n v="4.3321299638989168E-2"/>
    <n v="0.33068592057761731"/>
    <n v="0.72490974729241875"/>
    <n v="0.52851985559566783"/>
    <n v="0.10541516245487365"/>
    <n v="6.1346488470919391E-2"/>
    <n v="0.37234108612827538"/>
    <n v="0.76444874017614317"/>
    <n v="0.5727184430500103"/>
    <n v="0.13260510812745685"/>
    <n v="1137.368953068592"/>
    <n v="1267.257761732852"/>
    <n v="1618.1992779783393"/>
    <n v="2052.0216606498193"/>
    <n v="369.80649819494585"/>
    <n v="1140.9628563363601"/>
    <n v="1271.262092780142"/>
    <n v="1623.312527867336"/>
    <n v="2058.5057196104963"/>
    <n v="370.97502735051933"/>
  </r>
  <r>
    <s v="2018_4"/>
    <n v="2018"/>
    <n v="4"/>
    <x v="32"/>
    <x v="5"/>
    <s v="Commercial"/>
    <n v="288"/>
    <n v="1152"/>
    <n v="118368000"/>
    <n v="473472000"/>
    <n v="30"/>
    <n v="117"/>
    <n v="207"/>
    <n v="180"/>
    <n v="51"/>
    <n v="610060"/>
    <n v="436205"/>
    <n v="398263"/>
    <n v="725560"/>
    <n v="263711"/>
    <n v="20335.333333333332"/>
    <n v="3728.2478632478633"/>
    <n v="1923.9758454106279"/>
    <n v="4030.8888888888887"/>
    <n v="5170.8039215686276"/>
    <n v="64800000"/>
    <n v="8640000"/>
    <n v="43200000"/>
    <n v="864000"/>
    <n v="864000"/>
    <n v="0.10416666666666667"/>
    <n v="0.40625"/>
    <n v="0.71875"/>
    <n v="0.625"/>
    <n v="0.17708333333333334"/>
    <n v="0.14610755933442152"/>
    <n v="0.47368077877106818"/>
    <n v="0.78047980023703856"/>
    <n v="0.69146841453057484"/>
    <n v="0.22949481658203189"/>
    <n v="2118.2638888888887"/>
    <n v="1514.6006944444443"/>
    <n v="1382.8576388888889"/>
    <n v="2519.3055555555557"/>
    <n v="915.66319444444446"/>
    <n v="2124.957262654485"/>
    <n v="1519.3865894439884"/>
    <n v="1387.2272469864656"/>
    <n v="2527.2661565937583"/>
    <n v="918.55654311359035"/>
  </r>
  <r>
    <s v="2018_4"/>
    <n v="2018"/>
    <n v="4"/>
    <x v="33"/>
    <x v="6"/>
    <s v="Commercial"/>
    <n v="1975"/>
    <n v="7900"/>
    <n v="811725000"/>
    <n v="3246900000"/>
    <n v="95"/>
    <n v="925"/>
    <n v="803"/>
    <n v="1603"/>
    <n v="264"/>
    <n v="3235121"/>
    <n v="2758101"/>
    <n v="1790098"/>
    <n v="4611572"/>
    <n v="2451334"/>
    <n v="34053.905263157896"/>
    <n v="2981.7308108108109"/>
    <n v="2229.2627646326277"/>
    <n v="2876.8384279475981"/>
    <n v="9285.3560606060601"/>
    <n v="444375000"/>
    <n v="59250000"/>
    <n v="296250000"/>
    <n v="5925000"/>
    <n v="5925000"/>
    <n v="4.810126582278481E-2"/>
    <n v="0.46835443037974683"/>
    <n v="0.40658227848101264"/>
    <n v="0.81164556962025314"/>
    <n v="0.13367088607594937"/>
    <n v="5.9320055296930685E-2"/>
    <n v="0.49451642108237215"/>
    <n v="0.4323352204704064"/>
    <n v="0.83214508065708948"/>
    <n v="0.1515124220219943"/>
    <n v="1638.0359493670885"/>
    <n v="1396.506835443038"/>
    <n v="906.37873417721516"/>
    <n v="2334.9731645569618"/>
    <n v="1241.1817721518987"/>
    <n v="1643.2118799525588"/>
    <n v="1400.9195728101151"/>
    <n v="909.24274544269463"/>
    <n v="2342.3513048373093"/>
    <n v="1245.1037072590564"/>
  </r>
  <r>
    <s v="2018_4"/>
    <n v="2018"/>
    <n v="4"/>
    <x v="34"/>
    <x v="7"/>
    <s v="Commercial"/>
    <n v="1832.75"/>
    <n v="7331"/>
    <n v="753260250"/>
    <n v="3013041000"/>
    <n v="220"/>
    <n v="775"/>
    <n v="1001"/>
    <n v="1567"/>
    <n v="807"/>
    <n v="3025605"/>
    <n v="2181116"/>
    <n v="916842"/>
    <n v="5006472"/>
    <n v="4065197"/>
    <n v="13752.75"/>
    <n v="2814.3432258064518"/>
    <n v="915.92607392607397"/>
    <n v="3194.9406509253349"/>
    <n v="5037.4188351920693"/>
    <n v="412368750"/>
    <n v="54982500"/>
    <n v="274912500"/>
    <n v="5498250"/>
    <n v="5498250"/>
    <n v="0.12003819397080889"/>
    <n v="0.42286181966989494"/>
    <n v="0.54617378256718052"/>
    <n v="0.85499931796480699"/>
    <n v="0.44032192061110353"/>
    <n v="0.13772689511458627"/>
    <n v="0.44974888776028382"/>
    <n v="0.57327036521861463"/>
    <n v="0.87416270246864247"/>
    <n v="0.46734025727511935"/>
    <n v="1650.855272132042"/>
    <n v="1190.0782976401583"/>
    <n v="500.25480834811077"/>
    <n v="2731.6720774791979"/>
    <n v="2218.08593643432"/>
    <n v="1656.0717097190893"/>
    <n v="1193.838753973391"/>
    <n v="501.83553321807352"/>
    <n v="2740.3037226276228"/>
    <n v="2225.0947318420326"/>
  </r>
  <r>
    <s v="2018_4"/>
    <n v="2018"/>
    <n v="4"/>
    <x v="35"/>
    <x v="8"/>
    <s v="Commercial"/>
    <n v="236.75"/>
    <n v="947"/>
    <n v="97304250"/>
    <n v="389217000"/>
    <n v="32"/>
    <n v="99"/>
    <n v="143"/>
    <n v="136"/>
    <n v="43"/>
    <n v="419101"/>
    <n v="345647"/>
    <n v="171272"/>
    <n v="501042"/>
    <n v="178985"/>
    <n v="13096.90625"/>
    <n v="3491.3838383838383"/>
    <n v="1197.7062937062938"/>
    <n v="3684.1323529411766"/>
    <n v="4162.4418604651164"/>
    <n v="53268750"/>
    <n v="7102500"/>
    <n v="35512500"/>
    <n v="710250"/>
    <n v="710250"/>
    <n v="0.13516367476240759"/>
    <n v="0.41816261879619854"/>
    <n v="0.604012671594509"/>
    <n v="0.57444561774023228"/>
    <n v="0.18162618796198521"/>
    <n v="0.18693721752093181"/>
    <n v="0.49285638201036197"/>
    <n v="0.67807111787127472"/>
    <n v="0.64931649488480248"/>
    <n v="0.24000779197440381"/>
    <n v="1770.2259767687433"/>
    <n v="1459.9662090813094"/>
    <n v="723.42977824709612"/>
    <n v="2116.3336853220699"/>
    <n v="756.00844772967264"/>
    <n v="1775.8196066154458"/>
    <n v="1464.5794678796019"/>
    <n v="725.71570018740272"/>
    <n v="2123.0209599543218"/>
    <n v="758.39731303448468"/>
  </r>
  <r>
    <s v="2018_4"/>
    <n v="2018"/>
    <n v="4"/>
    <x v="36"/>
    <x v="9"/>
    <s v="Commercial"/>
    <n v="174.25"/>
    <n v="697"/>
    <n v="71616750"/>
    <n v="286467000"/>
    <n v="24"/>
    <n v="87"/>
    <n v="133"/>
    <n v="128"/>
    <n v="25"/>
    <n v="393623"/>
    <n v="309347"/>
    <n v="137923"/>
    <n v="503307"/>
    <n v="115589"/>
    <n v="16400.958333333332"/>
    <n v="3555.7126436781609"/>
    <n v="1037.015037593985"/>
    <n v="3932.0859375"/>
    <n v="4623.5600000000004"/>
    <n v="39206250"/>
    <n v="5227500"/>
    <n v="26137500"/>
    <n v="522750"/>
    <n v="522750"/>
    <n v="0.13773314203730272"/>
    <n v="0.49928263988522237"/>
    <n v="0.76327116212338597"/>
    <n v="0.73457675753228124"/>
    <n v="0.14347202295552366"/>
    <n v="0.19856199148814022"/>
    <n v="0.58753759227476177"/>
    <n v="0.83830109152336907"/>
    <n v="0.81251625373966807"/>
    <n v="0.20534826292936015"/>
    <n v="2258.9555236728838"/>
    <n v="1775.3055954088952"/>
    <n v="791.52367288378764"/>
    <n v="2888.4189383070302"/>
    <n v="663.35150645624105"/>
    <n v="2266.0934604139629"/>
    <n v="1780.9152760348813"/>
    <n v="794.02476059751325"/>
    <n v="2897.5458783672966"/>
    <n v="665.44759070427676"/>
  </r>
  <r>
    <s v="2018_4"/>
    <n v="2018"/>
    <n v="4"/>
    <x v="37"/>
    <x v="10"/>
    <s v="Commercial"/>
    <n v="475.25"/>
    <n v="1901"/>
    <n v="195327750"/>
    <n v="781311000"/>
    <n v="59"/>
    <n v="215"/>
    <n v="105"/>
    <n v="252"/>
    <n v="45"/>
    <n v="1037977"/>
    <n v="1135652"/>
    <n v="124212"/>
    <n v="817521"/>
    <n v="229922"/>
    <n v="17592.830508474577"/>
    <n v="5282.1023255813952"/>
    <n v="1182.9714285714285"/>
    <n v="3244.1309523809523"/>
    <n v="5109.3777777777777"/>
    <n v="106931250"/>
    <n v="14257500"/>
    <n v="71287500"/>
    <n v="1425750"/>
    <n v="1425750"/>
    <n v="0.12414518674381904"/>
    <n v="0.45239347711730671"/>
    <n v="0.22093634928984746"/>
    <n v="0.53024723829563392"/>
    <n v="9.4687006838506046E-2"/>
    <n v="0.15938842953823082"/>
    <n v="0.50559050044622766"/>
    <n v="0.26527831235251731"/>
    <n v="0.58358916973930908"/>
    <n v="0.12597944690459772"/>
    <n v="2184.065228826933"/>
    <n v="2389.5886375591795"/>
    <n v="261.36138874276696"/>
    <n v="1720.1914781693845"/>
    <n v="483.7916885849553"/>
    <n v="2190.9665242612091"/>
    <n v="2397.1393539647711"/>
    <n v="262.1872487651782"/>
    <n v="1725.6270070344026"/>
    <n v="485.32039263990032"/>
  </r>
  <r>
    <s v="2018_4"/>
    <n v="2018"/>
    <n v="4"/>
    <x v="38"/>
    <x v="11"/>
    <s v="Commercial"/>
    <n v="1807.5"/>
    <n v="7230"/>
    <n v="742882500"/>
    <n v="2971530000"/>
    <n v="49"/>
    <n v="619"/>
    <n v="2049"/>
    <n v="971"/>
    <n v="213"/>
    <n v="999360"/>
    <n v="1466501"/>
    <n v="2789108"/>
    <n v="2454142"/>
    <n v="1240183"/>
    <n v="20395.102040816328"/>
    <n v="2369.1453957996769"/>
    <n v="1361.2044899951195"/>
    <n v="2527.4376930998969"/>
    <n v="5822.4553990610329"/>
    <n v="406687500"/>
    <n v="54225000"/>
    <n v="271125000"/>
    <n v="5422500"/>
    <n v="5422500"/>
    <n v="2.710926694329184E-2"/>
    <n v="0.34246196403872753"/>
    <n v="1.133609958506224"/>
    <n v="0.53720608575380357"/>
    <n v="0.11784232365145228"/>
    <n v="3.600962930335129E-2"/>
    <n v="0.36846855216128049"/>
    <n v="1.1549388364432069"/>
    <n v="0.56453239945680456"/>
    <n v="0.13551248542561106"/>
    <n v="552.89626556016594"/>
    <n v="811.34218533886587"/>
    <n v="1543.0749654218534"/>
    <n v="1357.7549100968188"/>
    <n v="686.131673582296"/>
    <n v="554.64332898243754"/>
    <n v="813.90589636975039"/>
    <n v="1547.9508345456577"/>
    <n v="1362.0451976020827"/>
    <n v="688.29973950070689"/>
  </r>
  <r>
    <s v="2018_4"/>
    <n v="2018"/>
    <n v="4"/>
    <x v="39"/>
    <x v="12"/>
    <s v="Commercial"/>
    <n v="1266.25"/>
    <n v="5065"/>
    <n v="520428750"/>
    <n v="2081715000"/>
    <n v="75"/>
    <n v="599"/>
    <n v="1020"/>
    <n v="1216"/>
    <n v="220"/>
    <n v="1904245"/>
    <n v="2146871"/>
    <n v="2052852"/>
    <n v="3727936"/>
    <n v="946442"/>
    <n v="25389.933333333334"/>
    <n v="3584.091819699499"/>
    <n v="2012.6"/>
    <n v="3065.7368421052633"/>
    <n v="4302.0090909090914"/>
    <n v="284906250"/>
    <n v="37987500"/>
    <n v="189937500"/>
    <n v="3798750"/>
    <n v="3798750"/>
    <n v="5.9230009871668314E-2"/>
    <n v="0.47305034550839092"/>
    <n v="0.80552813425468905"/>
    <n v="0.96031589338598222"/>
    <n v="0.17374136229022705"/>
    <n v="7.4686426725572561E-2"/>
    <n v="0.50574181448875277"/>
    <n v="0.83144395330444298"/>
    <n v="0.97309826837343727"/>
    <n v="0.19855016522642766"/>
    <n v="1503.8460019743336"/>
    <n v="1695.4558736426457"/>
    <n v="1621.2059230009872"/>
    <n v="2944.0758144126357"/>
    <n v="747.43692003948672"/>
    <n v="1508.5979138725211"/>
    <n v="1700.8132419690814"/>
    <n v="1626.3286734054875"/>
    <n v="2953.3786212647378"/>
    <n v="749.79870069310232"/>
  </r>
  <r>
    <s v="2018_4"/>
    <n v="2018"/>
    <n v="4"/>
    <x v="40"/>
    <x v="13"/>
    <s v="Commercial"/>
    <n v="396"/>
    <n v="1584"/>
    <n v="162756000"/>
    <n v="651024000"/>
    <n v="56"/>
    <n v="200"/>
    <n v="362"/>
    <n v="305"/>
    <n v="94"/>
    <n v="1268565"/>
    <n v="737439"/>
    <n v="617655"/>
    <n v="1174139"/>
    <n v="825885"/>
    <n v="22652.946428571428"/>
    <n v="3687.1950000000002"/>
    <n v="1706.2292817679559"/>
    <n v="3849.6360655737703"/>
    <n v="8786.010638297872"/>
    <n v="89100000"/>
    <n v="11880000"/>
    <n v="59400000"/>
    <n v="1188000"/>
    <n v="1188000"/>
    <n v="0.14141414141414141"/>
    <n v="0.50505050505050508"/>
    <n v="0.91414141414141414"/>
    <n v="0.77020202020202022"/>
    <n v="0.23737373737373738"/>
    <n v="0.18221286857357225"/>
    <n v="0.56359097110707079"/>
    <n v="0.94694390974264042"/>
    <n v="0.81946081229009304"/>
    <n v="0.28719107803649757"/>
    <n v="3203.4469696969695"/>
    <n v="1862.219696969697"/>
    <n v="1559.7348484848485"/>
    <n v="2964.9974747474748"/>
    <n v="2085.568181818182"/>
    <n v="3213.56934775332"/>
    <n v="1868.1040122010781"/>
    <n v="1564.6633601641042"/>
    <n v="2974.3663906869065"/>
    <n v="2092.1582423992868"/>
  </r>
  <r>
    <s v="2018_4"/>
    <n v="2018"/>
    <n v="4"/>
    <x v="41"/>
    <x v="14"/>
    <s v="Commercial"/>
    <n v="1954.25"/>
    <n v="7817"/>
    <n v="803196750"/>
    <n v="3212787000"/>
    <n v="232"/>
    <n v="898"/>
    <n v="1551"/>
    <n v="1566"/>
    <n v="363"/>
    <n v="3879049"/>
    <n v="3511677"/>
    <n v="2611486"/>
    <n v="6158498"/>
    <n v="4513784"/>
    <n v="16720.038793103449"/>
    <n v="3910.5534521158129"/>
    <n v="1683.7433913604127"/>
    <n v="3932.6296296296296"/>
    <n v="12434.666666666666"/>
    <n v="439706250"/>
    <n v="58627500"/>
    <n v="293137500"/>
    <n v="5862750"/>
    <n v="5862750"/>
    <n v="0.11871561980299347"/>
    <n v="0.45951132147882817"/>
    <n v="0.79365485480363307"/>
    <n v="0.80133043367020595"/>
    <n v="0.18574900857106308"/>
    <n v="0.13576379223045004"/>
    <n v="0.48577812765338935"/>
    <n v="0.81498426404582647"/>
    <n v="0.82236034062284558"/>
    <n v="0.20624685622163705"/>
    <n v="1984.9297684533708"/>
    <n v="1796.9435844953307"/>
    <n v="1336.3111167967252"/>
    <n v="3151.3358065754128"/>
    <n v="2309.727005244979"/>
    <n v="1991.2018278074515"/>
    <n v="1802.6216376924829"/>
    <n v="1340.5336453583263"/>
    <n v="3161.2935217236327"/>
    <n v="2317.0253717156011"/>
  </r>
  <r>
    <s v="2018_4"/>
    <n v="2018"/>
    <n v="4"/>
    <x v="42"/>
    <x v="15"/>
    <s v="Commercial"/>
    <n v="275.75"/>
    <n v="1103"/>
    <n v="113333250"/>
    <n v="453333000"/>
    <n v="35"/>
    <n v="142"/>
    <n v="165"/>
    <n v="228"/>
    <n v="60"/>
    <n v="698389"/>
    <n v="516727"/>
    <n v="300229"/>
    <n v="759106"/>
    <n v="486678"/>
    <n v="19953.971428571429"/>
    <n v="3638.9225352112676"/>
    <n v="1819.5696969696969"/>
    <n v="3329.4122807017543"/>
    <n v="8111.3"/>
    <n v="62043750"/>
    <n v="8272500"/>
    <n v="41362500"/>
    <n v="827250"/>
    <n v="827250"/>
    <n v="0.12692656391659113"/>
    <n v="0.51495920217588398"/>
    <n v="0.59836808703535815"/>
    <n v="0.82683590208522217"/>
    <n v="0.21758839528558477"/>
    <n v="0.17363548216891728"/>
    <n v="0.58508433662002446"/>
    <n v="0.66715352057890021"/>
    <n v="0.87992883914265474"/>
    <n v="0.27548240994352796"/>
    <n v="2532.6890299184042"/>
    <n v="1873.8966455122393"/>
    <n v="1088.7724388032639"/>
    <n v="2752.877606527652"/>
    <n v="1764.9247506799638"/>
    <n v="2540.6919205866493"/>
    <n v="1879.8178580260821"/>
    <n v="1092.2127848889504"/>
    <n v="2761.5762577429614"/>
    <n v="1770.5016295034277"/>
  </r>
  <r>
    <s v="2018_4"/>
    <n v="2018"/>
    <n v="4"/>
    <x v="43"/>
    <x v="16"/>
    <s v="Commercial"/>
    <n v="467.25"/>
    <n v="1869"/>
    <n v="192039750"/>
    <n v="768159000"/>
    <n v="62"/>
    <n v="232"/>
    <n v="596"/>
    <n v="405"/>
    <n v="46"/>
    <n v="1087401"/>
    <n v="513265"/>
    <n v="490932"/>
    <n v="1373065"/>
    <n v="259418"/>
    <n v="17538.725806451614"/>
    <n v="2212.3491379310344"/>
    <n v="823.71140939597319"/>
    <n v="3390.2839506172841"/>
    <n v="5639.521739130435"/>
    <n v="105131250"/>
    <n v="14017500"/>
    <n v="70087500"/>
    <n v="1401750"/>
    <n v="1401750"/>
    <n v="0.13269127875869449"/>
    <n v="0.49652220438737293"/>
    <n v="1.2755484216158373"/>
    <n v="0.8667736757624398"/>
    <n v="9.8448368111289458E-2"/>
    <n v="0.16925827713310371"/>
    <n v="0.55041624737634798"/>
    <n v="1.3394525189498467"/>
    <n v="0.90340302014592955"/>
    <n v="0.13056136437200322"/>
    <n v="2327.2359550561796"/>
    <n v="1098.4804708400213"/>
    <n v="1050.6837881219903"/>
    <n v="2938.6088817549494"/>
    <n v="555.20171214553238"/>
    <n v="2334.5896469968452"/>
    <n v="1101.9514927481544"/>
    <n v="1054.0037801873048"/>
    <n v="2947.8944139776622"/>
    <n v="556.95606040883513"/>
  </r>
  <r>
    <s v="2018_4"/>
    <n v="2018"/>
    <n v="4"/>
    <x v="44"/>
    <x v="17"/>
    <s v="Commercial"/>
    <n v="1618.25"/>
    <n v="6473"/>
    <n v="665100750"/>
    <n v="2660403000"/>
    <n v="148"/>
    <n v="705"/>
    <n v="1766"/>
    <n v="992"/>
    <n v="260"/>
    <n v="3048398"/>
    <n v="2740870"/>
    <n v="1398517"/>
    <n v="3930012"/>
    <n v="561997"/>
    <n v="20597.283783783783"/>
    <n v="3887.7588652482268"/>
    <n v="791.91223103057757"/>
    <n v="3961.7056451612902"/>
    <n v="2161.5269230769231"/>
    <n v="364106250"/>
    <n v="48547500"/>
    <n v="242737500"/>
    <n v="4854750"/>
    <n v="4854750"/>
    <n v="9.1456820639579786E-2"/>
    <n v="0.43565580101961998"/>
    <n v="1.0913023327668778"/>
    <n v="0.61300787888150776"/>
    <n v="0.1606673876100726"/>
    <n v="0.10815287881185941"/>
    <n v="0.46437530245868014"/>
    <n v="1.1095852962521069"/>
    <n v="0.64121879586949626"/>
    <n v="0.18193721807678287"/>
    <n v="1883.762088676039"/>
    <n v="1693.724702610845"/>
    <n v="864.21566507029195"/>
    <n v="2428.556774293218"/>
    <n v="347.28688397960758"/>
    <n v="1889.7144744062148"/>
    <n v="1699.0766007147893"/>
    <n v="866.94644780739134"/>
    <n v="2436.2306237538919"/>
    <n v="348.38425477016762"/>
  </r>
  <r>
    <s v="2018_4"/>
    <n v="2018"/>
    <n v="4"/>
    <x v="45"/>
    <x v="18"/>
    <s v="Commercial"/>
    <n v="1543.75"/>
    <n v="6175"/>
    <n v="634481250"/>
    <n v="2537925000"/>
    <n v="96"/>
    <n v="804"/>
    <n v="1261"/>
    <n v="1336"/>
    <n v="285"/>
    <n v="4248163"/>
    <n v="3322205"/>
    <n v="1940912"/>
    <n v="5752382"/>
    <n v="3735231"/>
    <n v="44251.697916666664"/>
    <n v="4132.0957711442788"/>
    <n v="1539.1847739888976"/>
    <n v="4305.6751497005989"/>
    <n v="13106.073684210527"/>
    <n v="347343750"/>
    <n v="46312500"/>
    <n v="231562500"/>
    <n v="4631250"/>
    <n v="4631250"/>
    <n v="6.2186234817813768E-2"/>
    <n v="0.52080971659919029"/>
    <n v="0.81684210526315792"/>
    <n v="0.86542510121457494"/>
    <n v="0.18461538461538463"/>
    <n v="7.6507219111775715E-2"/>
    <n v="0.55043489514277955"/>
    <n v="0.83977977604864518"/>
    <n v="0.8856629436543404"/>
    <n v="0.20762358424763352"/>
    <n v="2751.8464777327936"/>
    <n v="2152.0356275303643"/>
    <n v="1257.2709311740891"/>
    <n v="3726.2393522267207"/>
    <n v="2419.5828340080971"/>
    <n v="2760.5418707466765"/>
    <n v="2158.8357145674408"/>
    <n v="1261.2437054403688"/>
    <n v="3738.0136702686573"/>
    <n v="2427.2283272583891"/>
  </r>
  <r>
    <s v="2018_4"/>
    <n v="2018"/>
    <n v="4"/>
    <x v="46"/>
    <x v="19"/>
    <s v="Commercial"/>
    <n v="854.75"/>
    <n v="3419"/>
    <n v="351302250"/>
    <n v="1405209000"/>
    <n v="127"/>
    <n v="385"/>
    <n v="1066"/>
    <n v="587"/>
    <n v="128"/>
    <n v="1991819"/>
    <n v="1410867"/>
    <n v="1317270"/>
    <n v="2125053"/>
    <n v="355139"/>
    <n v="15683.614173228347"/>
    <n v="3664.5896103896102"/>
    <n v="1235.7129455909944"/>
    <n v="3620.1925042589437"/>
    <n v="2774.5234375"/>
    <n v="192318750"/>
    <n v="25642500"/>
    <n v="128212500"/>
    <n v="2564250"/>
    <n v="2564250"/>
    <n v="0.14858145656624744"/>
    <n v="0.45042410061421467"/>
    <n v="1.247148288973384"/>
    <n v="0.6867505118455689"/>
    <n v="0.14975138929511553"/>
    <n v="0.17692735484902217"/>
    <n v="0.49007572796253068"/>
    <n v="1.2913943096528353"/>
    <n v="0.72371468935942529"/>
    <n v="0.17818910851350339"/>
    <n v="2330.2942380813101"/>
    <n v="1650.6194793799357"/>
    <n v="1541.1172857560691"/>
    <n v="2486.1690552793216"/>
    <n v="415.48873939748466"/>
    <n v="2337.6575937052758"/>
    <n v="1655.8351718997469"/>
    <n v="1545.9869689264683"/>
    <n v="2494.0249502972802"/>
    <n v="416.8016171001974"/>
  </r>
  <r>
    <s v="2018_4"/>
    <n v="2018"/>
    <n v="4"/>
    <x v="47"/>
    <x v="20"/>
    <s v="Commercial"/>
    <n v="786.75"/>
    <n v="3147"/>
    <n v="323354250"/>
    <n v="1293417000"/>
    <n v="97"/>
    <n v="478"/>
    <n v="708"/>
    <n v="674"/>
    <n v="103"/>
    <n v="1840728"/>
    <n v="2126371"/>
    <n v="1421445"/>
    <n v="3378068"/>
    <n v="466667"/>
    <n v="18976.577319587628"/>
    <n v="4448.4748953974895"/>
    <n v="2007.6906779661017"/>
    <n v="5011.9703264094951"/>
    <n v="4530.7475728155341"/>
    <n v="177018750"/>
    <n v="23602500"/>
    <n v="118012500"/>
    <n v="2360250"/>
    <n v="2360250"/>
    <n v="0.12329202414998411"/>
    <n v="0.60756275818239591"/>
    <n v="0.899904671115348"/>
    <n v="0.85668891007308545"/>
    <n v="0.13091833492214808"/>
    <n v="0.1506027042582285"/>
    <n v="0.64812465211809056"/>
    <n v="0.92483584362094418"/>
    <n v="0.88579534517609249"/>
    <n v="0.15893833135567934"/>
    <n v="2339.6606291706389"/>
    <n v="2702.7276771528441"/>
    <n v="1806.7302192564348"/>
    <n v="4293.6993962503975"/>
    <n v="593.15792818557361"/>
    <n v="2347.0535810865135"/>
    <n v="2711.2678626437532"/>
    <n v="1812.4391966480214"/>
    <n v="4307.2667969160875"/>
    <n v="595.03221199704683"/>
  </r>
  <r>
    <s v="2018_4"/>
    <n v="2018"/>
    <n v="4"/>
    <x v="48"/>
    <x v="21"/>
    <s v="Commercial"/>
    <n v="1381.5"/>
    <n v="5526"/>
    <n v="567796500"/>
    <n v="2271186000"/>
    <n v="239"/>
    <n v="876"/>
    <n v="940"/>
    <n v="1400"/>
    <n v="337"/>
    <n v="3355034"/>
    <n v="2972071"/>
    <n v="1673890"/>
    <n v="4643966"/>
    <n v="983422"/>
    <n v="14037.799163179916"/>
    <n v="3392.7751141552512"/>
    <n v="1780.7340425531916"/>
    <n v="3317.1185714285716"/>
    <n v="2918.1661721068249"/>
    <n v="310837500"/>
    <n v="41445000"/>
    <n v="207225000"/>
    <n v="4144500"/>
    <n v="4144500"/>
    <n v="0.17300036192544335"/>
    <n v="0.63409337676438648"/>
    <n v="0.68041983351429602"/>
    <n v="1.0133912414042707"/>
    <n v="0.24393774882374231"/>
    <n v="0.19671173162738353"/>
    <n v="0.6642888764037701"/>
    <n v="0.70965185625776317"/>
    <n v="1.0206938743006002"/>
    <n v="0.27085921818200598"/>
    <n v="2428.5443358668113"/>
    <n v="2151.33622873688"/>
    <n v="1211.6467607672819"/>
    <n v="3361.5389069851612"/>
    <n v="711.85088671733627"/>
    <n v="2436.2181460240549"/>
    <n v="2158.1341057860691"/>
    <n v="1215.4753699808125"/>
    <n v="3372.1608301789934"/>
    <n v="714.10022121959673"/>
  </r>
  <r>
    <s v="2018_4"/>
    <n v="2018"/>
    <n v="4"/>
    <x v="49"/>
    <x v="22"/>
    <s v="Commercial"/>
    <n v="432.5"/>
    <n v="1730"/>
    <n v="177757500"/>
    <n v="711030000"/>
    <n v="74"/>
    <n v="269"/>
    <n v="196"/>
    <n v="532"/>
    <n v="88"/>
    <n v="1047930"/>
    <n v="1122995"/>
    <n v="176688"/>
    <n v="1809729"/>
    <n v="468700"/>
    <n v="14161.216216216217"/>
    <n v="4174.7026022304835"/>
    <n v="901.46938775510205"/>
    <n v="3401.7462406015038"/>
    <n v="5326.136363636364"/>
    <n v="97312500"/>
    <n v="12975000"/>
    <n v="64875000"/>
    <n v="1297500"/>
    <n v="1297500"/>
    <n v="0.17109826589595376"/>
    <n v="0.62196531791907517"/>
    <n v="0.45317919075144508"/>
    <n v="1.2300578034682081"/>
    <n v="0.20346820809248556"/>
    <n v="0.21329095380047114"/>
    <n v="0.67629182360234708"/>
    <n v="0.5089517227770517"/>
    <n v="1.2896575084300832"/>
    <n v="0.24857196340828142"/>
    <n v="2422.9595375722542"/>
    <n v="2596.5202312138726"/>
    <n v="408.52716763005782"/>
    <n v="4184.3445086705206"/>
    <n v="1083.6994219653179"/>
    <n v="2430.6157006636217"/>
    <n v="2604.7248182290264"/>
    <n v="409.81804788378423"/>
    <n v="4197.5663654502459"/>
    <n v="1087.1237381323556"/>
  </r>
  <r>
    <s v="2018_4"/>
    <n v="2018"/>
    <n v="4"/>
    <x v="50"/>
    <x v="23"/>
    <s v="Commercial"/>
    <n v="667.75"/>
    <n v="2671"/>
    <n v="274445250"/>
    <n v="1097781000"/>
    <n v="129"/>
    <n v="494"/>
    <n v="684"/>
    <n v="788"/>
    <n v="372"/>
    <n v="1952631"/>
    <n v="1803477"/>
    <n v="812657"/>
    <n v="2700226"/>
    <n v="2072636"/>
    <n v="15136.674418604651"/>
    <n v="3650.7631578947367"/>
    <n v="1188.0950292397661"/>
    <n v="3426.6827411167515"/>
    <n v="5571.6021505376348"/>
    <n v="150243750"/>
    <n v="20032500"/>
    <n v="100162500"/>
    <n v="2003250"/>
    <n v="2003250"/>
    <n v="0.19318607263197304"/>
    <n v="0.73979782852864095"/>
    <n v="1.0243354548858106"/>
    <n v="1.1800823661549982"/>
    <n v="0.55709472107824787"/>
    <n v="0.22878390656626271"/>
    <n v="0.77935825430083372"/>
    <n v="1.0385715148782324"/>
    <n v="1.2216486048525799"/>
    <n v="0.60188346907734958"/>
    <n v="2924.1946836390866"/>
    <n v="2700.8266566828902"/>
    <n v="1217.0078622238861"/>
    <n v="4043.7678771995506"/>
    <n v="3103.9101460127295"/>
    <n v="2933.4346693101979"/>
    <n v="2709.3608352543556"/>
    <n v="1220.8534116572037"/>
    <n v="4056.5455343957965"/>
    <n v="3113.7180036885675"/>
  </r>
  <r>
    <s v="2018_4"/>
    <n v="2018"/>
    <n v="4"/>
    <x v="51"/>
    <x v="24"/>
    <s v="Commercial"/>
    <n v="344"/>
    <n v="1376"/>
    <n v="141384000"/>
    <n v="565536000"/>
    <n v="69"/>
    <n v="275"/>
    <n v="192"/>
    <n v="500"/>
    <n v="12"/>
    <n v="1045329"/>
    <n v="821630"/>
    <n v="375585"/>
    <n v="1371688"/>
    <n v="68048"/>
    <n v="15149.695652173914"/>
    <n v="2987.7454545454543"/>
    <n v="1956.171875"/>
    <n v="2743.3760000000002"/>
    <n v="5670.666666666667"/>
    <n v="77400000"/>
    <n v="10320000"/>
    <n v="51600000"/>
    <n v="1032000"/>
    <n v="1032000"/>
    <n v="0.2005813953488372"/>
    <n v="0.79941860465116277"/>
    <n v="0.55813953488372092"/>
    <n v="1.4534883720930232"/>
    <n v="3.4883720930232558E-2"/>
    <n v="0.25088616323644591"/>
    <n v="0.8497233725387715"/>
    <n v="0.62052604119232813"/>
    <n v="1.5554802430221975"/>
    <n v="5.7934092047652999E-2"/>
    <n v="3038.7470930232557"/>
    <n v="2388.4593023255816"/>
    <n v="1091.8168604651162"/>
    <n v="3987.4651162790697"/>
    <n v="197.81395348837211"/>
    <n v="3048.3490459146838"/>
    <n v="2396.006450213169"/>
    <n v="1095.2668264344204"/>
    <n v="4000.0648657911725"/>
    <n v="198.43901381900091"/>
  </r>
  <r>
    <s v="2018_4"/>
    <n v="2018"/>
    <n v="4"/>
    <x v="52"/>
    <x v="25"/>
    <s v="Commercial"/>
    <n v="1580.5"/>
    <n v="6322"/>
    <n v="649585500"/>
    <n v="2598342000"/>
    <n v="307"/>
    <n v="1151"/>
    <n v="2081"/>
    <n v="952"/>
    <n v="150"/>
    <n v="3939707"/>
    <n v="3773738"/>
    <n v="1955587"/>
    <n v="3132474"/>
    <n v="785022"/>
    <n v="12832.921824104234"/>
    <n v="3278.6602953953084"/>
    <n v="939.73426237385877"/>
    <n v="3290.4138655462184"/>
    <n v="5233.4799999999996"/>
    <n v="355612500"/>
    <n v="47415000"/>
    <n v="237075000"/>
    <n v="4741500"/>
    <n v="4741500"/>
    <n v="0.19424232837709585"/>
    <n v="0.72825055362227142"/>
    <n v="1.3166719392597279"/>
    <n v="0.6023410313192028"/>
    <n v="9.4906675102815571E-2"/>
    <n v="0.21742870218089147"/>
    <n v="0.7543230980794704"/>
    <n v="1.3545163939508722"/>
    <n v="0.63102473887201771"/>
    <n v="0.11208392885560786"/>
    <n v="2492.6966149952545"/>
    <n v="2387.6861752609934"/>
    <n v="1237.3217336285986"/>
    <n v="1981.951281240114"/>
    <n v="496.6921860170832"/>
    <n v="2500.5731360538048"/>
    <n v="2395.2308801911954"/>
    <n v="1241.2314716338176"/>
    <n v="1988.2139290528476"/>
    <n v="498.26165357251949"/>
  </r>
  <r>
    <s v="2018_4"/>
    <n v="2018"/>
    <n v="4"/>
    <x v="53"/>
    <x v="26"/>
    <s v="Commercial"/>
    <n v="831.25"/>
    <n v="3325"/>
    <n v="341643750"/>
    <n v="1366575000"/>
    <n v="117"/>
    <n v="562"/>
    <n v="941"/>
    <n v="990"/>
    <n v="172"/>
    <n v="1776584"/>
    <n v="2330067"/>
    <n v="986401"/>
    <n v="3998085"/>
    <n v="512364"/>
    <n v="15184.478632478633"/>
    <n v="4146.0266903914589"/>
    <n v="1048.2476089266738"/>
    <n v="4038.469696969697"/>
    <n v="2978.8604651162791"/>
    <n v="187031250"/>
    <n v="24937500"/>
    <n v="124687500"/>
    <n v="2493750"/>
    <n v="2493750"/>
    <n v="0.14075187969924813"/>
    <n v="0.67609022556390974"/>
    <n v="1.1320300751879699"/>
    <n v="1.1909774436090226"/>
    <n v="0.20691729323308269"/>
    <n v="0.16885642018920372"/>
    <n v="0.71390873844794522"/>
    <n v="1.1632732752464223"/>
    <n v="1.2295193238699924"/>
    <n v="0.23965496018802251"/>
    <n v="2137.2439097744359"/>
    <n v="2803.0881203007521"/>
    <n v="1186.6478195488721"/>
    <n v="4809.726315789474"/>
    <n v="616.37774436090228"/>
    <n v="2143.9972573584655"/>
    <n v="2811.9454286774326"/>
    <n v="1190.3974361221578"/>
    <n v="4824.9242786640098"/>
    <n v="618.325399063153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9BD550-E4F5-4343-B175-CCD11DEFEA2B}" name="PivotTable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6:L214" firstHeaderRow="0" firstDataRow="1" firstDataCol="1"/>
  <pivotFields count="50">
    <pivotField showAll="0"/>
    <pivotField numFmtId="1" showAll="0"/>
    <pivotField numFmtId="1" showAll="0"/>
    <pivotField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axis="axisRow"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showAll="0"/>
    <pivotField dataField="1" numFmtId="164" showAll="0"/>
    <pivotField numFmtId="164" showAll="0"/>
    <pivotField numFmtId="164" showAll="0"/>
    <pivotField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4"/>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11">
    <i>
      <x/>
    </i>
    <i i="1">
      <x v="1"/>
    </i>
    <i i="2">
      <x v="2"/>
    </i>
    <i i="3">
      <x v="3"/>
    </i>
    <i i="4">
      <x v="4"/>
    </i>
    <i i="5">
      <x v="5"/>
    </i>
    <i i="6">
      <x v="6"/>
    </i>
    <i i="7">
      <x v="7"/>
    </i>
    <i i="8">
      <x v="8"/>
    </i>
    <i i="9">
      <x v="9"/>
    </i>
    <i i="10">
      <x v="10"/>
    </i>
  </colItems>
  <dataFields count="11">
    <dataField name="Sum of Car-quarter of Exposure" fld="6" baseField="0" baseItem="0"/>
    <dataField name="Sum of N Bodily Injury" fld="10" baseField="0" baseItem="0"/>
    <dataField name="Sum of N Property Damage" fld="11" baseField="0" baseItem="0"/>
    <dataField name="Sum of N Comprehensive" fld="12" baseField="0" baseItem="0"/>
    <dataField name="Sum of N Collision" fld="13" baseField="0" baseItem="0"/>
    <dataField name="Sum of N Personal Injury" fld="14" baseField="0" baseItem="0"/>
    <dataField name="Sum of T Bodily Injury" fld="15" baseField="0" baseItem="0"/>
    <dataField name="Sum of T Property Damage" fld="16" baseField="0" baseItem="0"/>
    <dataField name="Sum of T Comprehensive" fld="17" baseField="0" baseItem="0"/>
    <dataField name="Sum of T Collision" fld="18" baseField="0" baseItem="0"/>
    <dataField name="Sum of T Personal Injury" fld="19" baseField="0" baseItem="0"/>
  </dataFields>
  <formats count="6">
    <format dxfId="16">
      <pivotArea type="all" dataOnly="0" outline="0" fieldPosition="0"/>
    </format>
    <format dxfId="17">
      <pivotArea outline="0" collapsedLevelsAreSubtotals="1" fieldPosition="0"/>
    </format>
    <format dxfId="18">
      <pivotArea field="3" type="button" dataOnly="0" labelOnly="1" outline="0"/>
    </format>
    <format dxfId="19">
      <pivotArea dataOnly="0" labelOnly="1" grandRow="1" outline="0" fieldPosition="0"/>
    </format>
    <format dxfId="20">
      <pivotArea dataOnly="0" labelOnly="1" outline="0" fieldPosition="0">
        <references count="1">
          <reference field="4294967294" count="11">
            <x v="0"/>
            <x v="1"/>
            <x v="2"/>
            <x v="3"/>
            <x v="4"/>
            <x v="5"/>
            <x v="6"/>
            <x v="7"/>
            <x v="8"/>
            <x v="9"/>
            <x v="10"/>
          </reference>
        </references>
      </pivotArea>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54EE70-0C06-4B18-B1CE-778F74DB1584}" name="PivotTable5"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7:L182" firstHeaderRow="0" firstDataRow="1" firstDataCol="1"/>
  <pivotFields count="50">
    <pivotField showAll="0"/>
    <pivotField numFmtId="1" showAll="0"/>
    <pivotField numFmtId="1" showAll="0"/>
    <pivotField axis="axisRow" showAll="0">
      <items count="55">
        <item x="34"/>
        <item x="7"/>
        <item x="45"/>
        <item x="18"/>
        <item x="38"/>
        <item x="11"/>
        <item x="33"/>
        <item x="6"/>
        <item x="50"/>
        <item x="23"/>
        <item x="28"/>
        <item x="1"/>
        <item x="40"/>
        <item x="13"/>
        <item x="42"/>
        <item x="15"/>
        <item x="32"/>
        <item x="5"/>
        <item x="41"/>
        <item x="14"/>
        <item x="48"/>
        <item x="21"/>
        <item x="44"/>
        <item x="17"/>
        <item x="39"/>
        <item x="12"/>
        <item x="52"/>
        <item x="25"/>
        <item x="31"/>
        <item x="4"/>
        <item x="29"/>
        <item x="2"/>
        <item x="37"/>
        <item x="10"/>
        <item x="36"/>
        <item x="9"/>
        <item x="30"/>
        <item x="3"/>
        <item x="53"/>
        <item x="26"/>
        <item x="27"/>
        <item x="0"/>
        <item x="43"/>
        <item x="16"/>
        <item x="47"/>
        <item x="20"/>
        <item x="46"/>
        <item x="19"/>
        <item x="49"/>
        <item x="22"/>
        <item x="51"/>
        <item x="24"/>
        <item x="35"/>
        <item x="8"/>
        <item t="default"/>
      </items>
    </pivotField>
    <pivotField showAll="0"/>
    <pivotField showAll="0"/>
    <pivotField dataField="1" numFmtId="164" showAll="0"/>
    <pivotField numFmtId="164" showAll="0"/>
    <pivotField numFmtId="164" showAll="0"/>
    <pivotField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9" showAll="0"/>
    <pivotField numFmtId="9" showAll="0"/>
    <pivotField showAll="0"/>
    <pivotField numFmtId="9" showAll="0"/>
    <pivotField numFmtId="9" showAll="0"/>
    <pivotField numFmtId="9" showAll="0"/>
    <pivotField numFmtId="9" showAll="0"/>
    <pivotField numFmtId="9" showAll="0"/>
    <pivotField numFmtId="9" showAll="0"/>
    <pivotField numFmtId="9"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3"/>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
  </colFields>
  <colItems count="11">
    <i>
      <x/>
    </i>
    <i i="1">
      <x v="1"/>
    </i>
    <i i="2">
      <x v="2"/>
    </i>
    <i i="3">
      <x v="3"/>
    </i>
    <i i="4">
      <x v="4"/>
    </i>
    <i i="5">
      <x v="5"/>
    </i>
    <i i="6">
      <x v="6"/>
    </i>
    <i i="7">
      <x v="7"/>
    </i>
    <i i="8">
      <x v="8"/>
    </i>
    <i i="9">
      <x v="9"/>
    </i>
    <i i="10">
      <x v="10"/>
    </i>
  </colItems>
  <dataFields count="11">
    <dataField name="Sum of Car-quarter of Exposure" fld="6" baseField="0" baseItem="0"/>
    <dataField name="Sum of N Bodily Injury" fld="10" baseField="0" baseItem="0"/>
    <dataField name="Sum of N Property Damage" fld="11" baseField="0" baseItem="0"/>
    <dataField name="Sum of N Comprehensive" fld="12" baseField="0" baseItem="0"/>
    <dataField name="Sum of N Collision" fld="13" baseField="0" baseItem="0"/>
    <dataField name="Sum of N Personal Injury" fld="14" baseField="0" baseItem="0"/>
    <dataField name="Sum of T Bodily Injury" fld="15" baseField="0" baseItem="0"/>
    <dataField name="Sum of T Property Damage" fld="16" baseField="0" baseItem="0"/>
    <dataField name="Sum of T Comprehensive" fld="17" baseField="0" baseItem="0"/>
    <dataField name="Sum of T Collision" fld="18" baseField="0" baseItem="0"/>
    <dataField name="Sum of T Personal Injury" fld="19" baseField="0" baseItem="0"/>
  </dataFields>
  <formats count="8">
    <format dxfId="71">
      <pivotArea type="all" dataOnly="0" outline="0" fieldPosition="0"/>
    </format>
    <format dxfId="70">
      <pivotArea outline="0" collapsedLevelsAreSubtotals="1" fieldPosition="0"/>
    </format>
    <format dxfId="69">
      <pivotArea field="3" type="button" dataOnly="0" labelOnly="1" outline="0" axis="axisRow" fieldPosition="0"/>
    </format>
    <format dxfId="68">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7">
      <pivotArea dataOnly="0" labelOnly="1" fieldPosition="0">
        <references count="1">
          <reference field="3" count="4">
            <x v="50"/>
            <x v="51"/>
            <x v="52"/>
            <x v="53"/>
          </reference>
        </references>
      </pivotArea>
    </format>
    <format dxfId="66">
      <pivotArea dataOnly="0" labelOnly="1" grandRow="1" outline="0" fieldPosition="0"/>
    </format>
    <format dxfId="65">
      <pivotArea dataOnly="0" labelOnly="1" outline="0" fieldPosition="0">
        <references count="1">
          <reference field="4294967294" count="11">
            <x v="0"/>
            <x v="1"/>
            <x v="2"/>
            <x v="3"/>
            <x v="4"/>
            <x v="5"/>
            <x v="6"/>
            <x v="7"/>
            <x v="8"/>
            <x v="9"/>
            <x v="10"/>
          </reference>
        </references>
      </pivotArea>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8E89E8-9041-49D3-9E7B-87C503636443}" name="PivotTable15" cacheId="2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69:H121" firstHeaderRow="1" firstDataRow="2" firstDataCol="2"/>
  <pivotFields count="25">
    <pivotField axis="axisRow" compact="0" outline="0"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compact="0" numFmtId="1" outline="0" showAll="0">
      <items count="11">
        <item x="0"/>
        <item x="1"/>
        <item x="2"/>
        <item x="3"/>
        <item x="4"/>
        <item x="5"/>
        <item x="6"/>
        <item x="7"/>
        <item x="8"/>
        <item x="9"/>
        <item t="default"/>
      </items>
    </pivotField>
    <pivotField compact="0" numFmtId="1" outline="0" showAll="0"/>
    <pivotField compact="0" outline="0" showAll="0"/>
    <pivotField compact="0" outline="0"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compact="0" outline="0" showAll="0"/>
    <pivotField dataField="1"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s>
  <rowFields count="2">
    <field x="1"/>
    <field x="0"/>
  </rowFields>
  <rowItems count="51">
    <i>
      <x/>
      <x/>
    </i>
    <i r="1">
      <x v="1"/>
    </i>
    <i r="1">
      <x v="2"/>
    </i>
    <i r="1">
      <x v="3"/>
    </i>
    <i t="default">
      <x/>
    </i>
    <i>
      <x v="1"/>
      <x v="4"/>
    </i>
    <i r="1">
      <x v="5"/>
    </i>
    <i r="1">
      <x v="6"/>
    </i>
    <i r="1">
      <x v="7"/>
    </i>
    <i t="default">
      <x v="1"/>
    </i>
    <i>
      <x v="2"/>
      <x v="8"/>
    </i>
    <i r="1">
      <x v="9"/>
    </i>
    <i r="1">
      <x v="10"/>
    </i>
    <i r="1">
      <x v="11"/>
    </i>
    <i t="default">
      <x v="2"/>
    </i>
    <i>
      <x v="3"/>
      <x v="12"/>
    </i>
    <i r="1">
      <x v="13"/>
    </i>
    <i r="1">
      <x v="14"/>
    </i>
    <i r="1">
      <x v="15"/>
    </i>
    <i t="default">
      <x v="3"/>
    </i>
    <i>
      <x v="4"/>
      <x v="16"/>
    </i>
    <i r="1">
      <x v="17"/>
    </i>
    <i r="1">
      <x v="18"/>
    </i>
    <i r="1">
      <x v="19"/>
    </i>
    <i t="default">
      <x v="4"/>
    </i>
    <i>
      <x v="5"/>
      <x v="20"/>
    </i>
    <i r="1">
      <x v="21"/>
    </i>
    <i r="1">
      <x v="22"/>
    </i>
    <i r="1">
      <x v="23"/>
    </i>
    <i t="default">
      <x v="5"/>
    </i>
    <i>
      <x v="6"/>
      <x v="24"/>
    </i>
    <i r="1">
      <x v="25"/>
    </i>
    <i r="1">
      <x v="26"/>
    </i>
    <i r="1">
      <x v="27"/>
    </i>
    <i t="default">
      <x v="6"/>
    </i>
    <i>
      <x v="7"/>
      <x v="28"/>
    </i>
    <i r="1">
      <x v="29"/>
    </i>
    <i r="1">
      <x v="30"/>
    </i>
    <i r="1">
      <x v="31"/>
    </i>
    <i t="default">
      <x v="7"/>
    </i>
    <i>
      <x v="8"/>
      <x v="32"/>
    </i>
    <i r="1">
      <x v="33"/>
    </i>
    <i r="1">
      <x v="34"/>
    </i>
    <i r="1">
      <x v="35"/>
    </i>
    <i t="default">
      <x v="8"/>
    </i>
    <i>
      <x v="9"/>
      <x v="36"/>
    </i>
    <i r="1">
      <x v="37"/>
    </i>
    <i r="1">
      <x v="38"/>
    </i>
    <i r="1">
      <x v="39"/>
    </i>
    <i t="default">
      <x v="9"/>
    </i>
    <i t="grand">
      <x/>
    </i>
  </rowItems>
  <colFields count="1">
    <field x="-2"/>
  </colFields>
  <colItems count="6">
    <i>
      <x/>
    </i>
    <i i="1">
      <x v="1"/>
    </i>
    <i i="2">
      <x v="2"/>
    </i>
    <i i="3">
      <x v="3"/>
    </i>
    <i i="4">
      <x v="4"/>
    </i>
    <i i="5">
      <x v="5"/>
    </i>
  </colItems>
  <dataFields count="6">
    <dataField name="Sum of Car-quarter of Exposure" fld="6" baseField="0" baseItem="0"/>
    <dataField name="Sum of A Bodily Injury" fld="20" baseField="0" baseItem="0"/>
    <dataField name="Sum of A Property Damage" fld="21" baseField="0" baseItem="0"/>
    <dataField name="Sum of A Comprehensive" fld="22" baseField="0" baseItem="0"/>
    <dataField name="Sum of A Collision" fld="23" baseField="0" baseItem="0"/>
    <dataField name="Sum of A Personal Injury" fld="24" baseField="0" baseItem="0"/>
  </dataFields>
  <formats count="22">
    <format dxfId="89">
      <pivotArea outline="0" collapsedLevelsAreSubtotals="1" fieldPosition="0"/>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2" type="button" dataOnly="0" labelOnly="1" outline="0" axis="axisCol" fieldPosition="0"/>
    </format>
    <format dxfId="60">
      <pivotArea type="topRight" dataOnly="0" labelOnly="1" outline="0" fieldPosition="0"/>
    </format>
    <format dxfId="59">
      <pivotArea field="1" type="button" dataOnly="0" labelOnly="1" outline="0" axis="axisRow" fieldPosition="0"/>
    </format>
    <format dxfId="58">
      <pivotArea field="0" type="button" dataOnly="0" labelOnly="1" outline="0" axis="axisRow" fieldPosition="1"/>
    </format>
    <format dxfId="57">
      <pivotArea dataOnly="0" labelOnly="1" outline="0" fieldPosition="0">
        <references count="1">
          <reference field="1" count="0"/>
        </references>
      </pivotArea>
    </format>
    <format dxfId="56">
      <pivotArea dataOnly="0" labelOnly="1" outline="0" fieldPosition="0">
        <references count="1">
          <reference field="1" count="0" defaultSubtotal="1"/>
        </references>
      </pivotArea>
    </format>
    <format dxfId="55">
      <pivotArea dataOnly="0" labelOnly="1" grandRow="1" outline="0" fieldPosition="0"/>
    </format>
    <format dxfId="54">
      <pivotArea dataOnly="0" labelOnly="1" outline="0" fieldPosition="0">
        <references count="2">
          <reference field="0" count="4">
            <x v="0"/>
            <x v="1"/>
            <x v="2"/>
            <x v="3"/>
          </reference>
          <reference field="1" count="1" selected="0">
            <x v="0"/>
          </reference>
        </references>
      </pivotArea>
    </format>
    <format dxfId="53">
      <pivotArea dataOnly="0" labelOnly="1" outline="0" fieldPosition="0">
        <references count="2">
          <reference field="0" count="4">
            <x v="4"/>
            <x v="5"/>
            <x v="6"/>
            <x v="7"/>
          </reference>
          <reference field="1" count="1" selected="0">
            <x v="1"/>
          </reference>
        </references>
      </pivotArea>
    </format>
    <format dxfId="52">
      <pivotArea dataOnly="0" labelOnly="1" outline="0" fieldPosition="0">
        <references count="2">
          <reference field="0" count="4">
            <x v="8"/>
            <x v="9"/>
            <x v="10"/>
            <x v="11"/>
          </reference>
          <reference field="1" count="1" selected="0">
            <x v="2"/>
          </reference>
        </references>
      </pivotArea>
    </format>
    <format dxfId="51">
      <pivotArea dataOnly="0" labelOnly="1" outline="0" fieldPosition="0">
        <references count="2">
          <reference field="0" count="4">
            <x v="12"/>
            <x v="13"/>
            <x v="14"/>
            <x v="15"/>
          </reference>
          <reference field="1" count="1" selected="0">
            <x v="3"/>
          </reference>
        </references>
      </pivotArea>
    </format>
    <format dxfId="50">
      <pivotArea dataOnly="0" labelOnly="1" outline="0" fieldPosition="0">
        <references count="2">
          <reference field="0" count="4">
            <x v="16"/>
            <x v="17"/>
            <x v="18"/>
            <x v="19"/>
          </reference>
          <reference field="1" count="1" selected="0">
            <x v="4"/>
          </reference>
        </references>
      </pivotArea>
    </format>
    <format dxfId="49">
      <pivotArea dataOnly="0" labelOnly="1" outline="0" fieldPosition="0">
        <references count="2">
          <reference field="0" count="4">
            <x v="20"/>
            <x v="21"/>
            <x v="22"/>
            <x v="23"/>
          </reference>
          <reference field="1" count="1" selected="0">
            <x v="5"/>
          </reference>
        </references>
      </pivotArea>
    </format>
    <format dxfId="48">
      <pivotArea dataOnly="0" labelOnly="1" outline="0" fieldPosition="0">
        <references count="2">
          <reference field="0" count="4">
            <x v="24"/>
            <x v="25"/>
            <x v="26"/>
            <x v="27"/>
          </reference>
          <reference field="1" count="1" selected="0">
            <x v="6"/>
          </reference>
        </references>
      </pivotArea>
    </format>
    <format dxfId="47">
      <pivotArea dataOnly="0" labelOnly="1" outline="0" fieldPosition="0">
        <references count="2">
          <reference field="0" count="4">
            <x v="28"/>
            <x v="29"/>
            <x v="30"/>
            <x v="31"/>
          </reference>
          <reference field="1" count="1" selected="0">
            <x v="7"/>
          </reference>
        </references>
      </pivotArea>
    </format>
    <format dxfId="46">
      <pivotArea dataOnly="0" labelOnly="1" outline="0" fieldPosition="0">
        <references count="2">
          <reference field="0" count="4">
            <x v="32"/>
            <x v="33"/>
            <x v="34"/>
            <x v="35"/>
          </reference>
          <reference field="1" count="1" selected="0">
            <x v="8"/>
          </reference>
        </references>
      </pivotArea>
    </format>
    <format dxfId="45">
      <pivotArea dataOnly="0" labelOnly="1" outline="0" fieldPosition="0">
        <references count="2">
          <reference field="0" count="4">
            <x v="36"/>
            <x v="37"/>
            <x v="38"/>
            <x v="39"/>
          </reference>
          <reference field="1" count="1" selected="0">
            <x v="9"/>
          </reference>
        </references>
      </pivotArea>
    </format>
    <format dxfId="44">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80A827-3059-4033-BC1B-208D5470EFC7}" name="PivotTable1" cacheId="2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15:Q67" firstHeaderRow="1" firstDataRow="2" firstDataCol="2"/>
  <pivotFields count="25">
    <pivotField axis="axisRow" compact="0" outline="0"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compact="0" numFmtId="1" outline="0" showAll="0">
      <items count="11">
        <item x="0"/>
        <item x="1"/>
        <item x="2"/>
        <item x="3"/>
        <item x="4"/>
        <item x="5"/>
        <item x="6"/>
        <item x="7"/>
        <item x="8"/>
        <item x="9"/>
        <item t="default"/>
      </items>
    </pivotField>
    <pivotField compact="0" numFmtId="1" outline="0" showAll="0"/>
    <pivotField compact="0" outline="0" showAll="0"/>
    <pivotField compact="0" outline="0" showAll="0">
      <items count="28">
        <item x="7"/>
        <item x="18"/>
        <item x="11"/>
        <item x="6"/>
        <item x="23"/>
        <item x="1"/>
        <item x="13"/>
        <item x="15"/>
        <item x="5"/>
        <item x="14"/>
        <item x="21"/>
        <item x="17"/>
        <item x="12"/>
        <item x="25"/>
        <item x="4"/>
        <item x="2"/>
        <item x="10"/>
        <item x="9"/>
        <item x="3"/>
        <item x="26"/>
        <item x="0"/>
        <item x="16"/>
        <item x="20"/>
        <item x="19"/>
        <item x="22"/>
        <item x="24"/>
        <item x="8"/>
        <item t="default"/>
      </items>
    </pivotField>
    <pivotField compact="0" outline="0" showAll="0"/>
    <pivotField compact="0" numFmtId="164" outline="0" showAll="0"/>
    <pivotField compact="0" numFmtId="164" outline="0" showAll="0"/>
    <pivotField compact="0" numFmtId="164" outline="0" showAll="0"/>
    <pivotField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 dataField="1" compact="0" numFmtId="164" outline="0" showAll="0"/>
  </pivotFields>
  <rowFields count="2">
    <field x="1"/>
    <field x="0"/>
  </rowFields>
  <rowItems count="51">
    <i>
      <x/>
      <x/>
    </i>
    <i r="1">
      <x v="1"/>
    </i>
    <i r="1">
      <x v="2"/>
    </i>
    <i r="1">
      <x v="3"/>
    </i>
    <i t="default">
      <x/>
    </i>
    <i>
      <x v="1"/>
      <x v="4"/>
    </i>
    <i r="1">
      <x v="5"/>
    </i>
    <i r="1">
      <x v="6"/>
    </i>
    <i r="1">
      <x v="7"/>
    </i>
    <i t="default">
      <x v="1"/>
    </i>
    <i>
      <x v="2"/>
      <x v="8"/>
    </i>
    <i r="1">
      <x v="9"/>
    </i>
    <i r="1">
      <x v="10"/>
    </i>
    <i r="1">
      <x v="11"/>
    </i>
    <i t="default">
      <x v="2"/>
    </i>
    <i>
      <x v="3"/>
      <x v="12"/>
    </i>
    <i r="1">
      <x v="13"/>
    </i>
    <i r="1">
      <x v="14"/>
    </i>
    <i r="1">
      <x v="15"/>
    </i>
    <i t="default">
      <x v="3"/>
    </i>
    <i>
      <x v="4"/>
      <x v="16"/>
    </i>
    <i r="1">
      <x v="17"/>
    </i>
    <i r="1">
      <x v="18"/>
    </i>
    <i r="1">
      <x v="19"/>
    </i>
    <i t="default">
      <x v="4"/>
    </i>
    <i>
      <x v="5"/>
      <x v="20"/>
    </i>
    <i r="1">
      <x v="21"/>
    </i>
    <i r="1">
      <x v="22"/>
    </i>
    <i r="1">
      <x v="23"/>
    </i>
    <i t="default">
      <x v="5"/>
    </i>
    <i>
      <x v="6"/>
      <x v="24"/>
    </i>
    <i r="1">
      <x v="25"/>
    </i>
    <i r="1">
      <x v="26"/>
    </i>
    <i r="1">
      <x v="27"/>
    </i>
    <i t="default">
      <x v="6"/>
    </i>
    <i>
      <x v="7"/>
      <x v="28"/>
    </i>
    <i r="1">
      <x v="29"/>
    </i>
    <i r="1">
      <x v="30"/>
    </i>
    <i r="1">
      <x v="31"/>
    </i>
    <i t="default">
      <x v="7"/>
    </i>
    <i>
      <x v="8"/>
      <x v="32"/>
    </i>
    <i r="1">
      <x v="33"/>
    </i>
    <i r="1">
      <x v="34"/>
    </i>
    <i r="1">
      <x v="35"/>
    </i>
    <i t="default">
      <x v="8"/>
    </i>
    <i>
      <x v="9"/>
      <x v="36"/>
    </i>
    <i r="1">
      <x v="37"/>
    </i>
    <i r="1">
      <x v="38"/>
    </i>
    <i r="1">
      <x v="39"/>
    </i>
    <i t="default">
      <x v="9"/>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Sum of N Bodily Injury" fld="10" baseField="0" baseItem="0"/>
    <dataField name="Sum of A Bodily Injury" fld="20" baseField="0" baseItem="0"/>
    <dataField name="Sum of T Bodily Injury" fld="15" baseField="0" baseItem="0"/>
    <dataField name="Sum of N Property Damage" fld="11" baseField="0" baseItem="0"/>
    <dataField name="Sum of N Comprehensive" fld="12" baseField="0" baseItem="0"/>
    <dataField name="Sum of N Collision" fld="13" baseField="0" baseItem="0"/>
    <dataField name="Sum of N Personal Injury" fld="14" baseField="0" baseItem="0"/>
    <dataField name="Sum of T Property Damage" fld="16" baseField="0" baseItem="0"/>
    <dataField name="Sum of T Comprehensive" fld="17" baseField="0" baseItem="0"/>
    <dataField name="Sum of T Collision" fld="18" baseField="0" baseItem="0"/>
    <dataField name="Sum of T Personal Injury" fld="19" baseField="0" baseItem="0"/>
    <dataField name="Sum of A Property Damage" fld="21" baseField="0" baseItem="0"/>
    <dataField name="Sum of A Comprehensive" fld="22" baseField="0" baseItem="0"/>
    <dataField name="Sum of A Collision" fld="23" baseField="0" baseItem="0"/>
    <dataField name="Sum of A Personal Injury" fld="24" baseField="0" baseItem="0"/>
  </dataFields>
  <formats count="22">
    <format dxfId="88">
      <pivotArea outline="0" collapsedLevelsAreSubtotals="1" fieldPosition="0"/>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2" type="button" dataOnly="0" labelOnly="1" outline="0" axis="axisCol" fieldPosition="0"/>
    </format>
    <format dxfId="39">
      <pivotArea type="topRight" dataOnly="0" labelOnly="1" outline="0" fieldPosition="0"/>
    </format>
    <format dxfId="38">
      <pivotArea field="1" type="button" dataOnly="0" labelOnly="1" outline="0" axis="axisRow" fieldPosition="0"/>
    </format>
    <format dxfId="37">
      <pivotArea field="0" type="button" dataOnly="0" labelOnly="1" outline="0" axis="axisRow" fieldPosition="1"/>
    </format>
    <format dxfId="36">
      <pivotArea dataOnly="0" labelOnly="1" outline="0" fieldPosition="0">
        <references count="1">
          <reference field="1" count="0"/>
        </references>
      </pivotArea>
    </format>
    <format dxfId="35">
      <pivotArea dataOnly="0" labelOnly="1" outline="0" fieldPosition="0">
        <references count="1">
          <reference field="1" count="0" defaultSubtotal="1"/>
        </references>
      </pivotArea>
    </format>
    <format dxfId="34">
      <pivotArea dataOnly="0" labelOnly="1" grandRow="1" outline="0" fieldPosition="0"/>
    </format>
    <format dxfId="33">
      <pivotArea dataOnly="0" labelOnly="1" outline="0" fieldPosition="0">
        <references count="2">
          <reference field="0" count="4">
            <x v="0"/>
            <x v="1"/>
            <x v="2"/>
            <x v="3"/>
          </reference>
          <reference field="1" count="1" selected="0">
            <x v="0"/>
          </reference>
        </references>
      </pivotArea>
    </format>
    <format dxfId="32">
      <pivotArea dataOnly="0" labelOnly="1" outline="0" fieldPosition="0">
        <references count="2">
          <reference field="0" count="4">
            <x v="4"/>
            <x v="5"/>
            <x v="6"/>
            <x v="7"/>
          </reference>
          <reference field="1" count="1" selected="0">
            <x v="1"/>
          </reference>
        </references>
      </pivotArea>
    </format>
    <format dxfId="31">
      <pivotArea dataOnly="0" labelOnly="1" outline="0" fieldPosition="0">
        <references count="2">
          <reference field="0" count="4">
            <x v="8"/>
            <x v="9"/>
            <x v="10"/>
            <x v="11"/>
          </reference>
          <reference field="1" count="1" selected="0">
            <x v="2"/>
          </reference>
        </references>
      </pivotArea>
    </format>
    <format dxfId="30">
      <pivotArea dataOnly="0" labelOnly="1" outline="0" fieldPosition="0">
        <references count="2">
          <reference field="0" count="4">
            <x v="12"/>
            <x v="13"/>
            <x v="14"/>
            <x v="15"/>
          </reference>
          <reference field="1" count="1" selected="0">
            <x v="3"/>
          </reference>
        </references>
      </pivotArea>
    </format>
    <format dxfId="29">
      <pivotArea dataOnly="0" labelOnly="1" outline="0" fieldPosition="0">
        <references count="2">
          <reference field="0" count="4">
            <x v="16"/>
            <x v="17"/>
            <x v="18"/>
            <x v="19"/>
          </reference>
          <reference field="1" count="1" selected="0">
            <x v="4"/>
          </reference>
        </references>
      </pivotArea>
    </format>
    <format dxfId="28">
      <pivotArea dataOnly="0" labelOnly="1" outline="0" fieldPosition="0">
        <references count="2">
          <reference field="0" count="4">
            <x v="20"/>
            <x v="21"/>
            <x v="22"/>
            <x v="23"/>
          </reference>
          <reference field="1" count="1" selected="0">
            <x v="5"/>
          </reference>
        </references>
      </pivotArea>
    </format>
    <format dxfId="27">
      <pivotArea dataOnly="0" labelOnly="1" outline="0" fieldPosition="0">
        <references count="2">
          <reference field="0" count="4">
            <x v="24"/>
            <x v="25"/>
            <x v="26"/>
            <x v="27"/>
          </reference>
          <reference field="1" count="1" selected="0">
            <x v="6"/>
          </reference>
        </references>
      </pivotArea>
    </format>
    <format dxfId="26">
      <pivotArea dataOnly="0" labelOnly="1" outline="0" fieldPosition="0">
        <references count="2">
          <reference field="0" count="4">
            <x v="28"/>
            <x v="29"/>
            <x v="30"/>
            <x v="31"/>
          </reference>
          <reference field="1" count="1" selected="0">
            <x v="7"/>
          </reference>
        </references>
      </pivotArea>
    </format>
    <format dxfId="25">
      <pivotArea dataOnly="0" labelOnly="1" outline="0" fieldPosition="0">
        <references count="2">
          <reference field="0" count="4">
            <x v="32"/>
            <x v="33"/>
            <x v="34"/>
            <x v="35"/>
          </reference>
          <reference field="1" count="1" selected="0">
            <x v="8"/>
          </reference>
        </references>
      </pivotArea>
    </format>
    <format dxfId="24">
      <pivotArea dataOnly="0" labelOnly="1" outline="0" fieldPosition="0">
        <references count="2">
          <reference field="0" count="4">
            <x v="36"/>
            <x v="37"/>
            <x v="38"/>
            <x v="39"/>
          </reference>
          <reference field="1" count="1" selected="0">
            <x v="9"/>
          </reference>
        </references>
      </pivotArea>
    </format>
    <format dxfId="23">
      <pivotArea dataOnly="0" labelOnly="1" outline="0" fieldPosition="0">
        <references count="1">
          <reference field="4294967294" count="15">
            <x v="0"/>
            <x v="1"/>
            <x v="2"/>
            <x v="3"/>
            <x v="4"/>
            <x v="5"/>
            <x v="6"/>
            <x v="7"/>
            <x v="8"/>
            <x v="9"/>
            <x v="10"/>
            <x v="11"/>
            <x v="12"/>
            <x v="13"/>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Class" xr10:uid="{B6B35422-D517-4009-8E4C-5571CCDF9D2C}" sourceName="Risk Class">
  <pivotTables>
    <pivotTable tabId="4" name="PivotTable1"/>
    <pivotTable tabId="4" name="PivotTable15"/>
  </pivotTables>
  <data>
    <tabular pivotCacheId="1822794506">
      <items count="27">
        <i x="7" s="1"/>
        <i x="18" s="1"/>
        <i x="11" s="1"/>
        <i x="6" s="1"/>
        <i x="23" s="1"/>
        <i x="1" s="1"/>
        <i x="13" s="1"/>
        <i x="15" s="1"/>
        <i x="5" s="1"/>
        <i x="14" s="1"/>
        <i x="21" s="1"/>
        <i x="17" s="1"/>
        <i x="12" s="1"/>
        <i x="25" s="1"/>
        <i x="4" s="1"/>
        <i x="2" s="1"/>
        <i x="10" s="1"/>
        <i x="9" s="1"/>
        <i x="3" s="1"/>
        <i x="26" s="1"/>
        <i x="0" s="1"/>
        <i x="16" s="1"/>
        <i x="20" s="1"/>
        <i x="19" s="1"/>
        <i x="22" s="1"/>
        <i x="24"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Class" xr10:uid="{F160E596-B0A0-4963-8D17-DE669FCB359C}" cache="Slicer_Risk_Class" caption="Risk Class"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0198F-8F53-49B8-A1D6-EBCAB8306A0E}">
  <dimension ref="A2:W64"/>
  <sheetViews>
    <sheetView showGridLines="0" topLeftCell="A13" workbookViewId="0">
      <selection activeCell="D23" sqref="D23:H23"/>
    </sheetView>
  </sheetViews>
  <sheetFormatPr defaultRowHeight="11.25" x14ac:dyDescent="0.2"/>
  <cols>
    <col min="1" max="1" width="14.85546875" style="11" bestFit="1" customWidth="1"/>
    <col min="2" max="2" width="1.7109375" style="11" customWidth="1"/>
    <col min="3" max="3" width="10" style="11" bestFit="1" customWidth="1"/>
    <col min="4" max="4" width="22.7109375" style="11" bestFit="1" customWidth="1"/>
    <col min="5" max="5" width="22.5703125" style="11" bestFit="1" customWidth="1"/>
    <col min="6" max="6" width="22.28515625" style="11" bestFit="1" customWidth="1"/>
    <col min="7" max="8" width="22.28515625" style="11" customWidth="1"/>
    <col min="9" max="9" width="1.7109375" style="11" customWidth="1"/>
    <col min="10" max="10" width="14.5703125" style="11" bestFit="1" customWidth="1"/>
    <col min="11" max="11" width="15.42578125" style="11" bestFit="1" customWidth="1"/>
    <col min="12" max="12" width="18.7109375" style="11" bestFit="1" customWidth="1"/>
    <col min="13" max="13" width="17.7109375" style="11" bestFit="1" customWidth="1"/>
    <col min="14" max="14" width="12.7109375" style="11" bestFit="1" customWidth="1"/>
    <col min="15" max="15" width="17" style="11" bestFit="1" customWidth="1"/>
    <col min="16" max="18" width="9.140625" style="11"/>
    <col min="19" max="19" width="15.42578125" style="11" bestFit="1" customWidth="1"/>
    <col min="20" max="20" width="18.7109375" style="11" bestFit="1" customWidth="1"/>
    <col min="21" max="21" width="17.7109375" style="11" bestFit="1" customWidth="1"/>
    <col min="22" max="22" width="12.7109375" style="11" bestFit="1" customWidth="1"/>
    <col min="23" max="23" width="17" style="11" bestFit="1" customWidth="1"/>
    <col min="24" max="16384" width="9.140625" style="11"/>
  </cols>
  <sheetData>
    <row r="2" spans="1:8" x14ac:dyDescent="0.2">
      <c r="A2" s="20" t="s">
        <v>12</v>
      </c>
      <c r="C2" s="12" t="s">
        <v>90</v>
      </c>
      <c r="D2" s="13" t="str">
        <f>"Sum of N "&amp;A2</f>
        <v>Sum of N Personal Injury</v>
      </c>
      <c r="E2" s="13" t="str">
        <f>"Sum of A "&amp;A2</f>
        <v>Sum of A Personal Injury</v>
      </c>
      <c r="F2" s="14" t="str">
        <f>"Sum of T "&amp;A2</f>
        <v>Sum of T Personal Injury</v>
      </c>
      <c r="G2" s="27"/>
    </row>
    <row r="3" spans="1:8" x14ac:dyDescent="0.2">
      <c r="C3" s="16">
        <v>2009</v>
      </c>
      <c r="D3" s="17">
        <f>GETPIVOTDATA(TEXT(D$2,""),Pivot!$A$15,"Year",$C3)</f>
        <v>63646</v>
      </c>
      <c r="E3" s="17">
        <f>GETPIVOTDATA(TEXT(E$2,""),Pivot!$A$15,"Year",$C3)</f>
        <v>1033859.0141851169</v>
      </c>
      <c r="F3" s="18">
        <f>GETPIVOTDATA(TEXT(F$2,""),Pivot!$A$15,"Year",$C3)</f>
        <v>315232441</v>
      </c>
      <c r="G3" s="17"/>
    </row>
    <row r="4" spans="1:8" x14ac:dyDescent="0.2">
      <c r="A4" s="15" t="s">
        <v>148</v>
      </c>
      <c r="C4" s="16">
        <v>2010</v>
      </c>
      <c r="D4" s="17">
        <f>GETPIVOTDATA(TEXT(D$2,""),Pivot!$A$15,"Year",$C4)</f>
        <v>65710</v>
      </c>
      <c r="E4" s="17">
        <f>GETPIVOTDATA(TEXT(E$2,""),Pivot!$A$15,"Year",$C4)</f>
        <v>1030707.626278037</v>
      </c>
      <c r="F4" s="18">
        <f>GETPIVOTDATA(TEXT(F$2,""),Pivot!$A$15,"Year",$C4)</f>
        <v>320817457</v>
      </c>
      <c r="G4" s="17"/>
    </row>
    <row r="5" spans="1:8" x14ac:dyDescent="0.2">
      <c r="A5" s="19" t="s">
        <v>8</v>
      </c>
      <c r="C5" s="16">
        <v>2011</v>
      </c>
      <c r="D5" s="17">
        <f>GETPIVOTDATA(TEXT(D$2,""),Pivot!$A$15,"Year",$C5)</f>
        <v>68532</v>
      </c>
      <c r="E5" s="17">
        <f>GETPIVOTDATA(TEXT(E$2,""),Pivot!$A$15,"Year",$C5)</f>
        <v>1042016.9200954655</v>
      </c>
      <c r="F5" s="18">
        <f>GETPIVOTDATA(TEXT(F$2,""),Pivot!$A$15,"Year",$C5)</f>
        <v>342070162</v>
      </c>
      <c r="G5" s="17"/>
    </row>
    <row r="6" spans="1:8" x14ac:dyDescent="0.2">
      <c r="A6" s="19" t="s">
        <v>9</v>
      </c>
      <c r="C6" s="16">
        <v>2012</v>
      </c>
      <c r="D6" s="17">
        <f>GETPIVOTDATA(TEXT(D$2,""),Pivot!$A$15,"Year",$C6)</f>
        <v>73351</v>
      </c>
      <c r="E6" s="17">
        <f>GETPIVOTDATA(TEXT(E$2,""),Pivot!$A$15,"Year",$C6)</f>
        <v>1128958.6702149461</v>
      </c>
      <c r="F6" s="18">
        <f>GETPIVOTDATA(TEXT(F$2,""),Pivot!$A$15,"Year",$C6)</f>
        <v>395011065</v>
      </c>
      <c r="G6" s="17"/>
    </row>
    <row r="7" spans="1:8" x14ac:dyDescent="0.2">
      <c r="A7" s="19" t="s">
        <v>10</v>
      </c>
      <c r="C7" s="16">
        <v>2013</v>
      </c>
      <c r="D7" s="17">
        <f>GETPIVOTDATA(TEXT(D$2,""),Pivot!$A$15,"Year",$C7)</f>
        <v>76779</v>
      </c>
      <c r="E7" s="17">
        <f>GETPIVOTDATA(TEXT(E$2,""),Pivot!$A$15,"Year",$C7)</f>
        <v>1183070.8083379266</v>
      </c>
      <c r="F7" s="18">
        <f>GETPIVOTDATA(TEXT(F$2,""),Pivot!$A$15,"Year",$C7)</f>
        <v>425191008</v>
      </c>
      <c r="G7" s="17"/>
    </row>
    <row r="8" spans="1:8" x14ac:dyDescent="0.2">
      <c r="A8" s="19" t="s">
        <v>11</v>
      </c>
      <c r="C8" s="16">
        <v>2014</v>
      </c>
      <c r="D8" s="17">
        <f>GETPIVOTDATA(TEXT(D$2,""),Pivot!$A$15,"Year",$C8)</f>
        <v>82005</v>
      </c>
      <c r="E8" s="17">
        <f>GETPIVOTDATA(TEXT(E$2,""),Pivot!$A$15,"Year",$C8)</f>
        <v>1160495.0799267208</v>
      </c>
      <c r="F8" s="18">
        <f>GETPIVOTDATA(TEXT(F$2,""),Pivot!$A$15,"Year",$C8)</f>
        <v>451176931</v>
      </c>
      <c r="G8" s="17"/>
      <c r="H8" s="17"/>
    </row>
    <row r="9" spans="1:8" x14ac:dyDescent="0.2">
      <c r="A9" s="21" t="s">
        <v>12</v>
      </c>
      <c r="C9" s="16">
        <v>2015</v>
      </c>
      <c r="D9" s="17">
        <f>GETPIVOTDATA(TEXT(D$2,""),Pivot!$A$15,"Year",$C9)</f>
        <v>92952</v>
      </c>
      <c r="E9" s="17">
        <f>GETPIVOTDATA(TEXT(E$2,""),Pivot!$A$15,"Year",$C9)</f>
        <v>1184126.1179801337</v>
      </c>
      <c r="F9" s="18">
        <f>GETPIVOTDATA(TEXT(F$2,""),Pivot!$A$15,"Year",$C9)</f>
        <v>535118763</v>
      </c>
      <c r="G9" s="17"/>
      <c r="H9" s="17"/>
    </row>
    <row r="10" spans="1:8" x14ac:dyDescent="0.2">
      <c r="C10" s="16">
        <v>2016</v>
      </c>
      <c r="D10" s="17">
        <f>GETPIVOTDATA(TEXT(D$2,""),Pivot!$A$15,"Year",$C10)</f>
        <v>91344</v>
      </c>
      <c r="E10" s="17">
        <f>GETPIVOTDATA(TEXT(E$2,""),Pivot!$A$15,"Year",$C10)</f>
        <v>1213502.6420676084</v>
      </c>
      <c r="F10" s="18">
        <f>GETPIVOTDATA(TEXT(F$2,""),Pivot!$A$15,"Year",$C10)</f>
        <v>532141374</v>
      </c>
      <c r="G10" s="17"/>
      <c r="H10" s="17"/>
    </row>
    <row r="11" spans="1:8" x14ac:dyDescent="0.2">
      <c r="C11" s="16">
        <v>2017</v>
      </c>
      <c r="D11" s="17">
        <f>GETPIVOTDATA(TEXT(D$2,""),Pivot!$A$15,"Year",$C11)</f>
        <v>88732</v>
      </c>
      <c r="E11" s="17">
        <f>GETPIVOTDATA(TEXT(E$2,""),Pivot!$A$15,"Year",$C11)</f>
        <v>1220021.8648826256</v>
      </c>
      <c r="F11" s="18">
        <f>GETPIVOTDATA(TEXT(F$2,""),Pivot!$A$15,"Year",$C11)</f>
        <v>518193272</v>
      </c>
      <c r="G11" s="17"/>
      <c r="H11" s="17"/>
    </row>
    <row r="12" spans="1:8" x14ac:dyDescent="0.2">
      <c r="C12" s="16">
        <v>2018</v>
      </c>
      <c r="D12" s="17">
        <f>GETPIVOTDATA(TEXT(D$2,""),Pivot!$A$15,"Year",$C12)</f>
        <v>103802</v>
      </c>
      <c r="E12" s="17">
        <f>GETPIVOTDATA(TEXT(E$2,""),Pivot!$A$15,"Year",$C12)</f>
        <v>1227325.8002055781</v>
      </c>
      <c r="F12" s="18">
        <f>GETPIVOTDATA(TEXT(F$2,""),Pivot!$A$15,"Year",$C12)</f>
        <v>610326048</v>
      </c>
      <c r="G12" s="17"/>
      <c r="H12" s="17"/>
    </row>
    <row r="13" spans="1:8" x14ac:dyDescent="0.2">
      <c r="C13" s="12" t="s">
        <v>91</v>
      </c>
      <c r="D13" s="22">
        <f>SUM(D3:D12)</f>
        <v>806853</v>
      </c>
      <c r="E13" s="22">
        <f>SUM(E3:E12)</f>
        <v>11424084.544174157</v>
      </c>
      <c r="F13" s="23">
        <f>SUM(F3:F12)</f>
        <v>4445278521</v>
      </c>
      <c r="G13" s="28"/>
      <c r="H13" s="28"/>
    </row>
    <row r="23" spans="1:23" x14ac:dyDescent="0.2">
      <c r="D23" s="11" t="s">
        <v>8</v>
      </c>
      <c r="E23" s="11" t="s">
        <v>9</v>
      </c>
      <c r="F23" s="11" t="s">
        <v>10</v>
      </c>
      <c r="G23" s="11" t="s">
        <v>11</v>
      </c>
      <c r="H23" s="11" t="s">
        <v>12</v>
      </c>
      <c r="K23" s="11" t="s">
        <v>8</v>
      </c>
      <c r="L23" s="11" t="s">
        <v>9</v>
      </c>
      <c r="M23" s="11" t="s">
        <v>10</v>
      </c>
      <c r="N23" s="11" t="s">
        <v>11</v>
      </c>
      <c r="O23" s="11" t="s">
        <v>12</v>
      </c>
      <c r="S23" s="11" t="s">
        <v>8</v>
      </c>
      <c r="T23" s="11" t="s">
        <v>9</v>
      </c>
      <c r="U23" s="11" t="s">
        <v>10</v>
      </c>
      <c r="V23" s="11" t="s">
        <v>11</v>
      </c>
      <c r="W23" s="11" t="s">
        <v>12</v>
      </c>
    </row>
    <row r="24" spans="1:23" x14ac:dyDescent="0.2">
      <c r="A24" s="20" t="s">
        <v>149</v>
      </c>
      <c r="C24" s="12" t="s">
        <v>90</v>
      </c>
      <c r="D24" s="13" t="str">
        <f>A24&amp;" Bodily Injury"</f>
        <v>Sum of N Bodily Injury</v>
      </c>
      <c r="E24" s="13" t="str">
        <f>A24&amp;" Property Damage"</f>
        <v>Sum of N Property Damage</v>
      </c>
      <c r="F24" s="13" t="str">
        <f>A24&amp;" Comprehensive"</f>
        <v>Sum of N Comprehensive</v>
      </c>
      <c r="G24" s="13" t="str">
        <f>A24&amp;" Collision"</f>
        <v>Sum of N Collision</v>
      </c>
      <c r="H24" s="14" t="str">
        <f>A24&amp;" Personal Injury"</f>
        <v>Sum of N Personal Injury</v>
      </c>
      <c r="J24" s="12" t="s">
        <v>90</v>
      </c>
      <c r="K24" s="13" t="str">
        <f>D24</f>
        <v>Sum of N Bodily Injury</v>
      </c>
      <c r="L24" s="13" t="str">
        <f t="shared" ref="L24:O24" si="0">E24</f>
        <v>Sum of N Property Damage</v>
      </c>
      <c r="M24" s="13" t="str">
        <f t="shared" si="0"/>
        <v>Sum of N Comprehensive</v>
      </c>
      <c r="N24" s="13" t="str">
        <f t="shared" si="0"/>
        <v>Sum of N Collision</v>
      </c>
      <c r="O24" s="14" t="str">
        <f t="shared" si="0"/>
        <v>Sum of N Personal Injury</v>
      </c>
      <c r="R24" s="12" t="s">
        <v>90</v>
      </c>
      <c r="S24" s="13" t="str">
        <f>D24</f>
        <v>Sum of N Bodily Injury</v>
      </c>
      <c r="T24" s="13" t="str">
        <f t="shared" ref="T24:W24" si="1">E24</f>
        <v>Sum of N Property Damage</v>
      </c>
      <c r="U24" s="13" t="str">
        <f t="shared" si="1"/>
        <v>Sum of N Comprehensive</v>
      </c>
      <c r="V24" s="13" t="str">
        <f t="shared" si="1"/>
        <v>Sum of N Collision</v>
      </c>
      <c r="W24" s="14" t="str">
        <f t="shared" si="1"/>
        <v>Sum of N Personal Injury</v>
      </c>
    </row>
    <row r="25" spans="1:23" x14ac:dyDescent="0.2">
      <c r="C25" s="16">
        <v>2009</v>
      </c>
      <c r="D25" s="17">
        <f>GETPIVOTDATA(TEXT(D$24,""),Pivot!$A$15,"Year",$C25)</f>
        <v>40866</v>
      </c>
      <c r="E25" s="17">
        <f>GETPIVOTDATA(TEXT(E$24,""),Pivot!$A$15,"Year",$C25)</f>
        <v>188093</v>
      </c>
      <c r="F25" s="17">
        <f>GETPIVOTDATA(TEXT(F$24,""),Pivot!$A$15,"Year",$C25)</f>
        <v>321416</v>
      </c>
      <c r="G25" s="17">
        <f>GETPIVOTDATA(TEXT(G$24,""),Pivot!$A$15,"Year",$C25)</f>
        <v>295564</v>
      </c>
      <c r="H25" s="18">
        <f>GETPIVOTDATA(TEXT(H$24,""),Pivot!$A$15,"Year",$C25)</f>
        <v>63646</v>
      </c>
      <c r="J25" s="16">
        <v>2009</v>
      </c>
      <c r="K25" s="29">
        <f>D25/SUM($D25:$H25)</f>
        <v>4.4928181533336629E-2</v>
      </c>
      <c r="L25" s="29">
        <f t="shared" ref="L25:L35" si="2">E25/SUM($D25:$H25)</f>
        <v>0.2067899096840867</v>
      </c>
      <c r="M25" s="29">
        <f t="shared" ref="M25:M35" si="3">F25/SUM($D25:$H25)</f>
        <v>0.35336554582584367</v>
      </c>
      <c r="N25" s="29">
        <f t="shared" ref="N25:N35" si="4">G25/SUM($D25:$H25)</f>
        <v>0.32494379304847815</v>
      </c>
      <c r="O25" s="30">
        <f t="shared" ref="O25:O35" si="5">H25/SUM($D25:$H25)</f>
        <v>6.9972569908254859E-2</v>
      </c>
      <c r="R25" s="33" t="s">
        <v>107</v>
      </c>
      <c r="S25" s="35">
        <f>GETPIVOTDATA(TEXT(S$24,""),Pivot!$A$15,"Link",$R25,"Year",LEFT($R25,4))</f>
        <v>9836</v>
      </c>
      <c r="T25" s="35">
        <f>GETPIVOTDATA(TEXT(T$24,""),Pivot!$A$15,"Link",$R25,"Year",LEFT($R25,4))</f>
        <v>43676</v>
      </c>
      <c r="U25" s="35">
        <f>GETPIVOTDATA(TEXT(U$24,""),Pivot!$A$15,"Link",$R25,"Year",LEFT($R25,4))</f>
        <v>59503</v>
      </c>
      <c r="V25" s="35">
        <f>GETPIVOTDATA(TEXT(V$24,""),Pivot!$A$15,"Link",$R25,"Year",LEFT($R25,4))</f>
        <v>81890</v>
      </c>
      <c r="W25" s="36">
        <f>GETPIVOTDATA(TEXT(W$24,""),Pivot!$A$15,"Link",$R25,"Year",LEFT($R25,4))</f>
        <v>14379</v>
      </c>
    </row>
    <row r="26" spans="1:23" x14ac:dyDescent="0.2">
      <c r="A26" s="15" t="s">
        <v>148</v>
      </c>
      <c r="C26" s="16">
        <v>2010</v>
      </c>
      <c r="D26" s="17">
        <f>GETPIVOTDATA(TEXT(D$24,""),Pivot!$A$15,"Year",$C26)</f>
        <v>42196</v>
      </c>
      <c r="E26" s="17">
        <f>GETPIVOTDATA(TEXT(E$24,""),Pivot!$A$15,"Year",$C26)</f>
        <v>194802</v>
      </c>
      <c r="F26" s="17">
        <f>GETPIVOTDATA(TEXT(F$24,""),Pivot!$A$15,"Year",$C26)</f>
        <v>386434</v>
      </c>
      <c r="G26" s="17">
        <f>GETPIVOTDATA(TEXT(G$24,""),Pivot!$A$15,"Year",$C26)</f>
        <v>301040</v>
      </c>
      <c r="H26" s="18">
        <f>GETPIVOTDATA(TEXT(H$24,""),Pivot!$A$15,"Year",$C26)</f>
        <v>65710</v>
      </c>
      <c r="J26" s="16">
        <v>2010</v>
      </c>
      <c r="K26" s="29">
        <f t="shared" ref="K26:K35" si="6">D26/SUM($D26:$H26)</f>
        <v>4.2614388061992643E-2</v>
      </c>
      <c r="L26" s="29">
        <f t="shared" si="2"/>
        <v>0.19673352979553255</v>
      </c>
      <c r="M26" s="29">
        <f t="shared" si="3"/>
        <v>0.39026562793506647</v>
      </c>
      <c r="N26" s="29">
        <f t="shared" si="4"/>
        <v>0.30402491663148795</v>
      </c>
      <c r="O26" s="30">
        <f t="shared" si="5"/>
        <v>6.6361537575920393E-2</v>
      </c>
      <c r="R26" s="16" t="s">
        <v>108</v>
      </c>
      <c r="S26" s="17">
        <f>GETPIVOTDATA(TEXT(S$24,""),Pivot!$A$15,"Link",$R26,"Year",LEFT($R26,4))</f>
        <v>10717</v>
      </c>
      <c r="T26" s="17">
        <f>GETPIVOTDATA(TEXT(T$24,""),Pivot!$A$15,"Link",$R26,"Year",LEFT($R26,4))</f>
        <v>46541</v>
      </c>
      <c r="U26" s="17">
        <f>GETPIVOTDATA(TEXT(U$24,""),Pivot!$A$15,"Link",$R26,"Year",LEFT($R26,4))</f>
        <v>90566</v>
      </c>
      <c r="V26" s="17">
        <f>GETPIVOTDATA(TEXT(V$24,""),Pivot!$A$15,"Link",$R26,"Year",LEFT($R26,4))</f>
        <v>64479</v>
      </c>
      <c r="W26" s="18">
        <f>GETPIVOTDATA(TEXT(W$24,""),Pivot!$A$15,"Link",$R26,"Year",LEFT($R26,4))</f>
        <v>15598</v>
      </c>
    </row>
    <row r="27" spans="1:23" x14ac:dyDescent="0.2">
      <c r="A27" s="19" t="s">
        <v>149</v>
      </c>
      <c r="C27" s="16">
        <v>2011</v>
      </c>
      <c r="D27" s="17">
        <f>GETPIVOTDATA(TEXT(D$24,""),Pivot!$A$15,"Year",$C27)</f>
        <v>44554</v>
      </c>
      <c r="E27" s="17">
        <f>GETPIVOTDATA(TEXT(E$24,""),Pivot!$A$15,"Year",$C27)</f>
        <v>210985</v>
      </c>
      <c r="F27" s="17">
        <f>GETPIVOTDATA(TEXT(F$24,""),Pivot!$A$15,"Year",$C27)</f>
        <v>356766</v>
      </c>
      <c r="G27" s="17">
        <f>GETPIVOTDATA(TEXT(G$24,""),Pivot!$A$15,"Year",$C27)</f>
        <v>330409</v>
      </c>
      <c r="H27" s="18">
        <f>GETPIVOTDATA(TEXT(H$24,""),Pivot!$A$15,"Year",$C27)</f>
        <v>68532</v>
      </c>
      <c r="J27" s="16">
        <v>2011</v>
      </c>
      <c r="K27" s="29">
        <f t="shared" si="6"/>
        <v>4.4058517907611006E-2</v>
      </c>
      <c r="L27" s="29">
        <f t="shared" si="2"/>
        <v>0.2086386497449681</v>
      </c>
      <c r="M27" s="29">
        <f t="shared" si="3"/>
        <v>0.35279842886893992</v>
      </c>
      <c r="N27" s="29">
        <f t="shared" si="4"/>
        <v>0.32673454332575852</v>
      </c>
      <c r="O27" s="30">
        <f t="shared" si="5"/>
        <v>6.7769860152722489E-2</v>
      </c>
      <c r="R27" s="16" t="s">
        <v>109</v>
      </c>
      <c r="S27" s="17">
        <f>GETPIVOTDATA(TEXT(S$24,""),Pivot!$A$15,"Link",$R27,"Year",LEFT($R27,4))</f>
        <v>10317</v>
      </c>
      <c r="T27" s="17">
        <f>GETPIVOTDATA(TEXT(T$24,""),Pivot!$A$15,"Link",$R27,"Year",LEFT($R27,4))</f>
        <v>48287</v>
      </c>
      <c r="U27" s="17">
        <f>GETPIVOTDATA(TEXT(U$24,""),Pivot!$A$15,"Link",$R27,"Year",LEFT($R27,4))</f>
        <v>80089</v>
      </c>
      <c r="V27" s="17">
        <f>GETPIVOTDATA(TEXT(V$24,""),Pivot!$A$15,"Link",$R27,"Year",LEFT($R27,4))</f>
        <v>79612</v>
      </c>
      <c r="W27" s="18">
        <f>GETPIVOTDATA(TEXT(W$24,""),Pivot!$A$15,"Link",$R27,"Year",LEFT($R27,4))</f>
        <v>16069</v>
      </c>
    </row>
    <row r="28" spans="1:23" x14ac:dyDescent="0.2">
      <c r="A28" s="19" t="s">
        <v>150</v>
      </c>
      <c r="C28" s="16">
        <v>2012</v>
      </c>
      <c r="D28" s="17">
        <f>GETPIVOTDATA(TEXT(D$24,""),Pivot!$A$15,"Year",$C28)</f>
        <v>46641</v>
      </c>
      <c r="E28" s="17">
        <f>GETPIVOTDATA(TEXT(E$24,""),Pivot!$A$15,"Year",$C28)</f>
        <v>229854</v>
      </c>
      <c r="F28" s="17">
        <f>GETPIVOTDATA(TEXT(F$24,""),Pivot!$A$15,"Year",$C28)</f>
        <v>375288</v>
      </c>
      <c r="G28" s="17">
        <f>GETPIVOTDATA(TEXT(G$24,""),Pivot!$A$15,"Year",$C28)</f>
        <v>354385</v>
      </c>
      <c r="H28" s="18">
        <f>GETPIVOTDATA(TEXT(H$24,""),Pivot!$A$15,"Year",$C28)</f>
        <v>73351</v>
      </c>
      <c r="J28" s="16">
        <v>2012</v>
      </c>
      <c r="K28" s="29">
        <f t="shared" si="6"/>
        <v>4.3205353495399342E-2</v>
      </c>
      <c r="L28" s="29">
        <f t="shared" si="2"/>
        <v>0.21292260719820585</v>
      </c>
      <c r="M28" s="29">
        <f t="shared" si="3"/>
        <v>0.34764371910082176</v>
      </c>
      <c r="N28" s="29">
        <f t="shared" si="4"/>
        <v>0.328280465651832</v>
      </c>
      <c r="O28" s="30">
        <f t="shared" si="5"/>
        <v>6.7947854553741069E-2</v>
      </c>
      <c r="R28" s="16" t="s">
        <v>110</v>
      </c>
      <c r="S28" s="17">
        <f>GETPIVOTDATA(TEXT(S$24,""),Pivot!$A$15,"Link",$R28,"Year",LEFT($R28,4))</f>
        <v>9996</v>
      </c>
      <c r="T28" s="17">
        <f>GETPIVOTDATA(TEXT(T$24,""),Pivot!$A$15,"Link",$R28,"Year",LEFT($R28,4))</f>
        <v>49589</v>
      </c>
      <c r="U28" s="17">
        <f>GETPIVOTDATA(TEXT(U$24,""),Pivot!$A$15,"Link",$R28,"Year",LEFT($R28,4))</f>
        <v>91258</v>
      </c>
      <c r="V28" s="17">
        <f>GETPIVOTDATA(TEXT(V$24,""),Pivot!$A$15,"Link",$R28,"Year",LEFT($R28,4))</f>
        <v>69583</v>
      </c>
      <c r="W28" s="18">
        <f>GETPIVOTDATA(TEXT(W$24,""),Pivot!$A$15,"Link",$R28,"Year",LEFT($R28,4))</f>
        <v>17600</v>
      </c>
    </row>
    <row r="29" spans="1:23" x14ac:dyDescent="0.2">
      <c r="A29" s="21" t="s">
        <v>151</v>
      </c>
      <c r="C29" s="16">
        <v>2013</v>
      </c>
      <c r="D29" s="17">
        <f>GETPIVOTDATA(TEXT(D$24,""),Pivot!$A$15,"Year",$C29)</f>
        <v>49626</v>
      </c>
      <c r="E29" s="17">
        <f>GETPIVOTDATA(TEXT(E$24,""),Pivot!$A$15,"Year",$C29)</f>
        <v>241844</v>
      </c>
      <c r="F29" s="17">
        <f>GETPIVOTDATA(TEXT(F$24,""),Pivot!$A$15,"Year",$C29)</f>
        <v>383026</v>
      </c>
      <c r="G29" s="17">
        <f>GETPIVOTDATA(TEXT(G$24,""),Pivot!$A$15,"Year",$C29)</f>
        <v>383174</v>
      </c>
      <c r="H29" s="18">
        <f>GETPIVOTDATA(TEXT(H$24,""),Pivot!$A$15,"Year",$C29)</f>
        <v>76779</v>
      </c>
      <c r="J29" s="16">
        <v>2013</v>
      </c>
      <c r="K29" s="29">
        <f t="shared" si="6"/>
        <v>4.374458437532229E-2</v>
      </c>
      <c r="L29" s="29">
        <f t="shared" si="2"/>
        <v>0.21318190592966277</v>
      </c>
      <c r="M29" s="29">
        <f t="shared" si="3"/>
        <v>0.3376317489812235</v>
      </c>
      <c r="N29" s="29">
        <f t="shared" si="4"/>
        <v>0.33776220879034669</v>
      </c>
      <c r="O29" s="30">
        <f t="shared" si="5"/>
        <v>6.767955192344477E-2</v>
      </c>
      <c r="R29" s="33" t="s">
        <v>111</v>
      </c>
      <c r="S29" s="35">
        <f>GETPIVOTDATA(TEXT(S$24,""),Pivot!$A$15,"Link",$R29,"Year",LEFT($R29,4))</f>
        <v>10493</v>
      </c>
      <c r="T29" s="35">
        <f>GETPIVOTDATA(TEXT(T$24,""),Pivot!$A$15,"Link",$R29,"Year",LEFT($R29,4))</f>
        <v>46993</v>
      </c>
      <c r="U29" s="35">
        <f>GETPIVOTDATA(TEXT(U$24,""),Pivot!$A$15,"Link",$R29,"Year",LEFT($R29,4))</f>
        <v>64168</v>
      </c>
      <c r="V29" s="35">
        <f>GETPIVOTDATA(TEXT(V$24,""),Pivot!$A$15,"Link",$R29,"Year",LEFT($R29,4))</f>
        <v>83595</v>
      </c>
      <c r="W29" s="36">
        <f>GETPIVOTDATA(TEXT(W$24,""),Pivot!$A$15,"Link",$R29,"Year",LEFT($R29,4))</f>
        <v>16036</v>
      </c>
    </row>
    <row r="30" spans="1:23" x14ac:dyDescent="0.2">
      <c r="C30" s="16">
        <v>2014</v>
      </c>
      <c r="D30" s="17">
        <f>GETPIVOTDATA(TEXT(D$24,""),Pivot!$A$15,"Year",$C30)</f>
        <v>51262</v>
      </c>
      <c r="E30" s="17">
        <f>GETPIVOTDATA(TEXT(E$24,""),Pivot!$A$15,"Year",$C30)</f>
        <v>245536</v>
      </c>
      <c r="F30" s="17">
        <f>GETPIVOTDATA(TEXT(F$24,""),Pivot!$A$15,"Year",$C30)</f>
        <v>407662</v>
      </c>
      <c r="G30" s="17">
        <f>GETPIVOTDATA(TEXT(G$24,""),Pivot!$A$15,"Year",$C30)</f>
        <v>401494</v>
      </c>
      <c r="H30" s="18">
        <f>GETPIVOTDATA(TEXT(H$24,""),Pivot!$A$15,"Year",$C30)</f>
        <v>82005</v>
      </c>
      <c r="J30" s="16">
        <v>2014</v>
      </c>
      <c r="K30" s="29">
        <f t="shared" si="6"/>
        <v>4.3151320878919222E-2</v>
      </c>
      <c r="L30" s="29">
        <f t="shared" si="2"/>
        <v>0.20668726782658325</v>
      </c>
      <c r="M30" s="29">
        <f t="shared" si="3"/>
        <v>0.34316167477160409</v>
      </c>
      <c r="N30" s="29">
        <f t="shared" si="4"/>
        <v>0.33796957639110442</v>
      </c>
      <c r="O30" s="30">
        <f t="shared" si="5"/>
        <v>6.9030160131789059E-2</v>
      </c>
      <c r="R30" s="16" t="s">
        <v>112</v>
      </c>
      <c r="S30" s="17">
        <f>GETPIVOTDATA(TEXT(S$24,""),Pivot!$A$15,"Link",$R30,"Year",LEFT($R30,4))</f>
        <v>10930</v>
      </c>
      <c r="T30" s="17">
        <f>GETPIVOTDATA(TEXT(T$24,""),Pivot!$A$15,"Link",$R30,"Year",LEFT($R30,4))</f>
        <v>46519</v>
      </c>
      <c r="U30" s="17">
        <f>GETPIVOTDATA(TEXT(U$24,""),Pivot!$A$15,"Link",$R30,"Year",LEFT($R30,4))</f>
        <v>82871</v>
      </c>
      <c r="V30" s="17">
        <f>GETPIVOTDATA(TEXT(V$24,""),Pivot!$A$15,"Link",$R30,"Year",LEFT($R30,4))</f>
        <v>69650</v>
      </c>
      <c r="W30" s="18">
        <f>GETPIVOTDATA(TEXT(W$24,""),Pivot!$A$15,"Link",$R30,"Year",LEFT($R30,4))</f>
        <v>15788</v>
      </c>
    </row>
    <row r="31" spans="1:23" x14ac:dyDescent="0.2">
      <c r="C31" s="16">
        <v>2015</v>
      </c>
      <c r="D31" s="17">
        <f>GETPIVOTDATA(TEXT(D$24,""),Pivot!$A$15,"Year",$C31)</f>
        <v>51447</v>
      </c>
      <c r="E31" s="17">
        <f>GETPIVOTDATA(TEXT(E$24,""),Pivot!$A$15,"Year",$C31)</f>
        <v>251990</v>
      </c>
      <c r="F31" s="17">
        <f>GETPIVOTDATA(TEXT(F$24,""),Pivot!$A$15,"Year",$C31)</f>
        <v>397201</v>
      </c>
      <c r="G31" s="17">
        <f>GETPIVOTDATA(TEXT(G$24,""),Pivot!$A$15,"Year",$C31)</f>
        <v>421632</v>
      </c>
      <c r="H31" s="18">
        <f>GETPIVOTDATA(TEXT(H$24,""),Pivot!$A$15,"Year",$C31)</f>
        <v>92952</v>
      </c>
      <c r="J31" s="16">
        <v>2015</v>
      </c>
      <c r="K31" s="29">
        <f t="shared" si="6"/>
        <v>4.2335474505892749E-2</v>
      </c>
      <c r="L31" s="29">
        <f t="shared" si="2"/>
        <v>0.20736128871926282</v>
      </c>
      <c r="M31" s="29">
        <f t="shared" si="3"/>
        <v>0.32685468169601933</v>
      </c>
      <c r="N31" s="29">
        <f t="shared" si="4"/>
        <v>0.34695882727600391</v>
      </c>
      <c r="O31" s="30">
        <f t="shared" si="5"/>
        <v>7.648972780282122E-2</v>
      </c>
      <c r="R31" s="16" t="s">
        <v>113</v>
      </c>
      <c r="S31" s="17">
        <f>GETPIVOTDATA(TEXT(S$24,""),Pivot!$A$15,"Link",$R31,"Year",LEFT($R31,4))</f>
        <v>10171</v>
      </c>
      <c r="T31" s="17">
        <f>GETPIVOTDATA(TEXT(T$24,""),Pivot!$A$15,"Link",$R31,"Year",LEFT($R31,4))</f>
        <v>49370</v>
      </c>
      <c r="U31" s="17">
        <f>GETPIVOTDATA(TEXT(U$24,""),Pivot!$A$15,"Link",$R31,"Year",LEFT($R31,4))</f>
        <v>140033</v>
      </c>
      <c r="V31" s="17">
        <f>GETPIVOTDATA(TEXT(V$24,""),Pivot!$A$15,"Link",$R31,"Year",LEFT($R31,4))</f>
        <v>75856</v>
      </c>
      <c r="W31" s="18">
        <f>GETPIVOTDATA(TEXT(W$24,""),Pivot!$A$15,"Link",$R31,"Year",LEFT($R31,4))</f>
        <v>14739</v>
      </c>
    </row>
    <row r="32" spans="1:23" x14ac:dyDescent="0.2">
      <c r="C32" s="16">
        <v>2016</v>
      </c>
      <c r="D32" s="17">
        <f>GETPIVOTDATA(TEXT(D$24,""),Pivot!$A$15,"Year",$C32)</f>
        <v>54355</v>
      </c>
      <c r="E32" s="17">
        <f>GETPIVOTDATA(TEXT(E$24,""),Pivot!$A$15,"Year",$C32)</f>
        <v>261394</v>
      </c>
      <c r="F32" s="17">
        <f>GETPIVOTDATA(TEXT(F$24,""),Pivot!$A$15,"Year",$C32)</f>
        <v>428787</v>
      </c>
      <c r="G32" s="17">
        <f>GETPIVOTDATA(TEXT(G$24,""),Pivot!$A$15,"Year",$C32)</f>
        <v>433327</v>
      </c>
      <c r="H32" s="18">
        <f>GETPIVOTDATA(TEXT(H$24,""),Pivot!$A$15,"Year",$C32)</f>
        <v>91344</v>
      </c>
      <c r="J32" s="16">
        <v>2016</v>
      </c>
      <c r="K32" s="29">
        <f t="shared" si="6"/>
        <v>4.2825953528463051E-2</v>
      </c>
      <c r="L32" s="29">
        <f t="shared" si="2"/>
        <v>0.20595064477268091</v>
      </c>
      <c r="M32" s="29">
        <f t="shared" si="3"/>
        <v>0.33783850861207038</v>
      </c>
      <c r="N32" s="29">
        <f t="shared" si="4"/>
        <v>0.3414155452971816</v>
      </c>
      <c r="O32" s="30">
        <f t="shared" si="5"/>
        <v>7.1969347789604066E-2</v>
      </c>
      <c r="R32" s="16" t="s">
        <v>114</v>
      </c>
      <c r="S32" s="17">
        <f>GETPIVOTDATA(TEXT(S$24,""),Pivot!$A$15,"Link",$R32,"Year",LEFT($R32,4))</f>
        <v>10602</v>
      </c>
      <c r="T32" s="17">
        <f>GETPIVOTDATA(TEXT(T$24,""),Pivot!$A$15,"Link",$R32,"Year",LEFT($R32,4))</f>
        <v>51920</v>
      </c>
      <c r="U32" s="17">
        <f>GETPIVOTDATA(TEXT(U$24,""),Pivot!$A$15,"Link",$R32,"Year",LEFT($R32,4))</f>
        <v>99362</v>
      </c>
      <c r="V32" s="17">
        <f>GETPIVOTDATA(TEXT(V$24,""),Pivot!$A$15,"Link",$R32,"Year",LEFT($R32,4))</f>
        <v>71939</v>
      </c>
      <c r="W32" s="18">
        <f>GETPIVOTDATA(TEXT(W$24,""),Pivot!$A$15,"Link",$R32,"Year",LEFT($R32,4))</f>
        <v>19147</v>
      </c>
    </row>
    <row r="33" spans="3:23" x14ac:dyDescent="0.2">
      <c r="C33" s="16">
        <v>2017</v>
      </c>
      <c r="D33" s="17">
        <f>GETPIVOTDATA(TEXT(D$24,""),Pivot!$A$15,"Year",$C33)</f>
        <v>55007</v>
      </c>
      <c r="E33" s="17">
        <f>GETPIVOTDATA(TEXT(E$24,""),Pivot!$A$15,"Year",$C33)</f>
        <v>267094</v>
      </c>
      <c r="F33" s="17">
        <f>GETPIVOTDATA(TEXT(F$24,""),Pivot!$A$15,"Year",$C33)</f>
        <v>431708</v>
      </c>
      <c r="G33" s="17">
        <f>GETPIVOTDATA(TEXT(G$24,""),Pivot!$A$15,"Year",$C33)</f>
        <v>451192</v>
      </c>
      <c r="H33" s="18">
        <f>GETPIVOTDATA(TEXT(H$24,""),Pivot!$A$15,"Year",$C33)</f>
        <v>88732</v>
      </c>
      <c r="J33" s="16">
        <v>2017</v>
      </c>
      <c r="K33" s="29">
        <f t="shared" si="6"/>
        <v>4.2518046613945842E-2</v>
      </c>
      <c r="L33" s="29">
        <f t="shared" si="2"/>
        <v>0.2064521814006445</v>
      </c>
      <c r="M33" s="29">
        <f t="shared" si="3"/>
        <v>0.3336917277367123</v>
      </c>
      <c r="N33" s="29">
        <f t="shared" si="4"/>
        <v>0.34875202224879476</v>
      </c>
      <c r="O33" s="30">
        <f t="shared" si="5"/>
        <v>6.8586021999902602E-2</v>
      </c>
      <c r="R33" s="33" t="s">
        <v>115</v>
      </c>
      <c r="S33" s="35">
        <f>GETPIVOTDATA(TEXT(S$24,""),Pivot!$A$15,"Link",$R33,"Year",LEFT($R33,4))</f>
        <v>10576</v>
      </c>
      <c r="T33" s="35">
        <f>GETPIVOTDATA(TEXT(T$24,""),Pivot!$A$15,"Link",$R33,"Year",LEFT($R33,4))</f>
        <v>48477</v>
      </c>
      <c r="U33" s="35">
        <f>GETPIVOTDATA(TEXT(U$24,""),Pivot!$A$15,"Link",$R33,"Year",LEFT($R33,4))</f>
        <v>70136</v>
      </c>
      <c r="V33" s="35">
        <f>GETPIVOTDATA(TEXT(V$24,""),Pivot!$A$15,"Link",$R33,"Year",LEFT($R33,4))</f>
        <v>83152</v>
      </c>
      <c r="W33" s="36">
        <f>GETPIVOTDATA(TEXT(W$24,""),Pivot!$A$15,"Link",$R33,"Year",LEFT($R33,4))</f>
        <v>16649</v>
      </c>
    </row>
    <row r="34" spans="3:23" x14ac:dyDescent="0.2">
      <c r="C34" s="16">
        <v>2018</v>
      </c>
      <c r="D34" s="17">
        <f>GETPIVOTDATA(TEXT(D$24,""),Pivot!$A$15,"Year",$C34)</f>
        <v>54905</v>
      </c>
      <c r="E34" s="17">
        <f>GETPIVOTDATA(TEXT(E$24,""),Pivot!$A$15,"Year",$C34)</f>
        <v>268428</v>
      </c>
      <c r="F34" s="17">
        <f>GETPIVOTDATA(TEXT(F$24,""),Pivot!$A$15,"Year",$C34)</f>
        <v>417455</v>
      </c>
      <c r="G34" s="17">
        <f>GETPIVOTDATA(TEXT(G$24,""),Pivot!$A$15,"Year",$C34)</f>
        <v>445740</v>
      </c>
      <c r="H34" s="18">
        <f>GETPIVOTDATA(TEXT(H$24,""),Pivot!$A$15,"Year",$C34)</f>
        <v>103802</v>
      </c>
      <c r="J34" s="16">
        <v>2018</v>
      </c>
      <c r="K34" s="29">
        <f t="shared" si="6"/>
        <v>4.2551130331000594E-2</v>
      </c>
      <c r="L34" s="29">
        <f t="shared" si="2"/>
        <v>0.208030503824603</v>
      </c>
      <c r="M34" s="29">
        <f t="shared" si="3"/>
        <v>0.32352576472685279</v>
      </c>
      <c r="N34" s="29">
        <f t="shared" si="4"/>
        <v>0.34544651368254631</v>
      </c>
      <c r="O34" s="30">
        <f t="shared" si="5"/>
        <v>8.0446087434997246E-2</v>
      </c>
      <c r="R34" s="16" t="s">
        <v>116</v>
      </c>
      <c r="S34" s="17">
        <f>GETPIVOTDATA(TEXT(S$24,""),Pivot!$A$15,"Link",$R34,"Year",LEFT($R34,4))</f>
        <v>11332</v>
      </c>
      <c r="T34" s="17">
        <f>GETPIVOTDATA(TEXT(T$24,""),Pivot!$A$15,"Link",$R34,"Year",LEFT($R34,4))</f>
        <v>52141</v>
      </c>
      <c r="U34" s="17">
        <f>GETPIVOTDATA(TEXT(U$24,""),Pivot!$A$15,"Link",$R34,"Year",LEFT($R34,4))</f>
        <v>91071</v>
      </c>
      <c r="V34" s="17">
        <f>GETPIVOTDATA(TEXT(V$24,""),Pivot!$A$15,"Link",$R34,"Year",LEFT($R34,4))</f>
        <v>78161</v>
      </c>
      <c r="W34" s="18">
        <f>GETPIVOTDATA(TEXT(W$24,""),Pivot!$A$15,"Link",$R34,"Year",LEFT($R34,4))</f>
        <v>17103</v>
      </c>
    </row>
    <row r="35" spans="3:23" x14ac:dyDescent="0.2">
      <c r="C35" s="12" t="s">
        <v>91</v>
      </c>
      <c r="D35" s="22">
        <f>SUM(D25:D34)</f>
        <v>490859</v>
      </c>
      <c r="E35" s="22">
        <f t="shared" ref="E35:F35" si="7">SUM(E25:E34)</f>
        <v>2360020</v>
      </c>
      <c r="F35" s="22">
        <f t="shared" si="7"/>
        <v>3905743</v>
      </c>
      <c r="G35" s="22">
        <f>SUM(G25:G34)</f>
        <v>3817957</v>
      </c>
      <c r="H35" s="23">
        <f>SUM(H25:H34)</f>
        <v>806853</v>
      </c>
      <c r="J35" s="12" t="s">
        <v>91</v>
      </c>
      <c r="K35" s="31">
        <f t="shared" si="6"/>
        <v>4.3128052779298771E-2</v>
      </c>
      <c r="L35" s="31">
        <f t="shared" si="2"/>
        <v>0.20735703556459328</v>
      </c>
      <c r="M35" s="31">
        <f t="shared" si="3"/>
        <v>0.34316797745661531</v>
      </c>
      <c r="N35" s="31">
        <f t="shared" si="4"/>
        <v>0.33545488827767894</v>
      </c>
      <c r="O35" s="32">
        <f t="shared" si="5"/>
        <v>7.0892045921813709E-2</v>
      </c>
      <c r="R35" s="16" t="s">
        <v>117</v>
      </c>
      <c r="S35" s="17">
        <f>GETPIVOTDATA(TEXT(S$24,""),Pivot!$A$15,"Link",$R35,"Year",LEFT($R35,4))</f>
        <v>11156</v>
      </c>
      <c r="T35" s="17">
        <f>GETPIVOTDATA(TEXT(T$24,""),Pivot!$A$15,"Link",$R35,"Year",LEFT($R35,4))</f>
        <v>53892</v>
      </c>
      <c r="U35" s="17">
        <f>GETPIVOTDATA(TEXT(U$24,""),Pivot!$A$15,"Link",$R35,"Year",LEFT($R35,4))</f>
        <v>95519</v>
      </c>
      <c r="V35" s="17">
        <f>GETPIVOTDATA(TEXT(V$24,""),Pivot!$A$15,"Link",$R35,"Year",LEFT($R35,4))</f>
        <v>89034</v>
      </c>
      <c r="W35" s="18">
        <f>GETPIVOTDATA(TEXT(W$24,""),Pivot!$A$15,"Link",$R35,"Year",LEFT($R35,4))</f>
        <v>17025</v>
      </c>
    </row>
    <row r="36" spans="3:23" x14ac:dyDescent="0.2">
      <c r="R36" s="16" t="s">
        <v>118</v>
      </c>
      <c r="S36" s="17">
        <f>GETPIVOTDATA(TEXT(S$24,""),Pivot!$A$15,"Link",$R36,"Year",LEFT($R36,4))</f>
        <v>11490</v>
      </c>
      <c r="T36" s="17">
        <f>GETPIVOTDATA(TEXT(T$24,""),Pivot!$A$15,"Link",$R36,"Year",LEFT($R36,4))</f>
        <v>56475</v>
      </c>
      <c r="U36" s="17">
        <f>GETPIVOTDATA(TEXT(U$24,""),Pivot!$A$15,"Link",$R36,"Year",LEFT($R36,4))</f>
        <v>100040</v>
      </c>
      <c r="V36" s="17">
        <f>GETPIVOTDATA(TEXT(V$24,""),Pivot!$A$15,"Link",$R36,"Year",LEFT($R36,4))</f>
        <v>80062</v>
      </c>
      <c r="W36" s="18">
        <f>GETPIVOTDATA(TEXT(W$24,""),Pivot!$A$15,"Link",$R36,"Year",LEFT($R36,4))</f>
        <v>17755</v>
      </c>
    </row>
    <row r="37" spans="3:23" x14ac:dyDescent="0.2">
      <c r="R37" s="33" t="s">
        <v>119</v>
      </c>
      <c r="S37" s="35">
        <f>GETPIVOTDATA(TEXT(S$24,""),Pivot!$A$15,"Link",$R37,"Year",LEFT($R37,4))</f>
        <v>11009</v>
      </c>
      <c r="T37" s="35">
        <f>GETPIVOTDATA(TEXT(T$24,""),Pivot!$A$15,"Link",$R37,"Year",LEFT($R37,4))</f>
        <v>55473</v>
      </c>
      <c r="U37" s="35">
        <f>GETPIVOTDATA(TEXT(U$24,""),Pivot!$A$15,"Link",$R37,"Year",LEFT($R37,4))</f>
        <v>70974</v>
      </c>
      <c r="V37" s="35">
        <f>GETPIVOTDATA(TEXT(V$24,""),Pivot!$A$15,"Link",$R37,"Year",LEFT($R37,4))</f>
        <v>89396</v>
      </c>
      <c r="W37" s="36">
        <f>GETPIVOTDATA(TEXT(W$24,""),Pivot!$A$15,"Link",$R37,"Year",LEFT($R37,4))</f>
        <v>18842</v>
      </c>
    </row>
    <row r="38" spans="3:23" x14ac:dyDescent="0.2">
      <c r="R38" s="16" t="s">
        <v>120</v>
      </c>
      <c r="S38" s="17">
        <f>GETPIVOTDATA(TEXT(S$24,""),Pivot!$A$15,"Link",$R38,"Year",LEFT($R38,4))</f>
        <v>11773</v>
      </c>
      <c r="T38" s="17">
        <f>GETPIVOTDATA(TEXT(T$24,""),Pivot!$A$15,"Link",$R38,"Year",LEFT($R38,4))</f>
        <v>58394</v>
      </c>
      <c r="U38" s="17">
        <f>GETPIVOTDATA(TEXT(U$24,""),Pivot!$A$15,"Link",$R38,"Year",LEFT($R38,4))</f>
        <v>103161</v>
      </c>
      <c r="V38" s="17">
        <f>GETPIVOTDATA(TEXT(V$24,""),Pivot!$A$15,"Link",$R38,"Year",LEFT($R38,4))</f>
        <v>86261</v>
      </c>
      <c r="W38" s="18">
        <f>GETPIVOTDATA(TEXT(W$24,""),Pivot!$A$15,"Link",$R38,"Year",LEFT($R38,4))</f>
        <v>16635</v>
      </c>
    </row>
    <row r="39" spans="3:23" x14ac:dyDescent="0.2">
      <c r="R39" s="16" t="s">
        <v>121</v>
      </c>
      <c r="S39" s="17">
        <f>GETPIVOTDATA(TEXT(S$24,""),Pivot!$A$15,"Link",$R39,"Year",LEFT($R39,4))</f>
        <v>12120</v>
      </c>
      <c r="T39" s="17">
        <f>GETPIVOTDATA(TEXT(T$24,""),Pivot!$A$15,"Link",$R39,"Year",LEFT($R39,4))</f>
        <v>58543</v>
      </c>
      <c r="U39" s="17">
        <f>GETPIVOTDATA(TEXT(U$24,""),Pivot!$A$15,"Link",$R39,"Year",LEFT($R39,4))</f>
        <v>100857</v>
      </c>
      <c r="V39" s="17">
        <f>GETPIVOTDATA(TEXT(V$24,""),Pivot!$A$15,"Link",$R39,"Year",LEFT($R39,4))</f>
        <v>91950</v>
      </c>
      <c r="W39" s="18">
        <f>GETPIVOTDATA(TEXT(W$24,""),Pivot!$A$15,"Link",$R39,"Year",LEFT($R39,4))</f>
        <v>20436</v>
      </c>
    </row>
    <row r="40" spans="3:23" x14ac:dyDescent="0.2">
      <c r="R40" s="16" t="s">
        <v>122</v>
      </c>
      <c r="S40" s="17">
        <f>GETPIVOTDATA(TEXT(S$24,""),Pivot!$A$15,"Link",$R40,"Year",LEFT($R40,4))</f>
        <v>11739</v>
      </c>
      <c r="T40" s="17">
        <f>GETPIVOTDATA(TEXT(T$24,""),Pivot!$A$15,"Link",$R40,"Year",LEFT($R40,4))</f>
        <v>57444</v>
      </c>
      <c r="U40" s="17">
        <f>GETPIVOTDATA(TEXT(U$24,""),Pivot!$A$15,"Link",$R40,"Year",LEFT($R40,4))</f>
        <v>100296</v>
      </c>
      <c r="V40" s="17">
        <f>GETPIVOTDATA(TEXT(V$24,""),Pivot!$A$15,"Link",$R40,"Year",LEFT($R40,4))</f>
        <v>86778</v>
      </c>
      <c r="W40" s="18">
        <f>GETPIVOTDATA(TEXT(W$24,""),Pivot!$A$15,"Link",$R40,"Year",LEFT($R40,4))</f>
        <v>17438</v>
      </c>
    </row>
    <row r="41" spans="3:23" x14ac:dyDescent="0.2">
      <c r="R41" s="33" t="s">
        <v>123</v>
      </c>
      <c r="S41" s="35">
        <f>GETPIVOTDATA(TEXT(S$24,""),Pivot!$A$15,"Link",$R41,"Year",LEFT($R41,4))</f>
        <v>12175</v>
      </c>
      <c r="T41" s="35">
        <f>GETPIVOTDATA(TEXT(T$24,""),Pivot!$A$15,"Link",$R41,"Year",LEFT($R41,4))</f>
        <v>59665</v>
      </c>
      <c r="U41" s="35">
        <f>GETPIVOTDATA(TEXT(U$24,""),Pivot!$A$15,"Link",$R41,"Year",LEFT($R41,4))</f>
        <v>76231</v>
      </c>
      <c r="V41" s="35">
        <f>GETPIVOTDATA(TEXT(V$24,""),Pivot!$A$15,"Link",$R41,"Year",LEFT($R41,4))</f>
        <v>96758</v>
      </c>
      <c r="W41" s="36">
        <f>GETPIVOTDATA(TEXT(W$24,""),Pivot!$A$15,"Link",$R41,"Year",LEFT($R41,4))</f>
        <v>19352</v>
      </c>
    </row>
    <row r="42" spans="3:23" x14ac:dyDescent="0.2">
      <c r="R42" s="16" t="s">
        <v>124</v>
      </c>
      <c r="S42" s="17">
        <f>GETPIVOTDATA(TEXT(S$24,""),Pivot!$A$15,"Link",$R42,"Year",LEFT($R42,4))</f>
        <v>11673</v>
      </c>
      <c r="T42" s="17">
        <f>GETPIVOTDATA(TEXT(T$24,""),Pivot!$A$15,"Link",$R42,"Year",LEFT($R42,4))</f>
        <v>59699</v>
      </c>
      <c r="U42" s="17">
        <f>GETPIVOTDATA(TEXT(U$24,""),Pivot!$A$15,"Link",$R42,"Year",LEFT($R42,4))</f>
        <v>100061</v>
      </c>
      <c r="V42" s="17">
        <f>GETPIVOTDATA(TEXT(V$24,""),Pivot!$A$15,"Link",$R42,"Year",LEFT($R42,4))</f>
        <v>89685</v>
      </c>
      <c r="W42" s="18">
        <f>GETPIVOTDATA(TEXT(W$24,""),Pivot!$A$15,"Link",$R42,"Year",LEFT($R42,4))</f>
        <v>18649</v>
      </c>
    </row>
    <row r="43" spans="3:23" x14ac:dyDescent="0.2">
      <c r="R43" s="16" t="s">
        <v>125</v>
      </c>
      <c r="S43" s="17">
        <f>GETPIVOTDATA(TEXT(S$24,""),Pivot!$A$15,"Link",$R43,"Year",LEFT($R43,4))</f>
        <v>12451</v>
      </c>
      <c r="T43" s="17">
        <f>GETPIVOTDATA(TEXT(T$24,""),Pivot!$A$15,"Link",$R43,"Year",LEFT($R43,4))</f>
        <v>59210</v>
      </c>
      <c r="U43" s="17">
        <f>GETPIVOTDATA(TEXT(U$24,""),Pivot!$A$15,"Link",$R43,"Year",LEFT($R43,4))</f>
        <v>106949</v>
      </c>
      <c r="V43" s="17">
        <f>GETPIVOTDATA(TEXT(V$24,""),Pivot!$A$15,"Link",$R43,"Year",LEFT($R43,4))</f>
        <v>96868</v>
      </c>
      <c r="W43" s="18">
        <f>GETPIVOTDATA(TEXT(W$24,""),Pivot!$A$15,"Link",$R43,"Year",LEFT($R43,4))</f>
        <v>18488</v>
      </c>
    </row>
    <row r="44" spans="3:23" x14ac:dyDescent="0.2">
      <c r="R44" s="16" t="s">
        <v>126</v>
      </c>
      <c r="S44" s="17">
        <f>GETPIVOTDATA(TEXT(S$24,""),Pivot!$A$15,"Link",$R44,"Year",LEFT($R44,4))</f>
        <v>13327</v>
      </c>
      <c r="T44" s="17">
        <f>GETPIVOTDATA(TEXT(T$24,""),Pivot!$A$15,"Link",$R44,"Year",LEFT($R44,4))</f>
        <v>63270</v>
      </c>
      <c r="U44" s="17">
        <f>GETPIVOTDATA(TEXT(U$24,""),Pivot!$A$15,"Link",$R44,"Year",LEFT($R44,4))</f>
        <v>99785</v>
      </c>
      <c r="V44" s="17">
        <f>GETPIVOTDATA(TEXT(V$24,""),Pivot!$A$15,"Link",$R44,"Year",LEFT($R44,4))</f>
        <v>99863</v>
      </c>
      <c r="W44" s="18">
        <f>GETPIVOTDATA(TEXT(W$24,""),Pivot!$A$15,"Link",$R44,"Year",LEFT($R44,4))</f>
        <v>20290</v>
      </c>
    </row>
    <row r="45" spans="3:23" x14ac:dyDescent="0.2">
      <c r="R45" s="33" t="s">
        <v>127</v>
      </c>
      <c r="S45" s="35">
        <f>GETPIVOTDATA(TEXT(S$24,""),Pivot!$A$15,"Link",$R45,"Year",LEFT($R45,4))</f>
        <v>12497</v>
      </c>
      <c r="T45" s="35">
        <f>GETPIVOTDATA(TEXT(T$24,""),Pivot!$A$15,"Link",$R45,"Year",LEFT($R45,4))</f>
        <v>61234</v>
      </c>
      <c r="U45" s="35">
        <f>GETPIVOTDATA(TEXT(U$24,""),Pivot!$A$15,"Link",$R45,"Year",LEFT($R45,4))</f>
        <v>86258</v>
      </c>
      <c r="V45" s="35">
        <f>GETPIVOTDATA(TEXT(V$24,""),Pivot!$A$15,"Link",$R45,"Year",LEFT($R45,4))</f>
        <v>100792</v>
      </c>
      <c r="W45" s="36">
        <f>GETPIVOTDATA(TEXT(W$24,""),Pivot!$A$15,"Link",$R45,"Year",LEFT($R45,4))</f>
        <v>19308</v>
      </c>
    </row>
    <row r="46" spans="3:23" x14ac:dyDescent="0.2">
      <c r="R46" s="16" t="s">
        <v>128</v>
      </c>
      <c r="S46" s="17">
        <f>GETPIVOTDATA(TEXT(S$24,""),Pivot!$A$15,"Link",$R46,"Year",LEFT($R46,4))</f>
        <v>12774</v>
      </c>
      <c r="T46" s="17">
        <f>GETPIVOTDATA(TEXT(T$24,""),Pivot!$A$15,"Link",$R46,"Year",LEFT($R46,4))</f>
        <v>60649</v>
      </c>
      <c r="U46" s="17">
        <f>GETPIVOTDATA(TEXT(U$24,""),Pivot!$A$15,"Link",$R46,"Year",LEFT($R46,4))</f>
        <v>108617</v>
      </c>
      <c r="V46" s="17">
        <f>GETPIVOTDATA(TEXT(V$24,""),Pivot!$A$15,"Link",$R46,"Year",LEFT($R46,4))</f>
        <v>99016</v>
      </c>
      <c r="W46" s="18">
        <f>GETPIVOTDATA(TEXT(W$24,""),Pivot!$A$15,"Link",$R46,"Year",LEFT($R46,4))</f>
        <v>21534</v>
      </c>
    </row>
    <row r="47" spans="3:23" x14ac:dyDescent="0.2">
      <c r="R47" s="16" t="s">
        <v>129</v>
      </c>
      <c r="S47" s="17">
        <f>GETPIVOTDATA(TEXT(S$24,""),Pivot!$A$15,"Link",$R47,"Year",LEFT($R47,4))</f>
        <v>12824</v>
      </c>
      <c r="T47" s="17">
        <f>GETPIVOTDATA(TEXT(T$24,""),Pivot!$A$15,"Link",$R47,"Year",LEFT($R47,4))</f>
        <v>62185</v>
      </c>
      <c r="U47" s="17">
        <f>GETPIVOTDATA(TEXT(U$24,""),Pivot!$A$15,"Link",$R47,"Year",LEFT($R47,4))</f>
        <v>111121</v>
      </c>
      <c r="V47" s="17">
        <f>GETPIVOTDATA(TEXT(V$24,""),Pivot!$A$15,"Link",$R47,"Year",LEFT($R47,4))</f>
        <v>99668</v>
      </c>
      <c r="W47" s="18">
        <f>GETPIVOTDATA(TEXT(W$24,""),Pivot!$A$15,"Link",$R47,"Year",LEFT($R47,4))</f>
        <v>20826</v>
      </c>
    </row>
    <row r="48" spans="3:23" x14ac:dyDescent="0.2">
      <c r="R48" s="16" t="s">
        <v>130</v>
      </c>
      <c r="S48" s="17">
        <f>GETPIVOTDATA(TEXT(S$24,""),Pivot!$A$15,"Link",$R48,"Year",LEFT($R48,4))</f>
        <v>13167</v>
      </c>
      <c r="T48" s="17">
        <f>GETPIVOTDATA(TEXT(T$24,""),Pivot!$A$15,"Link",$R48,"Year",LEFT($R48,4))</f>
        <v>61468</v>
      </c>
      <c r="U48" s="17">
        <f>GETPIVOTDATA(TEXT(U$24,""),Pivot!$A$15,"Link",$R48,"Year",LEFT($R48,4))</f>
        <v>101666</v>
      </c>
      <c r="V48" s="17">
        <f>GETPIVOTDATA(TEXT(V$24,""),Pivot!$A$15,"Link",$R48,"Year",LEFT($R48,4))</f>
        <v>102018</v>
      </c>
      <c r="W48" s="18">
        <f>GETPIVOTDATA(TEXT(W$24,""),Pivot!$A$15,"Link",$R48,"Year",LEFT($R48,4))</f>
        <v>20337</v>
      </c>
    </row>
    <row r="49" spans="18:23" x14ac:dyDescent="0.2">
      <c r="R49" s="33" t="s">
        <v>131</v>
      </c>
      <c r="S49" s="35">
        <f>GETPIVOTDATA(TEXT(S$24,""),Pivot!$A$15,"Link",$R49,"Year",LEFT($R49,4))</f>
        <v>12501</v>
      </c>
      <c r="T49" s="35">
        <f>GETPIVOTDATA(TEXT(T$24,""),Pivot!$A$15,"Link",$R49,"Year",LEFT($R49,4))</f>
        <v>62952</v>
      </c>
      <c r="U49" s="35">
        <f>GETPIVOTDATA(TEXT(U$24,""),Pivot!$A$15,"Link",$R49,"Year",LEFT($R49,4))</f>
        <v>88028</v>
      </c>
      <c r="V49" s="35">
        <f>GETPIVOTDATA(TEXT(V$24,""),Pivot!$A$15,"Link",$R49,"Year",LEFT($R49,4))</f>
        <v>106527</v>
      </c>
      <c r="W49" s="36">
        <f>GETPIVOTDATA(TEXT(W$24,""),Pivot!$A$15,"Link",$R49,"Year",LEFT($R49,4))</f>
        <v>28046</v>
      </c>
    </row>
    <row r="50" spans="18:23" x14ac:dyDescent="0.2">
      <c r="R50" s="16" t="s">
        <v>132</v>
      </c>
      <c r="S50" s="17">
        <f>GETPIVOTDATA(TEXT(S$24,""),Pivot!$A$15,"Link",$R50,"Year",LEFT($R50,4))</f>
        <v>12859</v>
      </c>
      <c r="T50" s="17">
        <f>GETPIVOTDATA(TEXT(T$24,""),Pivot!$A$15,"Link",$R50,"Year",LEFT($R50,4))</f>
        <v>62363</v>
      </c>
      <c r="U50" s="17">
        <f>GETPIVOTDATA(TEXT(U$24,""),Pivot!$A$15,"Link",$R50,"Year",LEFT($R50,4))</f>
        <v>114071</v>
      </c>
      <c r="V50" s="17">
        <f>GETPIVOTDATA(TEXT(V$24,""),Pivot!$A$15,"Link",$R50,"Year",LEFT($R50,4))</f>
        <v>103996</v>
      </c>
      <c r="W50" s="18">
        <f>GETPIVOTDATA(TEXT(W$24,""),Pivot!$A$15,"Link",$R50,"Year",LEFT($R50,4))</f>
        <v>19657</v>
      </c>
    </row>
    <row r="51" spans="18:23" x14ac:dyDescent="0.2">
      <c r="R51" s="16" t="s">
        <v>133</v>
      </c>
      <c r="S51" s="17">
        <f>GETPIVOTDATA(TEXT(S$24,""),Pivot!$A$15,"Link",$R51,"Year",LEFT($R51,4))</f>
        <v>12932</v>
      </c>
      <c r="T51" s="17">
        <f>GETPIVOTDATA(TEXT(T$24,""),Pivot!$A$15,"Link",$R51,"Year",LEFT($R51,4))</f>
        <v>62971</v>
      </c>
      <c r="U51" s="17">
        <f>GETPIVOTDATA(TEXT(U$24,""),Pivot!$A$15,"Link",$R51,"Year",LEFT($R51,4))</f>
        <v>103468</v>
      </c>
      <c r="V51" s="17">
        <f>GETPIVOTDATA(TEXT(V$24,""),Pivot!$A$15,"Link",$R51,"Year",LEFT($R51,4))</f>
        <v>104516</v>
      </c>
      <c r="W51" s="18">
        <f>GETPIVOTDATA(TEXT(W$24,""),Pivot!$A$15,"Link",$R51,"Year",LEFT($R51,4))</f>
        <v>24070</v>
      </c>
    </row>
    <row r="52" spans="18:23" x14ac:dyDescent="0.2">
      <c r="R52" s="16" t="s">
        <v>134</v>
      </c>
      <c r="S52" s="17">
        <f>GETPIVOTDATA(TEXT(S$24,""),Pivot!$A$15,"Link",$R52,"Year",LEFT($R52,4))</f>
        <v>13155</v>
      </c>
      <c r="T52" s="17">
        <f>GETPIVOTDATA(TEXT(T$24,""),Pivot!$A$15,"Link",$R52,"Year",LEFT($R52,4))</f>
        <v>63704</v>
      </c>
      <c r="U52" s="17">
        <f>GETPIVOTDATA(TEXT(U$24,""),Pivot!$A$15,"Link",$R52,"Year",LEFT($R52,4))</f>
        <v>91634</v>
      </c>
      <c r="V52" s="17">
        <f>GETPIVOTDATA(TEXT(V$24,""),Pivot!$A$15,"Link",$R52,"Year",LEFT($R52,4))</f>
        <v>106593</v>
      </c>
      <c r="W52" s="18">
        <f>GETPIVOTDATA(TEXT(W$24,""),Pivot!$A$15,"Link",$R52,"Year",LEFT($R52,4))</f>
        <v>21179</v>
      </c>
    </row>
    <row r="53" spans="18:23" x14ac:dyDescent="0.2">
      <c r="R53" s="33" t="s">
        <v>135</v>
      </c>
      <c r="S53" s="35">
        <f>GETPIVOTDATA(TEXT(S$24,""),Pivot!$A$15,"Link",$R53,"Year",LEFT($R53,4))</f>
        <v>13134</v>
      </c>
      <c r="T53" s="35">
        <f>GETPIVOTDATA(TEXT(T$24,""),Pivot!$A$15,"Link",$R53,"Year",LEFT($R53,4))</f>
        <v>64789</v>
      </c>
      <c r="U53" s="35">
        <f>GETPIVOTDATA(TEXT(U$24,""),Pivot!$A$15,"Link",$R53,"Year",LEFT($R53,4))</f>
        <v>99183</v>
      </c>
      <c r="V53" s="35">
        <f>GETPIVOTDATA(TEXT(V$24,""),Pivot!$A$15,"Link",$R53,"Year",LEFT($R53,4))</f>
        <v>110568</v>
      </c>
      <c r="W53" s="36">
        <f>GETPIVOTDATA(TEXT(W$24,""),Pivot!$A$15,"Link",$R53,"Year",LEFT($R53,4))</f>
        <v>22902</v>
      </c>
    </row>
    <row r="54" spans="18:23" x14ac:dyDescent="0.2">
      <c r="R54" s="16" t="s">
        <v>136</v>
      </c>
      <c r="S54" s="17">
        <f>GETPIVOTDATA(TEXT(S$24,""),Pivot!$A$15,"Link",$R54,"Year",LEFT($R54,4))</f>
        <v>13714</v>
      </c>
      <c r="T54" s="17">
        <f>GETPIVOTDATA(TEXT(T$24,""),Pivot!$A$15,"Link",$R54,"Year",LEFT($R54,4))</f>
        <v>64644</v>
      </c>
      <c r="U54" s="17">
        <f>GETPIVOTDATA(TEXT(U$24,""),Pivot!$A$15,"Link",$R54,"Year",LEFT($R54,4))</f>
        <v>107187</v>
      </c>
      <c r="V54" s="17">
        <f>GETPIVOTDATA(TEXT(V$24,""),Pivot!$A$15,"Link",$R54,"Year",LEFT($R54,4))</f>
        <v>104472</v>
      </c>
      <c r="W54" s="18">
        <f>GETPIVOTDATA(TEXT(W$24,""),Pivot!$A$15,"Link",$R54,"Year",LEFT($R54,4))</f>
        <v>22834</v>
      </c>
    </row>
    <row r="55" spans="18:23" x14ac:dyDescent="0.2">
      <c r="R55" s="16" t="s">
        <v>137</v>
      </c>
      <c r="S55" s="17">
        <f>GETPIVOTDATA(TEXT(S$24,""),Pivot!$A$15,"Link",$R55,"Year",LEFT($R55,4))</f>
        <v>13695</v>
      </c>
      <c r="T55" s="17">
        <f>GETPIVOTDATA(TEXT(T$24,""),Pivot!$A$15,"Link",$R55,"Year",LEFT($R55,4))</f>
        <v>66454</v>
      </c>
      <c r="U55" s="17">
        <f>GETPIVOTDATA(TEXT(U$24,""),Pivot!$A$15,"Link",$R55,"Year",LEFT($R55,4))</f>
        <v>113951</v>
      </c>
      <c r="V55" s="17">
        <f>GETPIVOTDATA(TEXT(V$24,""),Pivot!$A$15,"Link",$R55,"Year",LEFT($R55,4))</f>
        <v>110603</v>
      </c>
      <c r="W55" s="18">
        <f>GETPIVOTDATA(TEXT(W$24,""),Pivot!$A$15,"Link",$R55,"Year",LEFT($R55,4))</f>
        <v>22074</v>
      </c>
    </row>
    <row r="56" spans="18:23" x14ac:dyDescent="0.2">
      <c r="R56" s="16" t="s">
        <v>138</v>
      </c>
      <c r="S56" s="17">
        <f>GETPIVOTDATA(TEXT(S$24,""),Pivot!$A$15,"Link",$R56,"Year",LEFT($R56,4))</f>
        <v>13812</v>
      </c>
      <c r="T56" s="17">
        <f>GETPIVOTDATA(TEXT(T$24,""),Pivot!$A$15,"Link",$R56,"Year",LEFT($R56,4))</f>
        <v>65507</v>
      </c>
      <c r="U56" s="17">
        <f>GETPIVOTDATA(TEXT(U$24,""),Pivot!$A$15,"Link",$R56,"Year",LEFT($R56,4))</f>
        <v>108466</v>
      </c>
      <c r="V56" s="17">
        <f>GETPIVOTDATA(TEXT(V$24,""),Pivot!$A$15,"Link",$R56,"Year",LEFT($R56,4))</f>
        <v>107684</v>
      </c>
      <c r="W56" s="18">
        <f>GETPIVOTDATA(TEXT(W$24,""),Pivot!$A$15,"Link",$R56,"Year",LEFT($R56,4))</f>
        <v>23534</v>
      </c>
    </row>
    <row r="57" spans="18:23" x14ac:dyDescent="0.2">
      <c r="R57" s="33" t="s">
        <v>139</v>
      </c>
      <c r="S57" s="35">
        <f>GETPIVOTDATA(TEXT(S$24,""),Pivot!$A$15,"Link",$R57,"Year",LEFT($R57,4))</f>
        <v>13544</v>
      </c>
      <c r="T57" s="35">
        <f>GETPIVOTDATA(TEXT(T$24,""),Pivot!$A$15,"Link",$R57,"Year",LEFT($R57,4))</f>
        <v>67286</v>
      </c>
      <c r="U57" s="35">
        <f>GETPIVOTDATA(TEXT(U$24,""),Pivot!$A$15,"Link",$R57,"Year",LEFT($R57,4))</f>
        <v>95360</v>
      </c>
      <c r="V57" s="35">
        <f>GETPIVOTDATA(TEXT(V$24,""),Pivot!$A$15,"Link",$R57,"Year",LEFT($R57,4))</f>
        <v>113423</v>
      </c>
      <c r="W57" s="36">
        <f>GETPIVOTDATA(TEXT(W$24,""),Pivot!$A$15,"Link",$R57,"Year",LEFT($R57,4))</f>
        <v>22505</v>
      </c>
    </row>
    <row r="58" spans="18:23" x14ac:dyDescent="0.2">
      <c r="R58" s="16" t="s">
        <v>140</v>
      </c>
      <c r="S58" s="17">
        <f>GETPIVOTDATA(TEXT(S$24,""),Pivot!$A$15,"Link",$R58,"Year",LEFT($R58,4))</f>
        <v>13789</v>
      </c>
      <c r="T58" s="17">
        <f>GETPIVOTDATA(TEXT(T$24,""),Pivot!$A$15,"Link",$R58,"Year",LEFT($R58,4))</f>
        <v>65535</v>
      </c>
      <c r="U58" s="17">
        <f>GETPIVOTDATA(TEXT(U$24,""),Pivot!$A$15,"Link",$R58,"Year",LEFT($R58,4))</f>
        <v>120659</v>
      </c>
      <c r="V58" s="17">
        <f>GETPIVOTDATA(TEXT(V$24,""),Pivot!$A$15,"Link",$R58,"Year",LEFT($R58,4))</f>
        <v>111658</v>
      </c>
      <c r="W58" s="18">
        <f>GETPIVOTDATA(TEXT(W$24,""),Pivot!$A$15,"Link",$R58,"Year",LEFT($R58,4))</f>
        <v>18739</v>
      </c>
    </row>
    <row r="59" spans="18:23" x14ac:dyDescent="0.2">
      <c r="R59" s="16" t="s">
        <v>141</v>
      </c>
      <c r="S59" s="17">
        <f>GETPIVOTDATA(TEXT(S$24,""),Pivot!$A$15,"Link",$R59,"Year",LEFT($R59,4))</f>
        <v>13699</v>
      </c>
      <c r="T59" s="17">
        <f>GETPIVOTDATA(TEXT(T$24,""),Pivot!$A$15,"Link",$R59,"Year",LEFT($R59,4))</f>
        <v>67046</v>
      </c>
      <c r="U59" s="17">
        <f>GETPIVOTDATA(TEXT(U$24,""),Pivot!$A$15,"Link",$R59,"Year",LEFT($R59,4))</f>
        <v>109692</v>
      </c>
      <c r="V59" s="17">
        <f>GETPIVOTDATA(TEXT(V$24,""),Pivot!$A$15,"Link",$R59,"Year",LEFT($R59,4))</f>
        <v>118031</v>
      </c>
      <c r="W59" s="18">
        <f>GETPIVOTDATA(TEXT(W$24,""),Pivot!$A$15,"Link",$R59,"Year",LEFT($R59,4))</f>
        <v>23572</v>
      </c>
    </row>
    <row r="60" spans="18:23" x14ac:dyDescent="0.2">
      <c r="R60" s="16" t="s">
        <v>142</v>
      </c>
      <c r="S60" s="17">
        <f>GETPIVOTDATA(TEXT(S$24,""),Pivot!$A$15,"Link",$R60,"Year",LEFT($R60,4))</f>
        <v>13975</v>
      </c>
      <c r="T60" s="17">
        <f>GETPIVOTDATA(TEXT(T$24,""),Pivot!$A$15,"Link",$R60,"Year",LEFT($R60,4))</f>
        <v>67227</v>
      </c>
      <c r="U60" s="17">
        <f>GETPIVOTDATA(TEXT(U$24,""),Pivot!$A$15,"Link",$R60,"Year",LEFT($R60,4))</f>
        <v>105997</v>
      </c>
      <c r="V60" s="17">
        <f>GETPIVOTDATA(TEXT(V$24,""),Pivot!$A$15,"Link",$R60,"Year",LEFT($R60,4))</f>
        <v>108080</v>
      </c>
      <c r="W60" s="18">
        <f>GETPIVOTDATA(TEXT(W$24,""),Pivot!$A$15,"Link",$R60,"Year",LEFT($R60,4))</f>
        <v>23916</v>
      </c>
    </row>
    <row r="61" spans="18:23" x14ac:dyDescent="0.2">
      <c r="R61" s="33" t="s">
        <v>143</v>
      </c>
      <c r="S61" s="35">
        <f>GETPIVOTDATA(TEXT(S$24,""),Pivot!$A$15,"Link",$R61,"Year",LEFT($R61,4))</f>
        <v>13867</v>
      </c>
      <c r="T61" s="35">
        <f>GETPIVOTDATA(TEXT(T$24,""),Pivot!$A$15,"Link",$R61,"Year",LEFT($R61,4))</f>
        <v>68675</v>
      </c>
      <c r="U61" s="35">
        <f>GETPIVOTDATA(TEXT(U$24,""),Pivot!$A$15,"Link",$R61,"Year",LEFT($R61,4))</f>
        <v>93154</v>
      </c>
      <c r="V61" s="35">
        <f>GETPIVOTDATA(TEXT(V$24,""),Pivot!$A$15,"Link",$R61,"Year",LEFT($R61,4))</f>
        <v>116570</v>
      </c>
      <c r="W61" s="36">
        <f>GETPIVOTDATA(TEXT(W$24,""),Pivot!$A$15,"Link",$R61,"Year",LEFT($R61,4))</f>
        <v>26518</v>
      </c>
    </row>
    <row r="62" spans="18:23" x14ac:dyDescent="0.2">
      <c r="R62" s="16" t="s">
        <v>144</v>
      </c>
      <c r="S62" s="17">
        <f>GETPIVOTDATA(TEXT(S$24,""),Pivot!$A$15,"Link",$R62,"Year",LEFT($R62,4))</f>
        <v>13810</v>
      </c>
      <c r="T62" s="17">
        <f>GETPIVOTDATA(TEXT(T$24,""),Pivot!$A$15,"Link",$R62,"Year",LEFT($R62,4))</f>
        <v>66740</v>
      </c>
      <c r="U62" s="17">
        <f>GETPIVOTDATA(TEXT(U$24,""),Pivot!$A$15,"Link",$R62,"Year",LEFT($R62,4))</f>
        <v>113336</v>
      </c>
      <c r="V62" s="17">
        <f>GETPIVOTDATA(TEXT(V$24,""),Pivot!$A$15,"Link",$R62,"Year",LEFT($R62,4))</f>
        <v>108421</v>
      </c>
      <c r="W62" s="18">
        <f>GETPIVOTDATA(TEXT(W$24,""),Pivot!$A$15,"Link",$R62,"Year",LEFT($R62,4))</f>
        <v>26270</v>
      </c>
    </row>
    <row r="63" spans="18:23" x14ac:dyDescent="0.2">
      <c r="R63" s="16" t="s">
        <v>145</v>
      </c>
      <c r="S63" s="17">
        <f>GETPIVOTDATA(TEXT(S$24,""),Pivot!$A$15,"Link",$R63,"Year",LEFT($R63,4))</f>
        <v>13665</v>
      </c>
      <c r="T63" s="17">
        <f>GETPIVOTDATA(TEXT(T$24,""),Pivot!$A$15,"Link",$R63,"Year",LEFT($R63,4))</f>
        <v>67033</v>
      </c>
      <c r="U63" s="17">
        <f>GETPIVOTDATA(TEXT(U$24,""),Pivot!$A$15,"Link",$R63,"Year",LEFT($R63,4))</f>
        <v>104007</v>
      </c>
      <c r="V63" s="17">
        <f>GETPIVOTDATA(TEXT(V$24,""),Pivot!$A$15,"Link",$R63,"Year",LEFT($R63,4))</f>
        <v>112422</v>
      </c>
      <c r="W63" s="18">
        <f>GETPIVOTDATA(TEXT(W$24,""),Pivot!$A$15,"Link",$R63,"Year",LEFT($R63,4))</f>
        <v>24885</v>
      </c>
    </row>
    <row r="64" spans="18:23" x14ac:dyDescent="0.2">
      <c r="R64" s="34" t="s">
        <v>146</v>
      </c>
      <c r="S64" s="37">
        <f>GETPIVOTDATA(TEXT(S$24,""),Pivot!$A$15,"Link",$R64,"Year",LEFT($R64,4))</f>
        <v>13563</v>
      </c>
      <c r="T64" s="37">
        <f>GETPIVOTDATA(TEXT(T$24,""),Pivot!$A$15,"Link",$R64,"Year",LEFT($R64,4))</f>
        <v>65980</v>
      </c>
      <c r="U64" s="37">
        <f>GETPIVOTDATA(TEXT(U$24,""),Pivot!$A$15,"Link",$R64,"Year",LEFT($R64,4))</f>
        <v>106958</v>
      </c>
      <c r="V64" s="37">
        <f>GETPIVOTDATA(TEXT(V$24,""),Pivot!$A$15,"Link",$R64,"Year",LEFT($R64,4))</f>
        <v>108327</v>
      </c>
      <c r="W64" s="38">
        <f>GETPIVOTDATA(TEXT(W$24,""),Pivot!$A$15,"Link",$R64,"Year",LEFT($R64,4))</f>
        <v>26129</v>
      </c>
    </row>
  </sheetData>
  <dataValidations count="2">
    <dataValidation type="list" allowBlank="1" showInputMessage="1" showErrorMessage="1" sqref="A24" xr:uid="{300CDD5C-382B-48E9-BFA1-D96C125FD5D9}">
      <formula1>$A$27:$A$29</formula1>
    </dataValidation>
    <dataValidation type="list" allowBlank="1" showInputMessage="1" showErrorMessage="1" sqref="A2" xr:uid="{C68F5DDE-692E-4195-A2C5-D21274607DC1}">
      <formula1>$A$5:$A$9</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48EB-AC24-4C66-B5EA-37BD7A200AD8}">
  <dimension ref="A1:AH295"/>
  <sheetViews>
    <sheetView showGridLines="0" topLeftCell="J153" workbookViewId="0">
      <selection activeCell="M165" sqref="M165"/>
    </sheetView>
  </sheetViews>
  <sheetFormatPr defaultColWidth="9.140625" defaultRowHeight="11.25" x14ac:dyDescent="0.2"/>
  <cols>
    <col min="1" max="1" width="10.5703125" style="11" bestFit="1" customWidth="1"/>
    <col min="2" max="2" width="21.5703125" style="11" bestFit="1" customWidth="1"/>
    <col min="3" max="3" width="15.42578125" style="11" bestFit="1" customWidth="1"/>
    <col min="4" max="4" width="18.7109375" style="11" bestFit="1" customWidth="1"/>
    <col min="5" max="5" width="17.7109375" style="11" bestFit="1" customWidth="1"/>
    <col min="6" max="6" width="12.7109375" style="11" bestFit="1" customWidth="1"/>
    <col min="7" max="7" width="17" style="11" bestFit="1" customWidth="1"/>
    <col min="8" max="8" width="15.140625" style="11" bestFit="1" customWidth="1"/>
    <col min="9" max="9" width="18.42578125" style="11" bestFit="1" customWidth="1"/>
    <col min="10" max="10" width="17.42578125" style="11" bestFit="1" customWidth="1"/>
    <col min="11" max="11" width="12.5703125" style="11" bestFit="1" customWidth="1"/>
    <col min="12" max="13" width="16.7109375" style="11" bestFit="1" customWidth="1"/>
    <col min="14" max="14" width="21" style="11" customWidth="1"/>
    <col min="15" max="34" width="15.7109375" style="11" customWidth="1"/>
    <col min="35" max="16384" width="9.140625" style="11"/>
  </cols>
  <sheetData>
    <row r="1" spans="1:17" x14ac:dyDescent="0.2">
      <c r="A1" s="11" t="s">
        <v>147</v>
      </c>
      <c r="G1" s="12" t="s">
        <v>90</v>
      </c>
      <c r="H1" s="13" t="str">
        <f>"Sum of N "&amp;E3</f>
        <v>Sum of N Comprehensive</v>
      </c>
      <c r="I1" s="13" t="str">
        <f>"Sum of A "&amp;E3</f>
        <v>Sum of A Comprehensive</v>
      </c>
      <c r="J1" s="14" t="str">
        <f>"Sum of T "&amp;E3</f>
        <v>Sum of T Comprehensive</v>
      </c>
      <c r="L1" s="15" t="s">
        <v>148</v>
      </c>
    </row>
    <row r="2" spans="1:17" x14ac:dyDescent="0.2">
      <c r="G2" s="16">
        <v>2009</v>
      </c>
      <c r="H2" s="17">
        <f t="shared" ref="H2:J11" si="0">GETPIVOTDATA(TEXT(H$1,""),$A$15,"Year",$G2)</f>
        <v>321416</v>
      </c>
      <c r="I2" s="17">
        <f t="shared" si="0"/>
        <v>230359.05080812523</v>
      </c>
      <c r="J2" s="18">
        <f t="shared" si="0"/>
        <v>324664976</v>
      </c>
      <c r="L2" s="19" t="s">
        <v>8</v>
      </c>
    </row>
    <row r="3" spans="1:17" x14ac:dyDescent="0.2">
      <c r="E3" s="20" t="s">
        <v>10</v>
      </c>
      <c r="G3" s="16">
        <v>2010</v>
      </c>
      <c r="H3" s="17">
        <f t="shared" si="0"/>
        <v>386434</v>
      </c>
      <c r="I3" s="17">
        <f t="shared" si="0"/>
        <v>265415.92057383043</v>
      </c>
      <c r="J3" s="18">
        <f t="shared" si="0"/>
        <v>489329971</v>
      </c>
      <c r="L3" s="19" t="s">
        <v>9</v>
      </c>
    </row>
    <row r="4" spans="1:17" x14ac:dyDescent="0.2">
      <c r="G4" s="16">
        <v>2011</v>
      </c>
      <c r="H4" s="17">
        <f t="shared" si="0"/>
        <v>356766</v>
      </c>
      <c r="I4" s="17">
        <f t="shared" si="0"/>
        <v>222832.93954192405</v>
      </c>
      <c r="J4" s="18">
        <f t="shared" si="0"/>
        <v>348827217</v>
      </c>
      <c r="L4" s="19" t="s">
        <v>10</v>
      </c>
    </row>
    <row r="5" spans="1:17" x14ac:dyDescent="0.2">
      <c r="G5" s="16">
        <v>2012</v>
      </c>
      <c r="H5" s="17">
        <f t="shared" si="0"/>
        <v>375288</v>
      </c>
      <c r="I5" s="17">
        <f t="shared" si="0"/>
        <v>225315.20059139672</v>
      </c>
      <c r="J5" s="18">
        <f t="shared" si="0"/>
        <v>376882523</v>
      </c>
      <c r="L5" s="19" t="s">
        <v>11</v>
      </c>
    </row>
    <row r="6" spans="1:17" x14ac:dyDescent="0.2">
      <c r="G6" s="16">
        <v>2013</v>
      </c>
      <c r="H6" s="17">
        <f t="shared" si="0"/>
        <v>383026</v>
      </c>
      <c r="I6" s="17">
        <f t="shared" si="0"/>
        <v>226825.49521633447</v>
      </c>
      <c r="J6" s="18">
        <f t="shared" si="0"/>
        <v>384742147</v>
      </c>
      <c r="L6" s="21" t="s">
        <v>12</v>
      </c>
    </row>
    <row r="7" spans="1:17" x14ac:dyDescent="0.2">
      <c r="G7" s="16">
        <v>2014</v>
      </c>
      <c r="H7" s="17">
        <f t="shared" si="0"/>
        <v>407662</v>
      </c>
      <c r="I7" s="17">
        <f t="shared" si="0"/>
        <v>236433.21194294529</v>
      </c>
      <c r="J7" s="18">
        <f t="shared" si="0"/>
        <v>429560866</v>
      </c>
    </row>
    <row r="8" spans="1:17" x14ac:dyDescent="0.2">
      <c r="G8" s="16">
        <v>2015</v>
      </c>
      <c r="H8" s="17">
        <f t="shared" si="0"/>
        <v>397201</v>
      </c>
      <c r="I8" s="17">
        <f t="shared" si="0"/>
        <v>252396.00237088487</v>
      </c>
      <c r="J8" s="18">
        <f t="shared" si="0"/>
        <v>448702788</v>
      </c>
    </row>
    <row r="9" spans="1:17" x14ac:dyDescent="0.2">
      <c r="G9" s="16">
        <v>2016</v>
      </c>
      <c r="H9" s="17">
        <f t="shared" si="0"/>
        <v>428787</v>
      </c>
      <c r="I9" s="17">
        <f t="shared" si="0"/>
        <v>259508.3920195465</v>
      </c>
      <c r="J9" s="18">
        <f t="shared" si="0"/>
        <v>488497130</v>
      </c>
    </row>
    <row r="10" spans="1:17" x14ac:dyDescent="0.2">
      <c r="G10" s="16">
        <v>2017</v>
      </c>
      <c r="H10" s="17">
        <f t="shared" si="0"/>
        <v>431708</v>
      </c>
      <c r="I10" s="17">
        <f t="shared" si="0"/>
        <v>282092.82500917104</v>
      </c>
      <c r="J10" s="18">
        <f t="shared" si="0"/>
        <v>547846870</v>
      </c>
    </row>
    <row r="11" spans="1:17" x14ac:dyDescent="0.2">
      <c r="G11" s="16">
        <v>2018</v>
      </c>
      <c r="H11" s="17">
        <f t="shared" si="0"/>
        <v>417455</v>
      </c>
      <c r="I11" s="17">
        <f t="shared" si="0"/>
        <v>296672.60860094387</v>
      </c>
      <c r="J11" s="18">
        <f t="shared" si="0"/>
        <v>571443894</v>
      </c>
    </row>
    <row r="12" spans="1:17" x14ac:dyDescent="0.2">
      <c r="G12" s="12" t="s">
        <v>91</v>
      </c>
      <c r="H12" s="22">
        <f>SUM(H2:H11)</f>
        <v>3905743</v>
      </c>
      <c r="I12" s="22">
        <f>SUM(I2:I11)</f>
        <v>2497851.6466751024</v>
      </c>
      <c r="J12" s="23">
        <f>SUM(J2:J11)</f>
        <v>4410498382</v>
      </c>
    </row>
    <row r="15" spans="1:17" x14ac:dyDescent="0.2">
      <c r="C15" s="24" t="s">
        <v>152</v>
      </c>
    </row>
    <row r="16" spans="1:17" x14ac:dyDescent="0.2">
      <c r="A16" s="24" t="s">
        <v>3</v>
      </c>
      <c r="B16" s="24" t="s">
        <v>89</v>
      </c>
      <c r="C16" s="11" t="s">
        <v>92</v>
      </c>
      <c r="D16" s="11" t="s">
        <v>93</v>
      </c>
      <c r="E16" s="11" t="s">
        <v>94</v>
      </c>
      <c r="F16" s="11" t="s">
        <v>95</v>
      </c>
      <c r="G16" s="11" t="s">
        <v>96</v>
      </c>
      <c r="H16" s="11" t="s">
        <v>97</v>
      </c>
      <c r="I16" s="11" t="s">
        <v>98</v>
      </c>
      <c r="J16" s="11" t="s">
        <v>99</v>
      </c>
      <c r="K16" s="11" t="s">
        <v>100</v>
      </c>
      <c r="L16" s="11" t="s">
        <v>101</v>
      </c>
      <c r="M16" s="11" t="s">
        <v>102</v>
      </c>
      <c r="N16" s="11" t="s">
        <v>103</v>
      </c>
      <c r="O16" s="11" t="s">
        <v>104</v>
      </c>
      <c r="P16" s="11" t="s">
        <v>105</v>
      </c>
      <c r="Q16" s="11" t="s">
        <v>106</v>
      </c>
    </row>
    <row r="17" spans="1:17" x14ac:dyDescent="0.2">
      <c r="A17" s="25">
        <v>2009</v>
      </c>
      <c r="B17" s="11" t="s">
        <v>107</v>
      </c>
      <c r="C17" s="26">
        <v>9836</v>
      </c>
      <c r="D17" s="26">
        <v>840473.29878663435</v>
      </c>
      <c r="E17" s="26">
        <v>146222406</v>
      </c>
      <c r="F17" s="26">
        <v>43676</v>
      </c>
      <c r="G17" s="26">
        <v>59503</v>
      </c>
      <c r="H17" s="26">
        <v>81890</v>
      </c>
      <c r="I17" s="26">
        <v>14379</v>
      </c>
      <c r="J17" s="26">
        <v>123911241</v>
      </c>
      <c r="K17" s="26">
        <v>55088985</v>
      </c>
      <c r="L17" s="26">
        <v>210239595</v>
      </c>
      <c r="M17" s="26">
        <v>62486911</v>
      </c>
      <c r="N17" s="26">
        <v>155464.17818777965</v>
      </c>
      <c r="O17" s="26">
        <v>55537.962798764747</v>
      </c>
      <c r="P17" s="26">
        <v>142306.78980582883</v>
      </c>
      <c r="Q17" s="26">
        <v>228111.59764964078</v>
      </c>
    </row>
    <row r="18" spans="1:17" x14ac:dyDescent="0.2">
      <c r="B18" s="11" t="s">
        <v>108</v>
      </c>
      <c r="C18" s="26">
        <v>10717</v>
      </c>
      <c r="D18" s="26">
        <v>864923.65737951407</v>
      </c>
      <c r="E18" s="26">
        <v>159032345</v>
      </c>
      <c r="F18" s="26">
        <v>46541</v>
      </c>
      <c r="G18" s="26">
        <v>90566</v>
      </c>
      <c r="H18" s="26">
        <v>64479</v>
      </c>
      <c r="I18" s="26">
        <v>15598</v>
      </c>
      <c r="J18" s="26">
        <v>138811325</v>
      </c>
      <c r="K18" s="26">
        <v>89290372</v>
      </c>
      <c r="L18" s="26">
        <v>179052704</v>
      </c>
      <c r="M18" s="26">
        <v>73292666</v>
      </c>
      <c r="N18" s="26">
        <v>163984.67527358705</v>
      </c>
      <c r="O18" s="26">
        <v>55961.592981479698</v>
      </c>
      <c r="P18" s="26">
        <v>153019.99340167371</v>
      </c>
      <c r="Q18" s="26">
        <v>247996.05948259516</v>
      </c>
    </row>
    <row r="19" spans="1:17" x14ac:dyDescent="0.2">
      <c r="B19" s="11" t="s">
        <v>109</v>
      </c>
      <c r="C19" s="26">
        <v>10317</v>
      </c>
      <c r="D19" s="26">
        <v>948274.80450532574</v>
      </c>
      <c r="E19" s="26">
        <v>169978787</v>
      </c>
      <c r="F19" s="26">
        <v>48287</v>
      </c>
      <c r="G19" s="26">
        <v>80089</v>
      </c>
      <c r="H19" s="26">
        <v>79612</v>
      </c>
      <c r="I19" s="26">
        <v>16069</v>
      </c>
      <c r="J19" s="26">
        <v>137985326</v>
      </c>
      <c r="K19" s="26">
        <v>83562816</v>
      </c>
      <c r="L19" s="26">
        <v>215033231</v>
      </c>
      <c r="M19" s="26">
        <v>93493782</v>
      </c>
      <c r="N19" s="26">
        <v>156460.46745126502</v>
      </c>
      <c r="O19" s="26">
        <v>57719.316031457078</v>
      </c>
      <c r="P19" s="26">
        <v>148432.2710115751</v>
      </c>
      <c r="Q19" s="26">
        <v>305336.70484605723</v>
      </c>
    </row>
    <row r="20" spans="1:17" x14ac:dyDescent="0.2">
      <c r="B20" s="11" t="s">
        <v>110</v>
      </c>
      <c r="C20" s="26">
        <v>9996</v>
      </c>
      <c r="D20" s="26">
        <v>908649.68965300685</v>
      </c>
      <c r="E20" s="26">
        <v>157588787</v>
      </c>
      <c r="F20" s="26">
        <v>49589</v>
      </c>
      <c r="G20" s="26">
        <v>91258</v>
      </c>
      <c r="H20" s="26">
        <v>69583</v>
      </c>
      <c r="I20" s="26">
        <v>17600</v>
      </c>
      <c r="J20" s="26">
        <v>140871217</v>
      </c>
      <c r="K20" s="26">
        <v>96722803</v>
      </c>
      <c r="L20" s="26">
        <v>200408913</v>
      </c>
      <c r="M20" s="26">
        <v>85959082</v>
      </c>
      <c r="N20" s="26">
        <v>155229.92927910562</v>
      </c>
      <c r="O20" s="26">
        <v>61140.17899642374</v>
      </c>
      <c r="P20" s="26">
        <v>162229.77223701958</v>
      </c>
      <c r="Q20" s="26">
        <v>252414.65220682367</v>
      </c>
    </row>
    <row r="21" spans="1:17" x14ac:dyDescent="0.2">
      <c r="A21" s="25" t="s">
        <v>153</v>
      </c>
      <c r="C21" s="26">
        <v>40866</v>
      </c>
      <c r="D21" s="26">
        <v>3562321.4503244809</v>
      </c>
      <c r="E21" s="26">
        <v>632822325</v>
      </c>
      <c r="F21" s="26">
        <v>188093</v>
      </c>
      <c r="G21" s="26">
        <v>321416</v>
      </c>
      <c r="H21" s="26">
        <v>295564</v>
      </c>
      <c r="I21" s="26">
        <v>63646</v>
      </c>
      <c r="J21" s="26">
        <v>541579109</v>
      </c>
      <c r="K21" s="26">
        <v>324664976</v>
      </c>
      <c r="L21" s="26">
        <v>804734443</v>
      </c>
      <c r="M21" s="26">
        <v>315232441</v>
      </c>
      <c r="N21" s="26">
        <v>631139.25019173743</v>
      </c>
      <c r="O21" s="26">
        <v>230359.05080812523</v>
      </c>
      <c r="P21" s="26">
        <v>605988.8264560973</v>
      </c>
      <c r="Q21" s="26">
        <v>1033859.0141851169</v>
      </c>
    </row>
    <row r="22" spans="1:17" x14ac:dyDescent="0.2">
      <c r="A22" s="25">
        <v>2010</v>
      </c>
      <c r="B22" s="11" t="s">
        <v>111</v>
      </c>
      <c r="C22" s="26">
        <v>10493</v>
      </c>
      <c r="D22" s="26">
        <v>852448.70687439537</v>
      </c>
      <c r="E22" s="26">
        <v>157709049</v>
      </c>
      <c r="F22" s="26">
        <v>46993</v>
      </c>
      <c r="G22" s="26">
        <v>64168</v>
      </c>
      <c r="H22" s="26">
        <v>83595</v>
      </c>
      <c r="I22" s="26">
        <v>16036</v>
      </c>
      <c r="J22" s="26">
        <v>132102409</v>
      </c>
      <c r="K22" s="26">
        <v>59738222</v>
      </c>
      <c r="L22" s="26">
        <v>236157167</v>
      </c>
      <c r="M22" s="26">
        <v>71951348</v>
      </c>
      <c r="N22" s="26">
        <v>154492.51052385027</v>
      </c>
      <c r="O22" s="26">
        <v>55533.515094824317</v>
      </c>
      <c r="P22" s="26">
        <v>154180.06350500727</v>
      </c>
      <c r="Q22" s="26">
        <v>236876.63975392558</v>
      </c>
    </row>
    <row r="23" spans="1:17" x14ac:dyDescent="0.2">
      <c r="B23" s="11" t="s">
        <v>112</v>
      </c>
      <c r="C23" s="26">
        <v>10930</v>
      </c>
      <c r="D23" s="26">
        <v>856404.89177353424</v>
      </c>
      <c r="E23" s="26">
        <v>162169571</v>
      </c>
      <c r="F23" s="26">
        <v>46519</v>
      </c>
      <c r="G23" s="26">
        <v>82871</v>
      </c>
      <c r="H23" s="26">
        <v>69650</v>
      </c>
      <c r="I23" s="26">
        <v>15788</v>
      </c>
      <c r="J23" s="26">
        <v>136541433</v>
      </c>
      <c r="K23" s="26">
        <v>81613246</v>
      </c>
      <c r="L23" s="26">
        <v>203526098</v>
      </c>
      <c r="M23" s="26">
        <v>78601909</v>
      </c>
      <c r="N23" s="26">
        <v>161064.01318630946</v>
      </c>
      <c r="O23" s="26">
        <v>54070.091634161683</v>
      </c>
      <c r="P23" s="26">
        <v>162423.29782382731</v>
      </c>
      <c r="Q23" s="26">
        <v>259853.09973131985</v>
      </c>
    </row>
    <row r="24" spans="1:17" x14ac:dyDescent="0.2">
      <c r="B24" s="11" t="s">
        <v>113</v>
      </c>
      <c r="C24" s="26">
        <v>10171</v>
      </c>
      <c r="D24" s="26">
        <v>950821.91223465581</v>
      </c>
      <c r="E24" s="26">
        <v>168189063</v>
      </c>
      <c r="F24" s="26">
        <v>49370</v>
      </c>
      <c r="G24" s="26">
        <v>140033</v>
      </c>
      <c r="H24" s="26">
        <v>75856</v>
      </c>
      <c r="I24" s="26">
        <v>14739</v>
      </c>
      <c r="J24" s="26">
        <v>142553579</v>
      </c>
      <c r="K24" s="26">
        <v>243532926</v>
      </c>
      <c r="L24" s="26">
        <v>210839719</v>
      </c>
      <c r="M24" s="26">
        <v>80293392</v>
      </c>
      <c r="N24" s="26">
        <v>158543.45648023419</v>
      </c>
      <c r="O24" s="26">
        <v>95338.843304779657</v>
      </c>
      <c r="P24" s="26">
        <v>154123.54335379685</v>
      </c>
      <c r="Q24" s="26">
        <v>286801.13488871185</v>
      </c>
    </row>
    <row r="25" spans="1:17" x14ac:dyDescent="0.2">
      <c r="B25" s="11" t="s">
        <v>114</v>
      </c>
      <c r="C25" s="26">
        <v>10602</v>
      </c>
      <c r="D25" s="26">
        <v>928264.38243045472</v>
      </c>
      <c r="E25" s="26">
        <v>167974924</v>
      </c>
      <c r="F25" s="26">
        <v>51920</v>
      </c>
      <c r="G25" s="26">
        <v>99362</v>
      </c>
      <c r="H25" s="26">
        <v>71939</v>
      </c>
      <c r="I25" s="26">
        <v>19147</v>
      </c>
      <c r="J25" s="26">
        <v>150035119</v>
      </c>
      <c r="K25" s="26">
        <v>104445577</v>
      </c>
      <c r="L25" s="26">
        <v>217330065</v>
      </c>
      <c r="M25" s="26">
        <v>89970808</v>
      </c>
      <c r="N25" s="26">
        <v>157436.85317198926</v>
      </c>
      <c r="O25" s="26">
        <v>60473.470540064802</v>
      </c>
      <c r="P25" s="26">
        <v>166913.30794220004</v>
      </c>
      <c r="Q25" s="26">
        <v>247176.75190407969</v>
      </c>
    </row>
    <row r="26" spans="1:17" x14ac:dyDescent="0.2">
      <c r="A26" s="25" t="s">
        <v>154</v>
      </c>
      <c r="C26" s="26">
        <v>42196</v>
      </c>
      <c r="D26" s="26">
        <v>3587939.89331304</v>
      </c>
      <c r="E26" s="26">
        <v>656042607</v>
      </c>
      <c r="F26" s="26">
        <v>194802</v>
      </c>
      <c r="G26" s="26">
        <v>386434</v>
      </c>
      <c r="H26" s="26">
        <v>301040</v>
      </c>
      <c r="I26" s="26">
        <v>65710</v>
      </c>
      <c r="J26" s="26">
        <v>561232540</v>
      </c>
      <c r="K26" s="26">
        <v>489329971</v>
      </c>
      <c r="L26" s="26">
        <v>867853049</v>
      </c>
      <c r="M26" s="26">
        <v>320817457</v>
      </c>
      <c r="N26" s="26">
        <v>631536.83336238307</v>
      </c>
      <c r="O26" s="26">
        <v>265415.92057383043</v>
      </c>
      <c r="P26" s="26">
        <v>637640.21262483136</v>
      </c>
      <c r="Q26" s="26">
        <v>1030707.626278037</v>
      </c>
    </row>
    <row r="27" spans="1:17" x14ac:dyDescent="0.2">
      <c r="A27" s="25">
        <v>2011</v>
      </c>
      <c r="B27" s="11" t="s">
        <v>115</v>
      </c>
      <c r="C27" s="26">
        <v>10576</v>
      </c>
      <c r="D27" s="26">
        <v>859921.63225078105</v>
      </c>
      <c r="E27" s="26">
        <v>159170083</v>
      </c>
      <c r="F27" s="26">
        <v>48477</v>
      </c>
      <c r="G27" s="26">
        <v>70136</v>
      </c>
      <c r="H27" s="26">
        <v>83152</v>
      </c>
      <c r="I27" s="26">
        <v>16649</v>
      </c>
      <c r="J27" s="26">
        <v>133912616</v>
      </c>
      <c r="K27" s="26">
        <v>63894020</v>
      </c>
      <c r="L27" s="26">
        <v>233060493</v>
      </c>
      <c r="M27" s="26">
        <v>77177398</v>
      </c>
      <c r="N27" s="26">
        <v>151323.50474332582</v>
      </c>
      <c r="O27" s="26">
        <v>54914.677987679162</v>
      </c>
      <c r="P27" s="26">
        <v>154075.12172017168</v>
      </c>
      <c r="Q27" s="26">
        <v>239644.33460007425</v>
      </c>
    </row>
    <row r="28" spans="1:17" x14ac:dyDescent="0.2">
      <c r="B28" s="11" t="s">
        <v>116</v>
      </c>
      <c r="C28" s="26">
        <v>11332</v>
      </c>
      <c r="D28" s="26">
        <v>865587.32849544846</v>
      </c>
      <c r="E28" s="26">
        <v>168820063</v>
      </c>
      <c r="F28" s="26">
        <v>52141</v>
      </c>
      <c r="G28" s="26">
        <v>91071</v>
      </c>
      <c r="H28" s="26">
        <v>78161</v>
      </c>
      <c r="I28" s="26">
        <v>17103</v>
      </c>
      <c r="J28" s="26">
        <v>159106802</v>
      </c>
      <c r="K28" s="26">
        <v>86290126</v>
      </c>
      <c r="L28" s="26">
        <v>235931323</v>
      </c>
      <c r="M28" s="26">
        <v>82753859</v>
      </c>
      <c r="N28" s="26">
        <v>167636.44262620481</v>
      </c>
      <c r="O28" s="26">
        <v>53139.489964216649</v>
      </c>
      <c r="P28" s="26">
        <v>166484.12852219373</v>
      </c>
      <c r="Q28" s="26">
        <v>257676.31878606824</v>
      </c>
    </row>
    <row r="29" spans="1:17" x14ac:dyDescent="0.2">
      <c r="B29" s="11" t="s">
        <v>117</v>
      </c>
      <c r="C29" s="26">
        <v>11156</v>
      </c>
      <c r="D29" s="26">
        <v>935602.85689175897</v>
      </c>
      <c r="E29" s="26">
        <v>182671803</v>
      </c>
      <c r="F29" s="26">
        <v>53892</v>
      </c>
      <c r="G29" s="26">
        <v>95519</v>
      </c>
      <c r="H29" s="26">
        <v>89034</v>
      </c>
      <c r="I29" s="26">
        <v>17025</v>
      </c>
      <c r="J29" s="26">
        <v>158615080</v>
      </c>
      <c r="K29" s="26">
        <v>90976205</v>
      </c>
      <c r="L29" s="26">
        <v>253406235</v>
      </c>
      <c r="M29" s="26">
        <v>91808762</v>
      </c>
      <c r="N29" s="26">
        <v>161267.14672191083</v>
      </c>
      <c r="O29" s="26">
        <v>52714.295265705361</v>
      </c>
      <c r="P29" s="26">
        <v>155950.13804687464</v>
      </c>
      <c r="Q29" s="26">
        <v>281785.62534851208</v>
      </c>
    </row>
    <row r="30" spans="1:17" x14ac:dyDescent="0.2">
      <c r="B30" s="11" t="s">
        <v>118</v>
      </c>
      <c r="C30" s="26">
        <v>11490</v>
      </c>
      <c r="D30" s="26">
        <v>927580.39108763996</v>
      </c>
      <c r="E30" s="26">
        <v>182649934</v>
      </c>
      <c r="F30" s="26">
        <v>56475</v>
      </c>
      <c r="G30" s="26">
        <v>100040</v>
      </c>
      <c r="H30" s="26">
        <v>80062</v>
      </c>
      <c r="I30" s="26">
        <v>17755</v>
      </c>
      <c r="J30" s="26">
        <v>161508498</v>
      </c>
      <c r="K30" s="26">
        <v>107666866</v>
      </c>
      <c r="L30" s="26">
        <v>238274973</v>
      </c>
      <c r="M30" s="26">
        <v>90330143</v>
      </c>
      <c r="N30" s="26">
        <v>156266.97681972827</v>
      </c>
      <c r="O30" s="26">
        <v>62064.476324322859</v>
      </c>
      <c r="P30" s="26">
        <v>165052.77980605984</v>
      </c>
      <c r="Q30" s="26">
        <v>262910.64136081096</v>
      </c>
    </row>
    <row r="31" spans="1:17" x14ac:dyDescent="0.2">
      <c r="A31" s="25" t="s">
        <v>155</v>
      </c>
      <c r="C31" s="26">
        <v>44554</v>
      </c>
      <c r="D31" s="26">
        <v>3588692.2087256284</v>
      </c>
      <c r="E31" s="26">
        <v>693311883</v>
      </c>
      <c r="F31" s="26">
        <v>210985</v>
      </c>
      <c r="G31" s="26">
        <v>356766</v>
      </c>
      <c r="H31" s="26">
        <v>330409</v>
      </c>
      <c r="I31" s="26">
        <v>68532</v>
      </c>
      <c r="J31" s="26">
        <v>613142996</v>
      </c>
      <c r="K31" s="26">
        <v>348827217</v>
      </c>
      <c r="L31" s="26">
        <v>960673024</v>
      </c>
      <c r="M31" s="26">
        <v>342070162</v>
      </c>
      <c r="N31" s="26">
        <v>636494.07091116975</v>
      </c>
      <c r="O31" s="26">
        <v>222832.93954192405</v>
      </c>
      <c r="P31" s="26">
        <v>641562.16809529997</v>
      </c>
      <c r="Q31" s="26">
        <v>1042016.9200954655</v>
      </c>
    </row>
    <row r="32" spans="1:17" x14ac:dyDescent="0.2">
      <c r="A32" s="25">
        <v>2012</v>
      </c>
      <c r="B32" s="11" t="s">
        <v>119</v>
      </c>
      <c r="C32" s="26">
        <v>11009</v>
      </c>
      <c r="D32" s="26">
        <v>875726.63457222399</v>
      </c>
      <c r="E32" s="26">
        <v>168489683</v>
      </c>
      <c r="F32" s="26">
        <v>55473</v>
      </c>
      <c r="G32" s="26">
        <v>70974</v>
      </c>
      <c r="H32" s="26">
        <v>89396</v>
      </c>
      <c r="I32" s="26">
        <v>18842</v>
      </c>
      <c r="J32" s="26">
        <v>152806557</v>
      </c>
      <c r="K32" s="26">
        <v>61836299</v>
      </c>
      <c r="L32" s="26">
        <v>253596788</v>
      </c>
      <c r="M32" s="26">
        <v>94112228</v>
      </c>
      <c r="N32" s="26">
        <v>151103.46344846339</v>
      </c>
      <c r="O32" s="26">
        <v>52151.650601703914</v>
      </c>
      <c r="P32" s="26">
        <v>156442.95152822521</v>
      </c>
      <c r="Q32" s="26">
        <v>265217.06117681967</v>
      </c>
    </row>
    <row r="33" spans="1:17" x14ac:dyDescent="0.2">
      <c r="B33" s="11" t="s">
        <v>120</v>
      </c>
      <c r="C33" s="26">
        <v>11773</v>
      </c>
      <c r="D33" s="26">
        <v>866062.82149062608</v>
      </c>
      <c r="E33" s="26">
        <v>176397065</v>
      </c>
      <c r="F33" s="26">
        <v>58394</v>
      </c>
      <c r="G33" s="26">
        <v>103161</v>
      </c>
      <c r="H33" s="26">
        <v>86261</v>
      </c>
      <c r="I33" s="26">
        <v>16635</v>
      </c>
      <c r="J33" s="26">
        <v>175521984</v>
      </c>
      <c r="K33" s="26">
        <v>97497370</v>
      </c>
      <c r="L33" s="26">
        <v>267740739</v>
      </c>
      <c r="M33" s="26">
        <v>88868463</v>
      </c>
      <c r="N33" s="26">
        <v>164854.30694346735</v>
      </c>
      <c r="O33" s="26">
        <v>51316.726028530153</v>
      </c>
      <c r="P33" s="26">
        <v>170908.81579402171</v>
      </c>
      <c r="Q33" s="26">
        <v>283598.72593291674</v>
      </c>
    </row>
    <row r="34" spans="1:17" x14ac:dyDescent="0.2">
      <c r="B34" s="11" t="s">
        <v>121</v>
      </c>
      <c r="C34" s="26">
        <v>12120</v>
      </c>
      <c r="D34" s="26">
        <v>966673.97946672083</v>
      </c>
      <c r="E34" s="26">
        <v>200243674</v>
      </c>
      <c r="F34" s="26">
        <v>58543</v>
      </c>
      <c r="G34" s="26">
        <v>100857</v>
      </c>
      <c r="H34" s="26">
        <v>91950</v>
      </c>
      <c r="I34" s="26">
        <v>20436</v>
      </c>
      <c r="J34" s="26">
        <v>167990694</v>
      </c>
      <c r="K34" s="26">
        <v>101643978</v>
      </c>
      <c r="L34" s="26">
        <v>266154289</v>
      </c>
      <c r="M34" s="26">
        <v>120473223</v>
      </c>
      <c r="N34" s="26">
        <v>157525.29073853523</v>
      </c>
      <c r="O34" s="26">
        <v>55386.591727168372</v>
      </c>
      <c r="P34" s="26">
        <v>159304.07431389776</v>
      </c>
      <c r="Q34" s="26">
        <v>306959.55700561381</v>
      </c>
    </row>
    <row r="35" spans="1:17" x14ac:dyDescent="0.2">
      <c r="B35" s="11" t="s">
        <v>122</v>
      </c>
      <c r="C35" s="26">
        <v>11739</v>
      </c>
      <c r="D35" s="26">
        <v>926266.8746718152</v>
      </c>
      <c r="E35" s="26">
        <v>190307106</v>
      </c>
      <c r="F35" s="26">
        <v>57444</v>
      </c>
      <c r="G35" s="26">
        <v>100296</v>
      </c>
      <c r="H35" s="26">
        <v>86778</v>
      </c>
      <c r="I35" s="26">
        <v>17438</v>
      </c>
      <c r="J35" s="26">
        <v>165603939</v>
      </c>
      <c r="K35" s="26">
        <v>115904876</v>
      </c>
      <c r="L35" s="26">
        <v>239868141</v>
      </c>
      <c r="M35" s="26">
        <v>91557151</v>
      </c>
      <c r="N35" s="26">
        <v>158335.72618570644</v>
      </c>
      <c r="O35" s="26">
        <v>66460.232233994277</v>
      </c>
      <c r="P35" s="26">
        <v>153462.85823006049</v>
      </c>
      <c r="Q35" s="26">
        <v>273183.32609959599</v>
      </c>
    </row>
    <row r="36" spans="1:17" x14ac:dyDescent="0.2">
      <c r="A36" s="25" t="s">
        <v>156</v>
      </c>
      <c r="C36" s="26">
        <v>46641</v>
      </c>
      <c r="D36" s="26">
        <v>3634730.310201386</v>
      </c>
      <c r="E36" s="26">
        <v>735437528</v>
      </c>
      <c r="F36" s="26">
        <v>229854</v>
      </c>
      <c r="G36" s="26">
        <v>375288</v>
      </c>
      <c r="H36" s="26">
        <v>354385</v>
      </c>
      <c r="I36" s="26">
        <v>73351</v>
      </c>
      <c r="J36" s="26">
        <v>661923174</v>
      </c>
      <c r="K36" s="26">
        <v>376882523</v>
      </c>
      <c r="L36" s="26">
        <v>1027359957</v>
      </c>
      <c r="M36" s="26">
        <v>395011065</v>
      </c>
      <c r="N36" s="26">
        <v>631818.78731617238</v>
      </c>
      <c r="O36" s="26">
        <v>225315.20059139672</v>
      </c>
      <c r="P36" s="26">
        <v>640118.69986620522</v>
      </c>
      <c r="Q36" s="26">
        <v>1128958.6702149461</v>
      </c>
    </row>
    <row r="37" spans="1:17" x14ac:dyDescent="0.2">
      <c r="A37" s="25">
        <v>2013</v>
      </c>
      <c r="B37" s="11" t="s">
        <v>123</v>
      </c>
      <c r="C37" s="26">
        <v>12175</v>
      </c>
      <c r="D37" s="26">
        <v>886167.12827181933</v>
      </c>
      <c r="E37" s="26">
        <v>189982930</v>
      </c>
      <c r="F37" s="26">
        <v>59665</v>
      </c>
      <c r="G37" s="26">
        <v>76231</v>
      </c>
      <c r="H37" s="26">
        <v>96758</v>
      </c>
      <c r="I37" s="26">
        <v>19352</v>
      </c>
      <c r="J37" s="26">
        <v>170492530</v>
      </c>
      <c r="K37" s="26">
        <v>67027739</v>
      </c>
      <c r="L37" s="26">
        <v>287580719</v>
      </c>
      <c r="M37" s="26">
        <v>104649043</v>
      </c>
      <c r="N37" s="26">
        <v>156636.23428056762</v>
      </c>
      <c r="O37" s="26">
        <v>51602.122886163037</v>
      </c>
      <c r="P37" s="26">
        <v>163656.71479565362</v>
      </c>
      <c r="Q37" s="26">
        <v>288094.37863653421</v>
      </c>
    </row>
    <row r="38" spans="1:17" x14ac:dyDescent="0.2">
      <c r="B38" s="11" t="s">
        <v>124</v>
      </c>
      <c r="C38" s="26">
        <v>11673</v>
      </c>
      <c r="D38" s="26">
        <v>871482.28583969304</v>
      </c>
      <c r="E38" s="26">
        <v>176130435</v>
      </c>
      <c r="F38" s="26">
        <v>59699</v>
      </c>
      <c r="G38" s="26">
        <v>100061</v>
      </c>
      <c r="H38" s="26">
        <v>89685</v>
      </c>
      <c r="I38" s="26">
        <v>18649</v>
      </c>
      <c r="J38" s="26">
        <v>177526032</v>
      </c>
      <c r="K38" s="26">
        <v>96773778</v>
      </c>
      <c r="L38" s="26">
        <v>268137779</v>
      </c>
      <c r="M38" s="26">
        <v>104949055</v>
      </c>
      <c r="N38" s="26">
        <v>163407.54630221939</v>
      </c>
      <c r="O38" s="26">
        <v>54434.088060826194</v>
      </c>
      <c r="P38" s="26">
        <v>165368.95083638935</v>
      </c>
      <c r="Q38" s="26">
        <v>304893.77141575393</v>
      </c>
    </row>
    <row r="39" spans="1:17" x14ac:dyDescent="0.2">
      <c r="B39" s="11" t="s">
        <v>125</v>
      </c>
      <c r="C39" s="26">
        <v>12451</v>
      </c>
      <c r="D39" s="26">
        <v>950931.49940356123</v>
      </c>
      <c r="E39" s="26">
        <v>203612738</v>
      </c>
      <c r="F39" s="26">
        <v>59210</v>
      </c>
      <c r="G39" s="26">
        <v>106949</v>
      </c>
      <c r="H39" s="26">
        <v>96868</v>
      </c>
      <c r="I39" s="26">
        <v>18488</v>
      </c>
      <c r="J39" s="26">
        <v>172038670</v>
      </c>
      <c r="K39" s="26">
        <v>111486870</v>
      </c>
      <c r="L39" s="26">
        <v>261162855</v>
      </c>
      <c r="M39" s="26">
        <v>106208752</v>
      </c>
      <c r="N39" s="26">
        <v>160108.29365125287</v>
      </c>
      <c r="O39" s="26">
        <v>57720.147376831381</v>
      </c>
      <c r="P39" s="26">
        <v>148399.66886294755</v>
      </c>
      <c r="Q39" s="26">
        <v>308501.82315893075</v>
      </c>
    </row>
    <row r="40" spans="1:17" x14ac:dyDescent="0.2">
      <c r="B40" s="11" t="s">
        <v>126</v>
      </c>
      <c r="C40" s="26">
        <v>13327</v>
      </c>
      <c r="D40" s="26">
        <v>986441.26903666032</v>
      </c>
      <c r="E40" s="26">
        <v>225238544</v>
      </c>
      <c r="F40" s="26">
        <v>63270</v>
      </c>
      <c r="G40" s="26">
        <v>99785</v>
      </c>
      <c r="H40" s="26">
        <v>99863</v>
      </c>
      <c r="I40" s="26">
        <v>20290</v>
      </c>
      <c r="J40" s="26">
        <v>189817949</v>
      </c>
      <c r="K40" s="26">
        <v>109453760</v>
      </c>
      <c r="L40" s="26">
        <v>291720466</v>
      </c>
      <c r="M40" s="26">
        <v>109384158</v>
      </c>
      <c r="N40" s="26">
        <v>164013.8239048064</v>
      </c>
      <c r="O40" s="26">
        <v>63069.136892513852</v>
      </c>
      <c r="P40" s="26">
        <v>161685.20818206214</v>
      </c>
      <c r="Q40" s="26">
        <v>281580.83512670785</v>
      </c>
    </row>
    <row r="41" spans="1:17" x14ac:dyDescent="0.2">
      <c r="A41" s="25" t="s">
        <v>157</v>
      </c>
      <c r="C41" s="26">
        <v>49626</v>
      </c>
      <c r="D41" s="26">
        <v>3695022.1825517337</v>
      </c>
      <c r="E41" s="26">
        <v>794964647</v>
      </c>
      <c r="F41" s="26">
        <v>241844</v>
      </c>
      <c r="G41" s="26">
        <v>383026</v>
      </c>
      <c r="H41" s="26">
        <v>383174</v>
      </c>
      <c r="I41" s="26">
        <v>76779</v>
      </c>
      <c r="J41" s="26">
        <v>709875181</v>
      </c>
      <c r="K41" s="26">
        <v>384742147</v>
      </c>
      <c r="L41" s="26">
        <v>1108601819</v>
      </c>
      <c r="M41" s="26">
        <v>425191008</v>
      </c>
      <c r="N41" s="26">
        <v>644165.89813884627</v>
      </c>
      <c r="O41" s="26">
        <v>226825.49521633447</v>
      </c>
      <c r="P41" s="26">
        <v>639110.54267705267</v>
      </c>
      <c r="Q41" s="26">
        <v>1183070.8083379266</v>
      </c>
    </row>
    <row r="42" spans="1:17" x14ac:dyDescent="0.2">
      <c r="A42" s="25">
        <v>2014</v>
      </c>
      <c r="B42" s="11" t="s">
        <v>127</v>
      </c>
      <c r="C42" s="26">
        <v>12497</v>
      </c>
      <c r="D42" s="26">
        <v>910408.28064267465</v>
      </c>
      <c r="E42" s="26">
        <v>199735800</v>
      </c>
      <c r="F42" s="26">
        <v>61234</v>
      </c>
      <c r="G42" s="26">
        <v>86258</v>
      </c>
      <c r="H42" s="26">
        <v>100792</v>
      </c>
      <c r="I42" s="26">
        <v>19308</v>
      </c>
      <c r="J42" s="26">
        <v>175975859</v>
      </c>
      <c r="K42" s="26">
        <v>79308455</v>
      </c>
      <c r="L42" s="26">
        <v>315983844</v>
      </c>
      <c r="M42" s="26">
        <v>105869907</v>
      </c>
      <c r="N42" s="26">
        <v>158080.9639247632</v>
      </c>
      <c r="O42" s="26">
        <v>54345.705622545436</v>
      </c>
      <c r="P42" s="26">
        <v>173156.2862402265</v>
      </c>
      <c r="Q42" s="26">
        <v>289631.78141965234</v>
      </c>
    </row>
    <row r="43" spans="1:17" x14ac:dyDescent="0.2">
      <c r="B43" s="11" t="s">
        <v>128</v>
      </c>
      <c r="C43" s="26">
        <v>12774</v>
      </c>
      <c r="D43" s="26">
        <v>918725.85124380642</v>
      </c>
      <c r="E43" s="26">
        <v>202736924</v>
      </c>
      <c r="F43" s="26">
        <v>60649</v>
      </c>
      <c r="G43" s="26">
        <v>108617</v>
      </c>
      <c r="H43" s="26">
        <v>99016</v>
      </c>
      <c r="I43" s="26">
        <v>21534</v>
      </c>
      <c r="J43" s="26">
        <v>175940348</v>
      </c>
      <c r="K43" s="26">
        <v>108766838</v>
      </c>
      <c r="L43" s="26">
        <v>285028982</v>
      </c>
      <c r="M43" s="26">
        <v>117492434</v>
      </c>
      <c r="N43" s="26">
        <v>160039.440805185</v>
      </c>
      <c r="O43" s="26">
        <v>54796.666165471259</v>
      </c>
      <c r="P43" s="26">
        <v>158656.8867051386</v>
      </c>
      <c r="Q43" s="26">
        <v>290437.26673369732</v>
      </c>
    </row>
    <row r="44" spans="1:17" x14ac:dyDescent="0.2">
      <c r="B44" s="11" t="s">
        <v>129</v>
      </c>
      <c r="C44" s="26">
        <v>12824</v>
      </c>
      <c r="D44" s="26">
        <v>992117.0285640012</v>
      </c>
      <c r="E44" s="26">
        <v>215499903</v>
      </c>
      <c r="F44" s="26">
        <v>62185</v>
      </c>
      <c r="G44" s="26">
        <v>111121</v>
      </c>
      <c r="H44" s="26">
        <v>99668</v>
      </c>
      <c r="I44" s="26">
        <v>20826</v>
      </c>
      <c r="J44" s="26">
        <v>178622551</v>
      </c>
      <c r="K44" s="26">
        <v>124846026</v>
      </c>
      <c r="L44" s="26">
        <v>288818468</v>
      </c>
      <c r="M44" s="26">
        <v>115830957</v>
      </c>
      <c r="N44" s="26">
        <v>157471.19187430578</v>
      </c>
      <c r="O44" s="26">
        <v>61208.536750620071</v>
      </c>
      <c r="P44" s="26">
        <v>159377.83589698919</v>
      </c>
      <c r="Q44" s="26">
        <v>292208.17597571958</v>
      </c>
    </row>
    <row r="45" spans="1:17" x14ac:dyDescent="0.2">
      <c r="B45" s="11" t="s">
        <v>130</v>
      </c>
      <c r="C45" s="26">
        <v>13167</v>
      </c>
      <c r="D45" s="26">
        <v>970738.28909871227</v>
      </c>
      <c r="E45" s="26">
        <v>218098100</v>
      </c>
      <c r="F45" s="26">
        <v>61468</v>
      </c>
      <c r="G45" s="26">
        <v>101666</v>
      </c>
      <c r="H45" s="26">
        <v>102018</v>
      </c>
      <c r="I45" s="26">
        <v>20337</v>
      </c>
      <c r="J45" s="26">
        <v>182443690</v>
      </c>
      <c r="K45" s="26">
        <v>116639547</v>
      </c>
      <c r="L45" s="26">
        <v>313321649</v>
      </c>
      <c r="M45" s="26">
        <v>111983633</v>
      </c>
      <c r="N45" s="26">
        <v>162684.96111821753</v>
      </c>
      <c r="O45" s="26">
        <v>66082.303404308535</v>
      </c>
      <c r="P45" s="26">
        <v>170444.56856944496</v>
      </c>
      <c r="Q45" s="26">
        <v>288217.85579765151</v>
      </c>
    </row>
    <row r="46" spans="1:17" x14ac:dyDescent="0.2">
      <c r="A46" s="25" t="s">
        <v>158</v>
      </c>
      <c r="C46" s="26">
        <v>51262</v>
      </c>
      <c r="D46" s="26">
        <v>3791989.4495491944</v>
      </c>
      <c r="E46" s="26">
        <v>836070727</v>
      </c>
      <c r="F46" s="26">
        <v>245536</v>
      </c>
      <c r="G46" s="26">
        <v>407662</v>
      </c>
      <c r="H46" s="26">
        <v>401494</v>
      </c>
      <c r="I46" s="26">
        <v>82005</v>
      </c>
      <c r="J46" s="26">
        <v>712982448</v>
      </c>
      <c r="K46" s="26">
        <v>429560866</v>
      </c>
      <c r="L46" s="26">
        <v>1203152943</v>
      </c>
      <c r="M46" s="26">
        <v>451176931</v>
      </c>
      <c r="N46" s="26">
        <v>638276.55772247154</v>
      </c>
      <c r="O46" s="26">
        <v>236433.21194294529</v>
      </c>
      <c r="P46" s="26">
        <v>661635.57741179923</v>
      </c>
      <c r="Q46" s="26">
        <v>1160495.0799267208</v>
      </c>
    </row>
    <row r="47" spans="1:17" x14ac:dyDescent="0.2">
      <c r="A47" s="25">
        <v>2015</v>
      </c>
      <c r="B47" s="11" t="s">
        <v>131</v>
      </c>
      <c r="C47" s="26">
        <v>12501</v>
      </c>
      <c r="D47" s="26">
        <v>948864.68038481125</v>
      </c>
      <c r="E47" s="26">
        <v>202074163</v>
      </c>
      <c r="F47" s="26">
        <v>62952</v>
      </c>
      <c r="G47" s="26">
        <v>88028</v>
      </c>
      <c r="H47" s="26">
        <v>106527</v>
      </c>
      <c r="I47" s="26">
        <v>28046</v>
      </c>
      <c r="J47" s="26">
        <v>183330123</v>
      </c>
      <c r="K47" s="26">
        <v>86590414</v>
      </c>
      <c r="L47" s="26">
        <v>328002996</v>
      </c>
      <c r="M47" s="26">
        <v>162102905</v>
      </c>
      <c r="N47" s="26">
        <v>160875.80779478233</v>
      </c>
      <c r="O47" s="26">
        <v>56794.03436920837</v>
      </c>
      <c r="P47" s="26">
        <v>170927.33273678951</v>
      </c>
      <c r="Q47" s="26">
        <v>301171.26963172655</v>
      </c>
    </row>
    <row r="48" spans="1:17" x14ac:dyDescent="0.2">
      <c r="B48" s="11" t="s">
        <v>132</v>
      </c>
      <c r="C48" s="26">
        <v>12859</v>
      </c>
      <c r="D48" s="26">
        <v>920718.66646886221</v>
      </c>
      <c r="E48" s="26">
        <v>205299639</v>
      </c>
      <c r="F48" s="26">
        <v>62363</v>
      </c>
      <c r="G48" s="26">
        <v>114071</v>
      </c>
      <c r="H48" s="26">
        <v>103996</v>
      </c>
      <c r="I48" s="26">
        <v>19657</v>
      </c>
      <c r="J48" s="26">
        <v>185945453</v>
      </c>
      <c r="K48" s="26">
        <v>132814598</v>
      </c>
      <c r="L48" s="26">
        <v>291650146</v>
      </c>
      <c r="M48" s="26">
        <v>110400853</v>
      </c>
      <c r="N48" s="26">
        <v>164017.65358752958</v>
      </c>
      <c r="O48" s="26">
        <v>62449.583032136354</v>
      </c>
      <c r="P48" s="26">
        <v>156014.46148446723</v>
      </c>
      <c r="Q48" s="26">
        <v>289384.05169112922</v>
      </c>
    </row>
    <row r="49" spans="1:17" x14ac:dyDescent="0.2">
      <c r="B49" s="11" t="s">
        <v>133</v>
      </c>
      <c r="C49" s="26">
        <v>12932</v>
      </c>
      <c r="D49" s="26">
        <v>998335.48890333367</v>
      </c>
      <c r="E49" s="26">
        <v>225218672</v>
      </c>
      <c r="F49" s="26">
        <v>62971</v>
      </c>
      <c r="G49" s="26">
        <v>103468</v>
      </c>
      <c r="H49" s="26">
        <v>104516</v>
      </c>
      <c r="I49" s="26">
        <v>24070</v>
      </c>
      <c r="J49" s="26">
        <v>190045658</v>
      </c>
      <c r="K49" s="26">
        <v>116088496</v>
      </c>
      <c r="L49" s="26">
        <v>309090597</v>
      </c>
      <c r="M49" s="26">
        <v>137803082</v>
      </c>
      <c r="N49" s="26">
        <v>165981.77599805844</v>
      </c>
      <c r="O49" s="26">
        <v>63573.958393283297</v>
      </c>
      <c r="P49" s="26">
        <v>163392.35207844852</v>
      </c>
      <c r="Q49" s="26">
        <v>296261.49263621453</v>
      </c>
    </row>
    <row r="50" spans="1:17" x14ac:dyDescent="0.2">
      <c r="B50" s="11" t="s">
        <v>134</v>
      </c>
      <c r="C50" s="26">
        <v>13155</v>
      </c>
      <c r="D50" s="26">
        <v>972066.83789024316</v>
      </c>
      <c r="E50" s="26">
        <v>217660796</v>
      </c>
      <c r="F50" s="26">
        <v>63704</v>
      </c>
      <c r="G50" s="26">
        <v>91634</v>
      </c>
      <c r="H50" s="26">
        <v>106593</v>
      </c>
      <c r="I50" s="26">
        <v>21179</v>
      </c>
      <c r="J50" s="26">
        <v>198715996</v>
      </c>
      <c r="K50" s="26">
        <v>113209280</v>
      </c>
      <c r="L50" s="26">
        <v>327136373</v>
      </c>
      <c r="M50" s="26">
        <v>124811923</v>
      </c>
      <c r="N50" s="26">
        <v>170976.00280371762</v>
      </c>
      <c r="O50" s="26">
        <v>69578.426576256839</v>
      </c>
      <c r="P50" s="26">
        <v>170669.24540398532</v>
      </c>
      <c r="Q50" s="26">
        <v>297309.30402106349</v>
      </c>
    </row>
    <row r="51" spans="1:17" x14ac:dyDescent="0.2">
      <c r="A51" s="25" t="s">
        <v>159</v>
      </c>
      <c r="C51" s="26">
        <v>51447</v>
      </c>
      <c r="D51" s="26">
        <v>3839985.67364725</v>
      </c>
      <c r="E51" s="26">
        <v>850253270</v>
      </c>
      <c r="F51" s="26">
        <v>251990</v>
      </c>
      <c r="G51" s="26">
        <v>397201</v>
      </c>
      <c r="H51" s="26">
        <v>421632</v>
      </c>
      <c r="I51" s="26">
        <v>92952</v>
      </c>
      <c r="J51" s="26">
        <v>758037230</v>
      </c>
      <c r="K51" s="26">
        <v>448702788</v>
      </c>
      <c r="L51" s="26">
        <v>1255880112</v>
      </c>
      <c r="M51" s="26">
        <v>535118763</v>
      </c>
      <c r="N51" s="26">
        <v>661851.240184088</v>
      </c>
      <c r="O51" s="26">
        <v>252396.00237088487</v>
      </c>
      <c r="P51" s="26">
        <v>661003.39170369064</v>
      </c>
      <c r="Q51" s="26">
        <v>1184126.1179801337</v>
      </c>
    </row>
    <row r="52" spans="1:17" x14ac:dyDescent="0.2">
      <c r="A52" s="25">
        <v>2016</v>
      </c>
      <c r="B52" s="11" t="s">
        <v>135</v>
      </c>
      <c r="C52" s="26">
        <v>13134</v>
      </c>
      <c r="D52" s="26">
        <v>928228.99341330014</v>
      </c>
      <c r="E52" s="26">
        <v>212224495</v>
      </c>
      <c r="F52" s="26">
        <v>64789</v>
      </c>
      <c r="G52" s="26">
        <v>99183</v>
      </c>
      <c r="H52" s="26">
        <v>110568</v>
      </c>
      <c r="I52" s="26">
        <v>22902</v>
      </c>
      <c r="J52" s="26">
        <v>198272380</v>
      </c>
      <c r="K52" s="26">
        <v>104151647</v>
      </c>
      <c r="L52" s="26">
        <v>352131516</v>
      </c>
      <c r="M52" s="26">
        <v>133016128</v>
      </c>
      <c r="N52" s="26">
        <v>167545.28722730782</v>
      </c>
      <c r="O52" s="26">
        <v>61410.578580423222</v>
      </c>
      <c r="P52" s="26">
        <v>174873.20683257133</v>
      </c>
      <c r="Q52" s="26">
        <v>300741.82625283365</v>
      </c>
    </row>
    <row r="53" spans="1:17" x14ac:dyDescent="0.2">
      <c r="B53" s="11" t="s">
        <v>136</v>
      </c>
      <c r="C53" s="26">
        <v>13714</v>
      </c>
      <c r="D53" s="26">
        <v>960490.96215352009</v>
      </c>
      <c r="E53" s="26">
        <v>227026209</v>
      </c>
      <c r="F53" s="26">
        <v>64644</v>
      </c>
      <c r="G53" s="26">
        <v>107187</v>
      </c>
      <c r="H53" s="26">
        <v>104472</v>
      </c>
      <c r="I53" s="26">
        <v>22834</v>
      </c>
      <c r="J53" s="26">
        <v>195871495</v>
      </c>
      <c r="K53" s="26">
        <v>113354305</v>
      </c>
      <c r="L53" s="26">
        <v>313886208</v>
      </c>
      <c r="M53" s="26">
        <v>131495097</v>
      </c>
      <c r="N53" s="26">
        <v>165667.60197701358</v>
      </c>
      <c r="O53" s="26">
        <v>58550.354485316784</v>
      </c>
      <c r="P53" s="26">
        <v>166737.31678369708</v>
      </c>
      <c r="Q53" s="26">
        <v>302993.56322028802</v>
      </c>
    </row>
    <row r="54" spans="1:17" x14ac:dyDescent="0.2">
      <c r="B54" s="11" t="s">
        <v>137</v>
      </c>
      <c r="C54" s="26">
        <v>13695</v>
      </c>
      <c r="D54" s="26">
        <v>1028600.7640380418</v>
      </c>
      <c r="E54" s="26">
        <v>243355551</v>
      </c>
      <c r="F54" s="26">
        <v>66454</v>
      </c>
      <c r="G54" s="26">
        <v>113951</v>
      </c>
      <c r="H54" s="26">
        <v>110603</v>
      </c>
      <c r="I54" s="26">
        <v>22074</v>
      </c>
      <c r="J54" s="26">
        <v>206315002</v>
      </c>
      <c r="K54" s="26">
        <v>129661626</v>
      </c>
      <c r="L54" s="26">
        <v>347951743</v>
      </c>
      <c r="M54" s="26">
        <v>132691262</v>
      </c>
      <c r="N54" s="26">
        <v>169391.74512690201</v>
      </c>
      <c r="O54" s="26">
        <v>65199.234682134454</v>
      </c>
      <c r="P54" s="26">
        <v>174414.57565008575</v>
      </c>
      <c r="Q54" s="26">
        <v>307810.49925892061</v>
      </c>
    </row>
    <row r="55" spans="1:17" x14ac:dyDescent="0.2">
      <c r="B55" s="11" t="s">
        <v>138</v>
      </c>
      <c r="C55" s="26">
        <v>13812</v>
      </c>
      <c r="D55" s="26">
        <v>976140.13098351262</v>
      </c>
      <c r="E55" s="26">
        <v>232041892</v>
      </c>
      <c r="F55" s="26">
        <v>65507</v>
      </c>
      <c r="G55" s="26">
        <v>108466</v>
      </c>
      <c r="H55" s="26">
        <v>107684</v>
      </c>
      <c r="I55" s="26">
        <v>23534</v>
      </c>
      <c r="J55" s="26">
        <v>212008967</v>
      </c>
      <c r="K55" s="26">
        <v>141329552</v>
      </c>
      <c r="L55" s="26">
        <v>348953862</v>
      </c>
      <c r="M55" s="26">
        <v>134938887</v>
      </c>
      <c r="N55" s="26">
        <v>177885.66465136531</v>
      </c>
      <c r="O55" s="26">
        <v>74348.22427167205</v>
      </c>
      <c r="P55" s="26">
        <v>179877.91221177235</v>
      </c>
      <c r="Q55" s="26">
        <v>301956.75333556614</v>
      </c>
    </row>
    <row r="56" spans="1:17" x14ac:dyDescent="0.2">
      <c r="A56" s="25" t="s">
        <v>160</v>
      </c>
      <c r="C56" s="26">
        <v>54355</v>
      </c>
      <c r="D56" s="26">
        <v>3893460.8505883748</v>
      </c>
      <c r="E56" s="26">
        <v>914648147</v>
      </c>
      <c r="F56" s="26">
        <v>261394</v>
      </c>
      <c r="G56" s="26">
        <v>428787</v>
      </c>
      <c r="H56" s="26">
        <v>433327</v>
      </c>
      <c r="I56" s="26">
        <v>91344</v>
      </c>
      <c r="J56" s="26">
        <v>812467844</v>
      </c>
      <c r="K56" s="26">
        <v>488497130</v>
      </c>
      <c r="L56" s="26">
        <v>1362923329</v>
      </c>
      <c r="M56" s="26">
        <v>532141374</v>
      </c>
      <c r="N56" s="26">
        <v>680490.29898258881</v>
      </c>
      <c r="O56" s="26">
        <v>259508.3920195465</v>
      </c>
      <c r="P56" s="26">
        <v>695903.01147812651</v>
      </c>
      <c r="Q56" s="26">
        <v>1213502.6420676084</v>
      </c>
    </row>
    <row r="57" spans="1:17" x14ac:dyDescent="0.2">
      <c r="A57" s="25">
        <v>2017</v>
      </c>
      <c r="B57" s="11" t="s">
        <v>139</v>
      </c>
      <c r="C57" s="26">
        <v>13544</v>
      </c>
      <c r="D57" s="26">
        <v>957844.69305971765</v>
      </c>
      <c r="E57" s="26">
        <v>222112314</v>
      </c>
      <c r="F57" s="26">
        <v>67286</v>
      </c>
      <c r="G57" s="26">
        <v>95360</v>
      </c>
      <c r="H57" s="26">
        <v>113423</v>
      </c>
      <c r="I57" s="26">
        <v>22505</v>
      </c>
      <c r="J57" s="26">
        <v>220857161</v>
      </c>
      <c r="K57" s="26">
        <v>110215506</v>
      </c>
      <c r="L57" s="26">
        <v>370026198</v>
      </c>
      <c r="M57" s="26">
        <v>135652690</v>
      </c>
      <c r="N57" s="26">
        <v>180461.89755824502</v>
      </c>
      <c r="O57" s="26">
        <v>66952.172675754744</v>
      </c>
      <c r="P57" s="26">
        <v>181628.50168817368</v>
      </c>
      <c r="Q57" s="26">
        <v>315934.41381479887</v>
      </c>
    </row>
    <row r="58" spans="1:17" x14ac:dyDescent="0.2">
      <c r="B58" s="11" t="s">
        <v>140</v>
      </c>
      <c r="C58" s="26">
        <v>13789</v>
      </c>
      <c r="D58" s="26">
        <v>986548.95824067225</v>
      </c>
      <c r="E58" s="26">
        <v>229779491</v>
      </c>
      <c r="F58" s="26">
        <v>65535</v>
      </c>
      <c r="G58" s="26">
        <v>120659</v>
      </c>
      <c r="H58" s="26">
        <v>111658</v>
      </c>
      <c r="I58" s="26">
        <v>18739</v>
      </c>
      <c r="J58" s="26">
        <v>206645589</v>
      </c>
      <c r="K58" s="26">
        <v>155245927</v>
      </c>
      <c r="L58" s="26">
        <v>351732026</v>
      </c>
      <c r="M58" s="26">
        <v>110611632</v>
      </c>
      <c r="N58" s="26">
        <v>172612.214258919</v>
      </c>
      <c r="O58" s="26">
        <v>65927.120974754507</v>
      </c>
      <c r="P58" s="26">
        <v>174545.90097615737</v>
      </c>
      <c r="Q58" s="26">
        <v>306489.30160707934</v>
      </c>
    </row>
    <row r="59" spans="1:17" x14ac:dyDescent="0.2">
      <c r="B59" s="11" t="s">
        <v>141</v>
      </c>
      <c r="C59" s="26">
        <v>13699</v>
      </c>
      <c r="D59" s="26">
        <v>1070056.6310153008</v>
      </c>
      <c r="E59" s="26">
        <v>245650019</v>
      </c>
      <c r="F59" s="26">
        <v>67046</v>
      </c>
      <c r="G59" s="26">
        <v>109692</v>
      </c>
      <c r="H59" s="26">
        <v>118031</v>
      </c>
      <c r="I59" s="26">
        <v>23572</v>
      </c>
      <c r="J59" s="26">
        <v>214423440</v>
      </c>
      <c r="K59" s="26">
        <v>135947276</v>
      </c>
      <c r="L59" s="26">
        <v>375028310</v>
      </c>
      <c r="M59" s="26">
        <v>135895881</v>
      </c>
      <c r="N59" s="26">
        <v>176159.25861007275</v>
      </c>
      <c r="O59" s="26">
        <v>69931.229745552599</v>
      </c>
      <c r="P59" s="26">
        <v>177061.56108885125</v>
      </c>
      <c r="Q59" s="26">
        <v>301185.43259496224</v>
      </c>
    </row>
    <row r="60" spans="1:17" x14ac:dyDescent="0.2">
      <c r="B60" s="11" t="s">
        <v>142</v>
      </c>
      <c r="C60" s="26">
        <v>13975</v>
      </c>
      <c r="D60" s="26">
        <v>997710.59500032628</v>
      </c>
      <c r="E60" s="26">
        <v>238789584</v>
      </c>
      <c r="F60" s="26">
        <v>67227</v>
      </c>
      <c r="G60" s="26">
        <v>105997</v>
      </c>
      <c r="H60" s="26">
        <v>108080</v>
      </c>
      <c r="I60" s="26">
        <v>23916</v>
      </c>
      <c r="J60" s="26">
        <v>224424019</v>
      </c>
      <c r="K60" s="26">
        <v>146438161</v>
      </c>
      <c r="L60" s="26">
        <v>357556468</v>
      </c>
      <c r="M60" s="26">
        <v>136033069</v>
      </c>
      <c r="N60" s="26">
        <v>182670.88498308189</v>
      </c>
      <c r="O60" s="26">
        <v>79282.301613109201</v>
      </c>
      <c r="P60" s="26">
        <v>181823.36360080427</v>
      </c>
      <c r="Q60" s="26">
        <v>296412.71686578525</v>
      </c>
    </row>
    <row r="61" spans="1:17" x14ac:dyDescent="0.2">
      <c r="A61" s="25" t="s">
        <v>161</v>
      </c>
      <c r="C61" s="26">
        <v>55007</v>
      </c>
      <c r="D61" s="26">
        <v>4012160.8773160167</v>
      </c>
      <c r="E61" s="26">
        <v>936331408</v>
      </c>
      <c r="F61" s="26">
        <v>267094</v>
      </c>
      <c r="G61" s="26">
        <v>431708</v>
      </c>
      <c r="H61" s="26">
        <v>451192</v>
      </c>
      <c r="I61" s="26">
        <v>88732</v>
      </c>
      <c r="J61" s="26">
        <v>866350209</v>
      </c>
      <c r="K61" s="26">
        <v>547846870</v>
      </c>
      <c r="L61" s="26">
        <v>1454343002</v>
      </c>
      <c r="M61" s="26">
        <v>518193272</v>
      </c>
      <c r="N61" s="26">
        <v>711904.25541031873</v>
      </c>
      <c r="O61" s="26">
        <v>282092.82500917104</v>
      </c>
      <c r="P61" s="26">
        <v>715059.32735398645</v>
      </c>
      <c r="Q61" s="26">
        <v>1220021.8648826256</v>
      </c>
    </row>
    <row r="62" spans="1:17" x14ac:dyDescent="0.2">
      <c r="A62" s="25">
        <v>2018</v>
      </c>
      <c r="B62" s="11" t="s">
        <v>143</v>
      </c>
      <c r="C62" s="26">
        <v>13867</v>
      </c>
      <c r="D62" s="26">
        <v>1027501.1843579097</v>
      </c>
      <c r="E62" s="26">
        <v>242912416</v>
      </c>
      <c r="F62" s="26">
        <v>68675</v>
      </c>
      <c r="G62" s="26">
        <v>93154</v>
      </c>
      <c r="H62" s="26">
        <v>116570</v>
      </c>
      <c r="I62" s="26">
        <v>26518</v>
      </c>
      <c r="J62" s="26">
        <v>234834836</v>
      </c>
      <c r="K62" s="26">
        <v>113699614</v>
      </c>
      <c r="L62" s="26">
        <v>383960690</v>
      </c>
      <c r="M62" s="26">
        <v>164285968</v>
      </c>
      <c r="N62" s="26">
        <v>187471.72497739666</v>
      </c>
      <c r="O62" s="26">
        <v>69853.473679229108</v>
      </c>
      <c r="P62" s="26">
        <v>182802.75207960492</v>
      </c>
      <c r="Q62" s="26">
        <v>315190.73629416089</v>
      </c>
    </row>
    <row r="63" spans="1:17" x14ac:dyDescent="0.2">
      <c r="B63" s="11" t="s">
        <v>144</v>
      </c>
      <c r="C63" s="26">
        <v>13810</v>
      </c>
      <c r="D63" s="26">
        <v>1031378.2862795868</v>
      </c>
      <c r="E63" s="26">
        <v>240283852</v>
      </c>
      <c r="F63" s="26">
        <v>66740</v>
      </c>
      <c r="G63" s="26">
        <v>113336</v>
      </c>
      <c r="H63" s="26">
        <v>108421</v>
      </c>
      <c r="I63" s="26">
        <v>26270</v>
      </c>
      <c r="J63" s="26">
        <v>216147891</v>
      </c>
      <c r="K63" s="26">
        <v>143662822</v>
      </c>
      <c r="L63" s="26">
        <v>329721564</v>
      </c>
      <c r="M63" s="26">
        <v>150496329</v>
      </c>
      <c r="N63" s="26">
        <v>178249.55297265796</v>
      </c>
      <c r="O63" s="26">
        <v>68144.056114210762</v>
      </c>
      <c r="P63" s="26">
        <v>168412.70288813024</v>
      </c>
      <c r="Q63" s="26">
        <v>308585.40628227114</v>
      </c>
    </row>
    <row r="64" spans="1:17" x14ac:dyDescent="0.2">
      <c r="B64" s="11" t="s">
        <v>145</v>
      </c>
      <c r="C64" s="26">
        <v>13665</v>
      </c>
      <c r="D64" s="26">
        <v>1058639.3431905298</v>
      </c>
      <c r="E64" s="26">
        <v>246443562</v>
      </c>
      <c r="F64" s="26">
        <v>67033</v>
      </c>
      <c r="G64" s="26">
        <v>104007</v>
      </c>
      <c r="H64" s="26">
        <v>112422</v>
      </c>
      <c r="I64" s="26">
        <v>24885</v>
      </c>
      <c r="J64" s="26">
        <v>216746615</v>
      </c>
      <c r="K64" s="26">
        <v>169747209</v>
      </c>
      <c r="L64" s="26">
        <v>344192959</v>
      </c>
      <c r="M64" s="26">
        <v>147181381</v>
      </c>
      <c r="N64" s="26">
        <v>176371.38192400953</v>
      </c>
      <c r="O64" s="26">
        <v>81259.837251156598</v>
      </c>
      <c r="P64" s="26">
        <v>169172.73314399482</v>
      </c>
      <c r="Q64" s="26">
        <v>307065.26184462727</v>
      </c>
    </row>
    <row r="65" spans="1:17" x14ac:dyDescent="0.2">
      <c r="B65" s="11" t="s">
        <v>146</v>
      </c>
      <c r="C65" s="26">
        <v>13563</v>
      </c>
      <c r="D65" s="26">
        <v>1045766.2040270953</v>
      </c>
      <c r="E65" s="26">
        <v>241200386</v>
      </c>
      <c r="F65" s="26">
        <v>65980</v>
      </c>
      <c r="G65" s="26">
        <v>106958</v>
      </c>
      <c r="H65" s="26">
        <v>108327</v>
      </c>
      <c r="I65" s="26">
        <v>26129</v>
      </c>
      <c r="J65" s="26">
        <v>232040908</v>
      </c>
      <c r="K65" s="26">
        <v>144334249</v>
      </c>
      <c r="L65" s="26">
        <v>365170087</v>
      </c>
      <c r="M65" s="26">
        <v>148362370</v>
      </c>
      <c r="N65" s="26">
        <v>193462.72391407861</v>
      </c>
      <c r="O65" s="26">
        <v>77415.241556347391</v>
      </c>
      <c r="P65" s="26">
        <v>186254.43054591582</v>
      </c>
      <c r="Q65" s="26">
        <v>296484.39578451857</v>
      </c>
    </row>
    <row r="66" spans="1:17" x14ac:dyDescent="0.2">
      <c r="A66" s="25" t="s">
        <v>162</v>
      </c>
      <c r="C66" s="26">
        <v>54905</v>
      </c>
      <c r="D66" s="26">
        <v>4163285.0178551218</v>
      </c>
      <c r="E66" s="26">
        <v>970840216</v>
      </c>
      <c r="F66" s="26">
        <v>268428</v>
      </c>
      <c r="G66" s="26">
        <v>417455</v>
      </c>
      <c r="H66" s="26">
        <v>445740</v>
      </c>
      <c r="I66" s="26">
        <v>103802</v>
      </c>
      <c r="J66" s="26">
        <v>899770250</v>
      </c>
      <c r="K66" s="26">
        <v>571443894</v>
      </c>
      <c r="L66" s="26">
        <v>1423045300</v>
      </c>
      <c r="M66" s="26">
        <v>610326048</v>
      </c>
      <c r="N66" s="26">
        <v>735555.38378814282</v>
      </c>
      <c r="O66" s="26">
        <v>296672.60860094387</v>
      </c>
      <c r="P66" s="26">
        <v>706642.61865764577</v>
      </c>
      <c r="Q66" s="26">
        <v>1227325.8002055781</v>
      </c>
    </row>
    <row r="67" spans="1:17" x14ac:dyDescent="0.2">
      <c r="A67" s="25" t="s">
        <v>91</v>
      </c>
      <c r="C67" s="26">
        <v>490859</v>
      </c>
      <c r="D67" s="26">
        <v>37769587.91407223</v>
      </c>
      <c r="E67" s="26">
        <v>8020722758</v>
      </c>
      <c r="F67" s="26">
        <v>2360020</v>
      </c>
      <c r="G67" s="26">
        <v>3905743</v>
      </c>
      <c r="H67" s="26">
        <v>3817957</v>
      </c>
      <c r="I67" s="26">
        <v>806853</v>
      </c>
      <c r="J67" s="26">
        <v>7137360981</v>
      </c>
      <c r="K67" s="26">
        <v>4410498382</v>
      </c>
      <c r="L67" s="26">
        <v>11468566978</v>
      </c>
      <c r="M67" s="26">
        <v>4445278521</v>
      </c>
      <c r="N67" s="26">
        <v>6603232.5760079194</v>
      </c>
      <c r="O67" s="26">
        <v>2497851.6466751019</v>
      </c>
      <c r="P67" s="26">
        <v>6604664.3763247374</v>
      </c>
      <c r="Q67" s="26">
        <v>11424084.544174159</v>
      </c>
    </row>
    <row r="69" spans="1:17" x14ac:dyDescent="0.2">
      <c r="C69" s="24" t="s">
        <v>152</v>
      </c>
    </row>
    <row r="70" spans="1:17" x14ac:dyDescent="0.2">
      <c r="A70" s="24" t="s">
        <v>3</v>
      </c>
      <c r="B70" s="24" t="s">
        <v>89</v>
      </c>
      <c r="C70" s="11" t="s">
        <v>164</v>
      </c>
      <c r="D70" s="11" t="s">
        <v>93</v>
      </c>
      <c r="E70" s="11" t="s">
        <v>103</v>
      </c>
      <c r="F70" s="11" t="s">
        <v>104</v>
      </c>
      <c r="G70" s="11" t="s">
        <v>105</v>
      </c>
      <c r="H70" s="11" t="s">
        <v>106</v>
      </c>
    </row>
    <row r="71" spans="1:17" x14ac:dyDescent="0.2">
      <c r="A71" s="25">
        <v>2009</v>
      </c>
      <c r="B71" s="11" t="s">
        <v>107</v>
      </c>
      <c r="C71" s="26">
        <v>102164.5</v>
      </c>
      <c r="D71" s="26">
        <v>840473.29878663435</v>
      </c>
      <c r="E71" s="26">
        <v>155464.17818777965</v>
      </c>
      <c r="F71" s="26">
        <v>55537.962798764747</v>
      </c>
      <c r="G71" s="26">
        <v>142306.78980582883</v>
      </c>
      <c r="H71" s="26">
        <v>228111.59764964078</v>
      </c>
    </row>
    <row r="72" spans="1:17" x14ac:dyDescent="0.2">
      <c r="B72" s="11" t="s">
        <v>108</v>
      </c>
      <c r="C72" s="26">
        <v>103549.5</v>
      </c>
      <c r="D72" s="26">
        <v>864923.65737951407</v>
      </c>
      <c r="E72" s="26">
        <v>163984.67527358705</v>
      </c>
      <c r="F72" s="26">
        <v>55961.592981479698</v>
      </c>
      <c r="G72" s="26">
        <v>153019.99340167371</v>
      </c>
      <c r="H72" s="26">
        <v>247996.05948259516</v>
      </c>
    </row>
    <row r="73" spans="1:17" x14ac:dyDescent="0.2">
      <c r="B73" s="11" t="s">
        <v>109</v>
      </c>
      <c r="C73" s="26">
        <v>105402.5</v>
      </c>
      <c r="D73" s="26">
        <v>948274.80450532574</v>
      </c>
      <c r="E73" s="26">
        <v>156460.46745126502</v>
      </c>
      <c r="F73" s="26">
        <v>57719.316031457078</v>
      </c>
      <c r="G73" s="26">
        <v>148432.2710115751</v>
      </c>
      <c r="H73" s="26">
        <v>305336.70484605723</v>
      </c>
    </row>
    <row r="74" spans="1:17" x14ac:dyDescent="0.2">
      <c r="B74" s="11" t="s">
        <v>110</v>
      </c>
      <c r="C74" s="26">
        <v>106310.5</v>
      </c>
      <c r="D74" s="26">
        <v>908649.68965300685</v>
      </c>
      <c r="E74" s="26">
        <v>155229.92927910562</v>
      </c>
      <c r="F74" s="26">
        <v>61140.17899642374</v>
      </c>
      <c r="G74" s="26">
        <v>162229.77223701958</v>
      </c>
      <c r="H74" s="26">
        <v>252414.65220682367</v>
      </c>
    </row>
    <row r="75" spans="1:17" x14ac:dyDescent="0.2">
      <c r="A75" s="25" t="s">
        <v>153</v>
      </c>
      <c r="C75" s="26">
        <v>417427</v>
      </c>
      <c r="D75" s="26">
        <v>3562321.4503244809</v>
      </c>
      <c r="E75" s="26">
        <v>631139.25019173743</v>
      </c>
      <c r="F75" s="26">
        <v>230359.05080812523</v>
      </c>
      <c r="G75" s="26">
        <v>605988.8264560973</v>
      </c>
      <c r="H75" s="26">
        <v>1033859.0141851169</v>
      </c>
    </row>
    <row r="76" spans="1:17" x14ac:dyDescent="0.2">
      <c r="A76" s="25">
        <v>2010</v>
      </c>
      <c r="B76" s="11" t="s">
        <v>111</v>
      </c>
      <c r="C76" s="26">
        <v>107144.5</v>
      </c>
      <c r="D76" s="26">
        <v>852448.70687439537</v>
      </c>
      <c r="E76" s="26">
        <v>154492.51052385027</v>
      </c>
      <c r="F76" s="26">
        <v>55533.515094824317</v>
      </c>
      <c r="G76" s="26">
        <v>154180.06350500727</v>
      </c>
      <c r="H76" s="26">
        <v>236876.63975392558</v>
      </c>
    </row>
    <row r="77" spans="1:17" x14ac:dyDescent="0.2">
      <c r="B77" s="11" t="s">
        <v>112</v>
      </c>
      <c r="C77" s="26">
        <v>106080</v>
      </c>
      <c r="D77" s="26">
        <v>856404.89177353424</v>
      </c>
      <c r="E77" s="26">
        <v>161064.01318630946</v>
      </c>
      <c r="F77" s="26">
        <v>54070.091634161683</v>
      </c>
      <c r="G77" s="26">
        <v>162423.29782382731</v>
      </c>
      <c r="H77" s="26">
        <v>259853.09973131985</v>
      </c>
    </row>
    <row r="78" spans="1:17" x14ac:dyDescent="0.2">
      <c r="B78" s="11" t="s">
        <v>113</v>
      </c>
      <c r="C78" s="26">
        <v>107238.75</v>
      </c>
      <c r="D78" s="26">
        <v>950821.91223465581</v>
      </c>
      <c r="E78" s="26">
        <v>158543.45648023419</v>
      </c>
      <c r="F78" s="26">
        <v>95338.843304779657</v>
      </c>
      <c r="G78" s="26">
        <v>154123.54335379685</v>
      </c>
      <c r="H78" s="26">
        <v>286801.13488871185</v>
      </c>
    </row>
    <row r="79" spans="1:17" x14ac:dyDescent="0.2">
      <c r="B79" s="11" t="s">
        <v>114</v>
      </c>
      <c r="C79" s="26">
        <v>108290.75</v>
      </c>
      <c r="D79" s="26">
        <v>928264.38243045472</v>
      </c>
      <c r="E79" s="26">
        <v>157436.85317198926</v>
      </c>
      <c r="F79" s="26">
        <v>60473.470540064802</v>
      </c>
      <c r="G79" s="26">
        <v>166913.30794220004</v>
      </c>
      <c r="H79" s="26">
        <v>247176.75190407969</v>
      </c>
    </row>
    <row r="80" spans="1:17" x14ac:dyDescent="0.2">
      <c r="A80" s="25" t="s">
        <v>154</v>
      </c>
      <c r="C80" s="26">
        <v>428754</v>
      </c>
      <c r="D80" s="26">
        <v>3587939.89331304</v>
      </c>
      <c r="E80" s="26">
        <v>631536.83336238307</v>
      </c>
      <c r="F80" s="26">
        <v>265415.92057383043</v>
      </c>
      <c r="G80" s="26">
        <v>637640.21262483136</v>
      </c>
      <c r="H80" s="26">
        <v>1030707.626278037</v>
      </c>
    </row>
    <row r="81" spans="1:8" x14ac:dyDescent="0.2">
      <c r="A81" s="25">
        <v>2011</v>
      </c>
      <c r="B81" s="11" t="s">
        <v>115</v>
      </c>
      <c r="C81" s="26">
        <v>110113.25</v>
      </c>
      <c r="D81" s="26">
        <v>859921.63225078105</v>
      </c>
      <c r="E81" s="26">
        <v>151323.50474332582</v>
      </c>
      <c r="F81" s="26">
        <v>54914.677987679162</v>
      </c>
      <c r="G81" s="26">
        <v>154075.12172017168</v>
      </c>
      <c r="H81" s="26">
        <v>239644.33460007425</v>
      </c>
    </row>
    <row r="82" spans="1:8" x14ac:dyDescent="0.2">
      <c r="B82" s="11" t="s">
        <v>116</v>
      </c>
      <c r="C82" s="26">
        <v>110870.75</v>
      </c>
      <c r="D82" s="26">
        <v>865587.32849544846</v>
      </c>
      <c r="E82" s="26">
        <v>167636.44262620481</v>
      </c>
      <c r="F82" s="26">
        <v>53139.489964216649</v>
      </c>
      <c r="G82" s="26">
        <v>166484.12852219373</v>
      </c>
      <c r="H82" s="26">
        <v>257676.31878606824</v>
      </c>
    </row>
    <row r="83" spans="1:8" x14ac:dyDescent="0.2">
      <c r="B83" s="11" t="s">
        <v>117</v>
      </c>
      <c r="C83" s="26">
        <v>113510</v>
      </c>
      <c r="D83" s="26">
        <v>935602.85689175897</v>
      </c>
      <c r="E83" s="26">
        <v>161267.14672191083</v>
      </c>
      <c r="F83" s="26">
        <v>52714.295265705361</v>
      </c>
      <c r="G83" s="26">
        <v>155950.13804687464</v>
      </c>
      <c r="H83" s="26">
        <v>281785.62534851208</v>
      </c>
    </row>
    <row r="84" spans="1:8" x14ac:dyDescent="0.2">
      <c r="B84" s="11" t="s">
        <v>118</v>
      </c>
      <c r="C84" s="26">
        <v>115133.75</v>
      </c>
      <c r="D84" s="26">
        <v>927580.39108763996</v>
      </c>
      <c r="E84" s="26">
        <v>156266.97681972827</v>
      </c>
      <c r="F84" s="26">
        <v>62064.476324322859</v>
      </c>
      <c r="G84" s="26">
        <v>165052.77980605984</v>
      </c>
      <c r="H84" s="26">
        <v>262910.64136081096</v>
      </c>
    </row>
    <row r="85" spans="1:8" x14ac:dyDescent="0.2">
      <c r="A85" s="25" t="s">
        <v>155</v>
      </c>
      <c r="C85" s="26">
        <v>449627.75</v>
      </c>
      <c r="D85" s="26">
        <v>3588692.2087256284</v>
      </c>
      <c r="E85" s="26">
        <v>636494.07091116975</v>
      </c>
      <c r="F85" s="26">
        <v>222832.93954192405</v>
      </c>
      <c r="G85" s="26">
        <v>641562.16809529997</v>
      </c>
      <c r="H85" s="26">
        <v>1042016.9200954655</v>
      </c>
    </row>
    <row r="86" spans="1:8" x14ac:dyDescent="0.2">
      <c r="A86" s="25">
        <v>2012</v>
      </c>
      <c r="B86" s="11" t="s">
        <v>119</v>
      </c>
      <c r="C86" s="26">
        <v>117360.75</v>
      </c>
      <c r="D86" s="26">
        <v>875726.63457222399</v>
      </c>
      <c r="E86" s="26">
        <v>151103.46344846339</v>
      </c>
      <c r="F86" s="26">
        <v>52151.650601703914</v>
      </c>
      <c r="G86" s="26">
        <v>156442.95152822521</v>
      </c>
      <c r="H86" s="26">
        <v>265217.06117681967</v>
      </c>
    </row>
    <row r="87" spans="1:8" x14ac:dyDescent="0.2">
      <c r="B87" s="11" t="s">
        <v>120</v>
      </c>
      <c r="C87" s="26">
        <v>119453.25</v>
      </c>
      <c r="D87" s="26">
        <v>866062.82149062608</v>
      </c>
      <c r="E87" s="26">
        <v>164854.30694346735</v>
      </c>
      <c r="F87" s="26">
        <v>51316.726028530153</v>
      </c>
      <c r="G87" s="26">
        <v>170908.81579402171</v>
      </c>
      <c r="H87" s="26">
        <v>283598.72593291674</v>
      </c>
    </row>
    <row r="88" spans="1:8" x14ac:dyDescent="0.2">
      <c r="B88" s="11" t="s">
        <v>121</v>
      </c>
      <c r="C88" s="26">
        <v>122342.75</v>
      </c>
      <c r="D88" s="26">
        <v>966673.97946672083</v>
      </c>
      <c r="E88" s="26">
        <v>157525.29073853523</v>
      </c>
      <c r="F88" s="26">
        <v>55386.591727168372</v>
      </c>
      <c r="G88" s="26">
        <v>159304.07431389776</v>
      </c>
      <c r="H88" s="26">
        <v>306959.55700561381</v>
      </c>
    </row>
    <row r="89" spans="1:8" x14ac:dyDescent="0.2">
      <c r="B89" s="11" t="s">
        <v>122</v>
      </c>
      <c r="C89" s="26">
        <v>121734.5</v>
      </c>
      <c r="D89" s="26">
        <v>926266.8746718152</v>
      </c>
      <c r="E89" s="26">
        <v>158335.72618570644</v>
      </c>
      <c r="F89" s="26">
        <v>66460.232233994277</v>
      </c>
      <c r="G89" s="26">
        <v>153462.85823006049</v>
      </c>
      <c r="H89" s="26">
        <v>273183.32609959599</v>
      </c>
    </row>
    <row r="90" spans="1:8" x14ac:dyDescent="0.2">
      <c r="A90" s="25" t="s">
        <v>156</v>
      </c>
      <c r="C90" s="26">
        <v>480891.25</v>
      </c>
      <c r="D90" s="26">
        <v>3634730.310201386</v>
      </c>
      <c r="E90" s="26">
        <v>631818.78731617238</v>
      </c>
      <c r="F90" s="26">
        <v>225315.20059139672</v>
      </c>
      <c r="G90" s="26">
        <v>640118.69986620522</v>
      </c>
      <c r="H90" s="26">
        <v>1128958.6702149461</v>
      </c>
    </row>
    <row r="91" spans="1:8" x14ac:dyDescent="0.2">
      <c r="A91" s="25">
        <v>2013</v>
      </c>
      <c r="B91" s="11" t="s">
        <v>123</v>
      </c>
      <c r="C91" s="26">
        <v>123568.75</v>
      </c>
      <c r="D91" s="26">
        <v>886167.12827181933</v>
      </c>
      <c r="E91" s="26">
        <v>156636.23428056762</v>
      </c>
      <c r="F91" s="26">
        <v>51602.122886163037</v>
      </c>
      <c r="G91" s="26">
        <v>163656.71479565362</v>
      </c>
      <c r="H91" s="26">
        <v>288094.37863653421</v>
      </c>
    </row>
    <row r="92" spans="1:8" x14ac:dyDescent="0.2">
      <c r="B92" s="11" t="s">
        <v>124</v>
      </c>
      <c r="C92" s="26">
        <v>125483.75</v>
      </c>
      <c r="D92" s="26">
        <v>871482.28583969304</v>
      </c>
      <c r="E92" s="26">
        <v>163407.54630221939</v>
      </c>
      <c r="F92" s="26">
        <v>54434.088060826194</v>
      </c>
      <c r="G92" s="26">
        <v>165368.95083638935</v>
      </c>
      <c r="H92" s="26">
        <v>304893.77141575393</v>
      </c>
    </row>
    <row r="93" spans="1:8" x14ac:dyDescent="0.2">
      <c r="B93" s="11" t="s">
        <v>125</v>
      </c>
      <c r="C93" s="26">
        <v>127630</v>
      </c>
      <c r="D93" s="26">
        <v>950931.49940356123</v>
      </c>
      <c r="E93" s="26">
        <v>160108.29365125287</v>
      </c>
      <c r="F93" s="26">
        <v>57720.147376831381</v>
      </c>
      <c r="G93" s="26">
        <v>148399.66886294755</v>
      </c>
      <c r="H93" s="26">
        <v>308501.82315893075</v>
      </c>
    </row>
    <row r="94" spans="1:8" x14ac:dyDescent="0.2">
      <c r="B94" s="11" t="s">
        <v>126</v>
      </c>
      <c r="C94" s="26">
        <v>128960</v>
      </c>
      <c r="D94" s="26">
        <v>986441.26903666032</v>
      </c>
      <c r="E94" s="26">
        <v>164013.8239048064</v>
      </c>
      <c r="F94" s="26">
        <v>63069.136892513852</v>
      </c>
      <c r="G94" s="26">
        <v>161685.20818206214</v>
      </c>
      <c r="H94" s="26">
        <v>281580.83512670785</v>
      </c>
    </row>
    <row r="95" spans="1:8" x14ac:dyDescent="0.2">
      <c r="A95" s="25" t="s">
        <v>157</v>
      </c>
      <c r="C95" s="26">
        <v>505642.5</v>
      </c>
      <c r="D95" s="26">
        <v>3695022.1825517337</v>
      </c>
      <c r="E95" s="26">
        <v>644165.89813884627</v>
      </c>
      <c r="F95" s="26">
        <v>226825.49521633447</v>
      </c>
      <c r="G95" s="26">
        <v>639110.54267705267</v>
      </c>
      <c r="H95" s="26">
        <v>1183070.8083379266</v>
      </c>
    </row>
    <row r="96" spans="1:8" x14ac:dyDescent="0.2">
      <c r="A96" s="25">
        <v>2014</v>
      </c>
      <c r="B96" s="11" t="s">
        <v>127</v>
      </c>
      <c r="C96" s="26">
        <v>130542.75</v>
      </c>
      <c r="D96" s="26">
        <v>910408.28064267465</v>
      </c>
      <c r="E96" s="26">
        <v>158080.9639247632</v>
      </c>
      <c r="F96" s="26">
        <v>54345.705622545436</v>
      </c>
      <c r="G96" s="26">
        <v>173156.2862402265</v>
      </c>
      <c r="H96" s="26">
        <v>289631.78141965234</v>
      </c>
    </row>
    <row r="97" spans="1:8" x14ac:dyDescent="0.2">
      <c r="B97" s="11" t="s">
        <v>128</v>
      </c>
      <c r="C97" s="26">
        <v>131846.5</v>
      </c>
      <c r="D97" s="26">
        <v>918725.85124380642</v>
      </c>
      <c r="E97" s="26">
        <v>160039.440805185</v>
      </c>
      <c r="F97" s="26">
        <v>54796.666165471259</v>
      </c>
      <c r="G97" s="26">
        <v>158656.8867051386</v>
      </c>
      <c r="H97" s="26">
        <v>290437.26673369732</v>
      </c>
    </row>
    <row r="98" spans="1:8" x14ac:dyDescent="0.2">
      <c r="B98" s="11" t="s">
        <v>129</v>
      </c>
      <c r="C98" s="26">
        <v>133361</v>
      </c>
      <c r="D98" s="26">
        <v>992117.0285640012</v>
      </c>
      <c r="E98" s="26">
        <v>157471.19187430578</v>
      </c>
      <c r="F98" s="26">
        <v>61208.536750620071</v>
      </c>
      <c r="G98" s="26">
        <v>159377.83589698919</v>
      </c>
      <c r="H98" s="26">
        <v>292208.17597571958</v>
      </c>
    </row>
    <row r="99" spans="1:8" x14ac:dyDescent="0.2">
      <c r="B99" s="11" t="s">
        <v>130</v>
      </c>
      <c r="C99" s="26">
        <v>133286.75</v>
      </c>
      <c r="D99" s="26">
        <v>970738.28909871227</v>
      </c>
      <c r="E99" s="26">
        <v>162684.96111821753</v>
      </c>
      <c r="F99" s="26">
        <v>66082.303404308535</v>
      </c>
      <c r="G99" s="26">
        <v>170444.56856944496</v>
      </c>
      <c r="H99" s="26">
        <v>288217.85579765151</v>
      </c>
    </row>
    <row r="100" spans="1:8" x14ac:dyDescent="0.2">
      <c r="A100" s="25" t="s">
        <v>158</v>
      </c>
      <c r="C100" s="26">
        <v>529037</v>
      </c>
      <c r="D100" s="26">
        <v>3791989.4495491944</v>
      </c>
      <c r="E100" s="26">
        <v>638276.55772247154</v>
      </c>
      <c r="F100" s="26">
        <v>236433.21194294529</v>
      </c>
      <c r="G100" s="26">
        <v>661635.57741179923</v>
      </c>
      <c r="H100" s="26">
        <v>1160495.0799267208</v>
      </c>
    </row>
    <row r="101" spans="1:8" x14ac:dyDescent="0.2">
      <c r="A101" s="25">
        <v>2015</v>
      </c>
      <c r="B101" s="11" t="s">
        <v>131</v>
      </c>
      <c r="C101" s="26">
        <v>133180.5</v>
      </c>
      <c r="D101" s="26">
        <v>948864.68038481125</v>
      </c>
      <c r="E101" s="26">
        <v>160875.80779478233</v>
      </c>
      <c r="F101" s="26">
        <v>56794.03436920837</v>
      </c>
      <c r="G101" s="26">
        <v>170927.33273678951</v>
      </c>
      <c r="H101" s="26">
        <v>301171.26963172655</v>
      </c>
    </row>
    <row r="102" spans="1:8" x14ac:dyDescent="0.2">
      <c r="B102" s="11" t="s">
        <v>132</v>
      </c>
      <c r="C102" s="26">
        <v>134561</v>
      </c>
      <c r="D102" s="26">
        <v>920718.66646886221</v>
      </c>
      <c r="E102" s="26">
        <v>164017.65358752958</v>
      </c>
      <c r="F102" s="26">
        <v>62449.583032136354</v>
      </c>
      <c r="G102" s="26">
        <v>156014.46148446723</v>
      </c>
      <c r="H102" s="26">
        <v>289384.05169112922</v>
      </c>
    </row>
    <row r="103" spans="1:8" x14ac:dyDescent="0.2">
      <c r="B103" s="11" t="s">
        <v>133</v>
      </c>
      <c r="C103" s="26">
        <v>136219.75</v>
      </c>
      <c r="D103" s="26">
        <v>998335.48890333367</v>
      </c>
      <c r="E103" s="26">
        <v>165981.77599805844</v>
      </c>
      <c r="F103" s="26">
        <v>63573.958393283297</v>
      </c>
      <c r="G103" s="26">
        <v>163392.35207844852</v>
      </c>
      <c r="H103" s="26">
        <v>296261.49263621453</v>
      </c>
    </row>
    <row r="104" spans="1:8" x14ac:dyDescent="0.2">
      <c r="B104" s="11" t="s">
        <v>134</v>
      </c>
      <c r="C104" s="26">
        <v>136141</v>
      </c>
      <c r="D104" s="26">
        <v>972066.83789024316</v>
      </c>
      <c r="E104" s="26">
        <v>170976.00280371762</v>
      </c>
      <c r="F104" s="26">
        <v>69578.426576256839</v>
      </c>
      <c r="G104" s="26">
        <v>170669.24540398532</v>
      </c>
      <c r="H104" s="26">
        <v>297309.30402106349</v>
      </c>
    </row>
    <row r="105" spans="1:8" x14ac:dyDescent="0.2">
      <c r="A105" s="25" t="s">
        <v>159</v>
      </c>
      <c r="C105" s="26">
        <v>540102.25</v>
      </c>
      <c r="D105" s="26">
        <v>3839985.67364725</v>
      </c>
      <c r="E105" s="26">
        <v>661851.240184088</v>
      </c>
      <c r="F105" s="26">
        <v>252396.00237088487</v>
      </c>
      <c r="G105" s="26">
        <v>661003.39170369064</v>
      </c>
      <c r="H105" s="26">
        <v>1184126.1179801337</v>
      </c>
    </row>
    <row r="106" spans="1:8" x14ac:dyDescent="0.2">
      <c r="A106" s="25">
        <v>2016</v>
      </c>
      <c r="B106" s="11" t="s">
        <v>135</v>
      </c>
      <c r="C106" s="26">
        <v>137307.5</v>
      </c>
      <c r="D106" s="26">
        <v>928228.99341330014</v>
      </c>
      <c r="E106" s="26">
        <v>167545.28722730782</v>
      </c>
      <c r="F106" s="26">
        <v>61410.578580423222</v>
      </c>
      <c r="G106" s="26">
        <v>174873.20683257133</v>
      </c>
      <c r="H106" s="26">
        <v>300741.82625283365</v>
      </c>
    </row>
    <row r="107" spans="1:8" x14ac:dyDescent="0.2">
      <c r="B107" s="11" t="s">
        <v>136</v>
      </c>
      <c r="C107" s="26">
        <v>138833.5</v>
      </c>
      <c r="D107" s="26">
        <v>960490.96215352009</v>
      </c>
      <c r="E107" s="26">
        <v>165667.60197701358</v>
      </c>
      <c r="F107" s="26">
        <v>58550.354485316784</v>
      </c>
      <c r="G107" s="26">
        <v>166737.31678369708</v>
      </c>
      <c r="H107" s="26">
        <v>302993.56322028802</v>
      </c>
    </row>
    <row r="108" spans="1:8" x14ac:dyDescent="0.2">
      <c r="B108" s="11" t="s">
        <v>137</v>
      </c>
      <c r="C108" s="26">
        <v>140602.25</v>
      </c>
      <c r="D108" s="26">
        <v>1028600.7640380418</v>
      </c>
      <c r="E108" s="26">
        <v>169391.74512690201</v>
      </c>
      <c r="F108" s="26">
        <v>65199.234682134454</v>
      </c>
      <c r="G108" s="26">
        <v>174414.57565008575</v>
      </c>
      <c r="H108" s="26">
        <v>307810.49925892061</v>
      </c>
    </row>
    <row r="109" spans="1:8" x14ac:dyDescent="0.2">
      <c r="B109" s="11" t="s">
        <v>138</v>
      </c>
      <c r="C109" s="26">
        <v>140334.5</v>
      </c>
      <c r="D109" s="26">
        <v>976140.13098351262</v>
      </c>
      <c r="E109" s="26">
        <v>177885.66465136531</v>
      </c>
      <c r="F109" s="26">
        <v>74348.22427167205</v>
      </c>
      <c r="G109" s="26">
        <v>179877.91221177235</v>
      </c>
      <c r="H109" s="26">
        <v>301956.75333556614</v>
      </c>
    </row>
    <row r="110" spans="1:8" x14ac:dyDescent="0.2">
      <c r="A110" s="25" t="s">
        <v>160</v>
      </c>
      <c r="C110" s="26">
        <v>557077.75</v>
      </c>
      <c r="D110" s="26">
        <v>3893460.8505883748</v>
      </c>
      <c r="E110" s="26">
        <v>680490.29898258881</v>
      </c>
      <c r="F110" s="26">
        <v>259508.3920195465</v>
      </c>
      <c r="G110" s="26">
        <v>695903.01147812651</v>
      </c>
      <c r="H110" s="26">
        <v>1213502.6420676084</v>
      </c>
    </row>
    <row r="111" spans="1:8" x14ac:dyDescent="0.2">
      <c r="A111" s="25">
        <v>2017</v>
      </c>
      <c r="B111" s="11" t="s">
        <v>139</v>
      </c>
      <c r="C111" s="26">
        <v>140309.75</v>
      </c>
      <c r="D111" s="26">
        <v>957844.69305971765</v>
      </c>
      <c r="E111" s="26">
        <v>180461.89755824502</v>
      </c>
      <c r="F111" s="26">
        <v>66952.172675754744</v>
      </c>
      <c r="G111" s="26">
        <v>181628.50168817368</v>
      </c>
      <c r="H111" s="26">
        <v>315934.41381479887</v>
      </c>
    </row>
    <row r="112" spans="1:8" x14ac:dyDescent="0.2">
      <c r="B112" s="11" t="s">
        <v>140</v>
      </c>
      <c r="C112" s="26">
        <v>141220.75</v>
      </c>
      <c r="D112" s="26">
        <v>986548.95824067225</v>
      </c>
      <c r="E112" s="26">
        <v>172612.214258919</v>
      </c>
      <c r="F112" s="26">
        <v>65927.120974754507</v>
      </c>
      <c r="G112" s="26">
        <v>174545.90097615737</v>
      </c>
      <c r="H112" s="26">
        <v>306489.30160707934</v>
      </c>
    </row>
    <row r="113" spans="1:34" x14ac:dyDescent="0.2">
      <c r="B113" s="11" t="s">
        <v>141</v>
      </c>
      <c r="C113" s="26">
        <v>142651</v>
      </c>
      <c r="D113" s="26">
        <v>1070056.6310153008</v>
      </c>
      <c r="E113" s="26">
        <v>176159.25861007275</v>
      </c>
      <c r="F113" s="26">
        <v>69931.229745552599</v>
      </c>
      <c r="G113" s="26">
        <v>177061.56108885125</v>
      </c>
      <c r="H113" s="26">
        <v>301185.43259496224</v>
      </c>
    </row>
    <row r="114" spans="1:34" x14ac:dyDescent="0.2">
      <c r="B114" s="11" t="s">
        <v>142</v>
      </c>
      <c r="C114" s="26">
        <v>142223</v>
      </c>
      <c r="D114" s="26">
        <v>997710.59500032628</v>
      </c>
      <c r="E114" s="26">
        <v>182670.88498308189</v>
      </c>
      <c r="F114" s="26">
        <v>79282.301613109201</v>
      </c>
      <c r="G114" s="26">
        <v>181823.36360080427</v>
      </c>
      <c r="H114" s="26">
        <v>296412.71686578525</v>
      </c>
    </row>
    <row r="115" spans="1:34" x14ac:dyDescent="0.2">
      <c r="A115" s="25" t="s">
        <v>161</v>
      </c>
      <c r="C115" s="26">
        <v>566404.5</v>
      </c>
      <c r="D115" s="26">
        <v>4012160.8773160167</v>
      </c>
      <c r="E115" s="26">
        <v>711904.25541031873</v>
      </c>
      <c r="F115" s="26">
        <v>282092.82500917104</v>
      </c>
      <c r="G115" s="26">
        <v>715059.32735398645</v>
      </c>
      <c r="H115" s="26">
        <v>1220021.8648826256</v>
      </c>
    </row>
    <row r="116" spans="1:34" x14ac:dyDescent="0.2">
      <c r="A116" s="25">
        <v>2018</v>
      </c>
      <c r="B116" s="11" t="s">
        <v>143</v>
      </c>
      <c r="C116" s="26">
        <v>142315</v>
      </c>
      <c r="D116" s="26">
        <v>1027501.1843579097</v>
      </c>
      <c r="E116" s="26">
        <v>187471.72497739666</v>
      </c>
      <c r="F116" s="26">
        <v>69853.473679229108</v>
      </c>
      <c r="G116" s="26">
        <v>182802.75207960492</v>
      </c>
      <c r="H116" s="26">
        <v>315190.73629416089</v>
      </c>
    </row>
    <row r="117" spans="1:34" x14ac:dyDescent="0.2">
      <c r="B117" s="11" t="s">
        <v>144</v>
      </c>
      <c r="C117" s="26">
        <v>143320</v>
      </c>
      <c r="D117" s="26">
        <v>1031378.2862795868</v>
      </c>
      <c r="E117" s="26">
        <v>178249.55297265796</v>
      </c>
      <c r="F117" s="26">
        <v>68144.056114210762</v>
      </c>
      <c r="G117" s="26">
        <v>168412.70288813024</v>
      </c>
      <c r="H117" s="26">
        <v>308585.40628227114</v>
      </c>
    </row>
    <row r="118" spans="1:34" x14ac:dyDescent="0.2">
      <c r="B118" s="11" t="s">
        <v>145</v>
      </c>
      <c r="C118" s="26">
        <v>144335.75</v>
      </c>
      <c r="D118" s="26">
        <v>1058639.3431905298</v>
      </c>
      <c r="E118" s="26">
        <v>176371.38192400953</v>
      </c>
      <c r="F118" s="26">
        <v>81259.837251156598</v>
      </c>
      <c r="G118" s="26">
        <v>169172.73314399482</v>
      </c>
      <c r="H118" s="26">
        <v>307065.26184462727</v>
      </c>
    </row>
    <row r="119" spans="1:34" x14ac:dyDescent="0.2">
      <c r="B119" s="11" t="s">
        <v>146</v>
      </c>
      <c r="C119" s="26">
        <v>143262.25</v>
      </c>
      <c r="D119" s="26">
        <v>1045766.2040270953</v>
      </c>
      <c r="E119" s="26">
        <v>193462.72391407861</v>
      </c>
      <c r="F119" s="26">
        <v>77415.241556347391</v>
      </c>
      <c r="G119" s="26">
        <v>186254.43054591582</v>
      </c>
      <c r="H119" s="26">
        <v>296484.39578451857</v>
      </c>
    </row>
    <row r="120" spans="1:34" x14ac:dyDescent="0.2">
      <c r="A120" s="25" t="s">
        <v>162</v>
      </c>
      <c r="C120" s="26">
        <v>573233</v>
      </c>
      <c r="D120" s="26">
        <v>4163285.0178551218</v>
      </c>
      <c r="E120" s="26">
        <v>735555.38378814282</v>
      </c>
      <c r="F120" s="26">
        <v>296672.60860094387</v>
      </c>
      <c r="G120" s="26">
        <v>706642.61865764577</v>
      </c>
      <c r="H120" s="26">
        <v>1227325.8002055781</v>
      </c>
    </row>
    <row r="121" spans="1:34" x14ac:dyDescent="0.2">
      <c r="A121" s="25" t="s">
        <v>91</v>
      </c>
      <c r="C121" s="26">
        <v>5048197</v>
      </c>
      <c r="D121" s="26">
        <v>37769587.91407223</v>
      </c>
      <c r="E121" s="26">
        <v>6603232.5760079194</v>
      </c>
      <c r="F121" s="26">
        <v>2497851.6466751019</v>
      </c>
      <c r="G121" s="26">
        <v>6604664.3763247374</v>
      </c>
      <c r="H121" s="26">
        <v>11424084.544174159</v>
      </c>
    </row>
    <row r="126" spans="1:34" x14ac:dyDescent="0.2">
      <c r="N126" s="120" t="s">
        <v>165</v>
      </c>
      <c r="O126" s="43" t="s">
        <v>254</v>
      </c>
      <c r="P126" s="43"/>
      <c r="Q126" s="43"/>
      <c r="R126" s="43"/>
      <c r="S126" s="126"/>
      <c r="T126" s="43" t="s">
        <v>255</v>
      </c>
      <c r="U126" s="43"/>
      <c r="V126" s="43"/>
      <c r="W126" s="43"/>
      <c r="X126" s="126"/>
      <c r="Y126" s="43" t="s">
        <v>220</v>
      </c>
      <c r="Z126" s="43"/>
      <c r="AA126" s="43"/>
      <c r="AB126" s="43"/>
      <c r="AC126" s="126"/>
      <c r="AD126" s="43" t="s">
        <v>256</v>
      </c>
      <c r="AE126" s="43"/>
      <c r="AF126" s="43"/>
      <c r="AG126" s="43"/>
      <c r="AH126" s="44"/>
    </row>
    <row r="127" spans="1:34" x14ac:dyDescent="0.2">
      <c r="A127" s="24" t="s">
        <v>90</v>
      </c>
      <c r="B127" s="11" t="s">
        <v>164</v>
      </c>
      <c r="C127" s="11" t="s">
        <v>92</v>
      </c>
      <c r="D127" s="11" t="s">
        <v>95</v>
      </c>
      <c r="E127" s="11" t="s">
        <v>96</v>
      </c>
      <c r="F127" s="11" t="s">
        <v>97</v>
      </c>
      <c r="G127" s="11" t="s">
        <v>98</v>
      </c>
      <c r="H127" s="11" t="s">
        <v>94</v>
      </c>
      <c r="I127" s="11" t="s">
        <v>99</v>
      </c>
      <c r="J127" s="11" t="s">
        <v>100</v>
      </c>
      <c r="K127" s="11" t="s">
        <v>101</v>
      </c>
      <c r="L127" s="11" t="s">
        <v>102</v>
      </c>
      <c r="N127" s="119"/>
      <c r="O127" s="13" t="s">
        <v>8</v>
      </c>
      <c r="P127" s="13" t="s">
        <v>9</v>
      </c>
      <c r="Q127" s="13" t="s">
        <v>10</v>
      </c>
      <c r="R127" s="13" t="s">
        <v>11</v>
      </c>
      <c r="S127" s="14" t="s">
        <v>12</v>
      </c>
      <c r="T127" s="13" t="s">
        <v>8</v>
      </c>
      <c r="U127" s="13" t="s">
        <v>9</v>
      </c>
      <c r="V127" s="13" t="s">
        <v>10</v>
      </c>
      <c r="W127" s="13" t="s">
        <v>11</v>
      </c>
      <c r="X127" s="14" t="s">
        <v>12</v>
      </c>
      <c r="Y127" s="13" t="s">
        <v>8</v>
      </c>
      <c r="Z127" s="13" t="s">
        <v>9</v>
      </c>
      <c r="AA127" s="13" t="s">
        <v>10</v>
      </c>
      <c r="AB127" s="13" t="s">
        <v>11</v>
      </c>
      <c r="AC127" s="14" t="s">
        <v>12</v>
      </c>
      <c r="AD127" s="13" t="s">
        <v>8</v>
      </c>
      <c r="AE127" s="13" t="s">
        <v>9</v>
      </c>
      <c r="AF127" s="13" t="s">
        <v>10</v>
      </c>
      <c r="AG127" s="13" t="s">
        <v>11</v>
      </c>
      <c r="AH127" s="14" t="s">
        <v>12</v>
      </c>
    </row>
    <row r="128" spans="1:34" x14ac:dyDescent="0.2">
      <c r="A128" s="114" t="s">
        <v>166</v>
      </c>
      <c r="B128" s="26">
        <v>63944.75</v>
      </c>
      <c r="C128" s="26">
        <v>8144</v>
      </c>
      <c r="D128" s="26">
        <v>26558</v>
      </c>
      <c r="E128" s="26">
        <v>44706</v>
      </c>
      <c r="F128" s="26">
        <v>47632</v>
      </c>
      <c r="G128" s="26">
        <v>11597</v>
      </c>
      <c r="H128" s="26">
        <v>127161465</v>
      </c>
      <c r="I128" s="26">
        <v>64433333</v>
      </c>
      <c r="J128" s="26">
        <v>41925517</v>
      </c>
      <c r="K128" s="26">
        <v>146392634</v>
      </c>
      <c r="L128" s="26">
        <v>60501564</v>
      </c>
      <c r="N128" s="121" t="s">
        <v>166</v>
      </c>
      <c r="O128" s="115">
        <f>C128/$B128</f>
        <v>0.12735994745463858</v>
      </c>
      <c r="P128" s="115">
        <f t="shared" ref="P128:P132" si="1">D128/$B128</f>
        <v>0.41532729426575288</v>
      </c>
      <c r="Q128" s="115">
        <f t="shared" ref="Q128:Q132" si="2">E128/$B128</f>
        <v>0.69913479996403149</v>
      </c>
      <c r="R128" s="115">
        <f t="shared" ref="R128:R132" si="3">F128/$B128</f>
        <v>0.74489305220522406</v>
      </c>
      <c r="S128" s="116">
        <f t="shared" ref="S128:S132" si="4">G128/$B128</f>
        <v>0.18135968941938158</v>
      </c>
      <c r="T128" s="115">
        <f t="shared" ref="T128:T181" si="5">O128+2.33*(C$182*($B$182-C$182)/$B$182^3)</f>
        <v>0.12735998796956324</v>
      </c>
      <c r="U128" s="115">
        <f t="shared" ref="U128:U182" si="6">P128+2.33*(D$182*($B$182-D$182)/$B$182^3)</f>
        <v>0.41532740916589933</v>
      </c>
      <c r="V128" s="115">
        <f t="shared" ref="V128:V182" si="7">Q128+2.33*(E$182*($B$182-E$182)/$B$182^3)</f>
        <v>0.69913488077855623</v>
      </c>
      <c r="W128" s="115">
        <f t="shared" ref="W128:W182" si="8">R128+2.33*(F$182*($B$182-F$182)/$B$182^3)</f>
        <v>0.74489313727355544</v>
      </c>
      <c r="X128" s="116">
        <f t="shared" ref="X128:X182" si="9">S128+2.33*(G$182*($B$182-G$182)/$B$182^3)</f>
        <v>0.1813597513984371</v>
      </c>
      <c r="Y128" s="45">
        <f>H128/$B128</f>
        <v>1988.6146243436717</v>
      </c>
      <c r="Z128" s="45">
        <f t="shared" ref="Z128:Z182" si="10">I128/$B128</f>
        <v>1007.6407054527541</v>
      </c>
      <c r="AA128" s="45">
        <f t="shared" ref="AA128:AA182" si="11">J128/$B128</f>
        <v>655.65221538906633</v>
      </c>
      <c r="AB128" s="45">
        <f t="shared" ref="AB128:AB182" si="12">K128/$B128</f>
        <v>2289.3612689079246</v>
      </c>
      <c r="AC128" s="46">
        <f t="shared" ref="AC128:AC182" si="13">L128/$B128</f>
        <v>946.15373427842007</v>
      </c>
      <c r="AD128" s="45">
        <f>Y128*(T128/O128)</f>
        <v>1988.6152569489241</v>
      </c>
      <c r="AE128" s="45">
        <f t="shared" ref="AE128:AE182" si="14">Z128*(U128/P128)</f>
        <v>1007.6409842161926</v>
      </c>
      <c r="AF128" s="45">
        <f t="shared" ref="AF128:AF182" si="15">AA128*(V128/Q128)</f>
        <v>655.65229117734373</v>
      </c>
      <c r="AG128" s="45">
        <f t="shared" ref="AG128:AG182" si="16">AB128*(W128/R128)</f>
        <v>2289.361530357729</v>
      </c>
      <c r="AH128" s="46">
        <f t="shared" ref="AH128:AH182" si="17">AC128*(X128/S128)</f>
        <v>946.15405762323292</v>
      </c>
    </row>
    <row r="129" spans="1:34" x14ac:dyDescent="0.2">
      <c r="A129" s="114" t="s">
        <v>167</v>
      </c>
      <c r="B129" s="26">
        <v>312191.5</v>
      </c>
      <c r="C129" s="26">
        <v>35445</v>
      </c>
      <c r="D129" s="26">
        <v>112673</v>
      </c>
      <c r="E129" s="26">
        <v>187041</v>
      </c>
      <c r="F129" s="26">
        <v>206623</v>
      </c>
      <c r="G129" s="26">
        <v>49712</v>
      </c>
      <c r="H129" s="26">
        <v>551615978</v>
      </c>
      <c r="I129" s="26">
        <v>274776610</v>
      </c>
      <c r="J129" s="26">
        <v>172151648</v>
      </c>
      <c r="K129" s="26">
        <v>617668912</v>
      </c>
      <c r="L129" s="26">
        <v>249099137</v>
      </c>
      <c r="N129" s="19" t="s">
        <v>167</v>
      </c>
      <c r="O129" s="117">
        <f t="shared" ref="O129:O132" si="18">C129/$B129</f>
        <v>0.11353608282096085</v>
      </c>
      <c r="P129" s="117">
        <f t="shared" si="1"/>
        <v>0.36090989024364856</v>
      </c>
      <c r="Q129" s="117">
        <f t="shared" si="2"/>
        <v>0.59912265388391417</v>
      </c>
      <c r="R129" s="117">
        <f t="shared" si="3"/>
        <v>0.66184697533404979</v>
      </c>
      <c r="S129" s="118">
        <f t="shared" si="4"/>
        <v>0.15923559738173526</v>
      </c>
      <c r="T129" s="117">
        <f t="shared" si="5"/>
        <v>0.11353612333588553</v>
      </c>
      <c r="U129" s="117">
        <f t="shared" si="6"/>
        <v>0.36091000514379501</v>
      </c>
      <c r="V129" s="117">
        <f t="shared" si="7"/>
        <v>0.59912273469843891</v>
      </c>
      <c r="W129" s="117">
        <f t="shared" si="8"/>
        <v>0.66184706040238117</v>
      </c>
      <c r="X129" s="118">
        <f t="shared" si="9"/>
        <v>0.15923565936079079</v>
      </c>
      <c r="Y129" s="41">
        <f t="shared" ref="Y129:Y182" si="19">H129/$B129</f>
        <v>1766.915428511026</v>
      </c>
      <c r="Z129" s="41">
        <f t="shared" si="10"/>
        <v>880.15404006835547</v>
      </c>
      <c r="AA129" s="41">
        <f t="shared" si="11"/>
        <v>551.42964494549017</v>
      </c>
      <c r="AB129" s="41">
        <f t="shared" si="12"/>
        <v>1978.49368736817</v>
      </c>
      <c r="AC129" s="42">
        <f t="shared" si="13"/>
        <v>797.90493014704111</v>
      </c>
      <c r="AD129" s="41">
        <f t="shared" ref="AD129:AD182" si="20">Y129*(T129/O129)</f>
        <v>1766.9160590281595</v>
      </c>
      <c r="AE129" s="41">
        <f t="shared" si="14"/>
        <v>880.15432027632664</v>
      </c>
      <c r="AF129" s="41">
        <f t="shared" si="15"/>
        <v>551.42971932679484</v>
      </c>
      <c r="AG129" s="41">
        <f t="shared" si="16"/>
        <v>1978.4939416673703</v>
      </c>
      <c r="AH129" s="42">
        <f t="shared" si="17"/>
        <v>797.90524071449454</v>
      </c>
    </row>
    <row r="130" spans="1:34" x14ac:dyDescent="0.2">
      <c r="A130" s="114" t="s">
        <v>168</v>
      </c>
      <c r="B130" s="26">
        <v>55655</v>
      </c>
      <c r="C130" s="26">
        <v>3592</v>
      </c>
      <c r="D130" s="26">
        <v>31514</v>
      </c>
      <c r="E130" s="26">
        <v>55073</v>
      </c>
      <c r="F130" s="26">
        <v>51590</v>
      </c>
      <c r="G130" s="26">
        <v>10823</v>
      </c>
      <c r="H130" s="26">
        <v>130027488</v>
      </c>
      <c r="I130" s="26">
        <v>111324971</v>
      </c>
      <c r="J130" s="26">
        <v>55284037</v>
      </c>
      <c r="K130" s="26">
        <v>186937393</v>
      </c>
      <c r="L130" s="26">
        <v>104277843</v>
      </c>
      <c r="N130" s="19" t="s">
        <v>168</v>
      </c>
      <c r="O130" s="117">
        <f t="shared" si="18"/>
        <v>6.4540472554128106E-2</v>
      </c>
      <c r="P130" s="117">
        <f t="shared" si="1"/>
        <v>0.5662384332045638</v>
      </c>
      <c r="Q130" s="117">
        <f t="shared" si="2"/>
        <v>0.98954271853382447</v>
      </c>
      <c r="R130" s="117">
        <f t="shared" si="3"/>
        <v>0.92696074027490794</v>
      </c>
      <c r="S130" s="118">
        <f t="shared" si="4"/>
        <v>0.19446590602820951</v>
      </c>
      <c r="T130" s="117">
        <f t="shared" si="5"/>
        <v>6.4540513069052785E-2</v>
      </c>
      <c r="U130" s="117">
        <f t="shared" si="6"/>
        <v>0.56623854810471019</v>
      </c>
      <c r="V130" s="117">
        <f t="shared" si="7"/>
        <v>0.98954279934834921</v>
      </c>
      <c r="W130" s="117">
        <f t="shared" si="8"/>
        <v>0.92696082534323931</v>
      </c>
      <c r="X130" s="118">
        <f t="shared" si="9"/>
        <v>0.19446596800726504</v>
      </c>
      <c r="Y130" s="41">
        <f t="shared" si="19"/>
        <v>2336.3127841164314</v>
      </c>
      <c r="Z130" s="41">
        <f t="shared" si="10"/>
        <v>2000.2689964962717</v>
      </c>
      <c r="AA130" s="41">
        <f t="shared" si="11"/>
        <v>993.33459707124246</v>
      </c>
      <c r="AB130" s="41">
        <f t="shared" si="12"/>
        <v>3358.8607133231517</v>
      </c>
      <c r="AC130" s="42">
        <f t="shared" si="13"/>
        <v>1873.647345251999</v>
      </c>
      <c r="AD130" s="41">
        <f t="shared" si="20"/>
        <v>2336.3142507238595</v>
      </c>
      <c r="AE130" s="41">
        <f t="shared" si="14"/>
        <v>2000.2694023874776</v>
      </c>
      <c r="AF130" s="41">
        <f t="shared" si="15"/>
        <v>993.33467819544455</v>
      </c>
      <c r="AG130" s="41">
        <f t="shared" si="16"/>
        <v>3358.8610215699455</v>
      </c>
      <c r="AH130" s="42">
        <f t="shared" si="17"/>
        <v>1873.647942410109</v>
      </c>
    </row>
    <row r="131" spans="1:34" x14ac:dyDescent="0.2">
      <c r="A131" s="114" t="s">
        <v>169</v>
      </c>
      <c r="B131" s="26">
        <v>197377.75</v>
      </c>
      <c r="C131" s="26">
        <v>11533</v>
      </c>
      <c r="D131" s="26">
        <v>99171</v>
      </c>
      <c r="E131" s="26">
        <v>170222</v>
      </c>
      <c r="F131" s="26">
        <v>166618</v>
      </c>
      <c r="G131" s="26">
        <v>34093</v>
      </c>
      <c r="H131" s="26">
        <v>415251215</v>
      </c>
      <c r="I131" s="26">
        <v>355054428</v>
      </c>
      <c r="J131" s="26">
        <v>166058826</v>
      </c>
      <c r="K131" s="26">
        <v>583493685</v>
      </c>
      <c r="L131" s="26">
        <v>317698477</v>
      </c>
      <c r="N131" s="19" t="s">
        <v>169</v>
      </c>
      <c r="O131" s="117">
        <f t="shared" si="18"/>
        <v>5.8431104823112028E-2</v>
      </c>
      <c r="P131" s="117">
        <f t="shared" si="1"/>
        <v>0.5024426512106861</v>
      </c>
      <c r="Q131" s="117">
        <f t="shared" si="2"/>
        <v>0.8624173697389903</v>
      </c>
      <c r="R131" s="117">
        <f t="shared" si="3"/>
        <v>0.84415796613346739</v>
      </c>
      <c r="S131" s="118">
        <f t="shared" si="4"/>
        <v>0.17272970230940418</v>
      </c>
      <c r="T131" s="117">
        <f t="shared" si="5"/>
        <v>5.84311453380367E-2</v>
      </c>
      <c r="U131" s="117">
        <f t="shared" si="6"/>
        <v>0.50244276611083249</v>
      </c>
      <c r="V131" s="117">
        <f t="shared" si="7"/>
        <v>0.86241745055351504</v>
      </c>
      <c r="W131" s="117">
        <f t="shared" si="8"/>
        <v>0.84415805120179876</v>
      </c>
      <c r="X131" s="118">
        <f t="shared" si="9"/>
        <v>0.17272976428845971</v>
      </c>
      <c r="Y131" s="41">
        <f t="shared" si="19"/>
        <v>2103.8400478270728</v>
      </c>
      <c r="Z131" s="41">
        <f t="shared" si="10"/>
        <v>1798.8574092064582</v>
      </c>
      <c r="AA131" s="41">
        <f t="shared" si="11"/>
        <v>841.32495177394617</v>
      </c>
      <c r="AB131" s="41">
        <f t="shared" si="12"/>
        <v>2956.2282729436324</v>
      </c>
      <c r="AC131" s="42">
        <f t="shared" si="13"/>
        <v>1609.5962032194611</v>
      </c>
      <c r="AD131" s="41">
        <f t="shared" si="20"/>
        <v>2103.8415065864324</v>
      </c>
      <c r="AE131" s="41">
        <f t="shared" si="14"/>
        <v>1798.857820574759</v>
      </c>
      <c r="AF131" s="41">
        <f t="shared" si="15"/>
        <v>841.32503061196417</v>
      </c>
      <c r="AG131" s="41">
        <f t="shared" si="16"/>
        <v>2956.2285708516265</v>
      </c>
      <c r="AH131" s="42">
        <f t="shared" si="17"/>
        <v>1609.596780776483</v>
      </c>
    </row>
    <row r="132" spans="1:34" x14ac:dyDescent="0.2">
      <c r="A132" s="114" t="s">
        <v>170</v>
      </c>
      <c r="B132" s="26">
        <v>64305.75</v>
      </c>
      <c r="C132" s="26">
        <v>2064</v>
      </c>
      <c r="D132" s="26">
        <v>24622</v>
      </c>
      <c r="E132" s="26">
        <v>81002</v>
      </c>
      <c r="F132" s="26">
        <v>37122</v>
      </c>
      <c r="G132" s="26">
        <v>8882</v>
      </c>
      <c r="H132" s="26">
        <v>33845895</v>
      </c>
      <c r="I132" s="26">
        <v>48672479</v>
      </c>
      <c r="J132" s="26">
        <v>91960983</v>
      </c>
      <c r="K132" s="26">
        <v>74039500</v>
      </c>
      <c r="L132" s="26">
        <v>45205756</v>
      </c>
      <c r="N132" s="19" t="s">
        <v>170</v>
      </c>
      <c r="O132" s="117">
        <f t="shared" si="18"/>
        <v>3.209666320663393E-2</v>
      </c>
      <c r="P132" s="117">
        <f t="shared" si="1"/>
        <v>0.38288955497758753</v>
      </c>
      <c r="Q132" s="117">
        <f t="shared" si="2"/>
        <v>1.2596385237712024</v>
      </c>
      <c r="R132" s="117">
        <f t="shared" si="3"/>
        <v>0.57727341645187247</v>
      </c>
      <c r="S132" s="118">
        <f t="shared" si="4"/>
        <v>0.13812139660916792</v>
      </c>
      <c r="T132" s="117">
        <f t="shared" si="5"/>
        <v>3.2096703721558602E-2</v>
      </c>
      <c r="U132" s="117">
        <f t="shared" si="6"/>
        <v>0.38288966987773398</v>
      </c>
      <c r="V132" s="117">
        <f t="shared" si="7"/>
        <v>1.2596386045857273</v>
      </c>
      <c r="W132" s="117">
        <f t="shared" si="8"/>
        <v>0.57727350152020385</v>
      </c>
      <c r="X132" s="118">
        <f t="shared" si="9"/>
        <v>0.13812145858822344</v>
      </c>
      <c r="Y132" s="41">
        <f t="shared" si="19"/>
        <v>526.32766121225552</v>
      </c>
      <c r="Z132" s="41">
        <f t="shared" si="10"/>
        <v>756.89155324368346</v>
      </c>
      <c r="AA132" s="41">
        <f t="shared" si="11"/>
        <v>1430.0584784408859</v>
      </c>
      <c r="AB132" s="41">
        <f t="shared" si="12"/>
        <v>1151.3667129300256</v>
      </c>
      <c r="AC132" s="42">
        <f t="shared" si="13"/>
        <v>702.98155297154608</v>
      </c>
      <c r="AD132" s="41">
        <f t="shared" si="20"/>
        <v>526.32832558429345</v>
      </c>
      <c r="AE132" s="41">
        <f t="shared" si="14"/>
        <v>756.89178037693694</v>
      </c>
      <c r="AF132" s="41">
        <f t="shared" si="15"/>
        <v>1430.0585701890298</v>
      </c>
      <c r="AG132" s="41">
        <f t="shared" si="16"/>
        <v>1151.3668825980587</v>
      </c>
      <c r="AH132" s="42">
        <f t="shared" si="17"/>
        <v>702.98186841965025</v>
      </c>
    </row>
    <row r="133" spans="1:34" x14ac:dyDescent="0.2">
      <c r="A133" s="114" t="s">
        <v>171</v>
      </c>
      <c r="B133" s="26">
        <v>242565.25</v>
      </c>
      <c r="C133" s="26">
        <v>7054</v>
      </c>
      <c r="D133" s="26">
        <v>81335</v>
      </c>
      <c r="E133" s="26">
        <v>262495</v>
      </c>
      <c r="F133" s="26">
        <v>125868</v>
      </c>
      <c r="G133" s="26">
        <v>29679</v>
      </c>
      <c r="H133" s="26">
        <v>113999573</v>
      </c>
      <c r="I133" s="26">
        <v>162264298</v>
      </c>
      <c r="J133" s="26">
        <v>292145864</v>
      </c>
      <c r="K133" s="26">
        <v>243564772</v>
      </c>
      <c r="L133" s="26">
        <v>143477585</v>
      </c>
      <c r="N133" s="19" t="s">
        <v>171</v>
      </c>
      <c r="O133" s="117">
        <f t="shared" ref="O133:O182" si="21">C133/$B133</f>
        <v>2.9080834950595769E-2</v>
      </c>
      <c r="P133" s="117">
        <f t="shared" ref="P133:P182" si="22">D133/$B133</f>
        <v>0.33531183877327853</v>
      </c>
      <c r="Q133" s="117">
        <f t="shared" ref="Q133:Q182" si="23">E133/$B133</f>
        <v>1.0821624284599711</v>
      </c>
      <c r="R133" s="117">
        <f t="shared" ref="R133:R182" si="24">F133/$B133</f>
        <v>0.51890367643345447</v>
      </c>
      <c r="S133" s="118">
        <f t="shared" ref="S133:S182" si="25">G133/$B133</f>
        <v>0.12235470662017746</v>
      </c>
      <c r="T133" s="117">
        <f t="shared" si="5"/>
        <v>2.9080875465520444E-2</v>
      </c>
      <c r="U133" s="117">
        <f t="shared" si="6"/>
        <v>0.33531195367342498</v>
      </c>
      <c r="V133" s="117">
        <f t="shared" si="7"/>
        <v>1.082162509274496</v>
      </c>
      <c r="W133" s="117">
        <f t="shared" si="8"/>
        <v>0.51890376150178585</v>
      </c>
      <c r="X133" s="118">
        <f t="shared" si="9"/>
        <v>0.12235476859923297</v>
      </c>
      <c r="Y133" s="41">
        <f t="shared" si="19"/>
        <v>469.97487480172862</v>
      </c>
      <c r="Z133" s="41">
        <f t="shared" si="10"/>
        <v>668.95112964449777</v>
      </c>
      <c r="AA133" s="41">
        <f t="shared" si="11"/>
        <v>1204.4011415485111</v>
      </c>
      <c r="AB133" s="41">
        <f t="shared" si="12"/>
        <v>1004.120631458958</v>
      </c>
      <c r="AC133" s="42">
        <f t="shared" si="13"/>
        <v>591.50098787851925</v>
      </c>
      <c r="AD133" s="41">
        <f t="shared" si="20"/>
        <v>469.97552956273131</v>
      </c>
      <c r="AE133" s="41">
        <f t="shared" si="14"/>
        <v>668.95135887166441</v>
      </c>
      <c r="AF133" s="41">
        <f t="shared" si="15"/>
        <v>1204.4012314916688</v>
      </c>
      <c r="AG133" s="41">
        <f t="shared" si="16"/>
        <v>1004.1207960730676</v>
      </c>
      <c r="AH133" s="42">
        <f t="shared" si="17"/>
        <v>591.50128750469287</v>
      </c>
    </row>
    <row r="134" spans="1:34" x14ac:dyDescent="0.2">
      <c r="A134" s="114" t="s">
        <v>172</v>
      </c>
      <c r="B134" s="26">
        <v>68922.25</v>
      </c>
      <c r="C134" s="26">
        <v>3998</v>
      </c>
      <c r="D134" s="26">
        <v>34524</v>
      </c>
      <c r="E134" s="26">
        <v>26970</v>
      </c>
      <c r="F134" s="26">
        <v>55976</v>
      </c>
      <c r="G134" s="26">
        <v>9993</v>
      </c>
      <c r="H134" s="26">
        <v>110946771</v>
      </c>
      <c r="I134" s="26">
        <v>93391230</v>
      </c>
      <c r="J134" s="26">
        <v>40410080</v>
      </c>
      <c r="K134" s="26">
        <v>144916204</v>
      </c>
      <c r="L134" s="26">
        <v>90537541</v>
      </c>
      <c r="N134" s="19" t="s">
        <v>172</v>
      </c>
      <c r="O134" s="117">
        <f t="shared" si="21"/>
        <v>5.8007392387799298E-2</v>
      </c>
      <c r="P134" s="117">
        <f t="shared" si="22"/>
        <v>0.50091225982901022</v>
      </c>
      <c r="Q134" s="117">
        <f t="shared" si="23"/>
        <v>0.39131049842394872</v>
      </c>
      <c r="R134" s="117">
        <f t="shared" si="24"/>
        <v>0.81216152983978318</v>
      </c>
      <c r="S134" s="118">
        <f t="shared" si="25"/>
        <v>0.14498946276420169</v>
      </c>
      <c r="T134" s="117">
        <f t="shared" si="5"/>
        <v>5.800743290272397E-2</v>
      </c>
      <c r="U134" s="117">
        <f t="shared" si="6"/>
        <v>0.50091237472915662</v>
      </c>
      <c r="V134" s="117">
        <f t="shared" si="7"/>
        <v>0.39131057923847351</v>
      </c>
      <c r="W134" s="117">
        <f t="shared" si="8"/>
        <v>0.81216161490811456</v>
      </c>
      <c r="X134" s="118">
        <f t="shared" si="9"/>
        <v>0.14498952474325721</v>
      </c>
      <c r="Y134" s="41">
        <f t="shared" si="19"/>
        <v>1609.7380889335448</v>
      </c>
      <c r="Z134" s="41">
        <f t="shared" si="10"/>
        <v>1355.0229425185626</v>
      </c>
      <c r="AA134" s="41">
        <f t="shared" si="11"/>
        <v>586.31399874496265</v>
      </c>
      <c r="AB134" s="41">
        <f t="shared" si="12"/>
        <v>2102.6040792342096</v>
      </c>
      <c r="AC134" s="42">
        <f t="shared" si="13"/>
        <v>1313.6184758913123</v>
      </c>
      <c r="AD134" s="41">
        <f t="shared" si="20"/>
        <v>1609.7392132457182</v>
      </c>
      <c r="AE134" s="41">
        <f t="shared" si="14"/>
        <v>1355.0232533361386</v>
      </c>
      <c r="AF134" s="41">
        <f t="shared" si="15"/>
        <v>586.31411983214878</v>
      </c>
      <c r="AG134" s="41">
        <f t="shared" si="16"/>
        <v>2102.6042994675181</v>
      </c>
      <c r="AH134" s="42">
        <f t="shared" si="17"/>
        <v>1313.6190374275157</v>
      </c>
    </row>
    <row r="135" spans="1:34" x14ac:dyDescent="0.2">
      <c r="A135" s="114" t="s">
        <v>173</v>
      </c>
      <c r="B135" s="26">
        <v>256135.25</v>
      </c>
      <c r="C135" s="26">
        <v>13848</v>
      </c>
      <c r="D135" s="26">
        <v>116974</v>
      </c>
      <c r="E135" s="26">
        <v>89388</v>
      </c>
      <c r="F135" s="26">
        <v>194838</v>
      </c>
      <c r="G135" s="26">
        <v>34026</v>
      </c>
      <c r="H135" s="26">
        <v>382580612</v>
      </c>
      <c r="I135" s="26">
        <v>315547196</v>
      </c>
      <c r="J135" s="26">
        <v>131232334</v>
      </c>
      <c r="K135" s="26">
        <v>485478815</v>
      </c>
      <c r="L135" s="26">
        <v>295632838</v>
      </c>
      <c r="N135" s="19" t="s">
        <v>173</v>
      </c>
      <c r="O135" s="117">
        <f t="shared" si="21"/>
        <v>5.406518626389769E-2</v>
      </c>
      <c r="P135" s="117">
        <f t="shared" si="22"/>
        <v>0.45668840973665281</v>
      </c>
      <c r="Q135" s="117">
        <f t="shared" si="23"/>
        <v>0.34898749781609523</v>
      </c>
      <c r="R135" s="117">
        <f t="shared" si="24"/>
        <v>0.76068405266358297</v>
      </c>
      <c r="S135" s="118">
        <f t="shared" si="25"/>
        <v>0.13284387838066022</v>
      </c>
      <c r="T135" s="117">
        <f t="shared" si="5"/>
        <v>5.4065226778822362E-2</v>
      </c>
      <c r="U135" s="117">
        <f t="shared" si="6"/>
        <v>0.45668852463679926</v>
      </c>
      <c r="V135" s="117">
        <f t="shared" si="7"/>
        <v>0.34898757863062002</v>
      </c>
      <c r="W135" s="117">
        <f t="shared" si="8"/>
        <v>0.76068413773191434</v>
      </c>
      <c r="X135" s="118">
        <f t="shared" si="9"/>
        <v>0.13284394035971575</v>
      </c>
      <c r="Y135" s="41">
        <f t="shared" si="19"/>
        <v>1493.666381335642</v>
      </c>
      <c r="Z135" s="41">
        <f t="shared" si="10"/>
        <v>1231.955367330346</v>
      </c>
      <c r="AA135" s="41">
        <f t="shared" si="11"/>
        <v>512.35561680791693</v>
      </c>
      <c r="AB135" s="41">
        <f t="shared" si="12"/>
        <v>1895.400242645243</v>
      </c>
      <c r="AC135" s="42">
        <f t="shared" si="13"/>
        <v>1154.2059829718869</v>
      </c>
      <c r="AD135" s="41">
        <f t="shared" si="20"/>
        <v>1493.6675006470716</v>
      </c>
      <c r="AE135" s="41">
        <f t="shared" si="14"/>
        <v>1231.9556772831477</v>
      </c>
      <c r="AF135" s="41">
        <f t="shared" si="15"/>
        <v>512.35573545335819</v>
      </c>
      <c r="AG135" s="41">
        <f t="shared" si="16"/>
        <v>1895.4004546104281</v>
      </c>
      <c r="AH135" s="42">
        <f t="shared" si="17"/>
        <v>1154.2065214731531</v>
      </c>
    </row>
    <row r="136" spans="1:34" x14ac:dyDescent="0.2">
      <c r="A136" s="114" t="s">
        <v>174</v>
      </c>
      <c r="B136" s="26">
        <v>22851.25</v>
      </c>
      <c r="C136" s="26">
        <v>4403</v>
      </c>
      <c r="D136" s="26">
        <v>17743</v>
      </c>
      <c r="E136" s="26">
        <v>22652</v>
      </c>
      <c r="F136" s="26">
        <v>27848</v>
      </c>
      <c r="G136" s="26">
        <v>9515</v>
      </c>
      <c r="H136" s="26">
        <v>76992273</v>
      </c>
      <c r="I136" s="26">
        <v>53546849</v>
      </c>
      <c r="J136" s="26">
        <v>27477901</v>
      </c>
      <c r="K136" s="26">
        <v>91360797</v>
      </c>
      <c r="L136" s="26">
        <v>56970026</v>
      </c>
      <c r="N136" s="19" t="s">
        <v>174</v>
      </c>
      <c r="O136" s="117">
        <f t="shared" si="21"/>
        <v>0.19268092555111865</v>
      </c>
      <c r="P136" s="117">
        <f t="shared" si="22"/>
        <v>0.77645643017340404</v>
      </c>
      <c r="Q136" s="117">
        <f t="shared" si="23"/>
        <v>0.99128056452054047</v>
      </c>
      <c r="R136" s="117">
        <f t="shared" si="24"/>
        <v>1.2186641868606751</v>
      </c>
      <c r="S136" s="118">
        <f t="shared" si="25"/>
        <v>0.41638860018598545</v>
      </c>
      <c r="T136" s="117">
        <f t="shared" si="5"/>
        <v>0.19268096606604332</v>
      </c>
      <c r="U136" s="117">
        <f t="shared" si="6"/>
        <v>0.77645654507355044</v>
      </c>
      <c r="V136" s="117">
        <f t="shared" si="7"/>
        <v>0.99128064533506521</v>
      </c>
      <c r="W136" s="117">
        <f t="shared" si="8"/>
        <v>1.2186642719290066</v>
      </c>
      <c r="X136" s="118">
        <f t="shared" si="9"/>
        <v>0.41638866216504095</v>
      </c>
      <c r="Y136" s="41">
        <f t="shared" si="19"/>
        <v>3369.2805864011816</v>
      </c>
      <c r="Z136" s="41">
        <f t="shared" si="10"/>
        <v>2343.2787703079698</v>
      </c>
      <c r="AA136" s="41">
        <f t="shared" si="11"/>
        <v>1202.4681800776764</v>
      </c>
      <c r="AB136" s="41">
        <f t="shared" si="12"/>
        <v>3998.0656200426674</v>
      </c>
      <c r="AC136" s="42">
        <f t="shared" si="13"/>
        <v>2493.081385044582</v>
      </c>
      <c r="AD136" s="41">
        <f t="shared" si="20"/>
        <v>3369.2812948581745</v>
      </c>
      <c r="AE136" s="41">
        <f t="shared" si="14"/>
        <v>2343.279117066736</v>
      </c>
      <c r="AF136" s="41">
        <f t="shared" si="15"/>
        <v>1202.4682781093518</v>
      </c>
      <c r="AG136" s="41">
        <f t="shared" si="16"/>
        <v>3998.0658991259256</v>
      </c>
      <c r="AH136" s="42">
        <f t="shared" si="17"/>
        <v>2493.0817561374251</v>
      </c>
    </row>
    <row r="137" spans="1:34" x14ac:dyDescent="0.2">
      <c r="A137" s="114" t="s">
        <v>175</v>
      </c>
      <c r="B137" s="26">
        <v>131841</v>
      </c>
      <c r="C137" s="26">
        <v>22469</v>
      </c>
      <c r="D137" s="26">
        <v>88872</v>
      </c>
      <c r="E137" s="26">
        <v>111163</v>
      </c>
      <c r="F137" s="26">
        <v>143579</v>
      </c>
      <c r="G137" s="26">
        <v>47187</v>
      </c>
      <c r="H137" s="26">
        <v>394760493</v>
      </c>
      <c r="I137" s="26">
        <v>269475244</v>
      </c>
      <c r="J137" s="26">
        <v>132049011</v>
      </c>
      <c r="K137" s="26">
        <v>453188983</v>
      </c>
      <c r="L137" s="26">
        <v>273027646</v>
      </c>
      <c r="N137" s="19" t="s">
        <v>175</v>
      </c>
      <c r="O137" s="117">
        <f t="shared" si="21"/>
        <v>0.17042498160663222</v>
      </c>
      <c r="P137" s="117">
        <f t="shared" si="22"/>
        <v>0.67408469292556938</v>
      </c>
      <c r="Q137" s="117">
        <f t="shared" si="23"/>
        <v>0.84315956341350562</v>
      </c>
      <c r="R137" s="117">
        <f t="shared" si="24"/>
        <v>1.0890314848946838</v>
      </c>
      <c r="S137" s="118">
        <f t="shared" si="25"/>
        <v>0.35790838965117072</v>
      </c>
      <c r="T137" s="117">
        <f t="shared" si="5"/>
        <v>0.17042502212155689</v>
      </c>
      <c r="U137" s="117">
        <f t="shared" si="6"/>
        <v>0.67408480782571578</v>
      </c>
      <c r="V137" s="117">
        <f t="shared" si="7"/>
        <v>0.84315964422803036</v>
      </c>
      <c r="W137" s="117">
        <f t="shared" si="8"/>
        <v>1.0890315699630153</v>
      </c>
      <c r="X137" s="118">
        <f t="shared" si="9"/>
        <v>0.35790845163022622</v>
      </c>
      <c r="Y137" s="41">
        <f t="shared" si="19"/>
        <v>2994.2164652877332</v>
      </c>
      <c r="Z137" s="41">
        <f t="shared" si="10"/>
        <v>2043.94114122314</v>
      </c>
      <c r="AA137" s="41">
        <f t="shared" si="11"/>
        <v>1001.577741370287</v>
      </c>
      <c r="AB137" s="41">
        <f t="shared" si="12"/>
        <v>3437.3903641507573</v>
      </c>
      <c r="AC137" s="42">
        <f t="shared" si="13"/>
        <v>2070.8857335730158</v>
      </c>
      <c r="AD137" s="41">
        <f t="shared" si="20"/>
        <v>2994.2171770991904</v>
      </c>
      <c r="AE137" s="41">
        <f t="shared" si="14"/>
        <v>2043.9414896202165</v>
      </c>
      <c r="AF137" s="41">
        <f t="shared" si="15"/>
        <v>1001.5778373687584</v>
      </c>
      <c r="AG137" s="41">
        <f t="shared" si="16"/>
        <v>3437.3906326582041</v>
      </c>
      <c r="AH137" s="42">
        <f t="shared" si="17"/>
        <v>2070.8860921886435</v>
      </c>
    </row>
    <row r="138" spans="1:34" x14ac:dyDescent="0.2">
      <c r="A138" s="114" t="s">
        <v>176</v>
      </c>
      <c r="B138" s="26">
        <v>7854.25</v>
      </c>
      <c r="C138" s="26">
        <v>157</v>
      </c>
      <c r="D138" s="26">
        <v>2898</v>
      </c>
      <c r="E138" s="26">
        <v>7159</v>
      </c>
      <c r="F138" s="26">
        <v>4769</v>
      </c>
      <c r="G138" s="26">
        <v>678</v>
      </c>
      <c r="H138" s="26">
        <v>3836792</v>
      </c>
      <c r="I138" s="26">
        <v>8744037</v>
      </c>
      <c r="J138" s="26">
        <v>12286687</v>
      </c>
      <c r="K138" s="26">
        <v>14710875</v>
      </c>
      <c r="L138" s="26">
        <v>3993638</v>
      </c>
      <c r="N138" s="19" t="s">
        <v>176</v>
      </c>
      <c r="O138" s="117">
        <f t="shared" si="21"/>
        <v>1.9989177833656939E-2</v>
      </c>
      <c r="P138" s="117">
        <f t="shared" si="22"/>
        <v>0.36897221249641915</v>
      </c>
      <c r="Q138" s="117">
        <f t="shared" si="23"/>
        <v>0.91148104529394913</v>
      </c>
      <c r="R138" s="117">
        <f t="shared" si="24"/>
        <v>0.60718719164783397</v>
      </c>
      <c r="S138" s="118">
        <f t="shared" si="25"/>
        <v>8.6322691536429325E-2</v>
      </c>
      <c r="T138" s="117">
        <f t="shared" si="5"/>
        <v>1.9989218348581615E-2</v>
      </c>
      <c r="U138" s="117">
        <f t="shared" si="6"/>
        <v>0.3689723273965656</v>
      </c>
      <c r="V138" s="117">
        <f t="shared" si="7"/>
        <v>0.91148112610847387</v>
      </c>
      <c r="W138" s="117">
        <f t="shared" si="8"/>
        <v>0.60718727671616535</v>
      </c>
      <c r="X138" s="118">
        <f t="shared" si="9"/>
        <v>8.6322753515484837E-2</v>
      </c>
      <c r="Y138" s="41">
        <f t="shared" si="19"/>
        <v>488.49883820861317</v>
      </c>
      <c r="Z138" s="41">
        <f t="shared" si="10"/>
        <v>1113.2873285164083</v>
      </c>
      <c r="AA138" s="41">
        <f t="shared" si="11"/>
        <v>1564.3361237546551</v>
      </c>
      <c r="AB138" s="41">
        <f t="shared" si="12"/>
        <v>1872.9827800235541</v>
      </c>
      <c r="AC138" s="42">
        <f t="shared" si="13"/>
        <v>508.46840882324858</v>
      </c>
      <c r="AD138" s="41">
        <f t="shared" si="20"/>
        <v>488.49982831905191</v>
      </c>
      <c r="AE138" s="41">
        <f t="shared" si="14"/>
        <v>1113.2876752007187</v>
      </c>
      <c r="AF138" s="41">
        <f t="shared" si="15"/>
        <v>1564.3362624531844</v>
      </c>
      <c r="AG138" s="41">
        <f t="shared" si="16"/>
        <v>1872.9830424327781</v>
      </c>
      <c r="AH138" s="42">
        <f t="shared" si="17"/>
        <v>508.46877389981398</v>
      </c>
    </row>
    <row r="139" spans="1:34" x14ac:dyDescent="0.2">
      <c r="A139" s="114" t="s">
        <v>177</v>
      </c>
      <c r="B139" s="26">
        <v>51787.75</v>
      </c>
      <c r="C139" s="26">
        <v>898</v>
      </c>
      <c r="D139" s="26">
        <v>16422</v>
      </c>
      <c r="E139" s="26">
        <v>39837</v>
      </c>
      <c r="F139" s="26">
        <v>27683</v>
      </c>
      <c r="G139" s="26">
        <v>3809</v>
      </c>
      <c r="H139" s="26">
        <v>22078512</v>
      </c>
      <c r="I139" s="26">
        <v>50276955</v>
      </c>
      <c r="J139" s="26">
        <v>67001795</v>
      </c>
      <c r="K139" s="26">
        <v>83011877</v>
      </c>
      <c r="L139" s="26">
        <v>21697576</v>
      </c>
      <c r="N139" s="19" t="s">
        <v>177</v>
      </c>
      <c r="O139" s="117">
        <f t="shared" si="21"/>
        <v>1.7340008013478091E-2</v>
      </c>
      <c r="P139" s="117">
        <f t="shared" si="22"/>
        <v>0.31710201736897237</v>
      </c>
      <c r="Q139" s="117">
        <f t="shared" si="23"/>
        <v>0.76923596796539717</v>
      </c>
      <c r="R139" s="117">
        <f t="shared" si="24"/>
        <v>0.53454726262484853</v>
      </c>
      <c r="S139" s="118">
        <f t="shared" si="25"/>
        <v>7.355021216407355E-2</v>
      </c>
      <c r="T139" s="117">
        <f t="shared" si="5"/>
        <v>1.7340048528402766E-2</v>
      </c>
      <c r="U139" s="117">
        <f t="shared" si="6"/>
        <v>0.31710213226911882</v>
      </c>
      <c r="V139" s="117">
        <f t="shared" si="7"/>
        <v>0.76923604877992191</v>
      </c>
      <c r="W139" s="117">
        <f t="shared" si="8"/>
        <v>0.53454734769317991</v>
      </c>
      <c r="X139" s="118">
        <f t="shared" si="9"/>
        <v>7.3550274143129063E-2</v>
      </c>
      <c r="Y139" s="41">
        <f t="shared" si="19"/>
        <v>426.32692094172847</v>
      </c>
      <c r="Z139" s="41">
        <f t="shared" si="10"/>
        <v>970.82717438004158</v>
      </c>
      <c r="AA139" s="41">
        <f t="shared" si="11"/>
        <v>1293.776906700909</v>
      </c>
      <c r="AB139" s="41">
        <f t="shared" si="12"/>
        <v>1602.924958122336</v>
      </c>
      <c r="AC139" s="42">
        <f t="shared" si="13"/>
        <v>418.97120458023375</v>
      </c>
      <c r="AD139" s="41">
        <f t="shared" si="20"/>
        <v>426.32791705447971</v>
      </c>
      <c r="AE139" s="41">
        <f t="shared" si="14"/>
        <v>970.82752615385061</v>
      </c>
      <c r="AF139" s="41">
        <f t="shared" si="15"/>
        <v>1293.777042622746</v>
      </c>
      <c r="AG139" s="41">
        <f t="shared" si="16"/>
        <v>1602.9252132132533</v>
      </c>
      <c r="AH139" s="42">
        <f t="shared" si="17"/>
        <v>418.97155763753676</v>
      </c>
    </row>
    <row r="140" spans="1:34" x14ac:dyDescent="0.2">
      <c r="A140" s="114" t="s">
        <v>178</v>
      </c>
      <c r="B140" s="26">
        <v>13862</v>
      </c>
      <c r="C140" s="26">
        <v>1784</v>
      </c>
      <c r="D140" s="26">
        <v>6868</v>
      </c>
      <c r="E140" s="26">
        <v>10071</v>
      </c>
      <c r="F140" s="26">
        <v>9486</v>
      </c>
      <c r="G140" s="26">
        <v>3037</v>
      </c>
      <c r="H140" s="26">
        <v>36845180</v>
      </c>
      <c r="I140" s="26">
        <v>21317330</v>
      </c>
      <c r="J140" s="26">
        <v>10340224</v>
      </c>
      <c r="K140" s="26">
        <v>31437198</v>
      </c>
      <c r="L140" s="26">
        <v>24920604</v>
      </c>
      <c r="N140" s="19" t="s">
        <v>178</v>
      </c>
      <c r="O140" s="117">
        <f t="shared" si="21"/>
        <v>0.12869715769730197</v>
      </c>
      <c r="P140" s="117">
        <f t="shared" si="22"/>
        <v>0.49545520126965809</v>
      </c>
      <c r="Q140" s="117">
        <f t="shared" si="23"/>
        <v>0.72651853989323334</v>
      </c>
      <c r="R140" s="117">
        <f t="shared" si="24"/>
        <v>0.68431683739720095</v>
      </c>
      <c r="S140" s="118">
        <f t="shared" si="25"/>
        <v>0.21908815466743617</v>
      </c>
      <c r="T140" s="117">
        <f t="shared" si="5"/>
        <v>0.12869719821222664</v>
      </c>
      <c r="U140" s="117">
        <f t="shared" si="6"/>
        <v>0.49545531616980454</v>
      </c>
      <c r="V140" s="117">
        <f t="shared" si="7"/>
        <v>0.72651862070775808</v>
      </c>
      <c r="W140" s="117">
        <f t="shared" si="8"/>
        <v>0.68431692246553233</v>
      </c>
      <c r="X140" s="118">
        <f t="shared" si="9"/>
        <v>0.2190882166464917</v>
      </c>
      <c r="Y140" s="41">
        <f t="shared" si="19"/>
        <v>2657.9988457654017</v>
      </c>
      <c r="Z140" s="41">
        <f t="shared" si="10"/>
        <v>1537.8249891790506</v>
      </c>
      <c r="AA140" s="41">
        <f t="shared" si="11"/>
        <v>745.94026835954412</v>
      </c>
      <c r="AB140" s="41">
        <f t="shared" si="12"/>
        <v>2267.8688500937815</v>
      </c>
      <c r="AC140" s="42">
        <f t="shared" si="13"/>
        <v>1797.7639590246717</v>
      </c>
      <c r="AD140" s="41">
        <f t="shared" si="20"/>
        <v>2657.9996825253188</v>
      </c>
      <c r="AE140" s="41">
        <f t="shared" si="14"/>
        <v>1537.8253458133456</v>
      </c>
      <c r="AF140" s="41">
        <f t="shared" si="15"/>
        <v>745.94035133445107</v>
      </c>
      <c r="AG140" s="41">
        <f t="shared" si="16"/>
        <v>2267.8691320155585</v>
      </c>
      <c r="AH140" s="42">
        <f t="shared" si="17"/>
        <v>1797.7644676040261</v>
      </c>
    </row>
    <row r="141" spans="1:34" x14ac:dyDescent="0.2">
      <c r="A141" s="114" t="s">
        <v>179</v>
      </c>
      <c r="B141" s="26">
        <v>62639.75</v>
      </c>
      <c r="C141" s="26">
        <v>7444</v>
      </c>
      <c r="D141" s="26">
        <v>28088</v>
      </c>
      <c r="E141" s="26">
        <v>40461</v>
      </c>
      <c r="F141" s="26">
        <v>39974</v>
      </c>
      <c r="G141" s="26">
        <v>12357</v>
      </c>
      <c r="H141" s="26">
        <v>152589683</v>
      </c>
      <c r="I141" s="26">
        <v>87432204</v>
      </c>
      <c r="J141" s="26">
        <v>40654696</v>
      </c>
      <c r="K141" s="26">
        <v>128080186</v>
      </c>
      <c r="L141" s="26">
        <v>97747062</v>
      </c>
      <c r="N141" s="19" t="s">
        <v>179</v>
      </c>
      <c r="O141" s="117">
        <f t="shared" si="21"/>
        <v>0.11883827761126121</v>
      </c>
      <c r="P141" s="117">
        <f t="shared" si="22"/>
        <v>0.44840536560251276</v>
      </c>
      <c r="Q141" s="117">
        <f t="shared" si="23"/>
        <v>0.64593169672612039</v>
      </c>
      <c r="R141" s="117">
        <f t="shared" si="24"/>
        <v>0.63815708076740407</v>
      </c>
      <c r="S141" s="118">
        <f t="shared" si="25"/>
        <v>0.19727090226254096</v>
      </c>
      <c r="T141" s="117">
        <f t="shared" si="5"/>
        <v>0.11883831812618589</v>
      </c>
      <c r="U141" s="117">
        <f t="shared" si="6"/>
        <v>0.44840548050265921</v>
      </c>
      <c r="V141" s="117">
        <f t="shared" si="7"/>
        <v>0.64593177754064512</v>
      </c>
      <c r="W141" s="117">
        <f t="shared" si="8"/>
        <v>0.63815716583573545</v>
      </c>
      <c r="X141" s="118">
        <f t="shared" si="9"/>
        <v>0.19727096424159649</v>
      </c>
      <c r="Y141" s="41">
        <f t="shared" si="19"/>
        <v>2435.9880587007451</v>
      </c>
      <c r="Z141" s="41">
        <f t="shared" si="10"/>
        <v>1395.7942680167146</v>
      </c>
      <c r="AA141" s="41">
        <f t="shared" si="11"/>
        <v>649.02391851819334</v>
      </c>
      <c r="AB141" s="41">
        <f t="shared" si="12"/>
        <v>2044.7110021990829</v>
      </c>
      <c r="AC141" s="42">
        <f t="shared" si="13"/>
        <v>1560.4637949544817</v>
      </c>
      <c r="AD141" s="41">
        <f t="shared" si="20"/>
        <v>2435.988889189664</v>
      </c>
      <c r="AE141" s="41">
        <f t="shared" si="14"/>
        <v>1395.7946256773896</v>
      </c>
      <c r="AF141" s="41">
        <f t="shared" si="15"/>
        <v>649.02399971959562</v>
      </c>
      <c r="AG141" s="41">
        <f t="shared" si="16"/>
        <v>2044.7112747654437</v>
      </c>
      <c r="AH141" s="42">
        <f t="shared" si="17"/>
        <v>1560.4642852248212</v>
      </c>
    </row>
    <row r="142" spans="1:34" x14ac:dyDescent="0.2">
      <c r="A142" s="114" t="s">
        <v>180</v>
      </c>
      <c r="B142" s="26">
        <v>9496.75</v>
      </c>
      <c r="C142" s="26">
        <v>1317</v>
      </c>
      <c r="D142" s="26">
        <v>4927</v>
      </c>
      <c r="E142" s="26">
        <v>6334</v>
      </c>
      <c r="F142" s="26">
        <v>7654</v>
      </c>
      <c r="G142" s="26">
        <v>2076</v>
      </c>
      <c r="H142" s="26">
        <v>22653560</v>
      </c>
      <c r="I142" s="26">
        <v>15601818</v>
      </c>
      <c r="J142" s="26">
        <v>8783019</v>
      </c>
      <c r="K142" s="26">
        <v>22670177</v>
      </c>
      <c r="L142" s="26">
        <v>16305674</v>
      </c>
      <c r="N142" s="19" t="s">
        <v>180</v>
      </c>
      <c r="O142" s="117">
        <f t="shared" si="21"/>
        <v>0.13867902177060573</v>
      </c>
      <c r="P142" s="117">
        <f t="shared" si="22"/>
        <v>0.51880906625950984</v>
      </c>
      <c r="Q142" s="117">
        <f t="shared" si="23"/>
        <v>0.6669650143470135</v>
      </c>
      <c r="R142" s="117">
        <f t="shared" si="24"/>
        <v>0.80595993366151575</v>
      </c>
      <c r="S142" s="118">
        <f t="shared" si="25"/>
        <v>0.21860110037644456</v>
      </c>
      <c r="T142" s="117">
        <f t="shared" si="5"/>
        <v>0.1386790622855304</v>
      </c>
      <c r="U142" s="117">
        <f t="shared" si="6"/>
        <v>0.51880918115965624</v>
      </c>
      <c r="V142" s="117">
        <f t="shared" si="7"/>
        <v>0.66696509516153824</v>
      </c>
      <c r="W142" s="117">
        <f t="shared" si="8"/>
        <v>0.80596001872984713</v>
      </c>
      <c r="X142" s="118">
        <f t="shared" si="9"/>
        <v>0.21860116235550009</v>
      </c>
      <c r="Y142" s="41">
        <f t="shared" si="19"/>
        <v>2385.4013215047253</v>
      </c>
      <c r="Z142" s="41">
        <f t="shared" si="10"/>
        <v>1642.8586621739016</v>
      </c>
      <c r="AA142" s="41">
        <f t="shared" si="11"/>
        <v>924.84471003237945</v>
      </c>
      <c r="AB142" s="41">
        <f t="shared" si="12"/>
        <v>2387.1510780003687</v>
      </c>
      <c r="AC142" s="42">
        <f t="shared" si="13"/>
        <v>1716.9741227261959</v>
      </c>
      <c r="AD142" s="41">
        <f t="shared" si="20"/>
        <v>2385.4020183971147</v>
      </c>
      <c r="AE142" s="41">
        <f t="shared" si="14"/>
        <v>1642.8590260162341</v>
      </c>
      <c r="AF142" s="41">
        <f t="shared" si="15"/>
        <v>924.84482209355815</v>
      </c>
      <c r="AG142" s="41">
        <f t="shared" si="16"/>
        <v>2387.1513299619746</v>
      </c>
      <c r="AH142" s="42">
        <f t="shared" si="17"/>
        <v>1716.9746095326866</v>
      </c>
    </row>
    <row r="143" spans="1:34" x14ac:dyDescent="0.2">
      <c r="A143" s="114" t="s">
        <v>181</v>
      </c>
      <c r="B143" s="26">
        <v>45633.25</v>
      </c>
      <c r="C143" s="26">
        <v>5880</v>
      </c>
      <c r="D143" s="26">
        <v>21366</v>
      </c>
      <c r="E143" s="26">
        <v>27114</v>
      </c>
      <c r="F143" s="26">
        <v>33938</v>
      </c>
      <c r="G143" s="26">
        <v>9014</v>
      </c>
      <c r="H143" s="26">
        <v>99855457</v>
      </c>
      <c r="I143" s="26">
        <v>68212229</v>
      </c>
      <c r="J143" s="26">
        <v>36724321</v>
      </c>
      <c r="K143" s="26">
        <v>98229885</v>
      </c>
      <c r="L143" s="26">
        <v>68456905</v>
      </c>
      <c r="N143" s="19" t="s">
        <v>181</v>
      </c>
      <c r="O143" s="117">
        <f t="shared" si="21"/>
        <v>0.12885341280754714</v>
      </c>
      <c r="P143" s="117">
        <f t="shared" si="22"/>
        <v>0.46821122755885236</v>
      </c>
      <c r="Q143" s="117">
        <f t="shared" si="23"/>
        <v>0.59417201273194431</v>
      </c>
      <c r="R143" s="117">
        <f t="shared" si="24"/>
        <v>0.74371209589498888</v>
      </c>
      <c r="S143" s="118">
        <f t="shared" si="25"/>
        <v>0.19753140528014113</v>
      </c>
      <c r="T143" s="117">
        <f t="shared" si="5"/>
        <v>0.12885345332247181</v>
      </c>
      <c r="U143" s="117">
        <f t="shared" si="6"/>
        <v>0.46821134245899881</v>
      </c>
      <c r="V143" s="117">
        <f t="shared" si="7"/>
        <v>0.59417209354646905</v>
      </c>
      <c r="W143" s="117">
        <f t="shared" si="8"/>
        <v>0.74371218096332026</v>
      </c>
      <c r="X143" s="118">
        <f t="shared" si="9"/>
        <v>0.19753146725919665</v>
      </c>
      <c r="Y143" s="41">
        <f t="shared" si="19"/>
        <v>2188.2170785556586</v>
      </c>
      <c r="Z143" s="41">
        <f t="shared" si="10"/>
        <v>1494.7922622210779</v>
      </c>
      <c r="AA143" s="41">
        <f t="shared" si="11"/>
        <v>804.77110440303943</v>
      </c>
      <c r="AB143" s="41">
        <f t="shared" si="12"/>
        <v>2152.5945445481093</v>
      </c>
      <c r="AC143" s="42">
        <f t="shared" si="13"/>
        <v>1500.1540543353804</v>
      </c>
      <c r="AD143" s="41">
        <f t="shared" si="20"/>
        <v>2188.2177665890463</v>
      </c>
      <c r="AE143" s="41">
        <f t="shared" si="14"/>
        <v>1494.7926290466467</v>
      </c>
      <c r="AF143" s="41">
        <f t="shared" si="15"/>
        <v>804.77121386156819</v>
      </c>
      <c r="AG143" s="41">
        <f t="shared" si="16"/>
        <v>2152.5947907692307</v>
      </c>
      <c r="AH143" s="42">
        <f t="shared" si="17"/>
        <v>1500.1545250358813</v>
      </c>
    </row>
    <row r="144" spans="1:34" x14ac:dyDescent="0.2">
      <c r="A144" s="114" t="s">
        <v>182</v>
      </c>
      <c r="B144" s="26">
        <v>10135.75</v>
      </c>
      <c r="C144" s="26">
        <v>969</v>
      </c>
      <c r="D144" s="26">
        <v>4254</v>
      </c>
      <c r="E144" s="26">
        <v>7962</v>
      </c>
      <c r="F144" s="26">
        <v>6409</v>
      </c>
      <c r="G144" s="26">
        <v>1758</v>
      </c>
      <c r="H144" s="26">
        <v>19480717</v>
      </c>
      <c r="I144" s="26">
        <v>13709045</v>
      </c>
      <c r="J144" s="26">
        <v>11561193</v>
      </c>
      <c r="K144" s="26">
        <v>23207027</v>
      </c>
      <c r="L144" s="26">
        <v>9910817</v>
      </c>
      <c r="N144" s="19" t="s">
        <v>182</v>
      </c>
      <c r="O144" s="117">
        <f t="shared" si="21"/>
        <v>9.5602200133191914E-2</v>
      </c>
      <c r="P144" s="117">
        <f t="shared" si="22"/>
        <v>0.4197025380460252</v>
      </c>
      <c r="Q144" s="117">
        <f t="shared" si="23"/>
        <v>0.78553634412845619</v>
      </c>
      <c r="R144" s="117">
        <f t="shared" si="24"/>
        <v>0.63231630614409395</v>
      </c>
      <c r="S144" s="118">
        <f t="shared" si="25"/>
        <v>0.17344547764102311</v>
      </c>
      <c r="T144" s="117">
        <f t="shared" si="5"/>
        <v>9.5602240648116593E-2</v>
      </c>
      <c r="U144" s="117">
        <f t="shared" si="6"/>
        <v>0.41970265294617165</v>
      </c>
      <c r="V144" s="117">
        <f t="shared" si="7"/>
        <v>0.78553642494298093</v>
      </c>
      <c r="W144" s="117">
        <f t="shared" si="8"/>
        <v>0.63231639121242533</v>
      </c>
      <c r="X144" s="118">
        <f t="shared" si="9"/>
        <v>0.17344553962007864</v>
      </c>
      <c r="Y144" s="41">
        <f t="shared" si="19"/>
        <v>1921.9808104974966</v>
      </c>
      <c r="Z144" s="41">
        <f t="shared" si="10"/>
        <v>1352.5437190143798</v>
      </c>
      <c r="AA144" s="41">
        <f t="shared" si="11"/>
        <v>1140.6351774659004</v>
      </c>
      <c r="AB144" s="41">
        <f t="shared" si="12"/>
        <v>2289.6210936536518</v>
      </c>
      <c r="AC144" s="42">
        <f t="shared" si="13"/>
        <v>977.80795698394297</v>
      </c>
      <c r="AD144" s="41">
        <f t="shared" si="20"/>
        <v>1921.9816250070755</v>
      </c>
      <c r="AE144" s="41">
        <f t="shared" si="14"/>
        <v>1352.5440892944171</v>
      </c>
      <c r="AF144" s="41">
        <f t="shared" si="15"/>
        <v>1140.6352948123358</v>
      </c>
      <c r="AG144" s="41">
        <f t="shared" si="16"/>
        <v>2289.6214016865842</v>
      </c>
      <c r="AH144" s="42">
        <f t="shared" si="17"/>
        <v>977.80830639411192</v>
      </c>
    </row>
    <row r="145" spans="1:34" x14ac:dyDescent="0.2">
      <c r="A145" s="114" t="s">
        <v>183</v>
      </c>
      <c r="B145" s="26">
        <v>39717.75</v>
      </c>
      <c r="C145" s="26">
        <v>3236</v>
      </c>
      <c r="D145" s="26">
        <v>13840</v>
      </c>
      <c r="E145" s="26">
        <v>25331</v>
      </c>
      <c r="F145" s="26">
        <v>21317</v>
      </c>
      <c r="G145" s="26">
        <v>5720</v>
      </c>
      <c r="H145" s="26">
        <v>64160112</v>
      </c>
      <c r="I145" s="26">
        <v>44997935</v>
      </c>
      <c r="J145" s="26">
        <v>36018254</v>
      </c>
      <c r="K145" s="26">
        <v>75019732</v>
      </c>
      <c r="L145" s="26">
        <v>31128598</v>
      </c>
      <c r="N145" s="19" t="s">
        <v>183</v>
      </c>
      <c r="O145" s="117">
        <f t="shared" si="21"/>
        <v>8.1474907314739636E-2</v>
      </c>
      <c r="P145" s="117">
        <f t="shared" si="22"/>
        <v>0.34845881249567257</v>
      </c>
      <c r="Q145" s="117">
        <f t="shared" si="23"/>
        <v>0.63777530197455801</v>
      </c>
      <c r="R145" s="117">
        <f t="shared" si="24"/>
        <v>0.53671217528686799</v>
      </c>
      <c r="S145" s="118">
        <f t="shared" si="25"/>
        <v>0.1440162144129514</v>
      </c>
      <c r="T145" s="117">
        <f t="shared" si="5"/>
        <v>8.1474947829664315E-2</v>
      </c>
      <c r="U145" s="117">
        <f t="shared" si="6"/>
        <v>0.34845892739581902</v>
      </c>
      <c r="V145" s="117">
        <f t="shared" si="7"/>
        <v>0.63777538278908275</v>
      </c>
      <c r="W145" s="117">
        <f t="shared" si="8"/>
        <v>0.53671226035519937</v>
      </c>
      <c r="X145" s="118">
        <f t="shared" si="9"/>
        <v>0.14401627639200693</v>
      </c>
      <c r="Y145" s="41">
        <f t="shared" si="19"/>
        <v>1615.401476669751</v>
      </c>
      <c r="Z145" s="41">
        <f t="shared" si="10"/>
        <v>1132.9427019405682</v>
      </c>
      <c r="AA145" s="41">
        <f t="shared" si="11"/>
        <v>906.85534804967551</v>
      </c>
      <c r="AB145" s="41">
        <f t="shared" si="12"/>
        <v>1888.8212952647116</v>
      </c>
      <c r="AC145" s="42">
        <f t="shared" si="13"/>
        <v>783.74525243751225</v>
      </c>
      <c r="AD145" s="41">
        <f t="shared" si="20"/>
        <v>1615.4022799584113</v>
      </c>
      <c r="AE145" s="41">
        <f t="shared" si="14"/>
        <v>1132.943075514941</v>
      </c>
      <c r="AF145" s="41">
        <f t="shared" si="15"/>
        <v>906.85546296018356</v>
      </c>
      <c r="AG145" s="41">
        <f t="shared" si="16"/>
        <v>1888.8215946409568</v>
      </c>
      <c r="AH145" s="42">
        <f t="shared" si="17"/>
        <v>783.74558973141143</v>
      </c>
    </row>
    <row r="146" spans="1:34" x14ac:dyDescent="0.2">
      <c r="A146" s="114" t="s">
        <v>184</v>
      </c>
      <c r="B146" s="26">
        <v>68384</v>
      </c>
      <c r="C146" s="26">
        <v>8424</v>
      </c>
      <c r="D146" s="26">
        <v>33581</v>
      </c>
      <c r="E146" s="26">
        <v>60676</v>
      </c>
      <c r="F146" s="26">
        <v>53400</v>
      </c>
      <c r="G146" s="26">
        <v>12303</v>
      </c>
      <c r="H146" s="26">
        <v>119162060</v>
      </c>
      <c r="I146" s="26">
        <v>107727308</v>
      </c>
      <c r="J146" s="26">
        <v>80983851</v>
      </c>
      <c r="K146" s="26">
        <v>182921474</v>
      </c>
      <c r="L146" s="26">
        <v>132437517</v>
      </c>
      <c r="N146" s="19" t="s">
        <v>184</v>
      </c>
      <c r="O146" s="117">
        <f t="shared" si="21"/>
        <v>0.12318671034160038</v>
      </c>
      <c r="P146" s="117">
        <f t="shared" si="22"/>
        <v>0.49106516144127282</v>
      </c>
      <c r="Q146" s="117">
        <f t="shared" si="23"/>
        <v>0.88728357510528777</v>
      </c>
      <c r="R146" s="117">
        <f t="shared" si="24"/>
        <v>0.78088441740758074</v>
      </c>
      <c r="S146" s="118">
        <f t="shared" si="25"/>
        <v>0.17991050538137576</v>
      </c>
      <c r="T146" s="117">
        <f t="shared" si="5"/>
        <v>0.12318675085652506</v>
      </c>
      <c r="U146" s="117">
        <f t="shared" si="6"/>
        <v>0.49106527634141928</v>
      </c>
      <c r="V146" s="117">
        <f t="shared" si="7"/>
        <v>0.88728365591981251</v>
      </c>
      <c r="W146" s="117">
        <f t="shared" si="8"/>
        <v>0.78088450247591212</v>
      </c>
      <c r="X146" s="118">
        <f t="shared" si="9"/>
        <v>0.17991056736043129</v>
      </c>
      <c r="Y146" s="41">
        <f t="shared" si="19"/>
        <v>1742.5429925128685</v>
      </c>
      <c r="Z146" s="41">
        <f t="shared" si="10"/>
        <v>1575.3291413196068</v>
      </c>
      <c r="AA146" s="41">
        <f t="shared" si="11"/>
        <v>1184.2514477070661</v>
      </c>
      <c r="AB146" s="41">
        <f t="shared" si="12"/>
        <v>2674.9162669630323</v>
      </c>
      <c r="AC146" s="42">
        <f t="shared" si="13"/>
        <v>1936.6740319372952</v>
      </c>
      <c r="AD146" s="41">
        <f t="shared" si="20"/>
        <v>1742.5435656185057</v>
      </c>
      <c r="AE146" s="41">
        <f t="shared" si="14"/>
        <v>1575.329509917429</v>
      </c>
      <c r="AF146" s="41">
        <f t="shared" si="15"/>
        <v>1184.2515555696712</v>
      </c>
      <c r="AG146" s="41">
        <f t="shared" si="16"/>
        <v>2674.9165583642412</v>
      </c>
      <c r="AH146" s="42">
        <f t="shared" si="17"/>
        <v>1936.6746991202767</v>
      </c>
    </row>
    <row r="147" spans="1:34" x14ac:dyDescent="0.2">
      <c r="A147" s="114" t="s">
        <v>185</v>
      </c>
      <c r="B147" s="26">
        <v>424896</v>
      </c>
      <c r="C147" s="26">
        <v>46182</v>
      </c>
      <c r="D147" s="26">
        <v>178761</v>
      </c>
      <c r="E147" s="26">
        <v>318683</v>
      </c>
      <c r="F147" s="26">
        <v>292388</v>
      </c>
      <c r="G147" s="26">
        <v>66110</v>
      </c>
      <c r="H147" s="26">
        <v>647816504</v>
      </c>
      <c r="I147" s="26">
        <v>578557308</v>
      </c>
      <c r="J147" s="26">
        <v>415398622</v>
      </c>
      <c r="K147" s="26">
        <v>959322686</v>
      </c>
      <c r="L147" s="26">
        <v>680929395</v>
      </c>
      <c r="N147" s="19" t="s">
        <v>185</v>
      </c>
      <c r="O147" s="117">
        <f t="shared" si="21"/>
        <v>0.10869012652507908</v>
      </c>
      <c r="P147" s="117">
        <f t="shared" si="22"/>
        <v>0.42071706958879351</v>
      </c>
      <c r="Q147" s="117">
        <f t="shared" si="23"/>
        <v>0.75002588868805542</v>
      </c>
      <c r="R147" s="117">
        <f t="shared" si="24"/>
        <v>0.68814015665009787</v>
      </c>
      <c r="S147" s="118">
        <f t="shared" si="25"/>
        <v>0.15559101521313451</v>
      </c>
      <c r="T147" s="117">
        <f t="shared" si="5"/>
        <v>0.10869016704000375</v>
      </c>
      <c r="U147" s="117">
        <f t="shared" si="6"/>
        <v>0.42071718448893997</v>
      </c>
      <c r="V147" s="117">
        <f t="shared" si="7"/>
        <v>0.75002596950258016</v>
      </c>
      <c r="W147" s="117">
        <f t="shared" si="8"/>
        <v>0.68814024171842925</v>
      </c>
      <c r="X147" s="118">
        <f t="shared" si="9"/>
        <v>0.15559107719219004</v>
      </c>
      <c r="Y147" s="41">
        <f t="shared" si="19"/>
        <v>1524.6472172013857</v>
      </c>
      <c r="Z147" s="41">
        <f t="shared" si="10"/>
        <v>1361.6445153637596</v>
      </c>
      <c r="AA147" s="41">
        <f t="shared" si="11"/>
        <v>977.64775851031777</v>
      </c>
      <c r="AB147" s="41">
        <f t="shared" si="12"/>
        <v>2257.7823420319323</v>
      </c>
      <c r="AC147" s="42">
        <f t="shared" si="13"/>
        <v>1602.5789722661546</v>
      </c>
      <c r="AD147" s="41">
        <f t="shared" si="20"/>
        <v>1524.6477855231749</v>
      </c>
      <c r="AE147" s="41">
        <f t="shared" si="14"/>
        <v>1361.6448872363685</v>
      </c>
      <c r="AF147" s="41">
        <f t="shared" si="15"/>
        <v>977.647863850867</v>
      </c>
      <c r="AG147" s="41">
        <f t="shared" si="16"/>
        <v>2257.7826211404463</v>
      </c>
      <c r="AH147" s="42">
        <f t="shared" si="17"/>
        <v>1602.5796106470468</v>
      </c>
    </row>
    <row r="148" spans="1:34" x14ac:dyDescent="0.2">
      <c r="A148" s="114" t="s">
        <v>186</v>
      </c>
      <c r="B148" s="26">
        <v>48757.75</v>
      </c>
      <c r="C148" s="26">
        <v>8617</v>
      </c>
      <c r="D148" s="26">
        <v>30878</v>
      </c>
      <c r="E148" s="26">
        <v>36351</v>
      </c>
      <c r="F148" s="26">
        <v>47922</v>
      </c>
      <c r="G148" s="26">
        <v>11205</v>
      </c>
      <c r="H148" s="26">
        <v>104618718</v>
      </c>
      <c r="I148" s="26">
        <v>92012481</v>
      </c>
      <c r="J148" s="26">
        <v>46619540</v>
      </c>
      <c r="K148" s="26">
        <v>140035252</v>
      </c>
      <c r="L148" s="26">
        <v>32058641</v>
      </c>
      <c r="N148" s="19" t="s">
        <v>186</v>
      </c>
      <c r="O148" s="117">
        <f t="shared" si="21"/>
        <v>0.1767308786808251</v>
      </c>
      <c r="P148" s="117">
        <f t="shared" si="22"/>
        <v>0.63329419425629774</v>
      </c>
      <c r="Q148" s="117">
        <f t="shared" si="23"/>
        <v>0.7455430162384441</v>
      </c>
      <c r="R148" s="117">
        <f t="shared" si="24"/>
        <v>0.98285913521440182</v>
      </c>
      <c r="S148" s="118">
        <f t="shared" si="25"/>
        <v>0.22980962000912675</v>
      </c>
      <c r="T148" s="117">
        <f t="shared" si="5"/>
        <v>0.17673091919574976</v>
      </c>
      <c r="U148" s="117">
        <f t="shared" si="6"/>
        <v>0.63329430915644414</v>
      </c>
      <c r="V148" s="117">
        <f t="shared" si="7"/>
        <v>0.74554309705296884</v>
      </c>
      <c r="W148" s="117">
        <f t="shared" si="8"/>
        <v>0.9828592202827332</v>
      </c>
      <c r="X148" s="118">
        <f t="shared" si="9"/>
        <v>0.22980968198818227</v>
      </c>
      <c r="Y148" s="41">
        <f t="shared" si="19"/>
        <v>2145.6838758966524</v>
      </c>
      <c r="Z148" s="41">
        <f t="shared" si="10"/>
        <v>1887.1355015356532</v>
      </c>
      <c r="AA148" s="41">
        <f t="shared" si="11"/>
        <v>956.14625367249312</v>
      </c>
      <c r="AB148" s="41">
        <f t="shared" si="12"/>
        <v>2872.0614056226959</v>
      </c>
      <c r="AC148" s="42">
        <f t="shared" si="13"/>
        <v>657.50862170629284</v>
      </c>
      <c r="AD148" s="41">
        <f t="shared" si="20"/>
        <v>2145.6843677870411</v>
      </c>
      <c r="AE148" s="41">
        <f t="shared" si="14"/>
        <v>1887.1358439233579</v>
      </c>
      <c r="AF148" s="41">
        <f t="shared" si="15"/>
        <v>956.14635731574822</v>
      </c>
      <c r="AG148" s="41">
        <f t="shared" si="16"/>
        <v>2872.0616542050843</v>
      </c>
      <c r="AH148" s="42">
        <f t="shared" si="17"/>
        <v>657.50879903465432</v>
      </c>
    </row>
    <row r="149" spans="1:34" x14ac:dyDescent="0.2">
      <c r="A149" s="114" t="s">
        <v>187</v>
      </c>
      <c r="B149" s="26">
        <v>247872</v>
      </c>
      <c r="C149" s="26">
        <v>41150</v>
      </c>
      <c r="D149" s="26">
        <v>143101</v>
      </c>
      <c r="E149" s="26">
        <v>166749</v>
      </c>
      <c r="F149" s="26">
        <v>230168</v>
      </c>
      <c r="G149" s="26">
        <v>52016</v>
      </c>
      <c r="H149" s="26">
        <v>493254625</v>
      </c>
      <c r="I149" s="26">
        <v>433532501</v>
      </c>
      <c r="J149" s="26">
        <v>209530879</v>
      </c>
      <c r="K149" s="26">
        <v>647959755</v>
      </c>
      <c r="L149" s="26">
        <v>143933398</v>
      </c>
      <c r="N149" s="19" t="s">
        <v>187</v>
      </c>
      <c r="O149" s="117">
        <f t="shared" si="21"/>
        <v>0.16601310353730958</v>
      </c>
      <c r="P149" s="117">
        <f t="shared" si="22"/>
        <v>0.57731813193906534</v>
      </c>
      <c r="Q149" s="117">
        <f t="shared" si="23"/>
        <v>0.67272221146398137</v>
      </c>
      <c r="R149" s="117">
        <f t="shared" si="24"/>
        <v>0.92857603924606247</v>
      </c>
      <c r="S149" s="118">
        <f t="shared" si="25"/>
        <v>0.20985024528789054</v>
      </c>
      <c r="T149" s="117">
        <f t="shared" si="5"/>
        <v>0.16601314405223425</v>
      </c>
      <c r="U149" s="117">
        <f t="shared" si="6"/>
        <v>0.57731824683921174</v>
      </c>
      <c r="V149" s="117">
        <f t="shared" si="7"/>
        <v>0.67272229227850611</v>
      </c>
      <c r="W149" s="117">
        <f t="shared" si="8"/>
        <v>0.92857612431439385</v>
      </c>
      <c r="X149" s="118">
        <f t="shared" si="9"/>
        <v>0.20985030726694606</v>
      </c>
      <c r="Y149" s="41">
        <f t="shared" si="19"/>
        <v>1989.9570141040538</v>
      </c>
      <c r="Z149" s="41">
        <f t="shared" si="10"/>
        <v>1749.0176421701524</v>
      </c>
      <c r="AA149" s="41">
        <f t="shared" si="11"/>
        <v>845.31887022334104</v>
      </c>
      <c r="AB149" s="41">
        <f t="shared" si="12"/>
        <v>2614.0901554027887</v>
      </c>
      <c r="AC149" s="42">
        <f t="shared" si="13"/>
        <v>580.67630873999485</v>
      </c>
      <c r="AD149" s="41">
        <f t="shared" si="20"/>
        <v>1989.9574997461916</v>
      </c>
      <c r="AE149" s="41">
        <f t="shared" si="14"/>
        <v>1749.0179902665866</v>
      </c>
      <c r="AF149" s="41">
        <f t="shared" si="15"/>
        <v>845.31897177200642</v>
      </c>
      <c r="AG149" s="41">
        <f t="shared" si="16"/>
        <v>2614.0903948837554</v>
      </c>
      <c r="AH149" s="42">
        <f t="shared" si="17"/>
        <v>580.6764802421493</v>
      </c>
    </row>
    <row r="150" spans="1:34" x14ac:dyDescent="0.2">
      <c r="A150" s="114" t="s">
        <v>188</v>
      </c>
      <c r="B150" s="26">
        <v>55843</v>
      </c>
      <c r="C150" s="26">
        <v>5570</v>
      </c>
      <c r="D150" s="26">
        <v>26220</v>
      </c>
      <c r="E150" s="26">
        <v>71597</v>
      </c>
      <c r="F150" s="26">
        <v>34420</v>
      </c>
      <c r="G150" s="26">
        <v>8755</v>
      </c>
      <c r="H150" s="26">
        <v>87059464</v>
      </c>
      <c r="I150" s="26">
        <v>81760997</v>
      </c>
      <c r="J150" s="26">
        <v>43936469</v>
      </c>
      <c r="K150" s="26">
        <v>115441804</v>
      </c>
      <c r="L150" s="26">
        <v>19114099</v>
      </c>
      <c r="N150" s="19" t="s">
        <v>188</v>
      </c>
      <c r="O150" s="117">
        <f t="shared" si="21"/>
        <v>9.9743924932399766E-2</v>
      </c>
      <c r="P150" s="117">
        <f t="shared" si="22"/>
        <v>0.46953064842504882</v>
      </c>
      <c r="Q150" s="117">
        <f t="shared" si="23"/>
        <v>1.2821123506974912</v>
      </c>
      <c r="R150" s="117">
        <f t="shared" si="24"/>
        <v>0.61637089697903047</v>
      </c>
      <c r="S150" s="118">
        <f t="shared" si="25"/>
        <v>0.15677882635245241</v>
      </c>
      <c r="T150" s="117">
        <f t="shared" si="5"/>
        <v>9.9743965447324445E-2</v>
      </c>
      <c r="U150" s="117">
        <f t="shared" si="6"/>
        <v>0.46953076332519528</v>
      </c>
      <c r="V150" s="117">
        <f t="shared" si="7"/>
        <v>1.282112431512016</v>
      </c>
      <c r="W150" s="117">
        <f t="shared" si="8"/>
        <v>0.61637098204736185</v>
      </c>
      <c r="X150" s="118">
        <f t="shared" si="9"/>
        <v>0.15677888833150794</v>
      </c>
      <c r="Y150" s="41">
        <f t="shared" si="19"/>
        <v>1559.0040649678563</v>
      </c>
      <c r="Z150" s="41">
        <f t="shared" si="10"/>
        <v>1464.1225757928478</v>
      </c>
      <c r="AA150" s="41">
        <f t="shared" si="11"/>
        <v>786.78561323711119</v>
      </c>
      <c r="AB150" s="41">
        <f t="shared" si="12"/>
        <v>2067.2564869365901</v>
      </c>
      <c r="AC150" s="42">
        <f t="shared" si="13"/>
        <v>342.28281073724548</v>
      </c>
      <c r="AD150" s="41">
        <f t="shared" si="20"/>
        <v>1559.0046982187766</v>
      </c>
      <c r="AE150" s="41">
        <f t="shared" si="14"/>
        <v>1464.1229340823415</v>
      </c>
      <c r="AF150" s="41">
        <f t="shared" si="15"/>
        <v>786.7856628300392</v>
      </c>
      <c r="AG150" s="41">
        <f t="shared" si="16"/>
        <v>2067.2567722486656</v>
      </c>
      <c r="AH150" s="42">
        <f t="shared" si="17"/>
        <v>342.28294605121505</v>
      </c>
    </row>
    <row r="151" spans="1:34" x14ac:dyDescent="0.2">
      <c r="A151" s="114" t="s">
        <v>189</v>
      </c>
      <c r="B151" s="26">
        <v>285045</v>
      </c>
      <c r="C151" s="26">
        <v>25797</v>
      </c>
      <c r="D151" s="26">
        <v>117147</v>
      </c>
      <c r="E151" s="26">
        <v>316149</v>
      </c>
      <c r="F151" s="26">
        <v>158040</v>
      </c>
      <c r="G151" s="26">
        <v>39280</v>
      </c>
      <c r="H151" s="26">
        <v>399582945</v>
      </c>
      <c r="I151" s="26">
        <v>372968975</v>
      </c>
      <c r="J151" s="26">
        <v>189833312</v>
      </c>
      <c r="K151" s="26">
        <v>511365611</v>
      </c>
      <c r="L151" s="26">
        <v>83001763</v>
      </c>
      <c r="N151" s="19" t="s">
        <v>189</v>
      </c>
      <c r="O151" s="117">
        <f t="shared" si="21"/>
        <v>9.0501499763195284E-2</v>
      </c>
      <c r="P151" s="117">
        <f t="shared" si="22"/>
        <v>0.41097721412408567</v>
      </c>
      <c r="Q151" s="117">
        <f t="shared" si="23"/>
        <v>1.1091196126927327</v>
      </c>
      <c r="R151" s="117">
        <f t="shared" si="24"/>
        <v>0.55443877282534337</v>
      </c>
      <c r="S151" s="118">
        <f t="shared" si="25"/>
        <v>0.13780280306618253</v>
      </c>
      <c r="T151" s="117">
        <f t="shared" si="5"/>
        <v>9.0501540278119963E-2</v>
      </c>
      <c r="U151" s="117">
        <f t="shared" si="6"/>
        <v>0.41097732902423212</v>
      </c>
      <c r="V151" s="117">
        <f t="shared" si="7"/>
        <v>1.1091196935072576</v>
      </c>
      <c r="W151" s="117">
        <f t="shared" si="8"/>
        <v>0.55443885789367475</v>
      </c>
      <c r="X151" s="118">
        <f t="shared" si="9"/>
        <v>0.13780286504523806</v>
      </c>
      <c r="Y151" s="41">
        <f t="shared" si="19"/>
        <v>1401.8240804083566</v>
      </c>
      <c r="Z151" s="41">
        <f t="shared" si="10"/>
        <v>1308.4564717851567</v>
      </c>
      <c r="AA151" s="41">
        <f t="shared" si="11"/>
        <v>665.97664228455153</v>
      </c>
      <c r="AB151" s="41">
        <f t="shared" si="12"/>
        <v>1793.9820414320545</v>
      </c>
      <c r="AC151" s="42">
        <f t="shared" si="13"/>
        <v>291.18827904365975</v>
      </c>
      <c r="AD151" s="41">
        <f t="shared" si="20"/>
        <v>1401.8247079647747</v>
      </c>
      <c r="AE151" s="41">
        <f t="shared" si="14"/>
        <v>1308.4568376006694</v>
      </c>
      <c r="AF151" s="41">
        <f t="shared" si="15"/>
        <v>665.97669081005347</v>
      </c>
      <c r="AG151" s="41">
        <f t="shared" si="16"/>
        <v>1793.9823166852771</v>
      </c>
      <c r="AH151" s="42">
        <f t="shared" si="17"/>
        <v>291.18841001033178</v>
      </c>
    </row>
    <row r="152" spans="1:34" x14ac:dyDescent="0.2">
      <c r="A152" s="114" t="s">
        <v>190</v>
      </c>
      <c r="B152" s="26">
        <v>47233.5</v>
      </c>
      <c r="C152" s="26">
        <v>3002</v>
      </c>
      <c r="D152" s="26">
        <v>22884</v>
      </c>
      <c r="E152" s="26">
        <v>35161</v>
      </c>
      <c r="F152" s="26">
        <v>42105</v>
      </c>
      <c r="G152" s="26">
        <v>8509</v>
      </c>
      <c r="H152" s="26">
        <v>63739746</v>
      </c>
      <c r="I152" s="26">
        <v>72690793</v>
      </c>
      <c r="J152" s="26">
        <v>53207962</v>
      </c>
      <c r="K152" s="26">
        <v>128022553</v>
      </c>
      <c r="L152" s="26">
        <v>35987892</v>
      </c>
      <c r="N152" s="19" t="s">
        <v>190</v>
      </c>
      <c r="O152" s="117">
        <f t="shared" si="21"/>
        <v>6.3556585897720896E-2</v>
      </c>
      <c r="P152" s="117">
        <f t="shared" si="22"/>
        <v>0.48448664613039472</v>
      </c>
      <c r="Q152" s="117">
        <f t="shared" si="23"/>
        <v>0.74440810018313275</v>
      </c>
      <c r="R152" s="117">
        <f t="shared" si="24"/>
        <v>0.89142240147353047</v>
      </c>
      <c r="S152" s="118">
        <f t="shared" si="25"/>
        <v>0.18014756475806365</v>
      </c>
      <c r="T152" s="117">
        <f t="shared" si="5"/>
        <v>6.3556626412645575E-2</v>
      </c>
      <c r="U152" s="117">
        <f t="shared" si="6"/>
        <v>0.48448676103054117</v>
      </c>
      <c r="V152" s="117">
        <f t="shared" si="7"/>
        <v>0.74440818099765749</v>
      </c>
      <c r="W152" s="117">
        <f t="shared" si="8"/>
        <v>0.89142248654186185</v>
      </c>
      <c r="X152" s="118">
        <f t="shared" si="9"/>
        <v>0.18014762673711918</v>
      </c>
      <c r="Y152" s="41">
        <f t="shared" si="19"/>
        <v>1349.4605735336149</v>
      </c>
      <c r="Z152" s="41">
        <f t="shared" si="10"/>
        <v>1538.9668984936538</v>
      </c>
      <c r="AA152" s="41">
        <f t="shared" si="11"/>
        <v>1126.4878105581843</v>
      </c>
      <c r="AB152" s="41">
        <f t="shared" si="12"/>
        <v>2710.4185165189961</v>
      </c>
      <c r="AC152" s="42">
        <f t="shared" si="13"/>
        <v>761.91457334307222</v>
      </c>
      <c r="AD152" s="41">
        <f t="shared" si="20"/>
        <v>1349.4614337637975</v>
      </c>
      <c r="AE152" s="41">
        <f t="shared" si="14"/>
        <v>1538.9672634727992</v>
      </c>
      <c r="AF152" s="41">
        <f t="shared" si="15"/>
        <v>1126.487932852094</v>
      </c>
      <c r="AG152" s="41">
        <f t="shared" si="16"/>
        <v>2710.4187751739055</v>
      </c>
      <c r="AH152" s="42">
        <f t="shared" si="17"/>
        <v>761.91483547676091</v>
      </c>
    </row>
    <row r="153" spans="1:34" x14ac:dyDescent="0.2">
      <c r="A153" s="114" t="s">
        <v>191</v>
      </c>
      <c r="B153" s="26">
        <v>243839.25</v>
      </c>
      <c r="C153" s="26">
        <v>13686</v>
      </c>
      <c r="D153" s="26">
        <v>101630</v>
      </c>
      <c r="E153" s="26">
        <v>153122</v>
      </c>
      <c r="F153" s="26">
        <v>192723</v>
      </c>
      <c r="G153" s="26">
        <v>37935</v>
      </c>
      <c r="H153" s="26">
        <v>286304340</v>
      </c>
      <c r="I153" s="26">
        <v>326159853</v>
      </c>
      <c r="J153" s="26">
        <v>226499732</v>
      </c>
      <c r="K153" s="26">
        <v>562808937</v>
      </c>
      <c r="L153" s="26">
        <v>152457284</v>
      </c>
      <c r="N153" s="19" t="s">
        <v>191</v>
      </c>
      <c r="O153" s="117">
        <f t="shared" si="21"/>
        <v>5.6127141139090612E-2</v>
      </c>
      <c r="P153" s="117">
        <f t="shared" si="22"/>
        <v>0.41679098012317539</v>
      </c>
      <c r="Q153" s="117">
        <f t="shared" si="23"/>
        <v>0.62796288948559353</v>
      </c>
      <c r="R153" s="117">
        <f t="shared" si="24"/>
        <v>0.79036906486547998</v>
      </c>
      <c r="S153" s="118">
        <f t="shared" si="25"/>
        <v>0.15557380528360384</v>
      </c>
      <c r="T153" s="117">
        <f t="shared" si="5"/>
        <v>5.6127181654015285E-2</v>
      </c>
      <c r="U153" s="117">
        <f t="shared" si="6"/>
        <v>0.41679109502332184</v>
      </c>
      <c r="V153" s="117">
        <f t="shared" si="7"/>
        <v>0.62796297030011827</v>
      </c>
      <c r="W153" s="117">
        <f t="shared" si="8"/>
        <v>0.79036914993381135</v>
      </c>
      <c r="X153" s="118">
        <f t="shared" si="9"/>
        <v>0.15557386726265937</v>
      </c>
      <c r="Y153" s="41">
        <f t="shared" si="19"/>
        <v>1174.1519874261423</v>
      </c>
      <c r="Z153" s="41">
        <f t="shared" si="10"/>
        <v>1337.6019365217044</v>
      </c>
      <c r="AA153" s="41">
        <f t="shared" si="11"/>
        <v>928.88955326101109</v>
      </c>
      <c r="AB153" s="41">
        <f t="shared" si="12"/>
        <v>2308.1146164942684</v>
      </c>
      <c r="AC153" s="42">
        <f t="shared" si="13"/>
        <v>625.23684763630138</v>
      </c>
      <c r="AD153" s="41">
        <f t="shared" si="20"/>
        <v>1174.1528349782955</v>
      </c>
      <c r="AE153" s="41">
        <f t="shared" si="14"/>
        <v>1337.6023052692678</v>
      </c>
      <c r="AF153" s="41">
        <f t="shared" si="15"/>
        <v>928.88967280273732</v>
      </c>
      <c r="AG153" s="41">
        <f t="shared" si="16"/>
        <v>2308.1148649192987</v>
      </c>
      <c r="AH153" s="42">
        <f t="shared" si="17"/>
        <v>625.23709672443817</v>
      </c>
    </row>
    <row r="154" spans="1:34" x14ac:dyDescent="0.2">
      <c r="A154" s="114" t="s">
        <v>192</v>
      </c>
      <c r="B154" s="26">
        <v>55404.5</v>
      </c>
      <c r="C154" s="26">
        <v>11428</v>
      </c>
      <c r="D154" s="26">
        <v>41455</v>
      </c>
      <c r="E154" s="26">
        <v>60248</v>
      </c>
      <c r="F154" s="26">
        <v>52314</v>
      </c>
      <c r="G154" s="26">
        <v>10393</v>
      </c>
      <c r="H154" s="26">
        <v>166930682</v>
      </c>
      <c r="I154" s="26">
        <v>113372009</v>
      </c>
      <c r="J154" s="26">
        <v>56375732</v>
      </c>
      <c r="K154" s="26">
        <v>157024841</v>
      </c>
      <c r="L154" s="26">
        <v>57731078</v>
      </c>
      <c r="N154" s="19" t="s">
        <v>192</v>
      </c>
      <c r="O154" s="117">
        <f t="shared" si="21"/>
        <v>0.20626483408387405</v>
      </c>
      <c r="P154" s="117">
        <f t="shared" si="22"/>
        <v>0.74822442220397256</v>
      </c>
      <c r="Q154" s="117">
        <f t="shared" si="23"/>
        <v>1.0874206968748026</v>
      </c>
      <c r="R154" s="117">
        <f t="shared" si="24"/>
        <v>0.94421933236469957</v>
      </c>
      <c r="S154" s="118">
        <f t="shared" si="25"/>
        <v>0.1875840410074994</v>
      </c>
      <c r="T154" s="117">
        <f t="shared" si="5"/>
        <v>0.20626487459879872</v>
      </c>
      <c r="U154" s="117">
        <f t="shared" si="6"/>
        <v>0.74822453710411896</v>
      </c>
      <c r="V154" s="117">
        <f t="shared" si="7"/>
        <v>1.0874207776893274</v>
      </c>
      <c r="W154" s="117">
        <f t="shared" si="8"/>
        <v>0.94421941743303095</v>
      </c>
      <c r="X154" s="118">
        <f t="shared" si="9"/>
        <v>0.18758410298655492</v>
      </c>
      <c r="Y154" s="41">
        <f t="shared" si="19"/>
        <v>3012.944472019421</v>
      </c>
      <c r="Z154" s="41">
        <f t="shared" si="10"/>
        <v>2046.2599427844309</v>
      </c>
      <c r="AA154" s="41">
        <f t="shared" si="11"/>
        <v>1017.5298396339648</v>
      </c>
      <c r="AB154" s="41">
        <f t="shared" si="12"/>
        <v>2834.1532005523018</v>
      </c>
      <c r="AC154" s="42">
        <f t="shared" si="13"/>
        <v>1041.9925818299957</v>
      </c>
      <c r="AD154" s="41">
        <f t="shared" si="20"/>
        <v>3012.9450638276121</v>
      </c>
      <c r="AE154" s="41">
        <f t="shared" si="14"/>
        <v>2046.2602570157765</v>
      </c>
      <c r="AF154" s="41">
        <f t="shared" si="15"/>
        <v>1017.5299152543671</v>
      </c>
      <c r="AG154" s="41">
        <f t="shared" si="16"/>
        <v>2834.1534558920043</v>
      </c>
      <c r="AH154" s="42">
        <f t="shared" si="17"/>
        <v>1041.9929261115014</v>
      </c>
    </row>
    <row r="155" spans="1:34" x14ac:dyDescent="0.2">
      <c r="A155" s="114" t="s">
        <v>193</v>
      </c>
      <c r="B155" s="26">
        <v>179799.25</v>
      </c>
      <c r="C155" s="26">
        <v>33838</v>
      </c>
      <c r="D155" s="26">
        <v>119613</v>
      </c>
      <c r="E155" s="26">
        <v>170358</v>
      </c>
      <c r="F155" s="26">
        <v>155088</v>
      </c>
      <c r="G155" s="26">
        <v>30145</v>
      </c>
      <c r="H155" s="26">
        <v>485264090</v>
      </c>
      <c r="I155" s="26">
        <v>331692090</v>
      </c>
      <c r="J155" s="26">
        <v>156318360</v>
      </c>
      <c r="K155" s="26">
        <v>450759946</v>
      </c>
      <c r="L155" s="26">
        <v>160340996</v>
      </c>
      <c r="N155" s="19" t="s">
        <v>193</v>
      </c>
      <c r="O155" s="117">
        <f t="shared" si="21"/>
        <v>0.18819878280916078</v>
      </c>
      <c r="P155" s="117">
        <f t="shared" si="22"/>
        <v>0.66525861481624649</v>
      </c>
      <c r="Q155" s="117">
        <f t="shared" si="23"/>
        <v>0.94749004792845359</v>
      </c>
      <c r="R155" s="117">
        <f t="shared" si="24"/>
        <v>0.86256199622634688</v>
      </c>
      <c r="S155" s="118">
        <f t="shared" si="25"/>
        <v>0.1676592088120501</v>
      </c>
      <c r="T155" s="117">
        <f t="shared" si="5"/>
        <v>0.18819882332408544</v>
      </c>
      <c r="U155" s="117">
        <f t="shared" si="6"/>
        <v>0.66525872971639288</v>
      </c>
      <c r="V155" s="117">
        <f t="shared" si="7"/>
        <v>0.94749012874297833</v>
      </c>
      <c r="W155" s="117">
        <f t="shared" si="8"/>
        <v>0.86256208129467826</v>
      </c>
      <c r="X155" s="118">
        <f t="shared" si="9"/>
        <v>0.16765927079110562</v>
      </c>
      <c r="Y155" s="41">
        <f t="shared" si="19"/>
        <v>2698.9216584607557</v>
      </c>
      <c r="Z155" s="41">
        <f t="shared" si="10"/>
        <v>1844.7912880615463</v>
      </c>
      <c r="AA155" s="41">
        <f t="shared" si="11"/>
        <v>869.40496136663523</v>
      </c>
      <c r="AB155" s="41">
        <f t="shared" si="12"/>
        <v>2507.0179436232352</v>
      </c>
      <c r="AC155" s="42">
        <f t="shared" si="13"/>
        <v>891.77789117585303</v>
      </c>
      <c r="AD155" s="41">
        <f t="shared" si="20"/>
        <v>2698.9222394773064</v>
      </c>
      <c r="AE155" s="41">
        <f t="shared" si="14"/>
        <v>1844.7916066846869</v>
      </c>
      <c r="AF155" s="41">
        <f t="shared" si="15"/>
        <v>869.40503552102757</v>
      </c>
      <c r="AG155" s="41">
        <f t="shared" si="16"/>
        <v>2507.0181908725162</v>
      </c>
      <c r="AH155" s="42">
        <f t="shared" si="17"/>
        <v>891.77822084191678</v>
      </c>
    </row>
    <row r="156" spans="1:34" x14ac:dyDescent="0.2">
      <c r="A156" s="114" t="s">
        <v>194</v>
      </c>
      <c r="B156" s="26">
        <v>25892.5</v>
      </c>
      <c r="C156" s="26">
        <v>1130</v>
      </c>
      <c r="D156" s="26">
        <v>9422</v>
      </c>
      <c r="E156" s="26">
        <v>22999</v>
      </c>
      <c r="F156" s="26">
        <v>14119</v>
      </c>
      <c r="G156" s="26">
        <v>2824</v>
      </c>
      <c r="H156" s="26">
        <v>24659239</v>
      </c>
      <c r="I156" s="26">
        <v>29800947</v>
      </c>
      <c r="J156" s="26">
        <v>46524315</v>
      </c>
      <c r="K156" s="26">
        <v>48132140</v>
      </c>
      <c r="L156" s="26">
        <v>8674240</v>
      </c>
      <c r="N156" s="19" t="s">
        <v>194</v>
      </c>
      <c r="O156" s="117">
        <f t="shared" si="21"/>
        <v>4.3641981268707157E-2</v>
      </c>
      <c r="P156" s="117">
        <f t="shared" si="22"/>
        <v>0.36388915709182196</v>
      </c>
      <c r="Q156" s="117">
        <f t="shared" si="23"/>
        <v>0.88824949309645651</v>
      </c>
      <c r="R156" s="117">
        <f t="shared" si="24"/>
        <v>0.54529303852466926</v>
      </c>
      <c r="S156" s="118">
        <f t="shared" si="25"/>
        <v>0.1090663319494062</v>
      </c>
      <c r="T156" s="117">
        <f t="shared" si="5"/>
        <v>4.3642021783631829E-2</v>
      </c>
      <c r="U156" s="117">
        <f t="shared" si="6"/>
        <v>0.36388927199196841</v>
      </c>
      <c r="V156" s="117">
        <f t="shared" si="7"/>
        <v>0.88824957391098125</v>
      </c>
      <c r="W156" s="117">
        <f t="shared" si="8"/>
        <v>0.54529312359300064</v>
      </c>
      <c r="X156" s="118">
        <f t="shared" si="9"/>
        <v>0.10906639392846171</v>
      </c>
      <c r="Y156" s="41">
        <f t="shared" si="19"/>
        <v>952.36995268900262</v>
      </c>
      <c r="Z156" s="41">
        <f t="shared" si="10"/>
        <v>1150.9490006758715</v>
      </c>
      <c r="AA156" s="41">
        <f t="shared" si="11"/>
        <v>1796.8259148402046</v>
      </c>
      <c r="AB156" s="41">
        <f t="shared" si="12"/>
        <v>1858.9220816838854</v>
      </c>
      <c r="AC156" s="42">
        <f t="shared" si="13"/>
        <v>335.00975185864633</v>
      </c>
      <c r="AD156" s="41">
        <f t="shared" si="20"/>
        <v>952.37083681927743</v>
      </c>
      <c r="AE156" s="41">
        <f t="shared" si="14"/>
        <v>1150.9493640948033</v>
      </c>
      <c r="AF156" s="41">
        <f t="shared" si="15"/>
        <v>1796.8260783186345</v>
      </c>
      <c r="AG156" s="41">
        <f t="shared" si="16"/>
        <v>1858.9223716846529</v>
      </c>
      <c r="AH156" s="42">
        <f t="shared" si="17"/>
        <v>335.00994223442621</v>
      </c>
    </row>
    <row r="157" spans="1:34" x14ac:dyDescent="0.2">
      <c r="A157" s="114" t="s">
        <v>195</v>
      </c>
      <c r="B157" s="26">
        <v>162882.5</v>
      </c>
      <c r="C157" s="26">
        <v>6729</v>
      </c>
      <c r="D157" s="26">
        <v>54325</v>
      </c>
      <c r="E157" s="26">
        <v>131464</v>
      </c>
      <c r="F157" s="26">
        <v>84039</v>
      </c>
      <c r="G157" s="26">
        <v>16440</v>
      </c>
      <c r="H157" s="26">
        <v>144781460</v>
      </c>
      <c r="I157" s="26">
        <v>173267643</v>
      </c>
      <c r="J157" s="26">
        <v>260445369</v>
      </c>
      <c r="K157" s="26">
        <v>276813053</v>
      </c>
      <c r="L157" s="26">
        <v>48326658</v>
      </c>
      <c r="N157" s="19" t="s">
        <v>195</v>
      </c>
      <c r="O157" s="117">
        <f t="shared" si="21"/>
        <v>4.1311988703513269E-2</v>
      </c>
      <c r="P157" s="117">
        <f t="shared" si="22"/>
        <v>0.33352263134468096</v>
      </c>
      <c r="Q157" s="117">
        <f t="shared" si="23"/>
        <v>0.80710941936672143</v>
      </c>
      <c r="R157" s="117">
        <f t="shared" si="24"/>
        <v>0.51594861326416286</v>
      </c>
      <c r="S157" s="118">
        <f t="shared" si="25"/>
        <v>0.10093165318557856</v>
      </c>
      <c r="T157" s="117">
        <f t="shared" si="5"/>
        <v>4.1312029218437941E-2</v>
      </c>
      <c r="U157" s="117">
        <f t="shared" si="6"/>
        <v>0.33352274624482742</v>
      </c>
      <c r="V157" s="117">
        <f t="shared" si="7"/>
        <v>0.80710950018124616</v>
      </c>
      <c r="W157" s="117">
        <f t="shared" si="8"/>
        <v>0.51594869833249424</v>
      </c>
      <c r="X157" s="118">
        <f t="shared" si="9"/>
        <v>0.10093171516463408</v>
      </c>
      <c r="Y157" s="41">
        <f t="shared" si="19"/>
        <v>888.87056620570047</v>
      </c>
      <c r="Z157" s="41">
        <f t="shared" si="10"/>
        <v>1063.7584946203551</v>
      </c>
      <c r="AA157" s="41">
        <f t="shared" si="11"/>
        <v>1598.9769864779826</v>
      </c>
      <c r="AB157" s="41">
        <f t="shared" si="12"/>
        <v>1699.4646631774438</v>
      </c>
      <c r="AC157" s="42">
        <f t="shared" si="13"/>
        <v>296.69644068577043</v>
      </c>
      <c r="AD157" s="41">
        <f t="shared" si="20"/>
        <v>888.87143792660186</v>
      </c>
      <c r="AE157" s="41">
        <f t="shared" si="14"/>
        <v>1063.7588610902594</v>
      </c>
      <c r="AF157" s="41">
        <f t="shared" si="15"/>
        <v>1598.9771465808908</v>
      </c>
      <c r="AG157" s="41">
        <f t="shared" si="16"/>
        <v>1699.4649433809745</v>
      </c>
      <c r="AH157" s="42">
        <f t="shared" si="17"/>
        <v>296.6966228780222</v>
      </c>
    </row>
    <row r="158" spans="1:34" x14ac:dyDescent="0.2">
      <c r="A158" s="114" t="s">
        <v>196</v>
      </c>
      <c r="B158" s="26">
        <v>8759.5</v>
      </c>
      <c r="C158" s="26">
        <v>768</v>
      </c>
      <c r="D158" s="26">
        <v>5125</v>
      </c>
      <c r="E158" s="26">
        <v>5554</v>
      </c>
      <c r="F158" s="26">
        <v>11734</v>
      </c>
      <c r="G158" s="26">
        <v>1460</v>
      </c>
      <c r="H158" s="26">
        <v>8232329</v>
      </c>
      <c r="I158" s="26">
        <v>16958152</v>
      </c>
      <c r="J158" s="26">
        <v>5525948</v>
      </c>
      <c r="K158" s="26">
        <v>35240239</v>
      </c>
      <c r="L158" s="26">
        <v>7809488</v>
      </c>
      <c r="N158" s="19" t="s">
        <v>196</v>
      </c>
      <c r="O158" s="117">
        <f t="shared" si="21"/>
        <v>8.7676237228152293E-2</v>
      </c>
      <c r="P158" s="117">
        <f t="shared" si="22"/>
        <v>0.5850790570238027</v>
      </c>
      <c r="Q158" s="117">
        <f t="shared" si="23"/>
        <v>0.63405445516296588</v>
      </c>
      <c r="R158" s="117">
        <f t="shared" si="24"/>
        <v>1.3395741766082538</v>
      </c>
      <c r="S158" s="118">
        <f t="shared" si="25"/>
        <v>0.16667618014726868</v>
      </c>
      <c r="T158" s="117">
        <f t="shared" si="5"/>
        <v>8.7676277743076972E-2</v>
      </c>
      <c r="U158" s="117">
        <f t="shared" si="6"/>
        <v>0.58507917192394909</v>
      </c>
      <c r="V158" s="117">
        <f t="shared" si="7"/>
        <v>0.63405453597749062</v>
      </c>
      <c r="W158" s="117">
        <f t="shared" si="8"/>
        <v>1.3395742616765853</v>
      </c>
      <c r="X158" s="118">
        <f t="shared" si="9"/>
        <v>0.1666762421263242</v>
      </c>
      <c r="Y158" s="41">
        <f t="shared" si="19"/>
        <v>939.81722701067417</v>
      </c>
      <c r="Z158" s="41">
        <f t="shared" si="10"/>
        <v>1935.9726011758662</v>
      </c>
      <c r="AA158" s="41">
        <f t="shared" si="11"/>
        <v>630.85198926879389</v>
      </c>
      <c r="AB158" s="41">
        <f t="shared" si="12"/>
        <v>4023.0879616416464</v>
      </c>
      <c r="AC158" s="42">
        <f t="shared" si="13"/>
        <v>891.54495119584453</v>
      </c>
      <c r="AD158" s="41">
        <f t="shared" si="20"/>
        <v>939.817661297379</v>
      </c>
      <c r="AE158" s="41">
        <f t="shared" si="14"/>
        <v>1935.9729813698461</v>
      </c>
      <c r="AF158" s="41">
        <f t="shared" si="15"/>
        <v>630.85206967514273</v>
      </c>
      <c r="AG158" s="41">
        <f t="shared" si="16"/>
        <v>4023.0882171238632</v>
      </c>
      <c r="AH158" s="42">
        <f t="shared" si="17"/>
        <v>891.54528271960498</v>
      </c>
    </row>
    <row r="159" spans="1:34" x14ac:dyDescent="0.2">
      <c r="A159" s="114" t="s">
        <v>197</v>
      </c>
      <c r="B159" s="26">
        <v>50744</v>
      </c>
      <c r="C159" s="26">
        <v>3791</v>
      </c>
      <c r="D159" s="26">
        <v>24508</v>
      </c>
      <c r="E159" s="26">
        <v>26154</v>
      </c>
      <c r="F159" s="26">
        <v>57730</v>
      </c>
      <c r="G159" s="26">
        <v>6907</v>
      </c>
      <c r="H159" s="26">
        <v>39484421</v>
      </c>
      <c r="I159" s="26">
        <v>81660301</v>
      </c>
      <c r="J159" s="26">
        <v>25526280</v>
      </c>
      <c r="K159" s="26">
        <v>164741298</v>
      </c>
      <c r="L159" s="26">
        <v>35352854</v>
      </c>
      <c r="N159" s="19" t="s">
        <v>197</v>
      </c>
      <c r="O159" s="117">
        <f t="shared" si="21"/>
        <v>7.470833990225445E-2</v>
      </c>
      <c r="P159" s="117">
        <f t="shared" si="22"/>
        <v>0.4829733564559357</v>
      </c>
      <c r="Q159" s="117">
        <f t="shared" si="23"/>
        <v>0.5154106889484471</v>
      </c>
      <c r="R159" s="117">
        <f t="shared" si="24"/>
        <v>1.1376714488412423</v>
      </c>
      <c r="S159" s="118">
        <f t="shared" si="25"/>
        <v>0.13611461453570867</v>
      </c>
      <c r="T159" s="117">
        <f t="shared" si="5"/>
        <v>7.4708380417179129E-2</v>
      </c>
      <c r="U159" s="117">
        <f t="shared" si="6"/>
        <v>0.48297347135608215</v>
      </c>
      <c r="V159" s="117">
        <f t="shared" si="7"/>
        <v>0.51541076976297184</v>
      </c>
      <c r="W159" s="117">
        <f t="shared" si="8"/>
        <v>1.1376715339095738</v>
      </c>
      <c r="X159" s="118">
        <f t="shared" si="9"/>
        <v>0.13611467651476419</v>
      </c>
      <c r="Y159" s="41">
        <f t="shared" si="19"/>
        <v>778.11014110042572</v>
      </c>
      <c r="Z159" s="41">
        <f t="shared" si="10"/>
        <v>1609.2602278101845</v>
      </c>
      <c r="AA159" s="41">
        <f t="shared" si="11"/>
        <v>503.04035945136371</v>
      </c>
      <c r="AB159" s="41">
        <f t="shared" si="12"/>
        <v>3246.5177755005516</v>
      </c>
      <c r="AC159" s="42">
        <f t="shared" si="13"/>
        <v>696.69032792054236</v>
      </c>
      <c r="AD159" s="41">
        <f t="shared" si="20"/>
        <v>778.11056307572051</v>
      </c>
      <c r="AE159" s="41">
        <f t="shared" si="14"/>
        <v>1609.2606106558083</v>
      </c>
      <c r="AF159" s="41">
        <f t="shared" si="15"/>
        <v>503.04043832626564</v>
      </c>
      <c r="AG159" s="41">
        <f t="shared" si="16"/>
        <v>3246.5180182559184</v>
      </c>
      <c r="AH159" s="42">
        <f t="shared" si="17"/>
        <v>696.69064515472519</v>
      </c>
    </row>
    <row r="160" spans="1:34" x14ac:dyDescent="0.2">
      <c r="A160" s="114" t="s">
        <v>198</v>
      </c>
      <c r="B160" s="26">
        <v>16263.5</v>
      </c>
      <c r="C160" s="26">
        <v>2118</v>
      </c>
      <c r="D160" s="26">
        <v>7460</v>
      </c>
      <c r="E160" s="26">
        <v>10289</v>
      </c>
      <c r="F160" s="26">
        <v>13730</v>
      </c>
      <c r="G160" s="26">
        <v>2435</v>
      </c>
      <c r="H160" s="26">
        <v>41888937</v>
      </c>
      <c r="I160" s="26">
        <v>32721336</v>
      </c>
      <c r="J160" s="26">
        <v>12317918</v>
      </c>
      <c r="K160" s="26">
        <v>41764710</v>
      </c>
      <c r="L160" s="26">
        <v>13419811</v>
      </c>
      <c r="N160" s="19" t="s">
        <v>198</v>
      </c>
      <c r="O160" s="117">
        <f t="shared" si="21"/>
        <v>0.13023027023703385</v>
      </c>
      <c r="P160" s="117">
        <f t="shared" si="22"/>
        <v>0.45869585267623819</v>
      </c>
      <c r="Q160" s="117">
        <f t="shared" si="23"/>
        <v>0.63264364989085986</v>
      </c>
      <c r="R160" s="117">
        <f t="shared" si="24"/>
        <v>0.84422172349125346</v>
      </c>
      <c r="S160" s="118">
        <f t="shared" si="25"/>
        <v>0.14972176960678821</v>
      </c>
      <c r="T160" s="117">
        <f t="shared" si="5"/>
        <v>0.13023031075195851</v>
      </c>
      <c r="U160" s="117">
        <f t="shared" si="6"/>
        <v>0.45869596757638464</v>
      </c>
      <c r="V160" s="117">
        <f t="shared" si="7"/>
        <v>0.6326437307053846</v>
      </c>
      <c r="W160" s="117">
        <f t="shared" si="8"/>
        <v>0.84422180855958484</v>
      </c>
      <c r="X160" s="118">
        <f t="shared" si="9"/>
        <v>0.14972183158584373</v>
      </c>
      <c r="Y160" s="41">
        <f t="shared" si="19"/>
        <v>2575.6409751898423</v>
      </c>
      <c r="Z160" s="41">
        <f t="shared" si="10"/>
        <v>2011.9492114243551</v>
      </c>
      <c r="AA160" s="41">
        <f t="shared" si="11"/>
        <v>757.39650136809416</v>
      </c>
      <c r="AB160" s="41">
        <f t="shared" si="12"/>
        <v>2568.0025824699483</v>
      </c>
      <c r="AC160" s="42">
        <f t="shared" si="13"/>
        <v>825.14901466474009</v>
      </c>
      <c r="AD160" s="41">
        <f t="shared" si="20"/>
        <v>2575.6417764774378</v>
      </c>
      <c r="AE160" s="41">
        <f t="shared" si="14"/>
        <v>2011.9497154037515</v>
      </c>
      <c r="AF160" s="41">
        <f t="shared" si="15"/>
        <v>757.39659811867136</v>
      </c>
      <c r="AG160" s="41">
        <f t="shared" si="16"/>
        <v>2568.0028412357306</v>
      </c>
      <c r="AH160" s="42">
        <f t="shared" si="17"/>
        <v>825.14935624470365</v>
      </c>
    </row>
    <row r="161" spans="1:34" x14ac:dyDescent="0.2">
      <c r="A161" s="114" t="s">
        <v>199</v>
      </c>
      <c r="B161" s="26">
        <v>88397</v>
      </c>
      <c r="C161" s="26">
        <v>10542</v>
      </c>
      <c r="D161" s="26">
        <v>36317</v>
      </c>
      <c r="E161" s="26">
        <v>48942</v>
      </c>
      <c r="F161" s="26">
        <v>67446</v>
      </c>
      <c r="G161" s="26">
        <v>11818</v>
      </c>
      <c r="H161" s="26">
        <v>206966578</v>
      </c>
      <c r="I161" s="26">
        <v>161396857</v>
      </c>
      <c r="J161" s="26">
        <v>57427463</v>
      </c>
      <c r="K161" s="26">
        <v>201261984</v>
      </c>
      <c r="L161" s="26">
        <v>63132647</v>
      </c>
      <c r="N161" s="19" t="s">
        <v>199</v>
      </c>
      <c r="O161" s="117">
        <f t="shared" si="21"/>
        <v>0.11925744086337772</v>
      </c>
      <c r="P161" s="117">
        <f t="shared" si="22"/>
        <v>0.410839734380126</v>
      </c>
      <c r="Q161" s="117">
        <f t="shared" si="23"/>
        <v>0.55366132334807738</v>
      </c>
      <c r="R161" s="117">
        <f t="shared" si="24"/>
        <v>0.76298969422039209</v>
      </c>
      <c r="S161" s="118">
        <f t="shared" si="25"/>
        <v>0.13369231987510888</v>
      </c>
      <c r="T161" s="117">
        <f t="shared" si="5"/>
        <v>0.1192574813783024</v>
      </c>
      <c r="U161" s="117">
        <f t="shared" si="6"/>
        <v>0.41083984928027245</v>
      </c>
      <c r="V161" s="117">
        <f t="shared" si="7"/>
        <v>0.55366140416260212</v>
      </c>
      <c r="W161" s="117">
        <f t="shared" si="8"/>
        <v>0.76298977928872347</v>
      </c>
      <c r="X161" s="118">
        <f t="shared" si="9"/>
        <v>0.1336923818541644</v>
      </c>
      <c r="Y161" s="41">
        <f t="shared" si="19"/>
        <v>2341.3303392649073</v>
      </c>
      <c r="Z161" s="41">
        <f t="shared" si="10"/>
        <v>1825.8182630632261</v>
      </c>
      <c r="AA161" s="41">
        <f t="shared" si="11"/>
        <v>649.65398146995938</v>
      </c>
      <c r="AB161" s="41">
        <f t="shared" si="12"/>
        <v>2276.7965428691018</v>
      </c>
      <c r="AC161" s="42">
        <f t="shared" si="13"/>
        <v>714.19445230041742</v>
      </c>
      <c r="AD161" s="41">
        <f t="shared" si="20"/>
        <v>2341.3311346770979</v>
      </c>
      <c r="AE161" s="41">
        <f t="shared" si="14"/>
        <v>1825.818773692477</v>
      </c>
      <c r="AF161" s="41">
        <f t="shared" si="15"/>
        <v>649.65407629593972</v>
      </c>
      <c r="AG161" s="41">
        <f t="shared" si="16"/>
        <v>2276.7967967169375</v>
      </c>
      <c r="AH161" s="42">
        <f t="shared" si="17"/>
        <v>714.19478339720479</v>
      </c>
    </row>
    <row r="162" spans="1:34" x14ac:dyDescent="0.2">
      <c r="A162" s="114" t="s">
        <v>200</v>
      </c>
      <c r="B162" s="26">
        <v>5980.5</v>
      </c>
      <c r="C162" s="26">
        <v>889</v>
      </c>
      <c r="D162" s="26">
        <v>3003</v>
      </c>
      <c r="E162" s="26">
        <v>5310</v>
      </c>
      <c r="F162" s="26">
        <v>4069</v>
      </c>
      <c r="G162" s="26">
        <v>927</v>
      </c>
      <c r="H162" s="26">
        <v>12993425</v>
      </c>
      <c r="I162" s="26">
        <v>9377958</v>
      </c>
      <c r="J162" s="26">
        <v>4113294</v>
      </c>
      <c r="K162" s="26">
        <v>13416899</v>
      </c>
      <c r="L162" s="26">
        <v>4281201</v>
      </c>
      <c r="N162" s="19" t="s">
        <v>200</v>
      </c>
      <c r="O162" s="117">
        <f t="shared" si="21"/>
        <v>0.14864977844661817</v>
      </c>
      <c r="P162" s="117">
        <f t="shared" si="22"/>
        <v>0.50213192876849766</v>
      </c>
      <c r="Q162" s="117">
        <f t="shared" si="23"/>
        <v>0.88788562829194884</v>
      </c>
      <c r="R162" s="117">
        <f t="shared" si="24"/>
        <v>0.68037789482484745</v>
      </c>
      <c r="S162" s="118">
        <f t="shared" si="25"/>
        <v>0.15500376222723852</v>
      </c>
      <c r="T162" s="117">
        <f t="shared" si="5"/>
        <v>0.14864981896154283</v>
      </c>
      <c r="U162" s="117">
        <f t="shared" si="6"/>
        <v>0.50213204366864406</v>
      </c>
      <c r="V162" s="117">
        <f t="shared" si="7"/>
        <v>0.88788570910647358</v>
      </c>
      <c r="W162" s="117">
        <f t="shared" si="8"/>
        <v>0.68037797989317883</v>
      </c>
      <c r="X162" s="118">
        <f t="shared" si="9"/>
        <v>0.15500382420629405</v>
      </c>
      <c r="Y162" s="41">
        <f t="shared" si="19"/>
        <v>2172.6318869659726</v>
      </c>
      <c r="Z162" s="41">
        <f t="shared" si="10"/>
        <v>1568.0892901931277</v>
      </c>
      <c r="AA162" s="41">
        <f t="shared" si="11"/>
        <v>687.7842989716579</v>
      </c>
      <c r="AB162" s="41">
        <f t="shared" si="12"/>
        <v>2243.441016637405</v>
      </c>
      <c r="AC162" s="42">
        <f t="shared" si="13"/>
        <v>715.86004514672686</v>
      </c>
      <c r="AD162" s="41">
        <f t="shared" si="20"/>
        <v>2172.6324791230427</v>
      </c>
      <c r="AE162" s="41">
        <f t="shared" si="14"/>
        <v>1568.0896490105592</v>
      </c>
      <c r="AF162" s="41">
        <f t="shared" si="15"/>
        <v>687.7843615731457</v>
      </c>
      <c r="AG162" s="41">
        <f t="shared" si="16"/>
        <v>2243.4412971370884</v>
      </c>
      <c r="AH162" s="42">
        <f t="shared" si="17"/>
        <v>715.86033138706614</v>
      </c>
    </row>
    <row r="163" spans="1:34" x14ac:dyDescent="0.2">
      <c r="A163" s="114" t="s">
        <v>201</v>
      </c>
      <c r="B163" s="26">
        <v>31426</v>
      </c>
      <c r="C163" s="26">
        <v>4035</v>
      </c>
      <c r="D163" s="26">
        <v>13230</v>
      </c>
      <c r="E163" s="26">
        <v>23082</v>
      </c>
      <c r="F163" s="26">
        <v>18571</v>
      </c>
      <c r="G163" s="26">
        <v>4096</v>
      </c>
      <c r="H163" s="26">
        <v>58338039</v>
      </c>
      <c r="I163" s="26">
        <v>41561832</v>
      </c>
      <c r="J163" s="26">
        <v>17540151</v>
      </c>
      <c r="K163" s="26">
        <v>59078142</v>
      </c>
      <c r="L163" s="26">
        <v>18171624</v>
      </c>
      <c r="N163" s="19" t="s">
        <v>201</v>
      </c>
      <c r="O163" s="117">
        <f t="shared" si="21"/>
        <v>0.12839686883472284</v>
      </c>
      <c r="P163" s="117">
        <f t="shared" si="22"/>
        <v>0.42098899000827339</v>
      </c>
      <c r="Q163" s="117">
        <f t="shared" si="23"/>
        <v>0.73448736714822127</v>
      </c>
      <c r="R163" s="117">
        <f t="shared" si="24"/>
        <v>0.59094380449309492</v>
      </c>
      <c r="S163" s="118">
        <f t="shared" si="25"/>
        <v>0.13033793674027874</v>
      </c>
      <c r="T163" s="117">
        <f t="shared" si="5"/>
        <v>0.12839690934964751</v>
      </c>
      <c r="U163" s="117">
        <f t="shared" si="6"/>
        <v>0.42098910490841984</v>
      </c>
      <c r="V163" s="117">
        <f t="shared" si="7"/>
        <v>0.73448744796274601</v>
      </c>
      <c r="W163" s="117">
        <f t="shared" si="8"/>
        <v>0.59094388956142629</v>
      </c>
      <c r="X163" s="118">
        <f t="shared" si="9"/>
        <v>0.13033799871933427</v>
      </c>
      <c r="Y163" s="41">
        <f t="shared" si="19"/>
        <v>1856.3622159994909</v>
      </c>
      <c r="Z163" s="41">
        <f t="shared" si="10"/>
        <v>1322.5301342837142</v>
      </c>
      <c r="AA163" s="41">
        <f t="shared" si="11"/>
        <v>558.14137974925222</v>
      </c>
      <c r="AB163" s="41">
        <f t="shared" si="12"/>
        <v>1879.9128746897472</v>
      </c>
      <c r="AC163" s="42">
        <f t="shared" si="13"/>
        <v>578.23534652835235</v>
      </c>
      <c r="AD163" s="41">
        <f t="shared" si="20"/>
        <v>1856.3628017643623</v>
      </c>
      <c r="AE163" s="41">
        <f t="shared" si="14"/>
        <v>1322.5304952406743</v>
      </c>
      <c r="AF163" s="41">
        <f t="shared" si="15"/>
        <v>558.1414411606969</v>
      </c>
      <c r="AG163" s="41">
        <f t="shared" si="16"/>
        <v>1879.9131453094747</v>
      </c>
      <c r="AH163" s="42">
        <f t="shared" si="17"/>
        <v>578.23562149419536</v>
      </c>
    </row>
    <row r="164" spans="1:34" x14ac:dyDescent="0.2">
      <c r="A164" s="114" t="s">
        <v>202</v>
      </c>
      <c r="B164" s="26">
        <v>60663</v>
      </c>
      <c r="C164" s="26">
        <v>1611</v>
      </c>
      <c r="D164" s="26">
        <v>24759</v>
      </c>
      <c r="E164" s="26">
        <v>41245</v>
      </c>
      <c r="F164" s="26">
        <v>42867</v>
      </c>
      <c r="G164" s="26">
        <v>12021</v>
      </c>
      <c r="H164" s="26">
        <v>29094900</v>
      </c>
      <c r="I164" s="26">
        <v>93572784</v>
      </c>
      <c r="J164" s="26">
        <v>37134821</v>
      </c>
      <c r="K164" s="26">
        <v>139506714</v>
      </c>
      <c r="L164" s="26">
        <v>68512705</v>
      </c>
      <c r="N164" s="19" t="s">
        <v>202</v>
      </c>
      <c r="O164" s="117">
        <f t="shared" si="21"/>
        <v>2.655655012116117E-2</v>
      </c>
      <c r="P164" s="117">
        <f t="shared" si="22"/>
        <v>0.40814005242075069</v>
      </c>
      <c r="Q164" s="117">
        <f t="shared" si="23"/>
        <v>0.67990373044524666</v>
      </c>
      <c r="R164" s="117">
        <f t="shared" si="24"/>
        <v>0.70664161020721028</v>
      </c>
      <c r="S164" s="118">
        <f t="shared" si="25"/>
        <v>0.19816032837149497</v>
      </c>
      <c r="T164" s="117">
        <f t="shared" si="5"/>
        <v>2.6556590636085845E-2</v>
      </c>
      <c r="U164" s="117">
        <f t="shared" si="6"/>
        <v>0.40814016732089714</v>
      </c>
      <c r="V164" s="117">
        <f t="shared" si="7"/>
        <v>0.6799038112597714</v>
      </c>
      <c r="W164" s="117">
        <f t="shared" si="8"/>
        <v>0.70664169527554166</v>
      </c>
      <c r="X164" s="118">
        <f t="shared" si="9"/>
        <v>0.1981603903505505</v>
      </c>
      <c r="Y164" s="41">
        <f t="shared" si="19"/>
        <v>479.61525147124274</v>
      </c>
      <c r="Z164" s="41">
        <f t="shared" si="10"/>
        <v>1542.5017556006133</v>
      </c>
      <c r="AA164" s="41">
        <f t="shared" si="11"/>
        <v>612.14943210853403</v>
      </c>
      <c r="AB164" s="41">
        <f t="shared" si="12"/>
        <v>2299.7002126502152</v>
      </c>
      <c r="AC164" s="42">
        <f t="shared" si="13"/>
        <v>1129.3985625504838</v>
      </c>
      <c r="AD164" s="41">
        <f t="shared" si="20"/>
        <v>479.61598317681813</v>
      </c>
      <c r="AE164" s="41">
        <f t="shared" si="14"/>
        <v>1542.5021898478196</v>
      </c>
      <c r="AF164" s="41">
        <f t="shared" si="15"/>
        <v>612.14950486966654</v>
      </c>
      <c r="AG164" s="41">
        <f t="shared" si="16"/>
        <v>2299.7004894972861</v>
      </c>
      <c r="AH164" s="42">
        <f t="shared" si="17"/>
        <v>1129.3989157950348</v>
      </c>
    </row>
    <row r="165" spans="1:34" x14ac:dyDescent="0.2">
      <c r="A165" s="114" t="s">
        <v>203</v>
      </c>
      <c r="B165" s="26">
        <v>202894.25</v>
      </c>
      <c r="C165" s="26">
        <v>4694</v>
      </c>
      <c r="D165" s="26">
        <v>70293</v>
      </c>
      <c r="E165" s="26">
        <v>116018</v>
      </c>
      <c r="F165" s="26">
        <v>124341</v>
      </c>
      <c r="G165" s="26">
        <v>34389</v>
      </c>
      <c r="H165" s="26">
        <v>84414556</v>
      </c>
      <c r="I165" s="26">
        <v>267185475</v>
      </c>
      <c r="J165" s="26">
        <v>102187386</v>
      </c>
      <c r="K165" s="26">
        <v>395222928</v>
      </c>
      <c r="L165" s="26">
        <v>185825707</v>
      </c>
      <c r="N165" s="19" t="s">
        <v>203</v>
      </c>
      <c r="O165" s="117">
        <f t="shared" si="21"/>
        <v>2.3135204669427548E-2</v>
      </c>
      <c r="P165" s="117">
        <f t="shared" si="22"/>
        <v>0.3464514149612421</v>
      </c>
      <c r="Q165" s="117">
        <f t="shared" si="23"/>
        <v>0.57181512043835647</v>
      </c>
      <c r="R165" s="117">
        <f t="shared" si="24"/>
        <v>0.61283648994488504</v>
      </c>
      <c r="S165" s="118">
        <f t="shared" si="25"/>
        <v>0.16949223548720577</v>
      </c>
      <c r="T165" s="117">
        <f t="shared" si="5"/>
        <v>2.3135245184352223E-2</v>
      </c>
      <c r="U165" s="117">
        <f t="shared" si="6"/>
        <v>0.34645152986138855</v>
      </c>
      <c r="V165" s="117">
        <f t="shared" si="7"/>
        <v>0.57181520125288121</v>
      </c>
      <c r="W165" s="117">
        <f t="shared" si="8"/>
        <v>0.61283657501321642</v>
      </c>
      <c r="X165" s="118">
        <f t="shared" si="9"/>
        <v>0.16949229746626129</v>
      </c>
      <c r="Y165" s="41">
        <f t="shared" si="19"/>
        <v>416.05198767338157</v>
      </c>
      <c r="Z165" s="41">
        <f t="shared" si="10"/>
        <v>1316.8706111681331</v>
      </c>
      <c r="AA165" s="41">
        <f t="shared" si="11"/>
        <v>503.64850654959417</v>
      </c>
      <c r="AB165" s="41">
        <f t="shared" si="12"/>
        <v>1947.9257199255278</v>
      </c>
      <c r="AC165" s="42">
        <f t="shared" si="13"/>
        <v>915.87468348659456</v>
      </c>
      <c r="AD165" s="41">
        <f t="shared" si="20"/>
        <v>416.05271627358991</v>
      </c>
      <c r="AE165" s="41">
        <f t="shared" si="14"/>
        <v>1316.8710479065028</v>
      </c>
      <c r="AF165" s="41">
        <f t="shared" si="15"/>
        <v>503.6485777301441</v>
      </c>
      <c r="AG165" s="41">
        <f t="shared" si="16"/>
        <v>1947.9259903186808</v>
      </c>
      <c r="AH165" s="42">
        <f t="shared" si="17"/>
        <v>915.87501839897391</v>
      </c>
    </row>
    <row r="166" spans="1:34" x14ac:dyDescent="0.2">
      <c r="A166" s="114" t="s">
        <v>204</v>
      </c>
      <c r="B166" s="26">
        <v>25984.5</v>
      </c>
      <c r="C166" s="26">
        <v>4164</v>
      </c>
      <c r="D166" s="26">
        <v>19070</v>
      </c>
      <c r="E166" s="26">
        <v>39357</v>
      </c>
      <c r="F166" s="26">
        <v>31841</v>
      </c>
      <c r="G166" s="26">
        <v>5187</v>
      </c>
      <c r="H166" s="26">
        <v>55119005</v>
      </c>
      <c r="I166" s="26">
        <v>68166478</v>
      </c>
      <c r="J166" s="26">
        <v>29433628</v>
      </c>
      <c r="K166" s="26">
        <v>117425801</v>
      </c>
      <c r="L166" s="26">
        <v>14379269</v>
      </c>
      <c r="N166" s="19" t="s">
        <v>204</v>
      </c>
      <c r="O166" s="117">
        <f t="shared" si="21"/>
        <v>0.16024937943774173</v>
      </c>
      <c r="P166" s="117">
        <f t="shared" si="22"/>
        <v>0.73389905520598819</v>
      </c>
      <c r="Q166" s="117">
        <f t="shared" si="23"/>
        <v>1.5146337239508167</v>
      </c>
      <c r="R166" s="117">
        <f t="shared" si="24"/>
        <v>1.2253843637553157</v>
      </c>
      <c r="S166" s="118">
        <f t="shared" si="25"/>
        <v>0.19961900363678348</v>
      </c>
      <c r="T166" s="117">
        <f t="shared" si="5"/>
        <v>0.16024941995266639</v>
      </c>
      <c r="U166" s="117">
        <f t="shared" si="6"/>
        <v>0.73389917010613459</v>
      </c>
      <c r="V166" s="117">
        <f t="shared" si="7"/>
        <v>1.5146338047653416</v>
      </c>
      <c r="W166" s="117">
        <f t="shared" si="8"/>
        <v>1.2253844488236472</v>
      </c>
      <c r="X166" s="118">
        <f t="shared" si="9"/>
        <v>0.199619065615839</v>
      </c>
      <c r="Y166" s="41">
        <f t="shared" si="19"/>
        <v>2121.2263079913023</v>
      </c>
      <c r="Z166" s="41">
        <f t="shared" si="10"/>
        <v>2623.3515364929094</v>
      </c>
      <c r="AA166" s="41">
        <f t="shared" si="11"/>
        <v>1132.7379014412438</v>
      </c>
      <c r="AB166" s="41">
        <f t="shared" si="12"/>
        <v>4519.071023109931</v>
      </c>
      <c r="AC166" s="42">
        <f t="shared" si="13"/>
        <v>553.37870653658911</v>
      </c>
      <c r="AD166" s="41">
        <f t="shared" si="20"/>
        <v>2121.2268442886934</v>
      </c>
      <c r="AE166" s="41">
        <f t="shared" si="14"/>
        <v>2623.3519472080802</v>
      </c>
      <c r="AF166" s="41">
        <f t="shared" si="15"/>
        <v>1132.7379618794039</v>
      </c>
      <c r="AG166" s="41">
        <f t="shared" si="16"/>
        <v>4519.0713368317665</v>
      </c>
      <c r="AH166" s="42">
        <f t="shared" si="17"/>
        <v>553.37887835334482</v>
      </c>
    </row>
    <row r="167" spans="1:34" x14ac:dyDescent="0.2">
      <c r="A167" s="114" t="s">
        <v>205</v>
      </c>
      <c r="B167" s="26">
        <v>125628.75</v>
      </c>
      <c r="C167" s="26">
        <v>17904</v>
      </c>
      <c r="D167" s="26">
        <v>80351</v>
      </c>
      <c r="E167" s="26">
        <v>162831</v>
      </c>
      <c r="F167" s="26">
        <v>138867</v>
      </c>
      <c r="G167" s="26">
        <v>21812</v>
      </c>
      <c r="H167" s="26">
        <v>236191509</v>
      </c>
      <c r="I167" s="26">
        <v>286856933</v>
      </c>
      <c r="J167" s="26">
        <v>119430839</v>
      </c>
      <c r="K167" s="26">
        <v>494839742</v>
      </c>
      <c r="L167" s="26">
        <v>58807488</v>
      </c>
      <c r="N167" s="19" t="s">
        <v>205</v>
      </c>
      <c r="O167" s="117">
        <f t="shared" si="21"/>
        <v>0.14251514880152832</v>
      </c>
      <c r="P167" s="117">
        <f t="shared" si="22"/>
        <v>0.63959085798433879</v>
      </c>
      <c r="Q167" s="117">
        <f t="shared" si="23"/>
        <v>1.2961284737769021</v>
      </c>
      <c r="R167" s="117">
        <f t="shared" si="24"/>
        <v>1.1053759589265992</v>
      </c>
      <c r="S167" s="118">
        <f t="shared" si="25"/>
        <v>0.17362267793001204</v>
      </c>
      <c r="T167" s="117">
        <f t="shared" si="5"/>
        <v>0.14251518931645299</v>
      </c>
      <c r="U167" s="117">
        <f t="shared" si="6"/>
        <v>0.63959097288448519</v>
      </c>
      <c r="V167" s="117">
        <f t="shared" si="7"/>
        <v>1.296128554591427</v>
      </c>
      <c r="W167" s="117">
        <f t="shared" si="8"/>
        <v>1.1053760439949307</v>
      </c>
      <c r="X167" s="118">
        <f t="shared" si="9"/>
        <v>0.17362273990906757</v>
      </c>
      <c r="Y167" s="41">
        <f t="shared" si="19"/>
        <v>1880.0752932748276</v>
      </c>
      <c r="Z167" s="41">
        <f t="shared" si="10"/>
        <v>2283.3701123349551</v>
      </c>
      <c r="AA167" s="41">
        <f t="shared" si="11"/>
        <v>950.66486771539155</v>
      </c>
      <c r="AB167" s="41">
        <f t="shared" si="12"/>
        <v>3938.9052426295734</v>
      </c>
      <c r="AC167" s="42">
        <f t="shared" si="13"/>
        <v>468.10533416912926</v>
      </c>
      <c r="AD167" s="41">
        <f t="shared" si="20"/>
        <v>1880.0758277521061</v>
      </c>
      <c r="AE167" s="41">
        <f t="shared" si="14"/>
        <v>2283.3705225340018</v>
      </c>
      <c r="AF167" s="41">
        <f t="shared" si="15"/>
        <v>950.66492699001674</v>
      </c>
      <c r="AG167" s="41">
        <f t="shared" si="16"/>
        <v>3938.9055457627242</v>
      </c>
      <c r="AH167" s="42">
        <f t="shared" si="17"/>
        <v>468.10550127130074</v>
      </c>
    </row>
    <row r="168" spans="1:34" x14ac:dyDescent="0.2">
      <c r="A168" s="114" t="s">
        <v>206</v>
      </c>
      <c r="B168" s="26">
        <v>60307.5</v>
      </c>
      <c r="C168" s="26">
        <v>1686</v>
      </c>
      <c r="D168" s="26">
        <v>30315</v>
      </c>
      <c r="E168" s="26">
        <v>16900</v>
      </c>
      <c r="F168" s="26">
        <v>48816</v>
      </c>
      <c r="G168" s="26">
        <v>6966</v>
      </c>
      <c r="H168" s="26">
        <v>26071250</v>
      </c>
      <c r="I168" s="26">
        <v>51483910</v>
      </c>
      <c r="J168" s="26">
        <v>27165273</v>
      </c>
      <c r="K168" s="26">
        <v>85479093</v>
      </c>
      <c r="L168" s="26">
        <v>22839963</v>
      </c>
      <c r="N168" s="19" t="s">
        <v>206</v>
      </c>
      <c r="O168" s="117">
        <f t="shared" si="21"/>
        <v>2.7956721800771047E-2</v>
      </c>
      <c r="P168" s="117">
        <f t="shared" si="22"/>
        <v>0.50267379679144386</v>
      </c>
      <c r="Q168" s="117">
        <f t="shared" si="23"/>
        <v>0.28023048542884382</v>
      </c>
      <c r="R168" s="117">
        <f t="shared" si="24"/>
        <v>0.80945156075115032</v>
      </c>
      <c r="S168" s="118">
        <f t="shared" si="25"/>
        <v>0.11550802139037433</v>
      </c>
      <c r="T168" s="117">
        <f t="shared" si="5"/>
        <v>2.7956762315695723E-2</v>
      </c>
      <c r="U168" s="117">
        <f t="shared" si="6"/>
        <v>0.50267391169159026</v>
      </c>
      <c r="V168" s="117">
        <f t="shared" si="7"/>
        <v>0.28023056624336862</v>
      </c>
      <c r="W168" s="117">
        <f t="shared" si="8"/>
        <v>0.8094516458194817</v>
      </c>
      <c r="X168" s="118">
        <f t="shared" si="9"/>
        <v>0.11550808336942985</v>
      </c>
      <c r="Y168" s="41">
        <f t="shared" si="19"/>
        <v>432.30526883057661</v>
      </c>
      <c r="Z168" s="41">
        <f t="shared" si="10"/>
        <v>853.69000538904777</v>
      </c>
      <c r="AA168" s="41">
        <f t="shared" si="11"/>
        <v>450.44601417734111</v>
      </c>
      <c r="AB168" s="41">
        <f t="shared" si="12"/>
        <v>1417.3874393732124</v>
      </c>
      <c r="AC168" s="42">
        <f t="shared" si="13"/>
        <v>378.72508394478297</v>
      </c>
      <c r="AD168" s="41">
        <f t="shared" si="20"/>
        <v>432.30589532804396</v>
      </c>
      <c r="AE168" s="41">
        <f t="shared" si="14"/>
        <v>853.69020052375981</v>
      </c>
      <c r="AF168" s="41">
        <f t="shared" si="15"/>
        <v>450.44614407962683</v>
      </c>
      <c r="AG168" s="41">
        <f t="shared" si="16"/>
        <v>1417.3875883318285</v>
      </c>
      <c r="AH168" s="42">
        <f t="shared" si="17"/>
        <v>378.72528716030615</v>
      </c>
    </row>
    <row r="169" spans="1:34" x14ac:dyDescent="0.2">
      <c r="A169" s="114" t="s">
        <v>207</v>
      </c>
      <c r="B169" s="26">
        <v>197032.75</v>
      </c>
      <c r="C169" s="26">
        <v>4991</v>
      </c>
      <c r="D169" s="26">
        <v>88326</v>
      </c>
      <c r="E169" s="26">
        <v>48570</v>
      </c>
      <c r="F169" s="26">
        <v>147157</v>
      </c>
      <c r="G169" s="26">
        <v>20514</v>
      </c>
      <c r="H169" s="26">
        <v>77695242</v>
      </c>
      <c r="I169" s="26">
        <v>151933083</v>
      </c>
      <c r="J169" s="26">
        <v>76613005</v>
      </c>
      <c r="K169" s="26">
        <v>248790232</v>
      </c>
      <c r="L169" s="26">
        <v>63797276</v>
      </c>
      <c r="N169" s="19" t="s">
        <v>207</v>
      </c>
      <c r="O169" s="117">
        <f t="shared" si="21"/>
        <v>2.5330814293562872E-2</v>
      </c>
      <c r="P169" s="117">
        <f t="shared" si="22"/>
        <v>0.44828080610964421</v>
      </c>
      <c r="Q169" s="117">
        <f t="shared" si="23"/>
        <v>0.24650724308522315</v>
      </c>
      <c r="R169" s="117">
        <f t="shared" si="24"/>
        <v>0.74686568603442827</v>
      </c>
      <c r="S169" s="118">
        <f t="shared" si="25"/>
        <v>0.10411467129195527</v>
      </c>
      <c r="T169" s="117">
        <f t="shared" si="5"/>
        <v>2.5330854808487548E-2</v>
      </c>
      <c r="U169" s="117">
        <f t="shared" si="6"/>
        <v>0.44828092100979067</v>
      </c>
      <c r="V169" s="117">
        <f t="shared" si="7"/>
        <v>0.24650732389974794</v>
      </c>
      <c r="W169" s="117">
        <f t="shared" si="8"/>
        <v>0.74686577110275965</v>
      </c>
      <c r="X169" s="118">
        <f t="shared" si="9"/>
        <v>0.10411473327101078</v>
      </c>
      <c r="Y169" s="41">
        <f t="shared" si="19"/>
        <v>394.32653708583979</v>
      </c>
      <c r="Z169" s="41">
        <f t="shared" si="10"/>
        <v>771.10573242265559</v>
      </c>
      <c r="AA169" s="41">
        <f t="shared" si="11"/>
        <v>388.83386137583727</v>
      </c>
      <c r="AB169" s="41">
        <f t="shared" si="12"/>
        <v>1262.6846653665443</v>
      </c>
      <c r="AC169" s="42">
        <f t="shared" si="13"/>
        <v>323.79021254080857</v>
      </c>
      <c r="AD169" s="41">
        <f t="shared" si="20"/>
        <v>394.32716778447275</v>
      </c>
      <c r="AE169" s="41">
        <f t="shared" si="14"/>
        <v>771.10593006699014</v>
      </c>
      <c r="AF169" s="41">
        <f t="shared" si="15"/>
        <v>388.83398885048399</v>
      </c>
      <c r="AG169" s="41">
        <f t="shared" si="16"/>
        <v>1262.6848091868851</v>
      </c>
      <c r="AH169" s="42">
        <f t="shared" si="17"/>
        <v>323.79040529185227</v>
      </c>
    </row>
    <row r="170" spans="1:34" x14ac:dyDescent="0.2">
      <c r="A170" s="114" t="s">
        <v>208</v>
      </c>
      <c r="B170" s="26">
        <v>16126.25</v>
      </c>
      <c r="C170" s="26">
        <v>2152</v>
      </c>
      <c r="D170" s="26">
        <v>8114</v>
      </c>
      <c r="E170" s="26">
        <v>14994</v>
      </c>
      <c r="F170" s="26">
        <v>16137</v>
      </c>
      <c r="G170" s="26">
        <v>4359</v>
      </c>
      <c r="H170" s="26">
        <v>44986786</v>
      </c>
      <c r="I170" s="26">
        <v>15348865</v>
      </c>
      <c r="J170" s="26">
        <v>12653507</v>
      </c>
      <c r="K170" s="26">
        <v>53266689</v>
      </c>
      <c r="L170" s="26">
        <v>26342616</v>
      </c>
      <c r="N170" s="19" t="s">
        <v>208</v>
      </c>
      <c r="O170" s="117">
        <f t="shared" si="21"/>
        <v>0.13344701961088287</v>
      </c>
      <c r="P170" s="117">
        <f t="shared" si="22"/>
        <v>0.50315479420199982</v>
      </c>
      <c r="Q170" s="117">
        <f t="shared" si="23"/>
        <v>0.92978838849701573</v>
      </c>
      <c r="R170" s="117">
        <f t="shared" si="24"/>
        <v>1.0006666149910859</v>
      </c>
      <c r="S170" s="118">
        <f t="shared" si="25"/>
        <v>0.27030462754825207</v>
      </c>
      <c r="T170" s="117">
        <f t="shared" si="5"/>
        <v>0.13344706012580754</v>
      </c>
      <c r="U170" s="117">
        <f t="shared" si="6"/>
        <v>0.50315490910214622</v>
      </c>
      <c r="V170" s="117">
        <f t="shared" si="7"/>
        <v>0.92978846931154047</v>
      </c>
      <c r="W170" s="117">
        <f t="shared" si="8"/>
        <v>1.0006667000594174</v>
      </c>
      <c r="X170" s="118">
        <f t="shared" si="9"/>
        <v>0.27030468952730757</v>
      </c>
      <c r="Y170" s="41">
        <f t="shared" si="19"/>
        <v>2789.6619486861482</v>
      </c>
      <c r="Z170" s="41">
        <f t="shared" si="10"/>
        <v>951.79381443298973</v>
      </c>
      <c r="AA170" s="41">
        <f t="shared" si="11"/>
        <v>784.65278660568947</v>
      </c>
      <c r="AB170" s="41">
        <f t="shared" si="12"/>
        <v>3303.1045035268585</v>
      </c>
      <c r="AC170" s="42">
        <f t="shared" si="13"/>
        <v>1633.5239748856677</v>
      </c>
      <c r="AD170" s="41">
        <f t="shared" si="20"/>
        <v>2789.6627956360762</v>
      </c>
      <c r="AE170" s="41">
        <f t="shared" si="14"/>
        <v>951.79403178409098</v>
      </c>
      <c r="AF170" s="41">
        <f t="shared" si="15"/>
        <v>784.6528548054464</v>
      </c>
      <c r="AG170" s="41">
        <f t="shared" si="16"/>
        <v>3303.1047843292604</v>
      </c>
      <c r="AH170" s="42">
        <f t="shared" si="17"/>
        <v>1633.5243494418639</v>
      </c>
    </row>
    <row r="171" spans="1:34" x14ac:dyDescent="0.2">
      <c r="A171" s="114" t="s">
        <v>209</v>
      </c>
      <c r="B171" s="26">
        <v>88623</v>
      </c>
      <c r="C171" s="26">
        <v>10594</v>
      </c>
      <c r="D171" s="26">
        <v>38745</v>
      </c>
      <c r="E171" s="26">
        <v>70131</v>
      </c>
      <c r="F171" s="26">
        <v>78617</v>
      </c>
      <c r="G171" s="26">
        <v>20909</v>
      </c>
      <c r="H171" s="26">
        <v>218396294</v>
      </c>
      <c r="I171" s="26">
        <v>73494791</v>
      </c>
      <c r="J171" s="26">
        <v>58053192</v>
      </c>
      <c r="K171" s="26">
        <v>252510360</v>
      </c>
      <c r="L171" s="26">
        <v>121719780</v>
      </c>
      <c r="N171" s="19" t="s">
        <v>209</v>
      </c>
      <c r="O171" s="117">
        <f t="shared" si="21"/>
        <v>0.11954007424709161</v>
      </c>
      <c r="P171" s="117">
        <f t="shared" si="22"/>
        <v>0.43718899157103686</v>
      </c>
      <c r="Q171" s="117">
        <f t="shared" si="23"/>
        <v>0.79134084831251483</v>
      </c>
      <c r="R171" s="117">
        <f t="shared" si="24"/>
        <v>0.88709477223745525</v>
      </c>
      <c r="S171" s="118">
        <f t="shared" si="25"/>
        <v>0.23593198153978087</v>
      </c>
      <c r="T171" s="117">
        <f t="shared" si="5"/>
        <v>0.11954011476201629</v>
      </c>
      <c r="U171" s="117">
        <f t="shared" si="6"/>
        <v>0.43718910647118331</v>
      </c>
      <c r="V171" s="117">
        <f t="shared" si="7"/>
        <v>0.79134092912703957</v>
      </c>
      <c r="W171" s="117">
        <f t="shared" si="8"/>
        <v>0.88709485730578663</v>
      </c>
      <c r="X171" s="118">
        <f t="shared" si="9"/>
        <v>0.2359320435188364</v>
      </c>
      <c r="Y171" s="41">
        <f t="shared" si="19"/>
        <v>2464.3297338162779</v>
      </c>
      <c r="Z171" s="41">
        <f t="shared" si="10"/>
        <v>829.29703350146121</v>
      </c>
      <c r="AA171" s="41">
        <f t="shared" si="11"/>
        <v>655.0578517991944</v>
      </c>
      <c r="AB171" s="41">
        <f t="shared" si="12"/>
        <v>2849.2644121729122</v>
      </c>
      <c r="AC171" s="42">
        <f t="shared" si="13"/>
        <v>1373.4558748857521</v>
      </c>
      <c r="AD171" s="41">
        <f t="shared" si="20"/>
        <v>2464.3305690352136</v>
      </c>
      <c r="AE171" s="41">
        <f t="shared" si="14"/>
        <v>829.29725145377108</v>
      </c>
      <c r="AF171" s="41">
        <f t="shared" si="15"/>
        <v>655.05791869601785</v>
      </c>
      <c r="AG171" s="41">
        <f t="shared" si="16"/>
        <v>2849.2646854043373</v>
      </c>
      <c r="AH171" s="42">
        <f t="shared" si="17"/>
        <v>1373.4562356910035</v>
      </c>
    </row>
    <row r="172" spans="1:34" x14ac:dyDescent="0.2">
      <c r="A172" s="114" t="s">
        <v>210</v>
      </c>
      <c r="B172" s="26">
        <v>25791.75</v>
      </c>
      <c r="C172" s="26">
        <v>3315</v>
      </c>
      <c r="D172" s="26">
        <v>16081</v>
      </c>
      <c r="E172" s="26">
        <v>27798</v>
      </c>
      <c r="F172" s="26">
        <v>21888</v>
      </c>
      <c r="G172" s="26">
        <v>3508</v>
      </c>
      <c r="H172" s="26">
        <v>50706615</v>
      </c>
      <c r="I172" s="26">
        <v>64140671</v>
      </c>
      <c r="J172" s="26">
        <v>50573888</v>
      </c>
      <c r="K172" s="26">
        <v>96446767</v>
      </c>
      <c r="L172" s="26">
        <v>14123448</v>
      </c>
      <c r="N172" s="19" t="s">
        <v>210</v>
      </c>
      <c r="O172" s="117">
        <f t="shared" si="21"/>
        <v>0.12852947163337114</v>
      </c>
      <c r="P172" s="117">
        <f t="shared" si="22"/>
        <v>0.62349394670776503</v>
      </c>
      <c r="Q172" s="117">
        <f t="shared" si="23"/>
        <v>1.0777865014975718</v>
      </c>
      <c r="R172" s="117">
        <f t="shared" si="24"/>
        <v>0.84864346157201431</v>
      </c>
      <c r="S172" s="118">
        <f t="shared" si="25"/>
        <v>0.13601248461232759</v>
      </c>
      <c r="T172" s="117">
        <f t="shared" si="5"/>
        <v>0.1285295121482958</v>
      </c>
      <c r="U172" s="117">
        <f t="shared" si="6"/>
        <v>0.62349406160791143</v>
      </c>
      <c r="V172" s="117">
        <f t="shared" si="7"/>
        <v>1.0777865823120967</v>
      </c>
      <c r="W172" s="117">
        <f t="shared" si="8"/>
        <v>0.84864354664034569</v>
      </c>
      <c r="X172" s="118">
        <f t="shared" si="9"/>
        <v>0.13601254659138312</v>
      </c>
      <c r="Y172" s="41">
        <f t="shared" si="19"/>
        <v>1966.001337637035</v>
      </c>
      <c r="Z172" s="41">
        <f t="shared" si="10"/>
        <v>2486.8677387148991</v>
      </c>
      <c r="AA172" s="41">
        <f t="shared" si="11"/>
        <v>1960.8552347165275</v>
      </c>
      <c r="AB172" s="41">
        <f t="shared" si="12"/>
        <v>3739.4425349191119</v>
      </c>
      <c r="AC172" s="42">
        <f t="shared" si="13"/>
        <v>547.59556835034459</v>
      </c>
      <c r="AD172" s="41">
        <f t="shared" si="20"/>
        <v>1966.0019573579059</v>
      </c>
      <c r="AE172" s="41">
        <f t="shared" si="14"/>
        <v>2486.8681970055832</v>
      </c>
      <c r="AF172" s="41">
        <f t="shared" si="15"/>
        <v>1960.855381745261</v>
      </c>
      <c r="AG172" s="41">
        <f t="shared" si="16"/>
        <v>3739.442909762201</v>
      </c>
      <c r="AH172" s="42">
        <f t="shared" si="17"/>
        <v>547.59581788226239</v>
      </c>
    </row>
    <row r="173" spans="1:34" x14ac:dyDescent="0.2">
      <c r="A173" s="114" t="s">
        <v>211</v>
      </c>
      <c r="B173" s="26">
        <v>149031.25</v>
      </c>
      <c r="C173" s="26">
        <v>16961</v>
      </c>
      <c r="D173" s="26">
        <v>79833</v>
      </c>
      <c r="E173" s="26">
        <v>135862</v>
      </c>
      <c r="F173" s="26">
        <v>110336</v>
      </c>
      <c r="G173" s="26">
        <v>17464</v>
      </c>
      <c r="H173" s="26">
        <v>255111419</v>
      </c>
      <c r="I173" s="26">
        <v>322160027</v>
      </c>
      <c r="J173" s="26">
        <v>241154800</v>
      </c>
      <c r="K173" s="26">
        <v>472484793</v>
      </c>
      <c r="L173" s="26">
        <v>66935004</v>
      </c>
      <c r="N173" s="19" t="s">
        <v>211</v>
      </c>
      <c r="O173" s="117">
        <f t="shared" si="21"/>
        <v>0.11380834556510799</v>
      </c>
      <c r="P173" s="117">
        <f t="shared" si="22"/>
        <v>0.53567959739987414</v>
      </c>
      <c r="Q173" s="117">
        <f t="shared" si="23"/>
        <v>0.91163430488572028</v>
      </c>
      <c r="R173" s="117">
        <f t="shared" si="24"/>
        <v>0.74035479136087234</v>
      </c>
      <c r="S173" s="118">
        <f t="shared" si="25"/>
        <v>0.11718347661983644</v>
      </c>
      <c r="T173" s="117">
        <f t="shared" si="5"/>
        <v>0.11380838608003267</v>
      </c>
      <c r="U173" s="117">
        <f t="shared" si="6"/>
        <v>0.53567971230002054</v>
      </c>
      <c r="V173" s="117">
        <f t="shared" si="7"/>
        <v>0.91163438570024502</v>
      </c>
      <c r="W173" s="117">
        <f t="shared" si="8"/>
        <v>0.74035487642920372</v>
      </c>
      <c r="X173" s="118">
        <f t="shared" si="9"/>
        <v>0.11718353859889195</v>
      </c>
      <c r="Y173" s="41">
        <f t="shared" si="19"/>
        <v>1711.7981564269239</v>
      </c>
      <c r="Z173" s="41">
        <f t="shared" si="10"/>
        <v>2161.6944566995176</v>
      </c>
      <c r="AA173" s="41">
        <f t="shared" si="11"/>
        <v>1618.1492136716292</v>
      </c>
      <c r="AB173" s="41">
        <f t="shared" si="12"/>
        <v>3170.37395177186</v>
      </c>
      <c r="AC173" s="42">
        <f t="shared" si="13"/>
        <v>449.13401719438036</v>
      </c>
      <c r="AD173" s="41">
        <f t="shared" si="20"/>
        <v>1711.7987658143377</v>
      </c>
      <c r="AE173" s="41">
        <f t="shared" si="14"/>
        <v>2161.6949203703584</v>
      </c>
      <c r="AF173" s="41">
        <f t="shared" si="15"/>
        <v>1618.1493571172618</v>
      </c>
      <c r="AG173" s="41">
        <f t="shared" si="16"/>
        <v>3170.3743160545323</v>
      </c>
      <c r="AH173" s="42">
        <f t="shared" si="17"/>
        <v>449.13425474410138</v>
      </c>
    </row>
    <row r="174" spans="1:34" x14ac:dyDescent="0.2">
      <c r="A174" s="114" t="s">
        <v>212</v>
      </c>
      <c r="B174" s="26">
        <v>29435.25</v>
      </c>
      <c r="C174" s="26">
        <v>4369</v>
      </c>
      <c r="D174" s="26">
        <v>13267</v>
      </c>
      <c r="E174" s="26">
        <v>37350</v>
      </c>
      <c r="F174" s="26">
        <v>19263</v>
      </c>
      <c r="G174" s="26">
        <v>4376</v>
      </c>
      <c r="H174" s="26">
        <v>55059464</v>
      </c>
      <c r="I174" s="26">
        <v>40736035</v>
      </c>
      <c r="J174" s="26">
        <v>38115304</v>
      </c>
      <c r="K174" s="26">
        <v>58610382</v>
      </c>
      <c r="L174" s="26">
        <v>11391492</v>
      </c>
      <c r="N174" s="19" t="s">
        <v>212</v>
      </c>
      <c r="O174" s="117">
        <f t="shared" si="21"/>
        <v>0.14842748065669562</v>
      </c>
      <c r="P174" s="117">
        <f t="shared" si="22"/>
        <v>0.45071810159587572</v>
      </c>
      <c r="Q174" s="117">
        <f t="shared" si="23"/>
        <v>1.2688867938950747</v>
      </c>
      <c r="R174" s="117">
        <f t="shared" si="24"/>
        <v>0.65441944607231128</v>
      </c>
      <c r="S174" s="118">
        <f t="shared" si="25"/>
        <v>0.14866529076532389</v>
      </c>
      <c r="T174" s="117">
        <f t="shared" si="5"/>
        <v>0.14842752117162028</v>
      </c>
      <c r="U174" s="117">
        <f t="shared" si="6"/>
        <v>0.45071821649602217</v>
      </c>
      <c r="V174" s="117">
        <f t="shared" si="7"/>
        <v>1.2688868747095996</v>
      </c>
      <c r="W174" s="117">
        <f t="shared" si="8"/>
        <v>0.65441953114064266</v>
      </c>
      <c r="X174" s="118">
        <f t="shared" si="9"/>
        <v>0.14866535274437942</v>
      </c>
      <c r="Y174" s="41">
        <f t="shared" si="19"/>
        <v>1870.5281592648271</v>
      </c>
      <c r="Z174" s="41">
        <f t="shared" si="10"/>
        <v>1383.9201297763736</v>
      </c>
      <c r="AA174" s="41">
        <f t="shared" si="11"/>
        <v>1294.8863692341665</v>
      </c>
      <c r="AB174" s="41">
        <f t="shared" si="12"/>
        <v>1991.1630443091192</v>
      </c>
      <c r="AC174" s="42">
        <f t="shared" si="13"/>
        <v>387.00170713685122</v>
      </c>
      <c r="AD174" s="41">
        <f t="shared" si="20"/>
        <v>1870.5286698462039</v>
      </c>
      <c r="AE174" s="41">
        <f t="shared" si="14"/>
        <v>1383.9204825747747</v>
      </c>
      <c r="AF174" s="41">
        <f t="shared" si="15"/>
        <v>1294.8864517045863</v>
      </c>
      <c r="AG174" s="41">
        <f t="shared" si="16"/>
        <v>1991.163303141461</v>
      </c>
      <c r="AH174" s="42">
        <f t="shared" si="17"/>
        <v>387.00186847915359</v>
      </c>
    </row>
    <row r="175" spans="1:34" x14ac:dyDescent="0.2">
      <c r="A175" s="114" t="s">
        <v>213</v>
      </c>
      <c r="B175" s="26">
        <v>157066.75</v>
      </c>
      <c r="C175" s="26">
        <v>22036</v>
      </c>
      <c r="D175" s="26">
        <v>65521</v>
      </c>
      <c r="E175" s="26">
        <v>181326</v>
      </c>
      <c r="F175" s="26">
        <v>96774</v>
      </c>
      <c r="G175" s="26">
        <v>21654</v>
      </c>
      <c r="H175" s="26">
        <v>277755258</v>
      </c>
      <c r="I175" s="26">
        <v>202775271</v>
      </c>
      <c r="J175" s="26">
        <v>179852708</v>
      </c>
      <c r="K175" s="26">
        <v>285825700</v>
      </c>
      <c r="L175" s="26">
        <v>53626336</v>
      </c>
      <c r="N175" s="19" t="s">
        <v>213</v>
      </c>
      <c r="O175" s="117">
        <f t="shared" si="21"/>
        <v>0.14029703931608695</v>
      </c>
      <c r="P175" s="117">
        <f t="shared" si="22"/>
        <v>0.41715385337762451</v>
      </c>
      <c r="Q175" s="117">
        <f t="shared" si="23"/>
        <v>1.1544518492933737</v>
      </c>
      <c r="R175" s="117">
        <f t="shared" si="24"/>
        <v>0.61613294984457245</v>
      </c>
      <c r="S175" s="118">
        <f t="shared" si="25"/>
        <v>0.13786495232122647</v>
      </c>
      <c r="T175" s="117">
        <f t="shared" si="5"/>
        <v>0.14029707983101161</v>
      </c>
      <c r="U175" s="117">
        <f t="shared" si="6"/>
        <v>0.41715396827777096</v>
      </c>
      <c r="V175" s="117">
        <f t="shared" si="7"/>
        <v>1.1544519301078986</v>
      </c>
      <c r="W175" s="117">
        <f t="shared" si="8"/>
        <v>0.61613303491290383</v>
      </c>
      <c r="X175" s="118">
        <f t="shared" si="9"/>
        <v>0.137865014300282</v>
      </c>
      <c r="Y175" s="41">
        <f t="shared" si="19"/>
        <v>1768.3899233924431</v>
      </c>
      <c r="Z175" s="41">
        <f t="shared" si="10"/>
        <v>1291.0133494199122</v>
      </c>
      <c r="AA175" s="41">
        <f t="shared" si="11"/>
        <v>1145.0718118252271</v>
      </c>
      <c r="AB175" s="41">
        <f t="shared" si="12"/>
        <v>1819.7721669290286</v>
      </c>
      <c r="AC175" s="42">
        <f t="shared" si="13"/>
        <v>341.42385960109317</v>
      </c>
      <c r="AD175" s="41">
        <f t="shared" si="20"/>
        <v>1768.3904340674001</v>
      </c>
      <c r="AE175" s="41">
        <f t="shared" si="14"/>
        <v>1291.013705014429</v>
      </c>
      <c r="AF175" s="41">
        <f t="shared" si="15"/>
        <v>1145.0718919831259</v>
      </c>
      <c r="AG175" s="41">
        <f t="shared" si="16"/>
        <v>1819.7724181815897</v>
      </c>
      <c r="AH175" s="42">
        <f t="shared" si="17"/>
        <v>341.42401309281098</v>
      </c>
    </row>
    <row r="176" spans="1:34" x14ac:dyDescent="0.2">
      <c r="A176" s="114" t="s">
        <v>214</v>
      </c>
      <c r="B176" s="26">
        <v>14852.75</v>
      </c>
      <c r="C176" s="26">
        <v>2656</v>
      </c>
      <c r="D176" s="26">
        <v>9468</v>
      </c>
      <c r="E176" s="26">
        <v>13135</v>
      </c>
      <c r="F176" s="26">
        <v>14718</v>
      </c>
      <c r="G176" s="26">
        <v>3206</v>
      </c>
      <c r="H176" s="26">
        <v>41961636</v>
      </c>
      <c r="I176" s="26">
        <v>35418924</v>
      </c>
      <c r="J176" s="26">
        <v>11836461</v>
      </c>
      <c r="K176" s="26">
        <v>48939562</v>
      </c>
      <c r="L176" s="26">
        <v>17515341</v>
      </c>
      <c r="N176" s="19" t="s">
        <v>214</v>
      </c>
      <c r="O176" s="117">
        <f t="shared" si="21"/>
        <v>0.17882210365083906</v>
      </c>
      <c r="P176" s="117">
        <f t="shared" si="22"/>
        <v>0.63745770985171091</v>
      </c>
      <c r="Q176" s="117">
        <f t="shared" si="23"/>
        <v>0.88434801636060667</v>
      </c>
      <c r="R176" s="117">
        <f t="shared" si="24"/>
        <v>0.99092760599888907</v>
      </c>
      <c r="S176" s="118">
        <f t="shared" si="25"/>
        <v>0.21585228324721012</v>
      </c>
      <c r="T176" s="117">
        <f t="shared" si="5"/>
        <v>0.17882214416576372</v>
      </c>
      <c r="U176" s="117">
        <f t="shared" si="6"/>
        <v>0.6374578247518573</v>
      </c>
      <c r="V176" s="117">
        <f t="shared" si="7"/>
        <v>0.88434809717513141</v>
      </c>
      <c r="W176" s="117">
        <f t="shared" si="8"/>
        <v>0.99092769106722045</v>
      </c>
      <c r="X176" s="118">
        <f t="shared" si="9"/>
        <v>0.21585234522626565</v>
      </c>
      <c r="Y176" s="41">
        <f t="shared" si="19"/>
        <v>2825.1762131591795</v>
      </c>
      <c r="Z176" s="41">
        <f t="shared" si="10"/>
        <v>2384.6711215094847</v>
      </c>
      <c r="AA176" s="41">
        <f t="shared" si="11"/>
        <v>796.92050293716648</v>
      </c>
      <c r="AB176" s="41">
        <f t="shared" si="12"/>
        <v>3294.983218595883</v>
      </c>
      <c r="AC176" s="42">
        <f t="shared" si="13"/>
        <v>1179.2658598576022</v>
      </c>
      <c r="AD176" s="41">
        <f t="shared" si="20"/>
        <v>2825.1768532467254</v>
      </c>
      <c r="AE176" s="41">
        <f t="shared" si="14"/>
        <v>2384.6715513404474</v>
      </c>
      <c r="AF176" s="41">
        <f t="shared" si="15"/>
        <v>796.92057576228785</v>
      </c>
      <c r="AG176" s="41">
        <f t="shared" si="16"/>
        <v>3294.9835014608698</v>
      </c>
      <c r="AH176" s="42">
        <f t="shared" si="17"/>
        <v>1179.2661984677995</v>
      </c>
    </row>
    <row r="177" spans="1:34" x14ac:dyDescent="0.2">
      <c r="A177" s="114" t="s">
        <v>215</v>
      </c>
      <c r="B177" s="26">
        <v>70753.25</v>
      </c>
      <c r="C177" s="26">
        <v>11457</v>
      </c>
      <c r="D177" s="26">
        <v>39768</v>
      </c>
      <c r="E177" s="26">
        <v>54354</v>
      </c>
      <c r="F177" s="26">
        <v>63854</v>
      </c>
      <c r="G177" s="26">
        <v>13548</v>
      </c>
      <c r="H177" s="26">
        <v>179178348</v>
      </c>
      <c r="I177" s="26">
        <v>150158853</v>
      </c>
      <c r="J177" s="26">
        <v>48058228</v>
      </c>
      <c r="K177" s="26">
        <v>202974947</v>
      </c>
      <c r="L177" s="26">
        <v>70113833</v>
      </c>
      <c r="N177" s="19" t="s">
        <v>215</v>
      </c>
      <c r="O177" s="117">
        <f t="shared" si="21"/>
        <v>0.16192895732704857</v>
      </c>
      <c r="P177" s="117">
        <f t="shared" si="22"/>
        <v>0.56206605350284267</v>
      </c>
      <c r="Q177" s="117">
        <f t="shared" si="23"/>
        <v>0.76821912774324852</v>
      </c>
      <c r="R177" s="117">
        <f t="shared" si="24"/>
        <v>0.90248857826318929</v>
      </c>
      <c r="S177" s="118">
        <f t="shared" si="25"/>
        <v>0.19148237006780608</v>
      </c>
      <c r="T177" s="117">
        <f t="shared" si="5"/>
        <v>0.16192899784197323</v>
      </c>
      <c r="U177" s="117">
        <f t="shared" si="6"/>
        <v>0.56206616840298906</v>
      </c>
      <c r="V177" s="117">
        <f t="shared" si="7"/>
        <v>0.76821920855777326</v>
      </c>
      <c r="W177" s="117">
        <f t="shared" si="8"/>
        <v>0.90248866333152067</v>
      </c>
      <c r="X177" s="118">
        <f t="shared" si="9"/>
        <v>0.19148243204686161</v>
      </c>
      <c r="Y177" s="41">
        <f t="shared" si="19"/>
        <v>2532.4398243190244</v>
      </c>
      <c r="Z177" s="41">
        <f t="shared" si="10"/>
        <v>2122.2891245278483</v>
      </c>
      <c r="AA177" s="41">
        <f t="shared" si="11"/>
        <v>679.23703858126657</v>
      </c>
      <c r="AB177" s="41">
        <f t="shared" si="12"/>
        <v>2868.7720634741158</v>
      </c>
      <c r="AC177" s="42">
        <f t="shared" si="13"/>
        <v>990.9627190270412</v>
      </c>
      <c r="AD177" s="41">
        <f t="shared" si="20"/>
        <v>2532.440457940153</v>
      </c>
      <c r="AE177" s="41">
        <f t="shared" si="14"/>
        <v>2122.2895583760228</v>
      </c>
      <c r="AF177" s="41">
        <f t="shared" si="15"/>
        <v>679.23711003512199</v>
      </c>
      <c r="AG177" s="41">
        <f t="shared" si="16"/>
        <v>2868.7723338838009</v>
      </c>
      <c r="AH177" s="42">
        <f t="shared" si="17"/>
        <v>990.96303978207141</v>
      </c>
    </row>
    <row r="178" spans="1:34" x14ac:dyDescent="0.2">
      <c r="A178" s="114" t="s">
        <v>216</v>
      </c>
      <c r="B178" s="26">
        <v>11837.5</v>
      </c>
      <c r="C178" s="26">
        <v>2335</v>
      </c>
      <c r="D178" s="26">
        <v>9578</v>
      </c>
      <c r="E178" s="26">
        <v>7614</v>
      </c>
      <c r="F178" s="26">
        <v>16324</v>
      </c>
      <c r="G178" s="26">
        <v>372</v>
      </c>
      <c r="H178" s="26">
        <v>27528079</v>
      </c>
      <c r="I178" s="26">
        <v>24534713</v>
      </c>
      <c r="J178" s="26">
        <v>12652698</v>
      </c>
      <c r="K178" s="26">
        <v>41524718</v>
      </c>
      <c r="L178" s="26">
        <v>2344342</v>
      </c>
      <c r="N178" s="19" t="s">
        <v>216</v>
      </c>
      <c r="O178" s="117">
        <f t="shared" si="21"/>
        <v>0.19725448785638861</v>
      </c>
      <c r="P178" s="117">
        <f t="shared" si="22"/>
        <v>0.80912354804646247</v>
      </c>
      <c r="Q178" s="117">
        <f t="shared" si="23"/>
        <v>0.64321013727560716</v>
      </c>
      <c r="R178" s="117">
        <f t="shared" si="24"/>
        <v>1.3790073917634635</v>
      </c>
      <c r="S178" s="118">
        <f t="shared" si="25"/>
        <v>3.1425554382259767E-2</v>
      </c>
      <c r="T178" s="117">
        <f t="shared" si="5"/>
        <v>0.19725452837131327</v>
      </c>
      <c r="U178" s="117">
        <f t="shared" si="6"/>
        <v>0.80912366294660887</v>
      </c>
      <c r="V178" s="117">
        <f t="shared" si="7"/>
        <v>0.6432102180901319</v>
      </c>
      <c r="W178" s="117">
        <f t="shared" si="8"/>
        <v>1.379007476831795</v>
      </c>
      <c r="X178" s="118">
        <f t="shared" si="9"/>
        <v>3.1425616361315287E-2</v>
      </c>
      <c r="Y178" s="41">
        <f t="shared" si="19"/>
        <v>2325.4976979936641</v>
      </c>
      <c r="Z178" s="41">
        <f t="shared" si="10"/>
        <v>2072.6262302006335</v>
      </c>
      <c r="AA178" s="41">
        <f t="shared" si="11"/>
        <v>1068.8657233368533</v>
      </c>
      <c r="AB178" s="41">
        <f t="shared" si="12"/>
        <v>3507.8959239704332</v>
      </c>
      <c r="AC178" s="42">
        <f t="shared" si="13"/>
        <v>198.04367476240759</v>
      </c>
      <c r="AD178" s="41">
        <f t="shared" si="20"/>
        <v>2325.4981756373677</v>
      </c>
      <c r="AE178" s="41">
        <f t="shared" si="14"/>
        <v>2072.626524525348</v>
      </c>
      <c r="AF178" s="41">
        <f t="shared" si="15"/>
        <v>1068.8658576318069</v>
      </c>
      <c r="AG178" s="41">
        <f t="shared" si="16"/>
        <v>3507.8961403658309</v>
      </c>
      <c r="AH178" s="42">
        <f t="shared" si="17"/>
        <v>198.04406535408225</v>
      </c>
    </row>
    <row r="179" spans="1:34" x14ac:dyDescent="0.2">
      <c r="A179" s="114" t="s">
        <v>217</v>
      </c>
      <c r="B179" s="26">
        <v>69004.25</v>
      </c>
      <c r="C179" s="26">
        <v>12430</v>
      </c>
      <c r="D179" s="26">
        <v>49580</v>
      </c>
      <c r="E179" s="26">
        <v>38822</v>
      </c>
      <c r="F179" s="26">
        <v>86855</v>
      </c>
      <c r="G179" s="26">
        <v>1963</v>
      </c>
      <c r="H179" s="26">
        <v>144763147</v>
      </c>
      <c r="I179" s="26">
        <v>127204384</v>
      </c>
      <c r="J179" s="26">
        <v>62840523</v>
      </c>
      <c r="K179" s="26">
        <v>212823271</v>
      </c>
      <c r="L179" s="26">
        <v>11673584</v>
      </c>
      <c r="N179" s="19" t="s">
        <v>217</v>
      </c>
      <c r="O179" s="117">
        <f t="shared" si="21"/>
        <v>0.18013383233641406</v>
      </c>
      <c r="P179" s="117">
        <f t="shared" si="22"/>
        <v>0.71850646880445768</v>
      </c>
      <c r="Q179" s="117">
        <f t="shared" si="23"/>
        <v>0.56260302807435769</v>
      </c>
      <c r="R179" s="117">
        <f t="shared" si="24"/>
        <v>1.2586905878985715</v>
      </c>
      <c r="S179" s="118">
        <f t="shared" si="25"/>
        <v>2.8447523159805373E-2</v>
      </c>
      <c r="T179" s="117">
        <f t="shared" si="5"/>
        <v>0.18013387285133872</v>
      </c>
      <c r="U179" s="117">
        <f t="shared" si="6"/>
        <v>0.71850658370460407</v>
      </c>
      <c r="V179" s="117">
        <f t="shared" si="7"/>
        <v>0.56260310888888243</v>
      </c>
      <c r="W179" s="117">
        <f t="shared" si="8"/>
        <v>1.258690672966903</v>
      </c>
      <c r="X179" s="118">
        <f t="shared" si="9"/>
        <v>2.8447585138860892E-2</v>
      </c>
      <c r="Y179" s="41">
        <f t="shared" si="19"/>
        <v>2097.8874054858939</v>
      </c>
      <c r="Z179" s="41">
        <f t="shared" si="10"/>
        <v>1843.4282526076292</v>
      </c>
      <c r="AA179" s="41">
        <f t="shared" si="11"/>
        <v>910.67612502128497</v>
      </c>
      <c r="AB179" s="41">
        <f t="shared" si="12"/>
        <v>3084.2052627193252</v>
      </c>
      <c r="AC179" s="42">
        <f t="shared" si="13"/>
        <v>169.17195679976234</v>
      </c>
      <c r="AD179" s="41">
        <f t="shared" si="20"/>
        <v>2097.887877333681</v>
      </c>
      <c r="AE179" s="41">
        <f t="shared" si="14"/>
        <v>1843.4285473999312</v>
      </c>
      <c r="AF179" s="41">
        <f t="shared" si="15"/>
        <v>910.67625583440645</v>
      </c>
      <c r="AG179" s="41">
        <f t="shared" si="16"/>
        <v>3084.2054711646715</v>
      </c>
      <c r="AH179" s="42">
        <f t="shared" si="17"/>
        <v>169.17232537730226</v>
      </c>
    </row>
    <row r="180" spans="1:34" x14ac:dyDescent="0.2">
      <c r="A180" s="114" t="s">
        <v>218</v>
      </c>
      <c r="B180" s="26">
        <v>8462</v>
      </c>
      <c r="C180" s="26">
        <v>1270</v>
      </c>
      <c r="D180" s="26">
        <v>3634</v>
      </c>
      <c r="E180" s="26">
        <v>5082</v>
      </c>
      <c r="F180" s="26">
        <v>4631</v>
      </c>
      <c r="G180" s="26">
        <v>1634</v>
      </c>
      <c r="H180" s="26">
        <v>15435508</v>
      </c>
      <c r="I180" s="26">
        <v>10664039</v>
      </c>
      <c r="J180" s="26">
        <v>4914380</v>
      </c>
      <c r="K180" s="26">
        <v>14686951</v>
      </c>
      <c r="L180" s="26">
        <v>6569251</v>
      </c>
      <c r="N180" s="19" t="s">
        <v>218</v>
      </c>
      <c r="O180" s="117">
        <f t="shared" si="21"/>
        <v>0.15008272276057669</v>
      </c>
      <c r="P180" s="117">
        <f t="shared" si="22"/>
        <v>0.42944930276530369</v>
      </c>
      <c r="Q180" s="117">
        <f t="shared" si="23"/>
        <v>0.60056724178681165</v>
      </c>
      <c r="R180" s="117">
        <f t="shared" si="24"/>
        <v>0.54727014890096903</v>
      </c>
      <c r="S180" s="118">
        <f t="shared" si="25"/>
        <v>0.19309855826045852</v>
      </c>
      <c r="T180" s="117">
        <f t="shared" si="5"/>
        <v>0.15008276327550135</v>
      </c>
      <c r="U180" s="117">
        <f t="shared" si="6"/>
        <v>0.42944941766545014</v>
      </c>
      <c r="V180" s="117">
        <f t="shared" si="7"/>
        <v>0.60056732260133638</v>
      </c>
      <c r="W180" s="117">
        <f t="shared" si="8"/>
        <v>0.54727023396930041</v>
      </c>
      <c r="X180" s="118">
        <f t="shared" si="9"/>
        <v>0.19309862023951405</v>
      </c>
      <c r="Y180" s="41">
        <f t="shared" si="19"/>
        <v>1824.0969038052469</v>
      </c>
      <c r="Z180" s="41">
        <f t="shared" si="10"/>
        <v>1260.2267785393524</v>
      </c>
      <c r="AA180" s="41">
        <f t="shared" si="11"/>
        <v>580.75868588986054</v>
      </c>
      <c r="AB180" s="41">
        <f t="shared" si="12"/>
        <v>1735.6359016780902</v>
      </c>
      <c r="AC180" s="42">
        <f t="shared" si="13"/>
        <v>776.32368234459943</v>
      </c>
      <c r="AD180" s="41">
        <f t="shared" si="20"/>
        <v>1824.0973962213445</v>
      </c>
      <c r="AE180" s="41">
        <f t="shared" si="14"/>
        <v>1260.2271157159189</v>
      </c>
      <c r="AF180" s="41">
        <f t="shared" si="15"/>
        <v>580.75876403887355</v>
      </c>
      <c r="AG180" s="41">
        <f t="shared" si="16"/>
        <v>1735.6361714674263</v>
      </c>
      <c r="AH180" s="42">
        <f t="shared" si="17"/>
        <v>776.32393152206112</v>
      </c>
    </row>
    <row r="181" spans="1:34" x14ac:dyDescent="0.2">
      <c r="A181" s="114" t="s">
        <v>219</v>
      </c>
      <c r="B181" s="26">
        <v>30365.5</v>
      </c>
      <c r="C181" s="26">
        <v>4303</v>
      </c>
      <c r="D181" s="26">
        <v>12008</v>
      </c>
      <c r="E181" s="26">
        <v>16485</v>
      </c>
      <c r="F181" s="26">
        <v>15741</v>
      </c>
      <c r="G181" s="26">
        <v>5457</v>
      </c>
      <c r="H181" s="26">
        <v>51494364</v>
      </c>
      <c r="I181" s="26">
        <v>35528213</v>
      </c>
      <c r="J181" s="26">
        <v>15636154</v>
      </c>
      <c r="K181" s="26">
        <v>47688352</v>
      </c>
      <c r="L181" s="26">
        <v>21011213</v>
      </c>
      <c r="N181" s="19" t="s">
        <v>219</v>
      </c>
      <c r="O181" s="117">
        <f t="shared" si="21"/>
        <v>0.1417068712848463</v>
      </c>
      <c r="P181" s="117">
        <f t="shared" si="22"/>
        <v>0.39544878233521596</v>
      </c>
      <c r="Q181" s="117">
        <f t="shared" si="23"/>
        <v>0.54288584083911018</v>
      </c>
      <c r="R181" s="117">
        <f t="shared" si="24"/>
        <v>0.5183843506611121</v>
      </c>
      <c r="S181" s="118">
        <f t="shared" si="25"/>
        <v>0.1797105267491067</v>
      </c>
      <c r="T181" s="117">
        <f t="shared" si="5"/>
        <v>0.14170691179977096</v>
      </c>
      <c r="U181" s="117">
        <f t="shared" si="6"/>
        <v>0.39544889723536242</v>
      </c>
      <c r="V181" s="117">
        <f t="shared" si="7"/>
        <v>0.54288592165363492</v>
      </c>
      <c r="W181" s="117">
        <f t="shared" si="8"/>
        <v>0.51838443572944348</v>
      </c>
      <c r="X181" s="118">
        <f t="shared" si="9"/>
        <v>0.17971058872816223</v>
      </c>
      <c r="Y181" s="41">
        <f t="shared" si="19"/>
        <v>1695.8180830218505</v>
      </c>
      <c r="Z181" s="41">
        <f t="shared" si="10"/>
        <v>1170.0190347598425</v>
      </c>
      <c r="AA181" s="41">
        <f t="shared" si="11"/>
        <v>514.93155060842071</v>
      </c>
      <c r="AB181" s="41">
        <f t="shared" si="12"/>
        <v>1570.478075447465</v>
      </c>
      <c r="AC181" s="42">
        <f t="shared" si="13"/>
        <v>691.94358729479177</v>
      </c>
      <c r="AD181" s="41">
        <f t="shared" si="20"/>
        <v>1695.8185678673717</v>
      </c>
      <c r="AE181" s="41">
        <f t="shared" si="14"/>
        <v>1170.0193747162778</v>
      </c>
      <c r="AF181" s="41">
        <f t="shared" si="15"/>
        <v>514.93162726164212</v>
      </c>
      <c r="AG181" s="41">
        <f t="shared" si="16"/>
        <v>1570.4783331673386</v>
      </c>
      <c r="AH181" s="42">
        <f t="shared" si="17"/>
        <v>691.94382593417924</v>
      </c>
    </row>
    <row r="182" spans="1:34" x14ac:dyDescent="0.2">
      <c r="A182" s="114" t="s">
        <v>91</v>
      </c>
      <c r="B182" s="26">
        <v>5048197</v>
      </c>
      <c r="C182" s="26">
        <v>490859</v>
      </c>
      <c r="D182" s="26">
        <v>2360020</v>
      </c>
      <c r="E182" s="26">
        <v>3905743</v>
      </c>
      <c r="F182" s="26">
        <v>3817957</v>
      </c>
      <c r="G182" s="26">
        <v>806853</v>
      </c>
      <c r="H182" s="26">
        <v>8020722758</v>
      </c>
      <c r="I182" s="26">
        <v>7137360981</v>
      </c>
      <c r="J182" s="26">
        <v>4410498382</v>
      </c>
      <c r="K182" s="26">
        <v>11468566978</v>
      </c>
      <c r="L182" s="26">
        <v>4445278521</v>
      </c>
      <c r="N182" s="15" t="s">
        <v>91</v>
      </c>
      <c r="O182" s="122">
        <f t="shared" si="21"/>
        <v>9.7234517591132039E-2</v>
      </c>
      <c r="P182" s="122">
        <f t="shared" si="22"/>
        <v>0.46749760359985953</v>
      </c>
      <c r="Q182" s="122">
        <f t="shared" si="23"/>
        <v>0.77369068600135849</v>
      </c>
      <c r="R182" s="122">
        <f t="shared" si="24"/>
        <v>0.75630111106995235</v>
      </c>
      <c r="S182" s="123">
        <f t="shared" si="25"/>
        <v>0.15982993532146231</v>
      </c>
      <c r="T182" s="122">
        <f>O182+2.33*(C$182*($B$182-C$182)/$B$182^3)</f>
        <v>9.7234558106056718E-2</v>
      </c>
      <c r="U182" s="122">
        <f t="shared" ref="U182:X182" si="26">P182+2.33*(D$182*($B$182-D$182)/$B$182^3)</f>
        <v>0.46749771850000599</v>
      </c>
      <c r="V182" s="122">
        <f t="shared" si="26"/>
        <v>0.77369076681588322</v>
      </c>
      <c r="W182" s="122">
        <f t="shared" si="26"/>
        <v>0.75630119613828373</v>
      </c>
      <c r="X182" s="123">
        <f t="shared" si="26"/>
        <v>0.15982999730051783</v>
      </c>
      <c r="Y182" s="124">
        <f t="shared" si="19"/>
        <v>1588.8291914915364</v>
      </c>
      <c r="Z182" s="124">
        <f t="shared" si="10"/>
        <v>1413.8435922766089</v>
      </c>
      <c r="AA182" s="124">
        <f t="shared" si="11"/>
        <v>873.67794521489554</v>
      </c>
      <c r="AB182" s="124">
        <f t="shared" si="12"/>
        <v>2271.8144672246349</v>
      </c>
      <c r="AC182" s="125">
        <f t="shared" si="13"/>
        <v>880.56756125008587</v>
      </c>
      <c r="AD182" s="124">
        <f t="shared" si="20"/>
        <v>1588.8298535125618</v>
      </c>
      <c r="AE182" s="124">
        <f t="shared" si="14"/>
        <v>1413.8439397668089</v>
      </c>
      <c r="AF182" s="124">
        <f t="shared" si="15"/>
        <v>873.6780364734168</v>
      </c>
      <c r="AG182" s="124">
        <f t="shared" si="16"/>
        <v>2271.8147227570716</v>
      </c>
      <c r="AH182" s="125">
        <f t="shared" si="17"/>
        <v>880.56790271769421</v>
      </c>
    </row>
    <row r="185" spans="1:34" x14ac:dyDescent="0.2">
      <c r="N185" s="120" t="s">
        <v>165</v>
      </c>
      <c r="O185" s="43" t="s">
        <v>254</v>
      </c>
      <c r="P185" s="43"/>
      <c r="Q185" s="43"/>
      <c r="R185" s="43"/>
      <c r="S185" s="126"/>
      <c r="T185" s="43" t="s">
        <v>255</v>
      </c>
      <c r="U185" s="43"/>
      <c r="V185" s="43"/>
      <c r="W185" s="43"/>
      <c r="X185" s="126"/>
      <c r="Y185" s="43" t="s">
        <v>220</v>
      </c>
      <c r="Z185" s="43"/>
      <c r="AA185" s="43"/>
      <c r="AB185" s="43"/>
      <c r="AC185" s="126"/>
      <c r="AD185" s="43" t="s">
        <v>256</v>
      </c>
      <c r="AE185" s="43"/>
      <c r="AF185" s="43"/>
      <c r="AG185" s="43"/>
      <c r="AH185" s="44"/>
    </row>
    <row r="186" spans="1:34" x14ac:dyDescent="0.2">
      <c r="A186" s="24" t="s">
        <v>90</v>
      </c>
      <c r="B186" s="11" t="s">
        <v>164</v>
      </c>
      <c r="C186" s="11" t="s">
        <v>92</v>
      </c>
      <c r="D186" s="11" t="s">
        <v>95</v>
      </c>
      <c r="E186" s="11" t="s">
        <v>96</v>
      </c>
      <c r="F186" s="11" t="s">
        <v>97</v>
      </c>
      <c r="G186" s="11" t="s">
        <v>98</v>
      </c>
      <c r="H186" s="11" t="s">
        <v>94</v>
      </c>
      <c r="I186" s="11" t="s">
        <v>99</v>
      </c>
      <c r="J186" s="11" t="s">
        <v>100</v>
      </c>
      <c r="K186" s="11" t="s">
        <v>101</v>
      </c>
      <c r="L186" s="11" t="s">
        <v>102</v>
      </c>
      <c r="M186" s="24"/>
      <c r="N186" s="119"/>
      <c r="O186" s="13" t="s">
        <v>8</v>
      </c>
      <c r="P186" s="13" t="s">
        <v>9</v>
      </c>
      <c r="Q186" s="13" t="s">
        <v>10</v>
      </c>
      <c r="R186" s="13" t="s">
        <v>11</v>
      </c>
      <c r="S186" s="14" t="s">
        <v>12</v>
      </c>
      <c r="T186" s="13" t="s">
        <v>8</v>
      </c>
      <c r="U186" s="13" t="s">
        <v>9</v>
      </c>
      <c r="V186" s="13" t="s">
        <v>10</v>
      </c>
      <c r="W186" s="13" t="s">
        <v>11</v>
      </c>
      <c r="X186" s="14" t="s">
        <v>12</v>
      </c>
      <c r="Y186" s="13" t="s">
        <v>8</v>
      </c>
      <c r="Z186" s="13" t="s">
        <v>9</v>
      </c>
      <c r="AA186" s="13" t="s">
        <v>10</v>
      </c>
      <c r="AB186" s="13" t="s">
        <v>11</v>
      </c>
      <c r="AC186" s="14" t="s">
        <v>12</v>
      </c>
      <c r="AD186" s="13" t="s">
        <v>8</v>
      </c>
      <c r="AE186" s="13" t="s">
        <v>9</v>
      </c>
      <c r="AF186" s="13" t="s">
        <v>10</v>
      </c>
      <c r="AG186" s="13" t="s">
        <v>11</v>
      </c>
      <c r="AH186" s="14" t="s">
        <v>12</v>
      </c>
    </row>
    <row r="187" spans="1:34" x14ac:dyDescent="0.2">
      <c r="A187" s="114" t="s">
        <v>21</v>
      </c>
      <c r="B187" s="26">
        <v>376136.25</v>
      </c>
      <c r="C187" s="26">
        <v>43589</v>
      </c>
      <c r="D187" s="26">
        <v>139231</v>
      </c>
      <c r="E187" s="26">
        <v>231747</v>
      </c>
      <c r="F187" s="26">
        <v>254255</v>
      </c>
      <c r="G187" s="26">
        <v>61309</v>
      </c>
      <c r="H187" s="26">
        <v>678777443</v>
      </c>
      <c r="I187" s="26">
        <v>339209943</v>
      </c>
      <c r="J187" s="26">
        <v>214077165</v>
      </c>
      <c r="K187" s="26">
        <v>764061546</v>
      </c>
      <c r="L187" s="26">
        <v>309600701</v>
      </c>
      <c r="N187" s="121" t="s">
        <v>21</v>
      </c>
      <c r="O187" s="115">
        <f>C187/$B187</f>
        <v>0.11588619815292996</v>
      </c>
      <c r="P187" s="115">
        <f t="shared" ref="P187:P202" si="27">D187/$B187</f>
        <v>0.37016107859851316</v>
      </c>
      <c r="Q187" s="115">
        <f t="shared" ref="Q187:Q202" si="28">E187/$B187</f>
        <v>0.61612514082330538</v>
      </c>
      <c r="R187" s="115">
        <f t="shared" ref="R187:R202" si="29">F187/$B187</f>
        <v>0.67596515890186071</v>
      </c>
      <c r="S187" s="116">
        <f t="shared" ref="S187:S202" si="30">G187/$B187</f>
        <v>0.16299678640386298</v>
      </c>
      <c r="T187" s="115">
        <f t="shared" ref="T187:T202" si="31">O187+2.33*(C$182*($B$182-C$182)/$B$182^3)</f>
        <v>0.11588623866785464</v>
      </c>
      <c r="U187" s="115">
        <f t="shared" ref="U187:U202" si="32">P187+2.33*(D$182*($B$182-D$182)/$B$182^3)</f>
        <v>0.37016119349865961</v>
      </c>
      <c r="V187" s="115">
        <f t="shared" ref="V187:V202" si="33">Q187+2.33*(E$182*($B$182-E$182)/$B$182^3)</f>
        <v>0.61612522163783012</v>
      </c>
      <c r="W187" s="115">
        <f t="shared" ref="W187:W202" si="34">R187+2.33*(F$182*($B$182-F$182)/$B$182^3)</f>
        <v>0.67596524397019209</v>
      </c>
      <c r="X187" s="116">
        <f t="shared" ref="X187:X202" si="35">S187+2.33*(G$182*($B$182-G$182)/$B$182^3)</f>
        <v>0.1629968483829185</v>
      </c>
      <c r="Y187" s="45">
        <f>H187/$B187</f>
        <v>1804.6052274940264</v>
      </c>
      <c r="Z187" s="45">
        <f t="shared" ref="Z187:Z202" si="36">I187/$B187</f>
        <v>901.82731124692179</v>
      </c>
      <c r="AA187" s="45">
        <f t="shared" ref="AA187:AA202" si="37">J187/$B187</f>
        <v>569.14792179695519</v>
      </c>
      <c r="AB187" s="45">
        <f t="shared" ref="AB187:AB202" si="38">K187/$B187</f>
        <v>2031.3424882605705</v>
      </c>
      <c r="AC187" s="46">
        <f t="shared" ref="AC187:AC202" si="39">L187/$B187</f>
        <v>823.10785254013672</v>
      </c>
      <c r="AD187" s="45">
        <f>Y187*(T187/O187)</f>
        <v>1804.605858401296</v>
      </c>
      <c r="AE187" s="45">
        <f t="shared" ref="AE187:AE202" si="40">Z187*(U187/P187)</f>
        <v>901.82759117935154</v>
      </c>
      <c r="AF187" s="45">
        <f t="shared" ref="AF187:AF202" si="41">AA187*(V187/Q187)</f>
        <v>569.14799644967707</v>
      </c>
      <c r="AG187" s="45">
        <f t="shared" ref="AG187:AG202" si="42">AB187*(W187/R187)</f>
        <v>2031.3427438993615</v>
      </c>
      <c r="AH187" s="46">
        <f t="shared" ref="AH187:AH202" si="43">AC187*(X187/S187)</f>
        <v>823.10816552451161</v>
      </c>
    </row>
    <row r="188" spans="1:34" x14ac:dyDescent="0.2">
      <c r="A188" s="114" t="s">
        <v>32</v>
      </c>
      <c r="B188" s="26">
        <v>253032.75</v>
      </c>
      <c r="C188" s="26">
        <v>15125</v>
      </c>
      <c r="D188" s="26">
        <v>130685</v>
      </c>
      <c r="E188" s="26">
        <v>225295</v>
      </c>
      <c r="F188" s="26">
        <v>218208</v>
      </c>
      <c r="G188" s="26">
        <v>44916</v>
      </c>
      <c r="H188" s="26">
        <v>545278703</v>
      </c>
      <c r="I188" s="26">
        <v>466379399</v>
      </c>
      <c r="J188" s="26">
        <v>221342863</v>
      </c>
      <c r="K188" s="26">
        <v>770431078</v>
      </c>
      <c r="L188" s="26">
        <v>421976320</v>
      </c>
      <c r="N188" s="19" t="s">
        <v>32</v>
      </c>
      <c r="O188" s="117">
        <f t="shared" ref="O188:O202" si="44">C188/$B188</f>
        <v>5.9774871039420786E-2</v>
      </c>
      <c r="P188" s="117">
        <f t="shared" si="27"/>
        <v>0.51647464606854254</v>
      </c>
      <c r="Q188" s="117">
        <f t="shared" si="28"/>
        <v>0.89037881460008639</v>
      </c>
      <c r="R188" s="117">
        <f t="shared" si="29"/>
        <v>0.86237058246412768</v>
      </c>
      <c r="S188" s="118">
        <f t="shared" si="30"/>
        <v>0.17751061868473547</v>
      </c>
      <c r="T188" s="117">
        <f t="shared" si="31"/>
        <v>5.9774911554345458E-2</v>
      </c>
      <c r="U188" s="117">
        <f t="shared" si="32"/>
        <v>0.51647476096868894</v>
      </c>
      <c r="V188" s="117">
        <f t="shared" si="33"/>
        <v>0.89037889541461113</v>
      </c>
      <c r="W188" s="117">
        <f t="shared" si="34"/>
        <v>0.86237066753245906</v>
      </c>
      <c r="X188" s="118">
        <f t="shared" si="35"/>
        <v>0.177510680663791</v>
      </c>
      <c r="Y188" s="41">
        <f t="shared" ref="Y188:Y202" si="45">H188/$B188</f>
        <v>2154.9728365201736</v>
      </c>
      <c r="Z188" s="41">
        <f t="shared" si="36"/>
        <v>1843.158243349922</v>
      </c>
      <c r="AA188" s="41">
        <f t="shared" si="37"/>
        <v>874.75974157495421</v>
      </c>
      <c r="AB188" s="41">
        <f t="shared" si="38"/>
        <v>3044.7879889065744</v>
      </c>
      <c r="AC188" s="42">
        <f t="shared" si="39"/>
        <v>1667.6747179959907</v>
      </c>
      <c r="AD188" s="41">
        <f t="shared" ref="AD188:AD202" si="46">Y188*(T188/O188)</f>
        <v>2154.974297143352</v>
      </c>
      <c r="AE188" s="41">
        <f t="shared" si="40"/>
        <v>1843.1586533974501</v>
      </c>
      <c r="AF188" s="41">
        <f t="shared" si="41"/>
        <v>874.75982097182612</v>
      </c>
      <c r="AG188" s="41">
        <f t="shared" si="42"/>
        <v>3044.7882892589273</v>
      </c>
      <c r="AH188" s="42">
        <f t="shared" si="43"/>
        <v>1667.6753002761086</v>
      </c>
    </row>
    <row r="189" spans="1:34" x14ac:dyDescent="0.2">
      <c r="A189" s="114" t="s">
        <v>25</v>
      </c>
      <c r="B189" s="26">
        <v>306871</v>
      </c>
      <c r="C189" s="26">
        <v>9118</v>
      </c>
      <c r="D189" s="26">
        <v>105957</v>
      </c>
      <c r="E189" s="26">
        <v>343497</v>
      </c>
      <c r="F189" s="26">
        <v>162990</v>
      </c>
      <c r="G189" s="26">
        <v>38561</v>
      </c>
      <c r="H189" s="26">
        <v>147845468</v>
      </c>
      <c r="I189" s="26">
        <v>210936777</v>
      </c>
      <c r="J189" s="26">
        <v>384106847</v>
      </c>
      <c r="K189" s="26">
        <v>317604272</v>
      </c>
      <c r="L189" s="26">
        <v>188683341</v>
      </c>
      <c r="N189" s="19" t="s">
        <v>25</v>
      </c>
      <c r="O189" s="117">
        <f t="shared" si="44"/>
        <v>2.9712810920549677E-2</v>
      </c>
      <c r="P189" s="117">
        <f t="shared" si="27"/>
        <v>0.34528189369474471</v>
      </c>
      <c r="Q189" s="117">
        <f t="shared" si="28"/>
        <v>1.1193530832173779</v>
      </c>
      <c r="R189" s="117">
        <f t="shared" si="29"/>
        <v>0.53113523271993768</v>
      </c>
      <c r="S189" s="118">
        <f t="shared" si="30"/>
        <v>0.12565866438992279</v>
      </c>
      <c r="T189" s="117">
        <f t="shared" si="31"/>
        <v>2.9712851435474353E-2</v>
      </c>
      <c r="U189" s="117">
        <f t="shared" si="32"/>
        <v>0.34528200859489117</v>
      </c>
      <c r="V189" s="117">
        <f t="shared" si="33"/>
        <v>1.1193531640319028</v>
      </c>
      <c r="W189" s="117">
        <f t="shared" si="34"/>
        <v>0.53113531778826906</v>
      </c>
      <c r="X189" s="118">
        <f t="shared" si="35"/>
        <v>0.12565872636897832</v>
      </c>
      <c r="Y189" s="41">
        <f t="shared" si="45"/>
        <v>481.78377233430336</v>
      </c>
      <c r="Z189" s="41">
        <f t="shared" si="36"/>
        <v>687.37931247983681</v>
      </c>
      <c r="AA189" s="41">
        <f t="shared" si="37"/>
        <v>1251.6883218029725</v>
      </c>
      <c r="AB189" s="41">
        <f t="shared" si="38"/>
        <v>1034.9764950093036</v>
      </c>
      <c r="AC189" s="42">
        <f t="shared" si="39"/>
        <v>614.86207885398096</v>
      </c>
      <c r="AD189" s="41">
        <f t="shared" si="46"/>
        <v>481.7844292709122</v>
      </c>
      <c r="AE189" s="41">
        <f t="shared" si="40"/>
        <v>687.37954122042561</v>
      </c>
      <c r="AF189" s="41">
        <f t="shared" si="41"/>
        <v>1251.6884121717742</v>
      </c>
      <c r="AG189" s="41">
        <f t="shared" si="42"/>
        <v>1034.9766607744759</v>
      </c>
      <c r="AH189" s="42">
        <f t="shared" si="43"/>
        <v>614.86238212452042</v>
      </c>
    </row>
    <row r="190" spans="1:34" x14ac:dyDescent="0.2">
      <c r="A190" s="114" t="s">
        <v>20</v>
      </c>
      <c r="B190" s="26">
        <v>325057.5</v>
      </c>
      <c r="C190" s="26">
        <v>17846</v>
      </c>
      <c r="D190" s="26">
        <v>151498</v>
      </c>
      <c r="E190" s="26">
        <v>116358</v>
      </c>
      <c r="F190" s="26">
        <v>250814</v>
      </c>
      <c r="G190" s="26">
        <v>44019</v>
      </c>
      <c r="H190" s="26">
        <v>493527383</v>
      </c>
      <c r="I190" s="26">
        <v>408938426</v>
      </c>
      <c r="J190" s="26">
        <v>171642414</v>
      </c>
      <c r="K190" s="26">
        <v>630395019</v>
      </c>
      <c r="L190" s="26">
        <v>386170379</v>
      </c>
      <c r="N190" s="19" t="s">
        <v>20</v>
      </c>
      <c r="O190" s="117">
        <f t="shared" ref="O190:O214" si="47">C190/$B190</f>
        <v>5.4901055967021217E-2</v>
      </c>
      <c r="P190" s="117">
        <f t="shared" ref="P190:P214" si="48">D190/$B190</f>
        <v>0.46606523461233784</v>
      </c>
      <c r="Q190" s="117">
        <f t="shared" ref="Q190:Q214" si="49">E190/$B190</f>
        <v>0.35796128377287095</v>
      </c>
      <c r="R190" s="117">
        <f t="shared" ref="R190:R214" si="50">F190/$B190</f>
        <v>0.77159887096898239</v>
      </c>
      <c r="S190" s="118">
        <f t="shared" ref="S190:S214" si="51">G190/$B190</f>
        <v>0.13541911815601856</v>
      </c>
      <c r="T190" s="117">
        <f t="shared" ref="T190:T214" si="52">O190+2.33*(C$182*($B$182-C$182)/$B$182^3)</f>
        <v>5.4901096481945889E-2</v>
      </c>
      <c r="U190" s="117">
        <f t="shared" ref="U190:U214" si="53">P190+2.33*(D$182*($B$182-D$182)/$B$182^3)</f>
        <v>0.46606534951248429</v>
      </c>
      <c r="V190" s="117">
        <f t="shared" ref="V190:V214" si="54">Q190+2.33*(E$182*($B$182-E$182)/$B$182^3)</f>
        <v>0.35796136458739575</v>
      </c>
      <c r="W190" s="117">
        <f t="shared" ref="W190:W214" si="55">R190+2.33*(F$182*($B$182-F$182)/$B$182^3)</f>
        <v>0.77159895603731377</v>
      </c>
      <c r="X190" s="118">
        <f t="shared" ref="X190:X214" si="56">S190+2.33*(G$182*($B$182-G$182)/$B$182^3)</f>
        <v>0.13541918013507409</v>
      </c>
      <c r="Y190" s="41">
        <f t="shared" ref="Y190:Y214" si="57">H190/$B190</f>
        <v>1518.2771755766287</v>
      </c>
      <c r="Z190" s="41">
        <f t="shared" ref="Z190:Z214" si="58">I190/$B190</f>
        <v>1258.0495020111825</v>
      </c>
      <c r="AA190" s="41">
        <f t="shared" ref="AA190:AA214" si="59">J190/$B190</f>
        <v>528.0370826699891</v>
      </c>
      <c r="AB190" s="41">
        <f t="shared" ref="AB190:AB214" si="60">K190/$B190</f>
        <v>1939.3338686232437</v>
      </c>
      <c r="AC190" s="42">
        <f t="shared" ref="AC190:AC214" si="61">L190/$B190</f>
        <v>1188.0063650277259</v>
      </c>
      <c r="AD190" s="41">
        <f t="shared" ref="AD190:AD214" si="62">Y190*(T190/O190)</f>
        <v>1518.2782960083639</v>
      </c>
      <c r="AE190" s="41">
        <f t="shared" ref="AE190:AE214" si="63">Z190*(U190/P190)</f>
        <v>1258.0498121610526</v>
      </c>
      <c r="AF190" s="41">
        <f t="shared" ref="AF190:AF214" si="64">AA190*(V190/Q190)</f>
        <v>528.03720188138936</v>
      </c>
      <c r="AG190" s="41">
        <f t="shared" ref="AG190:AG214" si="65">AB190*(W190/R190)</f>
        <v>1939.3340824336865</v>
      </c>
      <c r="AH190" s="42">
        <f t="shared" ref="AH190:AH214" si="66">AC190*(X190/S190)</f>
        <v>1188.0069087582822</v>
      </c>
    </row>
    <row r="191" spans="1:34" x14ac:dyDescent="0.2">
      <c r="A191" s="114" t="s">
        <v>37</v>
      </c>
      <c r="B191" s="26">
        <v>154692.25</v>
      </c>
      <c r="C191" s="26">
        <v>26872</v>
      </c>
      <c r="D191" s="26">
        <v>106615</v>
      </c>
      <c r="E191" s="26">
        <v>133815</v>
      </c>
      <c r="F191" s="26">
        <v>171427</v>
      </c>
      <c r="G191" s="26">
        <v>56702</v>
      </c>
      <c r="H191" s="26">
        <v>471752766</v>
      </c>
      <c r="I191" s="26">
        <v>323022093</v>
      </c>
      <c r="J191" s="26">
        <v>159526912</v>
      </c>
      <c r="K191" s="26">
        <v>544549780</v>
      </c>
      <c r="L191" s="26">
        <v>329997672</v>
      </c>
      <c r="N191" s="19" t="s">
        <v>37</v>
      </c>
      <c r="O191" s="117">
        <f t="shared" si="47"/>
        <v>0.17371264559148891</v>
      </c>
      <c r="P191" s="117">
        <f t="shared" si="48"/>
        <v>0.68920711929653877</v>
      </c>
      <c r="Q191" s="117">
        <f t="shared" si="49"/>
        <v>0.86504010381903429</v>
      </c>
      <c r="R191" s="117">
        <f t="shared" si="50"/>
        <v>1.1081809205050672</v>
      </c>
      <c r="S191" s="118">
        <f t="shared" si="51"/>
        <v>0.36654712824979918</v>
      </c>
      <c r="T191" s="117">
        <f t="shared" si="52"/>
        <v>0.17371268610641358</v>
      </c>
      <c r="U191" s="117">
        <f t="shared" si="53"/>
        <v>0.68920723419668517</v>
      </c>
      <c r="V191" s="117">
        <f t="shared" si="54"/>
        <v>0.86504018463355903</v>
      </c>
      <c r="W191" s="117">
        <f t="shared" si="55"/>
        <v>1.1081810055733987</v>
      </c>
      <c r="X191" s="118">
        <f t="shared" si="56"/>
        <v>0.36654719022885468</v>
      </c>
      <c r="Y191" s="41">
        <f t="shared" si="57"/>
        <v>3049.6212059750892</v>
      </c>
      <c r="Z191" s="41">
        <f t="shared" si="58"/>
        <v>2088.1595102534225</v>
      </c>
      <c r="AA191" s="41">
        <f t="shared" si="59"/>
        <v>1031.253420905055</v>
      </c>
      <c r="AB191" s="41">
        <f t="shared" si="60"/>
        <v>3520.2137146495702</v>
      </c>
      <c r="AC191" s="42">
        <f t="shared" si="61"/>
        <v>2133.2527776924831</v>
      </c>
      <c r="AD191" s="41">
        <f t="shared" si="62"/>
        <v>3049.6219172369142</v>
      </c>
      <c r="AE191" s="41">
        <f t="shared" si="63"/>
        <v>2088.1598583778496</v>
      </c>
      <c r="AF191" s="41">
        <f t="shared" si="64"/>
        <v>1031.2535172477039</v>
      </c>
      <c r="AG191" s="41">
        <f t="shared" si="65"/>
        <v>3520.213984875038</v>
      </c>
      <c r="AH191" s="42">
        <f t="shared" si="66"/>
        <v>2133.2531384018766</v>
      </c>
    </row>
    <row r="192" spans="1:34" x14ac:dyDescent="0.2">
      <c r="A192" s="114" t="s">
        <v>15</v>
      </c>
      <c r="B192" s="26">
        <v>59642</v>
      </c>
      <c r="C192" s="26">
        <v>1055</v>
      </c>
      <c r="D192" s="26">
        <v>19320</v>
      </c>
      <c r="E192" s="26">
        <v>46996</v>
      </c>
      <c r="F192" s="26">
        <v>32452</v>
      </c>
      <c r="G192" s="26">
        <v>4487</v>
      </c>
      <c r="H192" s="26">
        <v>25915304</v>
      </c>
      <c r="I192" s="26">
        <v>59020992</v>
      </c>
      <c r="J192" s="26">
        <v>79288482</v>
      </c>
      <c r="K192" s="26">
        <v>97722752</v>
      </c>
      <c r="L192" s="26">
        <v>25691214</v>
      </c>
      <c r="N192" s="19" t="s">
        <v>15</v>
      </c>
      <c r="O192" s="117">
        <f t="shared" si="47"/>
        <v>1.7688876965896515E-2</v>
      </c>
      <c r="P192" s="117">
        <f t="shared" si="48"/>
        <v>0.32393279903423761</v>
      </c>
      <c r="Q192" s="117">
        <f t="shared" si="49"/>
        <v>0.78796821032158548</v>
      </c>
      <c r="R192" s="117">
        <f t="shared" si="50"/>
        <v>0.54411320881258174</v>
      </c>
      <c r="S192" s="118">
        <f t="shared" si="51"/>
        <v>7.5232218906139972E-2</v>
      </c>
      <c r="T192" s="117">
        <f t="shared" si="52"/>
        <v>1.768891748082119E-2</v>
      </c>
      <c r="U192" s="117">
        <f t="shared" si="53"/>
        <v>0.32393291393438406</v>
      </c>
      <c r="V192" s="117">
        <f t="shared" si="54"/>
        <v>0.78796829113611022</v>
      </c>
      <c r="W192" s="117">
        <f t="shared" si="55"/>
        <v>0.54411329388091312</v>
      </c>
      <c r="X192" s="118">
        <f t="shared" si="56"/>
        <v>7.5232280885195485E-2</v>
      </c>
      <c r="Y192" s="41">
        <f t="shared" si="57"/>
        <v>434.514335535361</v>
      </c>
      <c r="Z192" s="41">
        <f t="shared" si="58"/>
        <v>989.58774018309248</v>
      </c>
      <c r="AA192" s="41">
        <f t="shared" si="59"/>
        <v>1329.4068274035076</v>
      </c>
      <c r="AB192" s="41">
        <f t="shared" si="60"/>
        <v>1638.4888501391638</v>
      </c>
      <c r="AC192" s="42">
        <f t="shared" si="61"/>
        <v>430.75708393414038</v>
      </c>
      <c r="AD192" s="41">
        <f t="shared" si="62"/>
        <v>434.51533075487714</v>
      </c>
      <c r="AE192" s="41">
        <f t="shared" si="63"/>
        <v>989.58809119347677</v>
      </c>
      <c r="AF192" s="41">
        <f t="shared" si="64"/>
        <v>1329.406963748324</v>
      </c>
      <c r="AG192" s="41">
        <f t="shared" si="65"/>
        <v>1638.4891063055463</v>
      </c>
      <c r="AH192" s="42">
        <f t="shared" si="66"/>
        <v>430.75743880759222</v>
      </c>
    </row>
    <row r="193" spans="1:34" x14ac:dyDescent="0.2">
      <c r="A193" s="114" t="s">
        <v>27</v>
      </c>
      <c r="B193" s="26">
        <v>76501.75</v>
      </c>
      <c r="C193" s="26">
        <v>9228</v>
      </c>
      <c r="D193" s="26">
        <v>34956</v>
      </c>
      <c r="E193" s="26">
        <v>50532</v>
      </c>
      <c r="F193" s="26">
        <v>49460</v>
      </c>
      <c r="G193" s="26">
        <v>15394</v>
      </c>
      <c r="H193" s="26">
        <v>189434863</v>
      </c>
      <c r="I193" s="26">
        <v>108749534</v>
      </c>
      <c r="J193" s="26">
        <v>50994920</v>
      </c>
      <c r="K193" s="26">
        <v>159517384</v>
      </c>
      <c r="L193" s="26">
        <v>122667666</v>
      </c>
      <c r="N193" s="19" t="s">
        <v>27</v>
      </c>
      <c r="O193" s="117">
        <f t="shared" si="47"/>
        <v>0.12062469159202241</v>
      </c>
      <c r="P193" s="117">
        <f t="shared" si="48"/>
        <v>0.45693072380697175</v>
      </c>
      <c r="Q193" s="117">
        <f t="shared" si="49"/>
        <v>0.66053390935501477</v>
      </c>
      <c r="R193" s="117">
        <f t="shared" si="50"/>
        <v>0.64652115801272525</v>
      </c>
      <c r="S193" s="118">
        <f t="shared" si="51"/>
        <v>0.20122415500299012</v>
      </c>
      <c r="T193" s="117">
        <f t="shared" si="52"/>
        <v>0.12062473210694709</v>
      </c>
      <c r="U193" s="117">
        <f t="shared" si="53"/>
        <v>0.4569308387071182</v>
      </c>
      <c r="V193" s="117">
        <f t="shared" si="54"/>
        <v>0.66053399016953951</v>
      </c>
      <c r="W193" s="117">
        <f t="shared" si="55"/>
        <v>0.64652124308105663</v>
      </c>
      <c r="X193" s="118">
        <f t="shared" si="56"/>
        <v>0.20122421698204565</v>
      </c>
      <c r="Y193" s="41">
        <f t="shared" si="57"/>
        <v>2476.2160734885151</v>
      </c>
      <c r="Z193" s="41">
        <f t="shared" si="58"/>
        <v>1421.5300172871862</v>
      </c>
      <c r="AA193" s="41">
        <f t="shared" si="59"/>
        <v>666.585012761146</v>
      </c>
      <c r="AB193" s="41">
        <f t="shared" si="60"/>
        <v>2085.1468626534688</v>
      </c>
      <c r="AC193" s="42">
        <f t="shared" si="61"/>
        <v>1603.4622214524504</v>
      </c>
      <c r="AD193" s="41">
        <f t="shared" si="62"/>
        <v>2476.2169051897727</v>
      </c>
      <c r="AE193" s="41">
        <f t="shared" si="63"/>
        <v>1421.5303747462028</v>
      </c>
      <c r="AF193" s="41">
        <f t="shared" si="64"/>
        <v>666.58509431600669</v>
      </c>
      <c r="AG193" s="41">
        <f t="shared" si="65"/>
        <v>2085.1471370141176</v>
      </c>
      <c r="AH193" s="42">
        <f t="shared" si="66"/>
        <v>1603.4627153348777</v>
      </c>
    </row>
    <row r="194" spans="1:34" x14ac:dyDescent="0.2">
      <c r="A194" s="114" t="s">
        <v>29</v>
      </c>
      <c r="B194" s="26">
        <v>55130</v>
      </c>
      <c r="C194" s="26">
        <v>7197</v>
      </c>
      <c r="D194" s="26">
        <v>26293</v>
      </c>
      <c r="E194" s="26">
        <v>33448</v>
      </c>
      <c r="F194" s="26">
        <v>41592</v>
      </c>
      <c r="G194" s="26">
        <v>11090</v>
      </c>
      <c r="H194" s="26">
        <v>122509017</v>
      </c>
      <c r="I194" s="26">
        <v>83814047</v>
      </c>
      <c r="J194" s="26">
        <v>45507340</v>
      </c>
      <c r="K194" s="26">
        <v>120900062</v>
      </c>
      <c r="L194" s="26">
        <v>84762579</v>
      </c>
      <c r="N194" s="19" t="s">
        <v>29</v>
      </c>
      <c r="O194" s="117">
        <f t="shared" si="47"/>
        <v>0.13054598222383457</v>
      </c>
      <c r="P194" s="117">
        <f t="shared" si="48"/>
        <v>0.47692726283330311</v>
      </c>
      <c r="Q194" s="117">
        <f t="shared" si="49"/>
        <v>0.60671140939597312</v>
      </c>
      <c r="R194" s="117">
        <f t="shared" si="50"/>
        <v>0.75443497188463626</v>
      </c>
      <c r="S194" s="118">
        <f t="shared" si="51"/>
        <v>0.20116089243606022</v>
      </c>
      <c r="T194" s="117">
        <f t="shared" si="52"/>
        <v>0.13054602273875923</v>
      </c>
      <c r="U194" s="117">
        <f t="shared" si="53"/>
        <v>0.47692737773344956</v>
      </c>
      <c r="V194" s="117">
        <f t="shared" si="54"/>
        <v>0.60671149021049786</v>
      </c>
      <c r="W194" s="117">
        <f t="shared" si="55"/>
        <v>0.75443505695296764</v>
      </c>
      <c r="X194" s="118">
        <f t="shared" si="56"/>
        <v>0.20116095441511575</v>
      </c>
      <c r="Y194" s="41">
        <f t="shared" si="57"/>
        <v>2222.1842372573915</v>
      </c>
      <c r="Z194" s="41">
        <f t="shared" si="58"/>
        <v>1520.2983312171232</v>
      </c>
      <c r="AA194" s="41">
        <f t="shared" si="59"/>
        <v>825.45510611282418</v>
      </c>
      <c r="AB194" s="41">
        <f t="shared" si="60"/>
        <v>2192.999492109559</v>
      </c>
      <c r="AC194" s="42">
        <f t="shared" si="61"/>
        <v>1537.50370034464</v>
      </c>
      <c r="AD194" s="41">
        <f t="shared" si="62"/>
        <v>2222.1849269119134</v>
      </c>
      <c r="AE194" s="41">
        <f t="shared" si="63"/>
        <v>1520.2986974836685</v>
      </c>
      <c r="AF194" s="41">
        <f t="shared" si="64"/>
        <v>825.455216064213</v>
      </c>
      <c r="AG194" s="41">
        <f t="shared" si="65"/>
        <v>2192.9997393870772</v>
      </c>
      <c r="AH194" s="42">
        <f t="shared" si="66"/>
        <v>1537.5041740601125</v>
      </c>
    </row>
    <row r="195" spans="1:34" x14ac:dyDescent="0.2">
      <c r="A195" s="114" t="s">
        <v>19</v>
      </c>
      <c r="B195" s="26">
        <v>49853.5</v>
      </c>
      <c r="C195" s="26">
        <v>4205</v>
      </c>
      <c r="D195" s="26">
        <v>18094</v>
      </c>
      <c r="E195" s="26">
        <v>33293</v>
      </c>
      <c r="F195" s="26">
        <v>27726</v>
      </c>
      <c r="G195" s="26">
        <v>7478</v>
      </c>
      <c r="H195" s="26">
        <v>83640829</v>
      </c>
      <c r="I195" s="26">
        <v>58706980</v>
      </c>
      <c r="J195" s="26">
        <v>47579447</v>
      </c>
      <c r="K195" s="26">
        <v>98226759</v>
      </c>
      <c r="L195" s="26">
        <v>41039415</v>
      </c>
      <c r="N195" s="19" t="s">
        <v>19</v>
      </c>
      <c r="O195" s="117">
        <f t="shared" si="47"/>
        <v>8.4347137111737386E-2</v>
      </c>
      <c r="P195" s="117">
        <f t="shared" si="48"/>
        <v>0.36294342423300269</v>
      </c>
      <c r="Q195" s="117">
        <f t="shared" si="49"/>
        <v>0.66781670293961304</v>
      </c>
      <c r="R195" s="117">
        <f t="shared" si="50"/>
        <v>0.55614951808799784</v>
      </c>
      <c r="S195" s="118">
        <f t="shared" si="51"/>
        <v>0.14999949853069494</v>
      </c>
      <c r="T195" s="117">
        <f t="shared" si="52"/>
        <v>8.4347177626662065E-2</v>
      </c>
      <c r="U195" s="117">
        <f t="shared" si="53"/>
        <v>0.36294353913314914</v>
      </c>
      <c r="V195" s="117">
        <f t="shared" si="54"/>
        <v>0.66781678375413778</v>
      </c>
      <c r="W195" s="117">
        <f t="shared" si="55"/>
        <v>0.55614960315632922</v>
      </c>
      <c r="X195" s="118">
        <f t="shared" si="56"/>
        <v>0.14999956050975047</v>
      </c>
      <c r="Y195" s="41">
        <f t="shared" si="57"/>
        <v>1677.7323357437292</v>
      </c>
      <c r="Z195" s="41">
        <f t="shared" si="58"/>
        <v>1177.5899385198632</v>
      </c>
      <c r="AA195" s="41">
        <f t="shared" si="59"/>
        <v>954.38528889646659</v>
      </c>
      <c r="AB195" s="41">
        <f t="shared" si="60"/>
        <v>1970.30818297612</v>
      </c>
      <c r="AC195" s="42">
        <f t="shared" si="61"/>
        <v>823.20027681105637</v>
      </c>
      <c r="AD195" s="41">
        <f t="shared" si="62"/>
        <v>1677.7331416181376</v>
      </c>
      <c r="AE195" s="41">
        <f t="shared" si="63"/>
        <v>1177.5903113197194</v>
      </c>
      <c r="AF195" s="41">
        <f t="shared" si="64"/>
        <v>954.38540438952521</v>
      </c>
      <c r="AG195" s="41">
        <f t="shared" si="65"/>
        <v>1970.3084843534009</v>
      </c>
      <c r="AH195" s="42">
        <f t="shared" si="66"/>
        <v>823.2006169533646</v>
      </c>
    </row>
    <row r="196" spans="1:34" x14ac:dyDescent="0.2">
      <c r="A196" s="114" t="s">
        <v>28</v>
      </c>
      <c r="B196" s="26">
        <v>493280</v>
      </c>
      <c r="C196" s="26">
        <v>54606</v>
      </c>
      <c r="D196" s="26">
        <v>212342</v>
      </c>
      <c r="E196" s="26">
        <v>379359</v>
      </c>
      <c r="F196" s="26">
        <v>345788</v>
      </c>
      <c r="G196" s="26">
        <v>78413</v>
      </c>
      <c r="H196" s="26">
        <v>766978564</v>
      </c>
      <c r="I196" s="26">
        <v>686284616</v>
      </c>
      <c r="J196" s="26">
        <v>496382473</v>
      </c>
      <c r="K196" s="26">
        <v>1142244160</v>
      </c>
      <c r="L196" s="26">
        <v>813366912</v>
      </c>
      <c r="N196" s="19" t="s">
        <v>28</v>
      </c>
      <c r="O196" s="117">
        <f t="shared" si="47"/>
        <v>0.11069980538436587</v>
      </c>
      <c r="P196" s="117">
        <f t="shared" si="48"/>
        <v>0.43046951021732077</v>
      </c>
      <c r="Q196" s="117">
        <f t="shared" si="49"/>
        <v>0.76905408692831656</v>
      </c>
      <c r="R196" s="117">
        <f t="shared" si="50"/>
        <v>0.7009974051248784</v>
      </c>
      <c r="S196" s="118">
        <f t="shared" si="51"/>
        <v>0.15896245540058385</v>
      </c>
      <c r="T196" s="117">
        <f t="shared" si="52"/>
        <v>0.11069984589929055</v>
      </c>
      <c r="U196" s="117">
        <f t="shared" si="53"/>
        <v>0.43046962511746723</v>
      </c>
      <c r="V196" s="117">
        <f t="shared" si="54"/>
        <v>0.7690541677428413</v>
      </c>
      <c r="W196" s="117">
        <f t="shared" si="55"/>
        <v>0.70099749019320978</v>
      </c>
      <c r="X196" s="118">
        <f t="shared" si="56"/>
        <v>0.15896251737963937</v>
      </c>
      <c r="Y196" s="41">
        <f t="shared" si="57"/>
        <v>1554.854370742783</v>
      </c>
      <c r="Z196" s="41">
        <f t="shared" si="58"/>
        <v>1391.2678722024002</v>
      </c>
      <c r="AA196" s="41">
        <f t="shared" si="59"/>
        <v>1006.2894765650341</v>
      </c>
      <c r="AB196" s="41">
        <f t="shared" si="60"/>
        <v>2315.6101200129742</v>
      </c>
      <c r="AC196" s="42">
        <f t="shared" si="61"/>
        <v>1648.8949724294519</v>
      </c>
      <c r="AD196" s="41">
        <f t="shared" si="62"/>
        <v>1554.8549398025705</v>
      </c>
      <c r="AE196" s="41">
        <f t="shared" si="63"/>
        <v>1391.2682435571151</v>
      </c>
      <c r="AF196" s="41">
        <f t="shared" si="64"/>
        <v>1006.2895823089696</v>
      </c>
      <c r="AG196" s="41">
        <f t="shared" si="65"/>
        <v>2315.6104010198474</v>
      </c>
      <c r="AH196" s="42">
        <f t="shared" si="66"/>
        <v>1648.8956153293921</v>
      </c>
    </row>
    <row r="197" spans="1:34" x14ac:dyDescent="0.2">
      <c r="A197" s="114" t="s">
        <v>35</v>
      </c>
      <c r="B197" s="26">
        <v>296629.75</v>
      </c>
      <c r="C197" s="26">
        <v>49767</v>
      </c>
      <c r="D197" s="26">
        <v>173979</v>
      </c>
      <c r="E197" s="26">
        <v>203100</v>
      </c>
      <c r="F197" s="26">
        <v>278090</v>
      </c>
      <c r="G197" s="26">
        <v>63221</v>
      </c>
      <c r="H197" s="26">
        <v>597873343</v>
      </c>
      <c r="I197" s="26">
        <v>525544982</v>
      </c>
      <c r="J197" s="26">
        <v>256150419</v>
      </c>
      <c r="K197" s="26">
        <v>787995007</v>
      </c>
      <c r="L197" s="26">
        <v>175992039</v>
      </c>
      <c r="N197" s="19" t="s">
        <v>35</v>
      </c>
      <c r="O197" s="117">
        <f t="shared" si="47"/>
        <v>0.16777481018003082</v>
      </c>
      <c r="P197" s="117">
        <f t="shared" si="48"/>
        <v>0.58651905279224348</v>
      </c>
      <c r="Q197" s="117">
        <f t="shared" si="49"/>
        <v>0.68469194340756445</v>
      </c>
      <c r="R197" s="117">
        <f t="shared" si="50"/>
        <v>0.93749868312264706</v>
      </c>
      <c r="S197" s="118">
        <f t="shared" si="51"/>
        <v>0.21313101602249943</v>
      </c>
      <c r="T197" s="117">
        <f t="shared" si="52"/>
        <v>0.16777485069495549</v>
      </c>
      <c r="U197" s="117">
        <f t="shared" si="53"/>
        <v>0.58651916769238988</v>
      </c>
      <c r="V197" s="117">
        <f t="shared" si="54"/>
        <v>0.68469202422208919</v>
      </c>
      <c r="W197" s="117">
        <f t="shared" si="55"/>
        <v>0.93749876819097844</v>
      </c>
      <c r="X197" s="118">
        <f t="shared" si="56"/>
        <v>0.21313107800155495</v>
      </c>
      <c r="Y197" s="41">
        <f t="shared" si="57"/>
        <v>2015.554215313872</v>
      </c>
      <c r="Z197" s="41">
        <f t="shared" si="58"/>
        <v>1771.720409028427</v>
      </c>
      <c r="AA197" s="41">
        <f t="shared" si="59"/>
        <v>863.53583549863083</v>
      </c>
      <c r="AB197" s="41">
        <f t="shared" si="60"/>
        <v>2656.4935142210111</v>
      </c>
      <c r="AC197" s="42">
        <f t="shared" si="61"/>
        <v>593.305421994928</v>
      </c>
      <c r="AD197" s="41">
        <f t="shared" si="62"/>
        <v>2015.5547020378751</v>
      </c>
      <c r="AE197" s="41">
        <f t="shared" si="63"/>
        <v>1771.7207561116691</v>
      </c>
      <c r="AF197" s="41">
        <f t="shared" si="64"/>
        <v>863.53593742218754</v>
      </c>
      <c r="AG197" s="41">
        <f t="shared" si="65"/>
        <v>2656.493755270385</v>
      </c>
      <c r="AH197" s="42">
        <f t="shared" si="66"/>
        <v>593.30559452969271</v>
      </c>
    </row>
    <row r="198" spans="1:34" x14ac:dyDescent="0.2">
      <c r="A198" s="114" t="s">
        <v>31</v>
      </c>
      <c r="B198" s="26">
        <v>340888</v>
      </c>
      <c r="C198" s="26">
        <v>31367</v>
      </c>
      <c r="D198" s="26">
        <v>143367</v>
      </c>
      <c r="E198" s="26">
        <v>387746</v>
      </c>
      <c r="F198" s="26">
        <v>192460</v>
      </c>
      <c r="G198" s="26">
        <v>48035</v>
      </c>
      <c r="H198" s="26">
        <v>486642409</v>
      </c>
      <c r="I198" s="26">
        <v>454729972</v>
      </c>
      <c r="J198" s="26">
        <v>233769781</v>
      </c>
      <c r="K198" s="26">
        <v>626807415</v>
      </c>
      <c r="L198" s="26">
        <v>102115862</v>
      </c>
      <c r="N198" s="19" t="s">
        <v>31</v>
      </c>
      <c r="O198" s="117">
        <f t="shared" si="47"/>
        <v>9.20155593626059E-2</v>
      </c>
      <c r="P198" s="117">
        <f t="shared" si="48"/>
        <v>0.42056921921569546</v>
      </c>
      <c r="Q198" s="117">
        <f t="shared" si="49"/>
        <v>1.1374586374410363</v>
      </c>
      <c r="R198" s="117">
        <f t="shared" si="50"/>
        <v>0.56458426227969305</v>
      </c>
      <c r="S198" s="118">
        <f t="shared" si="51"/>
        <v>0.14091138438431391</v>
      </c>
      <c r="T198" s="117">
        <f t="shared" si="52"/>
        <v>9.2015599877530579E-2</v>
      </c>
      <c r="U198" s="117">
        <f t="shared" si="53"/>
        <v>0.42056933411584191</v>
      </c>
      <c r="V198" s="117">
        <f t="shared" si="54"/>
        <v>1.1374587182555611</v>
      </c>
      <c r="W198" s="117">
        <f t="shared" si="55"/>
        <v>0.56458434734802443</v>
      </c>
      <c r="X198" s="118">
        <f t="shared" si="56"/>
        <v>0.14091144636336944</v>
      </c>
      <c r="Y198" s="41">
        <f t="shared" si="57"/>
        <v>1427.5727188988758</v>
      </c>
      <c r="Z198" s="41">
        <f t="shared" si="58"/>
        <v>1333.9571120133298</v>
      </c>
      <c r="AA198" s="41">
        <f t="shared" si="59"/>
        <v>685.76711705897537</v>
      </c>
      <c r="AB198" s="41">
        <f t="shared" si="60"/>
        <v>1838.748841261646</v>
      </c>
      <c r="AC198" s="42">
        <f t="shared" si="61"/>
        <v>299.55839454600925</v>
      </c>
      <c r="AD198" s="41">
        <f t="shared" si="62"/>
        <v>1427.573347466496</v>
      </c>
      <c r="AE198" s="41">
        <f t="shared" si="63"/>
        <v>1333.9574764524293</v>
      </c>
      <c r="AF198" s="41">
        <f t="shared" si="64"/>
        <v>685.76716578157675</v>
      </c>
      <c r="AG198" s="41">
        <f t="shared" si="65"/>
        <v>1838.7491183138172</v>
      </c>
      <c r="AH198" s="42">
        <f t="shared" si="66"/>
        <v>299.5585263050325</v>
      </c>
    </row>
    <row r="199" spans="1:34" x14ac:dyDescent="0.2">
      <c r="A199" s="114" t="s">
        <v>26</v>
      </c>
      <c r="B199" s="26">
        <v>291072.75</v>
      </c>
      <c r="C199" s="26">
        <v>16688</v>
      </c>
      <c r="D199" s="26">
        <v>124514</v>
      </c>
      <c r="E199" s="26">
        <v>188283</v>
      </c>
      <c r="F199" s="26">
        <v>234828</v>
      </c>
      <c r="G199" s="26">
        <v>46444</v>
      </c>
      <c r="H199" s="26">
        <v>350044086</v>
      </c>
      <c r="I199" s="26">
        <v>398850646</v>
      </c>
      <c r="J199" s="26">
        <v>279707694</v>
      </c>
      <c r="K199" s="26">
        <v>690831490</v>
      </c>
      <c r="L199" s="26">
        <v>188445176</v>
      </c>
      <c r="N199" s="19" t="s">
        <v>26</v>
      </c>
      <c r="O199" s="117">
        <f t="shared" si="47"/>
        <v>5.7332745851337852E-2</v>
      </c>
      <c r="P199" s="117">
        <f t="shared" si="48"/>
        <v>0.42777621745766309</v>
      </c>
      <c r="Q199" s="117">
        <f t="shared" si="49"/>
        <v>0.64685890383074329</v>
      </c>
      <c r="R199" s="117">
        <f t="shared" si="50"/>
        <v>0.8067673803198685</v>
      </c>
      <c r="S199" s="118">
        <f t="shared" si="51"/>
        <v>0.15956148419939689</v>
      </c>
      <c r="T199" s="117">
        <f t="shared" si="52"/>
        <v>5.7332786366262524E-2</v>
      </c>
      <c r="U199" s="117">
        <f t="shared" si="53"/>
        <v>0.42777633235780954</v>
      </c>
      <c r="V199" s="117">
        <f t="shared" si="54"/>
        <v>0.64685898464526803</v>
      </c>
      <c r="W199" s="117">
        <f t="shared" si="55"/>
        <v>0.80676746538819988</v>
      </c>
      <c r="X199" s="118">
        <f t="shared" si="56"/>
        <v>0.15956154617845242</v>
      </c>
      <c r="Y199" s="41">
        <f t="shared" si="57"/>
        <v>1202.5999891779632</v>
      </c>
      <c r="Z199" s="41">
        <f t="shared" si="58"/>
        <v>1370.2782070805322</v>
      </c>
      <c r="AA199" s="41">
        <f t="shared" si="59"/>
        <v>960.95458609574416</v>
      </c>
      <c r="AB199" s="41">
        <f t="shared" si="60"/>
        <v>2373.3980250641807</v>
      </c>
      <c r="AC199" s="42">
        <f t="shared" si="61"/>
        <v>647.41607038103018</v>
      </c>
      <c r="AD199" s="41">
        <f t="shared" si="62"/>
        <v>1202.6008390107638</v>
      </c>
      <c r="AE199" s="41">
        <f t="shared" si="63"/>
        <v>1370.2785751355109</v>
      </c>
      <c r="AF199" s="41">
        <f t="shared" si="64"/>
        <v>960.95470615142813</v>
      </c>
      <c r="AG199" s="41">
        <f t="shared" si="65"/>
        <v>2373.3982753234436</v>
      </c>
      <c r="AH199" s="42">
        <f t="shared" si="66"/>
        <v>647.41632185924118</v>
      </c>
    </row>
    <row r="200" spans="1:34" x14ac:dyDescent="0.2">
      <c r="A200" s="114" t="s">
        <v>39</v>
      </c>
      <c r="B200" s="26">
        <v>235203.75</v>
      </c>
      <c r="C200" s="26">
        <v>45266</v>
      </c>
      <c r="D200" s="26">
        <v>161068</v>
      </c>
      <c r="E200" s="26">
        <v>230606</v>
      </c>
      <c r="F200" s="26">
        <v>207402</v>
      </c>
      <c r="G200" s="26">
        <v>40538</v>
      </c>
      <c r="H200" s="26">
        <v>652194772</v>
      </c>
      <c r="I200" s="26">
        <v>445064099</v>
      </c>
      <c r="J200" s="26">
        <v>212694092</v>
      </c>
      <c r="K200" s="26">
        <v>607784787</v>
      </c>
      <c r="L200" s="26">
        <v>218072074</v>
      </c>
      <c r="N200" s="19" t="s">
        <v>39</v>
      </c>
      <c r="O200" s="117">
        <f t="shared" si="47"/>
        <v>0.19245441452357795</v>
      </c>
      <c r="P200" s="117">
        <f t="shared" si="48"/>
        <v>0.68480200677072534</v>
      </c>
      <c r="Q200" s="117">
        <f t="shared" si="49"/>
        <v>0.98045205486732245</v>
      </c>
      <c r="R200" s="117">
        <f t="shared" si="50"/>
        <v>0.88179716522376872</v>
      </c>
      <c r="S200" s="118">
        <f t="shared" si="51"/>
        <v>0.17235269420661872</v>
      </c>
      <c r="T200" s="117">
        <f t="shared" si="52"/>
        <v>0.19245445503850261</v>
      </c>
      <c r="U200" s="117">
        <f t="shared" si="53"/>
        <v>0.68480212167087173</v>
      </c>
      <c r="V200" s="117">
        <f t="shared" si="54"/>
        <v>0.98045213568184719</v>
      </c>
      <c r="W200" s="117">
        <f t="shared" si="55"/>
        <v>0.8817972502921001</v>
      </c>
      <c r="X200" s="118">
        <f t="shared" si="56"/>
        <v>0.17235275618567425</v>
      </c>
      <c r="Y200" s="41">
        <f t="shared" si="57"/>
        <v>2772.8927451199224</v>
      </c>
      <c r="Z200" s="41">
        <f t="shared" si="58"/>
        <v>1892.2491626940471</v>
      </c>
      <c r="AA200" s="41">
        <f t="shared" si="59"/>
        <v>904.29719764246954</v>
      </c>
      <c r="AB200" s="41">
        <f t="shared" si="60"/>
        <v>2584.0777921270387</v>
      </c>
      <c r="AC200" s="42">
        <f t="shared" si="61"/>
        <v>927.16240281032935</v>
      </c>
      <c r="AD200" s="41">
        <f t="shared" si="62"/>
        <v>2772.8933288609655</v>
      </c>
      <c r="AE200" s="41">
        <f t="shared" si="63"/>
        <v>1892.2494801868461</v>
      </c>
      <c r="AF200" s="41">
        <f t="shared" si="64"/>
        <v>904.29727217987079</v>
      </c>
      <c r="AG200" s="41">
        <f t="shared" si="65"/>
        <v>2584.0780414170054</v>
      </c>
      <c r="AH200" s="42">
        <f t="shared" si="66"/>
        <v>927.1627362234525</v>
      </c>
    </row>
    <row r="201" spans="1:34" x14ac:dyDescent="0.2">
      <c r="A201" s="114" t="s">
        <v>18</v>
      </c>
      <c r="B201" s="26">
        <v>188775</v>
      </c>
      <c r="C201" s="26">
        <v>7859</v>
      </c>
      <c r="D201" s="26">
        <v>63747</v>
      </c>
      <c r="E201" s="26">
        <v>154463</v>
      </c>
      <c r="F201" s="26">
        <v>98158</v>
      </c>
      <c r="G201" s="26">
        <v>19264</v>
      </c>
      <c r="H201" s="26">
        <v>169440699</v>
      </c>
      <c r="I201" s="26">
        <v>203068590</v>
      </c>
      <c r="J201" s="26">
        <v>306969684</v>
      </c>
      <c r="K201" s="26">
        <v>324945193</v>
      </c>
      <c r="L201" s="26">
        <v>57000898</v>
      </c>
      <c r="N201" s="19" t="s">
        <v>18</v>
      </c>
      <c r="O201" s="117">
        <f t="shared" si="47"/>
        <v>4.163157197722156E-2</v>
      </c>
      <c r="P201" s="117">
        <f t="shared" si="48"/>
        <v>0.33768772348033371</v>
      </c>
      <c r="Q201" s="117">
        <f t="shared" si="49"/>
        <v>0.81823864388822676</v>
      </c>
      <c r="R201" s="117">
        <f t="shared" si="50"/>
        <v>0.51997351344192821</v>
      </c>
      <c r="S201" s="118">
        <f t="shared" si="51"/>
        <v>0.10204741093894848</v>
      </c>
      <c r="T201" s="117">
        <f t="shared" si="52"/>
        <v>4.1631612492146232E-2</v>
      </c>
      <c r="U201" s="117">
        <f t="shared" si="53"/>
        <v>0.33768783838048017</v>
      </c>
      <c r="V201" s="117">
        <f t="shared" si="54"/>
        <v>0.8182387247027515</v>
      </c>
      <c r="W201" s="117">
        <f t="shared" si="55"/>
        <v>0.51997359851025959</v>
      </c>
      <c r="X201" s="118">
        <f t="shared" si="56"/>
        <v>0.10204747291800399</v>
      </c>
      <c r="Y201" s="41">
        <f t="shared" si="57"/>
        <v>897.58018275725067</v>
      </c>
      <c r="Z201" s="41">
        <f t="shared" si="58"/>
        <v>1075.7176003178388</v>
      </c>
      <c r="AA201" s="41">
        <f t="shared" si="59"/>
        <v>1626.1140723083035</v>
      </c>
      <c r="AB201" s="41">
        <f t="shared" si="60"/>
        <v>1721.3359449079592</v>
      </c>
      <c r="AC201" s="42">
        <f t="shared" si="61"/>
        <v>301.95151900410542</v>
      </c>
      <c r="AD201" s="41">
        <f t="shared" si="62"/>
        <v>897.58105626242389</v>
      </c>
      <c r="AE201" s="41">
        <f t="shared" si="63"/>
        <v>1075.7179663368001</v>
      </c>
      <c r="AF201" s="41">
        <f t="shared" si="64"/>
        <v>1626.1142329138152</v>
      </c>
      <c r="AG201" s="41">
        <f t="shared" si="65"/>
        <v>1721.3362265207197</v>
      </c>
      <c r="AH201" s="42">
        <f t="shared" si="66"/>
        <v>301.9517023960189</v>
      </c>
    </row>
    <row r="202" spans="1:34" x14ac:dyDescent="0.2">
      <c r="A202" s="114" t="s">
        <v>16</v>
      </c>
      <c r="B202" s="26">
        <v>59503.5</v>
      </c>
      <c r="C202" s="26">
        <v>4559</v>
      </c>
      <c r="D202" s="26">
        <v>29633</v>
      </c>
      <c r="E202" s="26">
        <v>31708</v>
      </c>
      <c r="F202" s="26">
        <v>69464</v>
      </c>
      <c r="G202" s="26">
        <v>8367</v>
      </c>
      <c r="H202" s="26">
        <v>47716750</v>
      </c>
      <c r="I202" s="26">
        <v>98618453</v>
      </c>
      <c r="J202" s="26">
        <v>31052228</v>
      </c>
      <c r="K202" s="26">
        <v>199981537</v>
      </c>
      <c r="L202" s="26">
        <v>43162342</v>
      </c>
      <c r="N202" s="19" t="s">
        <v>16</v>
      </c>
      <c r="O202" s="117">
        <f t="shared" si="47"/>
        <v>7.6617341837034794E-2</v>
      </c>
      <c r="P202" s="117">
        <f t="shared" si="48"/>
        <v>0.49800431907366793</v>
      </c>
      <c r="Q202" s="117">
        <f t="shared" si="49"/>
        <v>0.53287621736536506</v>
      </c>
      <c r="R202" s="117">
        <f t="shared" si="50"/>
        <v>1.1673935146672045</v>
      </c>
      <c r="S202" s="118">
        <f t="shared" si="51"/>
        <v>0.14061357735259269</v>
      </c>
      <c r="T202" s="117">
        <f t="shared" si="52"/>
        <v>7.6617382351959473E-2</v>
      </c>
      <c r="U202" s="117">
        <f t="shared" si="53"/>
        <v>0.49800443397381439</v>
      </c>
      <c r="V202" s="117">
        <f t="shared" si="54"/>
        <v>0.5328762981798898</v>
      </c>
      <c r="W202" s="117">
        <f t="shared" si="55"/>
        <v>1.167393599735536</v>
      </c>
      <c r="X202" s="118">
        <f t="shared" si="56"/>
        <v>0.14061363933164822</v>
      </c>
      <c r="Y202" s="41">
        <f t="shared" si="57"/>
        <v>801.91501340257298</v>
      </c>
      <c r="Z202" s="41">
        <f t="shared" si="58"/>
        <v>1657.355500096633</v>
      </c>
      <c r="AA202" s="41">
        <f t="shared" si="59"/>
        <v>521.85548749233237</v>
      </c>
      <c r="AB202" s="41">
        <f t="shared" si="60"/>
        <v>3360.836539027116</v>
      </c>
      <c r="AC202" s="42">
        <f t="shared" si="61"/>
        <v>725.37484349660099</v>
      </c>
      <c r="AD202" s="41">
        <f t="shared" si="62"/>
        <v>801.91543745182332</v>
      </c>
      <c r="AE202" s="41">
        <f t="shared" si="63"/>
        <v>1657.3558824836573</v>
      </c>
      <c r="AF202" s="41">
        <f t="shared" si="64"/>
        <v>521.85556663548391</v>
      </c>
      <c r="AG202" s="41">
        <f t="shared" si="65"/>
        <v>3360.8367839323287</v>
      </c>
      <c r="AH202" s="42">
        <f t="shared" si="66"/>
        <v>725.37516322424437</v>
      </c>
    </row>
    <row r="203" spans="1:34" x14ac:dyDescent="0.2">
      <c r="A203" s="114" t="s">
        <v>24</v>
      </c>
      <c r="B203" s="26">
        <v>104660.5</v>
      </c>
      <c r="C203" s="26">
        <v>12660</v>
      </c>
      <c r="D203" s="26">
        <v>43777</v>
      </c>
      <c r="E203" s="26">
        <v>59231</v>
      </c>
      <c r="F203" s="26">
        <v>81176</v>
      </c>
      <c r="G203" s="26">
        <v>14253</v>
      </c>
      <c r="H203" s="26">
        <v>248855515</v>
      </c>
      <c r="I203" s="26">
        <v>194118193</v>
      </c>
      <c r="J203" s="26">
        <v>69745381</v>
      </c>
      <c r="K203" s="26">
        <v>243026694</v>
      </c>
      <c r="L203" s="26">
        <v>76552458</v>
      </c>
      <c r="N203" s="19" t="s">
        <v>24</v>
      </c>
      <c r="O203" s="117">
        <f t="shared" si="47"/>
        <v>0.12096254078663871</v>
      </c>
      <c r="P203" s="117">
        <f t="shared" si="48"/>
        <v>0.41827623602027508</v>
      </c>
      <c r="Q203" s="117">
        <f t="shared" si="49"/>
        <v>0.56593461716693505</v>
      </c>
      <c r="R203" s="117">
        <f t="shared" si="50"/>
        <v>0.77561257590017241</v>
      </c>
      <c r="S203" s="118">
        <f t="shared" si="51"/>
        <v>0.13618318276713756</v>
      </c>
      <c r="T203" s="117">
        <f t="shared" si="52"/>
        <v>0.12096258130156338</v>
      </c>
      <c r="U203" s="117">
        <f t="shared" si="53"/>
        <v>0.41827635092042154</v>
      </c>
      <c r="V203" s="117">
        <f t="shared" si="54"/>
        <v>0.56593469798145979</v>
      </c>
      <c r="W203" s="117">
        <f t="shared" si="55"/>
        <v>0.77561266096850379</v>
      </c>
      <c r="X203" s="118">
        <f t="shared" si="56"/>
        <v>0.13618324474619309</v>
      </c>
      <c r="Y203" s="41">
        <f t="shared" si="57"/>
        <v>2377.7405515930077</v>
      </c>
      <c r="Z203" s="41">
        <f t="shared" si="58"/>
        <v>1854.7416933800239</v>
      </c>
      <c r="AA203" s="41">
        <f t="shared" si="59"/>
        <v>666.39640552070739</v>
      </c>
      <c r="AB203" s="41">
        <f t="shared" si="60"/>
        <v>2322.0478977264584</v>
      </c>
      <c r="AC203" s="42">
        <f t="shared" si="61"/>
        <v>731.43600498755495</v>
      </c>
      <c r="AD203" s="41">
        <f t="shared" si="62"/>
        <v>2377.7413479881457</v>
      </c>
      <c r="AE203" s="41">
        <f t="shared" si="63"/>
        <v>1854.7422028760789</v>
      </c>
      <c r="AF203" s="41">
        <f t="shared" si="64"/>
        <v>666.39650068100889</v>
      </c>
      <c r="AG203" s="41">
        <f t="shared" si="65"/>
        <v>2322.0481524061092</v>
      </c>
      <c r="AH203" s="42">
        <f t="shared" si="66"/>
        <v>731.43633787530109</v>
      </c>
    </row>
    <row r="204" spans="1:34" x14ac:dyDescent="0.2">
      <c r="A204" s="114" t="s">
        <v>23</v>
      </c>
      <c r="B204" s="26">
        <v>37406.5</v>
      </c>
      <c r="C204" s="26">
        <v>4924</v>
      </c>
      <c r="D204" s="26">
        <v>16233</v>
      </c>
      <c r="E204" s="26">
        <v>28392</v>
      </c>
      <c r="F204" s="26">
        <v>22640</v>
      </c>
      <c r="G204" s="26">
        <v>5023</v>
      </c>
      <c r="H204" s="26">
        <v>71331464</v>
      </c>
      <c r="I204" s="26">
        <v>50939790</v>
      </c>
      <c r="J204" s="26">
        <v>21653445</v>
      </c>
      <c r="K204" s="26">
        <v>72495041</v>
      </c>
      <c r="L204" s="26">
        <v>22452825</v>
      </c>
      <c r="N204" s="19" t="s">
        <v>23</v>
      </c>
      <c r="O204" s="117">
        <f t="shared" si="47"/>
        <v>0.1316348762915536</v>
      </c>
      <c r="P204" s="117">
        <f t="shared" si="48"/>
        <v>0.43396201194979483</v>
      </c>
      <c r="Q204" s="117">
        <f t="shared" si="49"/>
        <v>0.75901247109459591</v>
      </c>
      <c r="R204" s="117">
        <f t="shared" si="50"/>
        <v>0.60524240439495813</v>
      </c>
      <c r="S204" s="118">
        <f t="shared" si="51"/>
        <v>0.1342814751446941</v>
      </c>
      <c r="T204" s="117">
        <f t="shared" si="52"/>
        <v>0.13163491680647826</v>
      </c>
      <c r="U204" s="117">
        <f t="shared" si="53"/>
        <v>0.43396212684994129</v>
      </c>
      <c r="V204" s="117">
        <f t="shared" si="54"/>
        <v>0.75901255190912065</v>
      </c>
      <c r="W204" s="117">
        <f t="shared" si="55"/>
        <v>0.60524248946328951</v>
      </c>
      <c r="X204" s="118">
        <f t="shared" si="56"/>
        <v>0.13428153712374963</v>
      </c>
      <c r="Y204" s="41">
        <f t="shared" si="57"/>
        <v>1906.9269779316428</v>
      </c>
      <c r="Z204" s="41">
        <f t="shared" si="58"/>
        <v>1361.7897958910885</v>
      </c>
      <c r="AA204" s="41">
        <f t="shared" si="59"/>
        <v>578.86851215697811</v>
      </c>
      <c r="AB204" s="41">
        <f t="shared" si="60"/>
        <v>1938.0332562522556</v>
      </c>
      <c r="AC204" s="42">
        <f t="shared" si="61"/>
        <v>600.2385948966089</v>
      </c>
      <c r="AD204" s="41">
        <f t="shared" si="62"/>
        <v>1906.9275648505889</v>
      </c>
      <c r="AE204" s="41">
        <f t="shared" si="63"/>
        <v>1361.7901564522497</v>
      </c>
      <c r="AF204" s="41">
        <f t="shared" si="64"/>
        <v>578.86857379099001</v>
      </c>
      <c r="AG204" s="41">
        <f t="shared" si="65"/>
        <v>1938.0335286476693</v>
      </c>
      <c r="AH204" s="42">
        <f t="shared" si="66"/>
        <v>600.23887194317217</v>
      </c>
    </row>
    <row r="205" spans="1:34" x14ac:dyDescent="0.2">
      <c r="A205" s="114" t="s">
        <v>17</v>
      </c>
      <c r="B205" s="26">
        <v>263557.25</v>
      </c>
      <c r="C205" s="26">
        <v>6305</v>
      </c>
      <c r="D205" s="26">
        <v>95052</v>
      </c>
      <c r="E205" s="26">
        <v>157263</v>
      </c>
      <c r="F205" s="26">
        <v>167208</v>
      </c>
      <c r="G205" s="26">
        <v>46410</v>
      </c>
      <c r="H205" s="26">
        <v>113509456</v>
      </c>
      <c r="I205" s="26">
        <v>360758259</v>
      </c>
      <c r="J205" s="26">
        <v>139322207</v>
      </c>
      <c r="K205" s="26">
        <v>534729642</v>
      </c>
      <c r="L205" s="26">
        <v>254338412</v>
      </c>
      <c r="N205" s="19" t="s">
        <v>17</v>
      </c>
      <c r="O205" s="117">
        <f t="shared" si="47"/>
        <v>2.3922696112514453E-2</v>
      </c>
      <c r="P205" s="117">
        <f t="shared" si="48"/>
        <v>0.36065029514460328</v>
      </c>
      <c r="Q205" s="117">
        <f t="shared" si="49"/>
        <v>0.59669388719149252</v>
      </c>
      <c r="R205" s="117">
        <f t="shared" si="50"/>
        <v>0.63442762435865452</v>
      </c>
      <c r="S205" s="118">
        <f t="shared" si="51"/>
        <v>0.17609077344675589</v>
      </c>
      <c r="T205" s="117">
        <f t="shared" si="52"/>
        <v>2.3922736627439128E-2</v>
      </c>
      <c r="U205" s="117">
        <f t="shared" si="53"/>
        <v>0.36065041004474974</v>
      </c>
      <c r="V205" s="117">
        <f t="shared" si="54"/>
        <v>0.59669396800601726</v>
      </c>
      <c r="W205" s="117">
        <f t="shared" si="55"/>
        <v>0.6344277094269859</v>
      </c>
      <c r="X205" s="118">
        <f t="shared" si="56"/>
        <v>0.17609083542581142</v>
      </c>
      <c r="Y205" s="41">
        <f t="shared" si="57"/>
        <v>430.68235079854566</v>
      </c>
      <c r="Z205" s="41">
        <f t="shared" si="58"/>
        <v>1368.8041554538909</v>
      </c>
      <c r="AA205" s="41">
        <f t="shared" si="59"/>
        <v>528.62217601678572</v>
      </c>
      <c r="AB205" s="41">
        <f t="shared" si="60"/>
        <v>2028.8936919777391</v>
      </c>
      <c r="AC205" s="42">
        <f t="shared" si="61"/>
        <v>965.0214972268833</v>
      </c>
      <c r="AD205" s="41">
        <f t="shared" si="62"/>
        <v>430.68308019221092</v>
      </c>
      <c r="AE205" s="41">
        <f t="shared" si="63"/>
        <v>1368.8045915433661</v>
      </c>
      <c r="AF205" s="41">
        <f t="shared" si="64"/>
        <v>528.62224761187133</v>
      </c>
      <c r="AG205" s="41">
        <f t="shared" si="65"/>
        <v>2028.893964025478</v>
      </c>
      <c r="AH205" s="42">
        <f t="shared" si="66"/>
        <v>965.02183688761511</v>
      </c>
    </row>
    <row r="206" spans="1:34" x14ac:dyDescent="0.2">
      <c r="A206" s="114" t="s">
        <v>40</v>
      </c>
      <c r="B206" s="26">
        <v>151613.25</v>
      </c>
      <c r="C206" s="26">
        <v>22068</v>
      </c>
      <c r="D206" s="26">
        <v>99421</v>
      </c>
      <c r="E206" s="26">
        <v>202188</v>
      </c>
      <c r="F206" s="26">
        <v>170708</v>
      </c>
      <c r="G206" s="26">
        <v>26999</v>
      </c>
      <c r="H206" s="26">
        <v>291310514</v>
      </c>
      <c r="I206" s="26">
        <v>355023411</v>
      </c>
      <c r="J206" s="26">
        <v>148864467</v>
      </c>
      <c r="K206" s="26">
        <v>612265543</v>
      </c>
      <c r="L206" s="26">
        <v>73186757</v>
      </c>
      <c r="N206" s="19" t="s">
        <v>40</v>
      </c>
      <c r="O206" s="117">
        <f t="shared" si="47"/>
        <v>0.14555456069967498</v>
      </c>
      <c r="P206" s="117">
        <f t="shared" si="48"/>
        <v>0.65575403205194793</v>
      </c>
      <c r="Q206" s="117">
        <f t="shared" si="49"/>
        <v>1.3335773753283438</v>
      </c>
      <c r="R206" s="117">
        <f t="shared" si="50"/>
        <v>1.1259438076817165</v>
      </c>
      <c r="S206" s="118">
        <f t="shared" si="51"/>
        <v>0.17807810333199769</v>
      </c>
      <c r="T206" s="117">
        <f t="shared" si="52"/>
        <v>0.14555460121459965</v>
      </c>
      <c r="U206" s="117">
        <f t="shared" si="53"/>
        <v>0.65575414695209433</v>
      </c>
      <c r="V206" s="117">
        <f t="shared" si="54"/>
        <v>1.3335774561428686</v>
      </c>
      <c r="W206" s="117">
        <f t="shared" si="55"/>
        <v>1.125943892750048</v>
      </c>
      <c r="X206" s="118">
        <f t="shared" si="56"/>
        <v>0.17807816531105322</v>
      </c>
      <c r="Y206" s="41">
        <f t="shared" si="57"/>
        <v>1921.405378487698</v>
      </c>
      <c r="Z206" s="41">
        <f t="shared" si="58"/>
        <v>2341.6384188057441</v>
      </c>
      <c r="AA206" s="41">
        <f t="shared" si="59"/>
        <v>981.86977061701407</v>
      </c>
      <c r="AB206" s="41">
        <f t="shared" si="60"/>
        <v>4038.3379618865765</v>
      </c>
      <c r="AC206" s="42">
        <f t="shared" si="61"/>
        <v>482.72005909773719</v>
      </c>
      <c r="AD206" s="41">
        <f t="shared" si="62"/>
        <v>1921.4059133084127</v>
      </c>
      <c r="AE206" s="41">
        <f t="shared" si="63"/>
        <v>2341.6388291037888</v>
      </c>
      <c r="AF206" s="41">
        <f t="shared" si="64"/>
        <v>981.86983011812777</v>
      </c>
      <c r="AG206" s="41">
        <f t="shared" si="65"/>
        <v>4038.3382669947628</v>
      </c>
      <c r="AH206" s="42">
        <f t="shared" si="66"/>
        <v>482.72022710566625</v>
      </c>
    </row>
    <row r="207" spans="1:34" x14ac:dyDescent="0.2">
      <c r="A207" s="114" t="s">
        <v>13</v>
      </c>
      <c r="B207" s="26">
        <v>257340.25</v>
      </c>
      <c r="C207" s="26">
        <v>6677</v>
      </c>
      <c r="D207" s="26">
        <v>118641</v>
      </c>
      <c r="E207" s="26">
        <v>65470</v>
      </c>
      <c r="F207" s="26">
        <v>195973</v>
      </c>
      <c r="G207" s="26">
        <v>27480</v>
      </c>
      <c r="H207" s="26">
        <v>103766492</v>
      </c>
      <c r="I207" s="26">
        <v>203416993</v>
      </c>
      <c r="J207" s="26">
        <v>103778278</v>
      </c>
      <c r="K207" s="26">
        <v>334269325</v>
      </c>
      <c r="L207" s="26">
        <v>86637239</v>
      </c>
      <c r="N207" s="19" t="s">
        <v>13</v>
      </c>
      <c r="O207" s="117">
        <f t="shared" si="47"/>
        <v>2.5946193803728722E-2</v>
      </c>
      <c r="P207" s="117">
        <f t="shared" si="48"/>
        <v>0.46102776382629612</v>
      </c>
      <c r="Q207" s="117">
        <f t="shared" si="49"/>
        <v>0.25441026034598163</v>
      </c>
      <c r="R207" s="117">
        <f t="shared" si="50"/>
        <v>0.7615326401524829</v>
      </c>
      <c r="S207" s="118">
        <f t="shared" si="51"/>
        <v>0.10678469458236711</v>
      </c>
      <c r="T207" s="117">
        <f t="shared" si="52"/>
        <v>2.5946234318653397E-2</v>
      </c>
      <c r="U207" s="117">
        <f t="shared" si="53"/>
        <v>0.46102787872644257</v>
      </c>
      <c r="V207" s="117">
        <f t="shared" si="54"/>
        <v>0.25441034116050643</v>
      </c>
      <c r="W207" s="117">
        <f t="shared" si="55"/>
        <v>0.76153272522081428</v>
      </c>
      <c r="X207" s="118">
        <f t="shared" si="56"/>
        <v>0.10678475656142263</v>
      </c>
      <c r="Y207" s="41">
        <f t="shared" si="57"/>
        <v>403.22682518572202</v>
      </c>
      <c r="Z207" s="41">
        <f t="shared" si="58"/>
        <v>790.45929659274054</v>
      </c>
      <c r="AA207" s="41">
        <f t="shared" si="59"/>
        <v>403.27262447285256</v>
      </c>
      <c r="AB207" s="41">
        <f t="shared" si="60"/>
        <v>1298.9391476848259</v>
      </c>
      <c r="AC207" s="42">
        <f t="shared" si="61"/>
        <v>336.6641596096996</v>
      </c>
      <c r="AD207" s="41">
        <f t="shared" si="62"/>
        <v>403.22745482352451</v>
      </c>
      <c r="AE207" s="41">
        <f t="shared" si="63"/>
        <v>790.45949359581948</v>
      </c>
      <c r="AF207" s="41">
        <f t="shared" si="64"/>
        <v>403.27275257415425</v>
      </c>
      <c r="AG207" s="41">
        <f t="shared" si="65"/>
        <v>1298.9392927850884</v>
      </c>
      <c r="AH207" s="42">
        <f t="shared" si="66"/>
        <v>336.66435501342033</v>
      </c>
    </row>
    <row r="208" spans="1:34" x14ac:dyDescent="0.2">
      <c r="A208" s="114" t="s">
        <v>30</v>
      </c>
      <c r="B208" s="26">
        <v>104749.25</v>
      </c>
      <c r="C208" s="26">
        <v>12746</v>
      </c>
      <c r="D208" s="26">
        <v>46859</v>
      </c>
      <c r="E208" s="26">
        <v>85125</v>
      </c>
      <c r="F208" s="26">
        <v>94754</v>
      </c>
      <c r="G208" s="26">
        <v>25268</v>
      </c>
      <c r="H208" s="26">
        <v>263383080</v>
      </c>
      <c r="I208" s="26">
        <v>88843656</v>
      </c>
      <c r="J208" s="26">
        <v>70706699</v>
      </c>
      <c r="K208" s="26">
        <v>305777049</v>
      </c>
      <c r="L208" s="26">
        <v>148062396</v>
      </c>
      <c r="N208" s="19" t="s">
        <v>30</v>
      </c>
      <c r="O208" s="117">
        <f t="shared" si="47"/>
        <v>0.12168106215557629</v>
      </c>
      <c r="P208" s="117">
        <f t="shared" si="48"/>
        <v>0.44734449172667107</v>
      </c>
      <c r="Q208" s="117">
        <f t="shared" si="49"/>
        <v>0.8126549832099037</v>
      </c>
      <c r="R208" s="117">
        <f t="shared" si="50"/>
        <v>0.90457926906397901</v>
      </c>
      <c r="S208" s="118">
        <f t="shared" si="51"/>
        <v>0.24122368417912299</v>
      </c>
      <c r="T208" s="117">
        <f t="shared" si="52"/>
        <v>0.12168110267050097</v>
      </c>
      <c r="U208" s="117">
        <f t="shared" si="53"/>
        <v>0.44734460662681752</v>
      </c>
      <c r="V208" s="117">
        <f t="shared" si="54"/>
        <v>0.81265506402442844</v>
      </c>
      <c r="W208" s="117">
        <f t="shared" si="55"/>
        <v>0.90457935413231039</v>
      </c>
      <c r="X208" s="118">
        <f t="shared" si="56"/>
        <v>0.24122374615817851</v>
      </c>
      <c r="Y208" s="41">
        <f t="shared" si="57"/>
        <v>2514.4149480783872</v>
      </c>
      <c r="Z208" s="41">
        <f t="shared" si="58"/>
        <v>848.15553333317428</v>
      </c>
      <c r="AA208" s="41">
        <f t="shared" si="59"/>
        <v>675.00911939703622</v>
      </c>
      <c r="AB208" s="41">
        <f t="shared" si="60"/>
        <v>2919.1335403356111</v>
      </c>
      <c r="AC208" s="42">
        <f t="shared" si="61"/>
        <v>1413.4936145127531</v>
      </c>
      <c r="AD208" s="41">
        <f t="shared" si="62"/>
        <v>2514.4157852779513</v>
      </c>
      <c r="AE208" s="41">
        <f t="shared" si="63"/>
        <v>848.15575118138042</v>
      </c>
      <c r="AF208" s="41">
        <f t="shared" si="64"/>
        <v>675.00918652335963</v>
      </c>
      <c r="AG208" s="41">
        <f t="shared" si="65"/>
        <v>2919.133814856405</v>
      </c>
      <c r="AH208" s="42">
        <f t="shared" si="66"/>
        <v>1413.4939776901897</v>
      </c>
    </row>
    <row r="209" spans="1:34" x14ac:dyDescent="0.2">
      <c r="A209" s="114" t="s">
        <v>34</v>
      </c>
      <c r="B209" s="26">
        <v>174823</v>
      </c>
      <c r="C209" s="26">
        <v>20276</v>
      </c>
      <c r="D209" s="26">
        <v>95914</v>
      </c>
      <c r="E209" s="26">
        <v>163660</v>
      </c>
      <c r="F209" s="26">
        <v>132224</v>
      </c>
      <c r="G209" s="26">
        <v>20972</v>
      </c>
      <c r="H209" s="26">
        <v>305818034</v>
      </c>
      <c r="I209" s="26">
        <v>386300698</v>
      </c>
      <c r="J209" s="26">
        <v>291728688</v>
      </c>
      <c r="K209" s="26">
        <v>568931560</v>
      </c>
      <c r="L209" s="26">
        <v>81058452</v>
      </c>
      <c r="N209" s="19" t="s">
        <v>34</v>
      </c>
      <c r="O209" s="117">
        <f t="shared" si="47"/>
        <v>0.11598016279322515</v>
      </c>
      <c r="P209" s="117">
        <f t="shared" si="48"/>
        <v>0.54863490501821843</v>
      </c>
      <c r="Q209" s="117">
        <f t="shared" si="49"/>
        <v>0.9361468456667601</v>
      </c>
      <c r="R209" s="117">
        <f t="shared" si="50"/>
        <v>0.75633068875376808</v>
      </c>
      <c r="S209" s="118">
        <f t="shared" si="51"/>
        <v>0.11996133231897405</v>
      </c>
      <c r="T209" s="117">
        <f t="shared" si="52"/>
        <v>0.11598020330814983</v>
      </c>
      <c r="U209" s="117">
        <f t="shared" si="53"/>
        <v>0.54863501991836483</v>
      </c>
      <c r="V209" s="117">
        <f t="shared" si="54"/>
        <v>0.93614692648128484</v>
      </c>
      <c r="W209" s="117">
        <f t="shared" si="55"/>
        <v>0.75633077382209946</v>
      </c>
      <c r="X209" s="118">
        <f t="shared" si="56"/>
        <v>0.11996139429802956</v>
      </c>
      <c r="Y209" s="41">
        <f t="shared" si="57"/>
        <v>1749.3009157833924</v>
      </c>
      <c r="Z209" s="41">
        <f t="shared" si="58"/>
        <v>2209.6674808234616</v>
      </c>
      <c r="AA209" s="41">
        <f t="shared" si="59"/>
        <v>1668.7088540981449</v>
      </c>
      <c r="AB209" s="41">
        <f t="shared" si="60"/>
        <v>3254.3290070528478</v>
      </c>
      <c r="AC209" s="42">
        <f t="shared" si="61"/>
        <v>463.66011337181033</v>
      </c>
      <c r="AD209" s="41">
        <f t="shared" si="62"/>
        <v>1749.3015268602624</v>
      </c>
      <c r="AE209" s="41">
        <f t="shared" si="63"/>
        <v>2209.667943592262</v>
      </c>
      <c r="AF209" s="41">
        <f t="shared" si="64"/>
        <v>1668.7089981523748</v>
      </c>
      <c r="AG209" s="41">
        <f t="shared" si="65"/>
        <v>3254.3293730836626</v>
      </c>
      <c r="AH209" s="42">
        <f t="shared" si="66"/>
        <v>463.66035292580119</v>
      </c>
    </row>
    <row r="210" spans="1:34" x14ac:dyDescent="0.2">
      <c r="A210" s="114" t="s">
        <v>33</v>
      </c>
      <c r="B210" s="26">
        <v>186502</v>
      </c>
      <c r="C210" s="26">
        <v>26405</v>
      </c>
      <c r="D210" s="26">
        <v>78788</v>
      </c>
      <c r="E210" s="26">
        <v>218676</v>
      </c>
      <c r="F210" s="26">
        <v>116037</v>
      </c>
      <c r="G210" s="26">
        <v>26030</v>
      </c>
      <c r="H210" s="26">
        <v>332814722</v>
      </c>
      <c r="I210" s="26">
        <v>243511306</v>
      </c>
      <c r="J210" s="26">
        <v>217968012</v>
      </c>
      <c r="K210" s="26">
        <v>344436082</v>
      </c>
      <c r="L210" s="26">
        <v>65017828</v>
      </c>
      <c r="N210" s="19" t="s">
        <v>33</v>
      </c>
      <c r="O210" s="117">
        <f t="shared" si="47"/>
        <v>0.14158025115012171</v>
      </c>
      <c r="P210" s="117">
        <f t="shared" si="48"/>
        <v>0.42245123376693011</v>
      </c>
      <c r="Q210" s="117">
        <f t="shared" si="49"/>
        <v>1.1725128953040718</v>
      </c>
      <c r="R210" s="117">
        <f t="shared" si="50"/>
        <v>0.62217563350527072</v>
      </c>
      <c r="S210" s="118">
        <f t="shared" si="51"/>
        <v>0.13956954885202302</v>
      </c>
      <c r="T210" s="117">
        <f t="shared" si="52"/>
        <v>0.14158029166504638</v>
      </c>
      <c r="U210" s="117">
        <f t="shared" si="53"/>
        <v>0.42245134866707656</v>
      </c>
      <c r="V210" s="117">
        <f t="shared" si="54"/>
        <v>1.1725129761185966</v>
      </c>
      <c r="W210" s="117">
        <f t="shared" si="55"/>
        <v>0.6221757185736021</v>
      </c>
      <c r="X210" s="118">
        <f t="shared" si="56"/>
        <v>0.13956961083107855</v>
      </c>
      <c r="Y210" s="41">
        <f t="shared" si="57"/>
        <v>1784.5102036439287</v>
      </c>
      <c r="Z210" s="41">
        <f t="shared" si="58"/>
        <v>1305.6766468992289</v>
      </c>
      <c r="AA210" s="41">
        <f t="shared" si="59"/>
        <v>1168.7167537077351</v>
      </c>
      <c r="AB210" s="41">
        <f t="shared" si="60"/>
        <v>1846.8224576680143</v>
      </c>
      <c r="AC210" s="42">
        <f t="shared" si="61"/>
        <v>348.61732313862586</v>
      </c>
      <c r="AD210" s="41">
        <f t="shared" si="62"/>
        <v>1784.5107143034018</v>
      </c>
      <c r="AE210" s="41">
        <f t="shared" si="63"/>
        <v>1305.6770020229117</v>
      </c>
      <c r="AF210" s="41">
        <f t="shared" si="64"/>
        <v>1168.716834260614</v>
      </c>
      <c r="AG210" s="41">
        <f t="shared" si="65"/>
        <v>1846.822710178875</v>
      </c>
      <c r="AH210" s="42">
        <f t="shared" si="66"/>
        <v>348.61747795013457</v>
      </c>
    </row>
    <row r="211" spans="1:34" x14ac:dyDescent="0.2">
      <c r="A211" s="114" t="s">
        <v>36</v>
      </c>
      <c r="B211" s="26">
        <v>85606</v>
      </c>
      <c r="C211" s="26">
        <v>14113</v>
      </c>
      <c r="D211" s="26">
        <v>49236</v>
      </c>
      <c r="E211" s="26">
        <v>67489</v>
      </c>
      <c r="F211" s="26">
        <v>78572</v>
      </c>
      <c r="G211" s="26">
        <v>16754</v>
      </c>
      <c r="H211" s="26">
        <v>221139984</v>
      </c>
      <c r="I211" s="26">
        <v>185577777</v>
      </c>
      <c r="J211" s="26">
        <v>59894689</v>
      </c>
      <c r="K211" s="26">
        <v>251914509</v>
      </c>
      <c r="L211" s="26">
        <v>87629174</v>
      </c>
      <c r="N211" s="19" t="s">
        <v>36</v>
      </c>
      <c r="O211" s="117">
        <f t="shared" si="47"/>
        <v>0.16485993972385113</v>
      </c>
      <c r="P211" s="117">
        <f t="shared" si="48"/>
        <v>0.57514660187370048</v>
      </c>
      <c r="Q211" s="117">
        <f t="shared" si="49"/>
        <v>0.78836763778239838</v>
      </c>
      <c r="R211" s="117">
        <f t="shared" si="50"/>
        <v>0.91783286218255733</v>
      </c>
      <c r="S211" s="118">
        <f t="shared" si="51"/>
        <v>0.19571058103403968</v>
      </c>
      <c r="T211" s="117">
        <f t="shared" si="52"/>
        <v>0.16485998023877579</v>
      </c>
      <c r="U211" s="117">
        <f t="shared" si="53"/>
        <v>0.57514671677384688</v>
      </c>
      <c r="V211" s="117">
        <f t="shared" si="54"/>
        <v>0.78836771859692312</v>
      </c>
      <c r="W211" s="117">
        <f t="shared" si="55"/>
        <v>0.91783294725088871</v>
      </c>
      <c r="X211" s="118">
        <f t="shared" si="56"/>
        <v>0.19571064301309521</v>
      </c>
      <c r="Y211" s="41">
        <f t="shared" si="57"/>
        <v>2583.2299605167864</v>
      </c>
      <c r="Z211" s="41">
        <f t="shared" si="58"/>
        <v>2167.8127350886621</v>
      </c>
      <c r="AA211" s="41">
        <f t="shared" si="59"/>
        <v>699.65526949045625</v>
      </c>
      <c r="AB211" s="41">
        <f t="shared" si="60"/>
        <v>2942.7202415718525</v>
      </c>
      <c r="AC211" s="42">
        <f t="shared" si="61"/>
        <v>1023.6335537228699</v>
      </c>
      <c r="AD211" s="41">
        <f t="shared" si="62"/>
        <v>2583.2305953548639</v>
      </c>
      <c r="AE211" s="41">
        <f t="shared" si="63"/>
        <v>2167.8131681643331</v>
      </c>
      <c r="AF211" s="41">
        <f t="shared" si="64"/>
        <v>699.65534121119333</v>
      </c>
      <c r="AG211" s="41">
        <f t="shared" si="65"/>
        <v>2942.720514314648</v>
      </c>
      <c r="AH211" s="42">
        <f t="shared" si="66"/>
        <v>1023.6338778946164</v>
      </c>
    </row>
    <row r="212" spans="1:34" x14ac:dyDescent="0.2">
      <c r="A212" s="114" t="s">
        <v>38</v>
      </c>
      <c r="B212" s="26">
        <v>80841.75</v>
      </c>
      <c r="C212" s="26">
        <v>14765</v>
      </c>
      <c r="D212" s="26">
        <v>59158</v>
      </c>
      <c r="E212" s="26">
        <v>46436</v>
      </c>
      <c r="F212" s="26">
        <v>103179</v>
      </c>
      <c r="G212" s="26">
        <v>2335</v>
      </c>
      <c r="H212" s="26">
        <v>172291226</v>
      </c>
      <c r="I212" s="26">
        <v>151739097</v>
      </c>
      <c r="J212" s="26">
        <v>75493221</v>
      </c>
      <c r="K212" s="26">
        <v>254347989</v>
      </c>
      <c r="L212" s="26">
        <v>14017926</v>
      </c>
      <c r="N212" s="19" t="s">
        <v>38</v>
      </c>
      <c r="O212" s="117">
        <f t="shared" si="47"/>
        <v>0.18264077657893354</v>
      </c>
      <c r="P212" s="117">
        <f t="shared" si="48"/>
        <v>0.73177535122631565</v>
      </c>
      <c r="Q212" s="117">
        <f t="shared" si="49"/>
        <v>0.57440617007919792</v>
      </c>
      <c r="R212" s="117">
        <f t="shared" si="50"/>
        <v>1.2763083431518987</v>
      </c>
      <c r="S212" s="118">
        <f t="shared" si="51"/>
        <v>2.8883590471507604E-2</v>
      </c>
      <c r="T212" s="117">
        <f t="shared" si="52"/>
        <v>0.18264081709385821</v>
      </c>
      <c r="U212" s="117">
        <f t="shared" si="53"/>
        <v>0.73177546612646205</v>
      </c>
      <c r="V212" s="117">
        <f t="shared" si="54"/>
        <v>0.57440625089372266</v>
      </c>
      <c r="W212" s="117">
        <f t="shared" si="55"/>
        <v>1.2763084282202302</v>
      </c>
      <c r="X212" s="118">
        <f t="shared" si="56"/>
        <v>2.8883652450563124E-2</v>
      </c>
      <c r="Y212" s="41">
        <f t="shared" si="57"/>
        <v>2131.2159373096201</v>
      </c>
      <c r="Z212" s="41">
        <f t="shared" si="58"/>
        <v>1876.9892660661105</v>
      </c>
      <c r="AA212" s="41">
        <f t="shared" si="59"/>
        <v>933.83951980257723</v>
      </c>
      <c r="AB212" s="41">
        <f t="shared" si="60"/>
        <v>3146.2454610396239</v>
      </c>
      <c r="AC212" s="42">
        <f t="shared" si="61"/>
        <v>173.39958622865041</v>
      </c>
      <c r="AD212" s="41">
        <f t="shared" si="62"/>
        <v>2131.2164100739983</v>
      </c>
      <c r="AE212" s="41">
        <f t="shared" si="63"/>
        <v>1876.9895607827077</v>
      </c>
      <c r="AF212" s="41">
        <f t="shared" si="64"/>
        <v>933.83965118660626</v>
      </c>
      <c r="AG212" s="41">
        <f t="shared" si="65"/>
        <v>3146.2456707427523</v>
      </c>
      <c r="AH212" s="42">
        <f t="shared" si="66"/>
        <v>173.39995831336725</v>
      </c>
    </row>
    <row r="213" spans="1:34" x14ac:dyDescent="0.2">
      <c r="A213" s="114" t="s">
        <v>22</v>
      </c>
      <c r="B213" s="26">
        <v>38827.5</v>
      </c>
      <c r="C213" s="26">
        <v>5573</v>
      </c>
      <c r="D213" s="26">
        <v>15642</v>
      </c>
      <c r="E213" s="26">
        <v>21567</v>
      </c>
      <c r="F213" s="26">
        <v>20372</v>
      </c>
      <c r="G213" s="26">
        <v>7091</v>
      </c>
      <c r="H213" s="26">
        <v>66929872</v>
      </c>
      <c r="I213" s="26">
        <v>46192252</v>
      </c>
      <c r="J213" s="26">
        <v>20550534</v>
      </c>
      <c r="K213" s="26">
        <v>62375303</v>
      </c>
      <c r="L213" s="26">
        <v>27580464</v>
      </c>
      <c r="N213" s="19" t="s">
        <v>22</v>
      </c>
      <c r="O213" s="117">
        <f t="shared" si="47"/>
        <v>0.14353229025819328</v>
      </c>
      <c r="P213" s="117">
        <f t="shared" si="48"/>
        <v>0.40285879853196832</v>
      </c>
      <c r="Q213" s="117">
        <f t="shared" si="49"/>
        <v>0.55545682827892606</v>
      </c>
      <c r="R213" s="117">
        <f t="shared" si="50"/>
        <v>0.52467967291224005</v>
      </c>
      <c r="S213" s="118">
        <f t="shared" si="51"/>
        <v>0.1826282918034898</v>
      </c>
      <c r="T213" s="117">
        <f t="shared" si="52"/>
        <v>0.14353233077311794</v>
      </c>
      <c r="U213" s="117">
        <f t="shared" si="53"/>
        <v>0.40285891343211477</v>
      </c>
      <c r="V213" s="117">
        <f t="shared" si="54"/>
        <v>0.5554569090934508</v>
      </c>
      <c r="W213" s="117">
        <f t="shared" si="55"/>
        <v>0.52467975798057143</v>
      </c>
      <c r="X213" s="118">
        <f t="shared" si="56"/>
        <v>0.18262835378254533</v>
      </c>
      <c r="Y213" s="41">
        <f t="shared" si="57"/>
        <v>1723.7749533191682</v>
      </c>
      <c r="Z213" s="41">
        <f t="shared" si="58"/>
        <v>1189.6787586118087</v>
      </c>
      <c r="AA213" s="41">
        <f t="shared" si="59"/>
        <v>529.27780567896468</v>
      </c>
      <c r="AB213" s="41">
        <f t="shared" si="60"/>
        <v>1606.4722941214345</v>
      </c>
      <c r="AC213" s="42">
        <f t="shared" si="61"/>
        <v>710.33324319103724</v>
      </c>
      <c r="AD213" s="41">
        <f t="shared" si="62"/>
        <v>1723.7754398899058</v>
      </c>
      <c r="AE213" s="41">
        <f t="shared" si="63"/>
        <v>1189.6790979224161</v>
      </c>
      <c r="AF213" s="41">
        <f t="shared" si="64"/>
        <v>529.2778826846511</v>
      </c>
      <c r="AG213" s="41">
        <f t="shared" si="65"/>
        <v>1606.4725545849601</v>
      </c>
      <c r="AH213" s="42">
        <f t="shared" si="66"/>
        <v>710.33348425874419</v>
      </c>
    </row>
    <row r="214" spans="1:34" x14ac:dyDescent="0.2">
      <c r="A214" s="114" t="s">
        <v>91</v>
      </c>
      <c r="B214" s="26">
        <v>5048197</v>
      </c>
      <c r="C214" s="26">
        <v>490859</v>
      </c>
      <c r="D214" s="26">
        <v>2360020</v>
      </c>
      <c r="E214" s="26">
        <v>3905743</v>
      </c>
      <c r="F214" s="26">
        <v>3817957</v>
      </c>
      <c r="G214" s="26">
        <v>806853</v>
      </c>
      <c r="H214" s="26">
        <v>8020722758</v>
      </c>
      <c r="I214" s="26">
        <v>7137360981</v>
      </c>
      <c r="J214" s="26">
        <v>4410498382</v>
      </c>
      <c r="K214" s="26">
        <v>11468566978</v>
      </c>
      <c r="L214" s="26">
        <v>4445278521</v>
      </c>
      <c r="N214" s="15" t="s">
        <v>91</v>
      </c>
      <c r="O214" s="122">
        <f t="shared" si="47"/>
        <v>9.7234517591132039E-2</v>
      </c>
      <c r="P214" s="122">
        <f t="shared" si="48"/>
        <v>0.46749760359985953</v>
      </c>
      <c r="Q214" s="122">
        <f t="shared" si="49"/>
        <v>0.77369068600135849</v>
      </c>
      <c r="R214" s="122">
        <f t="shared" si="50"/>
        <v>0.75630111106995235</v>
      </c>
      <c r="S214" s="123">
        <f t="shared" si="51"/>
        <v>0.15982993532146231</v>
      </c>
      <c r="T214" s="122">
        <f t="shared" si="52"/>
        <v>9.7234558106056718E-2</v>
      </c>
      <c r="U214" s="122">
        <f t="shared" si="53"/>
        <v>0.46749771850000599</v>
      </c>
      <c r="V214" s="122">
        <f t="shared" si="54"/>
        <v>0.77369076681588322</v>
      </c>
      <c r="W214" s="122">
        <f t="shared" si="55"/>
        <v>0.75630119613828373</v>
      </c>
      <c r="X214" s="123">
        <f t="shared" si="56"/>
        <v>0.15982999730051783</v>
      </c>
      <c r="Y214" s="124">
        <f t="shared" si="57"/>
        <v>1588.8291914915364</v>
      </c>
      <c r="Z214" s="124">
        <f t="shared" si="58"/>
        <v>1413.8435922766089</v>
      </c>
      <c r="AA214" s="124">
        <f t="shared" si="59"/>
        <v>873.67794521489554</v>
      </c>
      <c r="AB214" s="124">
        <f t="shared" si="60"/>
        <v>2271.8144672246349</v>
      </c>
      <c r="AC214" s="125">
        <f t="shared" si="61"/>
        <v>880.56756125008587</v>
      </c>
      <c r="AD214" s="124">
        <f t="shared" si="62"/>
        <v>1588.8298535125618</v>
      </c>
      <c r="AE214" s="124">
        <f t="shared" si="63"/>
        <v>1413.8439397668089</v>
      </c>
      <c r="AF214" s="124">
        <f t="shared" si="64"/>
        <v>873.6780364734168</v>
      </c>
      <c r="AG214" s="124">
        <f t="shared" si="65"/>
        <v>2271.8147227570716</v>
      </c>
      <c r="AH214" s="125">
        <f t="shared" si="66"/>
        <v>880.56790271769421</v>
      </c>
    </row>
    <row r="215" spans="1:34" x14ac:dyDescent="0.2">
      <c r="A215"/>
      <c r="B215"/>
      <c r="C215"/>
      <c r="D215"/>
      <c r="E215"/>
      <c r="F215"/>
      <c r="G215"/>
      <c r="H215"/>
      <c r="I215"/>
      <c r="J215"/>
      <c r="K215"/>
      <c r="L215"/>
    </row>
    <row r="216" spans="1:34" x14ac:dyDescent="0.2">
      <c r="A216"/>
      <c r="B216"/>
      <c r="C216"/>
      <c r="D216"/>
      <c r="E216"/>
      <c r="F216"/>
      <c r="G216"/>
      <c r="H216"/>
      <c r="I216"/>
      <c r="J216"/>
      <c r="K216"/>
      <c r="L216"/>
    </row>
    <row r="217" spans="1:34" x14ac:dyDescent="0.2">
      <c r="A217"/>
      <c r="B217"/>
      <c r="C217"/>
      <c r="D217"/>
      <c r="E217"/>
      <c r="F217"/>
      <c r="G217"/>
      <c r="H217"/>
      <c r="I217"/>
      <c r="J217"/>
      <c r="K217"/>
      <c r="L217"/>
    </row>
    <row r="218" spans="1:34" x14ac:dyDescent="0.2">
      <c r="A218"/>
      <c r="B218"/>
      <c r="C218"/>
      <c r="D218"/>
      <c r="E218"/>
      <c r="F218"/>
      <c r="G218"/>
      <c r="H218"/>
      <c r="I218"/>
      <c r="J218"/>
      <c r="K218"/>
      <c r="L218"/>
    </row>
    <row r="219" spans="1:34" x14ac:dyDescent="0.2">
      <c r="A219"/>
      <c r="B219"/>
      <c r="C219"/>
      <c r="D219"/>
      <c r="E219"/>
      <c r="F219"/>
      <c r="G219"/>
      <c r="H219"/>
      <c r="I219"/>
      <c r="J219"/>
      <c r="K219"/>
      <c r="L219"/>
    </row>
    <row r="220" spans="1:34" x14ac:dyDescent="0.2">
      <c r="A220"/>
      <c r="B220"/>
      <c r="C220"/>
      <c r="D220"/>
      <c r="E220"/>
      <c r="F220"/>
      <c r="G220"/>
      <c r="H220"/>
      <c r="I220"/>
      <c r="J220"/>
      <c r="K220"/>
      <c r="L220"/>
    </row>
    <row r="221" spans="1:34" x14ac:dyDescent="0.2">
      <c r="A221"/>
      <c r="B221"/>
      <c r="C221"/>
      <c r="D221"/>
      <c r="E221"/>
      <c r="F221"/>
      <c r="G221"/>
      <c r="H221"/>
      <c r="I221"/>
      <c r="J221"/>
      <c r="K221"/>
      <c r="L221"/>
    </row>
    <row r="222" spans="1:34" x14ac:dyDescent="0.2">
      <c r="A222"/>
      <c r="B222"/>
      <c r="C222"/>
      <c r="D222"/>
      <c r="E222"/>
      <c r="F222"/>
      <c r="G222"/>
      <c r="H222"/>
      <c r="I222"/>
      <c r="J222"/>
      <c r="K222"/>
      <c r="L222"/>
    </row>
    <row r="223" spans="1:34" x14ac:dyDescent="0.2">
      <c r="A223"/>
      <c r="B223"/>
      <c r="C223"/>
      <c r="D223"/>
      <c r="E223"/>
      <c r="F223"/>
      <c r="G223"/>
      <c r="H223"/>
      <c r="I223"/>
      <c r="J223"/>
      <c r="K223"/>
      <c r="L223"/>
    </row>
    <row r="224" spans="1:34" x14ac:dyDescent="0.2">
      <c r="A224"/>
      <c r="B224"/>
      <c r="C224"/>
      <c r="D224"/>
      <c r="E224"/>
      <c r="F224"/>
      <c r="G224"/>
      <c r="H224"/>
      <c r="I224"/>
      <c r="J224"/>
      <c r="K224"/>
      <c r="L224"/>
    </row>
    <row r="225" spans="1:12" x14ac:dyDescent="0.2">
      <c r="A225"/>
      <c r="B225"/>
      <c r="C225"/>
      <c r="D225"/>
      <c r="E225"/>
      <c r="F225"/>
      <c r="G225"/>
      <c r="H225"/>
      <c r="I225"/>
      <c r="J225"/>
      <c r="K225"/>
      <c r="L225"/>
    </row>
    <row r="226" spans="1:12" x14ac:dyDescent="0.2">
      <c r="A226"/>
      <c r="B226"/>
      <c r="C226"/>
      <c r="D226"/>
      <c r="E226"/>
      <c r="F226"/>
      <c r="G226"/>
      <c r="H226"/>
      <c r="I226"/>
      <c r="J226"/>
      <c r="K226"/>
      <c r="L226"/>
    </row>
    <row r="227" spans="1:12" x14ac:dyDescent="0.2">
      <c r="A227"/>
      <c r="B227"/>
      <c r="C227"/>
      <c r="D227"/>
      <c r="E227"/>
      <c r="F227"/>
      <c r="G227"/>
      <c r="H227"/>
      <c r="I227"/>
      <c r="J227"/>
      <c r="K227"/>
      <c r="L227"/>
    </row>
    <row r="228" spans="1:12" x14ac:dyDescent="0.2">
      <c r="A228"/>
      <c r="B228"/>
      <c r="C228"/>
      <c r="D228"/>
      <c r="E228"/>
      <c r="F228"/>
      <c r="G228"/>
      <c r="H228"/>
      <c r="I228"/>
      <c r="J228"/>
      <c r="K228"/>
      <c r="L228"/>
    </row>
    <row r="229" spans="1:12" x14ac:dyDescent="0.2">
      <c r="A229"/>
      <c r="B229"/>
      <c r="C229"/>
      <c r="D229"/>
      <c r="E229"/>
      <c r="F229"/>
      <c r="G229"/>
      <c r="H229"/>
      <c r="I229"/>
      <c r="J229"/>
      <c r="K229"/>
      <c r="L229"/>
    </row>
    <row r="230" spans="1:12" x14ac:dyDescent="0.2">
      <c r="A230"/>
      <c r="B230"/>
      <c r="C230"/>
      <c r="D230"/>
      <c r="E230"/>
      <c r="F230"/>
      <c r="G230"/>
      <c r="H230"/>
      <c r="I230"/>
      <c r="J230"/>
      <c r="K230"/>
      <c r="L230"/>
    </row>
    <row r="231" spans="1:12" x14ac:dyDescent="0.2">
      <c r="A231"/>
      <c r="B231"/>
      <c r="C231"/>
      <c r="D231"/>
      <c r="E231"/>
      <c r="F231"/>
      <c r="G231"/>
      <c r="H231"/>
      <c r="I231"/>
      <c r="J231"/>
      <c r="K231"/>
      <c r="L231"/>
    </row>
    <row r="232" spans="1:12" x14ac:dyDescent="0.2">
      <c r="A232"/>
      <c r="B232"/>
      <c r="C232"/>
      <c r="D232"/>
      <c r="E232"/>
      <c r="F232"/>
      <c r="G232"/>
      <c r="H232"/>
      <c r="I232"/>
      <c r="J232"/>
      <c r="K232"/>
      <c r="L232"/>
    </row>
    <row r="233" spans="1:12" x14ac:dyDescent="0.2">
      <c r="A233"/>
      <c r="B233"/>
      <c r="C233"/>
      <c r="D233"/>
      <c r="E233"/>
      <c r="F233"/>
      <c r="G233"/>
      <c r="H233"/>
      <c r="I233"/>
      <c r="J233"/>
      <c r="K233"/>
      <c r="L233"/>
    </row>
    <row r="234" spans="1:12" x14ac:dyDescent="0.2">
      <c r="A234"/>
      <c r="B234"/>
      <c r="C234"/>
      <c r="D234"/>
      <c r="E234"/>
      <c r="F234"/>
      <c r="G234"/>
      <c r="H234"/>
      <c r="I234"/>
      <c r="J234"/>
      <c r="K234"/>
      <c r="L234"/>
    </row>
    <row r="235" spans="1:12" x14ac:dyDescent="0.2">
      <c r="A235"/>
      <c r="B235"/>
      <c r="C235"/>
      <c r="D235"/>
      <c r="E235"/>
      <c r="F235"/>
      <c r="G235"/>
      <c r="H235"/>
      <c r="I235"/>
      <c r="J235"/>
      <c r="K235"/>
      <c r="L235"/>
    </row>
    <row r="236" spans="1:12" x14ac:dyDescent="0.2">
      <c r="A236"/>
      <c r="B236"/>
      <c r="C236"/>
      <c r="D236"/>
      <c r="E236"/>
      <c r="F236"/>
      <c r="G236"/>
      <c r="H236"/>
      <c r="I236"/>
      <c r="J236"/>
      <c r="K236"/>
      <c r="L236"/>
    </row>
    <row r="237" spans="1:12" x14ac:dyDescent="0.2">
      <c r="A237"/>
      <c r="B237"/>
      <c r="C237"/>
      <c r="D237"/>
      <c r="E237"/>
      <c r="F237"/>
      <c r="G237"/>
      <c r="H237"/>
      <c r="I237"/>
      <c r="J237"/>
      <c r="K237"/>
      <c r="L237"/>
    </row>
    <row r="238" spans="1:12" x14ac:dyDescent="0.2">
      <c r="A238"/>
      <c r="B238"/>
      <c r="C238"/>
      <c r="D238"/>
      <c r="E238"/>
      <c r="F238"/>
      <c r="G238"/>
      <c r="H238"/>
      <c r="I238"/>
      <c r="J238"/>
      <c r="K238"/>
      <c r="L238"/>
    </row>
    <row r="239" spans="1:12" x14ac:dyDescent="0.2">
      <c r="A239"/>
      <c r="B239"/>
      <c r="C239"/>
      <c r="D239"/>
      <c r="E239"/>
      <c r="F239"/>
      <c r="G239"/>
      <c r="H239"/>
      <c r="I239"/>
      <c r="J239"/>
      <c r="K239"/>
      <c r="L239"/>
    </row>
    <row r="240" spans="1:12" x14ac:dyDescent="0.2">
      <c r="A240"/>
      <c r="B240"/>
      <c r="C240"/>
      <c r="D240"/>
      <c r="E240"/>
      <c r="F240"/>
      <c r="G240"/>
      <c r="H240"/>
      <c r="I240"/>
      <c r="J240"/>
      <c r="K240"/>
      <c r="L240"/>
    </row>
    <row r="241" spans="1:12" x14ac:dyDescent="0.2">
      <c r="A241"/>
      <c r="B241"/>
      <c r="C241"/>
      <c r="D241"/>
      <c r="E241"/>
      <c r="F241"/>
      <c r="G241"/>
      <c r="H241"/>
      <c r="I241"/>
      <c r="J241"/>
      <c r="K241"/>
      <c r="L241"/>
    </row>
    <row r="242" spans="1:12" x14ac:dyDescent="0.2">
      <c r="A242"/>
      <c r="B242"/>
      <c r="C242"/>
      <c r="D242"/>
      <c r="E242"/>
      <c r="F242"/>
      <c r="G242"/>
      <c r="H242"/>
      <c r="I242"/>
      <c r="J242"/>
      <c r="K242"/>
      <c r="L242"/>
    </row>
    <row r="243" spans="1:12" x14ac:dyDescent="0.2">
      <c r="A243"/>
      <c r="B243"/>
      <c r="C243"/>
      <c r="D243"/>
      <c r="E243"/>
      <c r="F243"/>
      <c r="G243"/>
      <c r="H243"/>
      <c r="I243"/>
      <c r="J243"/>
      <c r="K243"/>
      <c r="L243"/>
    </row>
    <row r="244" spans="1:12" x14ac:dyDescent="0.2">
      <c r="A244"/>
      <c r="B244"/>
      <c r="C244"/>
      <c r="D244"/>
      <c r="E244"/>
      <c r="F244"/>
      <c r="G244"/>
      <c r="H244"/>
      <c r="I244"/>
      <c r="J244"/>
      <c r="K244"/>
      <c r="L244"/>
    </row>
    <row r="245" spans="1:12" x14ac:dyDescent="0.2">
      <c r="A245"/>
      <c r="B245"/>
      <c r="C245"/>
      <c r="D245"/>
      <c r="E245"/>
      <c r="F245"/>
      <c r="G245"/>
      <c r="H245"/>
      <c r="I245"/>
      <c r="J245"/>
      <c r="K245"/>
      <c r="L245"/>
    </row>
    <row r="246" spans="1:12" x14ac:dyDescent="0.2">
      <c r="A246"/>
      <c r="B246"/>
      <c r="C246"/>
      <c r="D246"/>
      <c r="E246"/>
      <c r="F246"/>
      <c r="G246"/>
      <c r="H246"/>
      <c r="I246"/>
      <c r="J246"/>
      <c r="K246"/>
      <c r="L246"/>
    </row>
    <row r="247" spans="1:12" x14ac:dyDescent="0.2">
      <c r="A247"/>
      <c r="B247"/>
      <c r="C247"/>
      <c r="D247"/>
      <c r="E247"/>
      <c r="F247"/>
      <c r="G247"/>
      <c r="H247"/>
      <c r="I247"/>
      <c r="J247"/>
      <c r="K247"/>
      <c r="L247"/>
    </row>
    <row r="248" spans="1:12" x14ac:dyDescent="0.2">
      <c r="A248"/>
      <c r="B248"/>
      <c r="C248"/>
      <c r="D248"/>
      <c r="E248"/>
      <c r="F248"/>
      <c r="G248"/>
      <c r="H248"/>
      <c r="I248"/>
      <c r="J248"/>
      <c r="K248"/>
      <c r="L248"/>
    </row>
    <row r="249" spans="1:12" x14ac:dyDescent="0.2">
      <c r="A249"/>
      <c r="B249"/>
      <c r="C249"/>
      <c r="D249"/>
      <c r="E249"/>
      <c r="F249"/>
      <c r="G249"/>
      <c r="H249"/>
      <c r="I249"/>
      <c r="J249"/>
      <c r="K249"/>
      <c r="L249"/>
    </row>
    <row r="250" spans="1:12" x14ac:dyDescent="0.2">
      <c r="A250"/>
      <c r="B250"/>
      <c r="C250"/>
      <c r="D250"/>
      <c r="E250"/>
      <c r="F250"/>
      <c r="G250"/>
      <c r="H250"/>
      <c r="I250"/>
      <c r="J250"/>
      <c r="K250"/>
      <c r="L250"/>
    </row>
    <row r="251" spans="1:12" x14ac:dyDescent="0.2">
      <c r="A251"/>
      <c r="B251"/>
      <c r="C251"/>
      <c r="D251"/>
      <c r="E251"/>
      <c r="F251"/>
      <c r="G251"/>
      <c r="H251"/>
      <c r="I251"/>
      <c r="J251"/>
      <c r="K251"/>
      <c r="L251"/>
    </row>
    <row r="252" spans="1:12" x14ac:dyDescent="0.2">
      <c r="A252"/>
      <c r="B252"/>
      <c r="C252"/>
      <c r="D252"/>
      <c r="E252"/>
      <c r="F252"/>
      <c r="G252"/>
      <c r="H252"/>
      <c r="I252"/>
      <c r="J252"/>
      <c r="K252"/>
      <c r="L252"/>
    </row>
    <row r="253" spans="1:12" x14ac:dyDescent="0.2">
      <c r="A253"/>
      <c r="B253"/>
      <c r="C253"/>
      <c r="D253"/>
      <c r="E253"/>
      <c r="F253"/>
      <c r="G253"/>
      <c r="H253"/>
      <c r="I253"/>
      <c r="J253"/>
      <c r="K253"/>
      <c r="L253"/>
    </row>
    <row r="254" spans="1:12" x14ac:dyDescent="0.2">
      <c r="A254"/>
      <c r="B254"/>
      <c r="C254"/>
      <c r="D254"/>
      <c r="E254"/>
      <c r="F254"/>
      <c r="G254"/>
      <c r="H254"/>
      <c r="I254"/>
      <c r="J254"/>
      <c r="K254"/>
      <c r="L254"/>
    </row>
    <row r="255" spans="1:12" x14ac:dyDescent="0.2">
      <c r="A255"/>
      <c r="B255"/>
      <c r="C255"/>
      <c r="D255"/>
      <c r="E255"/>
      <c r="F255"/>
      <c r="G255"/>
      <c r="H255"/>
      <c r="I255"/>
      <c r="J255"/>
      <c r="K255"/>
      <c r="L255"/>
    </row>
    <row r="256" spans="1:12" x14ac:dyDescent="0.2">
      <c r="A256"/>
      <c r="B256"/>
      <c r="C256"/>
      <c r="D256"/>
      <c r="E256"/>
      <c r="F256"/>
      <c r="G256"/>
      <c r="H256"/>
      <c r="I256"/>
      <c r="J256"/>
      <c r="K256"/>
      <c r="L256"/>
    </row>
    <row r="257" spans="1:12" x14ac:dyDescent="0.2">
      <c r="A257"/>
      <c r="B257"/>
      <c r="C257"/>
      <c r="D257"/>
      <c r="E257"/>
      <c r="F257"/>
      <c r="G257"/>
      <c r="H257"/>
      <c r="I257"/>
      <c r="J257"/>
      <c r="K257"/>
      <c r="L257"/>
    </row>
    <row r="258" spans="1:12" x14ac:dyDescent="0.2">
      <c r="A258"/>
      <c r="B258"/>
      <c r="C258"/>
      <c r="D258"/>
      <c r="E258"/>
      <c r="F258"/>
      <c r="G258"/>
      <c r="H258"/>
      <c r="I258"/>
      <c r="J258"/>
      <c r="K258"/>
      <c r="L258"/>
    </row>
    <row r="259" spans="1:12" x14ac:dyDescent="0.2">
      <c r="A259"/>
      <c r="B259"/>
      <c r="C259"/>
      <c r="D259"/>
      <c r="E259"/>
      <c r="F259"/>
      <c r="G259"/>
      <c r="H259"/>
      <c r="I259"/>
      <c r="J259"/>
      <c r="K259"/>
      <c r="L259"/>
    </row>
    <row r="260" spans="1:12" x14ac:dyDescent="0.2">
      <c r="A260"/>
      <c r="B260"/>
      <c r="C260"/>
      <c r="D260"/>
      <c r="E260"/>
      <c r="F260"/>
      <c r="G260"/>
      <c r="H260"/>
      <c r="I260"/>
      <c r="J260"/>
      <c r="K260"/>
      <c r="L260"/>
    </row>
    <row r="261" spans="1:12" x14ac:dyDescent="0.2">
      <c r="A261"/>
      <c r="B261"/>
      <c r="C261"/>
      <c r="D261"/>
      <c r="E261"/>
      <c r="F261"/>
      <c r="G261"/>
      <c r="H261"/>
      <c r="I261"/>
      <c r="J261"/>
      <c r="K261"/>
      <c r="L261"/>
    </row>
    <row r="262" spans="1:12" x14ac:dyDescent="0.2">
      <c r="A262"/>
      <c r="B262"/>
      <c r="C262"/>
      <c r="D262"/>
      <c r="E262"/>
      <c r="F262"/>
      <c r="G262"/>
      <c r="H262"/>
      <c r="I262"/>
      <c r="J262"/>
      <c r="K262"/>
      <c r="L262"/>
    </row>
    <row r="263" spans="1:12" x14ac:dyDescent="0.2">
      <c r="A263"/>
      <c r="B263"/>
      <c r="C263"/>
      <c r="D263"/>
      <c r="E263"/>
      <c r="F263"/>
      <c r="G263"/>
      <c r="H263"/>
      <c r="I263"/>
      <c r="J263"/>
      <c r="K263"/>
      <c r="L263"/>
    </row>
    <row r="264" spans="1:12" x14ac:dyDescent="0.2">
      <c r="A264"/>
      <c r="B264"/>
      <c r="C264"/>
      <c r="D264"/>
      <c r="E264"/>
      <c r="F264"/>
      <c r="G264"/>
      <c r="H264"/>
      <c r="I264"/>
      <c r="J264"/>
      <c r="K264"/>
      <c r="L264"/>
    </row>
    <row r="265" spans="1:12" x14ac:dyDescent="0.2">
      <c r="A265"/>
      <c r="B265"/>
      <c r="C265"/>
      <c r="D265"/>
      <c r="E265"/>
      <c r="F265"/>
      <c r="G265"/>
      <c r="H265"/>
      <c r="I265"/>
      <c r="J265"/>
      <c r="K265"/>
      <c r="L265"/>
    </row>
    <row r="266" spans="1:12" x14ac:dyDescent="0.2">
      <c r="A266"/>
      <c r="B266"/>
      <c r="C266"/>
      <c r="D266"/>
      <c r="E266"/>
      <c r="F266"/>
      <c r="G266"/>
      <c r="H266"/>
      <c r="I266"/>
      <c r="J266"/>
      <c r="K266"/>
      <c r="L266"/>
    </row>
    <row r="267" spans="1:12" x14ac:dyDescent="0.2">
      <c r="A267"/>
      <c r="B267"/>
      <c r="C267"/>
      <c r="D267"/>
      <c r="E267"/>
      <c r="F267"/>
      <c r="G267"/>
      <c r="H267"/>
      <c r="I267"/>
      <c r="J267"/>
      <c r="K267"/>
      <c r="L267"/>
    </row>
    <row r="268" spans="1:12" x14ac:dyDescent="0.2">
      <c r="A268"/>
      <c r="B268"/>
      <c r="C268"/>
      <c r="D268"/>
      <c r="E268"/>
      <c r="F268"/>
      <c r="G268"/>
      <c r="H268"/>
      <c r="I268"/>
      <c r="J268"/>
      <c r="K268"/>
      <c r="L268"/>
    </row>
    <row r="269" spans="1:12" x14ac:dyDescent="0.2">
      <c r="A269"/>
      <c r="B269"/>
      <c r="C269"/>
      <c r="D269"/>
      <c r="E269"/>
      <c r="F269"/>
      <c r="G269"/>
      <c r="H269"/>
      <c r="I269"/>
      <c r="J269"/>
      <c r="K269"/>
      <c r="L269"/>
    </row>
    <row r="270" spans="1:12" x14ac:dyDescent="0.2">
      <c r="A270"/>
      <c r="B270"/>
      <c r="C270"/>
      <c r="D270"/>
      <c r="E270"/>
      <c r="F270"/>
      <c r="G270"/>
      <c r="H270"/>
      <c r="I270"/>
      <c r="J270"/>
      <c r="K270"/>
      <c r="L270"/>
    </row>
    <row r="271" spans="1:12" x14ac:dyDescent="0.2">
      <c r="A271"/>
      <c r="B271"/>
      <c r="C271"/>
      <c r="D271"/>
      <c r="E271"/>
      <c r="F271"/>
      <c r="G271"/>
      <c r="H271"/>
      <c r="I271"/>
      <c r="J271"/>
      <c r="K271"/>
      <c r="L271"/>
    </row>
    <row r="272" spans="1:12" x14ac:dyDescent="0.2">
      <c r="A272"/>
      <c r="B272"/>
      <c r="C272"/>
      <c r="D272"/>
      <c r="E272"/>
      <c r="F272"/>
      <c r="G272"/>
      <c r="H272"/>
      <c r="I272"/>
      <c r="J272"/>
      <c r="K272"/>
      <c r="L272"/>
    </row>
    <row r="273" spans="1:12" x14ac:dyDescent="0.2">
      <c r="A273"/>
      <c r="B273"/>
      <c r="C273"/>
      <c r="D273"/>
      <c r="E273"/>
      <c r="F273"/>
      <c r="G273"/>
      <c r="H273"/>
      <c r="I273"/>
      <c r="J273"/>
      <c r="K273"/>
      <c r="L273"/>
    </row>
    <row r="274" spans="1:12" x14ac:dyDescent="0.2">
      <c r="A274"/>
      <c r="B274"/>
      <c r="C274"/>
      <c r="D274"/>
      <c r="E274"/>
      <c r="F274"/>
      <c r="G274"/>
      <c r="H274"/>
      <c r="I274"/>
      <c r="J274"/>
      <c r="K274"/>
      <c r="L274"/>
    </row>
    <row r="275" spans="1:12" x14ac:dyDescent="0.2">
      <c r="A275"/>
      <c r="B275"/>
      <c r="C275"/>
      <c r="D275"/>
      <c r="E275"/>
      <c r="F275"/>
      <c r="G275"/>
      <c r="H275"/>
      <c r="I275"/>
      <c r="J275"/>
      <c r="K275"/>
      <c r="L275"/>
    </row>
    <row r="276" spans="1:12" x14ac:dyDescent="0.2">
      <c r="A276"/>
      <c r="B276"/>
      <c r="C276"/>
      <c r="D276"/>
      <c r="E276"/>
      <c r="F276"/>
      <c r="G276"/>
      <c r="H276"/>
      <c r="I276"/>
      <c r="J276"/>
      <c r="K276"/>
      <c r="L276"/>
    </row>
    <row r="277" spans="1:12" x14ac:dyDescent="0.2">
      <c r="A277"/>
      <c r="B277"/>
      <c r="C277"/>
      <c r="D277"/>
      <c r="E277"/>
      <c r="F277"/>
      <c r="G277"/>
      <c r="H277"/>
      <c r="I277"/>
      <c r="J277"/>
      <c r="K277"/>
      <c r="L277"/>
    </row>
    <row r="278" spans="1:12" x14ac:dyDescent="0.2">
      <c r="A278"/>
      <c r="B278"/>
      <c r="C278"/>
      <c r="D278"/>
      <c r="E278"/>
      <c r="F278"/>
      <c r="G278"/>
      <c r="H278"/>
      <c r="I278"/>
      <c r="J278"/>
      <c r="K278"/>
      <c r="L278"/>
    </row>
    <row r="279" spans="1:12" x14ac:dyDescent="0.2">
      <c r="A279"/>
      <c r="B279"/>
      <c r="C279"/>
      <c r="D279"/>
      <c r="E279"/>
      <c r="F279"/>
      <c r="G279"/>
      <c r="H279"/>
      <c r="I279"/>
      <c r="J279"/>
      <c r="K279"/>
      <c r="L279"/>
    </row>
    <row r="280" spans="1:12" x14ac:dyDescent="0.2">
      <c r="A280"/>
      <c r="B280"/>
      <c r="C280"/>
      <c r="D280"/>
      <c r="E280"/>
      <c r="F280"/>
      <c r="G280"/>
      <c r="H280"/>
      <c r="I280"/>
      <c r="J280"/>
      <c r="K280"/>
      <c r="L280"/>
    </row>
    <row r="281" spans="1:12" x14ac:dyDescent="0.2">
      <c r="A281"/>
      <c r="B281"/>
      <c r="C281"/>
      <c r="D281"/>
      <c r="E281"/>
      <c r="F281"/>
      <c r="G281"/>
      <c r="H281"/>
      <c r="I281"/>
      <c r="J281"/>
      <c r="K281"/>
      <c r="L281"/>
    </row>
    <row r="282" spans="1:12" x14ac:dyDescent="0.2">
      <c r="A282"/>
      <c r="B282"/>
      <c r="C282"/>
      <c r="D282"/>
      <c r="E282"/>
      <c r="F282"/>
      <c r="G282"/>
      <c r="H282"/>
      <c r="I282"/>
      <c r="J282"/>
      <c r="K282"/>
      <c r="L282"/>
    </row>
    <row r="283" spans="1:12" x14ac:dyDescent="0.2">
      <c r="A283"/>
      <c r="B283"/>
      <c r="C283"/>
      <c r="D283"/>
      <c r="E283"/>
      <c r="F283"/>
      <c r="G283"/>
      <c r="H283"/>
      <c r="I283"/>
      <c r="J283"/>
      <c r="K283"/>
      <c r="L283"/>
    </row>
    <row r="284" spans="1:12" x14ac:dyDescent="0.2">
      <c r="A284"/>
      <c r="B284"/>
      <c r="C284"/>
      <c r="D284"/>
      <c r="E284"/>
      <c r="F284"/>
      <c r="G284"/>
      <c r="H284"/>
      <c r="I284"/>
      <c r="J284"/>
      <c r="K284"/>
      <c r="L284"/>
    </row>
    <row r="285" spans="1:12" x14ac:dyDescent="0.2">
      <c r="A285"/>
      <c r="B285"/>
      <c r="C285"/>
      <c r="D285"/>
      <c r="E285"/>
      <c r="F285"/>
      <c r="G285"/>
      <c r="H285"/>
      <c r="I285"/>
      <c r="J285"/>
      <c r="K285"/>
      <c r="L285"/>
    </row>
    <row r="286" spans="1:12" x14ac:dyDescent="0.2">
      <c r="A286"/>
      <c r="B286"/>
      <c r="C286"/>
      <c r="D286"/>
      <c r="E286"/>
      <c r="F286"/>
      <c r="G286"/>
      <c r="H286"/>
      <c r="I286"/>
      <c r="J286"/>
      <c r="K286"/>
      <c r="L286"/>
    </row>
    <row r="287" spans="1:12" x14ac:dyDescent="0.2">
      <c r="A287"/>
      <c r="B287"/>
      <c r="C287"/>
      <c r="D287"/>
      <c r="E287"/>
      <c r="F287"/>
      <c r="G287"/>
      <c r="H287"/>
      <c r="I287"/>
      <c r="J287"/>
      <c r="K287"/>
      <c r="L287"/>
    </row>
    <row r="288" spans="1:12" x14ac:dyDescent="0.2">
      <c r="A288"/>
      <c r="B288"/>
      <c r="C288"/>
      <c r="D288"/>
      <c r="E288"/>
      <c r="F288"/>
      <c r="G288"/>
      <c r="H288"/>
      <c r="I288"/>
      <c r="J288"/>
      <c r="K288"/>
      <c r="L288"/>
    </row>
    <row r="289" spans="1:12" x14ac:dyDescent="0.2">
      <c r="A289"/>
      <c r="B289"/>
      <c r="C289"/>
      <c r="D289"/>
      <c r="E289"/>
      <c r="F289"/>
      <c r="G289"/>
      <c r="H289"/>
      <c r="I289"/>
      <c r="J289"/>
      <c r="K289"/>
      <c r="L289"/>
    </row>
    <row r="290" spans="1:12" x14ac:dyDescent="0.2">
      <c r="A290"/>
      <c r="B290"/>
      <c r="C290"/>
      <c r="D290"/>
      <c r="E290"/>
      <c r="F290"/>
      <c r="G290"/>
      <c r="H290"/>
      <c r="I290"/>
      <c r="J290"/>
      <c r="K290"/>
      <c r="L290"/>
    </row>
    <row r="291" spans="1:12" x14ac:dyDescent="0.2">
      <c r="A291"/>
      <c r="B291"/>
      <c r="C291"/>
      <c r="D291"/>
      <c r="E291"/>
      <c r="F291"/>
      <c r="G291"/>
      <c r="H291"/>
      <c r="I291"/>
      <c r="J291"/>
      <c r="K291"/>
      <c r="L291"/>
    </row>
    <row r="292" spans="1:12" x14ac:dyDescent="0.2">
      <c r="A292"/>
      <c r="B292"/>
      <c r="C292"/>
      <c r="D292"/>
      <c r="E292"/>
      <c r="F292"/>
      <c r="G292"/>
      <c r="H292"/>
      <c r="I292"/>
      <c r="J292"/>
      <c r="K292"/>
      <c r="L292"/>
    </row>
    <row r="293" spans="1:12" x14ac:dyDescent="0.2">
      <c r="A293"/>
      <c r="B293"/>
      <c r="C293"/>
      <c r="D293"/>
      <c r="E293"/>
      <c r="F293"/>
      <c r="G293"/>
      <c r="H293"/>
      <c r="I293"/>
      <c r="J293"/>
      <c r="K293"/>
      <c r="L293"/>
    </row>
    <row r="294" spans="1:12" x14ac:dyDescent="0.2">
      <c r="A294"/>
      <c r="B294"/>
      <c r="C294"/>
      <c r="D294"/>
      <c r="E294"/>
      <c r="F294"/>
      <c r="G294"/>
      <c r="H294"/>
      <c r="I294"/>
      <c r="J294"/>
      <c r="K294"/>
      <c r="L294"/>
    </row>
    <row r="295" spans="1:12" x14ac:dyDescent="0.2">
      <c r="A295"/>
      <c r="B295"/>
      <c r="C295"/>
      <c r="D295"/>
      <c r="E295"/>
      <c r="F295"/>
      <c r="G295"/>
      <c r="H295"/>
      <c r="I295"/>
      <c r="J295"/>
      <c r="K295"/>
      <c r="L295"/>
    </row>
  </sheetData>
  <dataValidations disablePrompts="1" count="1">
    <dataValidation type="list" allowBlank="1" showInputMessage="1" showErrorMessage="1" sqref="E3" xr:uid="{730AA1EB-7ACC-4B20-8C30-91D737A72061}">
      <formula1>$L$2:$L$6</formula1>
    </dataValidation>
  </dataValidation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356F-7E7C-444D-97D1-D5D9FA07D943}">
  <dimension ref="A6:AX2172"/>
  <sheetViews>
    <sheetView showGridLines="0" tabSelected="1" topLeftCell="O9" workbookViewId="0">
      <pane ySplit="2" topLeftCell="A11" activePane="bottomLeft" state="frozen"/>
      <selection activeCell="A9" sqref="A9"/>
      <selection pane="bottomLeft" activeCell="U23" sqref="U23"/>
    </sheetView>
  </sheetViews>
  <sheetFormatPr defaultColWidth="8.85546875" defaultRowHeight="11.25" x14ac:dyDescent="0.2"/>
  <cols>
    <col min="1" max="1" width="7" style="47" bestFit="1" customWidth="1"/>
    <col min="2" max="3" width="6.7109375" style="47" customWidth="1"/>
    <col min="4" max="4" width="17.5703125" style="47" bestFit="1" customWidth="1"/>
    <col min="5" max="5" width="9" style="47" bestFit="1" customWidth="1"/>
    <col min="6" max="6" width="10.7109375" style="47" bestFit="1" customWidth="1"/>
    <col min="7" max="8" width="10.7109375" style="47" customWidth="1"/>
    <col min="9" max="10" width="17" style="47" bestFit="1" customWidth="1"/>
    <col min="11" max="11" width="9.7109375" style="47" bestFit="1" customWidth="1"/>
    <col min="12" max="12" width="10.85546875" style="47" bestFit="1" customWidth="1"/>
    <col min="13" max="13" width="14.7109375" style="47" customWidth="1"/>
    <col min="14" max="15" width="11.85546875" style="47" bestFit="1" customWidth="1"/>
    <col min="16" max="17" width="14.42578125" style="47" bestFit="1" customWidth="1"/>
    <col min="18" max="18" width="14.7109375" style="47" customWidth="1"/>
    <col min="19" max="19" width="14.85546875" style="47" bestFit="1" customWidth="1"/>
    <col min="20" max="22" width="14.42578125" style="47" bestFit="1" customWidth="1"/>
    <col min="23" max="23" width="14.7109375" style="47" customWidth="1"/>
    <col min="24" max="25" width="14.42578125" style="47" bestFit="1" customWidth="1"/>
    <col min="26" max="26" width="17" style="47" bestFit="1" customWidth="1"/>
    <col min="27" max="28" width="15.7109375" style="47" bestFit="1" customWidth="1"/>
    <col min="29" max="30" width="14.85546875" style="47" bestFit="1" customWidth="1"/>
    <col min="31" max="33" width="12.7109375" style="47" bestFit="1" customWidth="1"/>
    <col min="34" max="35" width="11.7109375" style="47" bestFit="1" customWidth="1"/>
    <col min="36" max="38" width="12.7109375" style="47" bestFit="1" customWidth="1"/>
    <col min="39" max="40" width="11.7109375" style="47" bestFit="1" customWidth="1"/>
    <col min="41" max="43" width="12.7109375" style="47" bestFit="1" customWidth="1"/>
    <col min="44" max="45" width="11.7109375" style="47" bestFit="1" customWidth="1"/>
    <col min="46" max="48" width="12.7109375" style="47" bestFit="1" customWidth="1"/>
    <col min="49" max="50" width="11.7109375" style="47" bestFit="1" customWidth="1"/>
    <col min="51" max="16384" width="8.85546875" style="47"/>
  </cols>
  <sheetData>
    <row r="6" spans="1:50" x14ac:dyDescent="0.2">
      <c r="B6" s="48" t="s">
        <v>0</v>
      </c>
    </row>
    <row r="8" spans="1:50" x14ac:dyDescent="0.2">
      <c r="P8" s="49"/>
      <c r="U8" s="49"/>
    </row>
    <row r="9" spans="1:50" x14ac:dyDescent="0.2">
      <c r="A9" s="94"/>
      <c r="B9" s="51"/>
      <c r="C9" s="51"/>
      <c r="D9" s="95"/>
      <c r="E9" s="50"/>
      <c r="F9" s="51"/>
      <c r="G9" s="95"/>
      <c r="H9" s="51"/>
      <c r="I9" s="95"/>
      <c r="J9" s="96"/>
      <c r="K9" s="52" t="s">
        <v>1</v>
      </c>
      <c r="L9" s="53"/>
      <c r="M9" s="53"/>
      <c r="N9" s="53"/>
      <c r="O9" s="54"/>
      <c r="P9" s="52" t="s">
        <v>88</v>
      </c>
      <c r="Q9" s="53"/>
      <c r="R9" s="53"/>
      <c r="S9" s="53"/>
      <c r="T9" s="54"/>
      <c r="U9" s="97" t="s">
        <v>2</v>
      </c>
      <c r="V9" s="98"/>
      <c r="W9" s="98"/>
      <c r="X9" s="98"/>
      <c r="Y9" s="99"/>
      <c r="Z9" s="97" t="s">
        <v>222</v>
      </c>
      <c r="AA9" s="98"/>
      <c r="AB9" s="98"/>
      <c r="AC9" s="98"/>
      <c r="AD9" s="99"/>
      <c r="AE9" s="97" t="s">
        <v>230</v>
      </c>
      <c r="AF9" s="98"/>
      <c r="AG9" s="98"/>
      <c r="AH9" s="98"/>
      <c r="AI9" s="99"/>
      <c r="AJ9" s="97" t="s">
        <v>231</v>
      </c>
      <c r="AK9" s="98"/>
      <c r="AL9" s="98"/>
      <c r="AM9" s="98"/>
      <c r="AN9" s="99"/>
      <c r="AO9" s="97" t="s">
        <v>247</v>
      </c>
      <c r="AP9" s="98"/>
      <c r="AQ9" s="98"/>
      <c r="AR9" s="98"/>
      <c r="AS9" s="99"/>
      <c r="AT9" s="97" t="s">
        <v>248</v>
      </c>
      <c r="AU9" s="98"/>
      <c r="AV9" s="98"/>
      <c r="AW9" s="98"/>
      <c r="AX9" s="99"/>
    </row>
    <row r="10" spans="1:50" ht="23.25" thickBot="1" x14ac:dyDescent="0.25">
      <c r="A10" s="81" t="s">
        <v>89</v>
      </c>
      <c r="B10" s="55" t="s">
        <v>3</v>
      </c>
      <c r="C10" s="55" t="s">
        <v>4</v>
      </c>
      <c r="D10" s="81" t="s">
        <v>165</v>
      </c>
      <c r="E10" s="56" t="s">
        <v>5</v>
      </c>
      <c r="F10" s="55" t="s">
        <v>6</v>
      </c>
      <c r="G10" s="81" t="s">
        <v>163</v>
      </c>
      <c r="H10" s="55" t="s">
        <v>7</v>
      </c>
      <c r="I10" s="81" t="s">
        <v>228</v>
      </c>
      <c r="J10" s="90" t="s">
        <v>229</v>
      </c>
      <c r="K10" s="56" t="s">
        <v>73</v>
      </c>
      <c r="L10" s="55" t="s">
        <v>74</v>
      </c>
      <c r="M10" s="55" t="s">
        <v>75</v>
      </c>
      <c r="N10" s="55" t="s">
        <v>76</v>
      </c>
      <c r="O10" s="57" t="s">
        <v>77</v>
      </c>
      <c r="P10" s="56" t="s">
        <v>78</v>
      </c>
      <c r="Q10" s="55" t="s">
        <v>79</v>
      </c>
      <c r="R10" s="55" t="s">
        <v>80</v>
      </c>
      <c r="S10" s="55" t="s">
        <v>81</v>
      </c>
      <c r="T10" s="58" t="s">
        <v>82</v>
      </c>
      <c r="U10" s="100" t="s">
        <v>83</v>
      </c>
      <c r="V10" s="81" t="s">
        <v>84</v>
      </c>
      <c r="W10" s="81" t="s">
        <v>85</v>
      </c>
      <c r="X10" s="81" t="s">
        <v>86</v>
      </c>
      <c r="Y10" s="101" t="s">
        <v>87</v>
      </c>
      <c r="Z10" s="100" t="s">
        <v>223</v>
      </c>
      <c r="AA10" s="81" t="s">
        <v>224</v>
      </c>
      <c r="AB10" s="81" t="s">
        <v>225</v>
      </c>
      <c r="AC10" s="81" t="s">
        <v>226</v>
      </c>
      <c r="AD10" s="101" t="s">
        <v>227</v>
      </c>
      <c r="AE10" s="100" t="s">
        <v>232</v>
      </c>
      <c r="AF10" s="81" t="s">
        <v>233</v>
      </c>
      <c r="AG10" s="81" t="s">
        <v>234</v>
      </c>
      <c r="AH10" s="81" t="s">
        <v>235</v>
      </c>
      <c r="AI10" s="101" t="s">
        <v>236</v>
      </c>
      <c r="AJ10" s="100" t="s">
        <v>237</v>
      </c>
      <c r="AK10" s="81" t="s">
        <v>238</v>
      </c>
      <c r="AL10" s="81" t="s">
        <v>239</v>
      </c>
      <c r="AM10" s="81" t="s">
        <v>240</v>
      </c>
      <c r="AN10" s="101" t="s">
        <v>241</v>
      </c>
      <c r="AO10" s="100" t="s">
        <v>242</v>
      </c>
      <c r="AP10" s="81" t="s">
        <v>243</v>
      </c>
      <c r="AQ10" s="81" t="s">
        <v>244</v>
      </c>
      <c r="AR10" s="81" t="s">
        <v>245</v>
      </c>
      <c r="AS10" s="101" t="s">
        <v>246</v>
      </c>
      <c r="AT10" s="100" t="s">
        <v>249</v>
      </c>
      <c r="AU10" s="81" t="s">
        <v>250</v>
      </c>
      <c r="AV10" s="81" t="s">
        <v>251</v>
      </c>
      <c r="AW10" s="81" t="s">
        <v>252</v>
      </c>
      <c r="AX10" s="101" t="s">
        <v>253</v>
      </c>
    </row>
    <row r="11" spans="1:50" x14ac:dyDescent="0.2">
      <c r="A11" s="83" t="str">
        <f>B11&amp;"_"&amp;C11</f>
        <v>2009_1</v>
      </c>
      <c r="B11" s="59">
        <v>2009</v>
      </c>
      <c r="C11" s="60">
        <v>1</v>
      </c>
      <c r="D11" s="82" t="str">
        <f>E11&amp;"_"&amp;F11</f>
        <v>SML_Personal</v>
      </c>
      <c r="E11" s="61" t="s">
        <v>13</v>
      </c>
      <c r="F11" s="62" t="s">
        <v>14</v>
      </c>
      <c r="G11" s="87">
        <f>H11/4</f>
        <v>3759</v>
      </c>
      <c r="H11" s="63">
        <v>15036</v>
      </c>
      <c r="I11" s="87">
        <f>SUM(Z11:AD11)</f>
        <v>1544949000</v>
      </c>
      <c r="J11" s="91">
        <f>I11*4</f>
        <v>6179796000</v>
      </c>
      <c r="K11" s="65">
        <v>95</v>
      </c>
      <c r="L11" s="66">
        <v>1538</v>
      </c>
      <c r="M11" s="66">
        <v>654</v>
      </c>
      <c r="N11" s="66">
        <v>2580</v>
      </c>
      <c r="O11" s="64">
        <v>374</v>
      </c>
      <c r="P11" s="67">
        <v>1121863</v>
      </c>
      <c r="Q11" s="68">
        <v>2412223</v>
      </c>
      <c r="R11" s="68">
        <v>996955</v>
      </c>
      <c r="S11" s="68">
        <v>3615294</v>
      </c>
      <c r="T11" s="69">
        <v>930279</v>
      </c>
      <c r="U11" s="102">
        <f t="shared" ref="U11:U74" si="0">P11/K11</f>
        <v>11809.084210526316</v>
      </c>
      <c r="V11" s="103">
        <f t="shared" ref="V11:V74" si="1">Q11/L11</f>
        <v>1568.4154746423926</v>
      </c>
      <c r="W11" s="103">
        <f t="shared" ref="W11:W74" si="2">R11/M11</f>
        <v>1524.3960244648317</v>
      </c>
      <c r="X11" s="103">
        <f t="shared" ref="X11:X74" si="3">S11/N11</f>
        <v>1401.2767441860465</v>
      </c>
      <c r="Y11" s="92">
        <f t="shared" ref="Y11:Y74" si="4">T11/O11</f>
        <v>2487.3770053475937</v>
      </c>
      <c r="Z11" s="102">
        <f>Coverages!$C$10*G11</f>
        <v>845775000</v>
      </c>
      <c r="AA11" s="103">
        <f>Coverages!$C$12*G11</f>
        <v>112770000</v>
      </c>
      <c r="AB11" s="103">
        <f>Coverages!$C$14*G11</f>
        <v>563850000</v>
      </c>
      <c r="AC11" s="103">
        <f>Coverages!$C$16*G11</f>
        <v>11277000</v>
      </c>
      <c r="AD11" s="92">
        <f>Coverages!$C$18*G11</f>
        <v>11277000</v>
      </c>
      <c r="AE11" s="106">
        <f>K11/$G11</f>
        <v>2.527267890396382E-2</v>
      </c>
      <c r="AF11" s="107">
        <f t="shared" ref="AF11:AF74" si="5">L11/$G11</f>
        <v>0.40915137004522478</v>
      </c>
      <c r="AG11" s="107">
        <f t="shared" ref="AG11:AG74" si="6">M11/$G11</f>
        <v>0.17398244213886671</v>
      </c>
      <c r="AH11" s="107">
        <f t="shared" ref="AH11:AH74" si="7">N11/$G11</f>
        <v>0.68635275339185953</v>
      </c>
      <c r="AI11" s="108">
        <f t="shared" ref="AI11:AI74" si="8">O11/$G11</f>
        <v>9.9494546421920724E-2</v>
      </c>
      <c r="AJ11" s="106">
        <f t="shared" ref="AJ11:AJ13" si="9">K11/$G11+2.33*(K11*ABS(($G11-K11))/$G11^3)^0.5</f>
        <v>3.1237356411144442E-2</v>
      </c>
      <c r="AK11" s="107">
        <f t="shared" ref="AK11:AK13" si="10">L11/$G11+2.33*(L11*ABS(($G11-L11))/$G11^3)^0.5</f>
        <v>0.42783666163170903</v>
      </c>
      <c r="AL11" s="107">
        <f t="shared" ref="AL11:AL13" si="11">M11/$G11+2.33*(M11*ABS(($G11-M11))/$G11^3)^0.5</f>
        <v>0.18838922826200616</v>
      </c>
      <c r="AM11" s="107">
        <f t="shared" ref="AM11:AM13" si="12">N11/$G11+2.33*(N11*ABS(($G11-N11))/$G11^3)^0.5</f>
        <v>0.70398526538795514</v>
      </c>
      <c r="AN11" s="108">
        <f t="shared" ref="AN11:AN13" si="13">O11/$G11+2.33*(O11*ABS(($G11-O11))/$G11^3)^0.5</f>
        <v>0.11086983885141451</v>
      </c>
      <c r="AO11" s="102">
        <f>P11/$G11</f>
        <v>298.44719340250066</v>
      </c>
      <c r="AP11" s="103">
        <f t="shared" ref="AP11:AP74" si="14">Q11/$G11</f>
        <v>641.71934025006647</v>
      </c>
      <c r="AQ11" s="103">
        <f t="shared" ref="AQ11:AQ74" si="15">R11/$G11</f>
        <v>265.21814312317105</v>
      </c>
      <c r="AR11" s="103">
        <f t="shared" ref="AR11:AR74" si="16">S11/$G11</f>
        <v>961.77015163607348</v>
      </c>
      <c r="AS11" s="92">
        <f t="shared" ref="AS11:AS74" si="17">T11/$G11</f>
        <v>247.48044692737429</v>
      </c>
      <c r="AT11" s="102">
        <f>AO11*($AJ$2171/$AE$2171)</f>
        <v>299.39023861287995</v>
      </c>
      <c r="AU11" s="103">
        <f t="shared" ref="AU11:AU74" si="18">AP11*($AJ$2171/$AE$2171)</f>
        <v>643.74707032630295</v>
      </c>
      <c r="AV11" s="103">
        <f t="shared" ref="AV11:AV74" si="19">AQ11*($AJ$2171/$AE$2171)</f>
        <v>266.05618987015686</v>
      </c>
      <c r="AW11" s="103">
        <f t="shared" ref="AW11:AW74" si="20">AR11*($AJ$2171/$AE$2171)</f>
        <v>964.80919088668884</v>
      </c>
      <c r="AX11" s="92">
        <f t="shared" ref="AX11:AX74" si="21">AS11*($AJ$2171/$AE$2171)</f>
        <v>248.26244540247015</v>
      </c>
    </row>
    <row r="12" spans="1:50" x14ac:dyDescent="0.2">
      <c r="A12" s="83" t="str">
        <f t="shared" ref="A12:A75" si="22">B12&amp;"_"&amp;C12</f>
        <v>2009_1</v>
      </c>
      <c r="B12" s="59">
        <v>2009</v>
      </c>
      <c r="C12" s="59">
        <v>1</v>
      </c>
      <c r="D12" s="83" t="str">
        <f t="shared" ref="D12:D75" si="23">E12&amp;"_"&amp;F12</f>
        <v>LSL_Personal</v>
      </c>
      <c r="E12" s="70" t="s">
        <v>15</v>
      </c>
      <c r="F12" s="71" t="s">
        <v>14</v>
      </c>
      <c r="G12" s="88">
        <f t="shared" ref="G12:G75" si="24">H12/4</f>
        <v>1140.75</v>
      </c>
      <c r="H12" s="72">
        <v>4563</v>
      </c>
      <c r="I12" s="88">
        <f t="shared" ref="I12:I75" si="25">SUM(Z12:AD12)</f>
        <v>468848250</v>
      </c>
      <c r="J12" s="92">
        <f t="shared" ref="J12:J75" si="26">I12*4</f>
        <v>1875393000</v>
      </c>
      <c r="K12" s="67">
        <v>21</v>
      </c>
      <c r="L12" s="68">
        <v>390</v>
      </c>
      <c r="M12" s="68">
        <v>504</v>
      </c>
      <c r="N12" s="68">
        <v>776</v>
      </c>
      <c r="O12" s="69">
        <v>88</v>
      </c>
      <c r="P12" s="67">
        <v>372898</v>
      </c>
      <c r="Q12" s="68">
        <v>1122037</v>
      </c>
      <c r="R12" s="68">
        <v>606967</v>
      </c>
      <c r="S12" s="68">
        <v>2024342</v>
      </c>
      <c r="T12" s="69">
        <v>393510</v>
      </c>
      <c r="U12" s="102">
        <f t="shared" si="0"/>
        <v>17757.047619047618</v>
      </c>
      <c r="V12" s="103">
        <f t="shared" si="1"/>
        <v>2877.0179487179489</v>
      </c>
      <c r="W12" s="103">
        <f t="shared" si="2"/>
        <v>1204.2996031746031</v>
      </c>
      <c r="X12" s="103">
        <f t="shared" si="3"/>
        <v>2608.6881443298971</v>
      </c>
      <c r="Y12" s="92">
        <f t="shared" si="4"/>
        <v>4471.704545454545</v>
      </c>
      <c r="Z12" s="102">
        <f>Coverages!$C$10*G12</f>
        <v>256668750</v>
      </c>
      <c r="AA12" s="103">
        <f>Coverages!$C$12*G12</f>
        <v>34222500</v>
      </c>
      <c r="AB12" s="103">
        <f>Coverages!$C$14*G12</f>
        <v>171112500</v>
      </c>
      <c r="AC12" s="103">
        <f>Coverages!$C$16*G12</f>
        <v>3422250</v>
      </c>
      <c r="AD12" s="92">
        <f>Coverages!$C$18*G12</f>
        <v>3422250</v>
      </c>
      <c r="AE12" s="106">
        <f t="shared" ref="AE12:AE75" si="27">K12/$G12</f>
        <v>1.8408941485864562E-2</v>
      </c>
      <c r="AF12" s="107">
        <f t="shared" si="5"/>
        <v>0.34188034188034189</v>
      </c>
      <c r="AG12" s="107">
        <f t="shared" si="6"/>
        <v>0.44181459566074949</v>
      </c>
      <c r="AH12" s="107">
        <f t="shared" si="7"/>
        <v>0.6802542187157572</v>
      </c>
      <c r="AI12" s="108">
        <f t="shared" si="8"/>
        <v>7.7142230988384838E-2</v>
      </c>
      <c r="AJ12" s="106">
        <f t="shared" si="9"/>
        <v>2.7682371266323107E-2</v>
      </c>
      <c r="AK12" s="107">
        <f t="shared" si="10"/>
        <v>0.37460312084602371</v>
      </c>
      <c r="AL12" s="107">
        <f t="shared" si="11"/>
        <v>0.47607322237336358</v>
      </c>
      <c r="AM12" s="107">
        <f t="shared" si="12"/>
        <v>0.71242774890393201</v>
      </c>
      <c r="AN12" s="108">
        <f t="shared" si="13"/>
        <v>9.5548856051884859E-2</v>
      </c>
      <c r="AO12" s="102">
        <f t="shared" ref="AO12:AO75" si="28">P12/$G12</f>
        <v>326.88845058075827</v>
      </c>
      <c r="AP12" s="103">
        <f t="shared" si="14"/>
        <v>983.59587990357227</v>
      </c>
      <c r="AQ12" s="103">
        <f t="shared" si="15"/>
        <v>532.07714223098833</v>
      </c>
      <c r="AR12" s="103">
        <f t="shared" si="16"/>
        <v>1774.5711154941923</v>
      </c>
      <c r="AS12" s="92">
        <f t="shared" si="17"/>
        <v>344.95726495726495</v>
      </c>
      <c r="AT12" s="102">
        <f t="shared" ref="AT12:AT75" si="29">AO12*($AJ$2171/$AE$2171)</f>
        <v>327.92136559709337</v>
      </c>
      <c r="AU12" s="103">
        <f t="shared" si="18"/>
        <v>986.703884951021</v>
      </c>
      <c r="AV12" s="103">
        <f t="shared" si="19"/>
        <v>533.75842056640408</v>
      </c>
      <c r="AW12" s="103">
        <f t="shared" si="20"/>
        <v>1780.1784752815813</v>
      </c>
      <c r="AX12" s="92">
        <f t="shared" si="21"/>
        <v>346.04727452577436</v>
      </c>
    </row>
    <row r="13" spans="1:50" x14ac:dyDescent="0.2">
      <c r="A13" s="83" t="str">
        <f t="shared" si="22"/>
        <v>2009_1</v>
      </c>
      <c r="B13" s="59">
        <v>2009</v>
      </c>
      <c r="C13" s="59">
        <v>1</v>
      </c>
      <c r="D13" s="83" t="str">
        <f t="shared" si="23"/>
        <v>MYA_Personal</v>
      </c>
      <c r="E13" s="70" t="s">
        <v>16</v>
      </c>
      <c r="F13" s="71" t="s">
        <v>14</v>
      </c>
      <c r="G13" s="88">
        <f t="shared" si="24"/>
        <v>1080.5</v>
      </c>
      <c r="H13" s="72">
        <v>4322</v>
      </c>
      <c r="I13" s="88">
        <f t="shared" si="25"/>
        <v>444085500</v>
      </c>
      <c r="J13" s="92">
        <f t="shared" si="26"/>
        <v>1776342000</v>
      </c>
      <c r="K13" s="67">
        <v>82</v>
      </c>
      <c r="L13" s="68">
        <v>481</v>
      </c>
      <c r="M13" s="68">
        <v>346</v>
      </c>
      <c r="N13" s="68">
        <v>1267</v>
      </c>
      <c r="O13" s="69">
        <v>126</v>
      </c>
      <c r="P13" s="67">
        <v>824822</v>
      </c>
      <c r="Q13" s="68">
        <v>1550493</v>
      </c>
      <c r="R13" s="68">
        <v>354668</v>
      </c>
      <c r="S13" s="68">
        <v>3018488</v>
      </c>
      <c r="T13" s="69">
        <v>518928</v>
      </c>
      <c r="U13" s="102">
        <f t="shared" si="0"/>
        <v>10058.804878048781</v>
      </c>
      <c r="V13" s="103">
        <f t="shared" si="1"/>
        <v>3223.4781704781703</v>
      </c>
      <c r="W13" s="103">
        <f t="shared" si="2"/>
        <v>1025.0520231213873</v>
      </c>
      <c r="X13" s="103">
        <f t="shared" si="3"/>
        <v>2382.3898973954224</v>
      </c>
      <c r="Y13" s="92">
        <f t="shared" si="4"/>
        <v>4118.4761904761908</v>
      </c>
      <c r="Z13" s="102">
        <f>Coverages!$C$10*G13</f>
        <v>243112500</v>
      </c>
      <c r="AA13" s="103">
        <f>Coverages!$C$12*G13</f>
        <v>32415000</v>
      </c>
      <c r="AB13" s="103">
        <f>Coverages!$C$14*G13</f>
        <v>162075000</v>
      </c>
      <c r="AC13" s="103">
        <f>Coverages!$C$16*G13</f>
        <v>3241500</v>
      </c>
      <c r="AD13" s="92">
        <f>Coverages!$C$18*G13</f>
        <v>3241500</v>
      </c>
      <c r="AE13" s="106">
        <f t="shared" si="27"/>
        <v>7.5890791300323918E-2</v>
      </c>
      <c r="AF13" s="107">
        <f t="shared" si="5"/>
        <v>0.44516427579824158</v>
      </c>
      <c r="AG13" s="107"/>
      <c r="AH13" s="107">
        <f t="shared" si="7"/>
        <v>1.1726052753354927</v>
      </c>
      <c r="AI13" s="108">
        <f t="shared" si="8"/>
        <v>0.11661267931513189</v>
      </c>
      <c r="AJ13" s="106">
        <f t="shared" ref="AJ13:AJ76" si="30">K13/$G13+2.33*(K13*ABS(($G13-K13))/$G13^3)^0.5</f>
        <v>9.466232359740076E-2</v>
      </c>
      <c r="AK13" s="107">
        <f t="shared" ref="AK13:AK75" si="31">L13/$G13+2.33*(L13*ABS(($G13-L13))/$G13^3)^0.5</f>
        <v>0.48039210613999572</v>
      </c>
      <c r="AL13" s="107">
        <f t="shared" ref="AL13:AL75" si="32">M13/$G13+2.33*(M13*ABS(($G13-M13))/$G13^3)^0.5</f>
        <v>0.35329352955649385</v>
      </c>
      <c r="AM13" s="107">
        <f t="shared" ref="AM13:AM75" si="33">N13/$G13+2.33*(N13*ABS(($G13-N13))/$G13^3)^0.5</f>
        <v>1.2044946857369341</v>
      </c>
      <c r="AN13" s="108">
        <f t="shared" ref="AN13:AN75" si="34">O13/$G13+2.33*(O13*ABS(($G13-O13))/$G13^3)^0.5</f>
        <v>0.1393632347017591</v>
      </c>
      <c r="AO13" s="102">
        <f t="shared" si="28"/>
        <v>763.37066173068024</v>
      </c>
      <c r="AP13" s="103">
        <f t="shared" si="14"/>
        <v>1434.9773253123553</v>
      </c>
      <c r="AQ13" s="103">
        <f t="shared" si="15"/>
        <v>328.24433132808883</v>
      </c>
      <c r="AR13" s="103">
        <f t="shared" si="16"/>
        <v>2793.6029615918555</v>
      </c>
      <c r="AS13" s="92">
        <f t="shared" si="17"/>
        <v>480.266543267006</v>
      </c>
      <c r="AT13" s="102">
        <f t="shared" si="29"/>
        <v>765.78279044960686</v>
      </c>
      <c r="AU13" s="103">
        <f t="shared" si="18"/>
        <v>1439.5116232503283</v>
      </c>
      <c r="AV13" s="103">
        <f t="shared" si="19"/>
        <v>329.28153070987577</v>
      </c>
      <c r="AW13" s="103">
        <f t="shared" si="20"/>
        <v>2802.4302983900197</v>
      </c>
      <c r="AX13" s="92">
        <f t="shared" si="21"/>
        <v>481.78410842876832</v>
      </c>
    </row>
    <row r="14" spans="1:50" x14ac:dyDescent="0.2">
      <c r="A14" s="85" t="str">
        <f t="shared" si="22"/>
        <v>2009_1</v>
      </c>
      <c r="B14" s="59">
        <v>2009</v>
      </c>
      <c r="C14" s="59">
        <v>1</v>
      </c>
      <c r="D14" s="83" t="str">
        <f t="shared" si="23"/>
        <v>SMA_Personal</v>
      </c>
      <c r="E14" s="70" t="s">
        <v>17</v>
      </c>
      <c r="F14" s="71" t="s">
        <v>14</v>
      </c>
      <c r="G14" s="88">
        <f t="shared" si="24"/>
        <v>4200.25</v>
      </c>
      <c r="H14" s="72">
        <v>16801</v>
      </c>
      <c r="I14" s="88">
        <f t="shared" si="25"/>
        <v>1726302750</v>
      </c>
      <c r="J14" s="92">
        <f t="shared" si="26"/>
        <v>6905211000</v>
      </c>
      <c r="K14" s="67">
        <v>96</v>
      </c>
      <c r="L14" s="68">
        <v>1285</v>
      </c>
      <c r="M14" s="68">
        <v>1527</v>
      </c>
      <c r="N14" s="68">
        <v>2697</v>
      </c>
      <c r="O14" s="69">
        <v>393</v>
      </c>
      <c r="P14" s="67">
        <v>1671255</v>
      </c>
      <c r="Q14" s="68">
        <v>4726670</v>
      </c>
      <c r="R14" s="68">
        <v>1372117</v>
      </c>
      <c r="S14" s="68">
        <v>8035608</v>
      </c>
      <c r="T14" s="69">
        <v>1692704</v>
      </c>
      <c r="U14" s="102">
        <f t="shared" si="0"/>
        <v>17408.90625</v>
      </c>
      <c r="V14" s="103">
        <f t="shared" si="1"/>
        <v>3678.3424124513617</v>
      </c>
      <c r="W14" s="103">
        <f t="shared" si="2"/>
        <v>898.5703994760969</v>
      </c>
      <c r="X14" s="103">
        <f t="shared" si="3"/>
        <v>2979.4616240266964</v>
      </c>
      <c r="Y14" s="92">
        <f t="shared" si="4"/>
        <v>4307.1348600508909</v>
      </c>
      <c r="Z14" s="102">
        <f>Coverages!$C$10*G14</f>
        <v>945056250</v>
      </c>
      <c r="AA14" s="103">
        <f>Coverages!$C$12*G14</f>
        <v>126007500</v>
      </c>
      <c r="AB14" s="103">
        <f>Coverages!$C$14*G14</f>
        <v>630037500</v>
      </c>
      <c r="AC14" s="103">
        <f>Coverages!$C$16*G14</f>
        <v>12600750</v>
      </c>
      <c r="AD14" s="92">
        <f>Coverages!$C$18*G14</f>
        <v>12600750</v>
      </c>
      <c r="AE14" s="106">
        <f t="shared" si="27"/>
        <v>2.2855782393905125E-2</v>
      </c>
      <c r="AF14" s="107">
        <f t="shared" si="5"/>
        <v>0.30593417058508421</v>
      </c>
      <c r="AG14" s="107">
        <f t="shared" si="6"/>
        <v>0.36354978870305338</v>
      </c>
      <c r="AH14" s="107">
        <f t="shared" si="7"/>
        <v>0.64210463662877215</v>
      </c>
      <c r="AI14" s="108">
        <f t="shared" si="8"/>
        <v>9.3565859175049101E-2</v>
      </c>
      <c r="AJ14" s="106">
        <f t="shared" si="30"/>
        <v>2.8228521227695653E-2</v>
      </c>
      <c r="AK14" s="107">
        <f t="shared" si="31"/>
        <v>0.32250074349339503</v>
      </c>
      <c r="AL14" s="107">
        <f t="shared" si="32"/>
        <v>0.38084327350491309</v>
      </c>
      <c r="AM14" s="107">
        <f t="shared" si="33"/>
        <v>0.65933916049531638</v>
      </c>
      <c r="AN14" s="108">
        <f t="shared" si="34"/>
        <v>0.10403582304851844</v>
      </c>
      <c r="AO14" s="102">
        <f t="shared" si="28"/>
        <v>397.89417296589488</v>
      </c>
      <c r="AP14" s="103">
        <f t="shared" si="14"/>
        <v>1125.3306350812452</v>
      </c>
      <c r="AQ14" s="103">
        <f t="shared" si="15"/>
        <v>326.67507886435334</v>
      </c>
      <c r="AR14" s="103">
        <f t="shared" si="16"/>
        <v>1913.126123445033</v>
      </c>
      <c r="AS14" s="92">
        <f t="shared" si="17"/>
        <v>403.00077376346644</v>
      </c>
      <c r="AT14" s="102">
        <f t="shared" si="29"/>
        <v>399.15145466379067</v>
      </c>
      <c r="AU14" s="103">
        <f t="shared" si="18"/>
        <v>1128.88649919713</v>
      </c>
      <c r="AV14" s="103">
        <f t="shared" si="19"/>
        <v>327.70731966032503</v>
      </c>
      <c r="AW14" s="103">
        <f t="shared" si="20"/>
        <v>1919.1712948101838</v>
      </c>
      <c r="AX14" s="92">
        <f t="shared" si="21"/>
        <v>404.27419149993096</v>
      </c>
    </row>
    <row r="15" spans="1:50" x14ac:dyDescent="0.2">
      <c r="A15" s="85" t="str">
        <f t="shared" si="22"/>
        <v>2009_1</v>
      </c>
      <c r="B15" s="59">
        <v>2009</v>
      </c>
      <c r="C15" s="59">
        <v>1</v>
      </c>
      <c r="D15" s="83" t="str">
        <f t="shared" si="23"/>
        <v>MSL_Personal</v>
      </c>
      <c r="E15" s="70" t="s">
        <v>18</v>
      </c>
      <c r="F15" s="71" t="s">
        <v>14</v>
      </c>
      <c r="G15" s="88">
        <f t="shared" si="24"/>
        <v>3494.75</v>
      </c>
      <c r="H15" s="72">
        <v>13979</v>
      </c>
      <c r="I15" s="88">
        <f t="shared" si="25"/>
        <v>1436342250</v>
      </c>
      <c r="J15" s="92">
        <f t="shared" si="26"/>
        <v>5745369000</v>
      </c>
      <c r="K15" s="67">
        <v>151</v>
      </c>
      <c r="L15" s="68">
        <v>1086</v>
      </c>
      <c r="M15" s="68">
        <v>1137</v>
      </c>
      <c r="N15" s="68">
        <v>2076</v>
      </c>
      <c r="O15" s="69">
        <v>382</v>
      </c>
      <c r="P15" s="67">
        <v>2939597</v>
      </c>
      <c r="Q15" s="68">
        <v>3176738</v>
      </c>
      <c r="R15" s="68">
        <v>1517652</v>
      </c>
      <c r="S15" s="68">
        <v>5563673</v>
      </c>
      <c r="T15" s="69">
        <v>816301</v>
      </c>
      <c r="U15" s="102">
        <f t="shared" si="0"/>
        <v>19467.529801324505</v>
      </c>
      <c r="V15" s="103">
        <f t="shared" si="1"/>
        <v>2925.1731123388581</v>
      </c>
      <c r="W15" s="103">
        <f t="shared" si="2"/>
        <v>1334.7862796833774</v>
      </c>
      <c r="X15" s="103">
        <f t="shared" si="3"/>
        <v>2679.9966281310212</v>
      </c>
      <c r="Y15" s="92">
        <f t="shared" si="4"/>
        <v>2136.913612565445</v>
      </c>
      <c r="Z15" s="102">
        <f>Coverages!$C$10*G15</f>
        <v>786318750</v>
      </c>
      <c r="AA15" s="103">
        <f>Coverages!$C$12*G15</f>
        <v>104842500</v>
      </c>
      <c r="AB15" s="103">
        <f>Coverages!$C$14*G15</f>
        <v>524212500</v>
      </c>
      <c r="AC15" s="103">
        <f>Coverages!$C$16*G15</f>
        <v>10484250</v>
      </c>
      <c r="AD15" s="92">
        <f>Coverages!$C$18*G15</f>
        <v>10484250</v>
      </c>
      <c r="AE15" s="106">
        <f t="shared" si="27"/>
        <v>4.3207668645825884E-2</v>
      </c>
      <c r="AF15" s="107">
        <f t="shared" si="5"/>
        <v>0.31075184204878747</v>
      </c>
      <c r="AG15" s="107">
        <f t="shared" si="6"/>
        <v>0.32534516059803992</v>
      </c>
      <c r="AH15" s="107">
        <f t="shared" si="7"/>
        <v>0.59403390800486444</v>
      </c>
      <c r="AI15" s="108">
        <f t="shared" si="8"/>
        <v>0.10930681736891051</v>
      </c>
      <c r="AJ15" s="106">
        <f t="shared" si="30"/>
        <v>5.1221443263648359E-2</v>
      </c>
      <c r="AK15" s="107">
        <f t="shared" si="31"/>
        <v>0.32899258516148688</v>
      </c>
      <c r="AL15" s="107">
        <f t="shared" si="32"/>
        <v>0.34381065158551311</v>
      </c>
      <c r="AM15" s="107">
        <f t="shared" si="33"/>
        <v>0.61338913916806193</v>
      </c>
      <c r="AN15" s="108">
        <f t="shared" si="34"/>
        <v>0.12160484750791627</v>
      </c>
      <c r="AO15" s="102">
        <f t="shared" si="28"/>
        <v>841.14657700836972</v>
      </c>
      <c r="AP15" s="103">
        <f t="shared" si="14"/>
        <v>909.0029329708849</v>
      </c>
      <c r="AQ15" s="103">
        <f t="shared" si="15"/>
        <v>434.26625652764864</v>
      </c>
      <c r="AR15" s="103">
        <f t="shared" si="16"/>
        <v>1592.0088704485299</v>
      </c>
      <c r="AS15" s="92">
        <f t="shared" si="17"/>
        <v>233.57922598182989</v>
      </c>
      <c r="AT15" s="102">
        <f t="shared" si="29"/>
        <v>843.8044651313279</v>
      </c>
      <c r="AU15" s="103">
        <f t="shared" si="18"/>
        <v>911.87523628319263</v>
      </c>
      <c r="AV15" s="103">
        <f t="shared" si="19"/>
        <v>435.63846816944294</v>
      </c>
      <c r="AW15" s="103">
        <f t="shared" si="20"/>
        <v>1597.0393628550478</v>
      </c>
      <c r="AX15" s="92">
        <f t="shared" si="21"/>
        <v>234.31729883081528</v>
      </c>
    </row>
    <row r="16" spans="1:50" x14ac:dyDescent="0.2">
      <c r="A16" s="85" t="str">
        <f t="shared" si="22"/>
        <v>2009_1</v>
      </c>
      <c r="B16" s="59">
        <v>2009</v>
      </c>
      <c r="C16" s="59">
        <v>1</v>
      </c>
      <c r="D16" s="83" t="str">
        <f t="shared" si="23"/>
        <v>LYL_Personal</v>
      </c>
      <c r="E16" s="70" t="s">
        <v>19</v>
      </c>
      <c r="F16" s="71" t="s">
        <v>14</v>
      </c>
      <c r="G16" s="88">
        <f t="shared" si="24"/>
        <v>784</v>
      </c>
      <c r="H16" s="72">
        <v>3136</v>
      </c>
      <c r="I16" s="88">
        <f t="shared" si="25"/>
        <v>322224000</v>
      </c>
      <c r="J16" s="92">
        <f t="shared" si="26"/>
        <v>1288896000</v>
      </c>
      <c r="K16" s="67">
        <v>63</v>
      </c>
      <c r="L16" s="68">
        <v>248</v>
      </c>
      <c r="M16" s="68">
        <v>345</v>
      </c>
      <c r="N16" s="68">
        <v>486</v>
      </c>
      <c r="O16" s="69">
        <v>114</v>
      </c>
      <c r="P16" s="67">
        <v>1111884</v>
      </c>
      <c r="Q16" s="68">
        <v>724685</v>
      </c>
      <c r="R16" s="68">
        <v>417530</v>
      </c>
      <c r="S16" s="68">
        <v>1557539</v>
      </c>
      <c r="T16" s="69">
        <v>513072</v>
      </c>
      <c r="U16" s="102">
        <f t="shared" si="0"/>
        <v>17648.952380952382</v>
      </c>
      <c r="V16" s="103">
        <f t="shared" si="1"/>
        <v>2922.1169354838707</v>
      </c>
      <c r="W16" s="103">
        <f t="shared" si="2"/>
        <v>1210.231884057971</v>
      </c>
      <c r="X16" s="103">
        <f t="shared" si="3"/>
        <v>3204.812757201646</v>
      </c>
      <c r="Y16" s="92">
        <f t="shared" si="4"/>
        <v>4500.6315789473683</v>
      </c>
      <c r="Z16" s="102">
        <f>Coverages!$C$10*G16</f>
        <v>176400000</v>
      </c>
      <c r="AA16" s="103">
        <f>Coverages!$C$12*G16</f>
        <v>23520000</v>
      </c>
      <c r="AB16" s="103">
        <f>Coverages!$C$14*G16</f>
        <v>117600000</v>
      </c>
      <c r="AC16" s="103">
        <f>Coverages!$C$16*G16</f>
        <v>2352000</v>
      </c>
      <c r="AD16" s="92">
        <f>Coverages!$C$18*G16</f>
        <v>2352000</v>
      </c>
      <c r="AE16" s="106">
        <f t="shared" si="27"/>
        <v>8.0357142857142863E-2</v>
      </c>
      <c r="AF16" s="107">
        <f t="shared" si="5"/>
        <v>0.31632653061224492</v>
      </c>
      <c r="AG16" s="107">
        <f t="shared" si="6"/>
        <v>0.44005102040816324</v>
      </c>
      <c r="AH16" s="107">
        <f t="shared" si="7"/>
        <v>0.61989795918367352</v>
      </c>
      <c r="AI16" s="108">
        <f t="shared" si="8"/>
        <v>0.14540816326530612</v>
      </c>
      <c r="AJ16" s="106">
        <f t="shared" si="30"/>
        <v>0.10297855613520238</v>
      </c>
      <c r="AK16" s="107">
        <f t="shared" si="31"/>
        <v>0.35502466801121957</v>
      </c>
      <c r="AL16" s="107">
        <f t="shared" si="32"/>
        <v>0.48135801850626736</v>
      </c>
      <c r="AM16" s="107">
        <f t="shared" si="33"/>
        <v>0.66029114372392761</v>
      </c>
      <c r="AN16" s="108">
        <f t="shared" si="34"/>
        <v>0.17474218801145913</v>
      </c>
      <c r="AO16" s="102">
        <f t="shared" si="28"/>
        <v>1418.2193877551019</v>
      </c>
      <c r="AP16" s="103">
        <f t="shared" si="14"/>
        <v>924.34311224489795</v>
      </c>
      <c r="AQ16" s="103">
        <f t="shared" si="15"/>
        <v>532.5637755102041</v>
      </c>
      <c r="AR16" s="103">
        <f t="shared" si="16"/>
        <v>1986.6568877551019</v>
      </c>
      <c r="AS16" s="92">
        <f t="shared" si="17"/>
        <v>654.42857142857144</v>
      </c>
      <c r="AT16" s="102">
        <f t="shared" si="29"/>
        <v>1422.7007333011657</v>
      </c>
      <c r="AU16" s="103">
        <f t="shared" si="18"/>
        <v>927.26388806058492</v>
      </c>
      <c r="AV16" s="103">
        <f t="shared" si="19"/>
        <v>534.2465915286449</v>
      </c>
      <c r="AW16" s="103">
        <f t="shared" si="20"/>
        <v>1992.9344045288576</v>
      </c>
      <c r="AX16" s="92">
        <f t="shared" si="21"/>
        <v>656.49646063464877</v>
      </c>
    </row>
    <row r="17" spans="1:50" x14ac:dyDescent="0.2">
      <c r="A17" s="85" t="str">
        <f t="shared" si="22"/>
        <v>2009_1</v>
      </c>
      <c r="B17" s="59">
        <v>2009</v>
      </c>
      <c r="C17" s="59">
        <v>1</v>
      </c>
      <c r="D17" s="83" t="str">
        <f t="shared" si="23"/>
        <v>LSA_Personal</v>
      </c>
      <c r="E17" s="70" t="s">
        <v>20</v>
      </c>
      <c r="F17" s="71" t="s">
        <v>14</v>
      </c>
      <c r="G17" s="88">
        <f t="shared" si="24"/>
        <v>5159</v>
      </c>
      <c r="H17" s="72">
        <v>20636</v>
      </c>
      <c r="I17" s="88">
        <f t="shared" si="25"/>
        <v>2120349000</v>
      </c>
      <c r="J17" s="92">
        <f t="shared" si="26"/>
        <v>8481396000</v>
      </c>
      <c r="K17" s="67">
        <v>285</v>
      </c>
      <c r="L17" s="68">
        <v>2117</v>
      </c>
      <c r="M17" s="68">
        <v>1535</v>
      </c>
      <c r="N17" s="68">
        <v>3634</v>
      </c>
      <c r="O17" s="69">
        <v>631</v>
      </c>
      <c r="P17" s="67">
        <v>6661795</v>
      </c>
      <c r="Q17" s="68">
        <v>5378776</v>
      </c>
      <c r="R17" s="68">
        <v>1276285</v>
      </c>
      <c r="S17" s="68">
        <v>7800120</v>
      </c>
      <c r="T17" s="69">
        <v>4673025</v>
      </c>
      <c r="U17" s="102">
        <f t="shared" si="0"/>
        <v>23374.719298245614</v>
      </c>
      <c r="V17" s="103">
        <f t="shared" si="1"/>
        <v>2540.7538970240907</v>
      </c>
      <c r="W17" s="103">
        <f t="shared" si="2"/>
        <v>831.45602605863189</v>
      </c>
      <c r="X17" s="103">
        <f t="shared" si="3"/>
        <v>2146.4281783159054</v>
      </c>
      <c r="Y17" s="92">
        <f t="shared" si="4"/>
        <v>7405.7448494453247</v>
      </c>
      <c r="Z17" s="102">
        <f>Coverages!$C$10*G17</f>
        <v>1160775000</v>
      </c>
      <c r="AA17" s="103">
        <f>Coverages!$C$12*G17</f>
        <v>154770000</v>
      </c>
      <c r="AB17" s="103">
        <f>Coverages!$C$14*G17</f>
        <v>773850000</v>
      </c>
      <c r="AC17" s="103">
        <f>Coverages!$C$16*G17</f>
        <v>15477000</v>
      </c>
      <c r="AD17" s="92">
        <f>Coverages!$C$18*G17</f>
        <v>15477000</v>
      </c>
      <c r="AE17" s="106">
        <f t="shared" si="27"/>
        <v>5.524326419848808E-2</v>
      </c>
      <c r="AF17" s="107">
        <f t="shared" si="5"/>
        <v>0.41035084318666409</v>
      </c>
      <c r="AG17" s="107">
        <f t="shared" si="6"/>
        <v>0.29753828261290949</v>
      </c>
      <c r="AH17" s="107">
        <f t="shared" si="7"/>
        <v>0.70440007753440592</v>
      </c>
      <c r="AI17" s="108">
        <f t="shared" si="8"/>
        <v>0.12231052529559992</v>
      </c>
      <c r="AJ17" s="106">
        <f t="shared" si="30"/>
        <v>6.2654196083932898E-2</v>
      </c>
      <c r="AK17" s="107">
        <f t="shared" si="31"/>
        <v>0.42630771157772496</v>
      </c>
      <c r="AL17" s="107">
        <f t="shared" si="32"/>
        <v>0.31236878672483964</v>
      </c>
      <c r="AM17" s="107">
        <f t="shared" si="33"/>
        <v>0.71920257558444001</v>
      </c>
      <c r="AN17" s="108">
        <f t="shared" si="34"/>
        <v>0.13293911195621283</v>
      </c>
      <c r="AO17" s="102">
        <f t="shared" si="28"/>
        <v>1291.2957937584804</v>
      </c>
      <c r="AP17" s="103">
        <f t="shared" si="14"/>
        <v>1042.6005039736383</v>
      </c>
      <c r="AQ17" s="103">
        <f t="shared" si="15"/>
        <v>247.38999806163986</v>
      </c>
      <c r="AR17" s="103">
        <f t="shared" si="16"/>
        <v>1511.9441752277573</v>
      </c>
      <c r="AS17" s="92">
        <f t="shared" si="17"/>
        <v>905.80054274084125</v>
      </c>
      <c r="AT17" s="102">
        <f t="shared" si="29"/>
        <v>1295.3760811272564</v>
      </c>
      <c r="AU17" s="103">
        <f t="shared" si="18"/>
        <v>1045.8949541589527</v>
      </c>
      <c r="AV17" s="103">
        <f t="shared" si="19"/>
        <v>248.17171073284311</v>
      </c>
      <c r="AW17" s="103">
        <f t="shared" si="20"/>
        <v>1516.7216760531262</v>
      </c>
      <c r="AX17" s="92">
        <f t="shared" si="21"/>
        <v>908.6627270142202</v>
      </c>
    </row>
    <row r="18" spans="1:50" x14ac:dyDescent="0.2">
      <c r="A18" s="85" t="str">
        <f t="shared" si="22"/>
        <v>2009_1</v>
      </c>
      <c r="B18" s="59">
        <v>2009</v>
      </c>
      <c r="C18" s="59">
        <v>1</v>
      </c>
      <c r="D18" s="83" t="str">
        <f t="shared" si="23"/>
        <v>LMA_Personal</v>
      </c>
      <c r="E18" s="70" t="s">
        <v>21</v>
      </c>
      <c r="F18" s="71" t="s">
        <v>14</v>
      </c>
      <c r="G18" s="88">
        <f t="shared" si="24"/>
        <v>6329.5</v>
      </c>
      <c r="H18" s="72">
        <v>25318</v>
      </c>
      <c r="I18" s="88">
        <f t="shared" si="25"/>
        <v>2601424500</v>
      </c>
      <c r="J18" s="92">
        <f t="shared" si="26"/>
        <v>10405698000</v>
      </c>
      <c r="K18" s="67">
        <v>729</v>
      </c>
      <c r="L18" s="68">
        <v>2119</v>
      </c>
      <c r="M18" s="68">
        <v>2582</v>
      </c>
      <c r="N18" s="68">
        <v>3919</v>
      </c>
      <c r="O18" s="69">
        <v>630</v>
      </c>
      <c r="P18" s="67">
        <v>11019847</v>
      </c>
      <c r="Q18" s="68">
        <v>5011755</v>
      </c>
      <c r="R18" s="68">
        <v>2431109</v>
      </c>
      <c r="S18" s="68">
        <v>9769326</v>
      </c>
      <c r="T18" s="69">
        <v>2621198</v>
      </c>
      <c r="U18" s="102">
        <f t="shared" si="0"/>
        <v>15116.388203017832</v>
      </c>
      <c r="V18" s="103">
        <f t="shared" si="1"/>
        <v>2365.1510146295423</v>
      </c>
      <c r="W18" s="103">
        <f t="shared" si="2"/>
        <v>941.56041828040281</v>
      </c>
      <c r="X18" s="103">
        <f t="shared" si="3"/>
        <v>2492.8109211533556</v>
      </c>
      <c r="Y18" s="92">
        <f t="shared" si="4"/>
        <v>4160.6317460317459</v>
      </c>
      <c r="Z18" s="102">
        <f>Coverages!$C$10*G18</f>
        <v>1424137500</v>
      </c>
      <c r="AA18" s="103">
        <f>Coverages!$C$12*G18</f>
        <v>189885000</v>
      </c>
      <c r="AB18" s="103">
        <f>Coverages!$C$14*G18</f>
        <v>949425000</v>
      </c>
      <c r="AC18" s="103">
        <f>Coverages!$C$16*G18</f>
        <v>18988500</v>
      </c>
      <c r="AD18" s="92">
        <f>Coverages!$C$18*G18</f>
        <v>18988500</v>
      </c>
      <c r="AE18" s="106">
        <f t="shared" si="27"/>
        <v>0.11517497432656608</v>
      </c>
      <c r="AF18" s="107">
        <f t="shared" si="5"/>
        <v>0.33478157832372224</v>
      </c>
      <c r="AG18" s="107">
        <f t="shared" si="6"/>
        <v>0.40793111620191169</v>
      </c>
      <c r="AH18" s="107">
        <f t="shared" si="7"/>
        <v>0.61916423098191009</v>
      </c>
      <c r="AI18" s="108">
        <f t="shared" si="8"/>
        <v>9.9533928430365751E-2</v>
      </c>
      <c r="AJ18" s="106">
        <f t="shared" si="30"/>
        <v>0.12452427183018022</v>
      </c>
      <c r="AK18" s="107">
        <f t="shared" si="31"/>
        <v>0.34860240844659429</v>
      </c>
      <c r="AL18" s="107">
        <f t="shared" si="32"/>
        <v>0.42232409728024667</v>
      </c>
      <c r="AM18" s="107">
        <f t="shared" si="33"/>
        <v>0.63338565267745284</v>
      </c>
      <c r="AN18" s="108">
        <f t="shared" si="34"/>
        <v>0.10830172507448307</v>
      </c>
      <c r="AO18" s="102">
        <f t="shared" si="28"/>
        <v>1741.0296231929851</v>
      </c>
      <c r="AP18" s="103">
        <f t="shared" si="14"/>
        <v>791.80898965163124</v>
      </c>
      <c r="AQ18" s="103">
        <f t="shared" si="15"/>
        <v>384.09179240066356</v>
      </c>
      <c r="AR18" s="103">
        <f t="shared" si="16"/>
        <v>1543.4593569792244</v>
      </c>
      <c r="AS18" s="92">
        <f t="shared" si="17"/>
        <v>414.12402243463151</v>
      </c>
      <c r="AT18" s="102">
        <f t="shared" si="29"/>
        <v>1746.5309972503594</v>
      </c>
      <c r="AU18" s="103">
        <f t="shared" si="18"/>
        <v>794.31097892053083</v>
      </c>
      <c r="AV18" s="103">
        <f t="shared" si="19"/>
        <v>385.30546079218016</v>
      </c>
      <c r="AW18" s="103">
        <f t="shared" si="20"/>
        <v>1548.3364407186293</v>
      </c>
      <c r="AX18" s="92">
        <f t="shared" si="21"/>
        <v>415.43258785087016</v>
      </c>
    </row>
    <row r="19" spans="1:50" x14ac:dyDescent="0.2">
      <c r="A19" s="85" t="str">
        <f t="shared" si="22"/>
        <v>2009_1</v>
      </c>
      <c r="B19" s="59">
        <v>2009</v>
      </c>
      <c r="C19" s="59">
        <v>1</v>
      </c>
      <c r="D19" s="83" t="str">
        <f t="shared" si="23"/>
        <v>SYL_Personal</v>
      </c>
      <c r="E19" s="70" t="s">
        <v>22</v>
      </c>
      <c r="F19" s="71" t="s">
        <v>14</v>
      </c>
      <c r="G19" s="88">
        <f t="shared" si="24"/>
        <v>650.5</v>
      </c>
      <c r="H19" s="72">
        <v>2602</v>
      </c>
      <c r="I19" s="88">
        <f t="shared" si="25"/>
        <v>267355500</v>
      </c>
      <c r="J19" s="92">
        <f t="shared" si="26"/>
        <v>1069422000</v>
      </c>
      <c r="K19" s="67">
        <v>92</v>
      </c>
      <c r="L19" s="68">
        <v>230</v>
      </c>
      <c r="M19" s="68">
        <v>257</v>
      </c>
      <c r="N19" s="68">
        <v>329</v>
      </c>
      <c r="O19" s="69">
        <v>119</v>
      </c>
      <c r="P19" s="67">
        <v>965951</v>
      </c>
      <c r="Q19" s="68">
        <v>639967</v>
      </c>
      <c r="R19" s="68">
        <v>204284</v>
      </c>
      <c r="S19" s="68">
        <v>815522</v>
      </c>
      <c r="T19" s="69">
        <v>368611</v>
      </c>
      <c r="U19" s="102">
        <f t="shared" si="0"/>
        <v>10499.467391304348</v>
      </c>
      <c r="V19" s="103">
        <f t="shared" si="1"/>
        <v>2782.4652173913041</v>
      </c>
      <c r="W19" s="103">
        <f t="shared" si="2"/>
        <v>794.87937743190662</v>
      </c>
      <c r="X19" s="103">
        <f t="shared" si="3"/>
        <v>2478.7902735562311</v>
      </c>
      <c r="Y19" s="92">
        <f t="shared" si="4"/>
        <v>3097.5714285714284</v>
      </c>
      <c r="Z19" s="102">
        <f>Coverages!$C$10*G19</f>
        <v>146362500</v>
      </c>
      <c r="AA19" s="103">
        <f>Coverages!$C$12*G19</f>
        <v>19515000</v>
      </c>
      <c r="AB19" s="103">
        <f>Coverages!$C$14*G19</f>
        <v>97575000</v>
      </c>
      <c r="AC19" s="103">
        <f>Coverages!$C$16*G19</f>
        <v>1951500</v>
      </c>
      <c r="AD19" s="92">
        <f>Coverages!$C$18*G19</f>
        <v>1951500</v>
      </c>
      <c r="AE19" s="106">
        <f t="shared" si="27"/>
        <v>0.14142966948501154</v>
      </c>
      <c r="AF19" s="107">
        <f t="shared" si="5"/>
        <v>0.35357417371252881</v>
      </c>
      <c r="AG19" s="107">
        <f t="shared" si="6"/>
        <v>0.39508070714834742</v>
      </c>
      <c r="AH19" s="107">
        <f t="shared" si="7"/>
        <v>0.5057647963105304</v>
      </c>
      <c r="AI19" s="108">
        <f t="shared" si="8"/>
        <v>0.18293620292083013</v>
      </c>
      <c r="AJ19" s="106">
        <f t="shared" si="30"/>
        <v>0.17326361525273148</v>
      </c>
      <c r="AK19" s="107">
        <f t="shared" si="31"/>
        <v>0.39724907054264347</v>
      </c>
      <c r="AL19" s="107">
        <f t="shared" si="32"/>
        <v>0.43974123992724845</v>
      </c>
      <c r="AM19" s="107">
        <f t="shared" si="33"/>
        <v>0.55143925481781353</v>
      </c>
      <c r="AN19" s="108">
        <f t="shared" si="34"/>
        <v>0.21825534004052691</v>
      </c>
      <c r="AO19" s="102">
        <f t="shared" si="28"/>
        <v>1484.9362029208301</v>
      </c>
      <c r="AP19" s="103">
        <f t="shared" si="14"/>
        <v>983.80784012298227</v>
      </c>
      <c r="AQ19" s="103">
        <f t="shared" si="15"/>
        <v>314.04150653343584</v>
      </c>
      <c r="AR19" s="103">
        <f t="shared" si="16"/>
        <v>1253.6848578016909</v>
      </c>
      <c r="AS19" s="92">
        <f t="shared" si="17"/>
        <v>566.6579554189085</v>
      </c>
      <c r="AT19" s="102">
        <f t="shared" si="29"/>
        <v>1489.6283628902981</v>
      </c>
      <c r="AU19" s="103">
        <f t="shared" si="18"/>
        <v>986.9165149306906</v>
      </c>
      <c r="AV19" s="103">
        <f t="shared" si="19"/>
        <v>315.03382726937673</v>
      </c>
      <c r="AW19" s="103">
        <f t="shared" si="20"/>
        <v>1257.6463006519189</v>
      </c>
      <c r="AX19" s="92">
        <f t="shared" si="21"/>
        <v>568.44850357146038</v>
      </c>
    </row>
    <row r="20" spans="1:50" x14ac:dyDescent="0.2">
      <c r="A20" s="85" t="str">
        <f t="shared" si="22"/>
        <v>2009_1</v>
      </c>
      <c r="B20" s="59">
        <v>2009</v>
      </c>
      <c r="C20" s="59">
        <v>1</v>
      </c>
      <c r="D20" s="83" t="str">
        <f t="shared" si="23"/>
        <v>MYL_Personal</v>
      </c>
      <c r="E20" s="70" t="s">
        <v>23</v>
      </c>
      <c r="F20" s="71" t="s">
        <v>14</v>
      </c>
      <c r="G20" s="88">
        <f t="shared" si="24"/>
        <v>643.75</v>
      </c>
      <c r="H20" s="72">
        <v>2575</v>
      </c>
      <c r="I20" s="88">
        <f t="shared" si="25"/>
        <v>264581250</v>
      </c>
      <c r="J20" s="92">
        <f t="shared" si="26"/>
        <v>1058325000</v>
      </c>
      <c r="K20" s="67">
        <v>84</v>
      </c>
      <c r="L20" s="68">
        <v>246</v>
      </c>
      <c r="M20" s="68">
        <v>437</v>
      </c>
      <c r="N20" s="68">
        <v>419</v>
      </c>
      <c r="O20" s="69">
        <v>84</v>
      </c>
      <c r="P20" s="67">
        <v>1142445</v>
      </c>
      <c r="Q20" s="68">
        <v>740437</v>
      </c>
      <c r="R20" s="68">
        <v>299252</v>
      </c>
      <c r="S20" s="68">
        <v>1079089</v>
      </c>
      <c r="T20" s="69">
        <v>307770</v>
      </c>
      <c r="U20" s="102">
        <f t="shared" si="0"/>
        <v>13600.535714285714</v>
      </c>
      <c r="V20" s="103">
        <f t="shared" si="1"/>
        <v>3009.9065040650407</v>
      </c>
      <c r="W20" s="103">
        <f t="shared" si="2"/>
        <v>684.78718535469102</v>
      </c>
      <c r="X20" s="103">
        <f t="shared" si="3"/>
        <v>2575.3914081145585</v>
      </c>
      <c r="Y20" s="92">
        <f t="shared" si="4"/>
        <v>3663.9285714285716</v>
      </c>
      <c r="Z20" s="102">
        <f>Coverages!$C$10*G20</f>
        <v>144843750</v>
      </c>
      <c r="AA20" s="103">
        <f>Coverages!$C$12*G20</f>
        <v>19312500</v>
      </c>
      <c r="AB20" s="103">
        <f>Coverages!$C$14*G20</f>
        <v>96562500</v>
      </c>
      <c r="AC20" s="103">
        <f>Coverages!$C$16*G20</f>
        <v>1931250</v>
      </c>
      <c r="AD20" s="92">
        <f>Coverages!$C$18*G20</f>
        <v>1931250</v>
      </c>
      <c r="AE20" s="106">
        <f t="shared" si="27"/>
        <v>0.13048543689320388</v>
      </c>
      <c r="AF20" s="107">
        <f t="shared" si="5"/>
        <v>0.38213592233009708</v>
      </c>
      <c r="AG20" s="107">
        <f t="shared" si="6"/>
        <v>0.67883495145631068</v>
      </c>
      <c r="AH20" s="107">
        <f t="shared" si="7"/>
        <v>0.65087378640776694</v>
      </c>
      <c r="AI20" s="108">
        <f t="shared" si="8"/>
        <v>0.13048543689320388</v>
      </c>
      <c r="AJ20" s="106">
        <f t="shared" si="30"/>
        <v>0.16141806014857132</v>
      </c>
      <c r="AK20" s="107">
        <f t="shared" si="31"/>
        <v>0.42675829979895219</v>
      </c>
      <c r="AL20" s="107">
        <f t="shared" si="32"/>
        <v>0.72171384157890395</v>
      </c>
      <c r="AM20" s="107">
        <f t="shared" si="33"/>
        <v>0.69464987147467183</v>
      </c>
      <c r="AN20" s="108">
        <f t="shared" si="34"/>
        <v>0.16141806014857132</v>
      </c>
      <c r="AO20" s="102">
        <f t="shared" si="28"/>
        <v>1774.6718446601942</v>
      </c>
      <c r="AP20" s="103">
        <f t="shared" si="14"/>
        <v>1150.1933980582523</v>
      </c>
      <c r="AQ20" s="103">
        <f t="shared" si="15"/>
        <v>464.85747572815535</v>
      </c>
      <c r="AR20" s="103">
        <f t="shared" si="16"/>
        <v>1676.2547572815533</v>
      </c>
      <c r="AS20" s="92">
        <f t="shared" si="17"/>
        <v>478.08932038834951</v>
      </c>
      <c r="AT20" s="102">
        <f t="shared" si="29"/>
        <v>1780.2795227355739</v>
      </c>
      <c r="AU20" s="103">
        <f t="shared" si="18"/>
        <v>1153.827824513005</v>
      </c>
      <c r="AV20" s="103">
        <f t="shared" si="19"/>
        <v>466.32635071068279</v>
      </c>
      <c r="AW20" s="103">
        <f t="shared" si="20"/>
        <v>1681.5514531633537</v>
      </c>
      <c r="AX20" s="92">
        <f t="shared" si="21"/>
        <v>479.60000587540543</v>
      </c>
    </row>
    <row r="21" spans="1:50" x14ac:dyDescent="0.2">
      <c r="A21" s="85" t="str">
        <f t="shared" si="22"/>
        <v>2009_1</v>
      </c>
      <c r="B21" s="59">
        <v>2009</v>
      </c>
      <c r="C21" s="59">
        <v>1</v>
      </c>
      <c r="D21" s="83" t="str">
        <f t="shared" si="23"/>
        <v>MYH_Personal</v>
      </c>
      <c r="E21" s="70" t="s">
        <v>24</v>
      </c>
      <c r="F21" s="71" t="s">
        <v>14</v>
      </c>
      <c r="G21" s="88">
        <f t="shared" si="24"/>
        <v>1685.25</v>
      </c>
      <c r="H21" s="72">
        <v>6741</v>
      </c>
      <c r="I21" s="88">
        <f t="shared" si="25"/>
        <v>692637750</v>
      </c>
      <c r="J21" s="92">
        <f t="shared" si="26"/>
        <v>2770551000</v>
      </c>
      <c r="K21" s="67">
        <v>202</v>
      </c>
      <c r="L21" s="68">
        <v>615</v>
      </c>
      <c r="M21" s="68">
        <v>789</v>
      </c>
      <c r="N21" s="68">
        <v>1319</v>
      </c>
      <c r="O21" s="69">
        <v>180</v>
      </c>
      <c r="P21" s="67">
        <v>3863682</v>
      </c>
      <c r="Q21" s="68">
        <v>2643665</v>
      </c>
      <c r="R21" s="68">
        <v>951281</v>
      </c>
      <c r="S21" s="68">
        <v>3300612</v>
      </c>
      <c r="T21" s="69">
        <v>792972</v>
      </c>
      <c r="U21" s="102">
        <f t="shared" si="0"/>
        <v>19127.138613861385</v>
      </c>
      <c r="V21" s="103">
        <f t="shared" si="1"/>
        <v>4298.6422764227646</v>
      </c>
      <c r="W21" s="103">
        <f t="shared" si="2"/>
        <v>1205.6793409378961</v>
      </c>
      <c r="X21" s="103">
        <f t="shared" si="3"/>
        <v>2502.3593631539043</v>
      </c>
      <c r="Y21" s="92">
        <f t="shared" si="4"/>
        <v>4405.3999999999996</v>
      </c>
      <c r="Z21" s="102">
        <f>Coverages!$C$10*G21</f>
        <v>379181250</v>
      </c>
      <c r="AA21" s="103">
        <f>Coverages!$C$12*G21</f>
        <v>50557500</v>
      </c>
      <c r="AB21" s="103">
        <f>Coverages!$C$14*G21</f>
        <v>252787500</v>
      </c>
      <c r="AC21" s="103">
        <f>Coverages!$C$16*G21</f>
        <v>5055750</v>
      </c>
      <c r="AD21" s="92">
        <f>Coverages!$C$18*G21</f>
        <v>5055750</v>
      </c>
      <c r="AE21" s="106">
        <f t="shared" si="27"/>
        <v>0.11986352173268061</v>
      </c>
      <c r="AF21" s="107">
        <f t="shared" si="5"/>
        <v>0.36493101913662662</v>
      </c>
      <c r="AG21" s="107">
        <f t="shared" si="6"/>
        <v>0.46817979528259901</v>
      </c>
      <c r="AH21" s="107">
        <f t="shared" si="7"/>
        <v>0.78267319388814716</v>
      </c>
      <c r="AI21" s="108">
        <f t="shared" si="8"/>
        <v>0.1068090787716956</v>
      </c>
      <c r="AJ21" s="106">
        <f t="shared" si="30"/>
        <v>0.1382984851676925</v>
      </c>
      <c r="AK21" s="107">
        <f t="shared" si="31"/>
        <v>0.39225472449001453</v>
      </c>
      <c r="AL21" s="107">
        <f t="shared" si="32"/>
        <v>0.4965010508638612</v>
      </c>
      <c r="AM21" s="107">
        <f t="shared" si="33"/>
        <v>0.80608153469252097</v>
      </c>
      <c r="AN21" s="108">
        <f t="shared" si="34"/>
        <v>0.1243398082389861</v>
      </c>
      <c r="AO21" s="102">
        <f t="shared" si="28"/>
        <v>2292.6461949265686</v>
      </c>
      <c r="AP21" s="103">
        <f t="shared" si="14"/>
        <v>1568.7079068387479</v>
      </c>
      <c r="AQ21" s="103">
        <f t="shared" si="15"/>
        <v>564.47470701676309</v>
      </c>
      <c r="AR21" s="103">
        <f t="shared" si="16"/>
        <v>1958.5295950155764</v>
      </c>
      <c r="AS21" s="92">
        <f t="shared" si="17"/>
        <v>470.53671562082775</v>
      </c>
      <c r="AT21" s="102">
        <f t="shared" si="29"/>
        <v>2299.8905887791989</v>
      </c>
      <c r="AU21" s="103">
        <f t="shared" si="18"/>
        <v>1573.6647719416248</v>
      </c>
      <c r="AV21" s="103">
        <f t="shared" si="19"/>
        <v>566.2583564549218</v>
      </c>
      <c r="AW21" s="103">
        <f t="shared" si="20"/>
        <v>1964.7182340605905</v>
      </c>
      <c r="AX21" s="92">
        <f t="shared" si="21"/>
        <v>472.02353608951745</v>
      </c>
    </row>
    <row r="22" spans="1:50" x14ac:dyDescent="0.2">
      <c r="A22" s="85" t="str">
        <f t="shared" si="22"/>
        <v>2009_1</v>
      </c>
      <c r="B22" s="59">
        <v>2009</v>
      </c>
      <c r="C22" s="59">
        <v>1</v>
      </c>
      <c r="D22" s="83" t="str">
        <f t="shared" si="23"/>
        <v>LML_Personal</v>
      </c>
      <c r="E22" s="70" t="s">
        <v>25</v>
      </c>
      <c r="F22" s="71" t="s">
        <v>14</v>
      </c>
      <c r="G22" s="88">
        <f t="shared" si="24"/>
        <v>4821.75</v>
      </c>
      <c r="H22" s="72">
        <v>19287</v>
      </c>
      <c r="I22" s="88">
        <f t="shared" si="25"/>
        <v>1981739250</v>
      </c>
      <c r="J22" s="92">
        <f t="shared" si="26"/>
        <v>7926957000</v>
      </c>
      <c r="K22" s="67">
        <v>145</v>
      </c>
      <c r="L22" s="68">
        <v>1585</v>
      </c>
      <c r="M22" s="68">
        <v>3391</v>
      </c>
      <c r="N22" s="68">
        <v>3188</v>
      </c>
      <c r="O22" s="69">
        <v>625</v>
      </c>
      <c r="P22" s="67">
        <v>2150029</v>
      </c>
      <c r="Q22" s="68">
        <v>2884540</v>
      </c>
      <c r="R22" s="68">
        <v>3047356</v>
      </c>
      <c r="S22" s="68">
        <v>5123048</v>
      </c>
      <c r="T22" s="69">
        <v>2326556</v>
      </c>
      <c r="U22" s="102">
        <f t="shared" si="0"/>
        <v>14827.786206896551</v>
      </c>
      <c r="V22" s="103">
        <f t="shared" si="1"/>
        <v>1819.8990536277602</v>
      </c>
      <c r="W22" s="103">
        <f t="shared" si="2"/>
        <v>898.65998230610444</v>
      </c>
      <c r="X22" s="103">
        <f t="shared" si="3"/>
        <v>1606.9786700125471</v>
      </c>
      <c r="Y22" s="92">
        <f t="shared" si="4"/>
        <v>3722.4895999999999</v>
      </c>
      <c r="Z22" s="102">
        <f>Coverages!$C$10*G22</f>
        <v>1084893750</v>
      </c>
      <c r="AA22" s="103">
        <f>Coverages!$C$12*G22</f>
        <v>144652500</v>
      </c>
      <c r="AB22" s="103">
        <f>Coverages!$C$14*G22</f>
        <v>723262500</v>
      </c>
      <c r="AC22" s="103">
        <f>Coverages!$C$16*G22</f>
        <v>14465250</v>
      </c>
      <c r="AD22" s="92">
        <f>Coverages!$C$18*G22</f>
        <v>14465250</v>
      </c>
      <c r="AE22" s="106">
        <f t="shared" si="27"/>
        <v>3.007206926945611E-2</v>
      </c>
      <c r="AF22" s="107">
        <f t="shared" si="5"/>
        <v>0.32871882615233061</v>
      </c>
      <c r="AG22" s="107">
        <f t="shared" si="6"/>
        <v>0.70327163374293566</v>
      </c>
      <c r="AH22" s="107">
        <f t="shared" si="7"/>
        <v>0.66117073676569715</v>
      </c>
      <c r="AI22" s="108">
        <f t="shared" si="8"/>
        <v>0.12962098823041426</v>
      </c>
      <c r="AJ22" s="106">
        <f t="shared" si="30"/>
        <v>3.5802733535991609E-2</v>
      </c>
      <c r="AK22" s="107">
        <f t="shared" si="31"/>
        <v>0.34448107206853595</v>
      </c>
      <c r="AL22" s="107">
        <f t="shared" si="32"/>
        <v>0.71859995731282522</v>
      </c>
      <c r="AM22" s="107">
        <f t="shared" si="33"/>
        <v>0.67705257777141203</v>
      </c>
      <c r="AN22" s="108">
        <f t="shared" si="34"/>
        <v>0.14089154693696149</v>
      </c>
      <c r="AO22" s="102">
        <f t="shared" si="28"/>
        <v>445.90221392647896</v>
      </c>
      <c r="AP22" s="103">
        <f t="shared" si="14"/>
        <v>598.23508062425469</v>
      </c>
      <c r="AQ22" s="103">
        <f t="shared" si="15"/>
        <v>632.00207393581172</v>
      </c>
      <c r="AR22" s="103">
        <f t="shared" si="16"/>
        <v>1062.4872712189558</v>
      </c>
      <c r="AS22" s="92">
        <f t="shared" si="17"/>
        <v>482.51278062943953</v>
      </c>
      <c r="AT22" s="102">
        <f t="shared" si="29"/>
        <v>447.31119332530272</v>
      </c>
      <c r="AU22" s="103">
        <f t="shared" si="18"/>
        <v>600.12540742221097</v>
      </c>
      <c r="AV22" s="103">
        <f t="shared" si="19"/>
        <v>633.99909901076751</v>
      </c>
      <c r="AW22" s="103">
        <f t="shared" si="20"/>
        <v>1065.8445603956065</v>
      </c>
      <c r="AX22" s="92">
        <f t="shared" si="21"/>
        <v>484.03744354059558</v>
      </c>
    </row>
    <row r="23" spans="1:50" x14ac:dyDescent="0.2">
      <c r="A23" s="85" t="str">
        <f t="shared" si="22"/>
        <v>2009_1</v>
      </c>
      <c r="B23" s="59">
        <v>2009</v>
      </c>
      <c r="C23" s="59">
        <v>1</v>
      </c>
      <c r="D23" s="83" t="str">
        <f t="shared" si="23"/>
        <v>MSA_Personal</v>
      </c>
      <c r="E23" s="70" t="s">
        <v>26</v>
      </c>
      <c r="F23" s="71" t="s">
        <v>14</v>
      </c>
      <c r="G23" s="88">
        <f t="shared" si="24"/>
        <v>5371.75</v>
      </c>
      <c r="H23" s="72">
        <v>21487</v>
      </c>
      <c r="I23" s="88">
        <f t="shared" si="25"/>
        <v>2207789250</v>
      </c>
      <c r="J23" s="92">
        <f t="shared" si="26"/>
        <v>8831157000</v>
      </c>
      <c r="K23" s="67">
        <v>309</v>
      </c>
      <c r="L23" s="68">
        <v>2050</v>
      </c>
      <c r="M23" s="68">
        <v>2321</v>
      </c>
      <c r="N23" s="68">
        <v>4951</v>
      </c>
      <c r="O23" s="69">
        <v>890</v>
      </c>
      <c r="P23" s="67">
        <v>5395998</v>
      </c>
      <c r="Q23" s="68">
        <v>6225875</v>
      </c>
      <c r="R23" s="68">
        <v>2925362</v>
      </c>
      <c r="S23" s="68">
        <v>11853573</v>
      </c>
      <c r="T23" s="69">
        <v>2730638</v>
      </c>
      <c r="U23" s="102">
        <f t="shared" si="0"/>
        <v>17462.776699029127</v>
      </c>
      <c r="V23" s="103">
        <f t="shared" si="1"/>
        <v>3037.0121951219512</v>
      </c>
      <c r="W23" s="103">
        <f t="shared" si="2"/>
        <v>1260.3886255924172</v>
      </c>
      <c r="X23" s="103">
        <f t="shared" si="3"/>
        <v>2394.1775398909313</v>
      </c>
      <c r="Y23" s="92">
        <f t="shared" si="4"/>
        <v>3068.1325842696629</v>
      </c>
      <c r="Z23" s="102">
        <f>Coverages!$C$10*G23</f>
        <v>1208643750</v>
      </c>
      <c r="AA23" s="103">
        <f>Coverages!$C$12*G23</f>
        <v>161152500</v>
      </c>
      <c r="AB23" s="103">
        <f>Coverages!$C$14*G23</f>
        <v>805762500</v>
      </c>
      <c r="AC23" s="103">
        <f>Coverages!$C$16*G23</f>
        <v>16115250</v>
      </c>
      <c r="AD23" s="92">
        <f>Coverages!$C$18*G23</f>
        <v>16115250</v>
      </c>
      <c r="AE23" s="106">
        <f t="shared" si="27"/>
        <v>5.75231535346954E-2</v>
      </c>
      <c r="AF23" s="107">
        <f t="shared" si="5"/>
        <v>0.38162609950202447</v>
      </c>
      <c r="AG23" s="107">
        <f t="shared" si="6"/>
        <v>0.43207520826546286</v>
      </c>
      <c r="AH23" s="107">
        <f t="shared" si="7"/>
        <v>0.92167357006562112</v>
      </c>
      <c r="AI23" s="108">
        <f t="shared" si="8"/>
        <v>0.16568157490575697</v>
      </c>
      <c r="AJ23" s="106">
        <f t="shared" si="30"/>
        <v>6.4925249532327242E-2</v>
      </c>
      <c r="AK23" s="107">
        <f t="shared" si="31"/>
        <v>0.39706948934515796</v>
      </c>
      <c r="AL23" s="107">
        <f t="shared" si="32"/>
        <v>0.44782312509552902</v>
      </c>
      <c r="AM23" s="107">
        <f t="shared" si="33"/>
        <v>0.930215200118928</v>
      </c>
      <c r="AN23" s="108">
        <f t="shared" si="34"/>
        <v>0.17750112781769631</v>
      </c>
      <c r="AO23" s="102">
        <f t="shared" si="28"/>
        <v>1004.5139852003537</v>
      </c>
      <c r="AP23" s="103">
        <f t="shared" si="14"/>
        <v>1159.0031181644715</v>
      </c>
      <c r="AQ23" s="103">
        <f t="shared" si="15"/>
        <v>544.58267789826402</v>
      </c>
      <c r="AR23" s="103">
        <f t="shared" si="16"/>
        <v>2206.6501605622002</v>
      </c>
      <c r="AS23" s="92">
        <f t="shared" si="17"/>
        <v>508.33303858146786</v>
      </c>
      <c r="AT23" s="102">
        <f t="shared" si="29"/>
        <v>1007.6880881017827</v>
      </c>
      <c r="AU23" s="103">
        <f t="shared" si="18"/>
        <v>1162.6653819202095</v>
      </c>
      <c r="AV23" s="103">
        <f t="shared" si="19"/>
        <v>546.30347171841186</v>
      </c>
      <c r="AW23" s="103">
        <f t="shared" si="20"/>
        <v>2213.622820754365</v>
      </c>
      <c r="AX23" s="92">
        <f t="shared" si="21"/>
        <v>509.93928936187075</v>
      </c>
    </row>
    <row r="24" spans="1:50" x14ac:dyDescent="0.2">
      <c r="A24" s="85" t="str">
        <f t="shared" si="22"/>
        <v>2009_1</v>
      </c>
      <c r="B24" s="59">
        <v>2009</v>
      </c>
      <c r="C24" s="59">
        <v>1</v>
      </c>
      <c r="D24" s="83" t="str">
        <f t="shared" si="23"/>
        <v>LYA_Personal</v>
      </c>
      <c r="E24" s="70" t="s">
        <v>27</v>
      </c>
      <c r="F24" s="71" t="s">
        <v>14</v>
      </c>
      <c r="G24" s="88">
        <f t="shared" si="24"/>
        <v>1340.5</v>
      </c>
      <c r="H24" s="72">
        <v>5362</v>
      </c>
      <c r="I24" s="88">
        <f t="shared" si="25"/>
        <v>550945500</v>
      </c>
      <c r="J24" s="92">
        <f t="shared" si="26"/>
        <v>2203782000</v>
      </c>
      <c r="K24" s="67">
        <v>150</v>
      </c>
      <c r="L24" s="68">
        <v>523</v>
      </c>
      <c r="M24" s="68">
        <v>681</v>
      </c>
      <c r="N24" s="68">
        <v>888</v>
      </c>
      <c r="O24" s="69">
        <v>236</v>
      </c>
      <c r="P24" s="67">
        <v>2729809</v>
      </c>
      <c r="Q24" s="68">
        <v>1485120</v>
      </c>
      <c r="R24" s="68">
        <v>550251</v>
      </c>
      <c r="S24" s="68">
        <v>2180302</v>
      </c>
      <c r="T24" s="69">
        <v>1516782</v>
      </c>
      <c r="U24" s="102">
        <f t="shared" si="0"/>
        <v>18198.726666666666</v>
      </c>
      <c r="V24" s="103">
        <f t="shared" si="1"/>
        <v>2839.6175908221799</v>
      </c>
      <c r="W24" s="103">
        <f t="shared" si="2"/>
        <v>808.00440528634363</v>
      </c>
      <c r="X24" s="103">
        <f t="shared" si="3"/>
        <v>2455.2950450450448</v>
      </c>
      <c r="Y24" s="92">
        <f t="shared" si="4"/>
        <v>6427.0423728813557</v>
      </c>
      <c r="Z24" s="102">
        <f>Coverages!$C$10*G24</f>
        <v>301612500</v>
      </c>
      <c r="AA24" s="103">
        <f>Coverages!$C$12*G24</f>
        <v>40215000</v>
      </c>
      <c r="AB24" s="103">
        <f>Coverages!$C$14*G24</f>
        <v>201075000</v>
      </c>
      <c r="AC24" s="103">
        <f>Coverages!$C$16*G24</f>
        <v>4021500</v>
      </c>
      <c r="AD24" s="92">
        <f>Coverages!$C$18*G24</f>
        <v>4021500</v>
      </c>
      <c r="AE24" s="106">
        <f t="shared" si="27"/>
        <v>0.11189854531891086</v>
      </c>
      <c r="AF24" s="107">
        <f t="shared" si="5"/>
        <v>0.39015292801193585</v>
      </c>
      <c r="AG24" s="107">
        <f t="shared" si="6"/>
        <v>0.50801939574785526</v>
      </c>
      <c r="AH24" s="107">
        <f t="shared" si="7"/>
        <v>0.66243938828795224</v>
      </c>
      <c r="AI24" s="108">
        <f t="shared" si="8"/>
        <v>0.17605371130175307</v>
      </c>
      <c r="AJ24" s="106">
        <f t="shared" si="30"/>
        <v>0.13196016638332894</v>
      </c>
      <c r="AK24" s="107">
        <f t="shared" si="31"/>
        <v>0.42119497976628473</v>
      </c>
      <c r="AL24" s="107">
        <f t="shared" si="32"/>
        <v>0.53983474165878165</v>
      </c>
      <c r="AM24" s="107">
        <f t="shared" si="33"/>
        <v>0.69253280286829666</v>
      </c>
      <c r="AN24" s="108">
        <f t="shared" si="34"/>
        <v>0.20029158706880443</v>
      </c>
      <c r="AO24" s="102">
        <f t="shared" si="28"/>
        <v>2036.4110406564714</v>
      </c>
      <c r="AP24" s="103">
        <f t="shared" si="14"/>
        <v>1107.8851174934725</v>
      </c>
      <c r="AQ24" s="103">
        <f t="shared" si="15"/>
        <v>410.48190973517342</v>
      </c>
      <c r="AR24" s="103">
        <f t="shared" si="16"/>
        <v>1626.4841477060797</v>
      </c>
      <c r="AS24" s="92">
        <f t="shared" si="17"/>
        <v>1131.5046624393883</v>
      </c>
      <c r="AT24" s="102">
        <f t="shared" si="29"/>
        <v>2042.8457725645201</v>
      </c>
      <c r="AU24" s="103">
        <f t="shared" si="18"/>
        <v>1111.3858565749545</v>
      </c>
      <c r="AV24" s="103">
        <f t="shared" si="19"/>
        <v>411.7789666600849</v>
      </c>
      <c r="AW24" s="103">
        <f t="shared" si="20"/>
        <v>1631.6235764531395</v>
      </c>
      <c r="AX24" s="92">
        <f t="shared" si="21"/>
        <v>1135.0800354903797</v>
      </c>
    </row>
    <row r="25" spans="1:50" x14ac:dyDescent="0.2">
      <c r="A25" s="85" t="str">
        <f t="shared" si="22"/>
        <v>2009_1</v>
      </c>
      <c r="B25" s="59">
        <v>2009</v>
      </c>
      <c r="C25" s="59">
        <v>1</v>
      </c>
      <c r="D25" s="83" t="str">
        <f t="shared" si="23"/>
        <v>MMA_Personal</v>
      </c>
      <c r="E25" s="70" t="s">
        <v>28</v>
      </c>
      <c r="F25" s="71" t="s">
        <v>14</v>
      </c>
      <c r="G25" s="88">
        <f t="shared" si="24"/>
        <v>8662.75</v>
      </c>
      <c r="H25" s="72">
        <v>34651</v>
      </c>
      <c r="I25" s="88">
        <f t="shared" si="25"/>
        <v>3560390250</v>
      </c>
      <c r="J25" s="92">
        <f t="shared" si="26"/>
        <v>14241561000</v>
      </c>
      <c r="K25" s="67">
        <v>936</v>
      </c>
      <c r="L25" s="68">
        <v>3389</v>
      </c>
      <c r="M25" s="68">
        <v>5250</v>
      </c>
      <c r="N25" s="68">
        <v>6778</v>
      </c>
      <c r="O25" s="69">
        <v>1341</v>
      </c>
      <c r="P25" s="67">
        <v>11525164</v>
      </c>
      <c r="Q25" s="68">
        <v>10152164</v>
      </c>
      <c r="R25" s="68">
        <v>5667125</v>
      </c>
      <c r="S25" s="68">
        <v>17957902</v>
      </c>
      <c r="T25" s="69">
        <v>10491112</v>
      </c>
      <c r="U25" s="102">
        <f t="shared" si="0"/>
        <v>12313.209401709402</v>
      </c>
      <c r="V25" s="103">
        <f t="shared" si="1"/>
        <v>2995.622307465329</v>
      </c>
      <c r="W25" s="103">
        <f t="shared" si="2"/>
        <v>1079.452380952381</v>
      </c>
      <c r="X25" s="103">
        <f t="shared" si="3"/>
        <v>2649.4396577161406</v>
      </c>
      <c r="Y25" s="92">
        <f t="shared" si="4"/>
        <v>7823.349739000746</v>
      </c>
      <c r="Z25" s="102">
        <f>Coverages!$C$10*G25</f>
        <v>1949118750</v>
      </c>
      <c r="AA25" s="103">
        <f>Coverages!$C$12*G25</f>
        <v>259882500</v>
      </c>
      <c r="AB25" s="103">
        <f>Coverages!$C$14*G25</f>
        <v>1299412500</v>
      </c>
      <c r="AC25" s="103">
        <f>Coverages!$C$16*G25</f>
        <v>25988250</v>
      </c>
      <c r="AD25" s="92">
        <f>Coverages!$C$18*G25</f>
        <v>25988250</v>
      </c>
      <c r="AE25" s="106">
        <f t="shared" si="27"/>
        <v>0.10804882975960289</v>
      </c>
      <c r="AF25" s="107">
        <f t="shared" si="5"/>
        <v>0.39121526074283569</v>
      </c>
      <c r="AG25" s="107">
        <f t="shared" si="6"/>
        <v>0.60604311563879831</v>
      </c>
      <c r="AH25" s="107">
        <f t="shared" si="7"/>
        <v>0.78243052148567138</v>
      </c>
      <c r="AI25" s="108">
        <f t="shared" si="8"/>
        <v>0.15480072725173877</v>
      </c>
      <c r="AJ25" s="106">
        <f t="shared" si="30"/>
        <v>0.11582039691230084</v>
      </c>
      <c r="AK25" s="107">
        <f t="shared" si="31"/>
        <v>0.40343235157650431</v>
      </c>
      <c r="AL25" s="107">
        <f t="shared" si="32"/>
        <v>0.61827530339534165</v>
      </c>
      <c r="AM25" s="107">
        <f t="shared" si="33"/>
        <v>0.79275932242192459</v>
      </c>
      <c r="AN25" s="108">
        <f t="shared" si="34"/>
        <v>0.16385584466786723</v>
      </c>
      <c r="AO25" s="102">
        <f t="shared" si="28"/>
        <v>1330.4278664396411</v>
      </c>
      <c r="AP25" s="103">
        <f t="shared" si="14"/>
        <v>1171.9331621021038</v>
      </c>
      <c r="AQ25" s="103">
        <f t="shared" si="15"/>
        <v>654.19468413610002</v>
      </c>
      <c r="AR25" s="103">
        <f t="shared" si="16"/>
        <v>2073.0024530316587</v>
      </c>
      <c r="AS25" s="92">
        <f t="shared" si="17"/>
        <v>1211.0602291420162</v>
      </c>
      <c r="AT25" s="102">
        <f t="shared" si="29"/>
        <v>1334.6318048747698</v>
      </c>
      <c r="AU25" s="103">
        <f t="shared" si="18"/>
        <v>1175.6362827205462</v>
      </c>
      <c r="AV25" s="103">
        <f t="shared" si="19"/>
        <v>656.26183429588764</v>
      </c>
      <c r="AW25" s="103">
        <f t="shared" si="20"/>
        <v>2079.5528079274395</v>
      </c>
      <c r="AX25" s="92">
        <f t="shared" si="21"/>
        <v>1214.8869850097888</v>
      </c>
    </row>
    <row r="26" spans="1:50" x14ac:dyDescent="0.2">
      <c r="A26" s="85" t="str">
        <f t="shared" si="22"/>
        <v>2009_1</v>
      </c>
      <c r="B26" s="59">
        <v>2009</v>
      </c>
      <c r="C26" s="59">
        <v>1</v>
      </c>
      <c r="D26" s="83" t="str">
        <f t="shared" si="23"/>
        <v>LYH_Personal</v>
      </c>
      <c r="E26" s="70" t="s">
        <v>29</v>
      </c>
      <c r="F26" s="71" t="s">
        <v>14</v>
      </c>
      <c r="G26" s="88">
        <f t="shared" si="24"/>
        <v>942</v>
      </c>
      <c r="H26" s="72">
        <v>3768</v>
      </c>
      <c r="I26" s="88">
        <f t="shared" si="25"/>
        <v>387162000</v>
      </c>
      <c r="J26" s="92">
        <f t="shared" si="26"/>
        <v>1548648000</v>
      </c>
      <c r="K26" s="67">
        <v>121</v>
      </c>
      <c r="L26" s="68">
        <v>407</v>
      </c>
      <c r="M26" s="68">
        <v>458</v>
      </c>
      <c r="N26" s="68">
        <v>787</v>
      </c>
      <c r="O26" s="69">
        <v>190</v>
      </c>
      <c r="P26" s="67">
        <v>1932044</v>
      </c>
      <c r="Q26" s="68">
        <v>1225833</v>
      </c>
      <c r="R26" s="68">
        <v>577973</v>
      </c>
      <c r="S26" s="68">
        <v>1922440</v>
      </c>
      <c r="T26" s="69">
        <v>1055362</v>
      </c>
      <c r="U26" s="102">
        <f t="shared" si="0"/>
        <v>15967.305785123966</v>
      </c>
      <c r="V26" s="103">
        <f t="shared" si="1"/>
        <v>3011.8746928746928</v>
      </c>
      <c r="W26" s="103">
        <f t="shared" si="2"/>
        <v>1261.9497816593887</v>
      </c>
      <c r="X26" s="103">
        <f t="shared" si="3"/>
        <v>2442.7445997458703</v>
      </c>
      <c r="Y26" s="92">
        <f t="shared" si="4"/>
        <v>5554.5368421052635</v>
      </c>
      <c r="Z26" s="102">
        <f>Coverages!$C$10*G26</f>
        <v>211950000</v>
      </c>
      <c r="AA26" s="103">
        <f>Coverages!$C$12*G26</f>
        <v>28260000</v>
      </c>
      <c r="AB26" s="103">
        <f>Coverages!$C$14*G26</f>
        <v>141300000</v>
      </c>
      <c r="AC26" s="103">
        <f>Coverages!$C$16*G26</f>
        <v>2826000</v>
      </c>
      <c r="AD26" s="92">
        <f>Coverages!$C$18*G26</f>
        <v>2826000</v>
      </c>
      <c r="AE26" s="106">
        <f t="shared" si="27"/>
        <v>0.12845010615711253</v>
      </c>
      <c r="AF26" s="107">
        <f t="shared" si="5"/>
        <v>0.43205944798301488</v>
      </c>
      <c r="AG26" s="107">
        <f t="shared" si="6"/>
        <v>0.4861995753715499</v>
      </c>
      <c r="AH26" s="107">
        <f t="shared" si="7"/>
        <v>0.83545647558386416</v>
      </c>
      <c r="AI26" s="108">
        <f t="shared" si="8"/>
        <v>0.20169851380042464</v>
      </c>
      <c r="AJ26" s="106">
        <f t="shared" si="30"/>
        <v>0.15385069768416082</v>
      </c>
      <c r="AK26" s="107">
        <f t="shared" si="31"/>
        <v>0.46966514671244791</v>
      </c>
      <c r="AL26" s="107">
        <f t="shared" si="32"/>
        <v>0.52414286550420675</v>
      </c>
      <c r="AM26" s="107">
        <f t="shared" si="33"/>
        <v>0.86360351894134146</v>
      </c>
      <c r="AN26" s="108">
        <f t="shared" si="34"/>
        <v>0.23216099594328313</v>
      </c>
      <c r="AO26" s="102">
        <f t="shared" si="28"/>
        <v>2051.0021231422506</v>
      </c>
      <c r="AP26" s="103">
        <f t="shared" si="14"/>
        <v>1301.3089171974523</v>
      </c>
      <c r="AQ26" s="103">
        <f t="shared" si="15"/>
        <v>613.55944798301482</v>
      </c>
      <c r="AR26" s="103">
        <f t="shared" si="16"/>
        <v>2040.8067940552016</v>
      </c>
      <c r="AS26" s="92">
        <f t="shared" si="17"/>
        <v>1120.3418259023354</v>
      </c>
      <c r="AT26" s="102">
        <f t="shared" si="29"/>
        <v>2057.4829605281079</v>
      </c>
      <c r="AU26" s="103">
        <f t="shared" si="18"/>
        <v>1305.4208444285182</v>
      </c>
      <c r="AV26" s="103">
        <f t="shared" si="19"/>
        <v>615.49819732123694</v>
      </c>
      <c r="AW26" s="103">
        <f t="shared" si="20"/>
        <v>2047.2554158381774</v>
      </c>
      <c r="AX26" s="92">
        <f t="shared" si="21"/>
        <v>1123.881926182253</v>
      </c>
    </row>
    <row r="27" spans="1:50" x14ac:dyDescent="0.2">
      <c r="A27" s="85" t="str">
        <f t="shared" si="22"/>
        <v>2009_1</v>
      </c>
      <c r="B27" s="59">
        <v>2009</v>
      </c>
      <c r="C27" s="59">
        <v>1</v>
      </c>
      <c r="D27" s="83" t="str">
        <f t="shared" si="23"/>
        <v>SSA_Personal</v>
      </c>
      <c r="E27" s="70" t="s">
        <v>30</v>
      </c>
      <c r="F27" s="71" t="s">
        <v>14</v>
      </c>
      <c r="G27" s="88">
        <f t="shared" si="24"/>
        <v>1745.75</v>
      </c>
      <c r="H27" s="72">
        <v>6983</v>
      </c>
      <c r="I27" s="88">
        <f t="shared" si="25"/>
        <v>717503250</v>
      </c>
      <c r="J27" s="92">
        <f t="shared" si="26"/>
        <v>2870013000</v>
      </c>
      <c r="K27" s="67">
        <v>214</v>
      </c>
      <c r="L27" s="68">
        <v>679</v>
      </c>
      <c r="M27" s="68">
        <v>1416</v>
      </c>
      <c r="N27" s="68">
        <v>1605</v>
      </c>
      <c r="O27" s="69">
        <v>247</v>
      </c>
      <c r="P27" s="67">
        <v>4251019</v>
      </c>
      <c r="Q27" s="68">
        <v>1245173</v>
      </c>
      <c r="R27" s="68">
        <v>1201957</v>
      </c>
      <c r="S27" s="68">
        <v>5221645</v>
      </c>
      <c r="T27" s="69">
        <v>1172115</v>
      </c>
      <c r="U27" s="102">
        <f t="shared" si="0"/>
        <v>19864.574766355141</v>
      </c>
      <c r="V27" s="103">
        <f t="shared" si="1"/>
        <v>1833.8335787923418</v>
      </c>
      <c r="W27" s="103">
        <f t="shared" si="2"/>
        <v>848.83968926553678</v>
      </c>
      <c r="X27" s="103">
        <f t="shared" si="3"/>
        <v>3253.3613707165109</v>
      </c>
      <c r="Y27" s="92">
        <f t="shared" si="4"/>
        <v>4745.4048582995947</v>
      </c>
      <c r="Z27" s="102">
        <f>Coverages!$C$10*G27</f>
        <v>392793750</v>
      </c>
      <c r="AA27" s="103">
        <f>Coverages!$C$12*G27</f>
        <v>52372500</v>
      </c>
      <c r="AB27" s="103">
        <f>Coverages!$C$14*G27</f>
        <v>261862500</v>
      </c>
      <c r="AC27" s="103">
        <f>Coverages!$C$16*G27</f>
        <v>5237250</v>
      </c>
      <c r="AD27" s="92">
        <f>Coverages!$C$18*G27</f>
        <v>5237250</v>
      </c>
      <c r="AE27" s="106">
        <f t="shared" si="27"/>
        <v>0.12258341686954032</v>
      </c>
      <c r="AF27" s="107">
        <f t="shared" si="5"/>
        <v>0.38894457969354146</v>
      </c>
      <c r="AG27" s="107">
        <f t="shared" si="6"/>
        <v>0.81111270227695831</v>
      </c>
      <c r="AH27" s="107">
        <f t="shared" si="7"/>
        <v>0.91937562652155236</v>
      </c>
      <c r="AI27" s="108">
        <f t="shared" si="8"/>
        <v>0.14148646713446941</v>
      </c>
      <c r="AJ27" s="106">
        <f t="shared" si="30"/>
        <v>0.14087215224904576</v>
      </c>
      <c r="AK27" s="107">
        <f t="shared" si="31"/>
        <v>0.41613081414310604</v>
      </c>
      <c r="AL27" s="107">
        <f t="shared" si="32"/>
        <v>0.83294034686701535</v>
      </c>
      <c r="AM27" s="107">
        <f t="shared" si="33"/>
        <v>0.93455817110461747</v>
      </c>
      <c r="AN27" s="108">
        <f t="shared" si="34"/>
        <v>0.16092197616615889</v>
      </c>
      <c r="AO27" s="102">
        <f t="shared" si="28"/>
        <v>2435.0674495202634</v>
      </c>
      <c r="AP27" s="103">
        <f t="shared" si="14"/>
        <v>713.25963053129033</v>
      </c>
      <c r="AQ27" s="103">
        <f t="shared" si="15"/>
        <v>688.50465416010309</v>
      </c>
      <c r="AR27" s="103">
        <f t="shared" si="16"/>
        <v>2991.0611485035083</v>
      </c>
      <c r="AS27" s="92">
        <f t="shared" si="17"/>
        <v>671.41056852355723</v>
      </c>
      <c r="AT27" s="102">
        <f t="shared" si="29"/>
        <v>2442.7618716692555</v>
      </c>
      <c r="AU27" s="103">
        <f t="shared" si="18"/>
        <v>715.51341643780518</v>
      </c>
      <c r="AV27" s="103">
        <f t="shared" si="19"/>
        <v>690.68021831611736</v>
      </c>
      <c r="AW27" s="103">
        <f t="shared" si="20"/>
        <v>3000.5124214670432</v>
      </c>
      <c r="AX27" s="92">
        <f t="shared" si="21"/>
        <v>673.53211811370625</v>
      </c>
    </row>
    <row r="28" spans="1:50" x14ac:dyDescent="0.2">
      <c r="A28" s="85" t="str">
        <f t="shared" si="22"/>
        <v>2009_1</v>
      </c>
      <c r="B28" s="59">
        <v>2009</v>
      </c>
      <c r="C28" s="59">
        <v>1</v>
      </c>
      <c r="D28" s="83" t="str">
        <f t="shared" si="23"/>
        <v>MML_Personal</v>
      </c>
      <c r="E28" s="70" t="s">
        <v>31</v>
      </c>
      <c r="F28" s="71" t="s">
        <v>14</v>
      </c>
      <c r="G28" s="88">
        <f t="shared" si="24"/>
        <v>5809.75</v>
      </c>
      <c r="H28" s="72">
        <v>23239</v>
      </c>
      <c r="I28" s="88">
        <f t="shared" si="25"/>
        <v>2387807250</v>
      </c>
      <c r="J28" s="92">
        <f t="shared" si="26"/>
        <v>9551229000</v>
      </c>
      <c r="K28" s="67">
        <v>537</v>
      </c>
      <c r="L28" s="68">
        <v>2468</v>
      </c>
      <c r="M28" s="68">
        <v>5041</v>
      </c>
      <c r="N28" s="68">
        <v>3995</v>
      </c>
      <c r="O28" s="69">
        <v>823</v>
      </c>
      <c r="P28" s="67">
        <v>7653564</v>
      </c>
      <c r="Q28" s="68">
        <v>7182832</v>
      </c>
      <c r="R28" s="68">
        <v>2809154</v>
      </c>
      <c r="S28" s="68">
        <v>10849808</v>
      </c>
      <c r="T28" s="69">
        <v>1360243</v>
      </c>
      <c r="U28" s="102">
        <f t="shared" si="0"/>
        <v>14252.446927374302</v>
      </c>
      <c r="V28" s="103">
        <f t="shared" si="1"/>
        <v>2910.3857374392219</v>
      </c>
      <c r="W28" s="103">
        <f t="shared" si="2"/>
        <v>557.26125768696693</v>
      </c>
      <c r="X28" s="103">
        <f t="shared" si="3"/>
        <v>2715.8468085106383</v>
      </c>
      <c r="Y28" s="92">
        <f t="shared" si="4"/>
        <v>1652.7861482381531</v>
      </c>
      <c r="Z28" s="102">
        <f>Coverages!$C$10*G28</f>
        <v>1307193750</v>
      </c>
      <c r="AA28" s="103">
        <f>Coverages!$C$12*G28</f>
        <v>174292500</v>
      </c>
      <c r="AB28" s="103">
        <f>Coverages!$C$14*G28</f>
        <v>871462500</v>
      </c>
      <c r="AC28" s="103">
        <f>Coverages!$C$16*G28</f>
        <v>17429250</v>
      </c>
      <c r="AD28" s="92">
        <f>Coverages!$C$18*G28</f>
        <v>17429250</v>
      </c>
      <c r="AE28" s="106">
        <f t="shared" si="27"/>
        <v>9.2430827488274026E-2</v>
      </c>
      <c r="AF28" s="107">
        <f t="shared" si="5"/>
        <v>0.42480313266491676</v>
      </c>
      <c r="AG28" s="107">
        <f t="shared" si="6"/>
        <v>0.86767933215714965</v>
      </c>
      <c r="AH28" s="107">
        <f t="shared" si="7"/>
        <v>0.68763716166788591</v>
      </c>
      <c r="AI28" s="108">
        <f t="shared" si="8"/>
        <v>0.14165841903696372</v>
      </c>
      <c r="AJ28" s="106">
        <f t="shared" si="30"/>
        <v>0.10128454145155676</v>
      </c>
      <c r="AK28" s="107">
        <f t="shared" si="31"/>
        <v>0.43991364918980136</v>
      </c>
      <c r="AL28" s="107">
        <f t="shared" si="32"/>
        <v>0.87803720719556622</v>
      </c>
      <c r="AM28" s="107">
        <f t="shared" si="33"/>
        <v>0.70180444398861763</v>
      </c>
      <c r="AN28" s="108">
        <f t="shared" si="34"/>
        <v>0.15231771374827757</v>
      </c>
      <c r="AO28" s="102">
        <f t="shared" si="28"/>
        <v>1317.3654632299151</v>
      </c>
      <c r="AP28" s="103">
        <f t="shared" si="14"/>
        <v>1236.3409785274753</v>
      </c>
      <c r="AQ28" s="103">
        <f t="shared" si="15"/>
        <v>483.52407590688068</v>
      </c>
      <c r="AR28" s="103">
        <f t="shared" si="16"/>
        <v>1867.5171909290416</v>
      </c>
      <c r="AS28" s="92">
        <f t="shared" si="17"/>
        <v>234.13107276560953</v>
      </c>
      <c r="AT28" s="102">
        <f t="shared" si="29"/>
        <v>1321.5281265682922</v>
      </c>
      <c r="AU28" s="103">
        <f t="shared" si="18"/>
        <v>1240.2476175040515</v>
      </c>
      <c r="AV28" s="103">
        <f t="shared" si="19"/>
        <v>485.05193434873274</v>
      </c>
      <c r="AW28" s="103">
        <f t="shared" si="20"/>
        <v>1873.4182453907315</v>
      </c>
      <c r="AX28" s="92">
        <f t="shared" si="21"/>
        <v>234.87088936182326</v>
      </c>
    </row>
    <row r="29" spans="1:50" x14ac:dyDescent="0.2">
      <c r="A29" s="85" t="str">
        <f t="shared" si="22"/>
        <v>2009_1</v>
      </c>
      <c r="B29" s="59">
        <v>2009</v>
      </c>
      <c r="C29" s="59">
        <v>1</v>
      </c>
      <c r="D29" s="83" t="str">
        <f t="shared" si="23"/>
        <v>LMH_Personal</v>
      </c>
      <c r="E29" s="70" t="s">
        <v>32</v>
      </c>
      <c r="F29" s="71" t="s">
        <v>14</v>
      </c>
      <c r="G29" s="88">
        <f t="shared" si="24"/>
        <v>4127.5</v>
      </c>
      <c r="H29" s="72">
        <v>16510</v>
      </c>
      <c r="I29" s="88">
        <f t="shared" si="25"/>
        <v>1696402500</v>
      </c>
      <c r="J29" s="92">
        <f t="shared" si="26"/>
        <v>6785610000</v>
      </c>
      <c r="K29" s="67">
        <v>258</v>
      </c>
      <c r="L29" s="68">
        <v>1927</v>
      </c>
      <c r="M29" s="68">
        <v>3190</v>
      </c>
      <c r="N29" s="68">
        <v>4155</v>
      </c>
      <c r="O29" s="69">
        <v>748</v>
      </c>
      <c r="P29" s="67">
        <v>7862441</v>
      </c>
      <c r="Q29" s="68">
        <v>6373091</v>
      </c>
      <c r="R29" s="68">
        <v>1301780</v>
      </c>
      <c r="S29" s="68">
        <v>12085964</v>
      </c>
      <c r="T29" s="69">
        <v>5431067</v>
      </c>
      <c r="U29" s="102">
        <f t="shared" si="0"/>
        <v>30474.577519379844</v>
      </c>
      <c r="V29" s="103">
        <f t="shared" si="1"/>
        <v>3307.2605085625323</v>
      </c>
      <c r="W29" s="103">
        <f t="shared" si="2"/>
        <v>408.08150470219437</v>
      </c>
      <c r="X29" s="103">
        <f t="shared" si="3"/>
        <v>2908.7759326113119</v>
      </c>
      <c r="Y29" s="92">
        <f t="shared" si="4"/>
        <v>7260.7847593582892</v>
      </c>
      <c r="Z29" s="102">
        <f>Coverages!$C$10*G29</f>
        <v>928687500</v>
      </c>
      <c r="AA29" s="103">
        <f>Coverages!$C$12*G29</f>
        <v>123825000</v>
      </c>
      <c r="AB29" s="103">
        <f>Coverages!$C$14*G29</f>
        <v>619125000</v>
      </c>
      <c r="AC29" s="103">
        <f>Coverages!$C$16*G29</f>
        <v>12382500</v>
      </c>
      <c r="AD29" s="92">
        <f>Coverages!$C$18*G29</f>
        <v>12382500</v>
      </c>
      <c r="AE29" s="106">
        <f t="shared" si="27"/>
        <v>6.2507571168988488E-2</v>
      </c>
      <c r="AF29" s="107">
        <f t="shared" si="5"/>
        <v>0.46686856450635977</v>
      </c>
      <c r="AG29" s="107">
        <f t="shared" si="6"/>
        <v>0.77286493034524528</v>
      </c>
      <c r="AH29" s="107">
        <f t="shared" si="7"/>
        <v>1.0066626287098728</v>
      </c>
      <c r="AI29" s="108">
        <f t="shared" si="8"/>
        <v>0.18122350090854028</v>
      </c>
      <c r="AJ29" s="106">
        <f t="shared" si="30"/>
        <v>7.1286925485519556E-2</v>
      </c>
      <c r="AK29" s="107">
        <f t="shared" si="31"/>
        <v>0.48496224186783998</v>
      </c>
      <c r="AL29" s="107">
        <f t="shared" si="32"/>
        <v>0.78806012534866166</v>
      </c>
      <c r="AM29" s="107">
        <f t="shared" si="33"/>
        <v>1.0096327703407728</v>
      </c>
      <c r="AN29" s="108">
        <f t="shared" si="34"/>
        <v>0.19519369122114738</v>
      </c>
      <c r="AO29" s="102">
        <f t="shared" si="28"/>
        <v>1904.8918231374923</v>
      </c>
      <c r="AP29" s="103">
        <f t="shared" si="14"/>
        <v>1544.055966081163</v>
      </c>
      <c r="AQ29" s="103">
        <f t="shared" si="15"/>
        <v>315.39188370684434</v>
      </c>
      <c r="AR29" s="103">
        <f t="shared" si="16"/>
        <v>2928.1560266505148</v>
      </c>
      <c r="AS29" s="92">
        <f t="shared" si="17"/>
        <v>1315.8248334342823</v>
      </c>
      <c r="AT29" s="102">
        <f t="shared" si="29"/>
        <v>1910.9109754358283</v>
      </c>
      <c r="AU29" s="103">
        <f t="shared" si="18"/>
        <v>1548.9349350095345</v>
      </c>
      <c r="AV29" s="103">
        <f t="shared" si="19"/>
        <v>316.38847141782719</v>
      </c>
      <c r="AW29" s="103">
        <f t="shared" si="20"/>
        <v>2937.4085295294813</v>
      </c>
      <c r="AX29" s="92">
        <f t="shared" si="21"/>
        <v>1319.9826286298794</v>
      </c>
    </row>
    <row r="30" spans="1:50" x14ac:dyDescent="0.2">
      <c r="A30" s="85" t="str">
        <f t="shared" si="22"/>
        <v>2009_1</v>
      </c>
      <c r="B30" s="59">
        <v>2009</v>
      </c>
      <c r="C30" s="59">
        <v>1</v>
      </c>
      <c r="D30" s="83" t="str">
        <f t="shared" si="23"/>
        <v>SSL_Personal</v>
      </c>
      <c r="E30" s="70" t="s">
        <v>33</v>
      </c>
      <c r="F30" s="71" t="s">
        <v>14</v>
      </c>
      <c r="G30" s="88">
        <f t="shared" si="24"/>
        <v>3092</v>
      </c>
      <c r="H30" s="72">
        <v>12368</v>
      </c>
      <c r="I30" s="88">
        <f t="shared" si="25"/>
        <v>1270812000</v>
      </c>
      <c r="J30" s="92">
        <f t="shared" si="26"/>
        <v>5083248000</v>
      </c>
      <c r="K30" s="67">
        <v>419</v>
      </c>
      <c r="L30" s="68">
        <v>1135</v>
      </c>
      <c r="M30" s="68">
        <v>3046</v>
      </c>
      <c r="N30" s="68">
        <v>2000</v>
      </c>
      <c r="O30" s="69">
        <v>412</v>
      </c>
      <c r="P30" s="67">
        <v>4661392</v>
      </c>
      <c r="Q30" s="68">
        <v>3144547</v>
      </c>
      <c r="R30" s="68">
        <v>2609611</v>
      </c>
      <c r="S30" s="68">
        <v>4821219</v>
      </c>
      <c r="T30" s="69">
        <v>816552</v>
      </c>
      <c r="U30" s="102">
        <f t="shared" si="0"/>
        <v>11125.040572792363</v>
      </c>
      <c r="V30" s="103">
        <f t="shared" si="1"/>
        <v>2770.5259911894273</v>
      </c>
      <c r="W30" s="103">
        <f t="shared" si="2"/>
        <v>856.7337491792515</v>
      </c>
      <c r="X30" s="103">
        <f t="shared" si="3"/>
        <v>2410.6095</v>
      </c>
      <c r="Y30" s="92">
        <f t="shared" si="4"/>
        <v>1981.9223300970873</v>
      </c>
      <c r="Z30" s="102">
        <f>Coverages!$C$10*G30</f>
        <v>695700000</v>
      </c>
      <c r="AA30" s="103">
        <f>Coverages!$C$12*G30</f>
        <v>92760000</v>
      </c>
      <c r="AB30" s="103">
        <f>Coverages!$C$14*G30</f>
        <v>463800000</v>
      </c>
      <c r="AC30" s="103">
        <f>Coverages!$C$16*G30</f>
        <v>9276000</v>
      </c>
      <c r="AD30" s="92">
        <f>Coverages!$C$18*G30</f>
        <v>9276000</v>
      </c>
      <c r="AE30" s="106">
        <f t="shared" si="27"/>
        <v>0.13551099611901682</v>
      </c>
      <c r="AF30" s="107">
        <f t="shared" si="5"/>
        <v>0.36707632600258733</v>
      </c>
      <c r="AG30" s="107">
        <f t="shared" si="6"/>
        <v>0.98512289780077622</v>
      </c>
      <c r="AH30" s="107">
        <f t="shared" si="7"/>
        <v>0.64683053040103489</v>
      </c>
      <c r="AI30" s="108">
        <f t="shared" si="8"/>
        <v>0.13324708926261319</v>
      </c>
      <c r="AJ30" s="106">
        <f t="shared" si="30"/>
        <v>0.14985278033906757</v>
      </c>
      <c r="AK30" s="107">
        <f t="shared" si="31"/>
        <v>0.38727347348421137</v>
      </c>
      <c r="AL30" s="107">
        <f t="shared" si="32"/>
        <v>0.99019561391545341</v>
      </c>
      <c r="AM30" s="107">
        <f t="shared" si="33"/>
        <v>0.66685785838187328</v>
      </c>
      <c r="AN30" s="108">
        <f t="shared" si="34"/>
        <v>0.14748717808406658</v>
      </c>
      <c r="AO30" s="102">
        <f t="shared" si="28"/>
        <v>1507.5653298835705</v>
      </c>
      <c r="AP30" s="103">
        <f t="shared" si="14"/>
        <v>1016.9945019404915</v>
      </c>
      <c r="AQ30" s="103">
        <f t="shared" si="15"/>
        <v>843.98803363518755</v>
      </c>
      <c r="AR30" s="103">
        <f t="shared" si="16"/>
        <v>1559.2558214747737</v>
      </c>
      <c r="AS30" s="92">
        <f t="shared" si="17"/>
        <v>264.08538163001293</v>
      </c>
      <c r="AT30" s="102">
        <f t="shared" si="29"/>
        <v>1512.3289942607498</v>
      </c>
      <c r="AU30" s="103">
        <f t="shared" si="18"/>
        <v>1020.2080412708602</v>
      </c>
      <c r="AV30" s="103">
        <f t="shared" si="19"/>
        <v>846.65490030484227</v>
      </c>
      <c r="AW30" s="103">
        <f t="shared" si="20"/>
        <v>1564.1828195055937</v>
      </c>
      <c r="AX30" s="92">
        <f t="shared" si="21"/>
        <v>264.91984903256446</v>
      </c>
    </row>
    <row r="31" spans="1:50" x14ac:dyDescent="0.2">
      <c r="A31" s="85" t="str">
        <f t="shared" si="22"/>
        <v>2009_1</v>
      </c>
      <c r="B31" s="59">
        <v>2009</v>
      </c>
      <c r="C31" s="59">
        <v>1</v>
      </c>
      <c r="D31" s="83" t="str">
        <f t="shared" si="23"/>
        <v>SSH_Personal</v>
      </c>
      <c r="E31" s="70" t="s">
        <v>34</v>
      </c>
      <c r="F31" s="71" t="s">
        <v>14</v>
      </c>
      <c r="G31" s="88">
        <f t="shared" si="24"/>
        <v>2780</v>
      </c>
      <c r="H31" s="72">
        <v>11120</v>
      </c>
      <c r="I31" s="88">
        <f t="shared" si="25"/>
        <v>1142580000</v>
      </c>
      <c r="J31" s="92">
        <f t="shared" si="26"/>
        <v>4570320000</v>
      </c>
      <c r="K31" s="67">
        <v>297</v>
      </c>
      <c r="L31" s="68">
        <v>1321</v>
      </c>
      <c r="M31" s="68">
        <v>1671</v>
      </c>
      <c r="N31" s="68">
        <v>2032</v>
      </c>
      <c r="O31" s="69">
        <v>307</v>
      </c>
      <c r="P31" s="67">
        <v>3772861</v>
      </c>
      <c r="Q31" s="68">
        <v>4951332</v>
      </c>
      <c r="R31" s="68">
        <v>1674145</v>
      </c>
      <c r="S31" s="68">
        <v>6887676</v>
      </c>
      <c r="T31" s="69">
        <v>929751</v>
      </c>
      <c r="U31" s="102">
        <f t="shared" si="0"/>
        <v>12703.23569023569</v>
      </c>
      <c r="V31" s="103">
        <f t="shared" si="1"/>
        <v>3748.1695685087057</v>
      </c>
      <c r="W31" s="103">
        <f t="shared" si="2"/>
        <v>1001.8821065230401</v>
      </c>
      <c r="X31" s="103">
        <f t="shared" si="3"/>
        <v>3389.6043307086616</v>
      </c>
      <c r="Y31" s="92">
        <f t="shared" si="4"/>
        <v>3028.5048859934855</v>
      </c>
      <c r="Z31" s="102">
        <f>Coverages!$C$10*G31</f>
        <v>625500000</v>
      </c>
      <c r="AA31" s="103">
        <f>Coverages!$C$12*G31</f>
        <v>83400000</v>
      </c>
      <c r="AB31" s="103">
        <f>Coverages!$C$14*G31</f>
        <v>417000000</v>
      </c>
      <c r="AC31" s="103">
        <f>Coverages!$C$16*G31</f>
        <v>8340000</v>
      </c>
      <c r="AD31" s="92">
        <f>Coverages!$C$18*G31</f>
        <v>8340000</v>
      </c>
      <c r="AE31" s="106">
        <f t="shared" si="27"/>
        <v>0.10683453237410072</v>
      </c>
      <c r="AF31" s="107">
        <f t="shared" si="5"/>
        <v>0.47517985611510793</v>
      </c>
      <c r="AG31" s="107">
        <f t="shared" si="6"/>
        <v>0.6010791366906475</v>
      </c>
      <c r="AH31" s="107">
        <f t="shared" si="7"/>
        <v>0.73093525179856111</v>
      </c>
      <c r="AI31" s="108">
        <f t="shared" si="8"/>
        <v>0.110431654676259</v>
      </c>
      <c r="AJ31" s="106">
        <f t="shared" si="30"/>
        <v>0.12048524460951232</v>
      </c>
      <c r="AK31" s="107">
        <f t="shared" si="31"/>
        <v>0.49724810035725142</v>
      </c>
      <c r="AL31" s="107">
        <f t="shared" si="32"/>
        <v>0.62271841263977201</v>
      </c>
      <c r="AM31" s="107">
        <f t="shared" si="33"/>
        <v>0.7505327836011827</v>
      </c>
      <c r="AN31" s="108">
        <f t="shared" si="34"/>
        <v>0.12428229887487367</v>
      </c>
      <c r="AO31" s="102">
        <f t="shared" si="28"/>
        <v>1357.1442446043166</v>
      </c>
      <c r="AP31" s="103">
        <f t="shared" si="14"/>
        <v>1781.0546762589929</v>
      </c>
      <c r="AQ31" s="103">
        <f t="shared" si="15"/>
        <v>602.21043165467631</v>
      </c>
      <c r="AR31" s="103">
        <f t="shared" si="16"/>
        <v>2477.581294964029</v>
      </c>
      <c r="AS31" s="92">
        <f t="shared" si="17"/>
        <v>334.44280575539568</v>
      </c>
      <c r="AT31" s="102">
        <f t="shared" si="29"/>
        <v>1361.4326025046769</v>
      </c>
      <c r="AU31" s="103">
        <f t="shared" si="18"/>
        <v>1786.6825230573527</v>
      </c>
      <c r="AV31" s="103">
        <f t="shared" si="19"/>
        <v>604.1133199235785</v>
      </c>
      <c r="AW31" s="103">
        <f t="shared" si="20"/>
        <v>2485.4100540383024</v>
      </c>
      <c r="AX31" s="92">
        <f t="shared" si="21"/>
        <v>335.4995913211024</v>
      </c>
    </row>
    <row r="32" spans="1:50" x14ac:dyDescent="0.2">
      <c r="A32" s="85" t="str">
        <f t="shared" si="22"/>
        <v>2009_1</v>
      </c>
      <c r="B32" s="59">
        <v>2009</v>
      </c>
      <c r="C32" s="59">
        <v>1</v>
      </c>
      <c r="D32" s="83" t="str">
        <f t="shared" si="23"/>
        <v>MMH_Personal</v>
      </c>
      <c r="E32" s="70" t="s">
        <v>35</v>
      </c>
      <c r="F32" s="71" t="s">
        <v>14</v>
      </c>
      <c r="G32" s="88">
        <f t="shared" si="24"/>
        <v>4945</v>
      </c>
      <c r="H32" s="72">
        <v>19780</v>
      </c>
      <c r="I32" s="88">
        <f t="shared" si="25"/>
        <v>2032395000</v>
      </c>
      <c r="J32" s="92">
        <f t="shared" si="26"/>
        <v>8129580000</v>
      </c>
      <c r="K32" s="67">
        <v>795</v>
      </c>
      <c r="L32" s="68">
        <v>2510</v>
      </c>
      <c r="M32" s="68">
        <v>2475</v>
      </c>
      <c r="N32" s="68">
        <v>5002</v>
      </c>
      <c r="O32" s="69">
        <v>1021</v>
      </c>
      <c r="P32" s="67">
        <v>8496442</v>
      </c>
      <c r="Q32" s="68">
        <v>7252768</v>
      </c>
      <c r="R32" s="68">
        <v>3122770</v>
      </c>
      <c r="S32" s="68">
        <v>11701024</v>
      </c>
      <c r="T32" s="69">
        <v>2270631</v>
      </c>
      <c r="U32" s="102">
        <f t="shared" si="0"/>
        <v>10687.348427672956</v>
      </c>
      <c r="V32" s="103">
        <f t="shared" si="1"/>
        <v>2889.5490039840638</v>
      </c>
      <c r="W32" s="103">
        <f t="shared" si="2"/>
        <v>1261.7252525252525</v>
      </c>
      <c r="X32" s="103">
        <f t="shared" si="3"/>
        <v>2339.2690923630548</v>
      </c>
      <c r="Y32" s="92">
        <f t="shared" si="4"/>
        <v>2223.9285014691477</v>
      </c>
      <c r="Z32" s="102">
        <f>Coverages!$C$10*G32</f>
        <v>1112625000</v>
      </c>
      <c r="AA32" s="103">
        <f>Coverages!$C$12*G32</f>
        <v>148350000</v>
      </c>
      <c r="AB32" s="103">
        <f>Coverages!$C$14*G32</f>
        <v>741750000</v>
      </c>
      <c r="AC32" s="103">
        <f>Coverages!$C$16*G32</f>
        <v>14835000</v>
      </c>
      <c r="AD32" s="92">
        <f>Coverages!$C$18*G32</f>
        <v>14835000</v>
      </c>
      <c r="AE32" s="106">
        <f t="shared" si="27"/>
        <v>0.16076845298281092</v>
      </c>
      <c r="AF32" s="107">
        <f t="shared" si="5"/>
        <v>0.50758341759352876</v>
      </c>
      <c r="AG32" s="107">
        <f t="shared" si="6"/>
        <v>0.5005055611729019</v>
      </c>
      <c r="AH32" s="107">
        <f t="shared" si="7"/>
        <v>1.0115267947421638</v>
      </c>
      <c r="AI32" s="108">
        <f t="shared" si="8"/>
        <v>0.2064711830131446</v>
      </c>
      <c r="AJ32" s="106">
        <f t="shared" si="30"/>
        <v>0.17293911185298158</v>
      </c>
      <c r="AK32" s="107">
        <f t="shared" si="31"/>
        <v>0.5241484702461926</v>
      </c>
      <c r="AL32" s="107">
        <f t="shared" si="32"/>
        <v>0.51707251093902651</v>
      </c>
      <c r="AM32" s="107">
        <f t="shared" si="33"/>
        <v>1.0151045921795139</v>
      </c>
      <c r="AN32" s="108">
        <f t="shared" si="34"/>
        <v>0.21988288354390331</v>
      </c>
      <c r="AO32" s="102">
        <f t="shared" si="28"/>
        <v>1718.1884732052579</v>
      </c>
      <c r="AP32" s="103">
        <f t="shared" si="14"/>
        <v>1466.6871587462083</v>
      </c>
      <c r="AQ32" s="103">
        <f t="shared" si="15"/>
        <v>631.50050556117287</v>
      </c>
      <c r="AR32" s="103">
        <f t="shared" si="16"/>
        <v>2366.2333670374114</v>
      </c>
      <c r="AS32" s="92">
        <f t="shared" si="17"/>
        <v>459.17714863498486</v>
      </c>
      <c r="AT32" s="102">
        <f t="shared" si="29"/>
        <v>1723.6176728962059</v>
      </c>
      <c r="AU32" s="103">
        <f t="shared" si="18"/>
        <v>1471.3216546662791</v>
      </c>
      <c r="AV32" s="103">
        <f t="shared" si="19"/>
        <v>633.49594576060008</v>
      </c>
      <c r="AW32" s="103">
        <f t="shared" si="20"/>
        <v>2373.7102845382401</v>
      </c>
      <c r="AX32" s="92">
        <f t="shared" si="21"/>
        <v>460.62807469597101</v>
      </c>
    </row>
    <row r="33" spans="1:50" x14ac:dyDescent="0.2">
      <c r="A33" s="85" t="str">
        <f t="shared" si="22"/>
        <v>2009_1</v>
      </c>
      <c r="B33" s="59">
        <v>2009</v>
      </c>
      <c r="C33" s="59">
        <v>1</v>
      </c>
      <c r="D33" s="83" t="str">
        <f t="shared" si="23"/>
        <v>SYA_Personal</v>
      </c>
      <c r="E33" s="70" t="s">
        <v>36</v>
      </c>
      <c r="F33" s="71" t="s">
        <v>14</v>
      </c>
      <c r="G33" s="88">
        <f t="shared" si="24"/>
        <v>1372.75</v>
      </c>
      <c r="H33" s="72">
        <v>5491</v>
      </c>
      <c r="I33" s="88">
        <f t="shared" si="25"/>
        <v>564200250</v>
      </c>
      <c r="J33" s="92">
        <f t="shared" si="26"/>
        <v>2256801000</v>
      </c>
      <c r="K33" s="67">
        <v>224</v>
      </c>
      <c r="L33" s="68">
        <v>707</v>
      </c>
      <c r="M33" s="68">
        <v>928</v>
      </c>
      <c r="N33" s="68">
        <v>1247</v>
      </c>
      <c r="O33" s="69">
        <v>138</v>
      </c>
      <c r="P33" s="67">
        <v>3383908</v>
      </c>
      <c r="Q33" s="68">
        <v>2582072</v>
      </c>
      <c r="R33" s="68">
        <v>852781</v>
      </c>
      <c r="S33" s="68">
        <v>4052853</v>
      </c>
      <c r="T33" s="69">
        <v>603018</v>
      </c>
      <c r="U33" s="102">
        <f t="shared" si="0"/>
        <v>15106.732142857143</v>
      </c>
      <c r="V33" s="103">
        <f t="shared" si="1"/>
        <v>3652.152758132956</v>
      </c>
      <c r="W33" s="103">
        <f t="shared" si="2"/>
        <v>918.94504310344826</v>
      </c>
      <c r="X33" s="103">
        <f t="shared" si="3"/>
        <v>3250.082598235766</v>
      </c>
      <c r="Y33" s="92">
        <f t="shared" si="4"/>
        <v>4369.695652173913</v>
      </c>
      <c r="Z33" s="102">
        <f>Coverages!$C$10*G33</f>
        <v>308868750</v>
      </c>
      <c r="AA33" s="103">
        <f>Coverages!$C$12*G33</f>
        <v>41182500</v>
      </c>
      <c r="AB33" s="103">
        <f>Coverages!$C$14*G33</f>
        <v>205912500</v>
      </c>
      <c r="AC33" s="103">
        <f>Coverages!$C$16*G33</f>
        <v>4118250</v>
      </c>
      <c r="AD33" s="92">
        <f>Coverages!$C$18*G33</f>
        <v>4118250</v>
      </c>
      <c r="AE33" s="106">
        <f t="shared" si="27"/>
        <v>0.16317610635585503</v>
      </c>
      <c r="AF33" s="107">
        <f t="shared" si="5"/>
        <v>0.51502458568566745</v>
      </c>
      <c r="AG33" s="107">
        <f t="shared" si="6"/>
        <v>0.67601529775997082</v>
      </c>
      <c r="AH33" s="107">
        <f t="shared" si="7"/>
        <v>0.90839555636496083</v>
      </c>
      <c r="AI33" s="108">
        <f t="shared" si="8"/>
        <v>0.10052813695137498</v>
      </c>
      <c r="AJ33" s="106">
        <f t="shared" si="30"/>
        <v>0.18641446841422304</v>
      </c>
      <c r="AK33" s="107">
        <f t="shared" si="31"/>
        <v>0.54645383708877993</v>
      </c>
      <c r="AL33" s="107">
        <f t="shared" si="32"/>
        <v>0.70544600569954141</v>
      </c>
      <c r="AM33" s="107">
        <f t="shared" si="33"/>
        <v>0.92653633676389813</v>
      </c>
      <c r="AN33" s="108">
        <f t="shared" si="34"/>
        <v>0.11943841014498145</v>
      </c>
      <c r="AO33" s="102">
        <f t="shared" si="28"/>
        <v>2465.0577308322709</v>
      </c>
      <c r="AP33" s="103">
        <f t="shared" si="14"/>
        <v>1880.9484611181933</v>
      </c>
      <c r="AQ33" s="103">
        <f t="shared" si="15"/>
        <v>621.22090693862685</v>
      </c>
      <c r="AR33" s="103">
        <f t="shared" si="16"/>
        <v>2952.3605900564562</v>
      </c>
      <c r="AS33" s="92">
        <f t="shared" si="17"/>
        <v>439.27736295756694</v>
      </c>
      <c r="AT33" s="102">
        <f t="shared" si="29"/>
        <v>2472.846917454759</v>
      </c>
      <c r="AU33" s="103">
        <f t="shared" si="18"/>
        <v>1886.8919562370622</v>
      </c>
      <c r="AV33" s="103">
        <f t="shared" si="19"/>
        <v>623.18386525697122</v>
      </c>
      <c r="AW33" s="103">
        <f t="shared" si="20"/>
        <v>2961.689575469331</v>
      </c>
      <c r="AX33" s="92">
        <f t="shared" si="21"/>
        <v>440.66540889106147</v>
      </c>
    </row>
    <row r="34" spans="1:50" x14ac:dyDescent="0.2">
      <c r="A34" s="85" t="str">
        <f t="shared" si="22"/>
        <v>2009_1</v>
      </c>
      <c r="B34" s="59">
        <v>2009</v>
      </c>
      <c r="C34" s="59">
        <v>1</v>
      </c>
      <c r="D34" s="83" t="str">
        <f t="shared" si="23"/>
        <v>LSH_Personal</v>
      </c>
      <c r="E34" s="70" t="s">
        <v>37</v>
      </c>
      <c r="F34" s="71" t="s">
        <v>14</v>
      </c>
      <c r="G34" s="88">
        <f t="shared" si="24"/>
        <v>2520.75</v>
      </c>
      <c r="H34" s="72">
        <v>10083</v>
      </c>
      <c r="I34" s="88">
        <f t="shared" si="25"/>
        <v>1036028250</v>
      </c>
      <c r="J34" s="92">
        <f t="shared" si="26"/>
        <v>4144113000</v>
      </c>
      <c r="K34" s="67">
        <v>426</v>
      </c>
      <c r="L34" s="68">
        <v>1491</v>
      </c>
      <c r="M34" s="68">
        <v>1697</v>
      </c>
      <c r="N34" s="68">
        <v>3267</v>
      </c>
      <c r="O34" s="69">
        <v>550</v>
      </c>
      <c r="P34" s="67">
        <v>7251783</v>
      </c>
      <c r="Q34" s="68">
        <v>4373551</v>
      </c>
      <c r="R34" s="68">
        <v>2075425</v>
      </c>
      <c r="S34" s="68">
        <v>8669393</v>
      </c>
      <c r="T34" s="69">
        <v>2608494</v>
      </c>
      <c r="U34" s="102">
        <f t="shared" si="0"/>
        <v>17022.964788732395</v>
      </c>
      <c r="V34" s="103">
        <f t="shared" si="1"/>
        <v>2933.3004694835681</v>
      </c>
      <c r="W34" s="103">
        <f t="shared" si="2"/>
        <v>1222.9964643488509</v>
      </c>
      <c r="X34" s="103">
        <f t="shared" si="3"/>
        <v>2653.6250382614021</v>
      </c>
      <c r="Y34" s="92">
        <f t="shared" si="4"/>
        <v>4742.7163636363639</v>
      </c>
      <c r="Z34" s="102">
        <f>Coverages!$C$10*G34</f>
        <v>567168750</v>
      </c>
      <c r="AA34" s="103">
        <f>Coverages!$C$12*G34</f>
        <v>75622500</v>
      </c>
      <c r="AB34" s="103">
        <f>Coverages!$C$14*G34</f>
        <v>378112500</v>
      </c>
      <c r="AC34" s="103">
        <f>Coverages!$C$16*G34</f>
        <v>7562250</v>
      </c>
      <c r="AD34" s="92">
        <f>Coverages!$C$18*G34</f>
        <v>7562250</v>
      </c>
      <c r="AE34" s="106">
        <f t="shared" si="27"/>
        <v>0.16899732222552813</v>
      </c>
      <c r="AF34" s="107">
        <f t="shared" si="5"/>
        <v>0.59149062778934836</v>
      </c>
      <c r="AG34" s="107">
        <f t="shared" si="6"/>
        <v>0.67321233759793708</v>
      </c>
      <c r="AH34" s="107">
        <f t="shared" si="7"/>
        <v>1.2960428443915502</v>
      </c>
      <c r="AI34" s="108">
        <f t="shared" si="8"/>
        <v>0.21818903104234852</v>
      </c>
      <c r="AJ34" s="106">
        <f t="shared" si="30"/>
        <v>0.18638862661426395</v>
      </c>
      <c r="AK34" s="107">
        <f t="shared" si="31"/>
        <v>0.61430276521828231</v>
      </c>
      <c r="AL34" s="107">
        <f t="shared" si="32"/>
        <v>0.69497940350290854</v>
      </c>
      <c r="AM34" s="107">
        <f t="shared" si="33"/>
        <v>1.3247888824706731</v>
      </c>
      <c r="AN34" s="108">
        <f t="shared" si="34"/>
        <v>0.23735621758502404</v>
      </c>
      <c r="AO34" s="102">
        <f t="shared" si="28"/>
        <v>2876.8354656352276</v>
      </c>
      <c r="AP34" s="103">
        <f t="shared" si="14"/>
        <v>1735.0197361896262</v>
      </c>
      <c r="AQ34" s="103">
        <f t="shared" si="15"/>
        <v>823.33630863830206</v>
      </c>
      <c r="AR34" s="103">
        <f t="shared" si="16"/>
        <v>3439.2117425369433</v>
      </c>
      <c r="AS34" s="92">
        <f t="shared" si="17"/>
        <v>1034.8086878905087</v>
      </c>
      <c r="AT34" s="102">
        <f t="shared" si="29"/>
        <v>2885.9258037817744</v>
      </c>
      <c r="AU34" s="103">
        <f t="shared" si="18"/>
        <v>1740.5021199690593</v>
      </c>
      <c r="AV34" s="103">
        <f t="shared" si="19"/>
        <v>825.93791917295232</v>
      </c>
      <c r="AW34" s="103">
        <f t="shared" si="20"/>
        <v>3450.0790994194244</v>
      </c>
      <c r="AX34" s="92">
        <f t="shared" si="21"/>
        <v>1038.0785171881089</v>
      </c>
    </row>
    <row r="35" spans="1:50" x14ac:dyDescent="0.2">
      <c r="A35" s="85" t="str">
        <f t="shared" si="22"/>
        <v>2009_1</v>
      </c>
      <c r="B35" s="59">
        <v>2009</v>
      </c>
      <c r="C35" s="59">
        <v>1</v>
      </c>
      <c r="D35" s="83" t="str">
        <f t="shared" si="23"/>
        <v>SYH_Personal</v>
      </c>
      <c r="E35" s="70" t="s">
        <v>38</v>
      </c>
      <c r="F35" s="71" t="s">
        <v>14</v>
      </c>
      <c r="G35" s="88">
        <f t="shared" si="24"/>
        <v>1346.75</v>
      </c>
      <c r="H35" s="72">
        <v>5387</v>
      </c>
      <c r="I35" s="88">
        <f t="shared" si="25"/>
        <v>553514250</v>
      </c>
      <c r="J35" s="92">
        <f t="shared" si="26"/>
        <v>2214057000</v>
      </c>
      <c r="K35" s="67">
        <v>236</v>
      </c>
      <c r="L35" s="68">
        <v>813</v>
      </c>
      <c r="M35" s="68">
        <v>538</v>
      </c>
      <c r="N35" s="68">
        <v>1650</v>
      </c>
      <c r="O35" s="69">
        <v>42</v>
      </c>
      <c r="P35" s="67">
        <v>2223747</v>
      </c>
      <c r="Q35" s="68">
        <v>1888447</v>
      </c>
      <c r="R35" s="68">
        <v>1010395</v>
      </c>
      <c r="S35" s="68">
        <v>3851956</v>
      </c>
      <c r="T35" s="69">
        <v>171278</v>
      </c>
      <c r="U35" s="102">
        <f t="shared" si="0"/>
        <v>9422.6567796610161</v>
      </c>
      <c r="V35" s="103">
        <f t="shared" si="1"/>
        <v>2322.8130381303813</v>
      </c>
      <c r="W35" s="103">
        <f t="shared" si="2"/>
        <v>1878.0576208178438</v>
      </c>
      <c r="X35" s="103">
        <f t="shared" si="3"/>
        <v>2334.5187878787879</v>
      </c>
      <c r="Y35" s="92">
        <f t="shared" si="4"/>
        <v>4078.0476190476193</v>
      </c>
      <c r="Z35" s="102">
        <f>Coverages!$C$10*G35</f>
        <v>303018750</v>
      </c>
      <c r="AA35" s="103">
        <f>Coverages!$C$12*G35</f>
        <v>40402500</v>
      </c>
      <c r="AB35" s="103">
        <f>Coverages!$C$14*G35</f>
        <v>202012500</v>
      </c>
      <c r="AC35" s="103">
        <f>Coverages!$C$16*G35</f>
        <v>4040250</v>
      </c>
      <c r="AD35" s="92">
        <f>Coverages!$C$18*G35</f>
        <v>4040250</v>
      </c>
      <c r="AE35" s="106">
        <f t="shared" si="27"/>
        <v>0.17523668089845926</v>
      </c>
      <c r="AF35" s="107">
        <f t="shared" si="5"/>
        <v>0.6036755151290143</v>
      </c>
      <c r="AG35" s="107">
        <f t="shared" si="6"/>
        <v>0.39948023018377576</v>
      </c>
      <c r="AH35" s="107">
        <f t="shared" si="7"/>
        <v>1.2251717096714312</v>
      </c>
      <c r="AI35" s="108">
        <f t="shared" si="8"/>
        <v>3.1186188973454612E-2</v>
      </c>
      <c r="AJ35" s="106">
        <f t="shared" si="30"/>
        <v>0.19937403196776701</v>
      </c>
      <c r="AK35" s="107">
        <f t="shared" si="31"/>
        <v>0.63473109633662983</v>
      </c>
      <c r="AL35" s="107">
        <f t="shared" si="32"/>
        <v>0.43057760508205778</v>
      </c>
      <c r="AM35" s="107">
        <f t="shared" si="33"/>
        <v>1.2585195583061968</v>
      </c>
      <c r="AN35" s="108">
        <f t="shared" si="34"/>
        <v>4.2222241088518339E-2</v>
      </c>
      <c r="AO35" s="102">
        <f t="shared" si="28"/>
        <v>1651.1950993131613</v>
      </c>
      <c r="AP35" s="103">
        <f t="shared" si="14"/>
        <v>1402.2253573417486</v>
      </c>
      <c r="AQ35" s="103">
        <f t="shared" si="15"/>
        <v>750.24689066270651</v>
      </c>
      <c r="AR35" s="103">
        <f t="shared" si="16"/>
        <v>2860.1863746055319</v>
      </c>
      <c r="AS35" s="92">
        <f t="shared" si="17"/>
        <v>127.1787636903657</v>
      </c>
      <c r="AT35" s="102">
        <f t="shared" si="29"/>
        <v>1656.4126106995359</v>
      </c>
      <c r="AU35" s="103">
        <f t="shared" si="18"/>
        <v>1406.6561643198197</v>
      </c>
      <c r="AV35" s="103">
        <f t="shared" si="19"/>
        <v>752.61755037230296</v>
      </c>
      <c r="AW35" s="103">
        <f t="shared" si="20"/>
        <v>2869.2241042977198</v>
      </c>
      <c r="AX35" s="92">
        <f t="shared" si="21"/>
        <v>127.58062816291381</v>
      </c>
    </row>
    <row r="36" spans="1:50" x14ac:dyDescent="0.2">
      <c r="A36" s="85" t="str">
        <f t="shared" si="22"/>
        <v>2009_1</v>
      </c>
      <c r="B36" s="59">
        <v>2009</v>
      </c>
      <c r="C36" s="59">
        <v>1</v>
      </c>
      <c r="D36" s="83" t="str">
        <f t="shared" si="23"/>
        <v>MSH_Personal</v>
      </c>
      <c r="E36" s="70" t="s">
        <v>39</v>
      </c>
      <c r="F36" s="71" t="s">
        <v>14</v>
      </c>
      <c r="G36" s="88">
        <f t="shared" si="24"/>
        <v>3694.5</v>
      </c>
      <c r="H36" s="72">
        <v>14778</v>
      </c>
      <c r="I36" s="88">
        <f t="shared" si="25"/>
        <v>1518439500</v>
      </c>
      <c r="J36" s="92">
        <f t="shared" si="26"/>
        <v>6073758000</v>
      </c>
      <c r="K36" s="67">
        <v>687</v>
      </c>
      <c r="L36" s="68">
        <v>2270</v>
      </c>
      <c r="M36" s="68">
        <v>2456</v>
      </c>
      <c r="N36" s="68">
        <v>2066</v>
      </c>
      <c r="O36" s="69">
        <v>421</v>
      </c>
      <c r="P36" s="67">
        <v>9558890</v>
      </c>
      <c r="Q36" s="68">
        <v>6091175</v>
      </c>
      <c r="R36" s="68">
        <v>2318090</v>
      </c>
      <c r="S36" s="68">
        <v>5046859</v>
      </c>
      <c r="T36" s="69">
        <v>1802789</v>
      </c>
      <c r="U36" s="102">
        <f t="shared" si="0"/>
        <v>13913.959243085881</v>
      </c>
      <c r="V36" s="103">
        <f t="shared" si="1"/>
        <v>2683.3370044052863</v>
      </c>
      <c r="W36" s="103">
        <f t="shared" si="2"/>
        <v>943.84771986970679</v>
      </c>
      <c r="X36" s="103">
        <f t="shared" si="3"/>
        <v>2442.8165537270088</v>
      </c>
      <c r="Y36" s="92">
        <f t="shared" si="4"/>
        <v>4282.1591448931113</v>
      </c>
      <c r="Z36" s="102">
        <f>Coverages!$C$10*G36</f>
        <v>831262500</v>
      </c>
      <c r="AA36" s="103">
        <f>Coverages!$C$12*G36</f>
        <v>110835000</v>
      </c>
      <c r="AB36" s="103">
        <f>Coverages!$C$14*G36</f>
        <v>554175000</v>
      </c>
      <c r="AC36" s="103">
        <f>Coverages!$C$16*G36</f>
        <v>11083500</v>
      </c>
      <c r="AD36" s="92">
        <f>Coverages!$C$18*G36</f>
        <v>11083500</v>
      </c>
      <c r="AE36" s="106">
        <f t="shared" si="27"/>
        <v>0.18595209094600082</v>
      </c>
      <c r="AF36" s="107">
        <f t="shared" si="5"/>
        <v>0.61442685072404923</v>
      </c>
      <c r="AG36" s="107">
        <f t="shared" si="6"/>
        <v>0.66477195831641633</v>
      </c>
      <c r="AH36" s="107">
        <f t="shared" si="7"/>
        <v>0.55920963594532413</v>
      </c>
      <c r="AI36" s="108">
        <f t="shared" si="8"/>
        <v>0.11395317363648667</v>
      </c>
      <c r="AJ36" s="106">
        <f t="shared" si="30"/>
        <v>0.20086641589772183</v>
      </c>
      <c r="AK36" s="107">
        <f t="shared" si="31"/>
        <v>0.63308491436444314</v>
      </c>
      <c r="AL36" s="107">
        <f t="shared" si="32"/>
        <v>0.68286804222669795</v>
      </c>
      <c r="AM36" s="107">
        <f t="shared" si="33"/>
        <v>0.5782415056034812</v>
      </c>
      <c r="AN36" s="108">
        <f t="shared" si="34"/>
        <v>0.12613380038324087</v>
      </c>
      <c r="AO36" s="102">
        <f t="shared" si="28"/>
        <v>2587.3298145892545</v>
      </c>
      <c r="AP36" s="103">
        <f t="shared" si="14"/>
        <v>1648.7143050480445</v>
      </c>
      <c r="AQ36" s="103">
        <f t="shared" si="15"/>
        <v>627.44349709026937</v>
      </c>
      <c r="AR36" s="103">
        <f t="shared" si="16"/>
        <v>1366.0465556908919</v>
      </c>
      <c r="AS36" s="92">
        <f t="shared" si="17"/>
        <v>487.96562457707404</v>
      </c>
      <c r="AT36" s="102">
        <f t="shared" si="29"/>
        <v>2595.5053613635523</v>
      </c>
      <c r="AU36" s="103">
        <f t="shared" si="18"/>
        <v>1653.923977522875</v>
      </c>
      <c r="AV36" s="103">
        <f t="shared" si="19"/>
        <v>629.42611779435026</v>
      </c>
      <c r="AW36" s="103">
        <f t="shared" si="20"/>
        <v>1370.3630434648683</v>
      </c>
      <c r="AX36" s="92">
        <f t="shared" si="21"/>
        <v>489.50751759955773</v>
      </c>
    </row>
    <row r="37" spans="1:50" x14ac:dyDescent="0.2">
      <c r="A37" s="85" t="str">
        <f t="shared" si="22"/>
        <v>2009_1</v>
      </c>
      <c r="B37" s="59">
        <v>2009</v>
      </c>
      <c r="C37" s="59">
        <v>1</v>
      </c>
      <c r="D37" s="83" t="str">
        <f t="shared" si="23"/>
        <v>SMH_Personal</v>
      </c>
      <c r="E37" s="70" t="s">
        <v>40</v>
      </c>
      <c r="F37" s="71" t="s">
        <v>14</v>
      </c>
      <c r="G37" s="88">
        <f t="shared" si="24"/>
        <v>2468.75</v>
      </c>
      <c r="H37" s="72">
        <v>9875</v>
      </c>
      <c r="I37" s="88">
        <f t="shared" si="25"/>
        <v>1014656250</v>
      </c>
      <c r="J37" s="92">
        <f t="shared" si="26"/>
        <v>4058625000</v>
      </c>
      <c r="K37" s="67">
        <v>358</v>
      </c>
      <c r="L37" s="68">
        <v>1493</v>
      </c>
      <c r="M37" s="68">
        <v>3205</v>
      </c>
      <c r="N37" s="68">
        <v>3333</v>
      </c>
      <c r="O37" s="69">
        <v>498</v>
      </c>
      <c r="P37" s="67">
        <v>4008488</v>
      </c>
      <c r="Q37" s="68">
        <v>4935848</v>
      </c>
      <c r="R37" s="68">
        <v>2196592</v>
      </c>
      <c r="S37" s="68">
        <v>11121287</v>
      </c>
      <c r="T37" s="69">
        <v>1022427</v>
      </c>
      <c r="U37" s="102">
        <f t="shared" si="0"/>
        <v>11196.893854748603</v>
      </c>
      <c r="V37" s="103">
        <f t="shared" si="1"/>
        <v>3305.9933020763565</v>
      </c>
      <c r="W37" s="103">
        <f t="shared" si="2"/>
        <v>685.36411856474263</v>
      </c>
      <c r="X37" s="103">
        <f t="shared" si="3"/>
        <v>3336.7197719771975</v>
      </c>
      <c r="Y37" s="92">
        <f t="shared" si="4"/>
        <v>2053.0662650602408</v>
      </c>
      <c r="Z37" s="102">
        <f>Coverages!$C$10*G37</f>
        <v>555468750</v>
      </c>
      <c r="AA37" s="103">
        <f>Coverages!$C$12*G37</f>
        <v>74062500</v>
      </c>
      <c r="AB37" s="103">
        <f>Coverages!$C$14*G37</f>
        <v>370312500</v>
      </c>
      <c r="AC37" s="103">
        <f>Coverages!$C$16*G37</f>
        <v>7406250</v>
      </c>
      <c r="AD37" s="92">
        <f>Coverages!$C$18*G37</f>
        <v>7406250</v>
      </c>
      <c r="AE37" s="106">
        <f t="shared" si="27"/>
        <v>0.14501265822784809</v>
      </c>
      <c r="AF37" s="107">
        <f t="shared" si="5"/>
        <v>0.60475949367088611</v>
      </c>
      <c r="AG37" s="107">
        <f t="shared" si="6"/>
        <v>1.2982278481012659</v>
      </c>
      <c r="AH37" s="107">
        <f t="shared" si="7"/>
        <v>1.3500759493670886</v>
      </c>
      <c r="AI37" s="108">
        <f t="shared" si="8"/>
        <v>0.20172151898734178</v>
      </c>
      <c r="AJ37" s="106">
        <f t="shared" si="30"/>
        <v>0.1615246766265459</v>
      </c>
      <c r="AK37" s="107">
        <f t="shared" si="31"/>
        <v>0.627686082135962</v>
      </c>
      <c r="AL37" s="107">
        <f t="shared" si="32"/>
        <v>1.3274066141825189</v>
      </c>
      <c r="AM37" s="107">
        <f t="shared" si="33"/>
        <v>1.3823146554245969</v>
      </c>
      <c r="AN37" s="108">
        <f t="shared" si="34"/>
        <v>0.22053939880625542</v>
      </c>
      <c r="AO37" s="102">
        <f t="shared" si="28"/>
        <v>1623.6913417721519</v>
      </c>
      <c r="AP37" s="103">
        <f t="shared" si="14"/>
        <v>1999.330835443038</v>
      </c>
      <c r="AQ37" s="103">
        <f t="shared" si="15"/>
        <v>889.7587848101266</v>
      </c>
      <c r="AR37" s="103">
        <f t="shared" si="16"/>
        <v>4504.825113924051</v>
      </c>
      <c r="AS37" s="92">
        <f t="shared" si="17"/>
        <v>414.14764556962024</v>
      </c>
      <c r="AT37" s="102">
        <f t="shared" si="29"/>
        <v>1628.8219457008929</v>
      </c>
      <c r="AU37" s="103">
        <f t="shared" si="18"/>
        <v>2005.64839985647</v>
      </c>
      <c r="AV37" s="103">
        <f t="shared" si="19"/>
        <v>892.57027970422155</v>
      </c>
      <c r="AW37" s="103">
        <f t="shared" si="20"/>
        <v>4519.0596379577655</v>
      </c>
      <c r="AX37" s="92">
        <f t="shared" si="21"/>
        <v>415.45628563117236</v>
      </c>
    </row>
    <row r="38" spans="1:50" x14ac:dyDescent="0.2">
      <c r="A38" s="85" t="str">
        <f t="shared" si="22"/>
        <v>2009_2</v>
      </c>
      <c r="B38" s="59">
        <v>2009</v>
      </c>
      <c r="C38" s="59">
        <v>2</v>
      </c>
      <c r="D38" s="83" t="str">
        <f t="shared" si="23"/>
        <v>SML_Personal</v>
      </c>
      <c r="E38" s="70" t="s">
        <v>13</v>
      </c>
      <c r="F38" s="71" t="s">
        <v>14</v>
      </c>
      <c r="G38" s="88">
        <f t="shared" si="24"/>
        <v>3821.25</v>
      </c>
      <c r="H38" s="72">
        <v>15285</v>
      </c>
      <c r="I38" s="88">
        <f t="shared" si="25"/>
        <v>1570533750</v>
      </c>
      <c r="J38" s="92">
        <f t="shared" si="26"/>
        <v>6282135000</v>
      </c>
      <c r="K38" s="67">
        <v>101</v>
      </c>
      <c r="L38" s="68">
        <v>1687</v>
      </c>
      <c r="M38" s="68">
        <v>926</v>
      </c>
      <c r="N38" s="68">
        <v>2582</v>
      </c>
      <c r="O38" s="69">
        <v>381</v>
      </c>
      <c r="P38" s="67">
        <v>1378723</v>
      </c>
      <c r="Q38" s="68">
        <v>2699268</v>
      </c>
      <c r="R38" s="68">
        <v>1211855</v>
      </c>
      <c r="S38" s="68">
        <v>4124911</v>
      </c>
      <c r="T38" s="69">
        <v>1091927</v>
      </c>
      <c r="U38" s="102">
        <f t="shared" si="0"/>
        <v>13650.722772277228</v>
      </c>
      <c r="V38" s="103">
        <f t="shared" si="1"/>
        <v>1600.0403082394785</v>
      </c>
      <c r="W38" s="103">
        <f t="shared" si="2"/>
        <v>1308.6987041036716</v>
      </c>
      <c r="X38" s="103">
        <f t="shared" si="3"/>
        <v>1597.5642912470953</v>
      </c>
      <c r="Y38" s="92">
        <f t="shared" si="4"/>
        <v>2865.9501312335956</v>
      </c>
      <c r="Z38" s="102">
        <f>Coverages!$C$10*G38</f>
        <v>859781250</v>
      </c>
      <c r="AA38" s="103">
        <f>Coverages!$C$12*G38</f>
        <v>114637500</v>
      </c>
      <c r="AB38" s="103">
        <f>Coverages!$C$14*G38</f>
        <v>573187500</v>
      </c>
      <c r="AC38" s="103">
        <f>Coverages!$C$16*G38</f>
        <v>11463750</v>
      </c>
      <c r="AD38" s="92">
        <f>Coverages!$C$18*G38</f>
        <v>11463750</v>
      </c>
      <c r="AE38" s="106">
        <f t="shared" si="27"/>
        <v>2.643114164213281E-2</v>
      </c>
      <c r="AF38" s="107">
        <f t="shared" si="5"/>
        <v>0.44147857376512922</v>
      </c>
      <c r="AG38" s="107">
        <f t="shared" si="6"/>
        <v>0.24232908079816814</v>
      </c>
      <c r="AH38" s="107">
        <f t="shared" si="7"/>
        <v>0.67569512594046455</v>
      </c>
      <c r="AI38" s="108">
        <f t="shared" si="8"/>
        <v>9.9705593719332686E-2</v>
      </c>
      <c r="AJ38" s="106">
        <f t="shared" si="30"/>
        <v>3.24775084850649E-2</v>
      </c>
      <c r="AK38" s="107">
        <f t="shared" si="31"/>
        <v>0.46019521560329363</v>
      </c>
      <c r="AL38" s="107">
        <f t="shared" si="32"/>
        <v>0.25847996383064542</v>
      </c>
      <c r="AM38" s="107">
        <f t="shared" si="33"/>
        <v>0.69333946221472109</v>
      </c>
      <c r="AN38" s="108">
        <f t="shared" si="34"/>
        <v>0.11099848723414783</v>
      </c>
      <c r="AO38" s="102">
        <f t="shared" si="28"/>
        <v>360.80418711154726</v>
      </c>
      <c r="AP38" s="103">
        <f t="shared" si="14"/>
        <v>706.38351324828261</v>
      </c>
      <c r="AQ38" s="103">
        <f t="shared" si="15"/>
        <v>317.13575400719662</v>
      </c>
      <c r="AR38" s="103">
        <f t="shared" si="16"/>
        <v>1079.4664049721951</v>
      </c>
      <c r="AS38" s="92">
        <f t="shared" si="17"/>
        <v>285.75125940464505</v>
      </c>
      <c r="AT38" s="102">
        <f t="shared" si="29"/>
        <v>361.94427040957135</v>
      </c>
      <c r="AU38" s="103">
        <f t="shared" si="18"/>
        <v>708.61557172826065</v>
      </c>
      <c r="AV38" s="103">
        <f t="shared" si="19"/>
        <v>318.13785206832051</v>
      </c>
      <c r="AW38" s="103">
        <f t="shared" si="20"/>
        <v>1082.8773454852173</v>
      </c>
      <c r="AX38" s="92">
        <f t="shared" si="21"/>
        <v>286.65418750213928</v>
      </c>
    </row>
    <row r="39" spans="1:50" x14ac:dyDescent="0.2">
      <c r="A39" s="85" t="str">
        <f t="shared" si="22"/>
        <v>2009_2</v>
      </c>
      <c r="B39" s="59">
        <v>2009</v>
      </c>
      <c r="C39" s="59">
        <v>2</v>
      </c>
      <c r="D39" s="83" t="str">
        <f t="shared" si="23"/>
        <v>LSL_Personal</v>
      </c>
      <c r="E39" s="70" t="s">
        <v>15</v>
      </c>
      <c r="F39" s="71" t="s">
        <v>14</v>
      </c>
      <c r="G39" s="88">
        <f t="shared" si="24"/>
        <v>1153.25</v>
      </c>
      <c r="H39" s="72">
        <v>4613</v>
      </c>
      <c r="I39" s="88">
        <f t="shared" si="25"/>
        <v>473985750</v>
      </c>
      <c r="J39" s="92">
        <f t="shared" si="26"/>
        <v>1895943000</v>
      </c>
      <c r="K39" s="67">
        <v>21</v>
      </c>
      <c r="L39" s="68">
        <v>321</v>
      </c>
      <c r="M39" s="68">
        <v>826</v>
      </c>
      <c r="N39" s="68">
        <v>447</v>
      </c>
      <c r="O39" s="69">
        <v>93</v>
      </c>
      <c r="P39" s="67">
        <v>499405</v>
      </c>
      <c r="Q39" s="68">
        <v>924697</v>
      </c>
      <c r="R39" s="68">
        <v>1080336</v>
      </c>
      <c r="S39" s="68">
        <v>1174183</v>
      </c>
      <c r="T39" s="69">
        <v>450988</v>
      </c>
      <c r="U39" s="102">
        <f t="shared" si="0"/>
        <v>23781.190476190477</v>
      </c>
      <c r="V39" s="103">
        <f t="shared" si="1"/>
        <v>2880.6760124610591</v>
      </c>
      <c r="W39" s="103">
        <f t="shared" si="2"/>
        <v>1307.9128329297821</v>
      </c>
      <c r="X39" s="103">
        <f t="shared" si="3"/>
        <v>2626.8076062639821</v>
      </c>
      <c r="Y39" s="92">
        <f t="shared" si="4"/>
        <v>4849.333333333333</v>
      </c>
      <c r="Z39" s="102">
        <f>Coverages!$C$10*G39</f>
        <v>259481250</v>
      </c>
      <c r="AA39" s="103">
        <f>Coverages!$C$12*G39</f>
        <v>34597500</v>
      </c>
      <c r="AB39" s="103">
        <f>Coverages!$C$14*G39</f>
        <v>172987500</v>
      </c>
      <c r="AC39" s="103">
        <f>Coverages!$C$16*G39</f>
        <v>3459750</v>
      </c>
      <c r="AD39" s="92">
        <f>Coverages!$C$18*G39</f>
        <v>3459750</v>
      </c>
      <c r="AE39" s="106">
        <f t="shared" si="27"/>
        <v>1.8209408194233688E-2</v>
      </c>
      <c r="AF39" s="107">
        <f t="shared" si="5"/>
        <v>0.27834381096900063</v>
      </c>
      <c r="AG39" s="107">
        <f t="shared" si="6"/>
        <v>0.71623672230652502</v>
      </c>
      <c r="AH39" s="107">
        <f t="shared" si="7"/>
        <v>0.3876002601344028</v>
      </c>
      <c r="AI39" s="108">
        <f t="shared" si="8"/>
        <v>8.0641664860177764E-2</v>
      </c>
      <c r="AJ39" s="106">
        <f t="shared" si="30"/>
        <v>2.7383256153027842E-2</v>
      </c>
      <c r="AK39" s="107">
        <f t="shared" si="31"/>
        <v>0.30909416670067741</v>
      </c>
      <c r="AL39" s="107">
        <f t="shared" si="32"/>
        <v>0.74716819353814168</v>
      </c>
      <c r="AM39" s="107">
        <f t="shared" si="33"/>
        <v>0.42102774632661777</v>
      </c>
      <c r="AN39" s="108">
        <f t="shared" si="34"/>
        <v>9.9323362591714814E-2</v>
      </c>
      <c r="AO39" s="102">
        <f t="shared" si="28"/>
        <v>433.04140472577501</v>
      </c>
      <c r="AP39" s="103">
        <f t="shared" si="14"/>
        <v>801.81833947539565</v>
      </c>
      <c r="AQ39" s="103">
        <f t="shared" si="15"/>
        <v>936.77520052026875</v>
      </c>
      <c r="AR39" s="103">
        <f t="shared" si="16"/>
        <v>1018.1513115109473</v>
      </c>
      <c r="AS39" s="92">
        <f t="shared" si="17"/>
        <v>391.05831346195532</v>
      </c>
      <c r="AT39" s="102">
        <f t="shared" si="29"/>
        <v>434.4097460325462</v>
      </c>
      <c r="AU39" s="103">
        <f t="shared" si="18"/>
        <v>804.35195668256699</v>
      </c>
      <c r="AV39" s="103">
        <f t="shared" si="19"/>
        <v>939.73525973872268</v>
      </c>
      <c r="AW39" s="103">
        <f t="shared" si="20"/>
        <v>1021.3685061738131</v>
      </c>
      <c r="AX39" s="92">
        <f t="shared" si="21"/>
        <v>392.29399494143217</v>
      </c>
    </row>
    <row r="40" spans="1:50" x14ac:dyDescent="0.2">
      <c r="A40" s="85" t="str">
        <f t="shared" si="22"/>
        <v>2009_2</v>
      </c>
      <c r="B40" s="59">
        <v>2009</v>
      </c>
      <c r="C40" s="59">
        <v>2</v>
      </c>
      <c r="D40" s="83" t="str">
        <f t="shared" si="23"/>
        <v>MYA_Personal</v>
      </c>
      <c r="E40" s="70" t="s">
        <v>16</v>
      </c>
      <c r="F40" s="71" t="s">
        <v>14</v>
      </c>
      <c r="G40" s="88">
        <f t="shared" si="24"/>
        <v>1096.25</v>
      </c>
      <c r="H40" s="72">
        <v>4385</v>
      </c>
      <c r="I40" s="88">
        <f t="shared" si="25"/>
        <v>450558750</v>
      </c>
      <c r="J40" s="92">
        <f t="shared" si="26"/>
        <v>1802235000</v>
      </c>
      <c r="K40" s="67">
        <v>87</v>
      </c>
      <c r="L40" s="68">
        <v>521</v>
      </c>
      <c r="M40" s="68">
        <v>1217</v>
      </c>
      <c r="N40" s="68">
        <v>1604</v>
      </c>
      <c r="O40" s="69">
        <v>92</v>
      </c>
      <c r="P40" s="67">
        <v>807449</v>
      </c>
      <c r="Q40" s="68">
        <v>1834839</v>
      </c>
      <c r="R40" s="68">
        <v>1181919</v>
      </c>
      <c r="S40" s="68">
        <v>4669150</v>
      </c>
      <c r="T40" s="69">
        <v>400091</v>
      </c>
      <c r="U40" s="102">
        <f t="shared" si="0"/>
        <v>9281.022988505747</v>
      </c>
      <c r="V40" s="103">
        <f t="shared" si="1"/>
        <v>3521.7639155470251</v>
      </c>
      <c r="W40" s="103">
        <f t="shared" si="2"/>
        <v>971.17419884963022</v>
      </c>
      <c r="X40" s="103">
        <f t="shared" si="3"/>
        <v>2910.9413965087283</v>
      </c>
      <c r="Y40" s="92">
        <f t="shared" si="4"/>
        <v>4348.815217391304</v>
      </c>
      <c r="Z40" s="102">
        <f>Coverages!$C$10*G40</f>
        <v>246656250</v>
      </c>
      <c r="AA40" s="103">
        <f>Coverages!$C$12*G40</f>
        <v>32887500</v>
      </c>
      <c r="AB40" s="103">
        <f>Coverages!$C$14*G40</f>
        <v>164437500</v>
      </c>
      <c r="AC40" s="103">
        <f>Coverages!$C$16*G40</f>
        <v>3288750</v>
      </c>
      <c r="AD40" s="92">
        <f>Coverages!$C$18*G40</f>
        <v>3288750</v>
      </c>
      <c r="AE40" s="106">
        <f t="shared" si="27"/>
        <v>7.9361459521094635E-2</v>
      </c>
      <c r="AF40" s="107">
        <f t="shared" si="5"/>
        <v>0.47525655644241732</v>
      </c>
      <c r="AG40" s="107">
        <f t="shared" si="6"/>
        <v>1.1101482326111745</v>
      </c>
      <c r="AH40" s="107">
        <f t="shared" si="7"/>
        <v>1.463169897377423</v>
      </c>
      <c r="AI40" s="108">
        <f t="shared" si="8"/>
        <v>8.3922462941847201E-2</v>
      </c>
      <c r="AJ40" s="106">
        <f t="shared" si="30"/>
        <v>9.8383211593077793E-2</v>
      </c>
      <c r="AK40" s="107">
        <f t="shared" si="31"/>
        <v>0.5103995446503663</v>
      </c>
      <c r="AL40" s="107">
        <f t="shared" si="32"/>
        <v>1.1347564622163782</v>
      </c>
      <c r="AM40" s="107">
        <f t="shared" si="33"/>
        <v>1.5211019157149328</v>
      </c>
      <c r="AN40" s="108">
        <f t="shared" si="34"/>
        <v>0.10343466772644966</v>
      </c>
      <c r="AO40" s="102">
        <f t="shared" si="28"/>
        <v>736.55553021664764</v>
      </c>
      <c r="AP40" s="103">
        <f t="shared" si="14"/>
        <v>1673.7413911060432</v>
      </c>
      <c r="AQ40" s="103">
        <f t="shared" si="15"/>
        <v>1078.1473204104902</v>
      </c>
      <c r="AR40" s="103">
        <f t="shared" si="16"/>
        <v>4259.201824401368</v>
      </c>
      <c r="AS40" s="92">
        <f t="shared" si="17"/>
        <v>364.96328392246295</v>
      </c>
      <c r="AT40" s="102">
        <f t="shared" si="29"/>
        <v>738.88292742561532</v>
      </c>
      <c r="AU40" s="103">
        <f t="shared" si="18"/>
        <v>1679.0301451542928</v>
      </c>
      <c r="AV40" s="103">
        <f t="shared" si="19"/>
        <v>1081.5540928280991</v>
      </c>
      <c r="AW40" s="103">
        <f t="shared" si="20"/>
        <v>4272.6602182791876</v>
      </c>
      <c r="AX40" s="92">
        <f t="shared" si="21"/>
        <v>366.11650929859576</v>
      </c>
    </row>
    <row r="41" spans="1:50" x14ac:dyDescent="0.2">
      <c r="A41" s="85" t="str">
        <f t="shared" si="22"/>
        <v>2009_2</v>
      </c>
      <c r="B41" s="59">
        <v>2009</v>
      </c>
      <c r="C41" s="59">
        <v>2</v>
      </c>
      <c r="D41" s="83" t="str">
        <f t="shared" si="23"/>
        <v>SMA_Personal</v>
      </c>
      <c r="E41" s="70" t="s">
        <v>17</v>
      </c>
      <c r="F41" s="71" t="s">
        <v>14</v>
      </c>
      <c r="G41" s="88">
        <f t="shared" si="24"/>
        <v>4274.75</v>
      </c>
      <c r="H41" s="72">
        <v>17099</v>
      </c>
      <c r="I41" s="88">
        <f t="shared" si="25"/>
        <v>1756922250</v>
      </c>
      <c r="J41" s="92">
        <f t="shared" si="26"/>
        <v>7027689000</v>
      </c>
      <c r="K41" s="67">
        <v>97</v>
      </c>
      <c r="L41" s="68">
        <v>1493</v>
      </c>
      <c r="M41" s="68">
        <v>4955</v>
      </c>
      <c r="N41" s="68">
        <v>2057</v>
      </c>
      <c r="O41" s="69">
        <v>344</v>
      </c>
      <c r="P41" s="67">
        <v>1565412</v>
      </c>
      <c r="Q41" s="68">
        <v>5999494</v>
      </c>
      <c r="R41" s="68">
        <v>4221490</v>
      </c>
      <c r="S41" s="68">
        <v>6324041</v>
      </c>
      <c r="T41" s="69">
        <v>1557178</v>
      </c>
      <c r="U41" s="102">
        <f t="shared" si="0"/>
        <v>16138.268041237114</v>
      </c>
      <c r="V41" s="103">
        <f t="shared" si="1"/>
        <v>4018.4152712659074</v>
      </c>
      <c r="W41" s="103">
        <f t="shared" si="2"/>
        <v>851.9656912209889</v>
      </c>
      <c r="X41" s="103">
        <f t="shared" si="3"/>
        <v>3074.4000972289741</v>
      </c>
      <c r="Y41" s="92">
        <f t="shared" si="4"/>
        <v>4526.6802325581393</v>
      </c>
      <c r="Z41" s="102">
        <f>Coverages!$C$10*G41</f>
        <v>961818750</v>
      </c>
      <c r="AA41" s="103">
        <f>Coverages!$C$12*G41</f>
        <v>128242500</v>
      </c>
      <c r="AB41" s="103">
        <f>Coverages!$C$14*G41</f>
        <v>641212500</v>
      </c>
      <c r="AC41" s="103">
        <f>Coverages!$C$16*G41</f>
        <v>12824250</v>
      </c>
      <c r="AD41" s="92">
        <f>Coverages!$C$18*G41</f>
        <v>12824250</v>
      </c>
      <c r="AE41" s="106">
        <f t="shared" si="27"/>
        <v>2.2691385461138077E-2</v>
      </c>
      <c r="AF41" s="107">
        <f t="shared" si="5"/>
        <v>0.34926019065442426</v>
      </c>
      <c r="AG41" s="107">
        <f t="shared" si="6"/>
        <v>1.1591321129890637</v>
      </c>
      <c r="AH41" s="107">
        <f t="shared" si="7"/>
        <v>0.4811977308614539</v>
      </c>
      <c r="AI41" s="108">
        <f t="shared" si="8"/>
        <v>8.047254225393298E-2</v>
      </c>
      <c r="AJ41" s="106">
        <f t="shared" si="30"/>
        <v>2.7998359103002905E-2</v>
      </c>
      <c r="AK41" s="107">
        <f t="shared" si="31"/>
        <v>0.36624962000340111</v>
      </c>
      <c r="AL41" s="107">
        <f t="shared" si="32"/>
        <v>1.1744375573942971</v>
      </c>
      <c r="AM41" s="107">
        <f t="shared" si="33"/>
        <v>0.49900360418542727</v>
      </c>
      <c r="AN41" s="108">
        <f t="shared" si="34"/>
        <v>9.0166626115203263E-2</v>
      </c>
      <c r="AO41" s="102">
        <f t="shared" si="28"/>
        <v>366.19966079887712</v>
      </c>
      <c r="AP41" s="103">
        <f t="shared" si="14"/>
        <v>1403.4724837709807</v>
      </c>
      <c r="AQ41" s="103">
        <f t="shared" si="15"/>
        <v>987.54079185917305</v>
      </c>
      <c r="AR41" s="103">
        <f t="shared" si="16"/>
        <v>1479.3943505468155</v>
      </c>
      <c r="AS41" s="92">
        <f t="shared" si="17"/>
        <v>364.27346628457803</v>
      </c>
      <c r="AT41" s="102">
        <f t="shared" si="29"/>
        <v>367.3567929274181</v>
      </c>
      <c r="AU41" s="103">
        <f t="shared" si="18"/>
        <v>1407.907231468321</v>
      </c>
      <c r="AV41" s="103">
        <f t="shared" si="19"/>
        <v>990.6612621949788</v>
      </c>
      <c r="AW41" s="103">
        <f t="shared" si="20"/>
        <v>1484.0689991526206</v>
      </c>
      <c r="AX41" s="92">
        <f t="shared" si="21"/>
        <v>365.42451194773707</v>
      </c>
    </row>
    <row r="42" spans="1:50" x14ac:dyDescent="0.2">
      <c r="A42" s="85" t="str">
        <f t="shared" si="22"/>
        <v>2009_2</v>
      </c>
      <c r="B42" s="59">
        <v>2009</v>
      </c>
      <c r="C42" s="59">
        <v>2</v>
      </c>
      <c r="D42" s="83" t="str">
        <f t="shared" si="23"/>
        <v>MSL_Personal</v>
      </c>
      <c r="E42" s="70" t="s">
        <v>18</v>
      </c>
      <c r="F42" s="71" t="s">
        <v>14</v>
      </c>
      <c r="G42" s="88">
        <f t="shared" si="24"/>
        <v>3542.75</v>
      </c>
      <c r="H42" s="72">
        <v>14171</v>
      </c>
      <c r="I42" s="88">
        <f t="shared" si="25"/>
        <v>1456070250</v>
      </c>
      <c r="J42" s="92">
        <f t="shared" si="26"/>
        <v>5824281000</v>
      </c>
      <c r="K42" s="67">
        <v>162</v>
      </c>
      <c r="L42" s="68">
        <v>1135</v>
      </c>
      <c r="M42" s="68">
        <v>4264</v>
      </c>
      <c r="N42" s="68">
        <v>1637</v>
      </c>
      <c r="O42" s="69">
        <v>353</v>
      </c>
      <c r="P42" s="67">
        <v>3136899</v>
      </c>
      <c r="Q42" s="68">
        <v>3449913</v>
      </c>
      <c r="R42" s="68">
        <v>7747694</v>
      </c>
      <c r="S42" s="68">
        <v>5200218</v>
      </c>
      <c r="T42" s="69">
        <v>876172</v>
      </c>
      <c r="U42" s="102">
        <f t="shared" si="0"/>
        <v>19363.574074074073</v>
      </c>
      <c r="V42" s="103">
        <f t="shared" si="1"/>
        <v>3039.5709251101321</v>
      </c>
      <c r="W42" s="103">
        <f t="shared" si="2"/>
        <v>1817.0014071294559</v>
      </c>
      <c r="X42" s="103">
        <f t="shared" si="3"/>
        <v>3176.6756261453879</v>
      </c>
      <c r="Y42" s="92">
        <f t="shared" si="4"/>
        <v>2482.0736543909347</v>
      </c>
      <c r="Z42" s="102">
        <f>Coverages!$C$10*G42</f>
        <v>797118750</v>
      </c>
      <c r="AA42" s="103">
        <f>Coverages!$C$12*G42</f>
        <v>106282500</v>
      </c>
      <c r="AB42" s="103">
        <f>Coverages!$C$14*G42</f>
        <v>531412500</v>
      </c>
      <c r="AC42" s="103">
        <f>Coverages!$C$16*G42</f>
        <v>10628250</v>
      </c>
      <c r="AD42" s="92">
        <f>Coverages!$C$18*G42</f>
        <v>10628250</v>
      </c>
      <c r="AE42" s="106">
        <f t="shared" si="27"/>
        <v>4.5727189330322493E-2</v>
      </c>
      <c r="AF42" s="107">
        <f t="shared" si="5"/>
        <v>0.32037259191306189</v>
      </c>
      <c r="AG42" s="107">
        <f t="shared" si="6"/>
        <v>1.2035847858302167</v>
      </c>
      <c r="AH42" s="107">
        <f t="shared" si="7"/>
        <v>0.4620704255169007</v>
      </c>
      <c r="AI42" s="108">
        <f t="shared" si="8"/>
        <v>9.9640110083974318E-2</v>
      </c>
      <c r="AJ42" s="106">
        <f t="shared" si="30"/>
        <v>5.3904475502653815E-2</v>
      </c>
      <c r="AK42" s="107">
        <f t="shared" si="31"/>
        <v>0.33863881626495951</v>
      </c>
      <c r="AL42" s="107">
        <f t="shared" si="32"/>
        <v>1.2229622379322493</v>
      </c>
      <c r="AM42" s="107">
        <f t="shared" si="33"/>
        <v>0.48158694928786644</v>
      </c>
      <c r="AN42" s="108">
        <f t="shared" si="34"/>
        <v>0.11136505569226526</v>
      </c>
      <c r="AO42" s="102">
        <f t="shared" si="28"/>
        <v>885.44181779690916</v>
      </c>
      <c r="AP42" s="103">
        <f t="shared" si="14"/>
        <v>973.79521558111639</v>
      </c>
      <c r="AQ42" s="103">
        <f t="shared" si="15"/>
        <v>2186.9152494531086</v>
      </c>
      <c r="AR42" s="103">
        <f t="shared" si="16"/>
        <v>1467.8478583021663</v>
      </c>
      <c r="AS42" s="92">
        <f t="shared" si="17"/>
        <v>247.31409216004516</v>
      </c>
      <c r="AT42" s="102">
        <f t="shared" si="29"/>
        <v>888.23967176840483</v>
      </c>
      <c r="AU42" s="103">
        <f t="shared" si="18"/>
        <v>976.87225210296958</v>
      </c>
      <c r="AV42" s="103">
        <f t="shared" si="19"/>
        <v>2193.8255504949443</v>
      </c>
      <c r="AW42" s="103">
        <f t="shared" si="20"/>
        <v>1472.4860218464639</v>
      </c>
      <c r="AX42" s="92">
        <f t="shared" si="21"/>
        <v>248.09556498078734</v>
      </c>
    </row>
    <row r="43" spans="1:50" x14ac:dyDescent="0.2">
      <c r="A43" s="85" t="str">
        <f t="shared" si="22"/>
        <v>2009_2</v>
      </c>
      <c r="B43" s="59">
        <v>2009</v>
      </c>
      <c r="C43" s="59">
        <v>2</v>
      </c>
      <c r="D43" s="83" t="str">
        <f t="shared" si="23"/>
        <v>LYL_Personal</v>
      </c>
      <c r="E43" s="70" t="s">
        <v>19</v>
      </c>
      <c r="F43" s="71" t="s">
        <v>14</v>
      </c>
      <c r="G43" s="88">
        <f t="shared" si="24"/>
        <v>788.75</v>
      </c>
      <c r="H43" s="72">
        <v>3155</v>
      </c>
      <c r="I43" s="88">
        <f t="shared" si="25"/>
        <v>324176250</v>
      </c>
      <c r="J43" s="92">
        <f t="shared" si="26"/>
        <v>1296705000</v>
      </c>
      <c r="K43" s="67">
        <v>64</v>
      </c>
      <c r="L43" s="68">
        <v>269</v>
      </c>
      <c r="M43" s="68">
        <v>485</v>
      </c>
      <c r="N43" s="68">
        <v>357</v>
      </c>
      <c r="O43" s="69">
        <v>111</v>
      </c>
      <c r="P43" s="67">
        <v>1225869</v>
      </c>
      <c r="Q43" s="68">
        <v>829471</v>
      </c>
      <c r="R43" s="68">
        <v>595982</v>
      </c>
      <c r="S43" s="68">
        <v>1013657</v>
      </c>
      <c r="T43" s="69">
        <v>511101</v>
      </c>
      <c r="U43" s="102">
        <f t="shared" si="0"/>
        <v>19154.203125</v>
      </c>
      <c r="V43" s="103">
        <f t="shared" si="1"/>
        <v>3083.5353159851302</v>
      </c>
      <c r="W43" s="103">
        <f t="shared" si="2"/>
        <v>1228.8288659793814</v>
      </c>
      <c r="X43" s="103">
        <f t="shared" si="3"/>
        <v>2839.3753501400561</v>
      </c>
      <c r="Y43" s="92">
        <f t="shared" si="4"/>
        <v>4604.5135135135133</v>
      </c>
      <c r="Z43" s="102">
        <f>Coverages!$C$10*G43</f>
        <v>177468750</v>
      </c>
      <c r="AA43" s="103">
        <f>Coverages!$C$12*G43</f>
        <v>23662500</v>
      </c>
      <c r="AB43" s="103">
        <f>Coverages!$C$14*G43</f>
        <v>118312500</v>
      </c>
      <c r="AC43" s="103">
        <f>Coverages!$C$16*G43</f>
        <v>2366250</v>
      </c>
      <c r="AD43" s="92">
        <f>Coverages!$C$18*G43</f>
        <v>2366250</v>
      </c>
      <c r="AE43" s="106">
        <f t="shared" si="27"/>
        <v>8.1141045958795566E-2</v>
      </c>
      <c r="AF43" s="107">
        <f t="shared" si="5"/>
        <v>0.3410459587955626</v>
      </c>
      <c r="AG43" s="107">
        <f t="shared" si="6"/>
        <v>0.61489698890649758</v>
      </c>
      <c r="AH43" s="107">
        <f t="shared" si="7"/>
        <v>0.4526148969889065</v>
      </c>
      <c r="AI43" s="108">
        <f t="shared" si="8"/>
        <v>0.14072900158478605</v>
      </c>
      <c r="AJ43" s="106">
        <f t="shared" si="30"/>
        <v>0.10379431910732462</v>
      </c>
      <c r="AK43" s="107">
        <f t="shared" si="31"/>
        <v>0.38037562419712395</v>
      </c>
      <c r="AL43" s="107">
        <f t="shared" si="32"/>
        <v>0.65526858087667328</v>
      </c>
      <c r="AM43" s="107">
        <f t="shared" si="33"/>
        <v>0.4939098659316567</v>
      </c>
      <c r="AN43" s="108">
        <f t="shared" si="34"/>
        <v>0.169578822071068</v>
      </c>
      <c r="AO43" s="102">
        <f t="shared" si="28"/>
        <v>1554.1920760697305</v>
      </c>
      <c r="AP43" s="103">
        <f t="shared" si="14"/>
        <v>1051.6272583201269</v>
      </c>
      <c r="AQ43" s="103">
        <f t="shared" si="15"/>
        <v>755.60316957210773</v>
      </c>
      <c r="AR43" s="103">
        <f t="shared" si="16"/>
        <v>1285.1435816164817</v>
      </c>
      <c r="AS43" s="92">
        <f t="shared" si="17"/>
        <v>647.98858954041202</v>
      </c>
      <c r="AT43" s="102">
        <f t="shared" si="29"/>
        <v>1559.1030734781409</v>
      </c>
      <c r="AU43" s="103">
        <f t="shared" si="18"/>
        <v>1054.9502315997772</v>
      </c>
      <c r="AV43" s="103">
        <f t="shared" si="19"/>
        <v>757.99075426301624</v>
      </c>
      <c r="AW43" s="103">
        <f t="shared" si="20"/>
        <v>1289.2044289827313</v>
      </c>
      <c r="AX43" s="92">
        <f t="shared" si="21"/>
        <v>650.03612943777136</v>
      </c>
    </row>
    <row r="44" spans="1:50" x14ac:dyDescent="0.2">
      <c r="A44" s="85" t="str">
        <f t="shared" si="22"/>
        <v>2009_2</v>
      </c>
      <c r="B44" s="59">
        <v>2009</v>
      </c>
      <c r="C44" s="59">
        <v>2</v>
      </c>
      <c r="D44" s="83" t="str">
        <f t="shared" si="23"/>
        <v>LSA_Personal</v>
      </c>
      <c r="E44" s="70" t="s">
        <v>20</v>
      </c>
      <c r="F44" s="71" t="s">
        <v>14</v>
      </c>
      <c r="G44" s="88">
        <f t="shared" si="24"/>
        <v>5274</v>
      </c>
      <c r="H44" s="72">
        <v>21096</v>
      </c>
      <c r="I44" s="88">
        <f t="shared" si="25"/>
        <v>2167614000</v>
      </c>
      <c r="J44" s="92">
        <f t="shared" si="26"/>
        <v>8670456000</v>
      </c>
      <c r="K44" s="67">
        <v>335</v>
      </c>
      <c r="L44" s="68">
        <v>2354</v>
      </c>
      <c r="M44" s="68">
        <v>1696</v>
      </c>
      <c r="N44" s="68">
        <v>3475</v>
      </c>
      <c r="O44" s="69">
        <v>715</v>
      </c>
      <c r="P44" s="67">
        <v>8207727</v>
      </c>
      <c r="Q44" s="68">
        <v>6268448</v>
      </c>
      <c r="R44" s="68">
        <v>1425199</v>
      </c>
      <c r="S44" s="68">
        <v>8397741</v>
      </c>
      <c r="T44" s="69">
        <v>5450024</v>
      </c>
      <c r="U44" s="102">
        <f t="shared" si="0"/>
        <v>24500.6776119403</v>
      </c>
      <c r="V44" s="103">
        <f t="shared" si="1"/>
        <v>2662.8920985556501</v>
      </c>
      <c r="W44" s="103">
        <f t="shared" si="2"/>
        <v>840.3295990566038</v>
      </c>
      <c r="X44" s="103">
        <f t="shared" si="3"/>
        <v>2416.6161151079136</v>
      </c>
      <c r="Y44" s="92">
        <f t="shared" si="4"/>
        <v>7622.4111888111884</v>
      </c>
      <c r="Z44" s="102">
        <f>Coverages!$C$10*G44</f>
        <v>1186650000</v>
      </c>
      <c r="AA44" s="103">
        <f>Coverages!$C$12*G44</f>
        <v>158220000</v>
      </c>
      <c r="AB44" s="103">
        <f>Coverages!$C$14*G44</f>
        <v>791100000</v>
      </c>
      <c r="AC44" s="103">
        <f>Coverages!$C$16*G44</f>
        <v>15822000</v>
      </c>
      <c r="AD44" s="92">
        <f>Coverages!$C$18*G44</f>
        <v>15822000</v>
      </c>
      <c r="AE44" s="106">
        <f t="shared" si="27"/>
        <v>6.3519150549867273E-2</v>
      </c>
      <c r="AF44" s="107">
        <f t="shared" si="5"/>
        <v>0.44634053849070915</v>
      </c>
      <c r="AG44" s="107">
        <f t="shared" si="6"/>
        <v>0.32157755024649221</v>
      </c>
      <c r="AH44" s="107">
        <f t="shared" si="7"/>
        <v>0.6588926810769814</v>
      </c>
      <c r="AI44" s="108">
        <f t="shared" si="8"/>
        <v>0.13557072430792566</v>
      </c>
      <c r="AJ44" s="106">
        <f t="shared" si="30"/>
        <v>7.1344210066625183E-2</v>
      </c>
      <c r="AK44" s="107">
        <f t="shared" si="31"/>
        <v>0.46228979298121248</v>
      </c>
      <c r="AL44" s="107">
        <f t="shared" si="32"/>
        <v>0.33656331203779355</v>
      </c>
      <c r="AM44" s="107">
        <f t="shared" si="33"/>
        <v>0.67410301396506289</v>
      </c>
      <c r="AN44" s="108">
        <f t="shared" si="34"/>
        <v>0.14655404210384265</v>
      </c>
      <c r="AO44" s="102">
        <f t="shared" si="28"/>
        <v>1556.2622298065985</v>
      </c>
      <c r="AP44" s="103">
        <f t="shared" si="14"/>
        <v>1188.5566932119832</v>
      </c>
      <c r="AQ44" s="103">
        <f t="shared" si="15"/>
        <v>270.23113386423967</v>
      </c>
      <c r="AR44" s="103">
        <f t="shared" si="16"/>
        <v>1592.2906712172924</v>
      </c>
      <c r="AS44" s="92">
        <f t="shared" si="17"/>
        <v>1033.3758058399696</v>
      </c>
      <c r="AT44" s="102">
        <f t="shared" si="29"/>
        <v>1561.1797685684191</v>
      </c>
      <c r="AU44" s="103">
        <f t="shared" si="18"/>
        <v>1192.3123415195423</v>
      </c>
      <c r="AV44" s="103">
        <f t="shared" si="19"/>
        <v>271.08502085704629</v>
      </c>
      <c r="AW44" s="103">
        <f t="shared" si="20"/>
        <v>1597.3220540689917</v>
      </c>
      <c r="AX44" s="92">
        <f t="shared" si="21"/>
        <v>1036.6411074603636</v>
      </c>
    </row>
    <row r="45" spans="1:50" x14ac:dyDescent="0.2">
      <c r="A45" s="85" t="str">
        <f t="shared" si="22"/>
        <v>2009_2</v>
      </c>
      <c r="B45" s="59">
        <v>2009</v>
      </c>
      <c r="C45" s="59">
        <v>2</v>
      </c>
      <c r="D45" s="83" t="str">
        <f t="shared" si="23"/>
        <v>LMA_Personal</v>
      </c>
      <c r="E45" s="70" t="s">
        <v>21</v>
      </c>
      <c r="F45" s="71" t="s">
        <v>14</v>
      </c>
      <c r="G45" s="88">
        <f t="shared" si="24"/>
        <v>6423.5</v>
      </c>
      <c r="H45" s="72">
        <v>25694</v>
      </c>
      <c r="I45" s="88">
        <f t="shared" si="25"/>
        <v>2640058500</v>
      </c>
      <c r="J45" s="92">
        <f t="shared" si="26"/>
        <v>10560234000</v>
      </c>
      <c r="K45" s="67">
        <v>779</v>
      </c>
      <c r="L45" s="68">
        <v>2320</v>
      </c>
      <c r="M45" s="68">
        <v>4070</v>
      </c>
      <c r="N45" s="68">
        <v>3723</v>
      </c>
      <c r="O45" s="69">
        <v>1411</v>
      </c>
      <c r="P45" s="67">
        <v>10831523</v>
      </c>
      <c r="Q45" s="68">
        <v>5764215</v>
      </c>
      <c r="R45" s="68">
        <v>3632706</v>
      </c>
      <c r="S45" s="68">
        <v>11338234</v>
      </c>
      <c r="T45" s="69">
        <v>6171479</v>
      </c>
      <c r="U45" s="102">
        <f t="shared" si="0"/>
        <v>13904.394094993582</v>
      </c>
      <c r="V45" s="103">
        <f t="shared" si="1"/>
        <v>2484.5754310344828</v>
      </c>
      <c r="W45" s="103">
        <f t="shared" si="2"/>
        <v>892.55675675675673</v>
      </c>
      <c r="X45" s="103">
        <f t="shared" si="3"/>
        <v>3045.4563524039754</v>
      </c>
      <c r="Y45" s="92">
        <f t="shared" si="4"/>
        <v>4373.8334514528706</v>
      </c>
      <c r="Z45" s="102">
        <f>Coverages!$C$10*G45</f>
        <v>1445287500</v>
      </c>
      <c r="AA45" s="103">
        <f>Coverages!$C$12*G45</f>
        <v>192705000</v>
      </c>
      <c r="AB45" s="103">
        <f>Coverages!$C$14*G45</f>
        <v>963525000</v>
      </c>
      <c r="AC45" s="103">
        <f>Coverages!$C$16*G45</f>
        <v>19270500</v>
      </c>
      <c r="AD45" s="92">
        <f>Coverages!$C$18*G45</f>
        <v>19270500</v>
      </c>
      <c r="AE45" s="106">
        <f t="shared" si="27"/>
        <v>0.12127344905425391</v>
      </c>
      <c r="AF45" s="107">
        <f t="shared" si="5"/>
        <v>0.36117381489841988</v>
      </c>
      <c r="AG45" s="107">
        <f t="shared" si="6"/>
        <v>0.63361095975714177</v>
      </c>
      <c r="AH45" s="107">
        <f t="shared" si="7"/>
        <v>0.57959056589086944</v>
      </c>
      <c r="AI45" s="108">
        <f t="shared" si="8"/>
        <v>0.21966217794037518</v>
      </c>
      <c r="AJ45" s="106">
        <f t="shared" si="30"/>
        <v>0.13076374587778319</v>
      </c>
      <c r="AK45" s="107">
        <f t="shared" si="31"/>
        <v>0.37513812677352276</v>
      </c>
      <c r="AL45" s="107">
        <f t="shared" si="32"/>
        <v>0.64761820183288954</v>
      </c>
      <c r="AM45" s="107">
        <f t="shared" si="33"/>
        <v>0.5939410627265973</v>
      </c>
      <c r="AN45" s="108">
        <f t="shared" si="34"/>
        <v>0.23169836775342259</v>
      </c>
      <c r="AO45" s="102">
        <f t="shared" si="28"/>
        <v>1686.233828909473</v>
      </c>
      <c r="AP45" s="103">
        <f t="shared" si="14"/>
        <v>897.36358682960997</v>
      </c>
      <c r="AQ45" s="103">
        <f t="shared" si="15"/>
        <v>565.5337432863704</v>
      </c>
      <c r="AR45" s="103">
        <f t="shared" si="16"/>
        <v>1765.1177706857632</v>
      </c>
      <c r="AS45" s="92">
        <f t="shared" si="17"/>
        <v>960.76578189460577</v>
      </c>
      <c r="AT45" s="102">
        <f t="shared" si="29"/>
        <v>1691.5620570553081</v>
      </c>
      <c r="AU45" s="103">
        <f t="shared" si="18"/>
        <v>900.19911167700627</v>
      </c>
      <c r="AV45" s="103">
        <f t="shared" si="19"/>
        <v>567.3207391090948</v>
      </c>
      <c r="AW45" s="103">
        <f t="shared" si="20"/>
        <v>1770.6952594214529</v>
      </c>
      <c r="AX45" s="92">
        <f t="shared" si="21"/>
        <v>963.80164749810672</v>
      </c>
    </row>
    <row r="46" spans="1:50" x14ac:dyDescent="0.2">
      <c r="A46" s="85" t="str">
        <f t="shared" si="22"/>
        <v>2009_2</v>
      </c>
      <c r="B46" s="59">
        <v>2009</v>
      </c>
      <c r="C46" s="59">
        <v>2</v>
      </c>
      <c r="D46" s="83" t="str">
        <f t="shared" si="23"/>
        <v>SYL_Personal</v>
      </c>
      <c r="E46" s="70" t="s">
        <v>22</v>
      </c>
      <c r="F46" s="71" t="s">
        <v>14</v>
      </c>
      <c r="G46" s="88">
        <f t="shared" si="24"/>
        <v>659.75</v>
      </c>
      <c r="H46" s="72">
        <v>2639</v>
      </c>
      <c r="I46" s="88">
        <f t="shared" si="25"/>
        <v>271157250</v>
      </c>
      <c r="J46" s="92">
        <f t="shared" si="26"/>
        <v>1084629000</v>
      </c>
      <c r="K46" s="67">
        <v>106</v>
      </c>
      <c r="L46" s="68">
        <v>237</v>
      </c>
      <c r="M46" s="68">
        <v>347</v>
      </c>
      <c r="N46" s="68">
        <v>234</v>
      </c>
      <c r="O46" s="69">
        <v>109</v>
      </c>
      <c r="P46" s="67">
        <v>1220866</v>
      </c>
      <c r="Q46" s="68">
        <v>681470</v>
      </c>
      <c r="R46" s="68">
        <v>260099</v>
      </c>
      <c r="S46" s="68">
        <v>643025</v>
      </c>
      <c r="T46" s="69">
        <v>323302</v>
      </c>
      <c r="U46" s="102">
        <f t="shared" si="0"/>
        <v>11517.603773584906</v>
      </c>
      <c r="V46" s="103">
        <f t="shared" si="1"/>
        <v>2875.4008438818564</v>
      </c>
      <c r="W46" s="103">
        <f t="shared" si="2"/>
        <v>749.56484149855908</v>
      </c>
      <c r="X46" s="103">
        <f t="shared" si="3"/>
        <v>2747.9700854700855</v>
      </c>
      <c r="Y46" s="92">
        <f t="shared" si="4"/>
        <v>2966.0733944954127</v>
      </c>
      <c r="Z46" s="102">
        <f>Coverages!$C$10*G46</f>
        <v>148443750</v>
      </c>
      <c r="AA46" s="103">
        <f>Coverages!$C$12*G46</f>
        <v>19792500</v>
      </c>
      <c r="AB46" s="103">
        <f>Coverages!$C$14*G46</f>
        <v>98962500</v>
      </c>
      <c r="AC46" s="103">
        <f>Coverages!$C$16*G46</f>
        <v>1979250</v>
      </c>
      <c r="AD46" s="92">
        <f>Coverages!$C$18*G46</f>
        <v>1979250</v>
      </c>
      <c r="AE46" s="106">
        <f t="shared" si="27"/>
        <v>0.16066691928760896</v>
      </c>
      <c r="AF46" s="107">
        <f t="shared" si="5"/>
        <v>0.3592269799166351</v>
      </c>
      <c r="AG46" s="107">
        <f t="shared" si="6"/>
        <v>0.52595680181887083</v>
      </c>
      <c r="AH46" s="107">
        <f t="shared" si="7"/>
        <v>0.35467980295566504</v>
      </c>
      <c r="AI46" s="108">
        <f t="shared" si="8"/>
        <v>0.165214096248579</v>
      </c>
      <c r="AJ46" s="106">
        <f t="shared" si="30"/>
        <v>0.1939786061158984</v>
      </c>
      <c r="AK46" s="107">
        <f t="shared" si="31"/>
        <v>0.40274837455451984</v>
      </c>
      <c r="AL46" s="107">
        <f t="shared" si="32"/>
        <v>0.57125179715395191</v>
      </c>
      <c r="AM46" s="107">
        <f t="shared" si="33"/>
        <v>0.39807803920806112</v>
      </c>
      <c r="AN46" s="108">
        <f t="shared" si="34"/>
        <v>0.19890225884682428</v>
      </c>
      <c r="AO46" s="102">
        <f t="shared" si="28"/>
        <v>1850.4979158772262</v>
      </c>
      <c r="AP46" s="103">
        <f t="shared" si="14"/>
        <v>1032.9215611974232</v>
      </c>
      <c r="AQ46" s="103">
        <f t="shared" si="15"/>
        <v>394.23872679045093</v>
      </c>
      <c r="AR46" s="103">
        <f t="shared" si="16"/>
        <v>974.64948844259186</v>
      </c>
      <c r="AS46" s="92">
        <f t="shared" si="17"/>
        <v>490.0371352785146</v>
      </c>
      <c r="AT46" s="102">
        <f t="shared" si="29"/>
        <v>1856.3451921624865</v>
      </c>
      <c r="AU46" s="103">
        <f t="shared" si="18"/>
        <v>1036.1854274776836</v>
      </c>
      <c r="AV46" s="103">
        <f t="shared" si="19"/>
        <v>395.48445786537638</v>
      </c>
      <c r="AW46" s="103">
        <f t="shared" si="20"/>
        <v>977.7292243295193</v>
      </c>
      <c r="AX46" s="92">
        <f t="shared" si="21"/>
        <v>491.58557394219861</v>
      </c>
    </row>
    <row r="47" spans="1:50" x14ac:dyDescent="0.2">
      <c r="A47" s="85" t="str">
        <f t="shared" si="22"/>
        <v>2009_2</v>
      </c>
      <c r="B47" s="59">
        <v>2009</v>
      </c>
      <c r="C47" s="59">
        <v>2</v>
      </c>
      <c r="D47" s="83" t="str">
        <f t="shared" si="23"/>
        <v>MYL_Personal</v>
      </c>
      <c r="E47" s="70" t="s">
        <v>23</v>
      </c>
      <c r="F47" s="71" t="s">
        <v>14</v>
      </c>
      <c r="G47" s="88">
        <f t="shared" si="24"/>
        <v>655.5</v>
      </c>
      <c r="H47" s="72">
        <v>2622</v>
      </c>
      <c r="I47" s="88">
        <f t="shared" si="25"/>
        <v>269410500</v>
      </c>
      <c r="J47" s="92">
        <f t="shared" si="26"/>
        <v>1077642000</v>
      </c>
      <c r="K47" s="67">
        <v>90</v>
      </c>
      <c r="L47" s="68">
        <v>260</v>
      </c>
      <c r="M47" s="68">
        <v>522</v>
      </c>
      <c r="N47" s="68">
        <v>291</v>
      </c>
      <c r="O47" s="69">
        <v>87</v>
      </c>
      <c r="P47" s="67">
        <v>1212992</v>
      </c>
      <c r="Q47" s="68">
        <v>791969</v>
      </c>
      <c r="R47" s="68">
        <v>329692</v>
      </c>
      <c r="S47" s="68">
        <v>867152</v>
      </c>
      <c r="T47" s="69">
        <v>328043</v>
      </c>
      <c r="U47" s="102">
        <f t="shared" si="0"/>
        <v>13477.68888888889</v>
      </c>
      <c r="V47" s="103">
        <f t="shared" si="1"/>
        <v>3046.0346153846153</v>
      </c>
      <c r="W47" s="103">
        <f t="shared" si="2"/>
        <v>631.59386973180074</v>
      </c>
      <c r="X47" s="103">
        <f t="shared" si="3"/>
        <v>2979.9037800687283</v>
      </c>
      <c r="Y47" s="92">
        <f t="shared" si="4"/>
        <v>3770.6091954022991</v>
      </c>
      <c r="Z47" s="102">
        <f>Coverages!$C$10*G47</f>
        <v>147487500</v>
      </c>
      <c r="AA47" s="103">
        <f>Coverages!$C$12*G47</f>
        <v>19665000</v>
      </c>
      <c r="AB47" s="103">
        <f>Coverages!$C$14*G47</f>
        <v>98325000</v>
      </c>
      <c r="AC47" s="103">
        <f>Coverages!$C$16*G47</f>
        <v>1966500</v>
      </c>
      <c r="AD47" s="92">
        <f>Coverages!$C$18*G47</f>
        <v>1966500</v>
      </c>
      <c r="AE47" s="106">
        <f t="shared" si="27"/>
        <v>0.13729977116704806</v>
      </c>
      <c r="AF47" s="107">
        <f t="shared" si="5"/>
        <v>0.39664378337147216</v>
      </c>
      <c r="AG47" s="107">
        <f t="shared" si="6"/>
        <v>0.79633867276887871</v>
      </c>
      <c r="AH47" s="107">
        <f t="shared" si="7"/>
        <v>0.44393592677345539</v>
      </c>
      <c r="AI47" s="108">
        <f t="shared" si="8"/>
        <v>0.13272311212814644</v>
      </c>
      <c r="AJ47" s="106">
        <f t="shared" si="30"/>
        <v>0.16862068583636441</v>
      </c>
      <c r="AK47" s="107">
        <f t="shared" si="31"/>
        <v>0.44116395141067677</v>
      </c>
      <c r="AL47" s="107">
        <f t="shared" si="32"/>
        <v>0.83298857001279203</v>
      </c>
      <c r="AM47" s="107">
        <f t="shared" si="33"/>
        <v>0.48915192652757533</v>
      </c>
      <c r="AN47" s="108">
        <f t="shared" si="34"/>
        <v>0.16359916228900007</v>
      </c>
      <c r="AO47" s="102">
        <f t="shared" si="28"/>
        <v>1850.4836003051107</v>
      </c>
      <c r="AP47" s="103">
        <f t="shared" si="14"/>
        <v>1208.1906941266209</v>
      </c>
      <c r="AQ47" s="103">
        <f t="shared" si="15"/>
        <v>502.96262395118231</v>
      </c>
      <c r="AR47" s="103">
        <f t="shared" si="16"/>
        <v>1322.8863463005339</v>
      </c>
      <c r="AS47" s="92">
        <f t="shared" si="17"/>
        <v>500.44698703279937</v>
      </c>
      <c r="AT47" s="102">
        <f t="shared" si="29"/>
        <v>1856.3308313554617</v>
      </c>
      <c r="AU47" s="103">
        <f t="shared" si="18"/>
        <v>1212.0083827244973</v>
      </c>
      <c r="AV47" s="103">
        <f t="shared" si="19"/>
        <v>504.55190508366491</v>
      </c>
      <c r="AW47" s="103">
        <f t="shared" si="20"/>
        <v>1327.0664547429424</v>
      </c>
      <c r="AX47" s="92">
        <f t="shared" si="21"/>
        <v>502.02831915654815</v>
      </c>
    </row>
    <row r="48" spans="1:50" x14ac:dyDescent="0.2">
      <c r="A48" s="85" t="str">
        <f t="shared" si="22"/>
        <v>2009_2</v>
      </c>
      <c r="B48" s="59">
        <v>2009</v>
      </c>
      <c r="C48" s="59">
        <v>2</v>
      </c>
      <c r="D48" s="83" t="str">
        <f t="shared" si="23"/>
        <v>MYH_Personal</v>
      </c>
      <c r="E48" s="70" t="s">
        <v>24</v>
      </c>
      <c r="F48" s="71" t="s">
        <v>14</v>
      </c>
      <c r="G48" s="88">
        <f t="shared" si="24"/>
        <v>1702.25</v>
      </c>
      <c r="H48" s="72">
        <v>6809</v>
      </c>
      <c r="I48" s="88">
        <f t="shared" si="25"/>
        <v>699624750</v>
      </c>
      <c r="J48" s="92">
        <f t="shared" si="26"/>
        <v>2798499000</v>
      </c>
      <c r="K48" s="67">
        <v>214</v>
      </c>
      <c r="L48" s="68">
        <v>664</v>
      </c>
      <c r="M48" s="68">
        <v>308</v>
      </c>
      <c r="N48" s="68">
        <v>672</v>
      </c>
      <c r="O48" s="69">
        <v>135</v>
      </c>
      <c r="P48" s="67">
        <v>3773334</v>
      </c>
      <c r="Q48" s="68">
        <v>3119798</v>
      </c>
      <c r="R48" s="68">
        <v>352734</v>
      </c>
      <c r="S48" s="68">
        <v>2055299</v>
      </c>
      <c r="T48" s="69">
        <v>620841</v>
      </c>
      <c r="U48" s="102">
        <f t="shared" si="0"/>
        <v>17632.401869158879</v>
      </c>
      <c r="V48" s="103">
        <f t="shared" si="1"/>
        <v>4698.4909638554218</v>
      </c>
      <c r="W48" s="103">
        <f t="shared" si="2"/>
        <v>1145.2402597402597</v>
      </c>
      <c r="X48" s="103">
        <f t="shared" si="3"/>
        <v>3058.4806547619046</v>
      </c>
      <c r="Y48" s="92">
        <f t="shared" si="4"/>
        <v>4598.8222222222221</v>
      </c>
      <c r="Z48" s="102">
        <f>Coverages!$C$10*G48</f>
        <v>383006250</v>
      </c>
      <c r="AA48" s="103">
        <f>Coverages!$C$12*G48</f>
        <v>51067500</v>
      </c>
      <c r="AB48" s="103">
        <f>Coverages!$C$14*G48</f>
        <v>255337500</v>
      </c>
      <c r="AC48" s="103">
        <f>Coverages!$C$16*G48</f>
        <v>5106750</v>
      </c>
      <c r="AD48" s="92">
        <f>Coverages!$C$18*G48</f>
        <v>5106750</v>
      </c>
      <c r="AE48" s="106">
        <f t="shared" si="27"/>
        <v>0.12571596416507563</v>
      </c>
      <c r="AF48" s="107">
        <f t="shared" si="5"/>
        <v>0.39007196357761786</v>
      </c>
      <c r="AG48" s="107">
        <f t="shared" si="6"/>
        <v>0.18093699515347333</v>
      </c>
      <c r="AH48" s="107">
        <f t="shared" si="7"/>
        <v>0.3947716257893964</v>
      </c>
      <c r="AI48" s="108">
        <f t="shared" si="8"/>
        <v>7.9306799823762666E-2</v>
      </c>
      <c r="AJ48" s="106">
        <f t="shared" si="30"/>
        <v>0.14443854606498541</v>
      </c>
      <c r="AK48" s="107">
        <f t="shared" si="31"/>
        <v>0.41761779696651646</v>
      </c>
      <c r="AL48" s="107">
        <f t="shared" si="32"/>
        <v>0.20267734815836505</v>
      </c>
      <c r="AM48" s="107">
        <f t="shared" si="33"/>
        <v>0.42237593317897809</v>
      </c>
      <c r="AN48" s="108">
        <f t="shared" si="34"/>
        <v>9.456688403561947E-2</v>
      </c>
      <c r="AO48" s="102">
        <f t="shared" si="28"/>
        <v>2216.6744015273903</v>
      </c>
      <c r="AP48" s="103">
        <f t="shared" si="14"/>
        <v>1832.7495961227787</v>
      </c>
      <c r="AQ48" s="103">
        <f t="shared" si="15"/>
        <v>207.21633132618592</v>
      </c>
      <c r="AR48" s="103">
        <f t="shared" si="16"/>
        <v>1207.4013805257748</v>
      </c>
      <c r="AS48" s="92">
        <f t="shared" si="17"/>
        <v>364.71787340284919</v>
      </c>
      <c r="AT48" s="102">
        <f t="shared" si="29"/>
        <v>2223.6787367114425</v>
      </c>
      <c r="AU48" s="103">
        <f t="shared" si="18"/>
        <v>1838.5407905674094</v>
      </c>
      <c r="AV48" s="103">
        <f t="shared" si="19"/>
        <v>207.87110166107055</v>
      </c>
      <c r="AW48" s="103">
        <f t="shared" si="20"/>
        <v>1211.2165750194104</v>
      </c>
      <c r="AX48" s="92">
        <f t="shared" si="21"/>
        <v>365.87032332114489</v>
      </c>
    </row>
    <row r="49" spans="1:50" x14ac:dyDescent="0.2">
      <c r="A49" s="85" t="str">
        <f t="shared" si="22"/>
        <v>2009_2</v>
      </c>
      <c r="B49" s="59">
        <v>2009</v>
      </c>
      <c r="C49" s="59">
        <v>2</v>
      </c>
      <c r="D49" s="83" t="str">
        <f t="shared" si="23"/>
        <v>LML_Personal</v>
      </c>
      <c r="E49" s="70" t="s">
        <v>25</v>
      </c>
      <c r="F49" s="71" t="s">
        <v>14</v>
      </c>
      <c r="G49" s="88">
        <f t="shared" si="24"/>
        <v>4918.75</v>
      </c>
      <c r="H49" s="72">
        <v>19675</v>
      </c>
      <c r="I49" s="88">
        <f t="shared" si="25"/>
        <v>2021606250</v>
      </c>
      <c r="J49" s="92">
        <f t="shared" si="26"/>
        <v>8086425000</v>
      </c>
      <c r="K49" s="67">
        <v>159</v>
      </c>
      <c r="L49" s="68">
        <v>1576</v>
      </c>
      <c r="M49" s="68">
        <v>5843</v>
      </c>
      <c r="N49" s="68">
        <v>1735</v>
      </c>
      <c r="O49" s="69">
        <v>602</v>
      </c>
      <c r="P49" s="67">
        <v>2221285</v>
      </c>
      <c r="Q49" s="68">
        <v>3001182</v>
      </c>
      <c r="R49" s="68">
        <v>4781528</v>
      </c>
      <c r="S49" s="68">
        <v>3039763</v>
      </c>
      <c r="T49" s="69">
        <v>2463516</v>
      </c>
      <c r="U49" s="102">
        <f t="shared" si="0"/>
        <v>13970.345911949686</v>
      </c>
      <c r="V49" s="103">
        <f t="shared" si="1"/>
        <v>1904.3032994923858</v>
      </c>
      <c r="W49" s="103">
        <f t="shared" si="2"/>
        <v>818.33441725141199</v>
      </c>
      <c r="X49" s="103">
        <f t="shared" si="3"/>
        <v>1752.0247838616715</v>
      </c>
      <c r="Y49" s="92">
        <f t="shared" si="4"/>
        <v>4092.21926910299</v>
      </c>
      <c r="Z49" s="102">
        <f>Coverages!$C$10*G49</f>
        <v>1106718750</v>
      </c>
      <c r="AA49" s="103">
        <f>Coverages!$C$12*G49</f>
        <v>147562500</v>
      </c>
      <c r="AB49" s="103">
        <f>Coverages!$C$14*G49</f>
        <v>737812500</v>
      </c>
      <c r="AC49" s="103">
        <f>Coverages!$C$16*G49</f>
        <v>14756250</v>
      </c>
      <c r="AD49" s="92">
        <f>Coverages!$C$18*G49</f>
        <v>14756250</v>
      </c>
      <c r="AE49" s="106">
        <f t="shared" si="27"/>
        <v>3.2325285895806861E-2</v>
      </c>
      <c r="AF49" s="107">
        <f t="shared" si="5"/>
        <v>0.32040660736975857</v>
      </c>
      <c r="AG49" s="107">
        <f t="shared" si="6"/>
        <v>1.1879034307496823</v>
      </c>
      <c r="AH49" s="107">
        <f t="shared" si="7"/>
        <v>0.35273189326556542</v>
      </c>
      <c r="AI49" s="108">
        <f t="shared" si="8"/>
        <v>0.12238881829733164</v>
      </c>
      <c r="AJ49" s="106">
        <f t="shared" si="30"/>
        <v>3.8201051057513508E-2</v>
      </c>
      <c r="AK49" s="107">
        <f t="shared" si="31"/>
        <v>0.33590918275124465</v>
      </c>
      <c r="AL49" s="107">
        <f t="shared" si="32"/>
        <v>1.203599339645242</v>
      </c>
      <c r="AM49" s="107">
        <f t="shared" si="33"/>
        <v>0.36860613593293767</v>
      </c>
      <c r="AN49" s="108">
        <f t="shared" si="34"/>
        <v>0.13327687793393114</v>
      </c>
      <c r="AO49" s="102">
        <f t="shared" si="28"/>
        <v>451.59542566709024</v>
      </c>
      <c r="AP49" s="103">
        <f t="shared" si="14"/>
        <v>610.15135959339261</v>
      </c>
      <c r="AQ49" s="103">
        <f t="shared" si="15"/>
        <v>972.1022617534943</v>
      </c>
      <c r="AR49" s="103">
        <f t="shared" si="16"/>
        <v>617.99501905972045</v>
      </c>
      <c r="AS49" s="92">
        <f t="shared" si="17"/>
        <v>500.84188055908515</v>
      </c>
      <c r="AT49" s="102">
        <f t="shared" si="29"/>
        <v>453.02239470087238</v>
      </c>
      <c r="AU49" s="103">
        <f t="shared" si="18"/>
        <v>612.07933991953007</v>
      </c>
      <c r="AV49" s="103">
        <f t="shared" si="19"/>
        <v>975.17394881308473</v>
      </c>
      <c r="AW49" s="103">
        <f t="shared" si="20"/>
        <v>619.94778409033859</v>
      </c>
      <c r="AX49" s="92">
        <f t="shared" si="21"/>
        <v>502.42446048297012</v>
      </c>
    </row>
    <row r="50" spans="1:50" x14ac:dyDescent="0.2">
      <c r="A50" s="85" t="str">
        <f t="shared" si="22"/>
        <v>2009_2</v>
      </c>
      <c r="B50" s="59">
        <v>2009</v>
      </c>
      <c r="C50" s="59">
        <v>2</v>
      </c>
      <c r="D50" s="83" t="str">
        <f t="shared" si="23"/>
        <v>MSA_Personal</v>
      </c>
      <c r="E50" s="70" t="s">
        <v>26</v>
      </c>
      <c r="F50" s="71" t="s">
        <v>14</v>
      </c>
      <c r="G50" s="88">
        <f t="shared" si="24"/>
        <v>5439.75</v>
      </c>
      <c r="H50" s="72">
        <v>21759</v>
      </c>
      <c r="I50" s="88">
        <f t="shared" si="25"/>
        <v>2235737250</v>
      </c>
      <c r="J50" s="92">
        <f t="shared" si="26"/>
        <v>8942949000</v>
      </c>
      <c r="K50" s="67">
        <v>333</v>
      </c>
      <c r="L50" s="68">
        <v>2180</v>
      </c>
      <c r="M50" s="68">
        <v>3133</v>
      </c>
      <c r="N50" s="68">
        <v>4126</v>
      </c>
      <c r="O50" s="69">
        <v>855</v>
      </c>
      <c r="P50" s="67">
        <v>6355746</v>
      </c>
      <c r="Q50" s="68">
        <v>6743900</v>
      </c>
      <c r="R50" s="68">
        <v>3555119</v>
      </c>
      <c r="S50" s="68">
        <v>11571465</v>
      </c>
      <c r="T50" s="69">
        <v>2950874</v>
      </c>
      <c r="U50" s="102">
        <f t="shared" si="0"/>
        <v>19086.324324324323</v>
      </c>
      <c r="V50" s="103">
        <f t="shared" si="1"/>
        <v>3093.5321100917431</v>
      </c>
      <c r="W50" s="103">
        <f t="shared" si="2"/>
        <v>1134.7331631024576</v>
      </c>
      <c r="X50" s="103">
        <f t="shared" si="3"/>
        <v>2804.523751817741</v>
      </c>
      <c r="Y50" s="92">
        <f t="shared" si="4"/>
        <v>3451.3146198830409</v>
      </c>
      <c r="Z50" s="102">
        <f>Coverages!$C$10*G50</f>
        <v>1223943750</v>
      </c>
      <c r="AA50" s="103">
        <f>Coverages!$C$12*G50</f>
        <v>163192500</v>
      </c>
      <c r="AB50" s="103">
        <f>Coverages!$C$14*G50</f>
        <v>815962500</v>
      </c>
      <c r="AC50" s="103">
        <f>Coverages!$C$16*G50</f>
        <v>16319250</v>
      </c>
      <c r="AD50" s="92">
        <f>Coverages!$C$18*G50</f>
        <v>16319250</v>
      </c>
      <c r="AE50" s="106">
        <f t="shared" si="27"/>
        <v>6.121604853164208E-2</v>
      </c>
      <c r="AF50" s="107">
        <f t="shared" si="5"/>
        <v>0.40075371110804725</v>
      </c>
      <c r="AG50" s="107">
        <f t="shared" si="6"/>
        <v>0.5759455857346385</v>
      </c>
      <c r="AH50" s="107">
        <f t="shared" si="7"/>
        <v>0.75849073946412982</v>
      </c>
      <c r="AI50" s="108">
        <f t="shared" si="8"/>
        <v>0.15717634082448642</v>
      </c>
      <c r="AJ50" s="106">
        <f t="shared" si="30"/>
        <v>6.8789292110247799E-2</v>
      </c>
      <c r="AK50" s="107">
        <f t="shared" si="31"/>
        <v>0.41623502811073454</v>
      </c>
      <c r="AL50" s="107">
        <f t="shared" si="32"/>
        <v>0.5915579246994952</v>
      </c>
      <c r="AM50" s="107">
        <f t="shared" si="33"/>
        <v>0.7720117292926485</v>
      </c>
      <c r="AN50" s="108">
        <f t="shared" si="34"/>
        <v>0.16867450212241389</v>
      </c>
      <c r="AO50" s="102">
        <f t="shared" si="28"/>
        <v>1168.3893561284985</v>
      </c>
      <c r="AP50" s="103">
        <f t="shared" si="14"/>
        <v>1239.7444735511742</v>
      </c>
      <c r="AQ50" s="103">
        <f t="shared" si="15"/>
        <v>653.5445562755641</v>
      </c>
      <c r="AR50" s="103">
        <f t="shared" si="16"/>
        <v>2127.2052943609542</v>
      </c>
      <c r="AS50" s="92">
        <f t="shared" si="17"/>
        <v>542.4650029872696</v>
      </c>
      <c r="AT50" s="102">
        <f t="shared" si="29"/>
        <v>1172.0812788890828</v>
      </c>
      <c r="AU50" s="103">
        <f t="shared" si="18"/>
        <v>1243.6618670255364</v>
      </c>
      <c r="AV50" s="103">
        <f t="shared" si="19"/>
        <v>655.60965213570159</v>
      </c>
      <c r="AW50" s="103">
        <f t="shared" si="20"/>
        <v>2133.9269215321474</v>
      </c>
      <c r="AX50" s="92">
        <f t="shared" si="21"/>
        <v>544.17910529472749</v>
      </c>
    </row>
    <row r="51" spans="1:50" x14ac:dyDescent="0.2">
      <c r="A51" s="85" t="str">
        <f t="shared" si="22"/>
        <v>2009_2</v>
      </c>
      <c r="B51" s="59">
        <v>2009</v>
      </c>
      <c r="C51" s="59">
        <v>2</v>
      </c>
      <c r="D51" s="83" t="str">
        <f t="shared" si="23"/>
        <v>LYA_Personal</v>
      </c>
      <c r="E51" s="70" t="s">
        <v>27</v>
      </c>
      <c r="F51" s="71" t="s">
        <v>14</v>
      </c>
      <c r="G51" s="88">
        <f t="shared" si="24"/>
        <v>1343.5</v>
      </c>
      <c r="H51" s="72">
        <v>5374</v>
      </c>
      <c r="I51" s="88">
        <f t="shared" si="25"/>
        <v>552178500</v>
      </c>
      <c r="J51" s="92">
        <f t="shared" si="26"/>
        <v>2208714000</v>
      </c>
      <c r="K51" s="67">
        <v>166</v>
      </c>
      <c r="L51" s="68">
        <v>579</v>
      </c>
      <c r="M51" s="68">
        <v>885</v>
      </c>
      <c r="N51" s="68">
        <v>767</v>
      </c>
      <c r="O51" s="69">
        <v>237</v>
      </c>
      <c r="P51" s="67">
        <v>3286541</v>
      </c>
      <c r="Q51" s="68">
        <v>1720329</v>
      </c>
      <c r="R51" s="68">
        <v>824673</v>
      </c>
      <c r="S51" s="68">
        <v>2363845</v>
      </c>
      <c r="T51" s="69">
        <v>1719497</v>
      </c>
      <c r="U51" s="102">
        <f t="shared" si="0"/>
        <v>19798.439759036144</v>
      </c>
      <c r="V51" s="103">
        <f t="shared" si="1"/>
        <v>2971.2072538860102</v>
      </c>
      <c r="W51" s="103">
        <f t="shared" si="2"/>
        <v>931.83389830508474</v>
      </c>
      <c r="X51" s="103">
        <f t="shared" si="3"/>
        <v>3081.9361147327249</v>
      </c>
      <c r="Y51" s="92">
        <f t="shared" si="4"/>
        <v>7255.2616033755276</v>
      </c>
      <c r="Z51" s="102">
        <f>Coverages!$C$10*G51</f>
        <v>302287500</v>
      </c>
      <c r="AA51" s="103">
        <f>Coverages!$C$12*G51</f>
        <v>40305000</v>
      </c>
      <c r="AB51" s="103">
        <f>Coverages!$C$14*G51</f>
        <v>201525000</v>
      </c>
      <c r="AC51" s="103">
        <f>Coverages!$C$16*G51</f>
        <v>4030500</v>
      </c>
      <c r="AD51" s="92">
        <f>Coverages!$C$18*G51</f>
        <v>4030500</v>
      </c>
      <c r="AE51" s="106">
        <f t="shared" si="27"/>
        <v>0.12355787123185709</v>
      </c>
      <c r="AF51" s="107">
        <f t="shared" si="5"/>
        <v>0.43096390026051357</v>
      </c>
      <c r="AG51" s="107">
        <f t="shared" si="6"/>
        <v>0.65872720506140681</v>
      </c>
      <c r="AH51" s="107">
        <f t="shared" si="7"/>
        <v>0.57089691105321916</v>
      </c>
      <c r="AI51" s="108">
        <f t="shared" si="8"/>
        <v>0.17640491254186824</v>
      </c>
      <c r="AJ51" s="106">
        <f t="shared" si="30"/>
        <v>0.14447653390927973</v>
      </c>
      <c r="AK51" s="107">
        <f t="shared" si="31"/>
        <v>0.46244337242083677</v>
      </c>
      <c r="AL51" s="107">
        <f t="shared" si="32"/>
        <v>0.68886702963597468</v>
      </c>
      <c r="AM51" s="107">
        <f t="shared" si="33"/>
        <v>0.60235966635838434</v>
      </c>
      <c r="AN51" s="108">
        <f t="shared" si="34"/>
        <v>0.20063468284161473</v>
      </c>
      <c r="AO51" s="102">
        <f t="shared" si="28"/>
        <v>2446.2530703386678</v>
      </c>
      <c r="AP51" s="103">
        <f t="shared" si="14"/>
        <v>1280.4830666170451</v>
      </c>
      <c r="AQ51" s="103">
        <f t="shared" si="15"/>
        <v>613.8243394119836</v>
      </c>
      <c r="AR51" s="103">
        <f t="shared" si="16"/>
        <v>1759.4678079642724</v>
      </c>
      <c r="AS51" s="92">
        <f t="shared" si="17"/>
        <v>1279.8637886118347</v>
      </c>
      <c r="AT51" s="102">
        <f t="shared" si="29"/>
        <v>2453.9828372534043</v>
      </c>
      <c r="AU51" s="103">
        <f t="shared" si="18"/>
        <v>1284.5291875042215</v>
      </c>
      <c r="AV51" s="103">
        <f t="shared" si="19"/>
        <v>615.76392576458852</v>
      </c>
      <c r="AW51" s="103">
        <f t="shared" si="20"/>
        <v>1765.0274437249598</v>
      </c>
      <c r="AX51" s="92">
        <f t="shared" si="21"/>
        <v>1283.9079526799503</v>
      </c>
    </row>
    <row r="52" spans="1:50" x14ac:dyDescent="0.2">
      <c r="A52" s="85" t="str">
        <f t="shared" si="22"/>
        <v>2009_2</v>
      </c>
      <c r="B52" s="59">
        <v>2009</v>
      </c>
      <c r="C52" s="59">
        <v>2</v>
      </c>
      <c r="D52" s="83" t="str">
        <f t="shared" si="23"/>
        <v>MMA_Personal</v>
      </c>
      <c r="E52" s="70" t="s">
        <v>28</v>
      </c>
      <c r="F52" s="71" t="s">
        <v>14</v>
      </c>
      <c r="G52" s="88">
        <f t="shared" si="24"/>
        <v>8789.5</v>
      </c>
      <c r="H52" s="72">
        <v>35158</v>
      </c>
      <c r="I52" s="88">
        <f t="shared" si="25"/>
        <v>3612484500</v>
      </c>
      <c r="J52" s="92">
        <f t="shared" si="26"/>
        <v>14449938000</v>
      </c>
      <c r="K52" s="67">
        <v>1013</v>
      </c>
      <c r="L52" s="68">
        <v>3544</v>
      </c>
      <c r="M52" s="68">
        <v>7478</v>
      </c>
      <c r="N52" s="68">
        <v>4789</v>
      </c>
      <c r="O52" s="69">
        <v>1276</v>
      </c>
      <c r="P52" s="67">
        <v>12942924</v>
      </c>
      <c r="Q52" s="68">
        <v>11034332</v>
      </c>
      <c r="R52" s="68">
        <v>9702493</v>
      </c>
      <c r="S52" s="68">
        <v>14779795</v>
      </c>
      <c r="T52" s="69">
        <v>11372728</v>
      </c>
      <c r="U52" s="102">
        <f t="shared" si="0"/>
        <v>12776.825271470878</v>
      </c>
      <c r="V52" s="103">
        <f t="shared" si="1"/>
        <v>3113.5248306997742</v>
      </c>
      <c r="W52" s="103">
        <f t="shared" si="2"/>
        <v>1297.4716501738433</v>
      </c>
      <c r="X52" s="103">
        <f t="shared" si="3"/>
        <v>3086.1964919607435</v>
      </c>
      <c r="Y52" s="92">
        <f t="shared" si="4"/>
        <v>8912.7962382445148</v>
      </c>
      <c r="Z52" s="102">
        <f>Coverages!$C$10*G52</f>
        <v>1977637500</v>
      </c>
      <c r="AA52" s="103">
        <f>Coverages!$C$12*G52</f>
        <v>263685000</v>
      </c>
      <c r="AB52" s="103">
        <f>Coverages!$C$14*G52</f>
        <v>1318425000</v>
      </c>
      <c r="AC52" s="103">
        <f>Coverages!$C$16*G52</f>
        <v>26368500</v>
      </c>
      <c r="AD52" s="92">
        <f>Coverages!$C$18*G52</f>
        <v>26368500</v>
      </c>
      <c r="AE52" s="106">
        <f t="shared" si="27"/>
        <v>0.11525115194265885</v>
      </c>
      <c r="AF52" s="107">
        <f t="shared" si="5"/>
        <v>0.40320837362762385</v>
      </c>
      <c r="AG52" s="107">
        <f t="shared" si="6"/>
        <v>0.85078787189259908</v>
      </c>
      <c r="AH52" s="107">
        <f t="shared" si="7"/>
        <v>0.54485465612378403</v>
      </c>
      <c r="AI52" s="108">
        <f t="shared" si="8"/>
        <v>0.14517321804425734</v>
      </c>
      <c r="AJ52" s="106">
        <f t="shared" si="30"/>
        <v>0.12318723996595687</v>
      </c>
      <c r="AK52" s="107">
        <f t="shared" si="31"/>
        <v>0.41539967220185436</v>
      </c>
      <c r="AL52" s="107">
        <f t="shared" si="32"/>
        <v>0.8596428306583872</v>
      </c>
      <c r="AM52" s="107">
        <f t="shared" si="33"/>
        <v>0.55723091033247252</v>
      </c>
      <c r="AN52" s="108">
        <f t="shared" si="34"/>
        <v>0.1539282179930167</v>
      </c>
      <c r="AO52" s="102">
        <f t="shared" si="28"/>
        <v>1472.5438307070938</v>
      </c>
      <c r="AP52" s="103">
        <f t="shared" si="14"/>
        <v>1255.3992832356789</v>
      </c>
      <c r="AQ52" s="103">
        <f t="shared" si="15"/>
        <v>1103.873144092383</v>
      </c>
      <c r="AR52" s="103">
        <f t="shared" si="16"/>
        <v>1681.5285283576995</v>
      </c>
      <c r="AS52" s="92">
        <f t="shared" si="17"/>
        <v>1293.8993116787076</v>
      </c>
      <c r="AT52" s="102">
        <f t="shared" si="29"/>
        <v>1477.1968327701727</v>
      </c>
      <c r="AU52" s="103">
        <f t="shared" si="18"/>
        <v>1259.3661433949983</v>
      </c>
      <c r="AV52" s="103">
        <f t="shared" si="19"/>
        <v>1107.361205982108</v>
      </c>
      <c r="AW52" s="103">
        <f t="shared" si="20"/>
        <v>1686.841888509307</v>
      </c>
      <c r="AX52" s="92">
        <f t="shared" si="21"/>
        <v>1297.9878257460725</v>
      </c>
    </row>
    <row r="53" spans="1:50" x14ac:dyDescent="0.2">
      <c r="A53" s="85" t="str">
        <f t="shared" si="22"/>
        <v>2009_2</v>
      </c>
      <c r="B53" s="59">
        <v>2009</v>
      </c>
      <c r="C53" s="59">
        <v>2</v>
      </c>
      <c r="D53" s="83" t="str">
        <f t="shared" si="23"/>
        <v>LYH_Personal</v>
      </c>
      <c r="E53" s="70" t="s">
        <v>29</v>
      </c>
      <c r="F53" s="71" t="s">
        <v>14</v>
      </c>
      <c r="G53" s="88">
        <f t="shared" si="24"/>
        <v>958.5</v>
      </c>
      <c r="H53" s="72">
        <v>3834</v>
      </c>
      <c r="I53" s="88">
        <f t="shared" si="25"/>
        <v>393943500</v>
      </c>
      <c r="J53" s="92">
        <f t="shared" si="26"/>
        <v>1575774000</v>
      </c>
      <c r="K53" s="67">
        <v>133</v>
      </c>
      <c r="L53" s="68">
        <v>432</v>
      </c>
      <c r="M53" s="68">
        <v>574</v>
      </c>
      <c r="N53" s="68">
        <v>472</v>
      </c>
      <c r="O53" s="69">
        <v>170</v>
      </c>
      <c r="P53" s="67">
        <v>1995500</v>
      </c>
      <c r="Q53" s="68">
        <v>1362989</v>
      </c>
      <c r="R53" s="68">
        <v>589085</v>
      </c>
      <c r="S53" s="68">
        <v>1340260</v>
      </c>
      <c r="T53" s="69">
        <v>1121941</v>
      </c>
      <c r="U53" s="102">
        <f t="shared" si="0"/>
        <v>15003.75939849624</v>
      </c>
      <c r="V53" s="103">
        <f t="shared" si="1"/>
        <v>3155.0671296296296</v>
      </c>
      <c r="W53" s="103">
        <f t="shared" si="2"/>
        <v>1026.280487804878</v>
      </c>
      <c r="X53" s="103">
        <f t="shared" si="3"/>
        <v>2839.5338983050847</v>
      </c>
      <c r="Y53" s="92">
        <f t="shared" si="4"/>
        <v>6599.6529411764704</v>
      </c>
      <c r="Z53" s="102">
        <f>Coverages!$C$10*G53</f>
        <v>215662500</v>
      </c>
      <c r="AA53" s="103">
        <f>Coverages!$C$12*G53</f>
        <v>28755000</v>
      </c>
      <c r="AB53" s="103">
        <f>Coverages!$C$14*G53</f>
        <v>143775000</v>
      </c>
      <c r="AC53" s="103">
        <f>Coverages!$C$16*G53</f>
        <v>2875500</v>
      </c>
      <c r="AD53" s="92">
        <f>Coverages!$C$18*G53</f>
        <v>2875500</v>
      </c>
      <c r="AE53" s="106">
        <f t="shared" si="27"/>
        <v>0.1387584767866458</v>
      </c>
      <c r="AF53" s="107">
        <f t="shared" si="5"/>
        <v>0.45070422535211269</v>
      </c>
      <c r="AG53" s="107">
        <f t="shared" si="6"/>
        <v>0.59885237350026077</v>
      </c>
      <c r="AH53" s="107">
        <f t="shared" si="7"/>
        <v>0.49243609806990091</v>
      </c>
      <c r="AI53" s="108">
        <f t="shared" si="8"/>
        <v>0.17736045905059988</v>
      </c>
      <c r="AJ53" s="106">
        <f t="shared" si="30"/>
        <v>0.16477517051921506</v>
      </c>
      <c r="AK53" s="107">
        <f t="shared" si="31"/>
        <v>0.4881505162173056</v>
      </c>
      <c r="AL53" s="107">
        <f t="shared" si="32"/>
        <v>0.63573924845405361</v>
      </c>
      <c r="AM53" s="107">
        <f t="shared" si="33"/>
        <v>0.53006141500045545</v>
      </c>
      <c r="AN53" s="108">
        <f t="shared" si="34"/>
        <v>0.20610749385131413</v>
      </c>
      <c r="AO53" s="102">
        <f t="shared" si="28"/>
        <v>2081.8988002086594</v>
      </c>
      <c r="AP53" s="103">
        <f t="shared" si="14"/>
        <v>1422.0020865936358</v>
      </c>
      <c r="AQ53" s="103">
        <f t="shared" si="15"/>
        <v>614.5905059989567</v>
      </c>
      <c r="AR53" s="103">
        <f t="shared" si="16"/>
        <v>1398.2889932185708</v>
      </c>
      <c r="AS53" s="92">
        <f t="shared" si="17"/>
        <v>1170.5174752217006</v>
      </c>
      <c r="AT53" s="102">
        <f t="shared" si="29"/>
        <v>2088.4772661330594</v>
      </c>
      <c r="AU53" s="103">
        <f t="shared" si="18"/>
        <v>1426.4953848606526</v>
      </c>
      <c r="AV53" s="103">
        <f t="shared" si="19"/>
        <v>616.53251331495539</v>
      </c>
      <c r="AW53" s="103">
        <f t="shared" si="20"/>
        <v>1402.707361918063</v>
      </c>
      <c r="AX53" s="92">
        <f t="shared" si="21"/>
        <v>1174.2161224969136</v>
      </c>
    </row>
    <row r="54" spans="1:50" x14ac:dyDescent="0.2">
      <c r="A54" s="85" t="str">
        <f t="shared" si="22"/>
        <v>2009_2</v>
      </c>
      <c r="B54" s="59">
        <v>2009</v>
      </c>
      <c r="C54" s="59">
        <v>2</v>
      </c>
      <c r="D54" s="83" t="str">
        <f t="shared" si="23"/>
        <v>SSA_Personal</v>
      </c>
      <c r="E54" s="70" t="s">
        <v>30</v>
      </c>
      <c r="F54" s="71" t="s">
        <v>14</v>
      </c>
      <c r="G54" s="88">
        <f t="shared" si="24"/>
        <v>1787</v>
      </c>
      <c r="H54" s="72">
        <v>7148</v>
      </c>
      <c r="I54" s="88">
        <f t="shared" si="25"/>
        <v>734457000</v>
      </c>
      <c r="J54" s="92">
        <f t="shared" si="26"/>
        <v>2937828000</v>
      </c>
      <c r="K54" s="67">
        <v>221</v>
      </c>
      <c r="L54" s="68">
        <v>791</v>
      </c>
      <c r="M54" s="68">
        <v>618</v>
      </c>
      <c r="N54" s="68">
        <v>1520</v>
      </c>
      <c r="O54" s="69">
        <v>819</v>
      </c>
      <c r="P54" s="67">
        <v>4046486</v>
      </c>
      <c r="Q54" s="68">
        <v>1586326</v>
      </c>
      <c r="R54" s="68">
        <v>496965</v>
      </c>
      <c r="S54" s="68">
        <v>4054527</v>
      </c>
      <c r="T54" s="69">
        <v>4086124</v>
      </c>
      <c r="U54" s="102">
        <f t="shared" si="0"/>
        <v>18309.891402714933</v>
      </c>
      <c r="V54" s="103">
        <f t="shared" si="1"/>
        <v>2005.4690265486727</v>
      </c>
      <c r="W54" s="103">
        <f t="shared" si="2"/>
        <v>804.15048543689318</v>
      </c>
      <c r="X54" s="103">
        <f t="shared" si="3"/>
        <v>2667.4519736842103</v>
      </c>
      <c r="Y54" s="92">
        <f t="shared" si="4"/>
        <v>4989.1623931623935</v>
      </c>
      <c r="Z54" s="102">
        <f>Coverages!$C$10*G54</f>
        <v>402075000</v>
      </c>
      <c r="AA54" s="103">
        <f>Coverages!$C$12*G54</f>
        <v>53610000</v>
      </c>
      <c r="AB54" s="103">
        <f>Coverages!$C$14*G54</f>
        <v>268050000</v>
      </c>
      <c r="AC54" s="103">
        <f>Coverages!$C$16*G54</f>
        <v>5361000</v>
      </c>
      <c r="AD54" s="92">
        <f>Coverages!$C$18*G54</f>
        <v>5361000</v>
      </c>
      <c r="AE54" s="106">
        <f t="shared" si="27"/>
        <v>0.12367095691102406</v>
      </c>
      <c r="AF54" s="107">
        <f t="shared" si="5"/>
        <v>0.44264129826524901</v>
      </c>
      <c r="AG54" s="107">
        <f t="shared" si="6"/>
        <v>0.34583100167879127</v>
      </c>
      <c r="AH54" s="107">
        <f t="shared" si="7"/>
        <v>0.85058757694459985</v>
      </c>
      <c r="AI54" s="108">
        <f t="shared" si="8"/>
        <v>0.45831001678791272</v>
      </c>
      <c r="AJ54" s="106">
        <f t="shared" si="30"/>
        <v>0.14181612969198099</v>
      </c>
      <c r="AK54" s="107">
        <f t="shared" si="31"/>
        <v>0.47001837058629048</v>
      </c>
      <c r="AL54" s="107">
        <f t="shared" si="32"/>
        <v>0.37204725261663352</v>
      </c>
      <c r="AM54" s="107">
        <f t="shared" si="33"/>
        <v>0.87023685131544148</v>
      </c>
      <c r="AN54" s="108">
        <f t="shared" si="34"/>
        <v>0.48577306389235375</v>
      </c>
      <c r="AO54" s="102">
        <f t="shared" si="28"/>
        <v>2264.4017907106881</v>
      </c>
      <c r="AP54" s="103">
        <f t="shared" si="14"/>
        <v>887.70341354224956</v>
      </c>
      <c r="AQ54" s="103">
        <f t="shared" si="15"/>
        <v>278.10016787912701</v>
      </c>
      <c r="AR54" s="103">
        <f t="shared" si="16"/>
        <v>2268.9015109121433</v>
      </c>
      <c r="AS54" s="92">
        <f t="shared" si="17"/>
        <v>2286.5831001678789</v>
      </c>
      <c r="AT54" s="102">
        <f t="shared" si="29"/>
        <v>2271.5569367811158</v>
      </c>
      <c r="AU54" s="103">
        <f t="shared" si="18"/>
        <v>890.50841379316284</v>
      </c>
      <c r="AV54" s="103">
        <f t="shared" si="19"/>
        <v>278.97891975591347</v>
      </c>
      <c r="AW54" s="103">
        <f t="shared" si="20"/>
        <v>2276.0708753759009</v>
      </c>
      <c r="AX54" s="92">
        <f t="shared" si="21"/>
        <v>2293.8083356146049</v>
      </c>
    </row>
    <row r="55" spans="1:50" x14ac:dyDescent="0.2">
      <c r="A55" s="85" t="str">
        <f t="shared" si="22"/>
        <v>2009_2</v>
      </c>
      <c r="B55" s="59">
        <v>2009</v>
      </c>
      <c r="C55" s="59">
        <v>2</v>
      </c>
      <c r="D55" s="83" t="str">
        <f t="shared" si="23"/>
        <v>MML_Personal</v>
      </c>
      <c r="E55" s="70" t="s">
        <v>31</v>
      </c>
      <c r="F55" s="71" t="s">
        <v>14</v>
      </c>
      <c r="G55" s="88">
        <f t="shared" si="24"/>
        <v>5878.5</v>
      </c>
      <c r="H55" s="72">
        <v>23514</v>
      </c>
      <c r="I55" s="88">
        <f t="shared" si="25"/>
        <v>2416063500</v>
      </c>
      <c r="J55" s="92">
        <f t="shared" si="26"/>
        <v>9664254000</v>
      </c>
      <c r="K55" s="67">
        <v>593</v>
      </c>
      <c r="L55" s="68">
        <v>2293</v>
      </c>
      <c r="M55" s="68">
        <v>8508</v>
      </c>
      <c r="N55" s="68">
        <v>2032</v>
      </c>
      <c r="O55" s="69">
        <v>847</v>
      </c>
      <c r="P55" s="67">
        <v>8333855</v>
      </c>
      <c r="Q55" s="68">
        <v>7030954</v>
      </c>
      <c r="R55" s="68">
        <v>4296127</v>
      </c>
      <c r="S55" s="68">
        <v>6007170</v>
      </c>
      <c r="T55" s="69">
        <v>1361986</v>
      </c>
      <c r="U55" s="102">
        <f t="shared" si="0"/>
        <v>14053.718381112985</v>
      </c>
      <c r="V55" s="103">
        <f t="shared" si="1"/>
        <v>3066.2686436982121</v>
      </c>
      <c r="W55" s="103">
        <f t="shared" si="2"/>
        <v>504.95145745181009</v>
      </c>
      <c r="X55" s="103">
        <f t="shared" si="3"/>
        <v>2956.2844488188975</v>
      </c>
      <c r="Y55" s="92">
        <f t="shared" si="4"/>
        <v>1608.0118063754428</v>
      </c>
      <c r="Z55" s="102">
        <f>Coverages!$C$10*G55</f>
        <v>1322662500</v>
      </c>
      <c r="AA55" s="103">
        <f>Coverages!$C$12*G55</f>
        <v>176355000</v>
      </c>
      <c r="AB55" s="103">
        <f>Coverages!$C$14*G55</f>
        <v>881775000</v>
      </c>
      <c r="AC55" s="103">
        <f>Coverages!$C$16*G55</f>
        <v>17635500</v>
      </c>
      <c r="AD55" s="92">
        <f>Coverages!$C$18*G55</f>
        <v>17635500</v>
      </c>
      <c r="AE55" s="106">
        <f t="shared" si="27"/>
        <v>0.10087607382835757</v>
      </c>
      <c r="AF55" s="107">
        <f t="shared" si="5"/>
        <v>0.39006549289784809</v>
      </c>
      <c r="AG55" s="107">
        <f t="shared" si="6"/>
        <v>1.447307986731309</v>
      </c>
      <c r="AH55" s="107">
        <f t="shared" si="7"/>
        <v>0.3456664114995322</v>
      </c>
      <c r="AI55" s="108">
        <f t="shared" si="8"/>
        <v>0.14408437526579909</v>
      </c>
      <c r="AJ55" s="106">
        <f t="shared" si="30"/>
        <v>0.11002829533290225</v>
      </c>
      <c r="AK55" s="107">
        <f t="shared" si="31"/>
        <v>0.40488838775359176</v>
      </c>
      <c r="AL55" s="107">
        <f t="shared" si="32"/>
        <v>1.4717595407212709</v>
      </c>
      <c r="AM55" s="107">
        <f t="shared" si="33"/>
        <v>0.36011917371249452</v>
      </c>
      <c r="AN55" s="108">
        <f t="shared" si="34"/>
        <v>0.15475639404786867</v>
      </c>
      <c r="AO55" s="102">
        <f t="shared" si="28"/>
        <v>1417.6839329760994</v>
      </c>
      <c r="AP55" s="103">
        <f t="shared" si="14"/>
        <v>1196.0455898613593</v>
      </c>
      <c r="AQ55" s="103">
        <f t="shared" si="15"/>
        <v>730.8202772816195</v>
      </c>
      <c r="AR55" s="103">
        <f t="shared" si="16"/>
        <v>1021.8882367951007</v>
      </c>
      <c r="AS55" s="92">
        <f t="shared" si="17"/>
        <v>231.68937654163477</v>
      </c>
      <c r="AT55" s="102">
        <f t="shared" si="29"/>
        <v>1422.163586571038</v>
      </c>
      <c r="AU55" s="103">
        <f t="shared" si="18"/>
        <v>1199.8249018798606</v>
      </c>
      <c r="AV55" s="103">
        <f t="shared" si="19"/>
        <v>733.12955201220484</v>
      </c>
      <c r="AW55" s="103">
        <f t="shared" si="20"/>
        <v>1025.1172395418375</v>
      </c>
      <c r="AX55" s="92">
        <f t="shared" si="21"/>
        <v>232.4214777698366</v>
      </c>
    </row>
    <row r="56" spans="1:50" x14ac:dyDescent="0.2">
      <c r="A56" s="85" t="str">
        <f t="shared" si="22"/>
        <v>2009_2</v>
      </c>
      <c r="B56" s="59">
        <v>2009</v>
      </c>
      <c r="C56" s="59">
        <v>2</v>
      </c>
      <c r="D56" s="83" t="str">
        <f t="shared" si="23"/>
        <v>LMH_Personal</v>
      </c>
      <c r="E56" s="70" t="s">
        <v>32</v>
      </c>
      <c r="F56" s="71" t="s">
        <v>14</v>
      </c>
      <c r="G56" s="88">
        <f t="shared" si="24"/>
        <v>4190</v>
      </c>
      <c r="H56" s="72">
        <v>16760</v>
      </c>
      <c r="I56" s="88">
        <f t="shared" si="25"/>
        <v>1722090000</v>
      </c>
      <c r="J56" s="92">
        <f t="shared" si="26"/>
        <v>6888360000</v>
      </c>
      <c r="K56" s="67">
        <v>277</v>
      </c>
      <c r="L56" s="68">
        <v>2046</v>
      </c>
      <c r="M56" s="68">
        <v>3776</v>
      </c>
      <c r="N56" s="68">
        <v>2720</v>
      </c>
      <c r="O56" s="69">
        <v>684</v>
      </c>
      <c r="P56" s="67">
        <v>8684818</v>
      </c>
      <c r="Q56" s="68">
        <v>7098483</v>
      </c>
      <c r="R56" s="68">
        <v>2788899</v>
      </c>
      <c r="S56" s="68">
        <v>7712257</v>
      </c>
      <c r="T56" s="69">
        <v>5005376</v>
      </c>
      <c r="U56" s="102">
        <f t="shared" si="0"/>
        <v>31353.133574007221</v>
      </c>
      <c r="V56" s="103">
        <f t="shared" si="1"/>
        <v>3469.4442815249267</v>
      </c>
      <c r="W56" s="103">
        <f t="shared" si="2"/>
        <v>738.58554025423734</v>
      </c>
      <c r="X56" s="103">
        <f t="shared" si="3"/>
        <v>2835.3886029411765</v>
      </c>
      <c r="Y56" s="92">
        <f t="shared" si="4"/>
        <v>7317.8011695906434</v>
      </c>
      <c r="Z56" s="102">
        <f>Coverages!$C$10*G56</f>
        <v>942750000</v>
      </c>
      <c r="AA56" s="103">
        <f>Coverages!$C$12*G56</f>
        <v>125700000</v>
      </c>
      <c r="AB56" s="103">
        <f>Coverages!$C$14*G56</f>
        <v>628500000</v>
      </c>
      <c r="AC56" s="103">
        <f>Coverages!$C$16*G56</f>
        <v>12570000</v>
      </c>
      <c r="AD56" s="92">
        <f>Coverages!$C$18*G56</f>
        <v>12570000</v>
      </c>
      <c r="AE56" s="106">
        <f t="shared" si="27"/>
        <v>6.6109785202863966E-2</v>
      </c>
      <c r="AF56" s="107">
        <f t="shared" si="5"/>
        <v>0.48830548926014322</v>
      </c>
      <c r="AG56" s="107">
        <f t="shared" si="6"/>
        <v>0.90119331742243436</v>
      </c>
      <c r="AH56" s="107">
        <f t="shared" si="7"/>
        <v>0.64916467780429599</v>
      </c>
      <c r="AI56" s="108">
        <f t="shared" si="8"/>
        <v>0.16324582338902147</v>
      </c>
      <c r="AJ56" s="106">
        <f t="shared" si="30"/>
        <v>7.5053742047914096E-2</v>
      </c>
      <c r="AK56" s="107">
        <f t="shared" si="31"/>
        <v>0.50629834474393842</v>
      </c>
      <c r="AL56" s="107">
        <f t="shared" si="32"/>
        <v>0.91193447406081374</v>
      </c>
      <c r="AM56" s="107">
        <f t="shared" si="33"/>
        <v>0.66634289169531047</v>
      </c>
      <c r="AN56" s="108">
        <f t="shared" si="34"/>
        <v>0.17654941465446894</v>
      </c>
      <c r="AO56" s="102">
        <f t="shared" si="28"/>
        <v>2072.7489260143197</v>
      </c>
      <c r="AP56" s="103">
        <f t="shared" si="14"/>
        <v>1694.1486873508354</v>
      </c>
      <c r="AQ56" s="103">
        <f t="shared" si="15"/>
        <v>665.60835322195703</v>
      </c>
      <c r="AR56" s="103">
        <f t="shared" si="16"/>
        <v>1840.6341288782817</v>
      </c>
      <c r="AS56" s="92">
        <f t="shared" si="17"/>
        <v>1194.600477326969</v>
      </c>
      <c r="AT56" s="102">
        <f t="shared" si="29"/>
        <v>2079.2984798054335</v>
      </c>
      <c r="AU56" s="103">
        <f t="shared" si="18"/>
        <v>1699.50192517848</v>
      </c>
      <c r="AV56" s="103">
        <f t="shared" si="19"/>
        <v>667.71156874339738</v>
      </c>
      <c r="AW56" s="103">
        <f t="shared" si="20"/>
        <v>1846.450237180424</v>
      </c>
      <c r="AX56" s="92">
        <f t="shared" si="21"/>
        <v>1198.375223021899</v>
      </c>
    </row>
    <row r="57" spans="1:50" x14ac:dyDescent="0.2">
      <c r="A57" s="85" t="str">
        <f t="shared" si="22"/>
        <v>2009_2</v>
      </c>
      <c r="B57" s="59">
        <v>2009</v>
      </c>
      <c r="C57" s="59">
        <v>2</v>
      </c>
      <c r="D57" s="83" t="str">
        <f t="shared" si="23"/>
        <v>SSL_Personal</v>
      </c>
      <c r="E57" s="70" t="s">
        <v>33</v>
      </c>
      <c r="F57" s="71" t="s">
        <v>14</v>
      </c>
      <c r="G57" s="88">
        <f t="shared" si="24"/>
        <v>3166.25</v>
      </c>
      <c r="H57" s="72">
        <v>12665</v>
      </c>
      <c r="I57" s="88">
        <f t="shared" si="25"/>
        <v>1301328750</v>
      </c>
      <c r="J57" s="92">
        <f t="shared" si="26"/>
        <v>5205315000</v>
      </c>
      <c r="K57" s="67">
        <v>475</v>
      </c>
      <c r="L57" s="68">
        <v>1269</v>
      </c>
      <c r="M57" s="68">
        <v>4031</v>
      </c>
      <c r="N57" s="68">
        <v>1474</v>
      </c>
      <c r="O57" s="69">
        <v>441</v>
      </c>
      <c r="P57" s="67">
        <v>5300402</v>
      </c>
      <c r="Q57" s="68">
        <v>3788696</v>
      </c>
      <c r="R57" s="68">
        <v>3342839</v>
      </c>
      <c r="S57" s="68">
        <v>4335327</v>
      </c>
      <c r="T57" s="69">
        <v>991100</v>
      </c>
      <c r="U57" s="102">
        <f t="shared" si="0"/>
        <v>11158.74105263158</v>
      </c>
      <c r="V57" s="103">
        <f t="shared" si="1"/>
        <v>2985.5760441292355</v>
      </c>
      <c r="W57" s="103">
        <f t="shared" si="2"/>
        <v>829.28280823616967</v>
      </c>
      <c r="X57" s="103">
        <f t="shared" si="3"/>
        <v>2941.1987788331071</v>
      </c>
      <c r="Y57" s="92">
        <f t="shared" si="4"/>
        <v>2247.3922902494332</v>
      </c>
      <c r="Z57" s="102">
        <f>Coverages!$C$10*G57</f>
        <v>712406250</v>
      </c>
      <c r="AA57" s="103">
        <f>Coverages!$C$12*G57</f>
        <v>94987500</v>
      </c>
      <c r="AB57" s="103">
        <f>Coverages!$C$14*G57</f>
        <v>474937500</v>
      </c>
      <c r="AC57" s="103">
        <f>Coverages!$C$16*G57</f>
        <v>9498750</v>
      </c>
      <c r="AD57" s="92">
        <f>Coverages!$C$18*G57</f>
        <v>9498750</v>
      </c>
      <c r="AE57" s="106">
        <f t="shared" si="27"/>
        <v>0.15001973943939992</v>
      </c>
      <c r="AF57" s="107">
        <f t="shared" si="5"/>
        <v>0.40078957757599687</v>
      </c>
      <c r="AG57" s="107">
        <f t="shared" si="6"/>
        <v>1.2731148835373076</v>
      </c>
      <c r="AH57" s="107">
        <f t="shared" si="7"/>
        <v>0.46553493880773789</v>
      </c>
      <c r="AI57" s="108">
        <f t="shared" si="8"/>
        <v>0.13928148440584287</v>
      </c>
      <c r="AJ57" s="106">
        <f t="shared" si="30"/>
        <v>0.16480612216233248</v>
      </c>
      <c r="AK57" s="107">
        <f t="shared" si="31"/>
        <v>0.42108187450858414</v>
      </c>
      <c r="AL57" s="107">
        <f t="shared" si="32"/>
        <v>1.2975317428723556</v>
      </c>
      <c r="AM57" s="107">
        <f t="shared" si="33"/>
        <v>0.4861896496770684</v>
      </c>
      <c r="AN57" s="108">
        <f t="shared" si="34"/>
        <v>0.15361856034984189</v>
      </c>
      <c r="AO57" s="102">
        <f t="shared" si="28"/>
        <v>1674.0314251875247</v>
      </c>
      <c r="AP57" s="103">
        <f t="shared" si="14"/>
        <v>1196.587761547572</v>
      </c>
      <c r="AQ57" s="103">
        <f t="shared" si="15"/>
        <v>1055.7722858270824</v>
      </c>
      <c r="AR57" s="103">
        <f t="shared" si="16"/>
        <v>1369.2307935254639</v>
      </c>
      <c r="AS57" s="92">
        <f t="shared" si="17"/>
        <v>313.02013422818794</v>
      </c>
      <c r="AT57" s="102">
        <f t="shared" si="29"/>
        <v>1679.3210956969017</v>
      </c>
      <c r="AU57" s="103">
        <f t="shared" si="18"/>
        <v>1200.368786741547</v>
      </c>
      <c r="AV57" s="103">
        <f t="shared" si="19"/>
        <v>1059.1083567281</v>
      </c>
      <c r="AW57" s="103">
        <f t="shared" si="20"/>
        <v>1373.5573429797141</v>
      </c>
      <c r="AX57" s="92">
        <f t="shared" si="21"/>
        <v>314.00922759164297</v>
      </c>
    </row>
    <row r="58" spans="1:50" x14ac:dyDescent="0.2">
      <c r="A58" s="85" t="str">
        <f t="shared" si="22"/>
        <v>2009_2</v>
      </c>
      <c r="B58" s="59">
        <v>2009</v>
      </c>
      <c r="C58" s="59">
        <v>2</v>
      </c>
      <c r="D58" s="83" t="str">
        <f t="shared" si="23"/>
        <v>SSH_Personal</v>
      </c>
      <c r="E58" s="70" t="s">
        <v>34</v>
      </c>
      <c r="F58" s="71" t="s">
        <v>14</v>
      </c>
      <c r="G58" s="88">
        <f t="shared" si="24"/>
        <v>2838.25</v>
      </c>
      <c r="H58" s="72">
        <v>11353</v>
      </c>
      <c r="I58" s="88">
        <f t="shared" si="25"/>
        <v>1166520750</v>
      </c>
      <c r="J58" s="92">
        <f t="shared" si="26"/>
        <v>4666083000</v>
      </c>
      <c r="K58" s="67">
        <v>344</v>
      </c>
      <c r="L58" s="68">
        <v>1478</v>
      </c>
      <c r="M58" s="68">
        <v>3035</v>
      </c>
      <c r="N58" s="68">
        <v>2006</v>
      </c>
      <c r="O58" s="69">
        <v>327</v>
      </c>
      <c r="P58" s="67">
        <v>4623384</v>
      </c>
      <c r="Q58" s="68">
        <v>5705336</v>
      </c>
      <c r="R58" s="68">
        <v>5317084</v>
      </c>
      <c r="S58" s="68">
        <v>6713737</v>
      </c>
      <c r="T58" s="69">
        <v>1062455</v>
      </c>
      <c r="U58" s="102">
        <f t="shared" si="0"/>
        <v>13440.069767441861</v>
      </c>
      <c r="V58" s="103">
        <f t="shared" si="1"/>
        <v>3860.173207036536</v>
      </c>
      <c r="W58" s="103">
        <f t="shared" si="2"/>
        <v>1751.9222405271828</v>
      </c>
      <c r="X58" s="103">
        <f t="shared" si="3"/>
        <v>3346.8280159521437</v>
      </c>
      <c r="Y58" s="92">
        <f t="shared" si="4"/>
        <v>3249.0978593272171</v>
      </c>
      <c r="Z58" s="102">
        <f>Coverages!$C$10*G58</f>
        <v>638606250</v>
      </c>
      <c r="AA58" s="103">
        <f>Coverages!$C$12*G58</f>
        <v>85147500</v>
      </c>
      <c r="AB58" s="103">
        <f>Coverages!$C$14*G58</f>
        <v>425737500</v>
      </c>
      <c r="AC58" s="103">
        <f>Coverages!$C$16*G58</f>
        <v>8514750</v>
      </c>
      <c r="AD58" s="92">
        <f>Coverages!$C$18*G58</f>
        <v>8514750</v>
      </c>
      <c r="AE58" s="106">
        <f t="shared" si="27"/>
        <v>0.12120144455210076</v>
      </c>
      <c r="AF58" s="107">
        <f t="shared" si="5"/>
        <v>0.52074341583722361</v>
      </c>
      <c r="AG58" s="107">
        <f t="shared" si="6"/>
        <v>1.0693208843477495</v>
      </c>
      <c r="AH58" s="107">
        <f t="shared" si="7"/>
        <v>0.70677354003347137</v>
      </c>
      <c r="AI58" s="108">
        <f t="shared" si="8"/>
        <v>0.11521183828063067</v>
      </c>
      <c r="AJ58" s="106">
        <f t="shared" si="30"/>
        <v>0.13547490128725359</v>
      </c>
      <c r="AK58" s="107">
        <f t="shared" si="31"/>
        <v>0.54259216282783629</v>
      </c>
      <c r="AL58" s="107">
        <f t="shared" si="32"/>
        <v>1.0812282768496522</v>
      </c>
      <c r="AM58" s="107">
        <f t="shared" si="33"/>
        <v>0.7266835885124926</v>
      </c>
      <c r="AN58" s="108">
        <f t="shared" si="34"/>
        <v>0.12917548338677373</v>
      </c>
      <c r="AO58" s="102">
        <f t="shared" si="28"/>
        <v>1628.9558706949706</v>
      </c>
      <c r="AP58" s="103">
        <f t="shared" si="14"/>
        <v>2010.159781555536</v>
      </c>
      <c r="AQ58" s="103">
        <f t="shared" si="15"/>
        <v>1873.3670395490178</v>
      </c>
      <c r="AR58" s="103">
        <f t="shared" si="16"/>
        <v>2365.4494847176957</v>
      </c>
      <c r="AS58" s="92">
        <f t="shared" si="17"/>
        <v>374.33453712675066</v>
      </c>
      <c r="AT58" s="102">
        <f t="shared" si="29"/>
        <v>1634.103109689798</v>
      </c>
      <c r="AU58" s="103">
        <f t="shared" si="18"/>
        <v>2016.5115636999119</v>
      </c>
      <c r="AV58" s="103">
        <f t="shared" si="19"/>
        <v>1879.2865785930542</v>
      </c>
      <c r="AW58" s="103">
        <f t="shared" si="20"/>
        <v>2372.9239252762595</v>
      </c>
      <c r="AX58" s="92">
        <f t="shared" si="21"/>
        <v>375.51737415829496</v>
      </c>
    </row>
    <row r="59" spans="1:50" x14ac:dyDescent="0.2">
      <c r="A59" s="85" t="str">
        <f t="shared" si="22"/>
        <v>2009_2</v>
      </c>
      <c r="B59" s="59">
        <v>2009</v>
      </c>
      <c r="C59" s="59">
        <v>2</v>
      </c>
      <c r="D59" s="83" t="str">
        <f t="shared" si="23"/>
        <v>MMH_Personal</v>
      </c>
      <c r="E59" s="70" t="s">
        <v>35</v>
      </c>
      <c r="F59" s="71" t="s">
        <v>14</v>
      </c>
      <c r="G59" s="88">
        <f t="shared" si="24"/>
        <v>5064</v>
      </c>
      <c r="H59" s="72">
        <v>20256</v>
      </c>
      <c r="I59" s="88">
        <f t="shared" si="25"/>
        <v>2081304000</v>
      </c>
      <c r="J59" s="92">
        <f t="shared" si="26"/>
        <v>8325216000</v>
      </c>
      <c r="K59" s="67">
        <v>863</v>
      </c>
      <c r="L59" s="68">
        <v>2783</v>
      </c>
      <c r="M59" s="68">
        <v>3464</v>
      </c>
      <c r="N59" s="68">
        <v>4108</v>
      </c>
      <c r="O59" s="69">
        <v>948</v>
      </c>
      <c r="P59" s="67">
        <v>9678804</v>
      </c>
      <c r="Q59" s="68">
        <v>8112666</v>
      </c>
      <c r="R59" s="68">
        <v>3540917</v>
      </c>
      <c r="S59" s="68">
        <v>11017217</v>
      </c>
      <c r="T59" s="69">
        <v>2271890</v>
      </c>
      <c r="U59" s="102">
        <f t="shared" si="0"/>
        <v>11215.300115874856</v>
      </c>
      <c r="V59" s="103">
        <f t="shared" si="1"/>
        <v>2915.0794107078691</v>
      </c>
      <c r="W59" s="103">
        <f t="shared" si="2"/>
        <v>1022.2046766743649</v>
      </c>
      <c r="X59" s="103">
        <f t="shared" si="3"/>
        <v>2681.8931353456669</v>
      </c>
      <c r="Y59" s="92">
        <f t="shared" si="4"/>
        <v>2396.5084388185655</v>
      </c>
      <c r="Z59" s="102">
        <f>Coverages!$C$10*G59</f>
        <v>1139400000</v>
      </c>
      <c r="AA59" s="103">
        <f>Coverages!$C$12*G59</f>
        <v>151920000</v>
      </c>
      <c r="AB59" s="103">
        <f>Coverages!$C$14*G59</f>
        <v>759600000</v>
      </c>
      <c r="AC59" s="103">
        <f>Coverages!$C$16*G59</f>
        <v>15192000</v>
      </c>
      <c r="AD59" s="92">
        <f>Coverages!$C$18*G59</f>
        <v>15192000</v>
      </c>
      <c r="AE59" s="106">
        <f t="shared" si="27"/>
        <v>0.17041864139020538</v>
      </c>
      <c r="AF59" s="107">
        <f t="shared" si="5"/>
        <v>0.549565560821485</v>
      </c>
      <c r="AG59" s="107">
        <f t="shared" si="6"/>
        <v>0.68404423380726698</v>
      </c>
      <c r="AH59" s="107">
        <f t="shared" si="7"/>
        <v>0.81121642969984198</v>
      </c>
      <c r="AI59" s="108">
        <f t="shared" si="8"/>
        <v>0.1872037914691943</v>
      </c>
      <c r="AJ59" s="106">
        <f t="shared" si="30"/>
        <v>0.18272974862298677</v>
      </c>
      <c r="AK59" s="107">
        <f t="shared" si="31"/>
        <v>0.56585606859057047</v>
      </c>
      <c r="AL59" s="107">
        <f t="shared" si="32"/>
        <v>0.69926597412115177</v>
      </c>
      <c r="AM59" s="107">
        <f t="shared" si="33"/>
        <v>0.82402968676126265</v>
      </c>
      <c r="AN59" s="108">
        <f t="shared" si="34"/>
        <v>0.19997574198514267</v>
      </c>
      <c r="AO59" s="102">
        <f t="shared" si="28"/>
        <v>1911.2962085308056</v>
      </c>
      <c r="AP59" s="103">
        <f t="shared" si="14"/>
        <v>1602.0272511848341</v>
      </c>
      <c r="AQ59" s="103">
        <f t="shared" si="15"/>
        <v>699.23321484992096</v>
      </c>
      <c r="AR59" s="103">
        <f t="shared" si="16"/>
        <v>2175.5957740916274</v>
      </c>
      <c r="AS59" s="92">
        <f t="shared" si="17"/>
        <v>448.63546603475515</v>
      </c>
      <c r="AT59" s="102">
        <f t="shared" si="29"/>
        <v>1917.3355976586513</v>
      </c>
      <c r="AU59" s="103">
        <f t="shared" si="18"/>
        <v>1607.0894000658573</v>
      </c>
      <c r="AV59" s="103">
        <f t="shared" si="19"/>
        <v>701.44267953506221</v>
      </c>
      <c r="AW59" s="103">
        <f t="shared" si="20"/>
        <v>2182.4703074088552</v>
      </c>
      <c r="AX59" s="92">
        <f t="shared" si="21"/>
        <v>450.05308207137097</v>
      </c>
    </row>
    <row r="60" spans="1:50" x14ac:dyDescent="0.2">
      <c r="A60" s="85" t="str">
        <f t="shared" si="22"/>
        <v>2009_2</v>
      </c>
      <c r="B60" s="59">
        <v>2009</v>
      </c>
      <c r="C60" s="59">
        <v>2</v>
      </c>
      <c r="D60" s="83" t="str">
        <f t="shared" si="23"/>
        <v>SYA_Personal</v>
      </c>
      <c r="E60" s="70" t="s">
        <v>36</v>
      </c>
      <c r="F60" s="71" t="s">
        <v>14</v>
      </c>
      <c r="G60" s="88">
        <f t="shared" si="24"/>
        <v>1416.25</v>
      </c>
      <c r="H60" s="72">
        <v>5665</v>
      </c>
      <c r="I60" s="88">
        <f t="shared" si="25"/>
        <v>582078750</v>
      </c>
      <c r="J60" s="92">
        <f t="shared" si="26"/>
        <v>2328315000</v>
      </c>
      <c r="K60" s="67">
        <v>243</v>
      </c>
      <c r="L60" s="68">
        <v>772</v>
      </c>
      <c r="M60" s="68">
        <v>1917</v>
      </c>
      <c r="N60" s="68">
        <v>1356</v>
      </c>
      <c r="O60" s="69">
        <v>279</v>
      </c>
      <c r="P60" s="67">
        <v>3379719</v>
      </c>
      <c r="Q60" s="68">
        <v>3080373</v>
      </c>
      <c r="R60" s="68">
        <v>1671059</v>
      </c>
      <c r="S60" s="68">
        <v>3576857</v>
      </c>
      <c r="T60" s="69">
        <v>1278633</v>
      </c>
      <c r="U60" s="102">
        <f t="shared" si="0"/>
        <v>13908.308641975309</v>
      </c>
      <c r="V60" s="103">
        <f t="shared" si="1"/>
        <v>3990.1204663212434</v>
      </c>
      <c r="W60" s="103">
        <f t="shared" si="2"/>
        <v>871.70526864893066</v>
      </c>
      <c r="X60" s="103">
        <f t="shared" si="3"/>
        <v>2637.8001474926255</v>
      </c>
      <c r="Y60" s="92">
        <f t="shared" si="4"/>
        <v>4582.9139784946237</v>
      </c>
      <c r="Z60" s="102">
        <f>Coverages!$C$10*G60</f>
        <v>318656250</v>
      </c>
      <c r="AA60" s="103">
        <f>Coverages!$C$12*G60</f>
        <v>42487500</v>
      </c>
      <c r="AB60" s="103">
        <f>Coverages!$C$14*G60</f>
        <v>212437500</v>
      </c>
      <c r="AC60" s="103">
        <f>Coverages!$C$16*G60</f>
        <v>4248750</v>
      </c>
      <c r="AD60" s="92">
        <f>Coverages!$C$18*G60</f>
        <v>4248750</v>
      </c>
      <c r="AE60" s="106">
        <f t="shared" si="27"/>
        <v>0.17157987643424535</v>
      </c>
      <c r="AF60" s="107">
        <f t="shared" si="5"/>
        <v>0.54510150044130623</v>
      </c>
      <c r="AG60" s="107">
        <f t="shared" si="6"/>
        <v>1.3535745807590467</v>
      </c>
      <c r="AH60" s="107">
        <f t="shared" si="7"/>
        <v>0.9574580759046778</v>
      </c>
      <c r="AI60" s="108">
        <f t="shared" si="8"/>
        <v>0.19699911738746689</v>
      </c>
      <c r="AJ60" s="106">
        <f t="shared" si="30"/>
        <v>0.19492221989244934</v>
      </c>
      <c r="AK60" s="107">
        <f t="shared" si="31"/>
        <v>0.57593209503216891</v>
      </c>
      <c r="AL60" s="107">
        <f t="shared" si="32"/>
        <v>1.3964065036642663</v>
      </c>
      <c r="AM60" s="107">
        <f t="shared" si="33"/>
        <v>0.96995359800910286</v>
      </c>
      <c r="AN60" s="108">
        <f t="shared" si="34"/>
        <v>0.22162411012614669</v>
      </c>
      <c r="AO60" s="102">
        <f t="shared" si="28"/>
        <v>2386.3858781994704</v>
      </c>
      <c r="AP60" s="103">
        <f t="shared" si="14"/>
        <v>2175.0206531332747</v>
      </c>
      <c r="AQ60" s="103">
        <f t="shared" si="15"/>
        <v>1179.9180935569284</v>
      </c>
      <c r="AR60" s="103">
        <f t="shared" si="16"/>
        <v>2525.5830538393643</v>
      </c>
      <c r="AS60" s="92">
        <f t="shared" si="17"/>
        <v>902.83000882612532</v>
      </c>
      <c r="AT60" s="102">
        <f t="shared" si="29"/>
        <v>2393.9264743997428</v>
      </c>
      <c r="AU60" s="103">
        <f t="shared" si="18"/>
        <v>2181.8933691606194</v>
      </c>
      <c r="AV60" s="103">
        <f t="shared" si="19"/>
        <v>1183.6464452766515</v>
      </c>
      <c r="AW60" s="103">
        <f t="shared" si="20"/>
        <v>2533.5634907641847</v>
      </c>
      <c r="AX60" s="92">
        <f t="shared" si="21"/>
        <v>905.68280668930356</v>
      </c>
    </row>
    <row r="61" spans="1:50" x14ac:dyDescent="0.2">
      <c r="A61" s="85" t="str">
        <f t="shared" si="22"/>
        <v>2009_2</v>
      </c>
      <c r="B61" s="59">
        <v>2009</v>
      </c>
      <c r="C61" s="59">
        <v>2</v>
      </c>
      <c r="D61" s="83" t="str">
        <f t="shared" si="23"/>
        <v>LSH_Personal</v>
      </c>
      <c r="E61" s="70" t="s">
        <v>37</v>
      </c>
      <c r="F61" s="71" t="s">
        <v>14</v>
      </c>
      <c r="G61" s="88">
        <f t="shared" si="24"/>
        <v>2567.5</v>
      </c>
      <c r="H61" s="72">
        <v>10270</v>
      </c>
      <c r="I61" s="88">
        <f t="shared" si="25"/>
        <v>1055242500</v>
      </c>
      <c r="J61" s="92">
        <f t="shared" si="26"/>
        <v>4220970000</v>
      </c>
      <c r="K61" s="67">
        <v>456</v>
      </c>
      <c r="L61" s="68">
        <v>1707</v>
      </c>
      <c r="M61" s="68">
        <v>2443</v>
      </c>
      <c r="N61" s="68">
        <v>1766</v>
      </c>
      <c r="O61" s="69">
        <v>626</v>
      </c>
      <c r="P61" s="67">
        <v>7137806</v>
      </c>
      <c r="Q61" s="68">
        <v>5470124</v>
      </c>
      <c r="R61" s="68">
        <v>2833203</v>
      </c>
      <c r="S61" s="68">
        <v>5194960</v>
      </c>
      <c r="T61" s="69">
        <v>3118830</v>
      </c>
      <c r="U61" s="102">
        <f t="shared" si="0"/>
        <v>15653.083333333334</v>
      </c>
      <c r="V61" s="103">
        <f t="shared" si="1"/>
        <v>3204.5248974809606</v>
      </c>
      <c r="W61" s="103">
        <f t="shared" si="2"/>
        <v>1159.7228817028245</v>
      </c>
      <c r="X61" s="103">
        <f t="shared" si="3"/>
        <v>2941.6534541336355</v>
      </c>
      <c r="Y61" s="92">
        <f t="shared" si="4"/>
        <v>4982.1565495207669</v>
      </c>
      <c r="Z61" s="102">
        <f>Coverages!$C$10*G61</f>
        <v>577687500</v>
      </c>
      <c r="AA61" s="103">
        <f>Coverages!$C$12*G61</f>
        <v>77025000</v>
      </c>
      <c r="AB61" s="103">
        <f>Coverages!$C$14*G61</f>
        <v>385125000</v>
      </c>
      <c r="AC61" s="103">
        <f>Coverages!$C$16*G61</f>
        <v>7702500</v>
      </c>
      <c r="AD61" s="92">
        <f>Coverages!$C$18*G61</f>
        <v>7702500</v>
      </c>
      <c r="AE61" s="106">
        <f t="shared" si="27"/>
        <v>0.17760467380720546</v>
      </c>
      <c r="AF61" s="107">
        <f t="shared" si="5"/>
        <v>0.66484907497565726</v>
      </c>
      <c r="AG61" s="107">
        <f t="shared" si="6"/>
        <v>0.95150925024342747</v>
      </c>
      <c r="AH61" s="107">
        <f t="shared" si="7"/>
        <v>0.68782862706913339</v>
      </c>
      <c r="AI61" s="108">
        <f t="shared" si="8"/>
        <v>0.24381694255111977</v>
      </c>
      <c r="AJ61" s="106">
        <f t="shared" si="30"/>
        <v>0.19517857607365174</v>
      </c>
      <c r="AK61" s="107">
        <f t="shared" si="31"/>
        <v>0.68655520701484785</v>
      </c>
      <c r="AL61" s="107">
        <f t="shared" si="32"/>
        <v>0.96138651401728115</v>
      </c>
      <c r="AM61" s="107">
        <f t="shared" si="33"/>
        <v>0.70913636543849445</v>
      </c>
      <c r="AN61" s="108">
        <f t="shared" si="34"/>
        <v>0.26356144101973938</v>
      </c>
      <c r="AO61" s="102">
        <f t="shared" si="28"/>
        <v>2780.060759493671</v>
      </c>
      <c r="AP61" s="103">
        <f t="shared" si="14"/>
        <v>2130.5254138266796</v>
      </c>
      <c r="AQ61" s="103">
        <f t="shared" si="15"/>
        <v>1103.4870496592016</v>
      </c>
      <c r="AR61" s="103">
        <f t="shared" si="16"/>
        <v>2023.3534566699125</v>
      </c>
      <c r="AS61" s="92">
        <f t="shared" si="17"/>
        <v>1214.7341772151899</v>
      </c>
      <c r="AT61" s="102">
        <f t="shared" si="29"/>
        <v>2788.8453051076358</v>
      </c>
      <c r="AU61" s="103">
        <f t="shared" si="18"/>
        <v>2137.2575320422829</v>
      </c>
      <c r="AV61" s="103">
        <f t="shared" si="19"/>
        <v>1106.973891552512</v>
      </c>
      <c r="AW61" s="103">
        <f t="shared" si="20"/>
        <v>2029.7469287091808</v>
      </c>
      <c r="AX61" s="92">
        <f t="shared" si="21"/>
        <v>1218.5725421689588</v>
      </c>
    </row>
    <row r="62" spans="1:50" x14ac:dyDescent="0.2">
      <c r="A62" s="85" t="str">
        <f t="shared" si="22"/>
        <v>2009_2</v>
      </c>
      <c r="B62" s="59">
        <v>2009</v>
      </c>
      <c r="C62" s="59">
        <v>2</v>
      </c>
      <c r="D62" s="83" t="str">
        <f t="shared" si="23"/>
        <v>SYH_Personal</v>
      </c>
      <c r="E62" s="70" t="s">
        <v>38</v>
      </c>
      <c r="F62" s="71" t="s">
        <v>14</v>
      </c>
      <c r="G62" s="88">
        <f t="shared" si="24"/>
        <v>1367.25</v>
      </c>
      <c r="H62" s="72">
        <v>5469</v>
      </c>
      <c r="I62" s="88">
        <f t="shared" si="25"/>
        <v>561939750</v>
      </c>
      <c r="J62" s="92">
        <f t="shared" si="26"/>
        <v>2247759000</v>
      </c>
      <c r="K62" s="67">
        <v>251</v>
      </c>
      <c r="L62" s="68">
        <v>938</v>
      </c>
      <c r="M62" s="68">
        <v>722</v>
      </c>
      <c r="N62" s="68">
        <v>1477</v>
      </c>
      <c r="O62" s="69">
        <v>34</v>
      </c>
      <c r="P62" s="67">
        <v>2628082</v>
      </c>
      <c r="Q62" s="68">
        <v>2288225</v>
      </c>
      <c r="R62" s="68">
        <v>1026709</v>
      </c>
      <c r="S62" s="68">
        <v>3546155</v>
      </c>
      <c r="T62" s="69">
        <v>227175</v>
      </c>
      <c r="U62" s="102">
        <f t="shared" si="0"/>
        <v>10470.446215139442</v>
      </c>
      <c r="V62" s="103">
        <f t="shared" si="1"/>
        <v>2439.4722814498932</v>
      </c>
      <c r="W62" s="103">
        <f t="shared" si="2"/>
        <v>1422.0346260387812</v>
      </c>
      <c r="X62" s="103">
        <f t="shared" si="3"/>
        <v>2400.9174001354095</v>
      </c>
      <c r="Y62" s="92">
        <f t="shared" si="4"/>
        <v>6681.6176470588234</v>
      </c>
      <c r="Z62" s="102">
        <f>Coverages!$C$10*G62</f>
        <v>307631250</v>
      </c>
      <c r="AA62" s="103">
        <f>Coverages!$C$12*G62</f>
        <v>41017500</v>
      </c>
      <c r="AB62" s="103">
        <f>Coverages!$C$14*G62</f>
        <v>205087500</v>
      </c>
      <c r="AC62" s="103">
        <f>Coverages!$C$16*G62</f>
        <v>4101750</v>
      </c>
      <c r="AD62" s="92">
        <f>Coverages!$C$18*G62</f>
        <v>4101750</v>
      </c>
      <c r="AE62" s="106">
        <f t="shared" si="27"/>
        <v>0.18358017919180838</v>
      </c>
      <c r="AF62" s="107">
        <f t="shared" si="5"/>
        <v>0.68604863777655878</v>
      </c>
      <c r="AG62" s="107">
        <f t="shared" si="6"/>
        <v>0.52806728835253247</v>
      </c>
      <c r="AH62" s="107">
        <f t="shared" si="7"/>
        <v>1.0802706162004023</v>
      </c>
      <c r="AI62" s="108">
        <f t="shared" si="8"/>
        <v>2.4867434631559701E-2</v>
      </c>
      <c r="AJ62" s="106">
        <f t="shared" si="30"/>
        <v>0.20797522397162543</v>
      </c>
      <c r="AK62" s="107">
        <f t="shared" si="31"/>
        <v>0.71529289492545278</v>
      </c>
      <c r="AL62" s="107">
        <f t="shared" si="32"/>
        <v>0.5595242395334552</v>
      </c>
      <c r="AM62" s="107">
        <f t="shared" si="33"/>
        <v>1.0988262817050425</v>
      </c>
      <c r="AN62" s="108">
        <f t="shared" si="34"/>
        <v>3.4679925772439654E-2</v>
      </c>
      <c r="AO62" s="102">
        <f t="shared" si="28"/>
        <v>1922.1663923934907</v>
      </c>
      <c r="AP62" s="103">
        <f t="shared" si="14"/>
        <v>1673.5966355823734</v>
      </c>
      <c r="AQ62" s="103">
        <f t="shared" si="15"/>
        <v>750.9299689157067</v>
      </c>
      <c r="AR62" s="103">
        <f t="shared" si="16"/>
        <v>2593.6405192905468</v>
      </c>
      <c r="AS62" s="92">
        <f t="shared" si="17"/>
        <v>166.15469007131102</v>
      </c>
      <c r="AT62" s="102">
        <f t="shared" si="29"/>
        <v>1928.2401295569496</v>
      </c>
      <c r="AU62" s="103">
        <f t="shared" si="18"/>
        <v>1678.8849322264111</v>
      </c>
      <c r="AV62" s="103">
        <f t="shared" si="19"/>
        <v>753.30278704290276</v>
      </c>
      <c r="AW62" s="103">
        <f t="shared" si="20"/>
        <v>2601.8360068784095</v>
      </c>
      <c r="AX62" s="92">
        <f t="shared" si="21"/>
        <v>166.67971221297509</v>
      </c>
    </row>
    <row r="63" spans="1:50" x14ac:dyDescent="0.2">
      <c r="A63" s="85" t="str">
        <f t="shared" si="22"/>
        <v>2009_2</v>
      </c>
      <c r="B63" s="59">
        <v>2009</v>
      </c>
      <c r="C63" s="59">
        <v>2</v>
      </c>
      <c r="D63" s="83" t="str">
        <f t="shared" si="23"/>
        <v>MSH_Personal</v>
      </c>
      <c r="E63" s="70" t="s">
        <v>39</v>
      </c>
      <c r="F63" s="71" t="s">
        <v>14</v>
      </c>
      <c r="G63" s="88">
        <f t="shared" si="24"/>
        <v>3763.75</v>
      </c>
      <c r="H63" s="72">
        <v>15055</v>
      </c>
      <c r="I63" s="88">
        <f t="shared" si="25"/>
        <v>1546901250</v>
      </c>
      <c r="J63" s="92">
        <f t="shared" si="26"/>
        <v>6187605000</v>
      </c>
      <c r="K63" s="67">
        <v>781</v>
      </c>
      <c r="L63" s="68">
        <v>2425</v>
      </c>
      <c r="M63" s="68">
        <v>3347</v>
      </c>
      <c r="N63" s="68">
        <v>2534</v>
      </c>
      <c r="O63" s="69">
        <v>303</v>
      </c>
      <c r="P63" s="67">
        <v>10005699</v>
      </c>
      <c r="Q63" s="68">
        <v>7112223</v>
      </c>
      <c r="R63" s="68">
        <v>2994861</v>
      </c>
      <c r="S63" s="68">
        <v>6802126</v>
      </c>
      <c r="T63" s="69">
        <v>1362776</v>
      </c>
      <c r="U63" s="102">
        <f t="shared" si="0"/>
        <v>12811.394366197183</v>
      </c>
      <c r="V63" s="103">
        <f t="shared" si="1"/>
        <v>2932.8754639175258</v>
      </c>
      <c r="W63" s="103">
        <f t="shared" si="2"/>
        <v>894.7896623842247</v>
      </c>
      <c r="X63" s="103">
        <f t="shared" si="3"/>
        <v>2684.3433307024466</v>
      </c>
      <c r="Y63" s="92">
        <f t="shared" si="4"/>
        <v>4497.6105610561053</v>
      </c>
      <c r="Z63" s="102">
        <f>Coverages!$C$10*G63</f>
        <v>846843750</v>
      </c>
      <c r="AA63" s="103">
        <f>Coverages!$C$12*G63</f>
        <v>112912500</v>
      </c>
      <c r="AB63" s="103">
        <f>Coverages!$C$14*G63</f>
        <v>564562500</v>
      </c>
      <c r="AC63" s="103">
        <f>Coverages!$C$16*G63</f>
        <v>11291250</v>
      </c>
      <c r="AD63" s="92">
        <f>Coverages!$C$18*G63</f>
        <v>11291250</v>
      </c>
      <c r="AE63" s="106">
        <f t="shared" si="27"/>
        <v>0.20750581202258386</v>
      </c>
      <c r="AF63" s="107">
        <f t="shared" si="5"/>
        <v>0.644304217867818</v>
      </c>
      <c r="AG63" s="107">
        <f t="shared" si="6"/>
        <v>0.88927266688807705</v>
      </c>
      <c r="AH63" s="107">
        <f t="shared" si="7"/>
        <v>0.67326469611424777</v>
      </c>
      <c r="AI63" s="108">
        <f t="shared" si="8"/>
        <v>8.0504815675855199E-2</v>
      </c>
      <c r="AJ63" s="106">
        <f t="shared" si="30"/>
        <v>0.22290715925416837</v>
      </c>
      <c r="AK63" s="107">
        <f t="shared" si="31"/>
        <v>0.66248574597345811</v>
      </c>
      <c r="AL63" s="107">
        <f t="shared" si="32"/>
        <v>0.90119031145049433</v>
      </c>
      <c r="AM63" s="107">
        <f t="shared" si="33"/>
        <v>0.69107767237547968</v>
      </c>
      <c r="AN63" s="108">
        <f t="shared" si="34"/>
        <v>9.0837929093265185E-2</v>
      </c>
      <c r="AO63" s="102">
        <f t="shared" si="28"/>
        <v>2658.4387910993028</v>
      </c>
      <c r="AP63" s="103">
        <f t="shared" si="14"/>
        <v>1889.6640318830953</v>
      </c>
      <c r="AQ63" s="103">
        <f t="shared" si="15"/>
        <v>795.71198937230156</v>
      </c>
      <c r="AR63" s="103">
        <f t="shared" si="16"/>
        <v>1807.2735968116904</v>
      </c>
      <c r="AS63" s="92">
        <f t="shared" si="17"/>
        <v>362.07930919960148</v>
      </c>
      <c r="AT63" s="102">
        <f t="shared" si="29"/>
        <v>2666.8390308216167</v>
      </c>
      <c r="AU63" s="103">
        <f t="shared" si="18"/>
        <v>1895.6350668061482</v>
      </c>
      <c r="AV63" s="103">
        <f t="shared" si="19"/>
        <v>798.22631149362553</v>
      </c>
      <c r="AW63" s="103">
        <f t="shared" si="20"/>
        <v>1812.984291189103</v>
      </c>
      <c r="AX63" s="92">
        <f t="shared" si="21"/>
        <v>363.22342167868123</v>
      </c>
    </row>
    <row r="64" spans="1:50" x14ac:dyDescent="0.2">
      <c r="A64" s="85" t="str">
        <f t="shared" si="22"/>
        <v>2009_2</v>
      </c>
      <c r="B64" s="59">
        <v>2009</v>
      </c>
      <c r="C64" s="59">
        <v>2</v>
      </c>
      <c r="D64" s="83" t="str">
        <f t="shared" si="23"/>
        <v>SMH_Personal</v>
      </c>
      <c r="E64" s="70" t="s">
        <v>40</v>
      </c>
      <c r="F64" s="71" t="s">
        <v>14</v>
      </c>
      <c r="G64" s="88">
        <f t="shared" si="24"/>
        <v>2506.75</v>
      </c>
      <c r="H64" s="72">
        <v>10027</v>
      </c>
      <c r="I64" s="88">
        <f t="shared" si="25"/>
        <v>1030274250</v>
      </c>
      <c r="J64" s="92">
        <f t="shared" si="26"/>
        <v>4121097000</v>
      </c>
      <c r="K64" s="67">
        <v>403</v>
      </c>
      <c r="L64" s="68">
        <v>1552</v>
      </c>
      <c r="M64" s="68">
        <v>3796</v>
      </c>
      <c r="N64" s="68">
        <v>2515</v>
      </c>
      <c r="O64" s="69">
        <v>394</v>
      </c>
      <c r="P64" s="67">
        <v>4849170</v>
      </c>
      <c r="Q64" s="68">
        <v>5146762</v>
      </c>
      <c r="R64" s="68">
        <v>2508138</v>
      </c>
      <c r="S64" s="68">
        <v>7191741</v>
      </c>
      <c r="T64" s="69">
        <v>893885</v>
      </c>
      <c r="U64" s="102">
        <f t="shared" si="0"/>
        <v>12032.679900744417</v>
      </c>
      <c r="V64" s="103">
        <f t="shared" si="1"/>
        <v>3316.2126288659792</v>
      </c>
      <c r="W64" s="103">
        <f t="shared" si="2"/>
        <v>660.73182297154904</v>
      </c>
      <c r="X64" s="103">
        <f t="shared" si="3"/>
        <v>2859.5391650099405</v>
      </c>
      <c r="Y64" s="92">
        <f t="shared" si="4"/>
        <v>2268.743654822335</v>
      </c>
      <c r="Z64" s="102">
        <f>Coverages!$C$10*G64</f>
        <v>564018750</v>
      </c>
      <c r="AA64" s="103">
        <f>Coverages!$C$12*G64</f>
        <v>75202500</v>
      </c>
      <c r="AB64" s="103">
        <f>Coverages!$C$14*G64</f>
        <v>376012500</v>
      </c>
      <c r="AC64" s="103">
        <f>Coverages!$C$16*G64</f>
        <v>7520250</v>
      </c>
      <c r="AD64" s="92">
        <f>Coverages!$C$18*G64</f>
        <v>7520250</v>
      </c>
      <c r="AE64" s="106">
        <f t="shared" si="27"/>
        <v>0.16076593198364417</v>
      </c>
      <c r="AF64" s="107">
        <f t="shared" si="5"/>
        <v>0.61912835344569661</v>
      </c>
      <c r="AG64" s="107">
        <f t="shared" si="6"/>
        <v>1.5143113593298094</v>
      </c>
      <c r="AH64" s="107">
        <f t="shared" si="7"/>
        <v>1.0032911139922209</v>
      </c>
      <c r="AI64" s="108">
        <f t="shared" si="8"/>
        <v>0.15717562581031216</v>
      </c>
      <c r="AJ64" s="106">
        <f t="shared" si="30"/>
        <v>0.17785974594955564</v>
      </c>
      <c r="AK64" s="107">
        <f t="shared" si="31"/>
        <v>0.64172687760314362</v>
      </c>
      <c r="AL64" s="107">
        <f t="shared" si="32"/>
        <v>1.5553810146026408</v>
      </c>
      <c r="AM64" s="107">
        <f t="shared" si="33"/>
        <v>1.0059652614692973</v>
      </c>
      <c r="AN64" s="108">
        <f t="shared" si="34"/>
        <v>0.17411360331353889</v>
      </c>
      <c r="AO64" s="102">
        <f t="shared" si="28"/>
        <v>1934.4449985040392</v>
      </c>
      <c r="AP64" s="103">
        <f t="shared" si="14"/>
        <v>2053.1612645856189</v>
      </c>
      <c r="AQ64" s="103">
        <f t="shared" si="15"/>
        <v>1000.5537049965094</v>
      </c>
      <c r="AR64" s="103">
        <f t="shared" si="16"/>
        <v>2868.9502343672084</v>
      </c>
      <c r="AS64" s="92">
        <f t="shared" si="17"/>
        <v>356.59120374987532</v>
      </c>
      <c r="AT64" s="102">
        <f t="shared" si="29"/>
        <v>1940.5575340912683</v>
      </c>
      <c r="AU64" s="103">
        <f t="shared" si="18"/>
        <v>2059.6489245117505</v>
      </c>
      <c r="AV64" s="103">
        <f t="shared" si="19"/>
        <v>1003.7152940483846</v>
      </c>
      <c r="AW64" s="103">
        <f t="shared" si="20"/>
        <v>2878.0156564490567</v>
      </c>
      <c r="AX64" s="92">
        <f t="shared" si="21"/>
        <v>357.71797469694263</v>
      </c>
    </row>
    <row r="65" spans="1:50" x14ac:dyDescent="0.2">
      <c r="A65" s="85" t="str">
        <f t="shared" si="22"/>
        <v>2009_3</v>
      </c>
      <c r="B65" s="59">
        <v>2009</v>
      </c>
      <c r="C65" s="59">
        <v>3</v>
      </c>
      <c r="D65" s="83" t="str">
        <f t="shared" si="23"/>
        <v>SML_Personal</v>
      </c>
      <c r="E65" s="70" t="s">
        <v>13</v>
      </c>
      <c r="F65" s="71" t="s">
        <v>14</v>
      </c>
      <c r="G65" s="88">
        <f t="shared" si="24"/>
        <v>3897.75</v>
      </c>
      <c r="H65" s="72">
        <v>15591</v>
      </c>
      <c r="I65" s="88">
        <f t="shared" si="25"/>
        <v>1601975250</v>
      </c>
      <c r="J65" s="92">
        <f t="shared" si="26"/>
        <v>6407901000</v>
      </c>
      <c r="K65" s="67">
        <v>98</v>
      </c>
      <c r="L65" s="68">
        <v>1810</v>
      </c>
      <c r="M65" s="68">
        <v>739</v>
      </c>
      <c r="N65" s="68">
        <v>2839</v>
      </c>
      <c r="O65" s="69">
        <v>374</v>
      </c>
      <c r="P65" s="67">
        <v>1875416</v>
      </c>
      <c r="Q65" s="68">
        <v>2882823</v>
      </c>
      <c r="R65" s="68">
        <v>994287</v>
      </c>
      <c r="S65" s="68">
        <v>4114512</v>
      </c>
      <c r="T65" s="69">
        <v>1213939</v>
      </c>
      <c r="U65" s="102">
        <f t="shared" si="0"/>
        <v>19136.897959183672</v>
      </c>
      <c r="V65" s="103">
        <f t="shared" si="1"/>
        <v>1592.7198895027625</v>
      </c>
      <c r="W65" s="103">
        <f t="shared" si="2"/>
        <v>1345.4492557510148</v>
      </c>
      <c r="X65" s="103">
        <f t="shared" si="3"/>
        <v>1449.2821415991546</v>
      </c>
      <c r="Y65" s="92">
        <f t="shared" si="4"/>
        <v>3245.8262032085563</v>
      </c>
      <c r="Z65" s="102">
        <f>Coverages!$C$10*G65</f>
        <v>876993750</v>
      </c>
      <c r="AA65" s="103">
        <f>Coverages!$C$12*G65</f>
        <v>116932500</v>
      </c>
      <c r="AB65" s="103">
        <f>Coverages!$C$14*G65</f>
        <v>584662500</v>
      </c>
      <c r="AC65" s="103">
        <f>Coverages!$C$16*G65</f>
        <v>11693250</v>
      </c>
      <c r="AD65" s="92">
        <f>Coverages!$C$18*G65</f>
        <v>11693250</v>
      </c>
      <c r="AE65" s="106">
        <f t="shared" si="27"/>
        <v>2.5142710538130972E-2</v>
      </c>
      <c r="AF65" s="107">
        <f t="shared" si="5"/>
        <v>0.46437047014303123</v>
      </c>
      <c r="AG65" s="107">
        <f t="shared" si="6"/>
        <v>0.18959656211917131</v>
      </c>
      <c r="AH65" s="107">
        <f t="shared" si="7"/>
        <v>0.72836893079340648</v>
      </c>
      <c r="AI65" s="108">
        <f t="shared" si="8"/>
        <v>9.5952793278173298E-2</v>
      </c>
      <c r="AJ65" s="106">
        <f t="shared" si="30"/>
        <v>3.0985570807530342E-2</v>
      </c>
      <c r="AK65" s="107">
        <f t="shared" si="31"/>
        <v>0.48298334615397148</v>
      </c>
      <c r="AL65" s="107">
        <f t="shared" si="32"/>
        <v>0.20422556742297632</v>
      </c>
      <c r="AM65" s="107">
        <f t="shared" si="33"/>
        <v>0.74496917047559597</v>
      </c>
      <c r="AN65" s="108">
        <f t="shared" si="34"/>
        <v>0.10694470663040556</v>
      </c>
      <c r="AO65" s="102">
        <f t="shared" si="28"/>
        <v>481.15348598550446</v>
      </c>
      <c r="AP65" s="103">
        <f t="shared" si="14"/>
        <v>739.61208389455453</v>
      </c>
      <c r="AQ65" s="103">
        <f t="shared" si="15"/>
        <v>255.09255339619011</v>
      </c>
      <c r="AR65" s="103">
        <f t="shared" si="16"/>
        <v>1055.6120838945546</v>
      </c>
      <c r="AS65" s="92">
        <f t="shared" si="17"/>
        <v>311.44609069334871</v>
      </c>
      <c r="AT65" s="102">
        <f t="shared" si="29"/>
        <v>482.67385374384349</v>
      </c>
      <c r="AU65" s="103">
        <f t="shared" si="18"/>
        <v>741.94913932236273</v>
      </c>
      <c r="AV65" s="103">
        <f t="shared" si="19"/>
        <v>255.89860490547429</v>
      </c>
      <c r="AW65" s="103">
        <f t="shared" si="20"/>
        <v>1058.9476485831885</v>
      </c>
      <c r="AX65" s="92">
        <f t="shared" si="21"/>
        <v>312.43021033197306</v>
      </c>
    </row>
    <row r="66" spans="1:50" x14ac:dyDescent="0.2">
      <c r="A66" s="85" t="str">
        <f t="shared" si="22"/>
        <v>2009_3</v>
      </c>
      <c r="B66" s="59">
        <v>2009</v>
      </c>
      <c r="C66" s="59">
        <v>3</v>
      </c>
      <c r="D66" s="83" t="str">
        <f t="shared" si="23"/>
        <v>LSL_Personal</v>
      </c>
      <c r="E66" s="70" t="s">
        <v>15</v>
      </c>
      <c r="F66" s="71" t="s">
        <v>14</v>
      </c>
      <c r="G66" s="88">
        <f t="shared" si="24"/>
        <v>1155.25</v>
      </c>
      <c r="H66" s="72">
        <v>4621</v>
      </c>
      <c r="I66" s="88">
        <f t="shared" si="25"/>
        <v>474807750</v>
      </c>
      <c r="J66" s="92">
        <f t="shared" si="26"/>
        <v>1899231000</v>
      </c>
      <c r="K66" s="67">
        <v>21</v>
      </c>
      <c r="L66" s="68">
        <v>312</v>
      </c>
      <c r="M66" s="68">
        <v>1232</v>
      </c>
      <c r="N66" s="68">
        <v>632</v>
      </c>
      <c r="O66" s="69">
        <v>68</v>
      </c>
      <c r="P66" s="67">
        <v>646888</v>
      </c>
      <c r="Q66" s="68">
        <v>921705</v>
      </c>
      <c r="R66" s="68">
        <v>1974756</v>
      </c>
      <c r="S66" s="68">
        <v>1505062</v>
      </c>
      <c r="T66" s="69">
        <v>433939</v>
      </c>
      <c r="U66" s="102">
        <f t="shared" si="0"/>
        <v>30804.190476190477</v>
      </c>
      <c r="V66" s="103">
        <f t="shared" si="1"/>
        <v>2954.1826923076924</v>
      </c>
      <c r="W66" s="103">
        <f t="shared" si="2"/>
        <v>1602.8863636363637</v>
      </c>
      <c r="X66" s="103">
        <f t="shared" si="3"/>
        <v>2381.4272151898736</v>
      </c>
      <c r="Y66" s="92">
        <f t="shared" si="4"/>
        <v>6381.4558823529414</v>
      </c>
      <c r="Z66" s="102">
        <f>Coverages!$C$10*G66</f>
        <v>259931250</v>
      </c>
      <c r="AA66" s="103">
        <f>Coverages!$C$12*G66</f>
        <v>34657500</v>
      </c>
      <c r="AB66" s="103">
        <f>Coverages!$C$14*G66</f>
        <v>173287500</v>
      </c>
      <c r="AC66" s="103">
        <f>Coverages!$C$16*G66</f>
        <v>3465750</v>
      </c>
      <c r="AD66" s="92">
        <f>Coverages!$C$18*G66</f>
        <v>3465750</v>
      </c>
      <c r="AE66" s="106">
        <f t="shared" si="27"/>
        <v>1.8177883574983771E-2</v>
      </c>
      <c r="AF66" s="107">
        <f t="shared" si="5"/>
        <v>0.27007141311404459</v>
      </c>
      <c r="AG66" s="107">
        <f t="shared" si="6"/>
        <v>1.0664358363990478</v>
      </c>
      <c r="AH66" s="107">
        <f t="shared" si="7"/>
        <v>0.54706773425665445</v>
      </c>
      <c r="AI66" s="108">
        <f t="shared" si="8"/>
        <v>5.8861718242804589E-2</v>
      </c>
      <c r="AJ66" s="106">
        <f t="shared" si="30"/>
        <v>2.7335996547239436E-2</v>
      </c>
      <c r="AK66" s="107">
        <f t="shared" si="31"/>
        <v>0.30050810354718149</v>
      </c>
      <c r="AL66" s="107">
        <f t="shared" si="32"/>
        <v>1.0846826275498285</v>
      </c>
      <c r="AM66" s="107">
        <f t="shared" si="33"/>
        <v>0.58119135550365719</v>
      </c>
      <c r="AN66" s="108">
        <f t="shared" si="34"/>
        <v>7.499642660139752E-2</v>
      </c>
      <c r="AO66" s="102">
        <f t="shared" si="28"/>
        <v>559.95498809781429</v>
      </c>
      <c r="AP66" s="103">
        <f t="shared" si="14"/>
        <v>797.84029430859118</v>
      </c>
      <c r="AQ66" s="103">
        <f t="shared" si="15"/>
        <v>1709.3754598571738</v>
      </c>
      <c r="AR66" s="103">
        <f t="shared" si="16"/>
        <v>1302.8019909110583</v>
      </c>
      <c r="AS66" s="92">
        <f t="shared" si="17"/>
        <v>375.62345812594674</v>
      </c>
      <c r="AT66" s="102">
        <f t="shared" si="29"/>
        <v>561.72435594990691</v>
      </c>
      <c r="AU66" s="103">
        <f t="shared" si="18"/>
        <v>800.36134153177818</v>
      </c>
      <c r="AV66" s="103">
        <f t="shared" si="19"/>
        <v>1714.7768118410211</v>
      </c>
      <c r="AW66" s="103">
        <f t="shared" si="20"/>
        <v>1306.9186360153208</v>
      </c>
      <c r="AX66" s="92">
        <f t="shared" si="21"/>
        <v>376.81036794089033</v>
      </c>
    </row>
    <row r="67" spans="1:50" x14ac:dyDescent="0.2">
      <c r="A67" s="85" t="str">
        <f t="shared" si="22"/>
        <v>2009_3</v>
      </c>
      <c r="B67" s="59">
        <v>2009</v>
      </c>
      <c r="C67" s="59">
        <v>3</v>
      </c>
      <c r="D67" s="83" t="str">
        <f t="shared" si="23"/>
        <v>MYA_Personal</v>
      </c>
      <c r="E67" s="70" t="s">
        <v>16</v>
      </c>
      <c r="F67" s="71" t="s">
        <v>14</v>
      </c>
      <c r="G67" s="88">
        <f t="shared" si="24"/>
        <v>1103</v>
      </c>
      <c r="H67" s="72">
        <v>4412</v>
      </c>
      <c r="I67" s="88">
        <f t="shared" si="25"/>
        <v>453333000</v>
      </c>
      <c r="J67" s="92">
        <f t="shared" si="26"/>
        <v>1813332000</v>
      </c>
      <c r="K67" s="67">
        <v>82</v>
      </c>
      <c r="L67" s="68">
        <v>514</v>
      </c>
      <c r="M67" s="68">
        <v>514</v>
      </c>
      <c r="N67" s="68">
        <v>952</v>
      </c>
      <c r="O67" s="69">
        <v>77</v>
      </c>
      <c r="P67" s="67">
        <v>874700</v>
      </c>
      <c r="Q67" s="68">
        <v>1642073</v>
      </c>
      <c r="R67" s="68">
        <v>483207</v>
      </c>
      <c r="S67" s="68">
        <v>2472768</v>
      </c>
      <c r="T67" s="69">
        <v>442252</v>
      </c>
      <c r="U67" s="102">
        <f t="shared" si="0"/>
        <v>10667.073170731708</v>
      </c>
      <c r="V67" s="103">
        <f t="shared" si="1"/>
        <v>3194.6945525291831</v>
      </c>
      <c r="W67" s="103">
        <f t="shared" si="2"/>
        <v>940.09143968871592</v>
      </c>
      <c r="X67" s="103">
        <f t="shared" si="3"/>
        <v>2597.4453781512607</v>
      </c>
      <c r="Y67" s="92">
        <f t="shared" si="4"/>
        <v>5743.5324675324673</v>
      </c>
      <c r="Z67" s="102">
        <f>Coverages!$C$10*G67</f>
        <v>248175000</v>
      </c>
      <c r="AA67" s="103">
        <f>Coverages!$C$12*G67</f>
        <v>33090000</v>
      </c>
      <c r="AB67" s="103">
        <f>Coverages!$C$14*G67</f>
        <v>165450000</v>
      </c>
      <c r="AC67" s="103">
        <f>Coverages!$C$16*G67</f>
        <v>3309000</v>
      </c>
      <c r="AD67" s="92">
        <f>Coverages!$C$18*G67</f>
        <v>3309000</v>
      </c>
      <c r="AE67" s="106">
        <f t="shared" si="27"/>
        <v>7.4342701722574803E-2</v>
      </c>
      <c r="AF67" s="107">
        <f t="shared" si="5"/>
        <v>0.46600181323662737</v>
      </c>
      <c r="AG67" s="107">
        <f t="shared" si="6"/>
        <v>0.46600181323662737</v>
      </c>
      <c r="AH67" s="107">
        <f t="shared" si="7"/>
        <v>0.86310063463281961</v>
      </c>
      <c r="AI67" s="108">
        <f t="shared" si="8"/>
        <v>6.980961015412511E-2</v>
      </c>
      <c r="AJ67" s="106">
        <f t="shared" si="30"/>
        <v>9.2746711257703104E-2</v>
      </c>
      <c r="AK67" s="107">
        <f t="shared" si="31"/>
        <v>0.5009988971841316</v>
      </c>
      <c r="AL67" s="107">
        <f t="shared" si="32"/>
        <v>0.5009988971841316</v>
      </c>
      <c r="AM67" s="107">
        <f t="shared" si="33"/>
        <v>0.88721631950762125</v>
      </c>
      <c r="AN67" s="108">
        <f t="shared" si="34"/>
        <v>8.7687312216269936E-2</v>
      </c>
      <c r="AO67" s="102">
        <f t="shared" si="28"/>
        <v>793.0190389845875</v>
      </c>
      <c r="AP67" s="103">
        <f t="shared" si="14"/>
        <v>1488.7334542157751</v>
      </c>
      <c r="AQ67" s="103">
        <f t="shared" si="15"/>
        <v>438.08431550317317</v>
      </c>
      <c r="AR67" s="103">
        <f t="shared" si="16"/>
        <v>2241.8567543064369</v>
      </c>
      <c r="AS67" s="92">
        <f t="shared" si="17"/>
        <v>400.95376246600182</v>
      </c>
      <c r="AT67" s="102">
        <f t="shared" si="29"/>
        <v>795.52485181508519</v>
      </c>
      <c r="AU67" s="103">
        <f t="shared" si="18"/>
        <v>1493.437612889622</v>
      </c>
      <c r="AV67" s="103">
        <f t="shared" si="19"/>
        <v>439.46859159827585</v>
      </c>
      <c r="AW67" s="103">
        <f t="shared" si="20"/>
        <v>2248.940661681816</v>
      </c>
      <c r="AX67" s="92">
        <f t="shared" si="21"/>
        <v>402.22071197544881</v>
      </c>
    </row>
    <row r="68" spans="1:50" x14ac:dyDescent="0.2">
      <c r="A68" s="85" t="str">
        <f t="shared" si="22"/>
        <v>2009_3</v>
      </c>
      <c r="B68" s="59">
        <v>2009</v>
      </c>
      <c r="C68" s="59">
        <v>3</v>
      </c>
      <c r="D68" s="83" t="str">
        <f t="shared" si="23"/>
        <v>SMA_Personal</v>
      </c>
      <c r="E68" s="70" t="s">
        <v>17</v>
      </c>
      <c r="F68" s="71" t="s">
        <v>14</v>
      </c>
      <c r="G68" s="88">
        <f t="shared" si="24"/>
        <v>4317</v>
      </c>
      <c r="H68" s="72">
        <v>17268</v>
      </c>
      <c r="I68" s="88">
        <f t="shared" si="25"/>
        <v>1774287000</v>
      </c>
      <c r="J68" s="92">
        <f t="shared" si="26"/>
        <v>7097148000</v>
      </c>
      <c r="K68" s="67">
        <v>98</v>
      </c>
      <c r="L68" s="68">
        <v>1533</v>
      </c>
      <c r="M68" s="68">
        <v>1259</v>
      </c>
      <c r="N68" s="68">
        <v>2922</v>
      </c>
      <c r="O68" s="69">
        <v>1782</v>
      </c>
      <c r="P68" s="67">
        <v>1657410</v>
      </c>
      <c r="Q68" s="68">
        <v>5594882</v>
      </c>
      <c r="R68" s="68">
        <v>1038966</v>
      </c>
      <c r="S68" s="68">
        <v>8536828</v>
      </c>
      <c r="T68" s="69">
        <v>10716133</v>
      </c>
      <c r="U68" s="102">
        <f t="shared" si="0"/>
        <v>16912.34693877551</v>
      </c>
      <c r="V68" s="103">
        <f t="shared" si="1"/>
        <v>3649.6294846705805</v>
      </c>
      <c r="W68" s="103">
        <f t="shared" si="2"/>
        <v>825.231135822081</v>
      </c>
      <c r="X68" s="103">
        <f t="shared" si="3"/>
        <v>2921.5701574264203</v>
      </c>
      <c r="Y68" s="92">
        <f t="shared" si="4"/>
        <v>6013.5426487093155</v>
      </c>
      <c r="Z68" s="102">
        <f>Coverages!$C$10*G68</f>
        <v>971325000</v>
      </c>
      <c r="AA68" s="103">
        <f>Coverages!$C$12*G68</f>
        <v>129510000</v>
      </c>
      <c r="AB68" s="103">
        <f>Coverages!$C$14*G68</f>
        <v>647550000</v>
      </c>
      <c r="AC68" s="103">
        <f>Coverages!$C$16*G68</f>
        <v>12951000</v>
      </c>
      <c r="AD68" s="92">
        <f>Coverages!$C$18*G68</f>
        <v>12951000</v>
      </c>
      <c r="AE68" s="106">
        <f t="shared" si="27"/>
        <v>2.2700949733611305E-2</v>
      </c>
      <c r="AF68" s="107">
        <f t="shared" si="5"/>
        <v>0.35510771369006255</v>
      </c>
      <c r="AG68" s="107">
        <f t="shared" si="6"/>
        <v>0.29163771137363909</v>
      </c>
      <c r="AH68" s="107">
        <f t="shared" si="7"/>
        <v>0.67685892981236973</v>
      </c>
      <c r="AI68" s="108">
        <f t="shared" si="8"/>
        <v>0.41278665740097292</v>
      </c>
      <c r="AJ68" s="106">
        <f t="shared" si="30"/>
        <v>2.7982977119526756E-2</v>
      </c>
      <c r="AK68" s="107">
        <f t="shared" si="31"/>
        <v>0.37207797543979565</v>
      </c>
      <c r="AL68" s="107">
        <f t="shared" si="32"/>
        <v>0.30775583392878292</v>
      </c>
      <c r="AM68" s="107">
        <f t="shared" si="33"/>
        <v>0.69344372290103418</v>
      </c>
      <c r="AN68" s="108">
        <f t="shared" si="34"/>
        <v>0.43024591126107664</v>
      </c>
      <c r="AO68" s="102">
        <f t="shared" si="28"/>
        <v>383.92633773453787</v>
      </c>
      <c r="AP68" s="103">
        <f t="shared" si="14"/>
        <v>1296.011582117211</v>
      </c>
      <c r="AQ68" s="103">
        <f t="shared" si="15"/>
        <v>240.66851980542043</v>
      </c>
      <c r="AR68" s="103">
        <f t="shared" si="16"/>
        <v>1977.4908501274033</v>
      </c>
      <c r="AS68" s="92">
        <f t="shared" si="17"/>
        <v>2482.3101690989115</v>
      </c>
      <c r="AT68" s="102">
        <f t="shared" si="29"/>
        <v>385.13948331587608</v>
      </c>
      <c r="AU68" s="103">
        <f t="shared" si="18"/>
        <v>1300.1067706200006</v>
      </c>
      <c r="AV68" s="103">
        <f t="shared" si="19"/>
        <v>241.42899368458166</v>
      </c>
      <c r="AW68" s="103">
        <f t="shared" si="20"/>
        <v>1983.7394036940188</v>
      </c>
      <c r="AX68" s="92">
        <f t="shared" si="21"/>
        <v>2490.15387065615</v>
      </c>
    </row>
    <row r="69" spans="1:50" x14ac:dyDescent="0.2">
      <c r="A69" s="85" t="str">
        <f t="shared" si="22"/>
        <v>2009_3</v>
      </c>
      <c r="B69" s="59">
        <v>2009</v>
      </c>
      <c r="C69" s="59">
        <v>3</v>
      </c>
      <c r="D69" s="83" t="str">
        <f t="shared" si="23"/>
        <v>MSL_Personal</v>
      </c>
      <c r="E69" s="70" t="s">
        <v>18</v>
      </c>
      <c r="F69" s="71" t="s">
        <v>14</v>
      </c>
      <c r="G69" s="88">
        <f t="shared" si="24"/>
        <v>3579.75</v>
      </c>
      <c r="H69" s="72">
        <v>14319</v>
      </c>
      <c r="I69" s="88">
        <f t="shared" si="25"/>
        <v>1471277250</v>
      </c>
      <c r="J69" s="92">
        <f t="shared" si="26"/>
        <v>5885109000</v>
      </c>
      <c r="K69" s="67">
        <v>142</v>
      </c>
      <c r="L69" s="68">
        <v>1164</v>
      </c>
      <c r="M69" s="68">
        <v>3016</v>
      </c>
      <c r="N69" s="68">
        <v>1809</v>
      </c>
      <c r="O69" s="69">
        <v>326</v>
      </c>
      <c r="P69" s="67">
        <v>2903857</v>
      </c>
      <c r="Q69" s="68">
        <v>3466410</v>
      </c>
      <c r="R69" s="68">
        <v>6469909</v>
      </c>
      <c r="S69" s="68">
        <v>5135437</v>
      </c>
      <c r="T69" s="69">
        <v>785955</v>
      </c>
      <c r="U69" s="102">
        <f t="shared" si="0"/>
        <v>20449.697183098593</v>
      </c>
      <c r="V69" s="103">
        <f t="shared" si="1"/>
        <v>2978.0154639175257</v>
      </c>
      <c r="W69" s="103">
        <f t="shared" si="2"/>
        <v>2145.1952917771882</v>
      </c>
      <c r="X69" s="103">
        <f t="shared" si="3"/>
        <v>2838.8264234383637</v>
      </c>
      <c r="Y69" s="92">
        <f t="shared" si="4"/>
        <v>2410.90490797546</v>
      </c>
      <c r="Z69" s="102">
        <f>Coverages!$C$10*G69</f>
        <v>805443750</v>
      </c>
      <c r="AA69" s="103">
        <f>Coverages!$C$12*G69</f>
        <v>107392500</v>
      </c>
      <c r="AB69" s="103">
        <f>Coverages!$C$14*G69</f>
        <v>536962500</v>
      </c>
      <c r="AC69" s="103">
        <f>Coverages!$C$16*G69</f>
        <v>10739250</v>
      </c>
      <c r="AD69" s="92">
        <f>Coverages!$C$18*G69</f>
        <v>10739250</v>
      </c>
      <c r="AE69" s="106">
        <f t="shared" si="27"/>
        <v>3.9667574551295479E-2</v>
      </c>
      <c r="AF69" s="107">
        <f t="shared" si="5"/>
        <v>0.32516237167399958</v>
      </c>
      <c r="AG69" s="107">
        <f t="shared" si="6"/>
        <v>0.84251693554019136</v>
      </c>
      <c r="AH69" s="107">
        <f t="shared" si="7"/>
        <v>0.50534255185417976</v>
      </c>
      <c r="AI69" s="108">
        <f t="shared" si="8"/>
        <v>9.1067811998044562E-2</v>
      </c>
      <c r="AJ69" s="106">
        <f t="shared" si="30"/>
        <v>4.7268355069864473E-2</v>
      </c>
      <c r="AK69" s="107">
        <f t="shared" si="31"/>
        <v>0.34340466180721746</v>
      </c>
      <c r="AL69" s="107">
        <f t="shared" si="32"/>
        <v>0.85670214720239868</v>
      </c>
      <c r="AM69" s="107">
        <f t="shared" si="33"/>
        <v>0.52481294778764476</v>
      </c>
      <c r="AN69" s="108">
        <f t="shared" si="34"/>
        <v>0.10227193234274222</v>
      </c>
      <c r="AO69" s="102">
        <f t="shared" si="28"/>
        <v>811.18988756198064</v>
      </c>
      <c r="AP69" s="103">
        <f t="shared" si="14"/>
        <v>968.33857112926876</v>
      </c>
      <c r="AQ69" s="103">
        <f t="shared" si="15"/>
        <v>1807.3633633633633</v>
      </c>
      <c r="AR69" s="103">
        <f t="shared" si="16"/>
        <v>1434.5797890914171</v>
      </c>
      <c r="AS69" s="92">
        <f t="shared" si="17"/>
        <v>219.55583490467211</v>
      </c>
      <c r="AT69" s="102">
        <f t="shared" si="29"/>
        <v>813.75311735634421</v>
      </c>
      <c r="AU69" s="103">
        <f t="shared" si="18"/>
        <v>971.39836553081113</v>
      </c>
      <c r="AV69" s="103">
        <f t="shared" si="19"/>
        <v>1813.0743413886657</v>
      </c>
      <c r="AW69" s="103">
        <f t="shared" si="20"/>
        <v>1439.1128308787629</v>
      </c>
      <c r="AX69" s="92">
        <f t="shared" si="21"/>
        <v>220.24959608954759</v>
      </c>
    </row>
    <row r="70" spans="1:50" x14ac:dyDescent="0.2">
      <c r="A70" s="85" t="str">
        <f t="shared" si="22"/>
        <v>2009_3</v>
      </c>
      <c r="B70" s="59">
        <v>2009</v>
      </c>
      <c r="C70" s="59">
        <v>3</v>
      </c>
      <c r="D70" s="83" t="str">
        <f t="shared" si="23"/>
        <v>LYL_Personal</v>
      </c>
      <c r="E70" s="70" t="s">
        <v>19</v>
      </c>
      <c r="F70" s="71" t="s">
        <v>14</v>
      </c>
      <c r="G70" s="88">
        <f t="shared" si="24"/>
        <v>807.25</v>
      </c>
      <c r="H70" s="72">
        <v>3229</v>
      </c>
      <c r="I70" s="88">
        <f t="shared" si="25"/>
        <v>331779750</v>
      </c>
      <c r="J70" s="92">
        <f t="shared" si="26"/>
        <v>1327119000</v>
      </c>
      <c r="K70" s="67">
        <v>66</v>
      </c>
      <c r="L70" s="68">
        <v>279</v>
      </c>
      <c r="M70" s="68">
        <v>415</v>
      </c>
      <c r="N70" s="68">
        <v>452</v>
      </c>
      <c r="O70" s="69">
        <v>99</v>
      </c>
      <c r="P70" s="67">
        <v>1328140</v>
      </c>
      <c r="Q70" s="68">
        <v>852615</v>
      </c>
      <c r="R70" s="68">
        <v>451516</v>
      </c>
      <c r="S70" s="68">
        <v>1407778</v>
      </c>
      <c r="T70" s="69">
        <v>535215</v>
      </c>
      <c r="U70" s="102">
        <f t="shared" si="0"/>
        <v>20123.333333333332</v>
      </c>
      <c r="V70" s="103">
        <f t="shared" si="1"/>
        <v>3055.9677419354839</v>
      </c>
      <c r="W70" s="103">
        <f t="shared" si="2"/>
        <v>1087.990361445783</v>
      </c>
      <c r="X70" s="103">
        <f t="shared" si="3"/>
        <v>3114.5530973451328</v>
      </c>
      <c r="Y70" s="92">
        <f t="shared" si="4"/>
        <v>5406.212121212121</v>
      </c>
      <c r="Z70" s="102">
        <f>Coverages!$C$10*G70</f>
        <v>181631250</v>
      </c>
      <c r="AA70" s="103">
        <f>Coverages!$C$12*G70</f>
        <v>24217500</v>
      </c>
      <c r="AB70" s="103">
        <f>Coverages!$C$14*G70</f>
        <v>121087500</v>
      </c>
      <c r="AC70" s="103">
        <f>Coverages!$C$16*G70</f>
        <v>2421750</v>
      </c>
      <c r="AD70" s="92">
        <f>Coverages!$C$18*G70</f>
        <v>2421750</v>
      </c>
      <c r="AE70" s="106">
        <f t="shared" si="27"/>
        <v>8.1759058532053272E-2</v>
      </c>
      <c r="AF70" s="107">
        <f t="shared" si="5"/>
        <v>0.34561783834004334</v>
      </c>
      <c r="AG70" s="107">
        <f t="shared" si="6"/>
        <v>0.51409104986063792</v>
      </c>
      <c r="AH70" s="107">
        <f t="shared" si="7"/>
        <v>0.55992567358315271</v>
      </c>
      <c r="AI70" s="108">
        <f t="shared" si="8"/>
        <v>0.1226385877980799</v>
      </c>
      <c r="AJ70" s="106">
        <f t="shared" si="30"/>
        <v>0.10422880444439517</v>
      </c>
      <c r="AK70" s="107">
        <f t="shared" si="31"/>
        <v>0.38461793604028599</v>
      </c>
      <c r="AL70" s="107">
        <f t="shared" si="32"/>
        <v>0.55507835500051417</v>
      </c>
      <c r="AM70" s="107">
        <f t="shared" si="33"/>
        <v>0.60063370501695446</v>
      </c>
      <c r="AN70" s="108">
        <f t="shared" si="34"/>
        <v>0.14953873951227459</v>
      </c>
      <c r="AO70" s="102">
        <f t="shared" si="28"/>
        <v>1645.2647878600185</v>
      </c>
      <c r="AP70" s="103">
        <f t="shared" si="14"/>
        <v>1056.1969650046453</v>
      </c>
      <c r="AQ70" s="103">
        <f t="shared" si="15"/>
        <v>559.32610715391763</v>
      </c>
      <c r="AR70" s="103">
        <f t="shared" si="16"/>
        <v>1743.918240941468</v>
      </c>
      <c r="AS70" s="92">
        <f t="shared" si="17"/>
        <v>663.01021988231651</v>
      </c>
      <c r="AT70" s="102">
        <f t="shared" si="29"/>
        <v>1650.4635604144135</v>
      </c>
      <c r="AU70" s="103">
        <f t="shared" si="18"/>
        <v>1059.5343778236745</v>
      </c>
      <c r="AV70" s="103">
        <f t="shared" si="19"/>
        <v>561.09348784320503</v>
      </c>
      <c r="AW70" s="103">
        <f t="shared" si="20"/>
        <v>1749.4287425671107</v>
      </c>
      <c r="AX70" s="92">
        <f t="shared" si="21"/>
        <v>665.10522571957802</v>
      </c>
    </row>
    <row r="71" spans="1:50" x14ac:dyDescent="0.2">
      <c r="A71" s="85" t="str">
        <f t="shared" si="22"/>
        <v>2009_3</v>
      </c>
      <c r="B71" s="59">
        <v>2009</v>
      </c>
      <c r="C71" s="59">
        <v>3</v>
      </c>
      <c r="D71" s="83" t="str">
        <f t="shared" si="23"/>
        <v>LSA_Personal</v>
      </c>
      <c r="E71" s="70" t="s">
        <v>20</v>
      </c>
      <c r="F71" s="71" t="s">
        <v>14</v>
      </c>
      <c r="G71" s="88">
        <f t="shared" si="24"/>
        <v>5323.25</v>
      </c>
      <c r="H71" s="72">
        <v>21293</v>
      </c>
      <c r="I71" s="88">
        <f t="shared" si="25"/>
        <v>2187855750</v>
      </c>
      <c r="J71" s="92">
        <f t="shared" si="26"/>
        <v>8751423000</v>
      </c>
      <c r="K71" s="67">
        <v>319</v>
      </c>
      <c r="L71" s="68">
        <v>2510</v>
      </c>
      <c r="M71" s="68">
        <v>1520</v>
      </c>
      <c r="N71" s="68">
        <v>4229</v>
      </c>
      <c r="O71" s="69">
        <v>645</v>
      </c>
      <c r="P71" s="67">
        <v>7992205</v>
      </c>
      <c r="Q71" s="68">
        <v>6444484</v>
      </c>
      <c r="R71" s="68">
        <v>2295319</v>
      </c>
      <c r="S71" s="68">
        <v>9512670</v>
      </c>
      <c r="T71" s="69">
        <v>5657077</v>
      </c>
      <c r="U71" s="102">
        <f t="shared" si="0"/>
        <v>25053.934169278997</v>
      </c>
      <c r="V71" s="103">
        <f t="shared" si="1"/>
        <v>2567.5235059760957</v>
      </c>
      <c r="W71" s="103">
        <f t="shared" si="2"/>
        <v>1510.0782894736842</v>
      </c>
      <c r="X71" s="103">
        <f t="shared" si="3"/>
        <v>2249.3899266966187</v>
      </c>
      <c r="Y71" s="92">
        <f t="shared" si="4"/>
        <v>8770.6620155038763</v>
      </c>
      <c r="Z71" s="102">
        <f>Coverages!$C$10*G71</f>
        <v>1197731250</v>
      </c>
      <c r="AA71" s="103">
        <f>Coverages!$C$12*G71</f>
        <v>159697500</v>
      </c>
      <c r="AB71" s="103">
        <f>Coverages!$C$14*G71</f>
        <v>798487500</v>
      </c>
      <c r="AC71" s="103">
        <f>Coverages!$C$16*G71</f>
        <v>15969750</v>
      </c>
      <c r="AD71" s="92">
        <f>Coverages!$C$18*G71</f>
        <v>15969750</v>
      </c>
      <c r="AE71" s="106">
        <f t="shared" si="27"/>
        <v>5.9925797210350823E-2</v>
      </c>
      <c r="AF71" s="107">
        <f t="shared" si="5"/>
        <v>0.47151646080871645</v>
      </c>
      <c r="AG71" s="107">
        <f t="shared" si="6"/>
        <v>0.28553984877659322</v>
      </c>
      <c r="AH71" s="107">
        <f t="shared" si="7"/>
        <v>0.79443948715540313</v>
      </c>
      <c r="AI71" s="108">
        <f t="shared" si="8"/>
        <v>0.12116658056638333</v>
      </c>
      <c r="AJ71" s="106">
        <f t="shared" si="30"/>
        <v>6.7505557431330576E-2</v>
      </c>
      <c r="AK71" s="107">
        <f t="shared" si="31"/>
        <v>0.48745805139682591</v>
      </c>
      <c r="AL71" s="107">
        <f t="shared" si="32"/>
        <v>0.2999639864132323</v>
      </c>
      <c r="AM71" s="107">
        <f t="shared" si="33"/>
        <v>0.80734477652825165</v>
      </c>
      <c r="AN71" s="108">
        <f t="shared" si="34"/>
        <v>0.13158764778753709</v>
      </c>
      <c r="AO71" s="102">
        <f t="shared" si="28"/>
        <v>1501.3769783496923</v>
      </c>
      <c r="AP71" s="103">
        <f t="shared" si="14"/>
        <v>1210.6295965810359</v>
      </c>
      <c r="AQ71" s="103">
        <f t="shared" si="15"/>
        <v>431.1875264171324</v>
      </c>
      <c r="AR71" s="103">
        <f t="shared" si="16"/>
        <v>1787.0041797773915</v>
      </c>
      <c r="AS71" s="92">
        <f t="shared" si="17"/>
        <v>1062.7111257220683</v>
      </c>
      <c r="AT71" s="102">
        <f t="shared" si="29"/>
        <v>1506.1210885296696</v>
      </c>
      <c r="AU71" s="103">
        <f t="shared" si="18"/>
        <v>1214.4549917190611</v>
      </c>
      <c r="AV71" s="103">
        <f t="shared" si="19"/>
        <v>432.55000976611996</v>
      </c>
      <c r="AW71" s="103">
        <f t="shared" si="20"/>
        <v>1792.6508260515755</v>
      </c>
      <c r="AX71" s="92">
        <f t="shared" si="21"/>
        <v>1066.0691222430053</v>
      </c>
    </row>
    <row r="72" spans="1:50" x14ac:dyDescent="0.2">
      <c r="A72" s="85" t="str">
        <f t="shared" si="22"/>
        <v>2009_3</v>
      </c>
      <c r="B72" s="59">
        <v>2009</v>
      </c>
      <c r="C72" s="59">
        <v>3</v>
      </c>
      <c r="D72" s="83" t="str">
        <f t="shared" si="23"/>
        <v>LMA_Personal</v>
      </c>
      <c r="E72" s="70" t="s">
        <v>21</v>
      </c>
      <c r="F72" s="71" t="s">
        <v>14</v>
      </c>
      <c r="G72" s="88">
        <f t="shared" si="24"/>
        <v>6513.5</v>
      </c>
      <c r="H72" s="72">
        <v>26054</v>
      </c>
      <c r="I72" s="88">
        <f t="shared" si="25"/>
        <v>2677048500</v>
      </c>
      <c r="J72" s="92">
        <f t="shared" si="26"/>
        <v>10708194000</v>
      </c>
      <c r="K72" s="67">
        <v>782</v>
      </c>
      <c r="L72" s="68">
        <v>2251</v>
      </c>
      <c r="M72" s="68">
        <v>2728</v>
      </c>
      <c r="N72" s="68">
        <v>4174</v>
      </c>
      <c r="O72" s="69">
        <v>453</v>
      </c>
      <c r="P72" s="67">
        <v>13632531</v>
      </c>
      <c r="Q72" s="68">
        <v>5281527</v>
      </c>
      <c r="R72" s="68">
        <v>2358870</v>
      </c>
      <c r="S72" s="68">
        <v>11342820</v>
      </c>
      <c r="T72" s="69">
        <v>2632293</v>
      </c>
      <c r="U72" s="102">
        <f t="shared" si="0"/>
        <v>17432.904092071611</v>
      </c>
      <c r="V72" s="103">
        <f t="shared" si="1"/>
        <v>2346.3025322079075</v>
      </c>
      <c r="W72" s="103">
        <f t="shared" si="2"/>
        <v>864.68841642228745</v>
      </c>
      <c r="X72" s="103">
        <f t="shared" si="3"/>
        <v>2717.4940105414471</v>
      </c>
      <c r="Y72" s="92">
        <f t="shared" si="4"/>
        <v>5810.8013245033117</v>
      </c>
      <c r="Z72" s="102">
        <f>Coverages!$C$10*G72</f>
        <v>1465537500</v>
      </c>
      <c r="AA72" s="103">
        <f>Coverages!$C$12*G72</f>
        <v>195405000</v>
      </c>
      <c r="AB72" s="103">
        <f>Coverages!$C$14*G72</f>
        <v>977025000</v>
      </c>
      <c r="AC72" s="103">
        <f>Coverages!$C$16*G72</f>
        <v>19540500</v>
      </c>
      <c r="AD72" s="92">
        <f>Coverages!$C$18*G72</f>
        <v>19540500</v>
      </c>
      <c r="AE72" s="106">
        <f t="shared" si="27"/>
        <v>0.12005834037000077</v>
      </c>
      <c r="AF72" s="107">
        <f t="shared" si="5"/>
        <v>0.34558992860981042</v>
      </c>
      <c r="AG72" s="107">
        <f t="shared" si="6"/>
        <v>0.41882244568972132</v>
      </c>
      <c r="AH72" s="107">
        <f t="shared" si="7"/>
        <v>0.64082290627158978</v>
      </c>
      <c r="AI72" s="108">
        <f t="shared" si="8"/>
        <v>6.9547862132494045E-2</v>
      </c>
      <c r="AJ72" s="106">
        <f t="shared" si="30"/>
        <v>0.12944199078077576</v>
      </c>
      <c r="AK72" s="107">
        <f t="shared" si="31"/>
        <v>0.35931941333701001</v>
      </c>
      <c r="AL72" s="107">
        <f t="shared" si="32"/>
        <v>0.43306599105258564</v>
      </c>
      <c r="AM72" s="107">
        <f t="shared" si="33"/>
        <v>0.6546736164512017</v>
      </c>
      <c r="AN72" s="108">
        <f t="shared" si="34"/>
        <v>7.6891945929715405E-2</v>
      </c>
      <c r="AO72" s="102">
        <f t="shared" si="28"/>
        <v>2092.9655331235126</v>
      </c>
      <c r="AP72" s="103">
        <f t="shared" si="14"/>
        <v>810.85852460274816</v>
      </c>
      <c r="AQ72" s="103">
        <f t="shared" si="15"/>
        <v>362.15091732555464</v>
      </c>
      <c r="AR72" s="103">
        <f t="shared" si="16"/>
        <v>1741.4324096108082</v>
      </c>
      <c r="AS72" s="92">
        <f t="shared" si="17"/>
        <v>404.12880939587012</v>
      </c>
      <c r="AT72" s="102">
        <f t="shared" si="29"/>
        <v>2099.5789681469714</v>
      </c>
      <c r="AU72" s="103">
        <f t="shared" si="18"/>
        <v>813.42070734336642</v>
      </c>
      <c r="AV72" s="103">
        <f t="shared" si="19"/>
        <v>363.29525607481452</v>
      </c>
      <c r="AW72" s="103">
        <f t="shared" si="20"/>
        <v>1746.9350564085885</v>
      </c>
      <c r="AX72" s="92">
        <f t="shared" si="21"/>
        <v>405.40579154380771</v>
      </c>
    </row>
    <row r="73" spans="1:50" x14ac:dyDescent="0.2">
      <c r="A73" s="85" t="str">
        <f t="shared" si="22"/>
        <v>2009_3</v>
      </c>
      <c r="B73" s="59">
        <v>2009</v>
      </c>
      <c r="C73" s="59">
        <v>3</v>
      </c>
      <c r="D73" s="83" t="str">
        <f t="shared" si="23"/>
        <v>SYL_Personal</v>
      </c>
      <c r="E73" s="70" t="s">
        <v>22</v>
      </c>
      <c r="F73" s="71" t="s">
        <v>14</v>
      </c>
      <c r="G73" s="88">
        <f t="shared" si="24"/>
        <v>663.5</v>
      </c>
      <c r="H73" s="72">
        <v>2654</v>
      </c>
      <c r="I73" s="88">
        <f t="shared" si="25"/>
        <v>272698500</v>
      </c>
      <c r="J73" s="92">
        <f t="shared" si="26"/>
        <v>1090794000</v>
      </c>
      <c r="K73" s="67">
        <v>92</v>
      </c>
      <c r="L73" s="68">
        <v>249</v>
      </c>
      <c r="M73" s="68">
        <v>318</v>
      </c>
      <c r="N73" s="68">
        <v>323</v>
      </c>
      <c r="O73" s="69">
        <v>119</v>
      </c>
      <c r="P73" s="67">
        <v>1164006</v>
      </c>
      <c r="Q73" s="68">
        <v>683857</v>
      </c>
      <c r="R73" s="68">
        <v>267819</v>
      </c>
      <c r="S73" s="68">
        <v>836301</v>
      </c>
      <c r="T73" s="69">
        <v>496206</v>
      </c>
      <c r="U73" s="102">
        <f t="shared" si="0"/>
        <v>12652.239130434782</v>
      </c>
      <c r="V73" s="103">
        <f t="shared" si="1"/>
        <v>2746.4136546184741</v>
      </c>
      <c r="W73" s="103">
        <f t="shared" si="2"/>
        <v>842.19811320754718</v>
      </c>
      <c r="X73" s="103">
        <f t="shared" si="3"/>
        <v>2589.1671826625388</v>
      </c>
      <c r="Y73" s="92">
        <f t="shared" si="4"/>
        <v>4169.7983193277314</v>
      </c>
      <c r="Z73" s="102">
        <f>Coverages!$C$10*G73</f>
        <v>149287500</v>
      </c>
      <c r="AA73" s="103">
        <f>Coverages!$C$12*G73</f>
        <v>19905000</v>
      </c>
      <c r="AB73" s="103">
        <f>Coverages!$C$14*G73</f>
        <v>99525000</v>
      </c>
      <c r="AC73" s="103">
        <f>Coverages!$C$16*G73</f>
        <v>1990500</v>
      </c>
      <c r="AD73" s="92">
        <f>Coverages!$C$18*G73</f>
        <v>1990500</v>
      </c>
      <c r="AE73" s="106">
        <f t="shared" si="27"/>
        <v>0.13865862848530519</v>
      </c>
      <c r="AF73" s="107">
        <f t="shared" si="5"/>
        <v>0.37528259231348909</v>
      </c>
      <c r="AG73" s="107">
        <f t="shared" si="6"/>
        <v>0.47927656367746796</v>
      </c>
      <c r="AH73" s="107">
        <f t="shared" si="7"/>
        <v>0.48681235870384326</v>
      </c>
      <c r="AI73" s="108">
        <f t="shared" si="8"/>
        <v>0.17935192162773173</v>
      </c>
      <c r="AJ73" s="106">
        <f t="shared" si="30"/>
        <v>0.16991917463509831</v>
      </c>
      <c r="AK73" s="107">
        <f t="shared" si="31"/>
        <v>0.41908081337052344</v>
      </c>
      <c r="AL73" s="107">
        <f t="shared" si="32"/>
        <v>0.52446549971277823</v>
      </c>
      <c r="AM73" s="107">
        <f t="shared" si="33"/>
        <v>0.53202442435076458</v>
      </c>
      <c r="AN73" s="108">
        <f t="shared" si="34"/>
        <v>0.21405491625211412</v>
      </c>
      <c r="AO73" s="102">
        <f t="shared" si="28"/>
        <v>1754.3421250941974</v>
      </c>
      <c r="AP73" s="103">
        <f t="shared" si="14"/>
        <v>1030.6812358703844</v>
      </c>
      <c r="AQ73" s="103">
        <f t="shared" si="15"/>
        <v>403.64581763376037</v>
      </c>
      <c r="AR73" s="103">
        <f t="shared" si="16"/>
        <v>1260.438583270535</v>
      </c>
      <c r="AS73" s="92">
        <f t="shared" si="17"/>
        <v>747.86134137151464</v>
      </c>
      <c r="AT73" s="102">
        <f t="shared" si="29"/>
        <v>1759.8855645200308</v>
      </c>
      <c r="AU73" s="103">
        <f t="shared" si="18"/>
        <v>1033.9380230823335</v>
      </c>
      <c r="AV73" s="103">
        <f t="shared" si="19"/>
        <v>404.92127360528224</v>
      </c>
      <c r="AW73" s="103">
        <f t="shared" si="20"/>
        <v>1264.4213668088191</v>
      </c>
      <c r="AX73" s="92">
        <f t="shared" si="21"/>
        <v>750.22446312839145</v>
      </c>
    </row>
    <row r="74" spans="1:50" x14ac:dyDescent="0.2">
      <c r="A74" s="85" t="str">
        <f t="shared" si="22"/>
        <v>2009_3</v>
      </c>
      <c r="B74" s="59">
        <v>2009</v>
      </c>
      <c r="C74" s="59">
        <v>3</v>
      </c>
      <c r="D74" s="83" t="str">
        <f t="shared" si="23"/>
        <v>MYL_Personal</v>
      </c>
      <c r="E74" s="70" t="s">
        <v>23</v>
      </c>
      <c r="F74" s="71" t="s">
        <v>14</v>
      </c>
      <c r="G74" s="88">
        <f t="shared" si="24"/>
        <v>662.75</v>
      </c>
      <c r="H74" s="72">
        <v>2651</v>
      </c>
      <c r="I74" s="88">
        <f t="shared" si="25"/>
        <v>272390250</v>
      </c>
      <c r="J74" s="92">
        <f t="shared" si="26"/>
        <v>1089561000</v>
      </c>
      <c r="K74" s="67">
        <v>87</v>
      </c>
      <c r="L74" s="68">
        <v>263</v>
      </c>
      <c r="M74" s="68">
        <v>522</v>
      </c>
      <c r="N74" s="68">
        <v>333</v>
      </c>
      <c r="O74" s="69">
        <v>69</v>
      </c>
      <c r="P74" s="67">
        <v>1248852</v>
      </c>
      <c r="Q74" s="68">
        <v>760995</v>
      </c>
      <c r="R74" s="68">
        <v>339616</v>
      </c>
      <c r="S74" s="68">
        <v>907488</v>
      </c>
      <c r="T74" s="69">
        <v>328170</v>
      </c>
      <c r="U74" s="102">
        <f t="shared" si="0"/>
        <v>14354.620689655172</v>
      </c>
      <c r="V74" s="103">
        <f t="shared" si="1"/>
        <v>2893.5171102661598</v>
      </c>
      <c r="W74" s="103">
        <f t="shared" si="2"/>
        <v>650.60536398467434</v>
      </c>
      <c r="X74" s="103">
        <f t="shared" si="3"/>
        <v>2725.1891891891892</v>
      </c>
      <c r="Y74" s="92">
        <f t="shared" si="4"/>
        <v>4756.086956521739</v>
      </c>
      <c r="Z74" s="102">
        <f>Coverages!$C$10*G74</f>
        <v>149118750</v>
      </c>
      <c r="AA74" s="103">
        <f>Coverages!$C$12*G74</f>
        <v>19882500</v>
      </c>
      <c r="AB74" s="103">
        <f>Coverages!$C$14*G74</f>
        <v>99412500</v>
      </c>
      <c r="AC74" s="103">
        <f>Coverages!$C$16*G74</f>
        <v>1988250</v>
      </c>
      <c r="AD74" s="92">
        <f>Coverages!$C$18*G74</f>
        <v>1988250</v>
      </c>
      <c r="AE74" s="106">
        <f t="shared" si="27"/>
        <v>0.13127121840814787</v>
      </c>
      <c r="AF74" s="107">
        <f t="shared" si="5"/>
        <v>0.39683138438325161</v>
      </c>
      <c r="AG74" s="107">
        <f t="shared" si="6"/>
        <v>0.78762731044888723</v>
      </c>
      <c r="AH74" s="107">
        <f t="shared" si="7"/>
        <v>0.50245190494153147</v>
      </c>
      <c r="AI74" s="108">
        <f t="shared" si="8"/>
        <v>0.10411165597887589</v>
      </c>
      <c r="AJ74" s="106">
        <f t="shared" si="30"/>
        <v>0.16183505830511749</v>
      </c>
      <c r="AK74" s="107">
        <f t="shared" si="31"/>
        <v>0.44111095765503</v>
      </c>
      <c r="AL74" s="107">
        <f t="shared" si="32"/>
        <v>0.82464341981846812</v>
      </c>
      <c r="AM74" s="107">
        <f t="shared" si="33"/>
        <v>0.54770474444318828</v>
      </c>
      <c r="AN74" s="108">
        <f t="shared" si="34"/>
        <v>0.13175290560819644</v>
      </c>
      <c r="AO74" s="102">
        <f t="shared" si="28"/>
        <v>1884.3485477178424</v>
      </c>
      <c r="AP74" s="103">
        <f t="shared" si="14"/>
        <v>1148.2384006035459</v>
      </c>
      <c r="AQ74" s="103">
        <f t="shared" si="15"/>
        <v>512.4345529988683</v>
      </c>
      <c r="AR74" s="103">
        <f t="shared" si="16"/>
        <v>1369.2764994341758</v>
      </c>
      <c r="AS74" s="92">
        <f t="shared" si="17"/>
        <v>495.16408902301021</v>
      </c>
      <c r="AT74" s="102">
        <f t="shared" si="29"/>
        <v>1890.3027865644244</v>
      </c>
      <c r="AU74" s="103">
        <f t="shared" si="18"/>
        <v>1151.8666495802497</v>
      </c>
      <c r="AV74" s="103">
        <f t="shared" si="19"/>
        <v>514.05376390626225</v>
      </c>
      <c r="AW74" s="103">
        <f t="shared" si="20"/>
        <v>1373.6031933117586</v>
      </c>
      <c r="AX74" s="92">
        <f t="shared" si="21"/>
        <v>496.72872803730718</v>
      </c>
    </row>
    <row r="75" spans="1:50" x14ac:dyDescent="0.2">
      <c r="A75" s="85" t="str">
        <f t="shared" si="22"/>
        <v>2009_3</v>
      </c>
      <c r="B75" s="59">
        <v>2009</v>
      </c>
      <c r="C75" s="59">
        <v>3</v>
      </c>
      <c r="D75" s="83" t="str">
        <f t="shared" si="23"/>
        <v>MYH_Personal</v>
      </c>
      <c r="E75" s="70" t="s">
        <v>24</v>
      </c>
      <c r="F75" s="71" t="s">
        <v>14</v>
      </c>
      <c r="G75" s="88">
        <f t="shared" si="24"/>
        <v>1751</v>
      </c>
      <c r="H75" s="72">
        <v>7004</v>
      </c>
      <c r="I75" s="88">
        <f t="shared" si="25"/>
        <v>719661000</v>
      </c>
      <c r="J75" s="92">
        <f t="shared" si="26"/>
        <v>2878644000</v>
      </c>
      <c r="K75" s="67">
        <v>210</v>
      </c>
      <c r="L75" s="68">
        <v>752</v>
      </c>
      <c r="M75" s="68">
        <v>1126</v>
      </c>
      <c r="N75" s="68">
        <v>1526</v>
      </c>
      <c r="O75" s="69">
        <v>145</v>
      </c>
      <c r="P75" s="67">
        <v>4004258</v>
      </c>
      <c r="Q75" s="68">
        <v>3209256</v>
      </c>
      <c r="R75" s="68">
        <v>1247952</v>
      </c>
      <c r="S75" s="68">
        <v>4163521</v>
      </c>
      <c r="T75" s="69">
        <v>886483</v>
      </c>
      <c r="U75" s="102">
        <f t="shared" ref="U75:U138" si="35">P75/K75</f>
        <v>19067.89523809524</v>
      </c>
      <c r="V75" s="103">
        <f t="shared" ref="V75:V138" si="36">Q75/L75</f>
        <v>4267.6276595744685</v>
      </c>
      <c r="W75" s="103">
        <f t="shared" ref="W75:W138" si="37">R75/M75</f>
        <v>1108.3055062166964</v>
      </c>
      <c r="X75" s="103">
        <f t="shared" ref="X75:X138" si="38">S75/N75</f>
        <v>2728.388597640891</v>
      </c>
      <c r="Y75" s="92">
        <f t="shared" ref="Y75:Y138" si="39">T75/O75</f>
        <v>6113.6758620689652</v>
      </c>
      <c r="Z75" s="102">
        <f>Coverages!$C$10*G75</f>
        <v>393975000</v>
      </c>
      <c r="AA75" s="103">
        <f>Coverages!$C$12*G75</f>
        <v>52530000</v>
      </c>
      <c r="AB75" s="103">
        <f>Coverages!$C$14*G75</f>
        <v>262650000</v>
      </c>
      <c r="AC75" s="103">
        <f>Coverages!$C$16*G75</f>
        <v>5253000</v>
      </c>
      <c r="AD75" s="92">
        <f>Coverages!$C$18*G75</f>
        <v>5253000</v>
      </c>
      <c r="AE75" s="106">
        <f t="shared" si="27"/>
        <v>0.11993146773272416</v>
      </c>
      <c r="AF75" s="107">
        <f t="shared" ref="AF75:AF138" si="40">L75/$G75</f>
        <v>0.42946887492861224</v>
      </c>
      <c r="AG75" s="107">
        <f t="shared" ref="AG75:AG138" si="41">M75/$G75</f>
        <v>0.64306110793832094</v>
      </c>
      <c r="AH75" s="107">
        <f t="shared" ref="AH75:AH138" si="42">N75/$G75</f>
        <v>0.87150199885779556</v>
      </c>
      <c r="AI75" s="108">
        <f t="shared" ref="AI75:AI138" si="43">O75/$G75</f>
        <v>8.2809822958309534E-2</v>
      </c>
      <c r="AJ75" s="106">
        <f t="shared" si="30"/>
        <v>0.13802143031798569</v>
      </c>
      <c r="AK75" s="107">
        <f t="shared" si="31"/>
        <v>0.45703135966514069</v>
      </c>
      <c r="AL75" s="107">
        <f t="shared" si="32"/>
        <v>0.66973804141668869</v>
      </c>
      <c r="AM75" s="107">
        <f t="shared" si="33"/>
        <v>0.89013553275511836</v>
      </c>
      <c r="AN75" s="108">
        <f t="shared" si="34"/>
        <v>9.8155408818927162E-2</v>
      </c>
      <c r="AO75" s="102">
        <f t="shared" si="28"/>
        <v>2286.8406624785835</v>
      </c>
      <c r="AP75" s="103">
        <f t="shared" ref="AP75:AP138" si="44">Q75/$G75</f>
        <v>1832.8132495716734</v>
      </c>
      <c r="AQ75" s="103">
        <f t="shared" ref="AQ75:AQ138" si="45">R75/$G75</f>
        <v>712.70816676185041</v>
      </c>
      <c r="AR75" s="103">
        <f t="shared" ref="AR75:AR138" si="46">S75/$G75</f>
        <v>2377.7961165048546</v>
      </c>
      <c r="AS75" s="92">
        <f t="shared" ref="AS75:AS138" si="47">T75/$G75</f>
        <v>506.27241576242147</v>
      </c>
      <c r="AT75" s="102">
        <f t="shared" si="29"/>
        <v>2294.0667117808553</v>
      </c>
      <c r="AU75" s="103">
        <f t="shared" ref="AU75:AU138" si="48">AP75*($AJ$2171/$AE$2171)</f>
        <v>1838.6046451509822</v>
      </c>
      <c r="AV75" s="103">
        <f t="shared" ref="AV75:AV138" si="49">AQ75*($AJ$2171/$AE$2171)</f>
        <v>714.96021013140069</v>
      </c>
      <c r="AW75" s="103">
        <f t="shared" ref="AW75:AW138" si="50">AR75*($AJ$2171/$AE$2171)</f>
        <v>2385.3095704374041</v>
      </c>
      <c r="AX75" s="92">
        <f t="shared" ref="AX75:AX138" si="51">AS75*($AJ$2171/$AE$2171)</f>
        <v>507.87215530558422</v>
      </c>
    </row>
    <row r="76" spans="1:50" x14ac:dyDescent="0.2">
      <c r="A76" s="85" t="str">
        <f t="shared" ref="A76:A139" si="52">B76&amp;"_"&amp;C76</f>
        <v>2009_3</v>
      </c>
      <c r="B76" s="59">
        <v>2009</v>
      </c>
      <c r="C76" s="59">
        <v>3</v>
      </c>
      <c r="D76" s="83" t="str">
        <f t="shared" ref="D76:D139" si="53">E76&amp;"_"&amp;F76</f>
        <v>LML_Personal</v>
      </c>
      <c r="E76" s="70" t="s">
        <v>25</v>
      </c>
      <c r="F76" s="71" t="s">
        <v>14</v>
      </c>
      <c r="G76" s="88">
        <f t="shared" ref="G76:G139" si="54">H76/4</f>
        <v>4986.75</v>
      </c>
      <c r="H76" s="72">
        <v>19947</v>
      </c>
      <c r="I76" s="88">
        <f t="shared" ref="I76:I139" si="55">SUM(Z76:AD76)</f>
        <v>2049554250</v>
      </c>
      <c r="J76" s="92">
        <f t="shared" ref="J76:J139" si="56">I76*4</f>
        <v>8198217000</v>
      </c>
      <c r="K76" s="67">
        <v>150</v>
      </c>
      <c r="L76" s="68">
        <v>1616</v>
      </c>
      <c r="M76" s="68">
        <v>6876</v>
      </c>
      <c r="N76" s="68">
        <v>2639</v>
      </c>
      <c r="O76" s="69">
        <v>592</v>
      </c>
      <c r="P76" s="67">
        <v>2159496</v>
      </c>
      <c r="Q76" s="68">
        <v>3032059</v>
      </c>
      <c r="R76" s="68">
        <v>9302984</v>
      </c>
      <c r="S76" s="68">
        <v>4345887</v>
      </c>
      <c r="T76" s="69">
        <v>3162240</v>
      </c>
      <c r="U76" s="102">
        <f t="shared" si="35"/>
        <v>14396.64</v>
      </c>
      <c r="V76" s="103">
        <f t="shared" si="36"/>
        <v>1876.2741336633662</v>
      </c>
      <c r="W76" s="103">
        <f t="shared" si="37"/>
        <v>1352.9645142524723</v>
      </c>
      <c r="X76" s="103">
        <f t="shared" si="38"/>
        <v>1646.7931034482758</v>
      </c>
      <c r="Y76" s="92">
        <f t="shared" si="39"/>
        <v>5341.6216216216217</v>
      </c>
      <c r="Z76" s="102">
        <f>Coverages!$C$10*G76</f>
        <v>1122018750</v>
      </c>
      <c r="AA76" s="103">
        <f>Coverages!$C$12*G76</f>
        <v>149602500</v>
      </c>
      <c r="AB76" s="103">
        <f>Coverages!$C$14*G76</f>
        <v>748012500</v>
      </c>
      <c r="AC76" s="103">
        <f>Coverages!$C$16*G76</f>
        <v>14960250</v>
      </c>
      <c r="AD76" s="92">
        <f>Coverages!$C$18*G76</f>
        <v>14960250</v>
      </c>
      <c r="AE76" s="106">
        <f t="shared" ref="AE76:AE139" si="57">K76/$G76</f>
        <v>3.0079711234772145E-2</v>
      </c>
      <c r="AF76" s="107">
        <f t="shared" si="40"/>
        <v>0.32405875570261194</v>
      </c>
      <c r="AG76" s="107">
        <f t="shared" si="41"/>
        <v>1.3788539630019552</v>
      </c>
      <c r="AH76" s="107">
        <f t="shared" si="42"/>
        <v>0.52920238632375793</v>
      </c>
      <c r="AI76" s="108">
        <f t="shared" si="43"/>
        <v>0.11871459367323407</v>
      </c>
      <c r="AJ76" s="106">
        <f t="shared" si="30"/>
        <v>3.5715464563298119E-2</v>
      </c>
      <c r="AK76" s="107">
        <f t="shared" ref="AK76:AK139" si="58">L76/$G76+2.33*(L76*ABS(($G76-L76))/$G76^3)^0.5</f>
        <v>0.3395011087191786</v>
      </c>
      <c r="AL76" s="107">
        <f t="shared" ref="AL76:AL139" si="59">M76/$G76+2.33*(M76*ABS(($G76-M76))/$G76^3)^0.5</f>
        <v>1.4027014255804469</v>
      </c>
      <c r="AM76" s="107">
        <f t="shared" ref="AM76:AM139" si="60">N76/$G76+2.33*(N76*ABS(($G76-N76))/$G76^3)^0.5</f>
        <v>0.54567168653718912</v>
      </c>
      <c r="AN76" s="108">
        <f t="shared" ref="AN76:AN139" si="61">O76/$G76+2.33*(O76*ABS(($G76-O76))/$G76^3)^0.5</f>
        <v>0.12938687997206993</v>
      </c>
      <c r="AO76" s="102">
        <f t="shared" ref="AO76:AO139" si="62">P76/$G76</f>
        <v>433.04677395097008</v>
      </c>
      <c r="AP76" s="103">
        <f t="shared" si="44"/>
        <v>608.02306111194662</v>
      </c>
      <c r="AQ76" s="103">
        <f t="shared" si="45"/>
        <v>1865.5404822780367</v>
      </c>
      <c r="AR76" s="103">
        <f t="shared" si="46"/>
        <v>871.48684012633476</v>
      </c>
      <c r="AS76" s="92">
        <f t="shared" si="47"/>
        <v>634.12844036697243</v>
      </c>
      <c r="AT76" s="102">
        <f t="shared" ref="AT76:AT139" si="63">AO76*($AJ$2171/$AE$2171)</f>
        <v>434.41513222363079</v>
      </c>
      <c r="AU76" s="103">
        <f t="shared" si="48"/>
        <v>609.94431635661726</v>
      </c>
      <c r="AV76" s="103">
        <f t="shared" si="49"/>
        <v>1871.4352906577838</v>
      </c>
      <c r="AW76" s="103">
        <f t="shared" si="50"/>
        <v>874.2405986091004</v>
      </c>
      <c r="AX76" s="92">
        <f t="shared" si="51"/>
        <v>636.13218441842639</v>
      </c>
    </row>
    <row r="77" spans="1:50" x14ac:dyDescent="0.2">
      <c r="A77" s="85" t="str">
        <f t="shared" si="52"/>
        <v>2009_3</v>
      </c>
      <c r="B77" s="59">
        <v>2009</v>
      </c>
      <c r="C77" s="59">
        <v>3</v>
      </c>
      <c r="D77" s="83" t="str">
        <f t="shared" si="53"/>
        <v>MSA_Personal</v>
      </c>
      <c r="E77" s="70" t="s">
        <v>26</v>
      </c>
      <c r="F77" s="71" t="s">
        <v>14</v>
      </c>
      <c r="G77" s="88">
        <f t="shared" si="54"/>
        <v>5503.25</v>
      </c>
      <c r="H77" s="72">
        <v>22013</v>
      </c>
      <c r="I77" s="88">
        <f t="shared" si="55"/>
        <v>2261835750</v>
      </c>
      <c r="J77" s="92">
        <f t="shared" si="56"/>
        <v>9047343000</v>
      </c>
      <c r="K77" s="67">
        <v>310</v>
      </c>
      <c r="L77" s="68">
        <v>2325</v>
      </c>
      <c r="M77" s="68">
        <v>2589</v>
      </c>
      <c r="N77" s="68">
        <v>4279</v>
      </c>
      <c r="O77" s="69">
        <v>713</v>
      </c>
      <c r="P77" s="67">
        <v>6640980</v>
      </c>
      <c r="Q77" s="68">
        <v>7044091</v>
      </c>
      <c r="R77" s="68">
        <v>3096495</v>
      </c>
      <c r="S77" s="68">
        <v>11518593</v>
      </c>
      <c r="T77" s="69">
        <v>3320362</v>
      </c>
      <c r="U77" s="102">
        <f t="shared" si="35"/>
        <v>21422.516129032258</v>
      </c>
      <c r="V77" s="103">
        <f t="shared" si="36"/>
        <v>3029.7165591397847</v>
      </c>
      <c r="W77" s="103">
        <f t="shared" si="37"/>
        <v>1196.0196987253767</v>
      </c>
      <c r="X77" s="103">
        <f t="shared" si="38"/>
        <v>2691.8889927553168</v>
      </c>
      <c r="Y77" s="92">
        <f t="shared" si="39"/>
        <v>4656.8892005610096</v>
      </c>
      <c r="Z77" s="102">
        <f>Coverages!$C$10*G77</f>
        <v>1238231250</v>
      </c>
      <c r="AA77" s="103">
        <f>Coverages!$C$12*G77</f>
        <v>165097500</v>
      </c>
      <c r="AB77" s="103">
        <f>Coverages!$C$14*G77</f>
        <v>825487500</v>
      </c>
      <c r="AC77" s="103">
        <f>Coverages!$C$16*G77</f>
        <v>16509750</v>
      </c>
      <c r="AD77" s="92">
        <f>Coverages!$C$18*G77</f>
        <v>16509750</v>
      </c>
      <c r="AE77" s="106">
        <f t="shared" si="57"/>
        <v>5.6330350247580978E-2</v>
      </c>
      <c r="AF77" s="107">
        <f t="shared" si="40"/>
        <v>0.4224776268568573</v>
      </c>
      <c r="AG77" s="107">
        <f t="shared" si="41"/>
        <v>0.47044927997092628</v>
      </c>
      <c r="AH77" s="107">
        <f t="shared" si="42"/>
        <v>0.77754054422386776</v>
      </c>
      <c r="AI77" s="108">
        <f t="shared" si="43"/>
        <v>0.12955980556943625</v>
      </c>
      <c r="AJ77" s="106">
        <f t="shared" ref="AJ77:AJ140" si="64">K77/$G77+2.33*(K77*ABS(($G77-K77))/$G77^3)^0.5</f>
        <v>6.3571833313771614E-2</v>
      </c>
      <c r="AK77" s="107">
        <f t="shared" si="58"/>
        <v>0.43799194039372635</v>
      </c>
      <c r="AL77" s="107">
        <f t="shared" si="59"/>
        <v>0.48612604631574491</v>
      </c>
      <c r="AM77" s="107">
        <f t="shared" si="60"/>
        <v>0.79060325337764426</v>
      </c>
      <c r="AN77" s="108">
        <f t="shared" si="61"/>
        <v>0.14010733904319653</v>
      </c>
      <c r="AO77" s="102">
        <f t="shared" si="62"/>
        <v>1206.7378367328397</v>
      </c>
      <c r="AP77" s="103">
        <f t="shared" si="44"/>
        <v>1279.9874619542998</v>
      </c>
      <c r="AQ77" s="103">
        <f t="shared" si="45"/>
        <v>562.66660609639757</v>
      </c>
      <c r="AR77" s="103">
        <f t="shared" si="46"/>
        <v>2093.0528324172078</v>
      </c>
      <c r="AS77" s="92">
        <f t="shared" si="47"/>
        <v>603.34565938309186</v>
      </c>
      <c r="AT77" s="102">
        <f t="shared" si="63"/>
        <v>1210.5509345346329</v>
      </c>
      <c r="AU77" s="103">
        <f t="shared" si="48"/>
        <v>1284.0320168103196</v>
      </c>
      <c r="AV77" s="103">
        <f t="shared" si="49"/>
        <v>564.44454222596937</v>
      </c>
      <c r="AW77" s="103">
        <f t="shared" si="50"/>
        <v>2099.6665432924174</v>
      </c>
      <c r="AX77" s="92">
        <f t="shared" si="51"/>
        <v>605.25213478933574</v>
      </c>
    </row>
    <row r="78" spans="1:50" x14ac:dyDescent="0.2">
      <c r="A78" s="85" t="str">
        <f t="shared" si="52"/>
        <v>2009_3</v>
      </c>
      <c r="B78" s="59">
        <v>2009</v>
      </c>
      <c r="C78" s="59">
        <v>3</v>
      </c>
      <c r="D78" s="83" t="str">
        <f t="shared" si="53"/>
        <v>LYA_Personal</v>
      </c>
      <c r="E78" s="70" t="s">
        <v>27</v>
      </c>
      <c r="F78" s="71" t="s">
        <v>14</v>
      </c>
      <c r="G78" s="88">
        <f t="shared" si="54"/>
        <v>1364.75</v>
      </c>
      <c r="H78" s="72">
        <v>5459</v>
      </c>
      <c r="I78" s="88">
        <f t="shared" si="55"/>
        <v>560912250</v>
      </c>
      <c r="J78" s="92">
        <f t="shared" si="56"/>
        <v>2243649000</v>
      </c>
      <c r="K78" s="67">
        <v>159</v>
      </c>
      <c r="L78" s="68">
        <v>598</v>
      </c>
      <c r="M78" s="68">
        <v>799</v>
      </c>
      <c r="N78" s="68">
        <v>845</v>
      </c>
      <c r="O78" s="69">
        <v>182</v>
      </c>
      <c r="P78" s="67">
        <v>3042581</v>
      </c>
      <c r="Q78" s="68">
        <v>1736770</v>
      </c>
      <c r="R78" s="68">
        <v>738443</v>
      </c>
      <c r="S78" s="68">
        <v>2450109</v>
      </c>
      <c r="T78" s="69">
        <v>1363916</v>
      </c>
      <c r="U78" s="102">
        <f t="shared" si="35"/>
        <v>19135.729559748426</v>
      </c>
      <c r="V78" s="103">
        <f t="shared" si="36"/>
        <v>2904.2976588628762</v>
      </c>
      <c r="W78" s="103">
        <f t="shared" si="37"/>
        <v>924.20901126408012</v>
      </c>
      <c r="X78" s="103">
        <f t="shared" si="38"/>
        <v>2899.5372781065089</v>
      </c>
      <c r="Y78" s="92">
        <f t="shared" si="39"/>
        <v>7494.0439560439563</v>
      </c>
      <c r="Z78" s="102">
        <f>Coverages!$C$10*G78</f>
        <v>307068750</v>
      </c>
      <c r="AA78" s="103">
        <f>Coverages!$C$12*G78</f>
        <v>40942500</v>
      </c>
      <c r="AB78" s="103">
        <f>Coverages!$C$14*G78</f>
        <v>204712500</v>
      </c>
      <c r="AC78" s="103">
        <f>Coverages!$C$16*G78</f>
        <v>4094250</v>
      </c>
      <c r="AD78" s="92">
        <f>Coverages!$C$18*G78</f>
        <v>4094250</v>
      </c>
      <c r="AE78" s="106">
        <f t="shared" si="57"/>
        <v>0.11650485436893204</v>
      </c>
      <c r="AF78" s="107">
        <f t="shared" si="40"/>
        <v>0.43817549001648654</v>
      </c>
      <c r="AG78" s="107">
        <f t="shared" si="41"/>
        <v>0.58545521157721192</v>
      </c>
      <c r="AH78" s="107">
        <f t="shared" si="42"/>
        <v>0.61916101850155703</v>
      </c>
      <c r="AI78" s="108">
        <f t="shared" si="43"/>
        <v>0.1333577578311046</v>
      </c>
      <c r="AJ78" s="106">
        <f t="shared" si="64"/>
        <v>0.13673986626354959</v>
      </c>
      <c r="AK78" s="107">
        <f t="shared" si="58"/>
        <v>0.46946896203356636</v>
      </c>
      <c r="AL78" s="107">
        <f t="shared" si="59"/>
        <v>0.61652669139272309</v>
      </c>
      <c r="AM78" s="107">
        <f t="shared" si="60"/>
        <v>0.64978783595781853</v>
      </c>
      <c r="AN78" s="108">
        <f t="shared" si="61"/>
        <v>0.15479941949888901</v>
      </c>
      <c r="AO78" s="102">
        <f t="shared" si="62"/>
        <v>2229.4053856017586</v>
      </c>
      <c r="AP78" s="103">
        <f t="shared" si="44"/>
        <v>1272.5920498259754</v>
      </c>
      <c r="AQ78" s="103">
        <f t="shared" si="45"/>
        <v>541.08298223117788</v>
      </c>
      <c r="AR78" s="103">
        <f t="shared" si="46"/>
        <v>1795.2804542956585</v>
      </c>
      <c r="AS78" s="92">
        <f t="shared" si="47"/>
        <v>999.38889906576298</v>
      </c>
      <c r="AT78" s="102">
        <f t="shared" si="63"/>
        <v>2236.44994865131</v>
      </c>
      <c r="AU78" s="103">
        <f t="shared" si="48"/>
        <v>1276.613236367129</v>
      </c>
      <c r="AV78" s="103">
        <f t="shared" si="49"/>
        <v>542.79271757495337</v>
      </c>
      <c r="AW78" s="103">
        <f t="shared" si="50"/>
        <v>1800.9532522684235</v>
      </c>
      <c r="AX78" s="92">
        <f t="shared" si="51"/>
        <v>1002.5468075179265</v>
      </c>
    </row>
    <row r="79" spans="1:50" x14ac:dyDescent="0.2">
      <c r="A79" s="85" t="str">
        <f t="shared" si="52"/>
        <v>2009_3</v>
      </c>
      <c r="B79" s="59">
        <v>2009</v>
      </c>
      <c r="C79" s="59">
        <v>3</v>
      </c>
      <c r="D79" s="83" t="str">
        <f t="shared" si="53"/>
        <v>MMA_Personal</v>
      </c>
      <c r="E79" s="70" t="s">
        <v>28</v>
      </c>
      <c r="F79" s="71" t="s">
        <v>14</v>
      </c>
      <c r="G79" s="88">
        <f t="shared" si="54"/>
        <v>8913.5</v>
      </c>
      <c r="H79" s="72">
        <v>35654</v>
      </c>
      <c r="I79" s="88">
        <f t="shared" si="55"/>
        <v>3663448500</v>
      </c>
      <c r="J79" s="92">
        <f t="shared" si="56"/>
        <v>14653794000</v>
      </c>
      <c r="K79" s="67">
        <v>973</v>
      </c>
      <c r="L79" s="68">
        <v>3540</v>
      </c>
      <c r="M79" s="68">
        <v>6525</v>
      </c>
      <c r="N79" s="68">
        <v>5188</v>
      </c>
      <c r="O79" s="69">
        <v>1155</v>
      </c>
      <c r="P79" s="67">
        <v>13537663</v>
      </c>
      <c r="Q79" s="68">
        <v>10753652</v>
      </c>
      <c r="R79" s="68">
        <v>7139001</v>
      </c>
      <c r="S79" s="68">
        <v>14924494</v>
      </c>
      <c r="T79" s="69">
        <v>11115554</v>
      </c>
      <c r="U79" s="102">
        <f t="shared" si="35"/>
        <v>13913.322713257965</v>
      </c>
      <c r="V79" s="103">
        <f t="shared" si="36"/>
        <v>3037.7548022598871</v>
      </c>
      <c r="W79" s="103">
        <f t="shared" si="37"/>
        <v>1094.0997701149424</v>
      </c>
      <c r="X79" s="103">
        <f t="shared" si="38"/>
        <v>2876.7336160370087</v>
      </c>
      <c r="Y79" s="92">
        <f t="shared" si="39"/>
        <v>9623.8562770562767</v>
      </c>
      <c r="Z79" s="102">
        <f>Coverages!$C$10*G79</f>
        <v>2005537500</v>
      </c>
      <c r="AA79" s="103">
        <f>Coverages!$C$12*G79</f>
        <v>267405000</v>
      </c>
      <c r="AB79" s="103">
        <f>Coverages!$C$14*G79</f>
        <v>1337025000</v>
      </c>
      <c r="AC79" s="103">
        <f>Coverages!$C$16*G79</f>
        <v>26740500</v>
      </c>
      <c r="AD79" s="92">
        <f>Coverages!$C$18*G79</f>
        <v>26740500</v>
      </c>
      <c r="AE79" s="106">
        <f t="shared" si="57"/>
        <v>0.10916026252313905</v>
      </c>
      <c r="AF79" s="107">
        <f t="shared" si="40"/>
        <v>0.39715038985808043</v>
      </c>
      <c r="AG79" s="107">
        <f t="shared" si="41"/>
        <v>0.73203567622146182</v>
      </c>
      <c r="AH79" s="107">
        <f t="shared" si="42"/>
        <v>0.58203848095585353</v>
      </c>
      <c r="AI79" s="108">
        <f t="shared" si="43"/>
        <v>0.12957872889437369</v>
      </c>
      <c r="AJ79" s="106">
        <f t="shared" si="64"/>
        <v>0.11685624132820585</v>
      </c>
      <c r="AK79" s="107">
        <f t="shared" si="58"/>
        <v>0.40922613046031719</v>
      </c>
      <c r="AL79" s="107">
        <f t="shared" si="59"/>
        <v>0.74296608486129267</v>
      </c>
      <c r="AM79" s="107">
        <f t="shared" si="60"/>
        <v>0.59421086890378638</v>
      </c>
      <c r="AN79" s="108">
        <f t="shared" si="61"/>
        <v>0.13786698938777497</v>
      </c>
      <c r="AO79" s="102">
        <f t="shared" si="62"/>
        <v>1518.7819599483928</v>
      </c>
      <c r="AP79" s="103">
        <f t="shared" si="44"/>
        <v>1206.4455040107703</v>
      </c>
      <c r="AQ79" s="103">
        <f t="shared" si="45"/>
        <v>800.92006506983785</v>
      </c>
      <c r="AR79" s="103">
        <f t="shared" si="46"/>
        <v>1674.3696639928198</v>
      </c>
      <c r="AS79" s="92">
        <f t="shared" si="47"/>
        <v>1247.0470634430919</v>
      </c>
      <c r="AT79" s="102">
        <f t="shared" si="63"/>
        <v>1523.5810670755561</v>
      </c>
      <c r="AU79" s="103">
        <f t="shared" si="48"/>
        <v>1210.2576780881006</v>
      </c>
      <c r="AV79" s="103">
        <f t="shared" si="49"/>
        <v>803.45084387412089</v>
      </c>
      <c r="AW79" s="103">
        <f t="shared" si="50"/>
        <v>1679.6604032825117</v>
      </c>
      <c r="AX79" s="92">
        <f t="shared" si="51"/>
        <v>1250.9875319289577</v>
      </c>
    </row>
    <row r="80" spans="1:50" x14ac:dyDescent="0.2">
      <c r="A80" s="85" t="str">
        <f t="shared" si="52"/>
        <v>2009_3</v>
      </c>
      <c r="B80" s="59">
        <v>2009</v>
      </c>
      <c r="C80" s="59">
        <v>3</v>
      </c>
      <c r="D80" s="83" t="str">
        <f t="shared" si="53"/>
        <v>LYH_Personal</v>
      </c>
      <c r="E80" s="70" t="s">
        <v>29</v>
      </c>
      <c r="F80" s="71" t="s">
        <v>14</v>
      </c>
      <c r="G80" s="88">
        <f t="shared" si="54"/>
        <v>965.5</v>
      </c>
      <c r="H80" s="72">
        <v>3862</v>
      </c>
      <c r="I80" s="88">
        <f t="shared" si="55"/>
        <v>396820500</v>
      </c>
      <c r="J80" s="92">
        <f t="shared" si="56"/>
        <v>1587282000</v>
      </c>
      <c r="K80" s="67">
        <v>124</v>
      </c>
      <c r="L80" s="68">
        <v>452</v>
      </c>
      <c r="M80" s="68">
        <v>574</v>
      </c>
      <c r="N80" s="68">
        <v>586</v>
      </c>
      <c r="O80" s="69">
        <v>174</v>
      </c>
      <c r="P80" s="67">
        <v>1908904</v>
      </c>
      <c r="Q80" s="68">
        <v>1406827</v>
      </c>
      <c r="R80" s="68">
        <v>655183</v>
      </c>
      <c r="S80" s="68">
        <v>1468491</v>
      </c>
      <c r="T80" s="69">
        <v>1518463</v>
      </c>
      <c r="U80" s="102">
        <f t="shared" si="35"/>
        <v>15394.387096774193</v>
      </c>
      <c r="V80" s="103">
        <f t="shared" si="36"/>
        <v>3112.4491150442477</v>
      </c>
      <c r="W80" s="103">
        <f t="shared" si="37"/>
        <v>1141.4337979094078</v>
      </c>
      <c r="X80" s="103">
        <f t="shared" si="38"/>
        <v>2505.9573378839591</v>
      </c>
      <c r="Y80" s="92">
        <f t="shared" si="39"/>
        <v>8726.7988505747126</v>
      </c>
      <c r="Z80" s="102">
        <f>Coverages!$C$10*G80</f>
        <v>217237500</v>
      </c>
      <c r="AA80" s="103">
        <f>Coverages!$C$12*G80</f>
        <v>28965000</v>
      </c>
      <c r="AB80" s="103">
        <f>Coverages!$C$14*G80</f>
        <v>144825000</v>
      </c>
      <c r="AC80" s="103">
        <f>Coverages!$C$16*G80</f>
        <v>2896500</v>
      </c>
      <c r="AD80" s="92">
        <f>Coverages!$C$18*G80</f>
        <v>2896500</v>
      </c>
      <c r="AE80" s="106">
        <f t="shared" si="57"/>
        <v>0.12843086483687208</v>
      </c>
      <c r="AF80" s="107">
        <f t="shared" si="40"/>
        <v>0.46815121698601758</v>
      </c>
      <c r="AG80" s="107">
        <f t="shared" si="41"/>
        <v>0.59451061626100465</v>
      </c>
      <c r="AH80" s="107">
        <f t="shared" si="42"/>
        <v>0.60693940963231485</v>
      </c>
      <c r="AI80" s="108">
        <f t="shared" si="43"/>
        <v>0.18021750388399793</v>
      </c>
      <c r="AJ80" s="106">
        <f t="shared" si="64"/>
        <v>0.15351882818852014</v>
      </c>
      <c r="AK80" s="107">
        <f t="shared" si="58"/>
        <v>0.50556804306310499</v>
      </c>
      <c r="AL80" s="107">
        <f t="shared" si="59"/>
        <v>0.63132769558716562</v>
      </c>
      <c r="AM80" s="107">
        <f t="shared" si="60"/>
        <v>0.643564794915644</v>
      </c>
      <c r="AN80" s="108">
        <f t="shared" si="61"/>
        <v>0.20903973442081469</v>
      </c>
      <c r="AO80" s="102">
        <f t="shared" si="62"/>
        <v>1977.114448472294</v>
      </c>
      <c r="AP80" s="103">
        <f t="shared" si="44"/>
        <v>1457.0968410150181</v>
      </c>
      <c r="AQ80" s="103">
        <f t="shared" si="45"/>
        <v>678.594510616261</v>
      </c>
      <c r="AR80" s="103">
        <f t="shared" si="46"/>
        <v>1520.9642672190575</v>
      </c>
      <c r="AS80" s="92">
        <f t="shared" si="47"/>
        <v>1572.7219057483169</v>
      </c>
      <c r="AT80" s="102">
        <f t="shared" si="63"/>
        <v>1983.3618126701172</v>
      </c>
      <c r="AU80" s="103">
        <f t="shared" si="48"/>
        <v>1461.701033070947</v>
      </c>
      <c r="AV80" s="103">
        <f t="shared" si="49"/>
        <v>680.73876030991892</v>
      </c>
      <c r="AW80" s="103">
        <f t="shared" si="50"/>
        <v>1525.7702700867897</v>
      </c>
      <c r="AX80" s="92">
        <f t="shared" si="51"/>
        <v>1577.6914544432323</v>
      </c>
    </row>
    <row r="81" spans="1:50" x14ac:dyDescent="0.2">
      <c r="A81" s="85" t="str">
        <f t="shared" si="52"/>
        <v>2009_3</v>
      </c>
      <c r="B81" s="59">
        <v>2009</v>
      </c>
      <c r="C81" s="59">
        <v>3</v>
      </c>
      <c r="D81" s="83" t="str">
        <f t="shared" si="53"/>
        <v>SSA_Personal</v>
      </c>
      <c r="E81" s="70" t="s">
        <v>30</v>
      </c>
      <c r="F81" s="71" t="s">
        <v>14</v>
      </c>
      <c r="G81" s="88">
        <f t="shared" si="54"/>
        <v>1804.5</v>
      </c>
      <c r="H81" s="72">
        <v>7218</v>
      </c>
      <c r="I81" s="88">
        <f t="shared" si="55"/>
        <v>741649500</v>
      </c>
      <c r="J81" s="92">
        <f t="shared" si="56"/>
        <v>2966598000</v>
      </c>
      <c r="K81" s="67">
        <v>221</v>
      </c>
      <c r="L81" s="68">
        <v>784</v>
      </c>
      <c r="M81" s="68">
        <v>723</v>
      </c>
      <c r="N81" s="68">
        <v>996</v>
      </c>
      <c r="O81" s="69">
        <v>223</v>
      </c>
      <c r="P81" s="67">
        <v>5072827</v>
      </c>
      <c r="Q81" s="68">
        <v>1426664</v>
      </c>
      <c r="R81" s="68">
        <v>563874</v>
      </c>
      <c r="S81" s="68">
        <v>2904020</v>
      </c>
      <c r="T81" s="69">
        <v>1476566</v>
      </c>
      <c r="U81" s="102">
        <f t="shared" si="35"/>
        <v>22953.968325791855</v>
      </c>
      <c r="V81" s="103">
        <f t="shared" si="36"/>
        <v>1819.7244897959183</v>
      </c>
      <c r="W81" s="103">
        <f t="shared" si="37"/>
        <v>779.90871369294609</v>
      </c>
      <c r="X81" s="103">
        <f t="shared" si="38"/>
        <v>2915.6827309236946</v>
      </c>
      <c r="Y81" s="92">
        <f t="shared" si="39"/>
        <v>6621.3721973094171</v>
      </c>
      <c r="Z81" s="102">
        <f>Coverages!$C$10*G81</f>
        <v>406012500</v>
      </c>
      <c r="AA81" s="103">
        <f>Coverages!$C$12*G81</f>
        <v>54135000</v>
      </c>
      <c r="AB81" s="103">
        <f>Coverages!$C$14*G81</f>
        <v>270675000</v>
      </c>
      <c r="AC81" s="103">
        <f>Coverages!$C$16*G81</f>
        <v>5413500</v>
      </c>
      <c r="AD81" s="92">
        <f>Coverages!$C$18*G81</f>
        <v>5413500</v>
      </c>
      <c r="AE81" s="106">
        <f t="shared" si="57"/>
        <v>0.12247159878082571</v>
      </c>
      <c r="AF81" s="107">
        <f t="shared" si="40"/>
        <v>0.43446938210030478</v>
      </c>
      <c r="AG81" s="107">
        <f t="shared" si="41"/>
        <v>0.40066500415627598</v>
      </c>
      <c r="AH81" s="107">
        <f t="shared" si="42"/>
        <v>0.55195344970906068</v>
      </c>
      <c r="AI81" s="108">
        <f t="shared" si="43"/>
        <v>0.12357993904128567</v>
      </c>
      <c r="AJ81" s="106">
        <f t="shared" si="64"/>
        <v>0.14045309235407813</v>
      </c>
      <c r="AK81" s="107">
        <f t="shared" si="58"/>
        <v>0.46165787454065116</v>
      </c>
      <c r="AL81" s="107">
        <f t="shared" si="59"/>
        <v>0.42754337873302029</v>
      </c>
      <c r="AM81" s="107">
        <f t="shared" si="60"/>
        <v>0.57923005208102241</v>
      </c>
      <c r="AN81" s="108">
        <f t="shared" si="61"/>
        <v>0.14163120317685962</v>
      </c>
      <c r="AO81" s="102">
        <f t="shared" si="62"/>
        <v>2811.2091992241617</v>
      </c>
      <c r="AP81" s="103">
        <f t="shared" si="44"/>
        <v>790.61457467442506</v>
      </c>
      <c r="AQ81" s="103">
        <f t="shared" si="45"/>
        <v>312.4821280133001</v>
      </c>
      <c r="AR81" s="103">
        <f t="shared" si="46"/>
        <v>1609.3211415904682</v>
      </c>
      <c r="AS81" s="92">
        <f t="shared" si="47"/>
        <v>818.26877251316159</v>
      </c>
      <c r="AT81" s="102">
        <f t="shared" si="63"/>
        <v>2820.0921689062629</v>
      </c>
      <c r="AU81" s="103">
        <f t="shared" si="48"/>
        <v>793.11278978378027</v>
      </c>
      <c r="AV81" s="103">
        <f t="shared" si="49"/>
        <v>313.46952136350211</v>
      </c>
      <c r="AW81" s="103">
        <f t="shared" si="50"/>
        <v>1614.4063379940151</v>
      </c>
      <c r="AX81" s="92">
        <f t="shared" si="51"/>
        <v>820.85437044733544</v>
      </c>
    </row>
    <row r="82" spans="1:50" x14ac:dyDescent="0.2">
      <c r="A82" s="85" t="str">
        <f t="shared" si="52"/>
        <v>2009_3</v>
      </c>
      <c r="B82" s="59">
        <v>2009</v>
      </c>
      <c r="C82" s="59">
        <v>3</v>
      </c>
      <c r="D82" s="83" t="str">
        <f t="shared" si="53"/>
        <v>MML_Personal</v>
      </c>
      <c r="E82" s="70" t="s">
        <v>31</v>
      </c>
      <c r="F82" s="71" t="s">
        <v>14</v>
      </c>
      <c r="G82" s="88">
        <f t="shared" si="54"/>
        <v>5974.5</v>
      </c>
      <c r="H82" s="72">
        <v>23898</v>
      </c>
      <c r="I82" s="88">
        <f t="shared" si="55"/>
        <v>2455519500</v>
      </c>
      <c r="J82" s="92">
        <f t="shared" si="56"/>
        <v>9822078000</v>
      </c>
      <c r="K82" s="67">
        <v>552</v>
      </c>
      <c r="L82" s="68">
        <v>2165</v>
      </c>
      <c r="M82" s="68">
        <v>6976</v>
      </c>
      <c r="N82" s="68">
        <v>3384</v>
      </c>
      <c r="O82" s="69">
        <v>660</v>
      </c>
      <c r="P82" s="67">
        <v>8040558</v>
      </c>
      <c r="Q82" s="68">
        <v>6407419</v>
      </c>
      <c r="R82" s="68">
        <v>3812543</v>
      </c>
      <c r="S82" s="68">
        <v>9770619</v>
      </c>
      <c r="T82" s="69">
        <v>1679209</v>
      </c>
      <c r="U82" s="102">
        <f t="shared" si="35"/>
        <v>14566.228260869566</v>
      </c>
      <c r="V82" s="103">
        <f t="shared" si="36"/>
        <v>2959.5468822170901</v>
      </c>
      <c r="W82" s="103">
        <f t="shared" si="37"/>
        <v>546.52279243119267</v>
      </c>
      <c r="X82" s="103">
        <f t="shared" si="38"/>
        <v>2887.2987588652481</v>
      </c>
      <c r="Y82" s="92">
        <f t="shared" si="39"/>
        <v>2544.2560606060606</v>
      </c>
      <c r="Z82" s="102">
        <f>Coverages!$C$10*G82</f>
        <v>1344262500</v>
      </c>
      <c r="AA82" s="103">
        <f>Coverages!$C$12*G82</f>
        <v>179235000</v>
      </c>
      <c r="AB82" s="103">
        <f>Coverages!$C$14*G82</f>
        <v>896175000</v>
      </c>
      <c r="AC82" s="103">
        <f>Coverages!$C$16*G82</f>
        <v>17923500</v>
      </c>
      <c r="AD82" s="92">
        <f>Coverages!$C$18*G82</f>
        <v>17923500</v>
      </c>
      <c r="AE82" s="106">
        <f t="shared" si="57"/>
        <v>9.2392668842580974E-2</v>
      </c>
      <c r="AF82" s="107">
        <f t="shared" si="40"/>
        <v>0.36237342036990544</v>
      </c>
      <c r="AG82" s="107">
        <f t="shared" si="41"/>
        <v>1.1676290903004436</v>
      </c>
      <c r="AH82" s="107">
        <f t="shared" si="42"/>
        <v>0.56640723073060506</v>
      </c>
      <c r="AI82" s="108">
        <f t="shared" si="43"/>
        <v>0.11046949535525985</v>
      </c>
      <c r="AJ82" s="106">
        <f t="shared" si="64"/>
        <v>0.10112183764876534</v>
      </c>
      <c r="AK82" s="107">
        <f t="shared" si="58"/>
        <v>0.37686335786695097</v>
      </c>
      <c r="AL82" s="107">
        <f t="shared" si="59"/>
        <v>1.1809652960034807</v>
      </c>
      <c r="AM82" s="107">
        <f t="shared" si="60"/>
        <v>0.58134585307828524</v>
      </c>
      <c r="AN82" s="108">
        <f t="shared" si="61"/>
        <v>0.11991895003149505</v>
      </c>
      <c r="AO82" s="102">
        <f t="shared" si="62"/>
        <v>1345.8127039919659</v>
      </c>
      <c r="AP82" s="103">
        <f t="shared" si="44"/>
        <v>1072.4611264540965</v>
      </c>
      <c r="AQ82" s="103">
        <f t="shared" si="45"/>
        <v>638.13591095489164</v>
      </c>
      <c r="AR82" s="103">
        <f t="shared" si="46"/>
        <v>1635.3868943007783</v>
      </c>
      <c r="AS82" s="92">
        <f t="shared" si="47"/>
        <v>281.06268306971293</v>
      </c>
      <c r="AT82" s="102">
        <f t="shared" si="63"/>
        <v>1350.0652560434628</v>
      </c>
      <c r="AU82" s="103">
        <f t="shared" si="48"/>
        <v>1075.8499314118183</v>
      </c>
      <c r="AV82" s="103">
        <f t="shared" si="49"/>
        <v>640.15231796993578</v>
      </c>
      <c r="AW82" s="103">
        <f t="shared" si="50"/>
        <v>1640.5544542975899</v>
      </c>
      <c r="AX82" s="92">
        <f t="shared" si="51"/>
        <v>281.95079601881946</v>
      </c>
    </row>
    <row r="83" spans="1:50" x14ac:dyDescent="0.2">
      <c r="A83" s="85" t="str">
        <f t="shared" si="52"/>
        <v>2009_3</v>
      </c>
      <c r="B83" s="59">
        <v>2009</v>
      </c>
      <c r="C83" s="59">
        <v>3</v>
      </c>
      <c r="D83" s="83" t="str">
        <f t="shared" si="53"/>
        <v>LMH_Personal</v>
      </c>
      <c r="E83" s="70" t="s">
        <v>32</v>
      </c>
      <c r="F83" s="71" t="s">
        <v>14</v>
      </c>
      <c r="G83" s="88">
        <f t="shared" si="54"/>
        <v>4237.5</v>
      </c>
      <c r="H83" s="72">
        <v>16950</v>
      </c>
      <c r="I83" s="88">
        <f t="shared" si="55"/>
        <v>1741612500</v>
      </c>
      <c r="J83" s="92">
        <f t="shared" si="56"/>
        <v>6966450000</v>
      </c>
      <c r="K83" s="67">
        <v>249</v>
      </c>
      <c r="L83" s="68">
        <v>2141</v>
      </c>
      <c r="M83" s="68">
        <v>3427</v>
      </c>
      <c r="N83" s="68">
        <v>3768</v>
      </c>
      <c r="O83" s="69">
        <v>717</v>
      </c>
      <c r="P83" s="67">
        <v>7928600</v>
      </c>
      <c r="Q83" s="68">
        <v>7183660</v>
      </c>
      <c r="R83" s="68">
        <v>3160632</v>
      </c>
      <c r="S83" s="68">
        <v>11893867</v>
      </c>
      <c r="T83" s="69">
        <v>5900768</v>
      </c>
      <c r="U83" s="102">
        <f t="shared" si="35"/>
        <v>31841.767068273093</v>
      </c>
      <c r="V83" s="103">
        <f t="shared" si="36"/>
        <v>3355.2825782344698</v>
      </c>
      <c r="W83" s="103">
        <f t="shared" si="37"/>
        <v>922.27370878319232</v>
      </c>
      <c r="X83" s="103">
        <f t="shared" si="38"/>
        <v>3156.5464437367305</v>
      </c>
      <c r="Y83" s="92">
        <f t="shared" si="39"/>
        <v>8229.8019525801956</v>
      </c>
      <c r="Z83" s="102">
        <f>Coverages!$C$10*G83</f>
        <v>953437500</v>
      </c>
      <c r="AA83" s="103">
        <f>Coverages!$C$12*G83</f>
        <v>127125000</v>
      </c>
      <c r="AB83" s="103">
        <f>Coverages!$C$14*G83</f>
        <v>635625000</v>
      </c>
      <c r="AC83" s="103">
        <f>Coverages!$C$16*G83</f>
        <v>12712500</v>
      </c>
      <c r="AD83" s="92">
        <f>Coverages!$C$18*G83</f>
        <v>12712500</v>
      </c>
      <c r="AE83" s="106">
        <f t="shared" si="57"/>
        <v>5.8761061946902657E-2</v>
      </c>
      <c r="AF83" s="107">
        <f t="shared" si="40"/>
        <v>0.50525073746312688</v>
      </c>
      <c r="AG83" s="107">
        <f t="shared" si="41"/>
        <v>0.80873156342182895</v>
      </c>
      <c r="AH83" s="107">
        <f t="shared" si="42"/>
        <v>0.88920353982300882</v>
      </c>
      <c r="AI83" s="108">
        <f t="shared" si="43"/>
        <v>0.16920353982300884</v>
      </c>
      <c r="AJ83" s="106">
        <f t="shared" si="64"/>
        <v>6.7178808119292652E-2</v>
      </c>
      <c r="AK83" s="107">
        <f t="shared" si="58"/>
        <v>0.52314637279001275</v>
      </c>
      <c r="AL83" s="107">
        <f t="shared" si="59"/>
        <v>0.82280904332487781</v>
      </c>
      <c r="AM83" s="107">
        <f t="shared" si="60"/>
        <v>0.90043832052425965</v>
      </c>
      <c r="AN83" s="108">
        <f t="shared" si="61"/>
        <v>0.18262355807103475</v>
      </c>
      <c r="AO83" s="102">
        <f t="shared" si="62"/>
        <v>1871.0560471976401</v>
      </c>
      <c r="AP83" s="103">
        <f t="shared" si="44"/>
        <v>1695.2589970501474</v>
      </c>
      <c r="AQ83" s="103">
        <f t="shared" si="45"/>
        <v>745.87185840707969</v>
      </c>
      <c r="AR83" s="103">
        <f t="shared" si="46"/>
        <v>2806.8122713864309</v>
      </c>
      <c r="AS83" s="92">
        <f t="shared" si="47"/>
        <v>1392.5116224188791</v>
      </c>
      <c r="AT83" s="102">
        <f t="shared" si="63"/>
        <v>1876.9682838769152</v>
      </c>
      <c r="AU83" s="103">
        <f t="shared" si="48"/>
        <v>1700.6157432781627</v>
      </c>
      <c r="AV83" s="103">
        <f t="shared" si="49"/>
        <v>748.22869371723414</v>
      </c>
      <c r="AW83" s="103">
        <f t="shared" si="50"/>
        <v>2815.6813474825663</v>
      </c>
      <c r="AX83" s="92">
        <f t="shared" si="51"/>
        <v>1396.9117355542994</v>
      </c>
    </row>
    <row r="84" spans="1:50" x14ac:dyDescent="0.2">
      <c r="A84" s="85" t="str">
        <f t="shared" si="52"/>
        <v>2009_3</v>
      </c>
      <c r="B84" s="59">
        <v>2009</v>
      </c>
      <c r="C84" s="59">
        <v>3</v>
      </c>
      <c r="D84" s="83" t="str">
        <f t="shared" si="53"/>
        <v>SSL_Personal</v>
      </c>
      <c r="E84" s="70" t="s">
        <v>33</v>
      </c>
      <c r="F84" s="71" t="s">
        <v>14</v>
      </c>
      <c r="G84" s="88">
        <f t="shared" si="54"/>
        <v>3198</v>
      </c>
      <c r="H84" s="72">
        <v>12792</v>
      </c>
      <c r="I84" s="88">
        <f t="shared" si="55"/>
        <v>1314378000</v>
      </c>
      <c r="J84" s="92">
        <f t="shared" si="56"/>
        <v>5257512000</v>
      </c>
      <c r="K84" s="67">
        <v>445</v>
      </c>
      <c r="L84" s="68">
        <v>1324</v>
      </c>
      <c r="M84" s="68">
        <v>3550</v>
      </c>
      <c r="N84" s="68">
        <v>2141</v>
      </c>
      <c r="O84" s="69">
        <v>361</v>
      </c>
      <c r="P84" s="67">
        <v>5462991</v>
      </c>
      <c r="Q84" s="68">
        <v>3837344</v>
      </c>
      <c r="R84" s="68">
        <v>2846788</v>
      </c>
      <c r="S84" s="68">
        <v>5539905</v>
      </c>
      <c r="T84" s="69">
        <v>856037</v>
      </c>
      <c r="U84" s="102">
        <f t="shared" si="35"/>
        <v>12276.384269662922</v>
      </c>
      <c r="V84" s="103">
        <f t="shared" si="36"/>
        <v>2898.2960725075527</v>
      </c>
      <c r="W84" s="103">
        <f t="shared" si="37"/>
        <v>801.91211267605638</v>
      </c>
      <c r="X84" s="103">
        <f t="shared" si="38"/>
        <v>2587.5315273236806</v>
      </c>
      <c r="Y84" s="92">
        <f t="shared" si="39"/>
        <v>2371.2936288088645</v>
      </c>
      <c r="Z84" s="102">
        <f>Coverages!$C$10*G84</f>
        <v>719550000</v>
      </c>
      <c r="AA84" s="103">
        <f>Coverages!$C$12*G84</f>
        <v>95940000</v>
      </c>
      <c r="AB84" s="103">
        <f>Coverages!$C$14*G84</f>
        <v>479700000</v>
      </c>
      <c r="AC84" s="103">
        <f>Coverages!$C$16*G84</f>
        <v>9594000</v>
      </c>
      <c r="AD84" s="92">
        <f>Coverages!$C$18*G84</f>
        <v>9594000</v>
      </c>
      <c r="AE84" s="106">
        <f t="shared" si="57"/>
        <v>0.1391494684177611</v>
      </c>
      <c r="AF84" s="107">
        <f t="shared" si="40"/>
        <v>0.41400875547217009</v>
      </c>
      <c r="AG84" s="107">
        <f t="shared" si="41"/>
        <v>1.1100687929956223</v>
      </c>
      <c r="AH84" s="107">
        <f t="shared" si="42"/>
        <v>0.6694809255784866</v>
      </c>
      <c r="AI84" s="108">
        <f t="shared" si="43"/>
        <v>0.11288305190744215</v>
      </c>
      <c r="AJ84" s="106">
        <f t="shared" si="64"/>
        <v>0.15340952809794203</v>
      </c>
      <c r="AK84" s="107">
        <f t="shared" si="58"/>
        <v>0.43430272564528166</v>
      </c>
      <c r="AL84" s="107">
        <f t="shared" si="59"/>
        <v>1.1244708239552894</v>
      </c>
      <c r="AM84" s="107">
        <f t="shared" si="60"/>
        <v>0.68886227713325121</v>
      </c>
      <c r="AN84" s="108">
        <f t="shared" si="61"/>
        <v>0.12592136785509306</v>
      </c>
      <c r="AO84" s="102">
        <f t="shared" si="62"/>
        <v>1708.2523452157598</v>
      </c>
      <c r="AP84" s="103">
        <f t="shared" si="44"/>
        <v>1199.9199499687304</v>
      </c>
      <c r="AQ84" s="103">
        <f t="shared" si="45"/>
        <v>890.17761100687926</v>
      </c>
      <c r="AR84" s="103">
        <f t="shared" si="46"/>
        <v>1732.3030018761726</v>
      </c>
      <c r="AS84" s="92">
        <f t="shared" si="47"/>
        <v>267.67886178861789</v>
      </c>
      <c r="AT84" s="102">
        <f t="shared" si="63"/>
        <v>1713.6501483376753</v>
      </c>
      <c r="AU84" s="103">
        <f t="shared" si="48"/>
        <v>1203.7115043430765</v>
      </c>
      <c r="AV84" s="103">
        <f t="shared" si="49"/>
        <v>892.99042932450629</v>
      </c>
      <c r="AW84" s="103">
        <f t="shared" si="50"/>
        <v>1737.7768012113931</v>
      </c>
      <c r="AX84" s="92">
        <f t="shared" si="51"/>
        <v>268.52468401147627</v>
      </c>
    </row>
    <row r="85" spans="1:50" x14ac:dyDescent="0.2">
      <c r="A85" s="85" t="str">
        <f t="shared" si="52"/>
        <v>2009_3</v>
      </c>
      <c r="B85" s="59">
        <v>2009</v>
      </c>
      <c r="C85" s="59">
        <v>3</v>
      </c>
      <c r="D85" s="83" t="str">
        <f t="shared" si="53"/>
        <v>SSH_Personal</v>
      </c>
      <c r="E85" s="70" t="s">
        <v>34</v>
      </c>
      <c r="F85" s="71" t="s">
        <v>14</v>
      </c>
      <c r="G85" s="88">
        <f t="shared" si="54"/>
        <v>2888.25</v>
      </c>
      <c r="H85" s="72">
        <v>11553</v>
      </c>
      <c r="I85" s="88">
        <f t="shared" si="55"/>
        <v>1187070750</v>
      </c>
      <c r="J85" s="92">
        <f t="shared" si="56"/>
        <v>4748283000</v>
      </c>
      <c r="K85" s="67">
        <v>326</v>
      </c>
      <c r="L85" s="68">
        <v>1546</v>
      </c>
      <c r="M85" s="68">
        <v>2190</v>
      </c>
      <c r="N85" s="68">
        <v>2340</v>
      </c>
      <c r="O85" s="69">
        <v>284</v>
      </c>
      <c r="P85" s="67">
        <v>4831019</v>
      </c>
      <c r="Q85" s="68">
        <v>5874332</v>
      </c>
      <c r="R85" s="68">
        <v>2334045</v>
      </c>
      <c r="S85" s="68">
        <v>8869823</v>
      </c>
      <c r="T85" s="69">
        <v>1056873</v>
      </c>
      <c r="U85" s="102">
        <f t="shared" si="35"/>
        <v>14819.076687116565</v>
      </c>
      <c r="V85" s="103">
        <f t="shared" si="36"/>
        <v>3799.6972833117725</v>
      </c>
      <c r="W85" s="103">
        <f t="shared" si="37"/>
        <v>1065.7739726027398</v>
      </c>
      <c r="X85" s="103">
        <f t="shared" si="38"/>
        <v>3790.5226495726497</v>
      </c>
      <c r="Y85" s="92">
        <f t="shared" si="39"/>
        <v>3721.3838028169016</v>
      </c>
      <c r="Z85" s="102">
        <f>Coverages!$C$10*G85</f>
        <v>649856250</v>
      </c>
      <c r="AA85" s="103">
        <f>Coverages!$C$12*G85</f>
        <v>86647500</v>
      </c>
      <c r="AB85" s="103">
        <f>Coverages!$C$14*G85</f>
        <v>433237500</v>
      </c>
      <c r="AC85" s="103">
        <f>Coverages!$C$16*G85</f>
        <v>8664750</v>
      </c>
      <c r="AD85" s="92">
        <f>Coverages!$C$18*G85</f>
        <v>8664750</v>
      </c>
      <c r="AE85" s="106">
        <f t="shared" si="57"/>
        <v>0.11287111572751667</v>
      </c>
      <c r="AF85" s="107">
        <f t="shared" si="40"/>
        <v>0.53527222366484895</v>
      </c>
      <c r="AG85" s="107">
        <f t="shared" si="41"/>
        <v>0.75824461178914571</v>
      </c>
      <c r="AH85" s="107">
        <f t="shared" si="42"/>
        <v>0.81017917424045705</v>
      </c>
      <c r="AI85" s="108">
        <f t="shared" si="43"/>
        <v>9.8329438241149481E-2</v>
      </c>
      <c r="AJ85" s="106">
        <f t="shared" si="64"/>
        <v>0.12659014235214597</v>
      </c>
      <c r="AK85" s="107">
        <f t="shared" si="58"/>
        <v>0.55689568425583535</v>
      </c>
      <c r="AL85" s="107">
        <f t="shared" si="59"/>
        <v>0.77680689000145231</v>
      </c>
      <c r="AM85" s="107">
        <f t="shared" si="60"/>
        <v>0.82718121280349799</v>
      </c>
      <c r="AN85" s="108">
        <f t="shared" si="61"/>
        <v>0.11123878463949192</v>
      </c>
      <c r="AO85" s="102">
        <f t="shared" si="62"/>
        <v>1672.6457197264779</v>
      </c>
      <c r="AP85" s="103">
        <f t="shared" si="44"/>
        <v>2033.8724140915779</v>
      </c>
      <c r="AQ85" s="103">
        <f t="shared" si="45"/>
        <v>808.11737211113996</v>
      </c>
      <c r="AR85" s="103">
        <f t="shared" si="46"/>
        <v>3071.0025101705187</v>
      </c>
      <c r="AS85" s="92">
        <f t="shared" si="47"/>
        <v>365.92157881069852</v>
      </c>
      <c r="AT85" s="102">
        <f t="shared" si="63"/>
        <v>1677.9310116290967</v>
      </c>
      <c r="AU85" s="103">
        <f t="shared" si="48"/>
        <v>2040.2991243473011</v>
      </c>
      <c r="AV85" s="103">
        <f t="shared" si="49"/>
        <v>810.67089325002348</v>
      </c>
      <c r="AW85" s="103">
        <f t="shared" si="50"/>
        <v>3080.7063850009758</v>
      </c>
      <c r="AX85" s="92">
        <f t="shared" si="51"/>
        <v>367.07783224480761</v>
      </c>
    </row>
    <row r="86" spans="1:50" x14ac:dyDescent="0.2">
      <c r="A86" s="85" t="str">
        <f t="shared" si="52"/>
        <v>2009_3</v>
      </c>
      <c r="B86" s="59">
        <v>2009</v>
      </c>
      <c r="C86" s="59">
        <v>3</v>
      </c>
      <c r="D86" s="83" t="str">
        <f t="shared" si="53"/>
        <v>MMH_Personal</v>
      </c>
      <c r="E86" s="70" t="s">
        <v>35</v>
      </c>
      <c r="F86" s="71" t="s">
        <v>14</v>
      </c>
      <c r="G86" s="88">
        <f t="shared" si="54"/>
        <v>5150</v>
      </c>
      <c r="H86" s="72">
        <v>20600</v>
      </c>
      <c r="I86" s="88">
        <f t="shared" si="55"/>
        <v>2116650000</v>
      </c>
      <c r="J86" s="92">
        <f t="shared" si="56"/>
        <v>8466600000</v>
      </c>
      <c r="K86" s="67">
        <v>865</v>
      </c>
      <c r="L86" s="68">
        <v>2898</v>
      </c>
      <c r="M86" s="68">
        <v>3294</v>
      </c>
      <c r="N86" s="68">
        <v>4097</v>
      </c>
      <c r="O86" s="69">
        <v>946</v>
      </c>
      <c r="P86" s="67">
        <v>10100172</v>
      </c>
      <c r="Q86" s="68">
        <v>8301799</v>
      </c>
      <c r="R86" s="68">
        <v>3206570</v>
      </c>
      <c r="S86" s="68">
        <v>10455653</v>
      </c>
      <c r="T86" s="69">
        <v>3059378</v>
      </c>
      <c r="U86" s="102">
        <f t="shared" si="35"/>
        <v>11676.499421965318</v>
      </c>
      <c r="V86" s="103">
        <f t="shared" si="36"/>
        <v>2864.6649413388545</v>
      </c>
      <c r="W86" s="103">
        <f t="shared" si="37"/>
        <v>973.4578020643595</v>
      </c>
      <c r="X86" s="103">
        <f t="shared" si="38"/>
        <v>2552.0266048328044</v>
      </c>
      <c r="Y86" s="92">
        <f t="shared" si="39"/>
        <v>3234.014799154334</v>
      </c>
      <c r="Z86" s="102">
        <f>Coverages!$C$10*G86</f>
        <v>1158750000</v>
      </c>
      <c r="AA86" s="103">
        <f>Coverages!$C$12*G86</f>
        <v>154500000</v>
      </c>
      <c r="AB86" s="103">
        <f>Coverages!$C$14*G86</f>
        <v>772500000</v>
      </c>
      <c r="AC86" s="103">
        <f>Coverages!$C$16*G86</f>
        <v>15450000</v>
      </c>
      <c r="AD86" s="92">
        <f>Coverages!$C$18*G86</f>
        <v>15450000</v>
      </c>
      <c r="AE86" s="106">
        <f t="shared" si="57"/>
        <v>0.16796116504854369</v>
      </c>
      <c r="AF86" s="107">
        <f t="shared" si="40"/>
        <v>0.5627184466019417</v>
      </c>
      <c r="AG86" s="107">
        <f t="shared" si="41"/>
        <v>0.63961165048543689</v>
      </c>
      <c r="AH86" s="107">
        <f t="shared" si="42"/>
        <v>0.79553398058252422</v>
      </c>
      <c r="AI86" s="108">
        <f t="shared" si="43"/>
        <v>0.18368932038834951</v>
      </c>
      <c r="AJ86" s="106">
        <f t="shared" si="64"/>
        <v>0.18009864552463217</v>
      </c>
      <c r="AK86" s="107">
        <f t="shared" si="58"/>
        <v>0.57882410417220875</v>
      </c>
      <c r="AL86" s="107">
        <f t="shared" si="59"/>
        <v>0.65519984659366304</v>
      </c>
      <c r="AM86" s="107">
        <f t="shared" si="60"/>
        <v>0.8086285808369561</v>
      </c>
      <c r="AN86" s="108">
        <f t="shared" si="61"/>
        <v>0.19626183066679301</v>
      </c>
      <c r="AO86" s="102">
        <f t="shared" si="62"/>
        <v>1961.1984466019417</v>
      </c>
      <c r="AP86" s="103">
        <f t="shared" si="44"/>
        <v>1611.9998058252427</v>
      </c>
      <c r="AQ86" s="103">
        <f t="shared" si="45"/>
        <v>622.63495145631066</v>
      </c>
      <c r="AR86" s="103">
        <f t="shared" si="46"/>
        <v>2030.2238834951456</v>
      </c>
      <c r="AS86" s="92">
        <f t="shared" si="47"/>
        <v>594.05398058252422</v>
      </c>
      <c r="AT86" s="102">
        <f t="shared" si="63"/>
        <v>1967.3955187894392</v>
      </c>
      <c r="AU86" s="103">
        <f t="shared" si="48"/>
        <v>1617.0934663776663</v>
      </c>
      <c r="AV86" s="103">
        <f t="shared" si="49"/>
        <v>624.60237792828195</v>
      </c>
      <c r="AW86" s="103">
        <f t="shared" si="50"/>
        <v>2036.6390649800178</v>
      </c>
      <c r="AX86" s="92">
        <f t="shared" si="51"/>
        <v>595.93109577569533</v>
      </c>
    </row>
    <row r="87" spans="1:50" x14ac:dyDescent="0.2">
      <c r="A87" s="85" t="str">
        <f t="shared" si="52"/>
        <v>2009_3</v>
      </c>
      <c r="B87" s="59">
        <v>2009</v>
      </c>
      <c r="C87" s="59">
        <v>3</v>
      </c>
      <c r="D87" s="83" t="str">
        <f t="shared" si="53"/>
        <v>SYA_Personal</v>
      </c>
      <c r="E87" s="70" t="s">
        <v>36</v>
      </c>
      <c r="F87" s="71" t="s">
        <v>14</v>
      </c>
      <c r="G87" s="88">
        <f t="shared" si="54"/>
        <v>1425.25</v>
      </c>
      <c r="H87" s="72">
        <v>5701</v>
      </c>
      <c r="I87" s="88">
        <f t="shared" si="55"/>
        <v>585777750</v>
      </c>
      <c r="J87" s="92">
        <f t="shared" si="56"/>
        <v>2343111000</v>
      </c>
      <c r="K87" s="67">
        <v>234</v>
      </c>
      <c r="L87" s="68">
        <v>802</v>
      </c>
      <c r="M87" s="68">
        <v>1348</v>
      </c>
      <c r="N87" s="68">
        <v>1389</v>
      </c>
      <c r="O87" s="69">
        <v>99</v>
      </c>
      <c r="P87" s="67">
        <v>4085624</v>
      </c>
      <c r="Q87" s="68">
        <v>2907187</v>
      </c>
      <c r="R87" s="68">
        <v>1138122</v>
      </c>
      <c r="S87" s="68">
        <v>4011630</v>
      </c>
      <c r="T87" s="69">
        <v>604335</v>
      </c>
      <c r="U87" s="102">
        <f t="shared" si="35"/>
        <v>17459.931623931625</v>
      </c>
      <c r="V87" s="103">
        <f t="shared" si="36"/>
        <v>3624.9214463840399</v>
      </c>
      <c r="W87" s="103">
        <f t="shared" si="37"/>
        <v>844.30415430267067</v>
      </c>
      <c r="X87" s="103">
        <f t="shared" si="38"/>
        <v>2888.1425485961122</v>
      </c>
      <c r="Y87" s="92">
        <f t="shared" si="39"/>
        <v>6104.393939393939</v>
      </c>
      <c r="Z87" s="102">
        <f>Coverages!$C$10*G87</f>
        <v>320681250</v>
      </c>
      <c r="AA87" s="103">
        <f>Coverages!$C$12*G87</f>
        <v>42757500</v>
      </c>
      <c r="AB87" s="103">
        <f>Coverages!$C$14*G87</f>
        <v>213787500</v>
      </c>
      <c r="AC87" s="103">
        <f>Coverages!$C$16*G87</f>
        <v>4275750</v>
      </c>
      <c r="AD87" s="92">
        <f>Coverages!$C$18*G87</f>
        <v>4275750</v>
      </c>
      <c r="AE87" s="106">
        <f t="shared" si="57"/>
        <v>0.16418172250482371</v>
      </c>
      <c r="AF87" s="107">
        <f t="shared" si="40"/>
        <v>0.56270829679003687</v>
      </c>
      <c r="AG87" s="107">
        <f t="shared" si="41"/>
        <v>0.94579898263462547</v>
      </c>
      <c r="AH87" s="107">
        <f t="shared" si="42"/>
        <v>0.97456586563760739</v>
      </c>
      <c r="AI87" s="108">
        <f t="shared" si="43"/>
        <v>6.9461497982810039E-2</v>
      </c>
      <c r="AJ87" s="106">
        <f t="shared" si="64"/>
        <v>0.1870444864342086</v>
      </c>
      <c r="AK87" s="107">
        <f t="shared" si="58"/>
        <v>0.59332353720743425</v>
      </c>
      <c r="AL87" s="107">
        <f t="shared" si="59"/>
        <v>0.95977275089434422</v>
      </c>
      <c r="AM87" s="107">
        <f t="shared" si="60"/>
        <v>0.98428269273351088</v>
      </c>
      <c r="AN87" s="108">
        <f t="shared" si="61"/>
        <v>8.5152462570564386E-2</v>
      </c>
      <c r="AO87" s="102">
        <f t="shared" si="62"/>
        <v>2866.6016488335381</v>
      </c>
      <c r="AP87" s="103">
        <f t="shared" si="44"/>
        <v>2039.7733730924399</v>
      </c>
      <c r="AQ87" s="103">
        <f t="shared" si="45"/>
        <v>798.54201017365369</v>
      </c>
      <c r="AR87" s="103">
        <f t="shared" si="46"/>
        <v>2814.6851429573758</v>
      </c>
      <c r="AS87" s="92">
        <f t="shared" si="47"/>
        <v>424.02034730748994</v>
      </c>
      <c r="AT87" s="102">
        <f t="shared" si="63"/>
        <v>2875.6596497622049</v>
      </c>
      <c r="AU87" s="103">
        <f t="shared" si="48"/>
        <v>2046.2187294311066</v>
      </c>
      <c r="AV87" s="103">
        <f t="shared" si="49"/>
        <v>801.06527470630192</v>
      </c>
      <c r="AW87" s="103">
        <f t="shared" si="50"/>
        <v>2823.5790960635522</v>
      </c>
      <c r="AX87" s="92">
        <f t="shared" si="51"/>
        <v>425.36018352130355</v>
      </c>
    </row>
    <row r="88" spans="1:50" x14ac:dyDescent="0.2">
      <c r="A88" s="85" t="str">
        <f t="shared" si="52"/>
        <v>2009_3</v>
      </c>
      <c r="B88" s="59">
        <v>2009</v>
      </c>
      <c r="C88" s="59">
        <v>3</v>
      </c>
      <c r="D88" s="83" t="str">
        <f t="shared" si="53"/>
        <v>LSH_Personal</v>
      </c>
      <c r="E88" s="70" t="s">
        <v>37</v>
      </c>
      <c r="F88" s="71" t="s">
        <v>14</v>
      </c>
      <c r="G88" s="88">
        <f t="shared" si="54"/>
        <v>2617.75</v>
      </c>
      <c r="H88" s="72">
        <v>10471</v>
      </c>
      <c r="I88" s="88">
        <f t="shared" si="55"/>
        <v>1075895250</v>
      </c>
      <c r="J88" s="92">
        <f t="shared" si="56"/>
        <v>4303581000</v>
      </c>
      <c r="K88" s="67">
        <v>446</v>
      </c>
      <c r="L88" s="68">
        <v>1850</v>
      </c>
      <c r="M88" s="68">
        <v>3163</v>
      </c>
      <c r="N88" s="68">
        <v>2956</v>
      </c>
      <c r="O88" s="69">
        <v>767</v>
      </c>
      <c r="P88" s="67">
        <v>8753156</v>
      </c>
      <c r="Q88" s="68">
        <v>5383273</v>
      </c>
      <c r="R88" s="68">
        <v>3553714</v>
      </c>
      <c r="S88" s="68">
        <v>8552390</v>
      </c>
      <c r="T88" s="69">
        <v>5072475</v>
      </c>
      <c r="U88" s="102">
        <f t="shared" si="35"/>
        <v>19625.910313901346</v>
      </c>
      <c r="V88" s="103">
        <f t="shared" si="36"/>
        <v>2909.8772972972974</v>
      </c>
      <c r="W88" s="103">
        <f t="shared" si="37"/>
        <v>1123.5263989883022</v>
      </c>
      <c r="X88" s="103">
        <f t="shared" si="38"/>
        <v>2893.2307171853859</v>
      </c>
      <c r="Y88" s="92">
        <f t="shared" si="39"/>
        <v>6613.3963494132986</v>
      </c>
      <c r="Z88" s="102">
        <f>Coverages!$C$10*G88</f>
        <v>588993750</v>
      </c>
      <c r="AA88" s="103">
        <f>Coverages!$C$12*G88</f>
        <v>78532500</v>
      </c>
      <c r="AB88" s="103">
        <f>Coverages!$C$14*G88</f>
        <v>392662500</v>
      </c>
      <c r="AC88" s="103">
        <f>Coverages!$C$16*G88</f>
        <v>7853250</v>
      </c>
      <c r="AD88" s="92">
        <f>Coverages!$C$18*G88</f>
        <v>7853250</v>
      </c>
      <c r="AE88" s="106">
        <f t="shared" si="57"/>
        <v>0.17037532231878522</v>
      </c>
      <c r="AF88" s="107">
        <f t="shared" si="40"/>
        <v>0.70671378091872794</v>
      </c>
      <c r="AG88" s="107">
        <f t="shared" si="41"/>
        <v>1.2082895616464522</v>
      </c>
      <c r="AH88" s="107">
        <f t="shared" si="42"/>
        <v>1.1292140196733835</v>
      </c>
      <c r="AI88" s="108">
        <f t="shared" si="43"/>
        <v>0.29299971349441312</v>
      </c>
      <c r="AJ88" s="106">
        <f t="shared" si="64"/>
        <v>0.1874965937772301</v>
      </c>
      <c r="AK88" s="107">
        <f t="shared" si="58"/>
        <v>0.72744665191275715</v>
      </c>
      <c r="AL88" s="107">
        <f t="shared" si="59"/>
        <v>1.2311356105298696</v>
      </c>
      <c r="AM88" s="107">
        <f t="shared" si="60"/>
        <v>1.1466094343536257</v>
      </c>
      <c r="AN88" s="108">
        <f t="shared" si="61"/>
        <v>0.31372665537554828</v>
      </c>
      <c r="AO88" s="102">
        <f t="shared" si="62"/>
        <v>3343.7707955305127</v>
      </c>
      <c r="AP88" s="103">
        <f t="shared" si="44"/>
        <v>2056.4503867825424</v>
      </c>
      <c r="AQ88" s="103">
        <f t="shared" si="45"/>
        <v>1357.5452201317926</v>
      </c>
      <c r="AR88" s="103">
        <f t="shared" si="46"/>
        <v>3267.0766879954158</v>
      </c>
      <c r="AS88" s="92">
        <f t="shared" si="47"/>
        <v>1937.7232356030943</v>
      </c>
      <c r="AT88" s="102">
        <f t="shared" si="63"/>
        <v>3354.3365743451204</v>
      </c>
      <c r="AU88" s="103">
        <f t="shared" si="48"/>
        <v>2062.9484398066916</v>
      </c>
      <c r="AV88" s="103">
        <f t="shared" si="49"/>
        <v>1361.8348450504361</v>
      </c>
      <c r="AW88" s="103">
        <f t="shared" si="50"/>
        <v>3277.4001257447558</v>
      </c>
      <c r="AX88" s="92">
        <f t="shared" si="51"/>
        <v>1943.8461298931798</v>
      </c>
    </row>
    <row r="89" spans="1:50" x14ac:dyDescent="0.2">
      <c r="A89" s="85" t="str">
        <f t="shared" si="52"/>
        <v>2009_3</v>
      </c>
      <c r="B89" s="59">
        <v>2009</v>
      </c>
      <c r="C89" s="59">
        <v>3</v>
      </c>
      <c r="D89" s="83" t="str">
        <f t="shared" si="53"/>
        <v>SYH_Personal</v>
      </c>
      <c r="E89" s="70" t="s">
        <v>38</v>
      </c>
      <c r="F89" s="71" t="s">
        <v>14</v>
      </c>
      <c r="G89" s="88">
        <f t="shared" si="54"/>
        <v>1385.5</v>
      </c>
      <c r="H89" s="72">
        <v>5542</v>
      </c>
      <c r="I89" s="88">
        <f t="shared" si="55"/>
        <v>569440500</v>
      </c>
      <c r="J89" s="92">
        <f t="shared" si="56"/>
        <v>2277762000</v>
      </c>
      <c r="K89" s="67">
        <v>238</v>
      </c>
      <c r="L89" s="68">
        <v>1019</v>
      </c>
      <c r="M89" s="68">
        <v>727</v>
      </c>
      <c r="N89" s="68">
        <v>1924</v>
      </c>
      <c r="O89" s="69">
        <v>43</v>
      </c>
      <c r="P89" s="67">
        <v>2480594</v>
      </c>
      <c r="Q89" s="68">
        <v>2502533</v>
      </c>
      <c r="R89" s="68">
        <v>992456</v>
      </c>
      <c r="S89" s="68">
        <v>4510170</v>
      </c>
      <c r="T89" s="69">
        <v>297636</v>
      </c>
      <c r="U89" s="102">
        <f t="shared" si="35"/>
        <v>10422.663865546219</v>
      </c>
      <c r="V89" s="103">
        <f t="shared" si="36"/>
        <v>2455.8714425907751</v>
      </c>
      <c r="W89" s="103">
        <f t="shared" si="37"/>
        <v>1365.1389270976617</v>
      </c>
      <c r="X89" s="103">
        <f t="shared" si="38"/>
        <v>2344.1632016632016</v>
      </c>
      <c r="Y89" s="92">
        <f t="shared" si="39"/>
        <v>6921.7674418604647</v>
      </c>
      <c r="Z89" s="102">
        <f>Coverages!$C$10*G89</f>
        <v>311737500</v>
      </c>
      <c r="AA89" s="103">
        <f>Coverages!$C$12*G89</f>
        <v>41565000</v>
      </c>
      <c r="AB89" s="103">
        <f>Coverages!$C$14*G89</f>
        <v>207825000</v>
      </c>
      <c r="AC89" s="103">
        <f>Coverages!$C$16*G89</f>
        <v>4156500</v>
      </c>
      <c r="AD89" s="92">
        <f>Coverages!$C$18*G89</f>
        <v>4156500</v>
      </c>
      <c r="AE89" s="106">
        <f t="shared" si="57"/>
        <v>0.17177914110429449</v>
      </c>
      <c r="AF89" s="107">
        <f t="shared" si="40"/>
        <v>0.73547455792132799</v>
      </c>
      <c r="AG89" s="107">
        <f t="shared" si="41"/>
        <v>0.52472031757488269</v>
      </c>
      <c r="AH89" s="107">
        <f t="shared" si="42"/>
        <v>1.3886683507758932</v>
      </c>
      <c r="AI89" s="108">
        <f t="shared" si="43"/>
        <v>3.1035727174305305E-2</v>
      </c>
      <c r="AJ89" s="106">
        <f t="shared" si="64"/>
        <v>0.19538995464361486</v>
      </c>
      <c r="AK89" s="107">
        <f t="shared" si="58"/>
        <v>0.7630847995495843</v>
      </c>
      <c r="AL89" s="107">
        <f t="shared" si="59"/>
        <v>0.55598047932924255</v>
      </c>
      <c r="AM89" s="107">
        <f t="shared" si="60"/>
        <v>1.4346560321318822</v>
      </c>
      <c r="AN89" s="108">
        <f t="shared" si="61"/>
        <v>4.1890918960112156E-2</v>
      </c>
      <c r="AO89" s="102">
        <f t="shared" si="62"/>
        <v>1790.3962468422951</v>
      </c>
      <c r="AP89" s="103">
        <f t="shared" si="44"/>
        <v>1806.2309635510646</v>
      </c>
      <c r="AQ89" s="103">
        <f t="shared" si="45"/>
        <v>716.31613136051965</v>
      </c>
      <c r="AR89" s="103">
        <f t="shared" si="46"/>
        <v>3255.2652472031759</v>
      </c>
      <c r="AS89" s="92">
        <f t="shared" si="47"/>
        <v>214.82208588957056</v>
      </c>
      <c r="AT89" s="102">
        <f t="shared" si="63"/>
        <v>1796.0536115037501</v>
      </c>
      <c r="AU89" s="103">
        <f t="shared" si="48"/>
        <v>1811.9383633747864</v>
      </c>
      <c r="AV89" s="103">
        <f t="shared" si="49"/>
        <v>718.57957531888167</v>
      </c>
      <c r="AW89" s="103">
        <f t="shared" si="50"/>
        <v>3265.5513626961401</v>
      </c>
      <c r="AX89" s="92">
        <f t="shared" si="51"/>
        <v>215.50088918764223</v>
      </c>
    </row>
    <row r="90" spans="1:50" x14ac:dyDescent="0.2">
      <c r="A90" s="85" t="str">
        <f t="shared" si="52"/>
        <v>2009_3</v>
      </c>
      <c r="B90" s="59">
        <v>2009</v>
      </c>
      <c r="C90" s="59">
        <v>3</v>
      </c>
      <c r="D90" s="83" t="str">
        <f t="shared" si="53"/>
        <v>MSH_Personal</v>
      </c>
      <c r="E90" s="70" t="s">
        <v>39</v>
      </c>
      <c r="F90" s="71" t="s">
        <v>14</v>
      </c>
      <c r="G90" s="88">
        <f t="shared" si="54"/>
        <v>3793.25</v>
      </c>
      <c r="H90" s="72">
        <v>15173</v>
      </c>
      <c r="I90" s="88">
        <f t="shared" si="55"/>
        <v>1559025750</v>
      </c>
      <c r="J90" s="92">
        <f t="shared" si="56"/>
        <v>6236103000</v>
      </c>
      <c r="K90" s="67">
        <v>728</v>
      </c>
      <c r="L90" s="68">
        <v>2490</v>
      </c>
      <c r="M90" s="68">
        <v>5157</v>
      </c>
      <c r="N90" s="68">
        <v>4638</v>
      </c>
      <c r="O90" s="69">
        <v>1320</v>
      </c>
      <c r="P90" s="67">
        <v>11691705</v>
      </c>
      <c r="Q90" s="68">
        <v>6628786</v>
      </c>
      <c r="R90" s="68">
        <v>4470966</v>
      </c>
      <c r="S90" s="68">
        <v>12353105</v>
      </c>
      <c r="T90" s="69">
        <v>7892058</v>
      </c>
      <c r="U90" s="102">
        <f t="shared" si="35"/>
        <v>16060.03434065934</v>
      </c>
      <c r="V90" s="103">
        <f t="shared" si="36"/>
        <v>2662.1630522088353</v>
      </c>
      <c r="W90" s="103">
        <f t="shared" si="37"/>
        <v>866.97033158813258</v>
      </c>
      <c r="X90" s="103">
        <f t="shared" si="38"/>
        <v>2663.4551530832255</v>
      </c>
      <c r="Y90" s="92">
        <f t="shared" si="39"/>
        <v>5978.8318181818186</v>
      </c>
      <c r="Z90" s="102">
        <f>Coverages!$C$10*G90</f>
        <v>853481250</v>
      </c>
      <c r="AA90" s="103">
        <f>Coverages!$C$12*G90</f>
        <v>113797500</v>
      </c>
      <c r="AB90" s="103">
        <f>Coverages!$C$14*G90</f>
        <v>568987500</v>
      </c>
      <c r="AC90" s="103">
        <f>Coverages!$C$16*G90</f>
        <v>11379750</v>
      </c>
      <c r="AD90" s="92">
        <f>Coverages!$C$18*G90</f>
        <v>11379750</v>
      </c>
      <c r="AE90" s="106">
        <f t="shared" si="57"/>
        <v>0.19191985764186384</v>
      </c>
      <c r="AF90" s="107">
        <f t="shared" si="40"/>
        <v>0.65642918341791345</v>
      </c>
      <c r="AG90" s="107">
        <f t="shared" si="41"/>
        <v>1.3595202003558953</v>
      </c>
      <c r="AH90" s="107">
        <f t="shared" si="42"/>
        <v>1.2226982139326434</v>
      </c>
      <c r="AI90" s="108">
        <f t="shared" si="43"/>
        <v>0.34798655506491794</v>
      </c>
      <c r="AJ90" s="106">
        <f t="shared" si="64"/>
        <v>0.20681817981239575</v>
      </c>
      <c r="AK90" s="107">
        <f t="shared" si="58"/>
        <v>0.67439521925469692</v>
      </c>
      <c r="AL90" s="107">
        <f t="shared" si="59"/>
        <v>1.3859689209539598</v>
      </c>
      <c r="AM90" s="107">
        <f t="shared" si="60"/>
        <v>1.2424391705295981</v>
      </c>
      <c r="AN90" s="108">
        <f t="shared" si="61"/>
        <v>0.36600675875808369</v>
      </c>
      <c r="AO90" s="102">
        <f t="shared" si="62"/>
        <v>3082.2395043827851</v>
      </c>
      <c r="AP90" s="103">
        <f t="shared" si="44"/>
        <v>1747.5215184867857</v>
      </c>
      <c r="AQ90" s="103">
        <f t="shared" si="45"/>
        <v>1178.663678903315</v>
      </c>
      <c r="AR90" s="103">
        <f t="shared" si="46"/>
        <v>3256.6018585645556</v>
      </c>
      <c r="AS90" s="92">
        <f t="shared" si="47"/>
        <v>2080.5530877216106</v>
      </c>
      <c r="AT90" s="102">
        <f t="shared" si="63"/>
        <v>3091.9788863106628</v>
      </c>
      <c r="AU90" s="103">
        <f t="shared" si="48"/>
        <v>1753.0434058909041</v>
      </c>
      <c r="AV90" s="103">
        <f t="shared" si="49"/>
        <v>1182.3880668741504</v>
      </c>
      <c r="AW90" s="103">
        <f t="shared" si="50"/>
        <v>3266.8921975348062</v>
      </c>
      <c r="AX90" s="92">
        <f t="shared" si="51"/>
        <v>2087.1273014106287</v>
      </c>
    </row>
    <row r="91" spans="1:50" x14ac:dyDescent="0.2">
      <c r="A91" s="85" t="str">
        <f t="shared" si="52"/>
        <v>2009_3</v>
      </c>
      <c r="B91" s="59">
        <v>2009</v>
      </c>
      <c r="C91" s="59">
        <v>3</v>
      </c>
      <c r="D91" s="83" t="str">
        <f t="shared" si="53"/>
        <v>SMH_Personal</v>
      </c>
      <c r="E91" s="70" t="s">
        <v>40</v>
      </c>
      <c r="F91" s="71" t="s">
        <v>14</v>
      </c>
      <c r="G91" s="88">
        <f t="shared" si="54"/>
        <v>2523</v>
      </c>
      <c r="H91" s="72">
        <v>10092</v>
      </c>
      <c r="I91" s="88">
        <f t="shared" si="55"/>
        <v>1036953000</v>
      </c>
      <c r="J91" s="92">
        <f t="shared" si="56"/>
        <v>4147812000</v>
      </c>
      <c r="K91" s="67">
        <v>382</v>
      </c>
      <c r="L91" s="68">
        <v>1602</v>
      </c>
      <c r="M91" s="68">
        <v>3055</v>
      </c>
      <c r="N91" s="68">
        <v>2885</v>
      </c>
      <c r="O91" s="69">
        <v>360</v>
      </c>
      <c r="P91" s="67">
        <v>4667935</v>
      </c>
      <c r="Q91" s="68">
        <v>5327620</v>
      </c>
      <c r="R91" s="68">
        <v>2111569</v>
      </c>
      <c r="S91" s="68">
        <v>9296931</v>
      </c>
      <c r="T91" s="69">
        <v>1055939</v>
      </c>
      <c r="U91" s="102">
        <f t="shared" si="35"/>
        <v>12219.725130890052</v>
      </c>
      <c r="V91" s="103">
        <f t="shared" si="36"/>
        <v>3325.605493133583</v>
      </c>
      <c r="W91" s="103">
        <f t="shared" si="37"/>
        <v>691.18461538461543</v>
      </c>
      <c r="X91" s="103">
        <f t="shared" si="38"/>
        <v>3222.5064124783362</v>
      </c>
      <c r="Y91" s="92">
        <f t="shared" si="39"/>
        <v>2933.1638888888888</v>
      </c>
      <c r="Z91" s="102">
        <f>Coverages!$C$10*G91</f>
        <v>567675000</v>
      </c>
      <c r="AA91" s="103">
        <f>Coverages!$C$12*G91</f>
        <v>75690000</v>
      </c>
      <c r="AB91" s="103">
        <f>Coverages!$C$14*G91</f>
        <v>378450000</v>
      </c>
      <c r="AC91" s="103">
        <f>Coverages!$C$16*G91</f>
        <v>7569000</v>
      </c>
      <c r="AD91" s="92">
        <f>Coverages!$C$18*G91</f>
        <v>7569000</v>
      </c>
      <c r="AE91" s="106">
        <f t="shared" si="57"/>
        <v>0.15140705509314309</v>
      </c>
      <c r="AF91" s="107">
        <f t="shared" si="40"/>
        <v>0.63495838287752671</v>
      </c>
      <c r="AG91" s="107">
        <f t="shared" si="41"/>
        <v>1.2108600871977804</v>
      </c>
      <c r="AH91" s="107">
        <f t="shared" si="42"/>
        <v>1.1434799841458581</v>
      </c>
      <c r="AI91" s="108">
        <f t="shared" si="43"/>
        <v>0.1426872770511296</v>
      </c>
      <c r="AJ91" s="106">
        <f t="shared" si="64"/>
        <v>0.16803429106749687</v>
      </c>
      <c r="AK91" s="107">
        <f t="shared" si="58"/>
        <v>0.6572910769242587</v>
      </c>
      <c r="AL91" s="107">
        <f t="shared" si="59"/>
        <v>1.2342992161686337</v>
      </c>
      <c r="AM91" s="107">
        <f t="shared" si="60"/>
        <v>1.1622691387192896</v>
      </c>
      <c r="AN91" s="108">
        <f t="shared" si="61"/>
        <v>0.15891133748387365</v>
      </c>
      <c r="AO91" s="102">
        <f t="shared" si="62"/>
        <v>1850.1525961157352</v>
      </c>
      <c r="AP91" s="103">
        <f t="shared" si="44"/>
        <v>2111.6210860087199</v>
      </c>
      <c r="AQ91" s="103">
        <f t="shared" si="45"/>
        <v>836.92786365437973</v>
      </c>
      <c r="AR91" s="103">
        <f t="shared" si="46"/>
        <v>3684.871581450654</v>
      </c>
      <c r="AS91" s="92">
        <f t="shared" si="47"/>
        <v>418.52516845025764</v>
      </c>
      <c r="AT91" s="102">
        <f t="shared" si="63"/>
        <v>1855.998781245996</v>
      </c>
      <c r="AU91" s="103">
        <f t="shared" si="48"/>
        <v>2118.2934695838298</v>
      </c>
      <c r="AV91" s="103">
        <f t="shared" si="49"/>
        <v>839.57242132052545</v>
      </c>
      <c r="AW91" s="103">
        <f t="shared" si="50"/>
        <v>3696.515183979237</v>
      </c>
      <c r="AX91" s="92">
        <f t="shared" si="51"/>
        <v>419.8476407812268</v>
      </c>
    </row>
    <row r="92" spans="1:50" x14ac:dyDescent="0.2">
      <c r="A92" s="85" t="str">
        <f t="shared" si="52"/>
        <v>2009_4</v>
      </c>
      <c r="B92" s="59">
        <v>2009</v>
      </c>
      <c r="C92" s="59">
        <v>4</v>
      </c>
      <c r="D92" s="83" t="str">
        <f t="shared" si="53"/>
        <v>SML_Personal</v>
      </c>
      <c r="E92" s="70" t="s">
        <v>13</v>
      </c>
      <c r="F92" s="71" t="s">
        <v>14</v>
      </c>
      <c r="G92" s="88">
        <f t="shared" si="54"/>
        <v>3961.75</v>
      </c>
      <c r="H92" s="72">
        <v>15847</v>
      </c>
      <c r="I92" s="88">
        <f t="shared" si="55"/>
        <v>1628279250</v>
      </c>
      <c r="J92" s="92">
        <f t="shared" si="56"/>
        <v>6513117000</v>
      </c>
      <c r="K92" s="67">
        <v>109</v>
      </c>
      <c r="L92" s="68">
        <v>1735</v>
      </c>
      <c r="M92" s="68">
        <v>984</v>
      </c>
      <c r="N92" s="68">
        <v>2453</v>
      </c>
      <c r="O92" s="69">
        <v>490</v>
      </c>
      <c r="P92" s="67">
        <v>1351880</v>
      </c>
      <c r="Q92" s="68">
        <v>2807534</v>
      </c>
      <c r="R92" s="68">
        <v>1462579</v>
      </c>
      <c r="S92" s="68">
        <v>3949204</v>
      </c>
      <c r="T92" s="69">
        <v>1308199</v>
      </c>
      <c r="U92" s="102">
        <f t="shared" si="35"/>
        <v>12402.56880733945</v>
      </c>
      <c r="V92" s="103">
        <f t="shared" si="36"/>
        <v>1618.1752161383286</v>
      </c>
      <c r="W92" s="103">
        <f t="shared" si="37"/>
        <v>1486.3607723577236</v>
      </c>
      <c r="X92" s="103">
        <f t="shared" si="38"/>
        <v>1609.9486343253159</v>
      </c>
      <c r="Y92" s="92">
        <f t="shared" si="39"/>
        <v>2669.7938775510206</v>
      </c>
      <c r="Z92" s="102">
        <f>Coverages!$C$10*G92</f>
        <v>891393750</v>
      </c>
      <c r="AA92" s="103">
        <f>Coverages!$C$12*G92</f>
        <v>118852500</v>
      </c>
      <c r="AB92" s="103">
        <f>Coverages!$C$14*G92</f>
        <v>594262500</v>
      </c>
      <c r="AC92" s="103">
        <f>Coverages!$C$16*G92</f>
        <v>11885250</v>
      </c>
      <c r="AD92" s="92">
        <f>Coverages!$C$18*G92</f>
        <v>11885250</v>
      </c>
      <c r="AE92" s="106">
        <f t="shared" si="57"/>
        <v>2.7513093961002082E-2</v>
      </c>
      <c r="AF92" s="107">
        <f t="shared" si="40"/>
        <v>0.43793778002145517</v>
      </c>
      <c r="AG92" s="107">
        <f t="shared" si="41"/>
        <v>0.24837508676721146</v>
      </c>
      <c r="AH92" s="107">
        <f t="shared" si="42"/>
        <v>0.61917082097557896</v>
      </c>
      <c r="AI92" s="108">
        <f t="shared" si="43"/>
        <v>0.12368271597147724</v>
      </c>
      <c r="AJ92" s="106">
        <f t="shared" si="64"/>
        <v>3.3568231114013018E-2</v>
      </c>
      <c r="AK92" s="107">
        <f t="shared" si="58"/>
        <v>0.45630361979681211</v>
      </c>
      <c r="AL92" s="107">
        <f t="shared" si="59"/>
        <v>0.26436945119181104</v>
      </c>
      <c r="AM92" s="107">
        <f t="shared" si="60"/>
        <v>0.63714639371410031</v>
      </c>
      <c r="AN92" s="108">
        <f t="shared" si="61"/>
        <v>0.135869737637863</v>
      </c>
      <c r="AO92" s="102">
        <f t="shared" si="62"/>
        <v>341.23304095412379</v>
      </c>
      <c r="AP92" s="103">
        <f t="shared" si="44"/>
        <v>708.66006184135802</v>
      </c>
      <c r="AQ92" s="103">
        <f t="shared" si="45"/>
        <v>369.17498580172901</v>
      </c>
      <c r="AR92" s="103">
        <f t="shared" si="46"/>
        <v>996.83321764371806</v>
      </c>
      <c r="AS92" s="92">
        <f t="shared" si="47"/>
        <v>330.20735785953178</v>
      </c>
      <c r="AT92" s="102">
        <f t="shared" si="63"/>
        <v>342.31128257277078</v>
      </c>
      <c r="AU92" s="103">
        <f t="shared" si="48"/>
        <v>710.89931384935164</v>
      </c>
      <c r="AV92" s="103">
        <f t="shared" si="49"/>
        <v>370.34151947953995</v>
      </c>
      <c r="AW92" s="103">
        <f t="shared" si="50"/>
        <v>999.983050552946</v>
      </c>
      <c r="AX92" s="92">
        <f t="shared" si="51"/>
        <v>331.25076008996075</v>
      </c>
    </row>
    <row r="93" spans="1:50" x14ac:dyDescent="0.2">
      <c r="A93" s="85" t="str">
        <f t="shared" si="52"/>
        <v>2009_4</v>
      </c>
      <c r="B93" s="59">
        <v>2009</v>
      </c>
      <c r="C93" s="59">
        <v>4</v>
      </c>
      <c r="D93" s="83" t="str">
        <f t="shared" si="53"/>
        <v>LSL_Personal</v>
      </c>
      <c r="E93" s="70" t="s">
        <v>15</v>
      </c>
      <c r="F93" s="71" t="s">
        <v>14</v>
      </c>
      <c r="G93" s="88">
        <f t="shared" si="54"/>
        <v>1166.75</v>
      </c>
      <c r="H93" s="72">
        <v>4667</v>
      </c>
      <c r="I93" s="88">
        <f t="shared" si="55"/>
        <v>479534250</v>
      </c>
      <c r="J93" s="92">
        <f t="shared" si="56"/>
        <v>1918137000</v>
      </c>
      <c r="K93" s="67">
        <v>17</v>
      </c>
      <c r="L93" s="68">
        <v>353</v>
      </c>
      <c r="M93" s="68">
        <v>996</v>
      </c>
      <c r="N93" s="68">
        <v>479</v>
      </c>
      <c r="O93" s="69">
        <v>97</v>
      </c>
      <c r="P93" s="67">
        <v>363130</v>
      </c>
      <c r="Q93" s="68">
        <v>1005074</v>
      </c>
      <c r="R93" s="68">
        <v>1437162</v>
      </c>
      <c r="S93" s="68">
        <v>1518375</v>
      </c>
      <c r="T93" s="69">
        <v>503591</v>
      </c>
      <c r="U93" s="102">
        <f t="shared" si="35"/>
        <v>21360.588235294119</v>
      </c>
      <c r="V93" s="103">
        <f t="shared" si="36"/>
        <v>2847.2351274787534</v>
      </c>
      <c r="W93" s="103">
        <f t="shared" si="37"/>
        <v>1442.933734939759</v>
      </c>
      <c r="X93" s="103">
        <f t="shared" si="38"/>
        <v>3169.8851774530272</v>
      </c>
      <c r="Y93" s="92">
        <f t="shared" si="39"/>
        <v>5191.6597938144332</v>
      </c>
      <c r="Z93" s="102">
        <f>Coverages!$C$10*G93</f>
        <v>262518750</v>
      </c>
      <c r="AA93" s="103">
        <f>Coverages!$C$12*G93</f>
        <v>35002500</v>
      </c>
      <c r="AB93" s="103">
        <f>Coverages!$C$14*G93</f>
        <v>175012500</v>
      </c>
      <c r="AC93" s="103">
        <f>Coverages!$C$16*G93</f>
        <v>3500250</v>
      </c>
      <c r="AD93" s="92">
        <f>Coverages!$C$18*G93</f>
        <v>3500250</v>
      </c>
      <c r="AE93" s="106">
        <f t="shared" si="57"/>
        <v>1.4570387829440755E-2</v>
      </c>
      <c r="AF93" s="107">
        <f t="shared" si="40"/>
        <v>0.30254981787015212</v>
      </c>
      <c r="AG93" s="107">
        <f t="shared" si="41"/>
        <v>0.853653310477823</v>
      </c>
      <c r="AH93" s="107">
        <f t="shared" si="42"/>
        <v>0.41054210413541892</v>
      </c>
      <c r="AI93" s="108">
        <f t="shared" si="43"/>
        <v>8.3136918791514886E-2</v>
      </c>
      <c r="AJ93" s="106">
        <f t="shared" si="64"/>
        <v>2.2744025397500714E-2</v>
      </c>
      <c r="AK93" s="107">
        <f t="shared" si="58"/>
        <v>0.33388426671949345</v>
      </c>
      <c r="AL93" s="107">
        <f t="shared" si="59"/>
        <v>0.87776342271349828</v>
      </c>
      <c r="AM93" s="107">
        <f t="shared" si="60"/>
        <v>0.44409826463209073</v>
      </c>
      <c r="AN93" s="108">
        <f t="shared" si="61"/>
        <v>0.1019697763392869</v>
      </c>
      <c r="AO93" s="102">
        <f t="shared" si="62"/>
        <v>311.23205485322478</v>
      </c>
      <c r="AP93" s="103">
        <f t="shared" si="44"/>
        <v>861.4304692521963</v>
      </c>
      <c r="AQ93" s="103">
        <f t="shared" si="45"/>
        <v>1231.7651596314549</v>
      </c>
      <c r="AR93" s="103">
        <f t="shared" si="46"/>
        <v>1301.3713306192415</v>
      </c>
      <c r="AS93" s="92">
        <f t="shared" si="47"/>
        <v>431.61859867152344</v>
      </c>
      <c r="AT93" s="102">
        <f t="shared" si="63"/>
        <v>312.21549817296147</v>
      </c>
      <c r="AU93" s="103">
        <f t="shared" si="48"/>
        <v>864.15245121772114</v>
      </c>
      <c r="AV93" s="103">
        <f t="shared" si="49"/>
        <v>1235.6573397550453</v>
      </c>
      <c r="AW93" s="103">
        <f t="shared" si="50"/>
        <v>1305.4834550666988</v>
      </c>
      <c r="AX93" s="92">
        <f t="shared" si="51"/>
        <v>432.98244413961891</v>
      </c>
    </row>
    <row r="94" spans="1:50" x14ac:dyDescent="0.2">
      <c r="A94" s="85" t="str">
        <f t="shared" si="52"/>
        <v>2009_4</v>
      </c>
      <c r="B94" s="59">
        <v>2009</v>
      </c>
      <c r="C94" s="59">
        <v>4</v>
      </c>
      <c r="D94" s="83" t="str">
        <f t="shared" si="53"/>
        <v>MYA_Personal</v>
      </c>
      <c r="E94" s="70" t="s">
        <v>16</v>
      </c>
      <c r="F94" s="71" t="s">
        <v>14</v>
      </c>
      <c r="G94" s="88">
        <f t="shared" si="54"/>
        <v>1113.25</v>
      </c>
      <c r="H94" s="72">
        <v>4453</v>
      </c>
      <c r="I94" s="88">
        <f t="shared" si="55"/>
        <v>457545750</v>
      </c>
      <c r="J94" s="92">
        <f t="shared" si="56"/>
        <v>1830183000</v>
      </c>
      <c r="K94" s="67">
        <v>79</v>
      </c>
      <c r="L94" s="68">
        <v>540</v>
      </c>
      <c r="M94" s="68">
        <v>246</v>
      </c>
      <c r="N94" s="68">
        <v>1216</v>
      </c>
      <c r="O94" s="69">
        <v>99</v>
      </c>
      <c r="P94" s="67">
        <v>822582</v>
      </c>
      <c r="Q94" s="68">
        <v>1723586</v>
      </c>
      <c r="R94" s="68">
        <v>235788</v>
      </c>
      <c r="S94" s="68">
        <v>3585179</v>
      </c>
      <c r="T94" s="69">
        <v>417668</v>
      </c>
      <c r="U94" s="102">
        <f t="shared" si="35"/>
        <v>10412.430379746835</v>
      </c>
      <c r="V94" s="103">
        <f t="shared" si="36"/>
        <v>3191.8259259259257</v>
      </c>
      <c r="W94" s="103">
        <f t="shared" si="37"/>
        <v>958.48780487804879</v>
      </c>
      <c r="X94" s="103">
        <f t="shared" si="38"/>
        <v>2948.3379934210525</v>
      </c>
      <c r="Y94" s="92">
        <f t="shared" si="39"/>
        <v>4218.8686868686873</v>
      </c>
      <c r="Z94" s="102">
        <f>Coverages!$C$10*G94</f>
        <v>250481250</v>
      </c>
      <c r="AA94" s="103">
        <f>Coverages!$C$12*G94</f>
        <v>33397500</v>
      </c>
      <c r="AB94" s="103">
        <f>Coverages!$C$14*G94</f>
        <v>166987500</v>
      </c>
      <c r="AC94" s="103">
        <f>Coverages!$C$16*G94</f>
        <v>3339750</v>
      </c>
      <c r="AD94" s="92">
        <f>Coverages!$C$18*G94</f>
        <v>3339750</v>
      </c>
      <c r="AE94" s="106">
        <f t="shared" si="57"/>
        <v>7.0963395463732315E-2</v>
      </c>
      <c r="AF94" s="107">
        <f t="shared" si="40"/>
        <v>0.48506624747361332</v>
      </c>
      <c r="AG94" s="107">
        <f t="shared" si="41"/>
        <v>0.2209746238490905</v>
      </c>
      <c r="AH94" s="107">
        <f t="shared" si="42"/>
        <v>1.0922973276442847</v>
      </c>
      <c r="AI94" s="108">
        <f t="shared" si="43"/>
        <v>8.8928812036829105E-2</v>
      </c>
      <c r="AJ94" s="106">
        <f t="shared" si="64"/>
        <v>8.8893927482413732E-2</v>
      </c>
      <c r="AK94" s="107">
        <f t="shared" si="58"/>
        <v>0.51996707920974294</v>
      </c>
      <c r="AL94" s="107">
        <f t="shared" si="59"/>
        <v>0.24994849824790372</v>
      </c>
      <c r="AM94" s="107">
        <f t="shared" si="60"/>
        <v>1.1144703333147508</v>
      </c>
      <c r="AN94" s="108">
        <f t="shared" si="61"/>
        <v>0.10880609274099297</v>
      </c>
      <c r="AO94" s="102">
        <f t="shared" si="62"/>
        <v>738.90141477655516</v>
      </c>
      <c r="AP94" s="103">
        <f t="shared" si="44"/>
        <v>1548.2470244778801</v>
      </c>
      <c r="AQ94" s="103">
        <f t="shared" si="45"/>
        <v>211.80148214686727</v>
      </c>
      <c r="AR94" s="103">
        <f t="shared" si="46"/>
        <v>3220.4617112059286</v>
      </c>
      <c r="AS94" s="92">
        <f t="shared" si="47"/>
        <v>375.1789804626095</v>
      </c>
      <c r="AT94" s="102">
        <f t="shared" si="63"/>
        <v>741.23622460406045</v>
      </c>
      <c r="AU94" s="103">
        <f t="shared" si="48"/>
        <v>1553.1392364778394</v>
      </c>
      <c r="AV94" s="103">
        <f t="shared" si="49"/>
        <v>212.47074082212131</v>
      </c>
      <c r="AW94" s="103">
        <f t="shared" si="50"/>
        <v>3230.6378531134415</v>
      </c>
      <c r="AX94" s="92">
        <f t="shared" si="51"/>
        <v>376.36448579950536</v>
      </c>
    </row>
    <row r="95" spans="1:50" x14ac:dyDescent="0.2">
      <c r="A95" s="85" t="str">
        <f t="shared" si="52"/>
        <v>2009_4</v>
      </c>
      <c r="B95" s="59">
        <v>2009</v>
      </c>
      <c r="C95" s="59">
        <v>4</v>
      </c>
      <c r="D95" s="83" t="str">
        <f t="shared" si="53"/>
        <v>SMA_Personal</v>
      </c>
      <c r="E95" s="70" t="s">
        <v>17</v>
      </c>
      <c r="F95" s="71" t="s">
        <v>14</v>
      </c>
      <c r="G95" s="88">
        <f t="shared" si="54"/>
        <v>4355</v>
      </c>
      <c r="H95" s="72">
        <v>17420</v>
      </c>
      <c r="I95" s="88">
        <f t="shared" si="55"/>
        <v>1789905000</v>
      </c>
      <c r="J95" s="92">
        <f t="shared" si="56"/>
        <v>7159620000</v>
      </c>
      <c r="K95" s="67">
        <v>94</v>
      </c>
      <c r="L95" s="68">
        <v>1542</v>
      </c>
      <c r="M95" s="68">
        <v>2451</v>
      </c>
      <c r="N95" s="68">
        <v>1871</v>
      </c>
      <c r="O95" s="69">
        <v>251</v>
      </c>
      <c r="P95" s="67">
        <v>1695645</v>
      </c>
      <c r="Q95" s="68">
        <v>5617867</v>
      </c>
      <c r="R95" s="68">
        <v>2061813</v>
      </c>
      <c r="S95" s="68">
        <v>5643077</v>
      </c>
      <c r="T95" s="69">
        <v>1105899</v>
      </c>
      <c r="U95" s="102">
        <f t="shared" si="35"/>
        <v>18038.776595744679</v>
      </c>
      <c r="V95" s="103">
        <f t="shared" si="36"/>
        <v>3643.2341115434501</v>
      </c>
      <c r="W95" s="103">
        <f t="shared" si="37"/>
        <v>841.21297429620563</v>
      </c>
      <c r="X95" s="103">
        <f t="shared" si="38"/>
        <v>3016.075360769642</v>
      </c>
      <c r="Y95" s="92">
        <f t="shared" si="39"/>
        <v>4405.972111553785</v>
      </c>
      <c r="Z95" s="102">
        <f>Coverages!$C$10*G95</f>
        <v>979875000</v>
      </c>
      <c r="AA95" s="103">
        <f>Coverages!$C$12*G95</f>
        <v>130650000</v>
      </c>
      <c r="AB95" s="103">
        <f>Coverages!$C$14*G95</f>
        <v>653250000</v>
      </c>
      <c r="AC95" s="103">
        <f>Coverages!$C$16*G95</f>
        <v>13065000</v>
      </c>
      <c r="AD95" s="92">
        <f>Coverages!$C$18*G95</f>
        <v>13065000</v>
      </c>
      <c r="AE95" s="106">
        <f t="shared" si="57"/>
        <v>2.1584385763490241E-2</v>
      </c>
      <c r="AF95" s="107">
        <f t="shared" si="40"/>
        <v>0.35407577497129739</v>
      </c>
      <c r="AG95" s="107">
        <f t="shared" si="41"/>
        <v>0.56280137772675087</v>
      </c>
      <c r="AH95" s="107">
        <f t="shared" si="42"/>
        <v>0.42962112514351319</v>
      </c>
      <c r="AI95" s="108">
        <f t="shared" si="43"/>
        <v>5.7634902411021816E-2</v>
      </c>
      <c r="AJ95" s="106">
        <f t="shared" si="64"/>
        <v>2.6715283701500885E-2</v>
      </c>
      <c r="AK95" s="107">
        <f t="shared" si="58"/>
        <v>0.37096076214037177</v>
      </c>
      <c r="AL95" s="107">
        <f t="shared" si="59"/>
        <v>0.58031511416001424</v>
      </c>
      <c r="AM95" s="107">
        <f t="shared" si="60"/>
        <v>0.44709890929308793</v>
      </c>
      <c r="AN95" s="108">
        <f t="shared" si="61"/>
        <v>6.5863280116406728E-2</v>
      </c>
      <c r="AO95" s="102">
        <f t="shared" si="62"/>
        <v>389.35591274397245</v>
      </c>
      <c r="AP95" s="103">
        <f t="shared" si="44"/>
        <v>1289.9809414466131</v>
      </c>
      <c r="AQ95" s="103">
        <f t="shared" si="45"/>
        <v>473.4358208955224</v>
      </c>
      <c r="AR95" s="103">
        <f t="shared" si="46"/>
        <v>1295.7696900114811</v>
      </c>
      <c r="AS95" s="92">
        <f t="shared" si="47"/>
        <v>253.93777267508611</v>
      </c>
      <c r="AT95" s="102">
        <f t="shared" si="63"/>
        <v>390.58621491052986</v>
      </c>
      <c r="AU95" s="103">
        <f t="shared" si="48"/>
        <v>1294.0570740932055</v>
      </c>
      <c r="AV95" s="103">
        <f t="shared" si="49"/>
        <v>474.93180207137948</v>
      </c>
      <c r="AW95" s="103">
        <f t="shared" si="50"/>
        <v>1299.8641141740566</v>
      </c>
      <c r="AX95" s="92">
        <f t="shared" si="51"/>
        <v>254.74017526271126</v>
      </c>
    </row>
    <row r="96" spans="1:50" x14ac:dyDescent="0.2">
      <c r="A96" s="85" t="str">
        <f t="shared" si="52"/>
        <v>2009_4</v>
      </c>
      <c r="B96" s="59">
        <v>2009</v>
      </c>
      <c r="C96" s="59">
        <v>4</v>
      </c>
      <c r="D96" s="83" t="str">
        <f t="shared" si="53"/>
        <v>MSL_Personal</v>
      </c>
      <c r="E96" s="70" t="s">
        <v>18</v>
      </c>
      <c r="F96" s="71" t="s">
        <v>14</v>
      </c>
      <c r="G96" s="88">
        <f t="shared" si="54"/>
        <v>3606.75</v>
      </c>
      <c r="H96" s="72">
        <v>14427</v>
      </c>
      <c r="I96" s="88">
        <f t="shared" si="55"/>
        <v>1482374250</v>
      </c>
      <c r="J96" s="92">
        <f t="shared" si="56"/>
        <v>5929497000</v>
      </c>
      <c r="K96" s="67">
        <v>134</v>
      </c>
      <c r="L96" s="68">
        <v>1255</v>
      </c>
      <c r="M96" s="68">
        <v>2346</v>
      </c>
      <c r="N96" s="68">
        <v>1714</v>
      </c>
      <c r="O96" s="69">
        <v>433</v>
      </c>
      <c r="P96" s="67">
        <v>2687525</v>
      </c>
      <c r="Q96" s="68">
        <v>3866202</v>
      </c>
      <c r="R96" s="68">
        <v>3714168</v>
      </c>
      <c r="S96" s="68">
        <v>5703367</v>
      </c>
      <c r="T96" s="69">
        <v>1107216</v>
      </c>
      <c r="U96" s="102">
        <f t="shared" si="35"/>
        <v>20056.156716417911</v>
      </c>
      <c r="V96" s="103">
        <f t="shared" si="36"/>
        <v>3080.6390438247013</v>
      </c>
      <c r="W96" s="103">
        <f t="shared" si="37"/>
        <v>1583.1918158567776</v>
      </c>
      <c r="X96" s="103">
        <f t="shared" si="38"/>
        <v>3327.5186697782965</v>
      </c>
      <c r="Y96" s="92">
        <f t="shared" si="39"/>
        <v>2557.0808314087758</v>
      </c>
      <c r="Z96" s="102">
        <f>Coverages!$C$10*G96</f>
        <v>811518750</v>
      </c>
      <c r="AA96" s="103">
        <f>Coverages!$C$12*G96</f>
        <v>108202500</v>
      </c>
      <c r="AB96" s="103">
        <f>Coverages!$C$14*G96</f>
        <v>541012500</v>
      </c>
      <c r="AC96" s="103">
        <f>Coverages!$C$16*G96</f>
        <v>10820250</v>
      </c>
      <c r="AD96" s="92">
        <f>Coverages!$C$18*G96</f>
        <v>10820250</v>
      </c>
      <c r="AE96" s="106">
        <f t="shared" si="57"/>
        <v>3.7152561170028416E-2</v>
      </c>
      <c r="AF96" s="107">
        <f t="shared" si="40"/>
        <v>0.34795868857004231</v>
      </c>
      <c r="AG96" s="107">
        <f t="shared" si="41"/>
        <v>0.65044707839467664</v>
      </c>
      <c r="AH96" s="107">
        <f t="shared" si="42"/>
        <v>0.4752200734733486</v>
      </c>
      <c r="AI96" s="108">
        <f t="shared" si="43"/>
        <v>0.12005267900464407</v>
      </c>
      <c r="AJ96" s="106">
        <f t="shared" si="64"/>
        <v>4.4490448169382454E-2</v>
      </c>
      <c r="AK96" s="107">
        <f t="shared" si="58"/>
        <v>0.36643857507207711</v>
      </c>
      <c r="AL96" s="107">
        <f t="shared" si="59"/>
        <v>0.66894659381797583</v>
      </c>
      <c r="AM96" s="107">
        <f t="shared" si="60"/>
        <v>0.49459472484568179</v>
      </c>
      <c r="AN96" s="108">
        <f t="shared" si="61"/>
        <v>0.13266259418823814</v>
      </c>
      <c r="AO96" s="102">
        <f t="shared" si="62"/>
        <v>745.13758924239278</v>
      </c>
      <c r="AP96" s="103">
        <f t="shared" si="44"/>
        <v>1071.935121646912</v>
      </c>
      <c r="AQ96" s="103">
        <f t="shared" si="45"/>
        <v>1029.7824911624039</v>
      </c>
      <c r="AR96" s="103">
        <f t="shared" si="46"/>
        <v>1581.3036667359811</v>
      </c>
      <c r="AS96" s="92">
        <f t="shared" si="47"/>
        <v>306.98440424204614</v>
      </c>
      <c r="AT96" s="102">
        <f t="shared" si="63"/>
        <v>747.4921043798862</v>
      </c>
      <c r="AU96" s="103">
        <f t="shared" si="48"/>
        <v>1075.3222645139022</v>
      </c>
      <c r="AV96" s="103">
        <f t="shared" si="49"/>
        <v>1033.0364384853847</v>
      </c>
      <c r="AW96" s="103">
        <f t="shared" si="50"/>
        <v>1586.30033241767</v>
      </c>
      <c r="AX96" s="92">
        <f t="shared" si="51"/>
        <v>307.95442566788404</v>
      </c>
    </row>
    <row r="97" spans="1:50" x14ac:dyDescent="0.2">
      <c r="A97" s="85" t="str">
        <f t="shared" si="52"/>
        <v>2009_4</v>
      </c>
      <c r="B97" s="59">
        <v>2009</v>
      </c>
      <c r="C97" s="59">
        <v>4</v>
      </c>
      <c r="D97" s="83" t="str">
        <f t="shared" si="53"/>
        <v>LYL_Personal</v>
      </c>
      <c r="E97" s="70" t="s">
        <v>19</v>
      </c>
      <c r="F97" s="71" t="s">
        <v>14</v>
      </c>
      <c r="G97" s="88">
        <f t="shared" si="54"/>
        <v>823.25</v>
      </c>
      <c r="H97" s="72">
        <v>3293</v>
      </c>
      <c r="I97" s="88">
        <f t="shared" si="55"/>
        <v>338355750</v>
      </c>
      <c r="J97" s="92">
        <f t="shared" si="56"/>
        <v>1353423000</v>
      </c>
      <c r="K97" s="67">
        <v>66</v>
      </c>
      <c r="L97" s="68">
        <v>288</v>
      </c>
      <c r="M97" s="68">
        <v>591</v>
      </c>
      <c r="N97" s="68">
        <v>378</v>
      </c>
      <c r="O97" s="69">
        <v>135</v>
      </c>
      <c r="P97" s="67">
        <v>1304939</v>
      </c>
      <c r="Q97" s="68">
        <v>862711</v>
      </c>
      <c r="R97" s="68">
        <v>895186</v>
      </c>
      <c r="S97" s="68">
        <v>1305084</v>
      </c>
      <c r="T97" s="69">
        <v>666977</v>
      </c>
      <c r="U97" s="102">
        <f t="shared" si="35"/>
        <v>19771.803030303032</v>
      </c>
      <c r="V97" s="103">
        <f t="shared" si="36"/>
        <v>2995.5243055555557</v>
      </c>
      <c r="W97" s="103">
        <f t="shared" si="37"/>
        <v>1514.6971235194585</v>
      </c>
      <c r="X97" s="103">
        <f t="shared" si="38"/>
        <v>3452.6031746031745</v>
      </c>
      <c r="Y97" s="92">
        <f t="shared" si="39"/>
        <v>4940.5703703703703</v>
      </c>
      <c r="Z97" s="102">
        <f>Coverages!$C$10*G97</f>
        <v>185231250</v>
      </c>
      <c r="AA97" s="103">
        <f>Coverages!$C$12*G97</f>
        <v>24697500</v>
      </c>
      <c r="AB97" s="103">
        <f>Coverages!$C$14*G97</f>
        <v>123487500</v>
      </c>
      <c r="AC97" s="103">
        <f>Coverages!$C$16*G97</f>
        <v>2469750</v>
      </c>
      <c r="AD97" s="92">
        <f>Coverages!$C$18*G97</f>
        <v>2469750</v>
      </c>
      <c r="AE97" s="106">
        <f t="shared" si="57"/>
        <v>8.0170057698147584E-2</v>
      </c>
      <c r="AF97" s="107">
        <f t="shared" si="40"/>
        <v>0.34983297904646221</v>
      </c>
      <c r="AG97" s="107">
        <f t="shared" si="41"/>
        <v>0.71788642575159434</v>
      </c>
      <c r="AH97" s="107">
        <f t="shared" si="42"/>
        <v>0.45915578499848164</v>
      </c>
      <c r="AI97" s="108">
        <f t="shared" si="43"/>
        <v>0.16398420892802915</v>
      </c>
      <c r="AJ97" s="106">
        <f t="shared" si="64"/>
        <v>0.10222215604840112</v>
      </c>
      <c r="AK97" s="107">
        <f t="shared" si="58"/>
        <v>0.38856167677021858</v>
      </c>
      <c r="AL97" s="107">
        <f t="shared" si="59"/>
        <v>0.75443158963043866</v>
      </c>
      <c r="AM97" s="107">
        <f t="shared" si="60"/>
        <v>0.49962326641353305</v>
      </c>
      <c r="AN97" s="108">
        <f t="shared" si="61"/>
        <v>0.19405177723253592</v>
      </c>
      <c r="AO97" s="102">
        <f t="shared" si="62"/>
        <v>1585.1065897358033</v>
      </c>
      <c r="AP97" s="103">
        <f t="shared" si="44"/>
        <v>1047.9331916185849</v>
      </c>
      <c r="AQ97" s="103">
        <f t="shared" si="45"/>
        <v>1087.3805040996053</v>
      </c>
      <c r="AR97" s="103">
        <f t="shared" si="46"/>
        <v>1585.2827209231705</v>
      </c>
      <c r="AS97" s="92">
        <f t="shared" si="47"/>
        <v>810.1755238384452</v>
      </c>
      <c r="AT97" s="102">
        <f t="shared" si="63"/>
        <v>1590.1152720435475</v>
      </c>
      <c r="AU97" s="103">
        <f t="shared" si="48"/>
        <v>1051.2444922406037</v>
      </c>
      <c r="AV97" s="103">
        <f t="shared" si="49"/>
        <v>1090.8164518951271</v>
      </c>
      <c r="AW97" s="103">
        <f t="shared" si="50"/>
        <v>1590.2919597771861</v>
      </c>
      <c r="AX97" s="92">
        <f t="shared" si="51"/>
        <v>812.73554840631573</v>
      </c>
    </row>
    <row r="98" spans="1:50" x14ac:dyDescent="0.2">
      <c r="A98" s="85" t="str">
        <f t="shared" si="52"/>
        <v>2009_4</v>
      </c>
      <c r="B98" s="59">
        <v>2009</v>
      </c>
      <c r="C98" s="59">
        <v>4</v>
      </c>
      <c r="D98" s="83" t="str">
        <f t="shared" si="53"/>
        <v>LSA_Personal</v>
      </c>
      <c r="E98" s="70" t="s">
        <v>20</v>
      </c>
      <c r="F98" s="71" t="s">
        <v>14</v>
      </c>
      <c r="G98" s="88">
        <f t="shared" si="54"/>
        <v>5398.5</v>
      </c>
      <c r="H98" s="72">
        <v>21594</v>
      </c>
      <c r="I98" s="88">
        <f t="shared" si="55"/>
        <v>2218783500</v>
      </c>
      <c r="J98" s="92">
        <f t="shared" si="56"/>
        <v>8875134000</v>
      </c>
      <c r="K98" s="67">
        <v>298</v>
      </c>
      <c r="L98" s="68">
        <v>2429</v>
      </c>
      <c r="M98" s="68">
        <v>2080</v>
      </c>
      <c r="N98" s="68">
        <v>3868</v>
      </c>
      <c r="O98" s="69">
        <v>862</v>
      </c>
      <c r="P98" s="67">
        <v>7565570</v>
      </c>
      <c r="Q98" s="68">
        <v>6154727</v>
      </c>
      <c r="R98" s="68">
        <v>3588717</v>
      </c>
      <c r="S98" s="68">
        <v>9439504</v>
      </c>
      <c r="T98" s="69">
        <v>6651797</v>
      </c>
      <c r="U98" s="102">
        <f t="shared" si="35"/>
        <v>25387.818791946309</v>
      </c>
      <c r="V98" s="103">
        <f t="shared" si="36"/>
        <v>2533.8522025524908</v>
      </c>
      <c r="W98" s="103">
        <f t="shared" si="37"/>
        <v>1725.3447115384615</v>
      </c>
      <c r="X98" s="103">
        <f t="shared" si="38"/>
        <v>2440.4095139607034</v>
      </c>
      <c r="Y98" s="92">
        <f t="shared" si="39"/>
        <v>7716.701856148492</v>
      </c>
      <c r="Z98" s="102">
        <f>Coverages!$C$10*G98</f>
        <v>1214662500</v>
      </c>
      <c r="AA98" s="103">
        <f>Coverages!$C$12*G98</f>
        <v>161955000</v>
      </c>
      <c r="AB98" s="103">
        <f>Coverages!$C$14*G98</f>
        <v>809775000</v>
      </c>
      <c r="AC98" s="103">
        <f>Coverages!$C$16*G98</f>
        <v>16195500</v>
      </c>
      <c r="AD98" s="92">
        <f>Coverages!$C$18*G98</f>
        <v>16195500</v>
      </c>
      <c r="AE98" s="106">
        <f t="shared" si="57"/>
        <v>5.5200518662591458E-2</v>
      </c>
      <c r="AF98" s="107">
        <f t="shared" si="40"/>
        <v>0.44993979809206264</v>
      </c>
      <c r="AG98" s="107">
        <f t="shared" si="41"/>
        <v>0.3852922107992961</v>
      </c>
      <c r="AH98" s="107">
        <f t="shared" si="42"/>
        <v>0.71649532277484484</v>
      </c>
      <c r="AI98" s="108">
        <f t="shared" si="43"/>
        <v>0.15967398351393905</v>
      </c>
      <c r="AJ98" s="106">
        <f t="shared" si="64"/>
        <v>6.2442556181676476E-2</v>
      </c>
      <c r="AK98" s="107">
        <f t="shared" si="58"/>
        <v>0.46571597198631143</v>
      </c>
      <c r="AL98" s="107">
        <f t="shared" si="59"/>
        <v>0.40072515695366739</v>
      </c>
      <c r="AM98" s="107">
        <f t="shared" si="60"/>
        <v>0.73078775568032306</v>
      </c>
      <c r="AN98" s="108">
        <f t="shared" si="61"/>
        <v>0.17129008380497845</v>
      </c>
      <c r="AO98" s="102">
        <f t="shared" si="62"/>
        <v>1401.4207650273224</v>
      </c>
      <c r="AP98" s="103">
        <f t="shared" si="44"/>
        <v>1140.0809484115957</v>
      </c>
      <c r="AQ98" s="103">
        <f t="shared" si="45"/>
        <v>664.76187829952767</v>
      </c>
      <c r="AR98" s="103">
        <f t="shared" si="46"/>
        <v>1748.5420024080763</v>
      </c>
      <c r="AS98" s="92">
        <f t="shared" si="47"/>
        <v>1232.1565249606372</v>
      </c>
      <c r="AT98" s="102">
        <f t="shared" si="63"/>
        <v>1405.8490296228711</v>
      </c>
      <c r="AU98" s="103">
        <f t="shared" si="48"/>
        <v>1143.6834211491907</v>
      </c>
      <c r="AV98" s="103">
        <f t="shared" si="49"/>
        <v>666.86241909612897</v>
      </c>
      <c r="AW98" s="103">
        <f t="shared" si="50"/>
        <v>1754.0671143775298</v>
      </c>
      <c r="AX98" s="92">
        <f t="shared" si="51"/>
        <v>1236.0499417358274</v>
      </c>
    </row>
    <row r="99" spans="1:50" x14ac:dyDescent="0.2">
      <c r="A99" s="85" t="str">
        <f t="shared" si="52"/>
        <v>2009_4</v>
      </c>
      <c r="B99" s="59">
        <v>2009</v>
      </c>
      <c r="C99" s="59">
        <v>4</v>
      </c>
      <c r="D99" s="83" t="str">
        <f t="shared" si="53"/>
        <v>LMA_Personal</v>
      </c>
      <c r="E99" s="70" t="s">
        <v>21</v>
      </c>
      <c r="F99" s="71" t="s">
        <v>14</v>
      </c>
      <c r="G99" s="88">
        <f t="shared" si="54"/>
        <v>6597.75</v>
      </c>
      <c r="H99" s="72">
        <v>26391</v>
      </c>
      <c r="I99" s="88">
        <f t="shared" si="55"/>
        <v>2711675250</v>
      </c>
      <c r="J99" s="92">
        <f t="shared" si="56"/>
        <v>10846701000</v>
      </c>
      <c r="K99" s="67">
        <v>736</v>
      </c>
      <c r="L99" s="68">
        <v>2439</v>
      </c>
      <c r="M99" s="68">
        <v>7537</v>
      </c>
      <c r="N99" s="68">
        <v>4529</v>
      </c>
      <c r="O99" s="69">
        <v>570</v>
      </c>
      <c r="P99" s="67">
        <v>11491760</v>
      </c>
      <c r="Q99" s="68">
        <v>5714038</v>
      </c>
      <c r="R99" s="68">
        <v>6643243</v>
      </c>
      <c r="S99" s="68">
        <v>13967931</v>
      </c>
      <c r="T99" s="69">
        <v>2426614</v>
      </c>
      <c r="U99" s="102">
        <f t="shared" si="35"/>
        <v>15613.804347826086</v>
      </c>
      <c r="V99" s="103">
        <f t="shared" si="36"/>
        <v>2342.7790077900777</v>
      </c>
      <c r="W99" s="103">
        <f t="shared" si="37"/>
        <v>881.41740745654772</v>
      </c>
      <c r="X99" s="103">
        <f t="shared" si="38"/>
        <v>3084.1092956502539</v>
      </c>
      <c r="Y99" s="92">
        <f t="shared" si="39"/>
        <v>4257.2175438596487</v>
      </c>
      <c r="Z99" s="102">
        <f>Coverages!$C$10*G99</f>
        <v>1484493750</v>
      </c>
      <c r="AA99" s="103">
        <f>Coverages!$C$12*G99</f>
        <v>197932500</v>
      </c>
      <c r="AB99" s="103">
        <f>Coverages!$C$14*G99</f>
        <v>989662500</v>
      </c>
      <c r="AC99" s="103">
        <f>Coverages!$C$16*G99</f>
        <v>19793250</v>
      </c>
      <c r="AD99" s="92">
        <f>Coverages!$C$18*G99</f>
        <v>19793250</v>
      </c>
      <c r="AE99" s="106">
        <f t="shared" si="57"/>
        <v>0.1115531810086772</v>
      </c>
      <c r="AF99" s="107">
        <f t="shared" si="40"/>
        <v>0.36967147891326591</v>
      </c>
      <c r="AG99" s="107">
        <f t="shared" si="41"/>
        <v>1.1423591375847826</v>
      </c>
      <c r="AH99" s="107">
        <f t="shared" si="42"/>
        <v>0.68644613694062373</v>
      </c>
      <c r="AI99" s="108">
        <f t="shared" si="43"/>
        <v>8.6393088552915762E-2</v>
      </c>
      <c r="AJ99" s="106">
        <f t="shared" si="64"/>
        <v>0.12058374119031227</v>
      </c>
      <c r="AK99" s="107">
        <f t="shared" si="58"/>
        <v>0.38351827973197494</v>
      </c>
      <c r="AL99" s="107">
        <f t="shared" si="59"/>
        <v>1.1539269702443551</v>
      </c>
      <c r="AM99" s="107">
        <f t="shared" si="60"/>
        <v>0.69975427519207167</v>
      </c>
      <c r="AN99" s="108">
        <f t="shared" si="61"/>
        <v>9.44520148078489E-2</v>
      </c>
      <c r="AO99" s="102">
        <f t="shared" si="62"/>
        <v>1741.7695426471146</v>
      </c>
      <c r="AP99" s="103">
        <f t="shared" si="44"/>
        <v>866.05858057671173</v>
      </c>
      <c r="AQ99" s="103">
        <f t="shared" si="45"/>
        <v>1006.8952294342769</v>
      </c>
      <c r="AR99" s="103">
        <f t="shared" si="46"/>
        <v>2117.0749119017846</v>
      </c>
      <c r="AS99" s="92">
        <f t="shared" si="47"/>
        <v>367.79417225569324</v>
      </c>
      <c r="AT99" s="102">
        <f t="shared" si="63"/>
        <v>1747.2732547311571</v>
      </c>
      <c r="AU99" s="103">
        <f t="shared" si="48"/>
        <v>868.79518663090005</v>
      </c>
      <c r="AV99" s="103">
        <f t="shared" si="49"/>
        <v>1010.0768566851359</v>
      </c>
      <c r="AW99" s="103">
        <f t="shared" si="50"/>
        <v>2123.7645286910119</v>
      </c>
      <c r="AX99" s="92">
        <f t="shared" si="51"/>
        <v>368.95634278441179</v>
      </c>
    </row>
    <row r="100" spans="1:50" x14ac:dyDescent="0.2">
      <c r="A100" s="85" t="str">
        <f t="shared" si="52"/>
        <v>2009_4</v>
      </c>
      <c r="B100" s="59">
        <v>2009</v>
      </c>
      <c r="C100" s="59">
        <v>4</v>
      </c>
      <c r="D100" s="83" t="str">
        <f t="shared" si="53"/>
        <v>SYL_Personal</v>
      </c>
      <c r="E100" s="70" t="s">
        <v>22</v>
      </c>
      <c r="F100" s="71" t="s">
        <v>14</v>
      </c>
      <c r="G100" s="88">
        <f t="shared" si="54"/>
        <v>667.75</v>
      </c>
      <c r="H100" s="72">
        <v>2671</v>
      </c>
      <c r="I100" s="88">
        <f t="shared" si="55"/>
        <v>274445250</v>
      </c>
      <c r="J100" s="92">
        <f t="shared" si="56"/>
        <v>1097781000</v>
      </c>
      <c r="K100" s="67">
        <v>97</v>
      </c>
      <c r="L100" s="68">
        <v>278</v>
      </c>
      <c r="M100" s="68">
        <v>387</v>
      </c>
      <c r="N100" s="68">
        <v>290</v>
      </c>
      <c r="O100" s="69">
        <v>155</v>
      </c>
      <c r="P100" s="67">
        <v>1097924</v>
      </c>
      <c r="Q100" s="68">
        <v>738271</v>
      </c>
      <c r="R100" s="68">
        <v>360066</v>
      </c>
      <c r="S100" s="68">
        <v>885182</v>
      </c>
      <c r="T100" s="69">
        <v>521605</v>
      </c>
      <c r="U100" s="102">
        <f t="shared" si="35"/>
        <v>11318.804123711339</v>
      </c>
      <c r="V100" s="103">
        <f t="shared" si="36"/>
        <v>2655.6510791366904</v>
      </c>
      <c r="W100" s="103">
        <f t="shared" si="37"/>
        <v>930.40310077519382</v>
      </c>
      <c r="X100" s="103">
        <f t="shared" si="38"/>
        <v>3052.3517241379309</v>
      </c>
      <c r="Y100" s="92">
        <f t="shared" si="39"/>
        <v>3365.1935483870966</v>
      </c>
      <c r="Z100" s="102">
        <f>Coverages!$C$10*G100</f>
        <v>150243750</v>
      </c>
      <c r="AA100" s="103">
        <f>Coverages!$C$12*G100</f>
        <v>20032500</v>
      </c>
      <c r="AB100" s="103">
        <f>Coverages!$C$14*G100</f>
        <v>100162500</v>
      </c>
      <c r="AC100" s="103">
        <f>Coverages!$C$16*G100</f>
        <v>2003250</v>
      </c>
      <c r="AD100" s="92">
        <f>Coverages!$C$18*G100</f>
        <v>2003250</v>
      </c>
      <c r="AE100" s="106">
        <f t="shared" si="57"/>
        <v>0.14526394608760765</v>
      </c>
      <c r="AF100" s="107">
        <f t="shared" si="40"/>
        <v>0.41632347435417449</v>
      </c>
      <c r="AG100" s="107">
        <f t="shared" si="41"/>
        <v>0.5795582178959191</v>
      </c>
      <c r="AH100" s="107">
        <f t="shared" si="42"/>
        <v>0.43429427180831148</v>
      </c>
      <c r="AI100" s="108">
        <f t="shared" si="43"/>
        <v>0.23212280044926994</v>
      </c>
      <c r="AJ100" s="106">
        <f t="shared" si="64"/>
        <v>0.17703589848557472</v>
      </c>
      <c r="AK100" s="107">
        <f t="shared" si="58"/>
        <v>0.46077130157699897</v>
      </c>
      <c r="AL100" s="107">
        <f t="shared" si="59"/>
        <v>0.62406748477200702</v>
      </c>
      <c r="AM100" s="107">
        <f t="shared" si="60"/>
        <v>0.47898694290646604</v>
      </c>
      <c r="AN100" s="108">
        <f t="shared" si="61"/>
        <v>0.27019024813610071</v>
      </c>
      <c r="AO100" s="102">
        <f t="shared" si="62"/>
        <v>1644.2141520029952</v>
      </c>
      <c r="AP100" s="103">
        <f t="shared" si="44"/>
        <v>1105.6098839385998</v>
      </c>
      <c r="AQ100" s="103">
        <f t="shared" si="45"/>
        <v>539.22276301010857</v>
      </c>
      <c r="AR100" s="103">
        <f t="shared" si="46"/>
        <v>1325.6188693373269</v>
      </c>
      <c r="AS100" s="92">
        <f t="shared" si="47"/>
        <v>781.13815050542871</v>
      </c>
      <c r="AT100" s="102">
        <f t="shared" si="63"/>
        <v>1649.4096047167795</v>
      </c>
      <c r="AU100" s="103">
        <f t="shared" si="48"/>
        <v>1109.1034336473758</v>
      </c>
      <c r="AV100" s="103">
        <f t="shared" si="49"/>
        <v>540.9266203598354</v>
      </c>
      <c r="AW100" s="103">
        <f t="shared" si="50"/>
        <v>1329.8076121137788</v>
      </c>
      <c r="AX100" s="92">
        <f t="shared" si="51"/>
        <v>783.60642163601096</v>
      </c>
    </row>
    <row r="101" spans="1:50" x14ac:dyDescent="0.2">
      <c r="A101" s="85" t="str">
        <f t="shared" si="52"/>
        <v>2009_4</v>
      </c>
      <c r="B101" s="59">
        <v>2009</v>
      </c>
      <c r="C101" s="59">
        <v>4</v>
      </c>
      <c r="D101" s="83" t="str">
        <f t="shared" si="53"/>
        <v>MYL_Personal</v>
      </c>
      <c r="E101" s="70" t="s">
        <v>23</v>
      </c>
      <c r="F101" s="71" t="s">
        <v>14</v>
      </c>
      <c r="G101" s="88">
        <f t="shared" si="54"/>
        <v>668.25</v>
      </c>
      <c r="H101" s="72">
        <v>2673</v>
      </c>
      <c r="I101" s="88">
        <f t="shared" si="55"/>
        <v>274650750</v>
      </c>
      <c r="J101" s="92">
        <f t="shared" si="56"/>
        <v>1098603000</v>
      </c>
      <c r="K101" s="67">
        <v>86</v>
      </c>
      <c r="L101" s="68">
        <v>285</v>
      </c>
      <c r="M101" s="68">
        <v>533</v>
      </c>
      <c r="N101" s="68">
        <v>334</v>
      </c>
      <c r="O101" s="69">
        <v>85</v>
      </c>
      <c r="P101" s="67">
        <v>1218165</v>
      </c>
      <c r="Q101" s="68">
        <v>809682</v>
      </c>
      <c r="R101" s="68">
        <v>381542</v>
      </c>
      <c r="S101" s="68">
        <v>1055615</v>
      </c>
      <c r="T101" s="69">
        <v>354559</v>
      </c>
      <c r="U101" s="102">
        <f t="shared" si="35"/>
        <v>14164.709302325582</v>
      </c>
      <c r="V101" s="103">
        <f t="shared" si="36"/>
        <v>2840.9894736842107</v>
      </c>
      <c r="W101" s="103">
        <f t="shared" si="37"/>
        <v>715.83864915572235</v>
      </c>
      <c r="X101" s="103">
        <f t="shared" si="38"/>
        <v>3160.5239520958085</v>
      </c>
      <c r="Y101" s="92">
        <f t="shared" si="39"/>
        <v>4171.2823529411762</v>
      </c>
      <c r="Z101" s="102">
        <f>Coverages!$C$10*G101</f>
        <v>150356250</v>
      </c>
      <c r="AA101" s="103">
        <f>Coverages!$C$12*G101</f>
        <v>20047500</v>
      </c>
      <c r="AB101" s="103">
        <f>Coverages!$C$14*G101</f>
        <v>100237500</v>
      </c>
      <c r="AC101" s="103">
        <f>Coverages!$C$16*G101</f>
        <v>2004750</v>
      </c>
      <c r="AD101" s="92">
        <f>Coverages!$C$18*G101</f>
        <v>2004750</v>
      </c>
      <c r="AE101" s="106">
        <f t="shared" si="57"/>
        <v>0.12869435091657314</v>
      </c>
      <c r="AF101" s="107">
        <f t="shared" si="40"/>
        <v>0.42648709315375982</v>
      </c>
      <c r="AG101" s="107">
        <f t="shared" si="41"/>
        <v>0.79760568649457542</v>
      </c>
      <c r="AH101" s="107">
        <f t="shared" si="42"/>
        <v>0.4998129442573887</v>
      </c>
      <c r="AI101" s="108">
        <f t="shared" si="43"/>
        <v>0.12719790497568276</v>
      </c>
      <c r="AJ101" s="106">
        <f t="shared" si="64"/>
        <v>0.1588765892449634</v>
      </c>
      <c r="AK101" s="107">
        <f t="shared" si="58"/>
        <v>0.471064107957747</v>
      </c>
      <c r="AL101" s="107">
        <f t="shared" si="59"/>
        <v>0.83381995450013391</v>
      </c>
      <c r="AM101" s="107">
        <f t="shared" si="60"/>
        <v>0.54487971203438224</v>
      </c>
      <c r="AN101" s="108">
        <f t="shared" si="61"/>
        <v>0.15722990851594459</v>
      </c>
      <c r="AO101" s="102">
        <f t="shared" si="62"/>
        <v>1822.9180695847363</v>
      </c>
      <c r="AP101" s="103">
        <f t="shared" si="44"/>
        <v>1211.645342312009</v>
      </c>
      <c r="AQ101" s="103">
        <f t="shared" si="45"/>
        <v>570.95697717919938</v>
      </c>
      <c r="AR101" s="103">
        <f t="shared" si="46"/>
        <v>1579.670781893004</v>
      </c>
      <c r="AS101" s="92">
        <f t="shared" si="47"/>
        <v>530.57837635615408</v>
      </c>
      <c r="AT101" s="102">
        <f t="shared" si="63"/>
        <v>1828.6781979841257</v>
      </c>
      <c r="AU101" s="103">
        <f t="shared" si="48"/>
        <v>1215.4739470434488</v>
      </c>
      <c r="AV101" s="103">
        <f t="shared" si="49"/>
        <v>572.76110955023273</v>
      </c>
      <c r="AW101" s="103">
        <f t="shared" si="50"/>
        <v>1584.6622879207764</v>
      </c>
      <c r="AX101" s="92">
        <f t="shared" si="51"/>
        <v>532.25491883205768</v>
      </c>
    </row>
    <row r="102" spans="1:50" x14ac:dyDescent="0.2">
      <c r="A102" s="85" t="str">
        <f t="shared" si="52"/>
        <v>2009_4</v>
      </c>
      <c r="B102" s="59">
        <v>2009</v>
      </c>
      <c r="C102" s="59">
        <v>4</v>
      </c>
      <c r="D102" s="83" t="str">
        <f t="shared" si="53"/>
        <v>MYH_Personal</v>
      </c>
      <c r="E102" s="70" t="s">
        <v>24</v>
      </c>
      <c r="F102" s="71" t="s">
        <v>14</v>
      </c>
      <c r="G102" s="88">
        <f t="shared" si="54"/>
        <v>1781.5</v>
      </c>
      <c r="H102" s="72">
        <v>7126</v>
      </c>
      <c r="I102" s="88">
        <f t="shared" si="55"/>
        <v>732196500</v>
      </c>
      <c r="J102" s="92">
        <f t="shared" si="56"/>
        <v>2928786000</v>
      </c>
      <c r="K102" s="67">
        <v>203</v>
      </c>
      <c r="L102" s="68">
        <v>738</v>
      </c>
      <c r="M102" s="68">
        <v>389</v>
      </c>
      <c r="N102" s="68">
        <v>1514</v>
      </c>
      <c r="O102" s="69">
        <v>205</v>
      </c>
      <c r="P102" s="67">
        <v>3907845</v>
      </c>
      <c r="Q102" s="68">
        <v>3142551</v>
      </c>
      <c r="R102" s="68">
        <v>439393</v>
      </c>
      <c r="S102" s="68">
        <v>4688205</v>
      </c>
      <c r="T102" s="69">
        <v>919559</v>
      </c>
      <c r="U102" s="102">
        <f t="shared" si="35"/>
        <v>19250.467980295565</v>
      </c>
      <c r="V102" s="103">
        <f t="shared" si="36"/>
        <v>4258.1991869918702</v>
      </c>
      <c r="W102" s="103">
        <f t="shared" si="37"/>
        <v>1129.5449871465296</v>
      </c>
      <c r="X102" s="103">
        <f t="shared" si="38"/>
        <v>3096.5686922060768</v>
      </c>
      <c r="Y102" s="92">
        <f t="shared" si="39"/>
        <v>4485.6536585365857</v>
      </c>
      <c r="Z102" s="102">
        <f>Coverages!$C$10*G102</f>
        <v>400837500</v>
      </c>
      <c r="AA102" s="103">
        <f>Coverages!$C$12*G102</f>
        <v>53445000</v>
      </c>
      <c r="AB102" s="103">
        <f>Coverages!$C$14*G102</f>
        <v>267225000</v>
      </c>
      <c r="AC102" s="103">
        <f>Coverages!$C$16*G102</f>
        <v>5344500</v>
      </c>
      <c r="AD102" s="92">
        <f>Coverages!$C$18*G102</f>
        <v>5344500</v>
      </c>
      <c r="AE102" s="106">
        <f t="shared" si="57"/>
        <v>0.11394891944990176</v>
      </c>
      <c r="AF102" s="107">
        <f t="shared" si="40"/>
        <v>0.41425764804939658</v>
      </c>
      <c r="AG102" s="107">
        <f t="shared" si="41"/>
        <v>0.2183553185517822</v>
      </c>
      <c r="AH102" s="107">
        <f t="shared" si="42"/>
        <v>0.84984563570025262</v>
      </c>
      <c r="AI102" s="108">
        <f t="shared" si="43"/>
        <v>0.11507156890261017</v>
      </c>
      <c r="AJ102" s="106">
        <f t="shared" si="64"/>
        <v>0.13148964256124851</v>
      </c>
      <c r="AK102" s="107">
        <f t="shared" si="58"/>
        <v>0.44145030153963377</v>
      </c>
      <c r="AL102" s="107">
        <f t="shared" si="59"/>
        <v>0.24116134289641764</v>
      </c>
      <c r="AM102" s="107">
        <f t="shared" si="60"/>
        <v>0.86956541325957493</v>
      </c>
      <c r="AN102" s="108">
        <f t="shared" si="61"/>
        <v>0.13268731731396924</v>
      </c>
      <c r="AO102" s="102">
        <f t="shared" si="62"/>
        <v>2193.5700252596125</v>
      </c>
      <c r="AP102" s="103">
        <f t="shared" si="44"/>
        <v>1763.9915801291047</v>
      </c>
      <c r="AQ102" s="103">
        <f t="shared" si="45"/>
        <v>246.64215548694921</v>
      </c>
      <c r="AR102" s="103">
        <f t="shared" si="46"/>
        <v>2631.605388717373</v>
      </c>
      <c r="AS102" s="92">
        <f t="shared" si="47"/>
        <v>516.17120404153798</v>
      </c>
      <c r="AT102" s="102">
        <f t="shared" si="63"/>
        <v>2200.5013543244595</v>
      </c>
      <c r="AU102" s="103">
        <f t="shared" si="48"/>
        <v>1769.5655102834644</v>
      </c>
      <c r="AV102" s="103">
        <f t="shared" si="49"/>
        <v>247.42150509569527</v>
      </c>
      <c r="AW102" s="103">
        <f t="shared" si="50"/>
        <v>2639.920839196719</v>
      </c>
      <c r="AX102" s="92">
        <f t="shared" si="51"/>
        <v>517.80222216624395</v>
      </c>
    </row>
    <row r="103" spans="1:50" x14ac:dyDescent="0.2">
      <c r="A103" s="85" t="str">
        <f t="shared" si="52"/>
        <v>2009_4</v>
      </c>
      <c r="B103" s="59">
        <v>2009</v>
      </c>
      <c r="C103" s="59">
        <v>4</v>
      </c>
      <c r="D103" s="83" t="str">
        <f t="shared" si="53"/>
        <v>LML_Personal</v>
      </c>
      <c r="E103" s="70" t="s">
        <v>25</v>
      </c>
      <c r="F103" s="71" t="s">
        <v>14</v>
      </c>
      <c r="G103" s="88">
        <f t="shared" si="54"/>
        <v>4990.75</v>
      </c>
      <c r="H103" s="72">
        <v>19963</v>
      </c>
      <c r="I103" s="88">
        <f t="shared" si="55"/>
        <v>2051198250</v>
      </c>
      <c r="J103" s="92">
        <f t="shared" si="56"/>
        <v>8204793000</v>
      </c>
      <c r="K103" s="67">
        <v>144</v>
      </c>
      <c r="L103" s="68">
        <v>1665</v>
      </c>
      <c r="M103" s="68">
        <v>5917</v>
      </c>
      <c r="N103" s="68">
        <v>2096</v>
      </c>
      <c r="O103" s="69">
        <v>773</v>
      </c>
      <c r="P103" s="67">
        <v>2138892</v>
      </c>
      <c r="Q103" s="68">
        <v>3043068</v>
      </c>
      <c r="R103" s="68">
        <v>6268723</v>
      </c>
      <c r="S103" s="68">
        <v>4103678</v>
      </c>
      <c r="T103" s="69">
        <v>3270444</v>
      </c>
      <c r="U103" s="102">
        <f t="shared" si="35"/>
        <v>14853.416666666666</v>
      </c>
      <c r="V103" s="103">
        <f t="shared" si="36"/>
        <v>1827.6684684684685</v>
      </c>
      <c r="W103" s="103">
        <f t="shared" si="37"/>
        <v>1059.4427919553827</v>
      </c>
      <c r="X103" s="103">
        <f t="shared" si="38"/>
        <v>1957.8616412213742</v>
      </c>
      <c r="Y103" s="92">
        <f t="shared" si="39"/>
        <v>4230.8460543337642</v>
      </c>
      <c r="Z103" s="102">
        <f>Coverages!$C$10*G103</f>
        <v>1122918750</v>
      </c>
      <c r="AA103" s="103">
        <f>Coverages!$C$12*G103</f>
        <v>149722500</v>
      </c>
      <c r="AB103" s="103">
        <f>Coverages!$C$14*G103</f>
        <v>748612500</v>
      </c>
      <c r="AC103" s="103">
        <f>Coverages!$C$16*G103</f>
        <v>14972250</v>
      </c>
      <c r="AD103" s="92">
        <f>Coverages!$C$18*G103</f>
        <v>14972250</v>
      </c>
      <c r="AE103" s="106">
        <f t="shared" si="57"/>
        <v>2.8853378750688774E-2</v>
      </c>
      <c r="AF103" s="107">
        <f t="shared" si="40"/>
        <v>0.33361719180483895</v>
      </c>
      <c r="AG103" s="107">
        <f t="shared" si="41"/>
        <v>1.1855933476932325</v>
      </c>
      <c r="AH103" s="107">
        <f t="shared" si="42"/>
        <v>0.41997695737113661</v>
      </c>
      <c r="AI103" s="108">
        <f t="shared" si="43"/>
        <v>0.15488654009918348</v>
      </c>
      <c r="AJ103" s="106">
        <f t="shared" si="64"/>
        <v>3.4374327980227756E-2</v>
      </c>
      <c r="AK103" s="107">
        <f t="shared" si="58"/>
        <v>0.34916822028233335</v>
      </c>
      <c r="AL103" s="107">
        <f t="shared" si="59"/>
        <v>1.2010644797447709</v>
      </c>
      <c r="AM103" s="107">
        <f t="shared" si="60"/>
        <v>0.43625523189447279</v>
      </c>
      <c r="AN103" s="108">
        <f t="shared" si="61"/>
        <v>0.16681920272379314</v>
      </c>
      <c r="AO103" s="102">
        <f t="shared" si="62"/>
        <v>428.57125682512651</v>
      </c>
      <c r="AP103" s="103">
        <f t="shared" si="44"/>
        <v>609.74162200070134</v>
      </c>
      <c r="AQ103" s="103">
        <f t="shared" si="45"/>
        <v>1256.0683264038471</v>
      </c>
      <c r="AR103" s="103">
        <f t="shared" si="46"/>
        <v>822.25677503381257</v>
      </c>
      <c r="AS103" s="92">
        <f t="shared" si="47"/>
        <v>655.30110704803883</v>
      </c>
      <c r="AT103" s="102">
        <f t="shared" si="63"/>
        <v>429.92547318228992</v>
      </c>
      <c r="AU103" s="103">
        <f t="shared" si="48"/>
        <v>611.66830762183633</v>
      </c>
      <c r="AV103" s="103">
        <f t="shared" si="49"/>
        <v>1260.0373006321515</v>
      </c>
      <c r="AW103" s="103">
        <f t="shared" si="50"/>
        <v>824.85497441561006</v>
      </c>
      <c r="AX103" s="92">
        <f t="shared" si="51"/>
        <v>657.37175332657318</v>
      </c>
    </row>
    <row r="104" spans="1:50" x14ac:dyDescent="0.2">
      <c r="A104" s="85" t="str">
        <f t="shared" si="52"/>
        <v>2009_4</v>
      </c>
      <c r="B104" s="59">
        <v>2009</v>
      </c>
      <c r="C104" s="59">
        <v>4</v>
      </c>
      <c r="D104" s="83" t="str">
        <f t="shared" si="53"/>
        <v>MSA_Personal</v>
      </c>
      <c r="E104" s="70" t="s">
        <v>26</v>
      </c>
      <c r="F104" s="71" t="s">
        <v>14</v>
      </c>
      <c r="G104" s="88">
        <f t="shared" si="54"/>
        <v>5493.5</v>
      </c>
      <c r="H104" s="72">
        <v>21974</v>
      </c>
      <c r="I104" s="88">
        <f t="shared" si="55"/>
        <v>2257828500</v>
      </c>
      <c r="J104" s="92">
        <f t="shared" si="56"/>
        <v>9031314000</v>
      </c>
      <c r="K104" s="67">
        <v>310</v>
      </c>
      <c r="L104" s="68">
        <v>2307</v>
      </c>
      <c r="M104" s="68">
        <v>4048</v>
      </c>
      <c r="N104" s="68">
        <v>3731</v>
      </c>
      <c r="O104" s="69">
        <v>943</v>
      </c>
      <c r="P104" s="67">
        <v>6264040</v>
      </c>
      <c r="Q104" s="68">
        <v>6901043</v>
      </c>
      <c r="R104" s="68">
        <v>6414056</v>
      </c>
      <c r="S104" s="68">
        <v>9533921</v>
      </c>
      <c r="T104" s="69">
        <v>3489410</v>
      </c>
      <c r="U104" s="102">
        <f t="shared" si="35"/>
        <v>20206.580645161292</v>
      </c>
      <c r="V104" s="103">
        <f t="shared" si="36"/>
        <v>2991.3493714781102</v>
      </c>
      <c r="W104" s="103">
        <f t="shared" si="37"/>
        <v>1584.5</v>
      </c>
      <c r="X104" s="103">
        <f t="shared" si="38"/>
        <v>2555.3259179844545</v>
      </c>
      <c r="Y104" s="92">
        <f t="shared" si="39"/>
        <v>3700.3287380699894</v>
      </c>
      <c r="Z104" s="102">
        <f>Coverages!$C$10*G104</f>
        <v>1236037500</v>
      </c>
      <c r="AA104" s="103">
        <f>Coverages!$C$12*G104</f>
        <v>164805000</v>
      </c>
      <c r="AB104" s="103">
        <f>Coverages!$C$14*G104</f>
        <v>824025000</v>
      </c>
      <c r="AC104" s="103">
        <f>Coverages!$C$16*G104</f>
        <v>16480500</v>
      </c>
      <c r="AD104" s="92">
        <f>Coverages!$C$18*G104</f>
        <v>16480500</v>
      </c>
      <c r="AE104" s="106">
        <f t="shared" si="57"/>
        <v>5.6430326749795215E-2</v>
      </c>
      <c r="AF104" s="107">
        <f t="shared" si="40"/>
        <v>0.41995085100573404</v>
      </c>
      <c r="AG104" s="107">
        <f t="shared" si="41"/>
        <v>0.7368708473650678</v>
      </c>
      <c r="AH104" s="107">
        <f t="shared" si="42"/>
        <v>0.67916628743059981</v>
      </c>
      <c r="AI104" s="108">
        <f t="shared" si="43"/>
        <v>0.17165741330663511</v>
      </c>
      <c r="AJ104" s="106">
        <f t="shared" si="64"/>
        <v>6.3684277891432078E-2</v>
      </c>
      <c r="AK104" s="107">
        <f t="shared" si="58"/>
        <v>0.43546625135859479</v>
      </c>
      <c r="AL104" s="107">
        <f t="shared" si="59"/>
        <v>0.75071325160084135</v>
      </c>
      <c r="AM104" s="107">
        <f t="shared" si="60"/>
        <v>0.6938406557380995</v>
      </c>
      <c r="AN104" s="108">
        <f t="shared" si="61"/>
        <v>0.18351148729133257</v>
      </c>
      <c r="AO104" s="102">
        <f t="shared" si="62"/>
        <v>1140.2639483025393</v>
      </c>
      <c r="AP104" s="103">
        <f t="shared" si="44"/>
        <v>1256.2197142077</v>
      </c>
      <c r="AQ104" s="103">
        <f t="shared" si="45"/>
        <v>1167.5718576499498</v>
      </c>
      <c r="AR104" s="103">
        <f t="shared" si="46"/>
        <v>1735.4912168926915</v>
      </c>
      <c r="AS104" s="92">
        <f t="shared" si="47"/>
        <v>635.18885956129975</v>
      </c>
      <c r="AT104" s="102">
        <f t="shared" si="63"/>
        <v>1143.8669992904061</v>
      </c>
      <c r="AU104" s="103">
        <f t="shared" si="48"/>
        <v>1260.1891667971568</v>
      </c>
      <c r="AV104" s="103">
        <f t="shared" si="49"/>
        <v>1171.261197246605</v>
      </c>
      <c r="AW104" s="103">
        <f t="shared" si="50"/>
        <v>1740.9750904754421</v>
      </c>
      <c r="AX104" s="92">
        <f t="shared" si="51"/>
        <v>637.19595436713939</v>
      </c>
    </row>
    <row r="105" spans="1:50" x14ac:dyDescent="0.2">
      <c r="A105" s="85" t="str">
        <f t="shared" si="52"/>
        <v>2009_4</v>
      </c>
      <c r="B105" s="59">
        <v>2009</v>
      </c>
      <c r="C105" s="59">
        <v>4</v>
      </c>
      <c r="D105" s="83" t="str">
        <f t="shared" si="53"/>
        <v>LYA_Personal</v>
      </c>
      <c r="E105" s="70" t="s">
        <v>27</v>
      </c>
      <c r="F105" s="71" t="s">
        <v>14</v>
      </c>
      <c r="G105" s="88">
        <f t="shared" si="54"/>
        <v>1380.25</v>
      </c>
      <c r="H105" s="72">
        <v>5521</v>
      </c>
      <c r="I105" s="88">
        <f t="shared" si="55"/>
        <v>567282750</v>
      </c>
      <c r="J105" s="92">
        <f t="shared" si="56"/>
        <v>2269131000</v>
      </c>
      <c r="K105" s="67">
        <v>154</v>
      </c>
      <c r="L105" s="68">
        <v>608</v>
      </c>
      <c r="M105" s="68">
        <v>828</v>
      </c>
      <c r="N105" s="68">
        <v>785</v>
      </c>
      <c r="O105" s="69">
        <v>239</v>
      </c>
      <c r="P105" s="67">
        <v>3016825</v>
      </c>
      <c r="Q105" s="68">
        <v>1717711</v>
      </c>
      <c r="R105" s="68">
        <v>704302</v>
      </c>
      <c r="S105" s="68">
        <v>2419567</v>
      </c>
      <c r="T105" s="69">
        <v>1711167</v>
      </c>
      <c r="U105" s="102">
        <f t="shared" si="35"/>
        <v>19589.772727272728</v>
      </c>
      <c r="V105" s="103">
        <f t="shared" si="36"/>
        <v>2825.1825657894738</v>
      </c>
      <c r="W105" s="103">
        <f t="shared" si="37"/>
        <v>850.60628019323667</v>
      </c>
      <c r="X105" s="103">
        <f t="shared" si="38"/>
        <v>3082.2509554140129</v>
      </c>
      <c r="Y105" s="92">
        <f t="shared" si="39"/>
        <v>7159.6945606694562</v>
      </c>
      <c r="Z105" s="102">
        <f>Coverages!$C$10*G105</f>
        <v>310556250</v>
      </c>
      <c r="AA105" s="103">
        <f>Coverages!$C$12*G105</f>
        <v>41407500</v>
      </c>
      <c r="AB105" s="103">
        <f>Coverages!$C$14*G105</f>
        <v>207037500</v>
      </c>
      <c r="AC105" s="103">
        <f>Coverages!$C$16*G105</f>
        <v>4140750</v>
      </c>
      <c r="AD105" s="92">
        <f>Coverages!$C$18*G105</f>
        <v>4140750</v>
      </c>
      <c r="AE105" s="106">
        <f t="shared" si="57"/>
        <v>0.1115739902191632</v>
      </c>
      <c r="AF105" s="107">
        <f t="shared" si="40"/>
        <v>0.44049990943669626</v>
      </c>
      <c r="AG105" s="107">
        <f t="shared" si="41"/>
        <v>0.59989132403550083</v>
      </c>
      <c r="AH105" s="107">
        <f t="shared" si="42"/>
        <v>0.56873754754573447</v>
      </c>
      <c r="AI105" s="108">
        <f t="shared" si="43"/>
        <v>0.17315703676870131</v>
      </c>
      <c r="AJ105" s="106">
        <f t="shared" si="64"/>
        <v>0.1313195367035917</v>
      </c>
      <c r="AK105" s="107">
        <f t="shared" si="58"/>
        <v>0.47163499298358091</v>
      </c>
      <c r="AL105" s="107">
        <f t="shared" si="59"/>
        <v>0.63061706168106568</v>
      </c>
      <c r="AM105" s="107">
        <f t="shared" si="60"/>
        <v>0.59979771678181315</v>
      </c>
      <c r="AN105" s="108">
        <f t="shared" si="61"/>
        <v>0.19688763207373949</v>
      </c>
      <c r="AO105" s="102">
        <f t="shared" si="62"/>
        <v>2185.709110668357</v>
      </c>
      <c r="AP105" s="103">
        <f t="shared" si="44"/>
        <v>1244.4926643723963</v>
      </c>
      <c r="AQ105" s="103">
        <f t="shared" si="45"/>
        <v>510.27132765803299</v>
      </c>
      <c r="AR105" s="103">
        <f t="shared" si="46"/>
        <v>1752.9918493026626</v>
      </c>
      <c r="AS105" s="92">
        <f t="shared" si="47"/>
        <v>1239.7514942945118</v>
      </c>
      <c r="AT105" s="102">
        <f t="shared" si="63"/>
        <v>2192.615600505299</v>
      </c>
      <c r="AU105" s="103">
        <f t="shared" si="48"/>
        <v>1248.4250613673507</v>
      </c>
      <c r="AV105" s="103">
        <f t="shared" si="49"/>
        <v>511.88370312069253</v>
      </c>
      <c r="AW105" s="103">
        <f t="shared" si="50"/>
        <v>1758.5310220738045</v>
      </c>
      <c r="AX105" s="92">
        <f t="shared" si="51"/>
        <v>1243.6689099532955</v>
      </c>
    </row>
    <row r="106" spans="1:50" x14ac:dyDescent="0.2">
      <c r="A106" s="85" t="str">
        <f t="shared" si="52"/>
        <v>2009_4</v>
      </c>
      <c r="B106" s="59">
        <v>2009</v>
      </c>
      <c r="C106" s="59">
        <v>4</v>
      </c>
      <c r="D106" s="83" t="str">
        <f t="shared" si="53"/>
        <v>MMA_Personal</v>
      </c>
      <c r="E106" s="70" t="s">
        <v>28</v>
      </c>
      <c r="F106" s="71" t="s">
        <v>14</v>
      </c>
      <c r="G106" s="88">
        <f t="shared" si="54"/>
        <v>9028.25</v>
      </c>
      <c r="H106" s="72">
        <v>36113</v>
      </c>
      <c r="I106" s="88">
        <f t="shared" si="55"/>
        <v>3710610750</v>
      </c>
      <c r="J106" s="92">
        <f t="shared" si="56"/>
        <v>14842443000</v>
      </c>
      <c r="K106" s="67">
        <v>953</v>
      </c>
      <c r="L106" s="68">
        <v>3813</v>
      </c>
      <c r="M106" s="68">
        <v>6793</v>
      </c>
      <c r="N106" s="68">
        <v>5341</v>
      </c>
      <c r="O106" s="69">
        <v>1560</v>
      </c>
      <c r="P106" s="67">
        <v>12824412</v>
      </c>
      <c r="Q106" s="68">
        <v>11395381</v>
      </c>
      <c r="R106" s="68">
        <v>7952535</v>
      </c>
      <c r="S106" s="68">
        <v>15002335</v>
      </c>
      <c r="T106" s="69">
        <v>14111301</v>
      </c>
      <c r="U106" s="102">
        <f t="shared" si="35"/>
        <v>13456.885624344177</v>
      </c>
      <c r="V106" s="103">
        <f t="shared" si="36"/>
        <v>2988.5604510883818</v>
      </c>
      <c r="W106" s="103">
        <f t="shared" si="37"/>
        <v>1170.6955689680553</v>
      </c>
      <c r="X106" s="103">
        <f t="shared" si="38"/>
        <v>2808.9000187230854</v>
      </c>
      <c r="Y106" s="92">
        <f t="shared" si="39"/>
        <v>9045.7057692307699</v>
      </c>
      <c r="Z106" s="102">
        <f>Coverages!$C$10*G106</f>
        <v>2031356250</v>
      </c>
      <c r="AA106" s="103">
        <f>Coverages!$C$12*G106</f>
        <v>270847500</v>
      </c>
      <c r="AB106" s="103">
        <f>Coverages!$C$14*G106</f>
        <v>1354237500</v>
      </c>
      <c r="AC106" s="103">
        <f>Coverages!$C$16*G106</f>
        <v>27084750</v>
      </c>
      <c r="AD106" s="92">
        <f>Coverages!$C$18*G106</f>
        <v>27084750</v>
      </c>
      <c r="AE106" s="106">
        <f t="shared" si="57"/>
        <v>0.10555755545094564</v>
      </c>
      <c r="AF106" s="107">
        <f t="shared" si="40"/>
        <v>0.42234098524077202</v>
      </c>
      <c r="AG106" s="107">
        <f t="shared" si="41"/>
        <v>0.75241602746933234</v>
      </c>
      <c r="AH106" s="107">
        <f t="shared" si="42"/>
        <v>0.59158751696065126</v>
      </c>
      <c r="AI106" s="108">
        <f t="shared" si="43"/>
        <v>0.17279096170354166</v>
      </c>
      <c r="AJ106" s="106">
        <f t="shared" si="64"/>
        <v>0.11309241210812868</v>
      </c>
      <c r="AK106" s="107">
        <f t="shared" si="58"/>
        <v>0.43445314316393824</v>
      </c>
      <c r="AL106" s="107">
        <f t="shared" si="59"/>
        <v>0.76299989548111691</v>
      </c>
      <c r="AM106" s="107">
        <f t="shared" si="60"/>
        <v>0.60364101599197695</v>
      </c>
      <c r="AN106" s="108">
        <f t="shared" si="61"/>
        <v>0.18206186986936171</v>
      </c>
      <c r="AO106" s="102">
        <f t="shared" si="62"/>
        <v>1420.4759504887436</v>
      </c>
      <c r="AP106" s="103">
        <f t="shared" si="44"/>
        <v>1262.1915653642732</v>
      </c>
      <c r="AQ106" s="103">
        <f t="shared" si="45"/>
        <v>880.85010937889399</v>
      </c>
      <c r="AR106" s="103">
        <f t="shared" si="46"/>
        <v>1661.7101874671171</v>
      </c>
      <c r="AS106" s="92">
        <f t="shared" si="47"/>
        <v>1563.0161991526597</v>
      </c>
      <c r="AT106" s="102">
        <f t="shared" si="63"/>
        <v>1424.9644264107162</v>
      </c>
      <c r="AU106" s="103">
        <f t="shared" si="48"/>
        <v>1266.1798880445024</v>
      </c>
      <c r="AV106" s="103">
        <f t="shared" si="49"/>
        <v>883.63345428906564</v>
      </c>
      <c r="AW106" s="103">
        <f t="shared" si="50"/>
        <v>1666.9609248436818</v>
      </c>
      <c r="AX106" s="92">
        <f t="shared" si="51"/>
        <v>1567.9550793731491</v>
      </c>
    </row>
    <row r="107" spans="1:50" x14ac:dyDescent="0.2">
      <c r="A107" s="85" t="str">
        <f t="shared" si="52"/>
        <v>2009_4</v>
      </c>
      <c r="B107" s="59">
        <v>2009</v>
      </c>
      <c r="C107" s="59">
        <v>4</v>
      </c>
      <c r="D107" s="83" t="str">
        <f t="shared" si="53"/>
        <v>LYH_Personal</v>
      </c>
      <c r="E107" s="70" t="s">
        <v>29</v>
      </c>
      <c r="F107" s="71" t="s">
        <v>14</v>
      </c>
      <c r="G107" s="88">
        <f t="shared" si="54"/>
        <v>976.25</v>
      </c>
      <c r="H107" s="72">
        <v>3905</v>
      </c>
      <c r="I107" s="88">
        <f t="shared" si="55"/>
        <v>401238750</v>
      </c>
      <c r="J107" s="92">
        <f t="shared" si="56"/>
        <v>1604955000</v>
      </c>
      <c r="K107" s="67">
        <v>128</v>
      </c>
      <c r="L107" s="68">
        <v>453</v>
      </c>
      <c r="M107" s="68">
        <v>629</v>
      </c>
      <c r="N107" s="68">
        <v>568</v>
      </c>
      <c r="O107" s="69">
        <v>251</v>
      </c>
      <c r="P107" s="67">
        <v>2141140</v>
      </c>
      <c r="Q107" s="68">
        <v>1342160</v>
      </c>
      <c r="R107" s="68">
        <v>849662</v>
      </c>
      <c r="S107" s="68">
        <v>1580223</v>
      </c>
      <c r="T107" s="69">
        <v>1658620</v>
      </c>
      <c r="U107" s="102">
        <f t="shared" si="35"/>
        <v>16727.65625</v>
      </c>
      <c r="V107" s="103">
        <f t="shared" si="36"/>
        <v>2962.8256070640177</v>
      </c>
      <c r="W107" s="103">
        <f t="shared" si="37"/>
        <v>1350.8139904610493</v>
      </c>
      <c r="X107" s="103">
        <f t="shared" si="38"/>
        <v>2782.0827464788731</v>
      </c>
      <c r="Y107" s="92">
        <f t="shared" si="39"/>
        <v>6608.0478087649399</v>
      </c>
      <c r="Z107" s="102">
        <f>Coverages!$C$10*G107</f>
        <v>219656250</v>
      </c>
      <c r="AA107" s="103">
        <f>Coverages!$C$12*G107</f>
        <v>29287500</v>
      </c>
      <c r="AB107" s="103">
        <f>Coverages!$C$14*G107</f>
        <v>146437500</v>
      </c>
      <c r="AC107" s="103">
        <f>Coverages!$C$16*G107</f>
        <v>2928750</v>
      </c>
      <c r="AD107" s="92">
        <f>Coverages!$C$18*G107</f>
        <v>2928750</v>
      </c>
      <c r="AE107" s="106">
        <f t="shared" si="57"/>
        <v>0.13111395646606913</v>
      </c>
      <c r="AF107" s="107">
        <f t="shared" si="40"/>
        <v>0.46402048655569783</v>
      </c>
      <c r="AG107" s="107">
        <f t="shared" si="41"/>
        <v>0.64430217669654288</v>
      </c>
      <c r="AH107" s="107">
        <f t="shared" si="42"/>
        <v>0.58181818181818179</v>
      </c>
      <c r="AI107" s="108">
        <f t="shared" si="43"/>
        <v>0.25710627400768243</v>
      </c>
      <c r="AJ107" s="106">
        <f t="shared" si="64"/>
        <v>0.15628384369147372</v>
      </c>
      <c r="AK107" s="107">
        <f t="shared" si="58"/>
        <v>0.50120979223590589</v>
      </c>
      <c r="AL107" s="107">
        <f t="shared" si="59"/>
        <v>0.68000156713177096</v>
      </c>
      <c r="AM107" s="107">
        <f t="shared" si="60"/>
        <v>0.61860156025085689</v>
      </c>
      <c r="AN107" s="108">
        <f t="shared" si="61"/>
        <v>0.28969707843808207</v>
      </c>
      <c r="AO107" s="102">
        <f t="shared" si="62"/>
        <v>2193.2291933418692</v>
      </c>
      <c r="AP107" s="103">
        <f t="shared" si="44"/>
        <v>1374.8117797695263</v>
      </c>
      <c r="AQ107" s="103">
        <f t="shared" si="45"/>
        <v>870.33239436619715</v>
      </c>
      <c r="AR107" s="103">
        <f t="shared" si="46"/>
        <v>1618.6663252240717</v>
      </c>
      <c r="AS107" s="92">
        <f t="shared" si="47"/>
        <v>1698.9705505761845</v>
      </c>
      <c r="AT107" s="102">
        <f t="shared" si="63"/>
        <v>2200.1594454325823</v>
      </c>
      <c r="AU107" s="103">
        <f t="shared" si="48"/>
        <v>1379.1559642441855</v>
      </c>
      <c r="AV107" s="103">
        <f t="shared" si="49"/>
        <v>873.0825049857267</v>
      </c>
      <c r="AW107" s="103">
        <f t="shared" si="50"/>
        <v>1623.7810509073727</v>
      </c>
      <c r="AX107" s="92">
        <f t="shared" si="51"/>
        <v>1704.3390247173891</v>
      </c>
    </row>
    <row r="108" spans="1:50" x14ac:dyDescent="0.2">
      <c r="A108" s="85" t="str">
        <f t="shared" si="52"/>
        <v>2009_4</v>
      </c>
      <c r="B108" s="59">
        <v>2009</v>
      </c>
      <c r="C108" s="59">
        <v>4</v>
      </c>
      <c r="D108" s="83" t="str">
        <f t="shared" si="53"/>
        <v>SSA_Personal</v>
      </c>
      <c r="E108" s="70" t="s">
        <v>30</v>
      </c>
      <c r="F108" s="71" t="s">
        <v>14</v>
      </c>
      <c r="G108" s="88">
        <f t="shared" si="54"/>
        <v>1831.75</v>
      </c>
      <c r="H108" s="72">
        <v>7327</v>
      </c>
      <c r="I108" s="88">
        <f t="shared" si="55"/>
        <v>752849250</v>
      </c>
      <c r="J108" s="92">
        <f t="shared" si="56"/>
        <v>3011397000</v>
      </c>
      <c r="K108" s="67">
        <v>213</v>
      </c>
      <c r="L108" s="68">
        <v>809</v>
      </c>
      <c r="M108" s="68">
        <v>2106</v>
      </c>
      <c r="N108" s="68">
        <v>1833</v>
      </c>
      <c r="O108" s="69">
        <v>114</v>
      </c>
      <c r="P108" s="67">
        <v>4381449</v>
      </c>
      <c r="Q108" s="68">
        <v>1470406</v>
      </c>
      <c r="R108" s="68">
        <v>1673389</v>
      </c>
      <c r="S108" s="68">
        <v>6068420</v>
      </c>
      <c r="T108" s="69">
        <v>554454</v>
      </c>
      <c r="U108" s="102">
        <f t="shared" si="35"/>
        <v>20570.183098591548</v>
      </c>
      <c r="V108" s="103">
        <f t="shared" si="36"/>
        <v>1817.5599505562423</v>
      </c>
      <c r="W108" s="103">
        <f t="shared" si="37"/>
        <v>794.58167141500473</v>
      </c>
      <c r="X108" s="103">
        <f t="shared" si="38"/>
        <v>3310.6492089470812</v>
      </c>
      <c r="Y108" s="92">
        <f t="shared" si="39"/>
        <v>4863.6315789473683</v>
      </c>
      <c r="Z108" s="102">
        <f>Coverages!$C$10*G108</f>
        <v>412143750</v>
      </c>
      <c r="AA108" s="103">
        <f>Coverages!$C$12*G108</f>
        <v>54952500</v>
      </c>
      <c r="AB108" s="103">
        <f>Coverages!$C$14*G108</f>
        <v>274762500</v>
      </c>
      <c r="AC108" s="103">
        <f>Coverages!$C$16*G108</f>
        <v>5495250</v>
      </c>
      <c r="AD108" s="92">
        <f>Coverages!$C$18*G108</f>
        <v>5495250</v>
      </c>
      <c r="AE108" s="106">
        <f t="shared" si="57"/>
        <v>0.11628224375597107</v>
      </c>
      <c r="AF108" s="107">
        <f t="shared" si="40"/>
        <v>0.44165415586188073</v>
      </c>
      <c r="AG108" s="107">
        <f t="shared" si="41"/>
        <v>1.1497202129111506</v>
      </c>
      <c r="AH108" s="107">
        <f t="shared" si="42"/>
        <v>1.0006824075337792</v>
      </c>
      <c r="AI108" s="108">
        <f t="shared" si="43"/>
        <v>6.2235567080660567E-2</v>
      </c>
      <c r="AJ108" s="106">
        <f t="shared" si="64"/>
        <v>0.13373388647036308</v>
      </c>
      <c r="AK108" s="107">
        <f t="shared" si="58"/>
        <v>0.46868848678363978</v>
      </c>
      <c r="AL108" s="107">
        <f t="shared" si="59"/>
        <v>1.1723072425766687</v>
      </c>
      <c r="AM108" s="107">
        <f t="shared" si="60"/>
        <v>1.0021050404719873</v>
      </c>
      <c r="AN108" s="108">
        <f t="shared" si="61"/>
        <v>7.5387483037527056E-2</v>
      </c>
      <c r="AO108" s="102">
        <f t="shared" si="62"/>
        <v>2391.9470451753787</v>
      </c>
      <c r="AP108" s="103">
        <f t="shared" si="44"/>
        <v>802.7329056912788</v>
      </c>
      <c r="AQ108" s="103">
        <f t="shared" si="45"/>
        <v>913.54660843455713</v>
      </c>
      <c r="AR108" s="103">
        <f t="shared" si="46"/>
        <v>3312.9084209089669</v>
      </c>
      <c r="AS108" s="92">
        <f t="shared" si="47"/>
        <v>302.69086938719801</v>
      </c>
      <c r="AT108" s="102">
        <f t="shared" si="63"/>
        <v>2399.5052137703551</v>
      </c>
      <c r="AU108" s="103">
        <f t="shared" si="48"/>
        <v>805.26941278084314</v>
      </c>
      <c r="AV108" s="103">
        <f t="shared" si="49"/>
        <v>916.43326903176569</v>
      </c>
      <c r="AW108" s="103">
        <f t="shared" si="50"/>
        <v>3323.3766795752499</v>
      </c>
      <c r="AX108" s="92">
        <f t="shared" si="51"/>
        <v>303.64732393229463</v>
      </c>
    </row>
    <row r="109" spans="1:50" x14ac:dyDescent="0.2">
      <c r="A109" s="85" t="str">
        <f t="shared" si="52"/>
        <v>2009_4</v>
      </c>
      <c r="B109" s="59">
        <v>2009</v>
      </c>
      <c r="C109" s="59">
        <v>4</v>
      </c>
      <c r="D109" s="83" t="str">
        <f t="shared" si="53"/>
        <v>MML_Personal</v>
      </c>
      <c r="E109" s="70" t="s">
        <v>31</v>
      </c>
      <c r="F109" s="71" t="s">
        <v>14</v>
      </c>
      <c r="G109" s="88">
        <f t="shared" si="54"/>
        <v>6049.75</v>
      </c>
      <c r="H109" s="72">
        <v>24199</v>
      </c>
      <c r="I109" s="88">
        <f t="shared" si="55"/>
        <v>2486447250</v>
      </c>
      <c r="J109" s="92">
        <f t="shared" si="56"/>
        <v>9945789000</v>
      </c>
      <c r="K109" s="67">
        <v>537</v>
      </c>
      <c r="L109" s="68">
        <v>2541</v>
      </c>
      <c r="M109" s="68">
        <v>7151</v>
      </c>
      <c r="N109" s="68">
        <v>2635</v>
      </c>
      <c r="O109" s="69">
        <v>842</v>
      </c>
      <c r="P109" s="67">
        <v>8245896</v>
      </c>
      <c r="Q109" s="68">
        <v>7553723</v>
      </c>
      <c r="R109" s="68">
        <v>4290754</v>
      </c>
      <c r="S109" s="68">
        <v>8607182</v>
      </c>
      <c r="T109" s="69">
        <v>1614744</v>
      </c>
      <c r="U109" s="102">
        <f t="shared" si="35"/>
        <v>15355.486033519554</v>
      </c>
      <c r="V109" s="103">
        <f t="shared" si="36"/>
        <v>2972.7363242817787</v>
      </c>
      <c r="W109" s="103">
        <f t="shared" si="37"/>
        <v>600.02153544958742</v>
      </c>
      <c r="X109" s="103">
        <f t="shared" si="38"/>
        <v>3266.4827324478179</v>
      </c>
      <c r="Y109" s="92">
        <f t="shared" si="39"/>
        <v>1917.7482185273159</v>
      </c>
      <c r="Z109" s="102">
        <f>Coverages!$C$10*G109</f>
        <v>1361193750</v>
      </c>
      <c r="AA109" s="103">
        <f>Coverages!$C$12*G109</f>
        <v>181492500</v>
      </c>
      <c r="AB109" s="103">
        <f>Coverages!$C$14*G109</f>
        <v>907462500</v>
      </c>
      <c r="AC109" s="103">
        <f>Coverages!$C$16*G109</f>
        <v>18149250</v>
      </c>
      <c r="AD109" s="92">
        <f>Coverages!$C$18*G109</f>
        <v>18149250</v>
      </c>
      <c r="AE109" s="106">
        <f t="shared" si="57"/>
        <v>8.8763998512335227E-2</v>
      </c>
      <c r="AF109" s="107">
        <f t="shared" si="40"/>
        <v>0.42001735608909457</v>
      </c>
      <c r="AG109" s="107">
        <f t="shared" si="41"/>
        <v>1.1820323153849333</v>
      </c>
      <c r="AH109" s="107">
        <f t="shared" si="42"/>
        <v>0.43555518823091866</v>
      </c>
      <c r="AI109" s="108">
        <f t="shared" si="43"/>
        <v>0.13917930492995578</v>
      </c>
      <c r="AJ109" s="106">
        <f t="shared" si="64"/>
        <v>9.7283635110456901E-2</v>
      </c>
      <c r="AK109" s="107">
        <f t="shared" si="58"/>
        <v>0.43480259423253231</v>
      </c>
      <c r="AL109" s="107">
        <f t="shared" si="59"/>
        <v>1.1959278777718323</v>
      </c>
      <c r="AM109" s="107">
        <f t="shared" si="60"/>
        <v>0.45040837169119841</v>
      </c>
      <c r="AN109" s="108">
        <f t="shared" si="61"/>
        <v>0.14954816200621271</v>
      </c>
      <c r="AO109" s="102">
        <f t="shared" si="62"/>
        <v>1363.0143394355139</v>
      </c>
      <c r="AP109" s="103">
        <f t="shared" si="44"/>
        <v>1248.600851274846</v>
      </c>
      <c r="AQ109" s="103">
        <f t="shared" si="45"/>
        <v>709.24484482829871</v>
      </c>
      <c r="AR109" s="103">
        <f t="shared" si="46"/>
        <v>1422.7335013843547</v>
      </c>
      <c r="AS109" s="92">
        <f t="shared" si="47"/>
        <v>266.91086408529276</v>
      </c>
      <c r="AT109" s="102">
        <f t="shared" si="63"/>
        <v>1367.3212458929972</v>
      </c>
      <c r="AU109" s="103">
        <f t="shared" si="48"/>
        <v>1252.546229480773</v>
      </c>
      <c r="AV109" s="103">
        <f t="shared" si="49"/>
        <v>711.48594465663416</v>
      </c>
      <c r="AW109" s="103">
        <f t="shared" si="50"/>
        <v>1427.2291108046693</v>
      </c>
      <c r="AX109" s="92">
        <f t="shared" si="51"/>
        <v>267.75425955872373</v>
      </c>
    </row>
    <row r="110" spans="1:50" x14ac:dyDescent="0.2">
      <c r="A110" s="85" t="str">
        <f t="shared" si="52"/>
        <v>2009_4</v>
      </c>
      <c r="B110" s="59">
        <v>2009</v>
      </c>
      <c r="C110" s="59">
        <v>4</v>
      </c>
      <c r="D110" s="83" t="str">
        <f t="shared" si="53"/>
        <v>LMH_Personal</v>
      </c>
      <c r="E110" s="70" t="s">
        <v>32</v>
      </c>
      <c r="F110" s="71" t="s">
        <v>14</v>
      </c>
      <c r="G110" s="88">
        <f t="shared" si="54"/>
        <v>4278.75</v>
      </c>
      <c r="H110" s="72">
        <v>17115</v>
      </c>
      <c r="I110" s="88">
        <f t="shared" si="55"/>
        <v>1758566250</v>
      </c>
      <c r="J110" s="92">
        <f t="shared" si="56"/>
        <v>7034265000</v>
      </c>
      <c r="K110" s="67">
        <v>246</v>
      </c>
      <c r="L110" s="68">
        <v>2136</v>
      </c>
      <c r="M110" s="68">
        <v>3307</v>
      </c>
      <c r="N110" s="68">
        <v>3040</v>
      </c>
      <c r="O110" s="69">
        <v>965</v>
      </c>
      <c r="P110" s="67">
        <v>8379714</v>
      </c>
      <c r="Q110" s="68">
        <v>7177555</v>
      </c>
      <c r="R110" s="68">
        <v>3879237</v>
      </c>
      <c r="S110" s="68">
        <v>9439179</v>
      </c>
      <c r="T110" s="69">
        <v>7791689</v>
      </c>
      <c r="U110" s="102">
        <f t="shared" si="35"/>
        <v>34063.878048780491</v>
      </c>
      <c r="V110" s="103">
        <f t="shared" si="36"/>
        <v>3360.2785580524346</v>
      </c>
      <c r="W110" s="103">
        <f t="shared" si="37"/>
        <v>1173.0381009978832</v>
      </c>
      <c r="X110" s="103">
        <f t="shared" si="38"/>
        <v>3104.9930921052633</v>
      </c>
      <c r="Y110" s="92">
        <f t="shared" si="39"/>
        <v>8074.2891191709841</v>
      </c>
      <c r="Z110" s="102">
        <f>Coverages!$C$10*G110</f>
        <v>962718750</v>
      </c>
      <c r="AA110" s="103">
        <f>Coverages!$C$12*G110</f>
        <v>128362500</v>
      </c>
      <c r="AB110" s="103">
        <f>Coverages!$C$14*G110</f>
        <v>641812500</v>
      </c>
      <c r="AC110" s="103">
        <f>Coverages!$C$16*G110</f>
        <v>12836250</v>
      </c>
      <c r="AD110" s="92">
        <f>Coverages!$C$18*G110</f>
        <v>12836250</v>
      </c>
      <c r="AE110" s="106">
        <f t="shared" si="57"/>
        <v>5.749342681858019E-2</v>
      </c>
      <c r="AF110" s="107">
        <f t="shared" si="40"/>
        <v>0.49921121822962311</v>
      </c>
      <c r="AG110" s="107">
        <f t="shared" si="41"/>
        <v>0.77288927841075084</v>
      </c>
      <c r="AH110" s="107">
        <f t="shared" si="42"/>
        <v>0.71048787613204789</v>
      </c>
      <c r="AI110" s="108">
        <f t="shared" si="43"/>
        <v>0.22553315804849547</v>
      </c>
      <c r="AJ110" s="106">
        <f t="shared" si="64"/>
        <v>6.5785225635249328E-2</v>
      </c>
      <c r="AK110" s="107">
        <f t="shared" si="58"/>
        <v>0.51702134164304092</v>
      </c>
      <c r="AL110" s="107">
        <f t="shared" si="59"/>
        <v>0.78781292393699809</v>
      </c>
      <c r="AM110" s="107">
        <f t="shared" si="60"/>
        <v>0.72664295856377448</v>
      </c>
      <c r="AN110" s="108">
        <f t="shared" si="61"/>
        <v>0.24042005149322923</v>
      </c>
      <c r="AO110" s="102">
        <f t="shared" si="62"/>
        <v>1958.4490797546011</v>
      </c>
      <c r="AP110" s="103">
        <f t="shared" si="44"/>
        <v>1677.4887525562372</v>
      </c>
      <c r="AQ110" s="103">
        <f t="shared" si="45"/>
        <v>906.62857142857138</v>
      </c>
      <c r="AR110" s="103">
        <f t="shared" si="46"/>
        <v>2206.0599474145488</v>
      </c>
      <c r="AS110" s="92">
        <f t="shared" si="47"/>
        <v>1821.0199240432369</v>
      </c>
      <c r="AT110" s="102">
        <f t="shared" si="63"/>
        <v>1964.6374643843187</v>
      </c>
      <c r="AU110" s="103">
        <f t="shared" si="48"/>
        <v>1682.7893476649667</v>
      </c>
      <c r="AV110" s="103">
        <f t="shared" si="49"/>
        <v>909.49337213964952</v>
      </c>
      <c r="AW110" s="103">
        <f t="shared" si="50"/>
        <v>2213.030742627936</v>
      </c>
      <c r="AX110" s="92">
        <f t="shared" si="51"/>
        <v>1826.7740546074947</v>
      </c>
    </row>
    <row r="111" spans="1:50" x14ac:dyDescent="0.2">
      <c r="A111" s="85" t="str">
        <f t="shared" si="52"/>
        <v>2009_4</v>
      </c>
      <c r="B111" s="59">
        <v>2009</v>
      </c>
      <c r="C111" s="59">
        <v>4</v>
      </c>
      <c r="D111" s="83" t="str">
        <f t="shared" si="53"/>
        <v>SSL_Personal</v>
      </c>
      <c r="E111" s="70" t="s">
        <v>33</v>
      </c>
      <c r="F111" s="71" t="s">
        <v>14</v>
      </c>
      <c r="G111" s="88">
        <f t="shared" si="54"/>
        <v>3211.75</v>
      </c>
      <c r="H111" s="72">
        <v>12847</v>
      </c>
      <c r="I111" s="88">
        <f t="shared" si="55"/>
        <v>1320029250</v>
      </c>
      <c r="J111" s="92">
        <f t="shared" si="56"/>
        <v>5280117000</v>
      </c>
      <c r="K111" s="67">
        <v>424</v>
      </c>
      <c r="L111" s="68">
        <v>1299</v>
      </c>
      <c r="M111" s="68">
        <v>4301</v>
      </c>
      <c r="N111" s="68">
        <v>1611</v>
      </c>
      <c r="O111" s="69">
        <v>489</v>
      </c>
      <c r="P111" s="67">
        <v>5126147</v>
      </c>
      <c r="Q111" s="68">
        <v>3667378</v>
      </c>
      <c r="R111" s="68">
        <v>4078972</v>
      </c>
      <c r="S111" s="68">
        <v>4536552</v>
      </c>
      <c r="T111" s="69">
        <v>958764</v>
      </c>
      <c r="U111" s="102">
        <f t="shared" si="35"/>
        <v>12089.969339622641</v>
      </c>
      <c r="V111" s="103">
        <f t="shared" si="36"/>
        <v>2823.2317167051579</v>
      </c>
      <c r="W111" s="103">
        <f t="shared" si="37"/>
        <v>948.37758660776558</v>
      </c>
      <c r="X111" s="103">
        <f t="shared" si="38"/>
        <v>2815.9851024208565</v>
      </c>
      <c r="Y111" s="92">
        <f t="shared" si="39"/>
        <v>1960.6625766871166</v>
      </c>
      <c r="Z111" s="102">
        <f>Coverages!$C$10*G111</f>
        <v>722643750</v>
      </c>
      <c r="AA111" s="103">
        <f>Coverages!$C$12*G111</f>
        <v>96352500</v>
      </c>
      <c r="AB111" s="103">
        <f>Coverages!$C$14*G111</f>
        <v>481762500</v>
      </c>
      <c r="AC111" s="103">
        <f>Coverages!$C$16*G111</f>
        <v>9635250</v>
      </c>
      <c r="AD111" s="92">
        <f>Coverages!$C$18*G111</f>
        <v>9635250</v>
      </c>
      <c r="AE111" s="106">
        <f t="shared" si="57"/>
        <v>0.13201525648011209</v>
      </c>
      <c r="AF111" s="107">
        <f t="shared" si="40"/>
        <v>0.40445240133883398</v>
      </c>
      <c r="AG111" s="107">
        <f t="shared" si="41"/>
        <v>1.3391453257569861</v>
      </c>
      <c r="AH111" s="107">
        <f t="shared" si="42"/>
        <v>0.50159570327702963</v>
      </c>
      <c r="AI111" s="108">
        <f t="shared" si="43"/>
        <v>0.15225344438390287</v>
      </c>
      <c r="AJ111" s="106">
        <f t="shared" si="64"/>
        <v>0.14593249794623683</v>
      </c>
      <c r="AK111" s="107">
        <f t="shared" si="58"/>
        <v>0.42463034953384798</v>
      </c>
      <c r="AL111" s="107">
        <f t="shared" si="59"/>
        <v>1.3668524739408872</v>
      </c>
      <c r="AM111" s="107">
        <f t="shared" si="60"/>
        <v>0.5221523772134562</v>
      </c>
      <c r="AN111" s="108">
        <f t="shared" si="61"/>
        <v>0.16702416333652981</v>
      </c>
      <c r="AO111" s="102">
        <f t="shared" si="62"/>
        <v>1596.0604032069743</v>
      </c>
      <c r="AP111" s="103">
        <f t="shared" si="44"/>
        <v>1141.8628473573597</v>
      </c>
      <c r="AQ111" s="103">
        <f t="shared" si="45"/>
        <v>1270.0154121584806</v>
      </c>
      <c r="AR111" s="103">
        <f t="shared" si="46"/>
        <v>1412.486027866428</v>
      </c>
      <c r="AS111" s="92">
        <f t="shared" si="47"/>
        <v>298.51763057523158</v>
      </c>
      <c r="AT111" s="102">
        <f t="shared" si="63"/>
        <v>1601.1036978064665</v>
      </c>
      <c r="AU111" s="103">
        <f t="shared" si="48"/>
        <v>1145.4709506095091</v>
      </c>
      <c r="AV111" s="103">
        <f t="shared" si="49"/>
        <v>1274.0284569383277</v>
      </c>
      <c r="AW111" s="103">
        <f t="shared" si="50"/>
        <v>1416.9492569158319</v>
      </c>
      <c r="AX111" s="92">
        <f t="shared" si="51"/>
        <v>299.46089835576686</v>
      </c>
    </row>
    <row r="112" spans="1:50" x14ac:dyDescent="0.2">
      <c r="A112" s="85" t="str">
        <f t="shared" si="52"/>
        <v>2009_4</v>
      </c>
      <c r="B112" s="59">
        <v>2009</v>
      </c>
      <c r="C112" s="59">
        <v>4</v>
      </c>
      <c r="D112" s="83" t="str">
        <f t="shared" si="53"/>
        <v>SSH_Personal</v>
      </c>
      <c r="E112" s="70" t="s">
        <v>34</v>
      </c>
      <c r="F112" s="71" t="s">
        <v>14</v>
      </c>
      <c r="G112" s="88">
        <f t="shared" si="54"/>
        <v>2938.25</v>
      </c>
      <c r="H112" s="72">
        <v>11753</v>
      </c>
      <c r="I112" s="88">
        <f t="shared" si="55"/>
        <v>1207620750</v>
      </c>
      <c r="J112" s="92">
        <f t="shared" si="56"/>
        <v>4830483000</v>
      </c>
      <c r="K112" s="67">
        <v>314</v>
      </c>
      <c r="L112" s="68">
        <v>1569</v>
      </c>
      <c r="M112" s="68">
        <v>2570</v>
      </c>
      <c r="N112" s="68">
        <v>2098</v>
      </c>
      <c r="O112" s="69">
        <v>374</v>
      </c>
      <c r="P112" s="67">
        <v>4480343</v>
      </c>
      <c r="Q112" s="68">
        <v>5788689</v>
      </c>
      <c r="R112" s="68">
        <v>2710718</v>
      </c>
      <c r="S112" s="68">
        <v>8512355</v>
      </c>
      <c r="T112" s="69">
        <v>1285308</v>
      </c>
      <c r="U112" s="102">
        <f t="shared" si="35"/>
        <v>14268.608280254777</v>
      </c>
      <c r="V112" s="103">
        <f t="shared" si="36"/>
        <v>3689.4130019120457</v>
      </c>
      <c r="W112" s="103">
        <f t="shared" si="37"/>
        <v>1054.7540856031128</v>
      </c>
      <c r="X112" s="103">
        <f t="shared" si="38"/>
        <v>4057.3665395614871</v>
      </c>
      <c r="Y112" s="92">
        <f t="shared" si="39"/>
        <v>3436.6524064171122</v>
      </c>
      <c r="Z112" s="102">
        <f>Coverages!$C$10*G112</f>
        <v>661106250</v>
      </c>
      <c r="AA112" s="103">
        <f>Coverages!$C$12*G112</f>
        <v>88147500</v>
      </c>
      <c r="AB112" s="103">
        <f>Coverages!$C$14*G112</f>
        <v>440737500</v>
      </c>
      <c r="AC112" s="103">
        <f>Coverages!$C$16*G112</f>
        <v>8814750</v>
      </c>
      <c r="AD112" s="92">
        <f>Coverages!$C$18*G112</f>
        <v>8814750</v>
      </c>
      <c r="AE112" s="106">
        <f t="shared" si="57"/>
        <v>0.10686633200034033</v>
      </c>
      <c r="AF112" s="107">
        <f t="shared" si="40"/>
        <v>0.53399132136475791</v>
      </c>
      <c r="AG112" s="107">
        <f t="shared" si="41"/>
        <v>0.87467029694546072</v>
      </c>
      <c r="AH112" s="107">
        <f t="shared" si="42"/>
        <v>0.71403046030800643</v>
      </c>
      <c r="AI112" s="108">
        <f t="shared" si="43"/>
        <v>0.12728665021696589</v>
      </c>
      <c r="AJ112" s="106">
        <f t="shared" si="64"/>
        <v>0.12014609213787292</v>
      </c>
      <c r="AK112" s="107">
        <f t="shared" si="58"/>
        <v>0.55543383280125325</v>
      </c>
      <c r="AL112" s="107">
        <f t="shared" si="59"/>
        <v>0.88890212680708436</v>
      </c>
      <c r="AM112" s="107">
        <f t="shared" si="60"/>
        <v>0.73345406390597045</v>
      </c>
      <c r="AN112" s="108">
        <f t="shared" si="61"/>
        <v>0.14161310676734409</v>
      </c>
      <c r="AO112" s="102">
        <f t="shared" si="62"/>
        <v>1524.8338296605123</v>
      </c>
      <c r="AP112" s="103">
        <f t="shared" si="44"/>
        <v>1970.1145239513316</v>
      </c>
      <c r="AQ112" s="103">
        <f t="shared" si="45"/>
        <v>922.56206925891263</v>
      </c>
      <c r="AR112" s="103">
        <f t="shared" si="46"/>
        <v>2897.0832978813919</v>
      </c>
      <c r="AS112" s="92">
        <f t="shared" si="47"/>
        <v>437.43997277290907</v>
      </c>
      <c r="AT112" s="102">
        <f t="shared" si="63"/>
        <v>1529.6520597242354</v>
      </c>
      <c r="AU112" s="103">
        <f t="shared" si="48"/>
        <v>1976.3397695116253</v>
      </c>
      <c r="AV112" s="103">
        <f t="shared" si="49"/>
        <v>925.4772172647406</v>
      </c>
      <c r="AW112" s="103">
        <f t="shared" si="50"/>
        <v>2906.2376159267028</v>
      </c>
      <c r="AX112" s="92">
        <f t="shared" si="51"/>
        <v>438.82221284844428</v>
      </c>
    </row>
    <row r="113" spans="1:50" x14ac:dyDescent="0.2">
      <c r="A113" s="85" t="str">
        <f t="shared" si="52"/>
        <v>2009_4</v>
      </c>
      <c r="B113" s="59">
        <v>2009</v>
      </c>
      <c r="C113" s="59">
        <v>4</v>
      </c>
      <c r="D113" s="83" t="str">
        <f t="shared" si="53"/>
        <v>MMH_Personal</v>
      </c>
      <c r="E113" s="70" t="s">
        <v>35</v>
      </c>
      <c r="F113" s="71" t="s">
        <v>14</v>
      </c>
      <c r="G113" s="88">
        <f t="shared" si="54"/>
        <v>5210.75</v>
      </c>
      <c r="H113" s="72">
        <v>20843</v>
      </c>
      <c r="I113" s="88">
        <f t="shared" si="55"/>
        <v>2141618250</v>
      </c>
      <c r="J113" s="92">
        <f t="shared" si="56"/>
        <v>8566473000</v>
      </c>
      <c r="K113" s="67">
        <v>844</v>
      </c>
      <c r="L113" s="68">
        <v>2933</v>
      </c>
      <c r="M113" s="68">
        <v>3983</v>
      </c>
      <c r="N113" s="68">
        <v>4058</v>
      </c>
      <c r="O113" s="69">
        <v>1319</v>
      </c>
      <c r="P113" s="67">
        <v>9637109</v>
      </c>
      <c r="Q113" s="68">
        <v>8407707</v>
      </c>
      <c r="R113" s="68">
        <v>5206123</v>
      </c>
      <c r="S113" s="68">
        <v>11222937</v>
      </c>
      <c r="T113" s="69">
        <v>3285154</v>
      </c>
      <c r="U113" s="102">
        <f t="shared" si="35"/>
        <v>11418.375592417062</v>
      </c>
      <c r="V113" s="103">
        <f t="shared" si="36"/>
        <v>2866.5894988066825</v>
      </c>
      <c r="W113" s="103">
        <f t="shared" si="37"/>
        <v>1307.0858649259353</v>
      </c>
      <c r="X113" s="103">
        <f t="shared" si="38"/>
        <v>2765.6325776244457</v>
      </c>
      <c r="Y113" s="92">
        <f t="shared" si="39"/>
        <v>2490.6398786959817</v>
      </c>
      <c r="Z113" s="102">
        <f>Coverages!$C$10*G113</f>
        <v>1172418750</v>
      </c>
      <c r="AA113" s="103">
        <f>Coverages!$C$12*G113</f>
        <v>156322500</v>
      </c>
      <c r="AB113" s="103">
        <f>Coverages!$C$14*G113</f>
        <v>781612500</v>
      </c>
      <c r="AC113" s="103">
        <f>Coverages!$C$16*G113</f>
        <v>15632250</v>
      </c>
      <c r="AD113" s="92">
        <f>Coverages!$C$18*G113</f>
        <v>15632250</v>
      </c>
      <c r="AE113" s="106">
        <f t="shared" si="57"/>
        <v>0.16197284460010555</v>
      </c>
      <c r="AF113" s="107">
        <f t="shared" si="40"/>
        <v>0.56287482608069861</v>
      </c>
      <c r="AG113" s="107">
        <f t="shared" si="41"/>
        <v>0.76438132706424222</v>
      </c>
      <c r="AH113" s="107">
        <f t="shared" si="42"/>
        <v>0.77877464856306677</v>
      </c>
      <c r="AI113" s="108">
        <f t="shared" si="43"/>
        <v>0.25313054742599433</v>
      </c>
      <c r="AJ113" s="106">
        <f t="shared" si="64"/>
        <v>0.17386487341913542</v>
      </c>
      <c r="AK113" s="107">
        <f t="shared" si="58"/>
        <v>0.57888568476572044</v>
      </c>
      <c r="AL113" s="107">
        <f t="shared" si="59"/>
        <v>0.77807959604563093</v>
      </c>
      <c r="AM113" s="107">
        <f t="shared" si="60"/>
        <v>0.79217231472560612</v>
      </c>
      <c r="AN113" s="108">
        <f t="shared" si="61"/>
        <v>0.26716516005242624</v>
      </c>
      <c r="AO113" s="102">
        <f t="shared" si="62"/>
        <v>1849.4667754162069</v>
      </c>
      <c r="AP113" s="103">
        <f t="shared" si="44"/>
        <v>1613.5310655855683</v>
      </c>
      <c r="AQ113" s="103">
        <f t="shared" si="45"/>
        <v>999.11202801899924</v>
      </c>
      <c r="AR113" s="103">
        <f t="shared" si="46"/>
        <v>2153.8045386940462</v>
      </c>
      <c r="AS113" s="92">
        <f t="shared" si="47"/>
        <v>630.45703593532596</v>
      </c>
      <c r="AT113" s="102">
        <f t="shared" si="63"/>
        <v>1855.3107934631776</v>
      </c>
      <c r="AU113" s="103">
        <f t="shared" si="48"/>
        <v>1618.6295646729648</v>
      </c>
      <c r="AV113" s="103">
        <f t="shared" si="49"/>
        <v>1002.2690616031113</v>
      </c>
      <c r="AW113" s="103">
        <f t="shared" si="50"/>
        <v>2160.6102152063709</v>
      </c>
      <c r="AX113" s="92">
        <f t="shared" si="51"/>
        <v>632.44917893828233</v>
      </c>
    </row>
    <row r="114" spans="1:50" x14ac:dyDescent="0.2">
      <c r="A114" s="85" t="str">
        <f t="shared" si="52"/>
        <v>2009_4</v>
      </c>
      <c r="B114" s="59">
        <v>2009</v>
      </c>
      <c r="C114" s="59">
        <v>4</v>
      </c>
      <c r="D114" s="83" t="str">
        <f t="shared" si="53"/>
        <v>SYA_Personal</v>
      </c>
      <c r="E114" s="70" t="s">
        <v>36</v>
      </c>
      <c r="F114" s="71" t="s">
        <v>14</v>
      </c>
      <c r="G114" s="88">
        <f t="shared" si="54"/>
        <v>1436.25</v>
      </c>
      <c r="H114" s="72">
        <v>5745</v>
      </c>
      <c r="I114" s="88">
        <f t="shared" si="55"/>
        <v>590298750</v>
      </c>
      <c r="J114" s="92">
        <f t="shared" si="56"/>
        <v>2361195000</v>
      </c>
      <c r="K114" s="67">
        <v>222</v>
      </c>
      <c r="L114" s="68">
        <v>817</v>
      </c>
      <c r="M114" s="68">
        <v>829</v>
      </c>
      <c r="N114" s="68">
        <v>1406</v>
      </c>
      <c r="O114" s="69">
        <v>622</v>
      </c>
      <c r="P114" s="67">
        <v>3468392</v>
      </c>
      <c r="Q114" s="68">
        <v>2957211</v>
      </c>
      <c r="R114" s="68">
        <v>713560</v>
      </c>
      <c r="S114" s="68">
        <v>4610920</v>
      </c>
      <c r="T114" s="69">
        <v>2776787</v>
      </c>
      <c r="U114" s="102">
        <f t="shared" si="35"/>
        <v>15623.387387387387</v>
      </c>
      <c r="V114" s="103">
        <f t="shared" si="36"/>
        <v>3619.5973072215425</v>
      </c>
      <c r="W114" s="103">
        <f t="shared" si="37"/>
        <v>860.74788902291914</v>
      </c>
      <c r="X114" s="103">
        <f t="shared" si="38"/>
        <v>3279.4594594594596</v>
      </c>
      <c r="Y114" s="92">
        <f t="shared" si="39"/>
        <v>4464.287781350482</v>
      </c>
      <c r="Z114" s="102">
        <f>Coverages!$C$10*G114</f>
        <v>323156250</v>
      </c>
      <c r="AA114" s="103">
        <f>Coverages!$C$12*G114</f>
        <v>43087500</v>
      </c>
      <c r="AB114" s="103">
        <f>Coverages!$C$14*G114</f>
        <v>215437500</v>
      </c>
      <c r="AC114" s="103">
        <f>Coverages!$C$16*G114</f>
        <v>4308750</v>
      </c>
      <c r="AD114" s="92">
        <f>Coverages!$C$18*G114</f>
        <v>4308750</v>
      </c>
      <c r="AE114" s="106">
        <f t="shared" si="57"/>
        <v>0.15456919060052218</v>
      </c>
      <c r="AF114" s="107">
        <f t="shared" si="40"/>
        <v>0.56884247171453439</v>
      </c>
      <c r="AG114" s="107">
        <f t="shared" si="41"/>
        <v>0.57719756309834636</v>
      </c>
      <c r="AH114" s="107">
        <f t="shared" si="42"/>
        <v>0.97893820713664059</v>
      </c>
      <c r="AI114" s="108">
        <f t="shared" si="43"/>
        <v>0.43307223672758921</v>
      </c>
      <c r="AJ114" s="106">
        <f t="shared" si="64"/>
        <v>0.17679417177516388</v>
      </c>
      <c r="AK114" s="107">
        <f t="shared" si="58"/>
        <v>0.59929019993313115</v>
      </c>
      <c r="AL114" s="107">
        <f t="shared" si="59"/>
        <v>0.60756945779798788</v>
      </c>
      <c r="AM114" s="107">
        <f t="shared" si="60"/>
        <v>0.98776628608442518</v>
      </c>
      <c r="AN114" s="108">
        <f t="shared" si="61"/>
        <v>0.46353609697900439</v>
      </c>
      <c r="AO114" s="102">
        <f t="shared" si="62"/>
        <v>2414.8943429068754</v>
      </c>
      <c r="AP114" s="103">
        <f t="shared" si="44"/>
        <v>2058.9806788511751</v>
      </c>
      <c r="AQ114" s="103">
        <f t="shared" si="45"/>
        <v>496.82158398607487</v>
      </c>
      <c r="AR114" s="103">
        <f t="shared" si="46"/>
        <v>3210.3881636205397</v>
      </c>
      <c r="AS114" s="92">
        <f t="shared" si="47"/>
        <v>1933.3590948651001</v>
      </c>
      <c r="AT114" s="102">
        <f t="shared" si="63"/>
        <v>2422.5250212781043</v>
      </c>
      <c r="AU114" s="103">
        <f t="shared" si="48"/>
        <v>2065.4867271919798</v>
      </c>
      <c r="AV114" s="103">
        <f t="shared" si="49"/>
        <v>498.39146041831611</v>
      </c>
      <c r="AW114" s="103">
        <f t="shared" si="50"/>
        <v>3220.5324747351619</v>
      </c>
      <c r="AX114" s="92">
        <f t="shared" si="51"/>
        <v>1939.4681991711907</v>
      </c>
    </row>
    <row r="115" spans="1:50" x14ac:dyDescent="0.2">
      <c r="A115" s="85" t="str">
        <f t="shared" si="52"/>
        <v>2009_4</v>
      </c>
      <c r="B115" s="59">
        <v>2009</v>
      </c>
      <c r="C115" s="59">
        <v>4</v>
      </c>
      <c r="D115" s="83" t="str">
        <f t="shared" si="53"/>
        <v>LSH_Personal</v>
      </c>
      <c r="E115" s="70" t="s">
        <v>37</v>
      </c>
      <c r="F115" s="71" t="s">
        <v>14</v>
      </c>
      <c r="G115" s="88">
        <f t="shared" si="54"/>
        <v>2662.5</v>
      </c>
      <c r="H115" s="72">
        <v>10650</v>
      </c>
      <c r="I115" s="88">
        <f t="shared" si="55"/>
        <v>1094287500</v>
      </c>
      <c r="J115" s="92">
        <f t="shared" si="56"/>
        <v>4377150000</v>
      </c>
      <c r="K115" s="67">
        <v>441</v>
      </c>
      <c r="L115" s="68">
        <v>1751</v>
      </c>
      <c r="M115" s="68">
        <v>2530</v>
      </c>
      <c r="N115" s="68">
        <v>1847</v>
      </c>
      <c r="O115" s="69">
        <v>1454</v>
      </c>
      <c r="P115" s="67">
        <v>7495352</v>
      </c>
      <c r="Q115" s="68">
        <v>5087591</v>
      </c>
      <c r="R115" s="68">
        <v>2897465</v>
      </c>
      <c r="S115" s="68">
        <v>5510303</v>
      </c>
      <c r="T115" s="69">
        <v>7052379</v>
      </c>
      <c r="U115" s="102">
        <f t="shared" si="35"/>
        <v>16996.263038548754</v>
      </c>
      <c r="V115" s="103">
        <f t="shared" si="36"/>
        <v>2905.5345516847515</v>
      </c>
      <c r="W115" s="103">
        <f t="shared" si="37"/>
        <v>1145.2430830039525</v>
      </c>
      <c r="X115" s="103">
        <f t="shared" si="38"/>
        <v>2983.3800757985923</v>
      </c>
      <c r="Y115" s="92">
        <f t="shared" si="39"/>
        <v>4850.3294360385144</v>
      </c>
      <c r="Z115" s="102">
        <f>Coverages!$C$10*G115</f>
        <v>599062500</v>
      </c>
      <c r="AA115" s="103">
        <f>Coverages!$C$12*G115</f>
        <v>79875000</v>
      </c>
      <c r="AB115" s="103">
        <f>Coverages!$C$14*G115</f>
        <v>399375000</v>
      </c>
      <c r="AC115" s="103">
        <f>Coverages!$C$16*G115</f>
        <v>7987500</v>
      </c>
      <c r="AD115" s="92">
        <f>Coverages!$C$18*G115</f>
        <v>7987500</v>
      </c>
      <c r="AE115" s="106">
        <f t="shared" si="57"/>
        <v>0.1656338028169014</v>
      </c>
      <c r="AF115" s="107">
        <f t="shared" si="40"/>
        <v>0.65765258215962441</v>
      </c>
      <c r="AG115" s="107">
        <f t="shared" si="41"/>
        <v>0.95023474178403755</v>
      </c>
      <c r="AH115" s="107">
        <f t="shared" si="42"/>
        <v>0.6937089201877934</v>
      </c>
      <c r="AI115" s="108">
        <f t="shared" si="43"/>
        <v>0.54610328638497652</v>
      </c>
      <c r="AJ115" s="106">
        <f t="shared" si="64"/>
        <v>0.18242044950638223</v>
      </c>
      <c r="AK115" s="107">
        <f t="shared" si="58"/>
        <v>0.67907867122544485</v>
      </c>
      <c r="AL115" s="107">
        <f t="shared" si="59"/>
        <v>0.9600542490557139</v>
      </c>
      <c r="AM115" s="107">
        <f t="shared" si="60"/>
        <v>0.71452346542698342</v>
      </c>
      <c r="AN115" s="108">
        <f t="shared" si="61"/>
        <v>0.56858487657809531</v>
      </c>
      <c r="AO115" s="102">
        <f t="shared" si="62"/>
        <v>2815.1556807511738</v>
      </c>
      <c r="AP115" s="103">
        <f t="shared" si="44"/>
        <v>1910.8323004694835</v>
      </c>
      <c r="AQ115" s="103">
        <f t="shared" si="45"/>
        <v>1088.249765258216</v>
      </c>
      <c r="AR115" s="103">
        <f t="shared" si="46"/>
        <v>2069.5973708920187</v>
      </c>
      <c r="AS115" s="92">
        <f t="shared" si="47"/>
        <v>2648.7808450704224</v>
      </c>
      <c r="AT115" s="102">
        <f t="shared" si="63"/>
        <v>2824.0511206812257</v>
      </c>
      <c r="AU115" s="103">
        <f t="shared" si="48"/>
        <v>1916.8702237223438</v>
      </c>
      <c r="AV115" s="103">
        <f t="shared" si="49"/>
        <v>1091.6884597794244</v>
      </c>
      <c r="AW115" s="103">
        <f t="shared" si="50"/>
        <v>2076.1369662749821</v>
      </c>
      <c r="AX115" s="92">
        <f t="shared" si="51"/>
        <v>2657.1505672340327</v>
      </c>
    </row>
    <row r="116" spans="1:50" x14ac:dyDescent="0.2">
      <c r="A116" s="85" t="str">
        <f t="shared" si="52"/>
        <v>2009_4</v>
      </c>
      <c r="B116" s="59">
        <v>2009</v>
      </c>
      <c r="C116" s="59">
        <v>4</v>
      </c>
      <c r="D116" s="83" t="str">
        <f t="shared" si="53"/>
        <v>SYH_Personal</v>
      </c>
      <c r="E116" s="70" t="s">
        <v>38</v>
      </c>
      <c r="F116" s="71" t="s">
        <v>14</v>
      </c>
      <c r="G116" s="88">
        <f t="shared" si="54"/>
        <v>1404.75</v>
      </c>
      <c r="H116" s="72">
        <v>5619</v>
      </c>
      <c r="I116" s="88">
        <f t="shared" si="55"/>
        <v>577352250</v>
      </c>
      <c r="J116" s="92">
        <f t="shared" si="56"/>
        <v>2309409000</v>
      </c>
      <c r="K116" s="67">
        <v>251</v>
      </c>
      <c r="L116" s="68">
        <v>959</v>
      </c>
      <c r="M116" s="68">
        <v>819</v>
      </c>
      <c r="N116" s="68">
        <v>1387</v>
      </c>
      <c r="O116" s="69">
        <v>56</v>
      </c>
      <c r="P116" s="67">
        <v>2798601</v>
      </c>
      <c r="Q116" s="68">
        <v>2282456</v>
      </c>
      <c r="R116" s="68">
        <v>1287294</v>
      </c>
      <c r="S116" s="68">
        <v>3288679</v>
      </c>
      <c r="T116" s="69">
        <v>323354</v>
      </c>
      <c r="U116" s="102">
        <f t="shared" si="35"/>
        <v>11149.804780876493</v>
      </c>
      <c r="V116" s="103">
        <f t="shared" si="36"/>
        <v>2380.0375391032326</v>
      </c>
      <c r="W116" s="103">
        <f t="shared" si="37"/>
        <v>1571.7875457875457</v>
      </c>
      <c r="X116" s="103">
        <f t="shared" si="38"/>
        <v>2371.0735400144195</v>
      </c>
      <c r="Y116" s="92">
        <f t="shared" si="39"/>
        <v>5774.1785714285716</v>
      </c>
      <c r="Z116" s="102">
        <f>Coverages!$C$10*G116</f>
        <v>316068750</v>
      </c>
      <c r="AA116" s="103">
        <f>Coverages!$C$12*G116</f>
        <v>42142500</v>
      </c>
      <c r="AB116" s="103">
        <f>Coverages!$C$14*G116</f>
        <v>210712500</v>
      </c>
      <c r="AC116" s="103">
        <f>Coverages!$C$16*G116</f>
        <v>4214250</v>
      </c>
      <c r="AD116" s="92">
        <f>Coverages!$C$18*G116</f>
        <v>4214250</v>
      </c>
      <c r="AE116" s="106">
        <f t="shared" si="57"/>
        <v>0.17867948033457912</v>
      </c>
      <c r="AF116" s="107">
        <f t="shared" si="40"/>
        <v>0.68268375155721661</v>
      </c>
      <c r="AG116" s="107">
        <f t="shared" si="41"/>
        <v>0.58302189001601712</v>
      </c>
      <c r="AH116" s="107">
        <f t="shared" si="42"/>
        <v>0.98736429969745509</v>
      </c>
      <c r="AI116" s="108">
        <f t="shared" si="43"/>
        <v>3.9864744616479798E-2</v>
      </c>
      <c r="AJ116" s="106">
        <f t="shared" si="64"/>
        <v>0.20249445246611295</v>
      </c>
      <c r="AK116" s="107">
        <f t="shared" si="58"/>
        <v>0.71161800887355076</v>
      </c>
      <c r="AL116" s="107">
        <f t="shared" si="59"/>
        <v>0.61367365304888399</v>
      </c>
      <c r="AM116" s="107">
        <f t="shared" si="60"/>
        <v>0.99430806077471445</v>
      </c>
      <c r="AN116" s="108">
        <f t="shared" si="61"/>
        <v>5.2027083558229437E-2</v>
      </c>
      <c r="AO116" s="102">
        <f t="shared" si="62"/>
        <v>1992.2413240790177</v>
      </c>
      <c r="AP116" s="103">
        <f t="shared" si="44"/>
        <v>1624.8129560420005</v>
      </c>
      <c r="AQ116" s="103">
        <f t="shared" si="45"/>
        <v>916.38654564869194</v>
      </c>
      <c r="AR116" s="103">
        <f t="shared" si="46"/>
        <v>2341.1133653675033</v>
      </c>
      <c r="AS116" s="92">
        <f t="shared" si="47"/>
        <v>230.18615411995017</v>
      </c>
      <c r="AT116" s="102">
        <f t="shared" si="63"/>
        <v>1998.5364867748808</v>
      </c>
      <c r="AU116" s="103">
        <f t="shared" si="48"/>
        <v>1629.9471040917399</v>
      </c>
      <c r="AV116" s="103">
        <f t="shared" si="49"/>
        <v>919.28217999149695</v>
      </c>
      <c r="AW116" s="103">
        <f t="shared" si="50"/>
        <v>2348.5109076964986</v>
      </c>
      <c r="AX116" s="92">
        <f t="shared" si="51"/>
        <v>230.91350540666741</v>
      </c>
    </row>
    <row r="117" spans="1:50" x14ac:dyDescent="0.2">
      <c r="A117" s="85" t="str">
        <f t="shared" si="52"/>
        <v>2009_4</v>
      </c>
      <c r="B117" s="59">
        <v>2009</v>
      </c>
      <c r="C117" s="59">
        <v>4</v>
      </c>
      <c r="D117" s="83" t="str">
        <f t="shared" si="53"/>
        <v>MSH_Personal</v>
      </c>
      <c r="E117" s="70" t="s">
        <v>39</v>
      </c>
      <c r="F117" s="71" t="s">
        <v>14</v>
      </c>
      <c r="G117" s="88">
        <f t="shared" si="54"/>
        <v>3838.25</v>
      </c>
      <c r="H117" s="72">
        <v>15353</v>
      </c>
      <c r="I117" s="88">
        <f t="shared" si="55"/>
        <v>1577520750</v>
      </c>
      <c r="J117" s="92">
        <f t="shared" si="56"/>
        <v>6310083000</v>
      </c>
      <c r="K117" s="67">
        <v>691</v>
      </c>
      <c r="L117" s="68">
        <v>2593</v>
      </c>
      <c r="M117" s="68">
        <v>5601</v>
      </c>
      <c r="N117" s="68">
        <v>3095</v>
      </c>
      <c r="O117" s="69">
        <v>419</v>
      </c>
      <c r="P117" s="67">
        <v>9096804</v>
      </c>
      <c r="Q117" s="68">
        <v>6894740</v>
      </c>
      <c r="R117" s="68">
        <v>4949294</v>
      </c>
      <c r="S117" s="68">
        <v>8427557</v>
      </c>
      <c r="T117" s="69">
        <v>1837019</v>
      </c>
      <c r="U117" s="102">
        <f t="shared" si="35"/>
        <v>13164.69464544139</v>
      </c>
      <c r="V117" s="103">
        <f t="shared" si="36"/>
        <v>2658.9818742768994</v>
      </c>
      <c r="W117" s="103">
        <f t="shared" si="37"/>
        <v>883.64470630244602</v>
      </c>
      <c r="X117" s="103">
        <f t="shared" si="38"/>
        <v>2722.9586429725364</v>
      </c>
      <c r="Y117" s="92">
        <f t="shared" si="39"/>
        <v>4384.2935560859187</v>
      </c>
      <c r="Z117" s="102">
        <f>Coverages!$C$10*G117</f>
        <v>863606250</v>
      </c>
      <c r="AA117" s="103">
        <f>Coverages!$C$12*G117</f>
        <v>115147500</v>
      </c>
      <c r="AB117" s="103">
        <f>Coverages!$C$14*G117</f>
        <v>575737500</v>
      </c>
      <c r="AC117" s="103">
        <f>Coverages!$C$16*G117</f>
        <v>11514750</v>
      </c>
      <c r="AD117" s="92">
        <f>Coverages!$C$18*G117</f>
        <v>11514750</v>
      </c>
      <c r="AE117" s="106">
        <f t="shared" si="57"/>
        <v>0.18002996157102846</v>
      </c>
      <c r="AF117" s="107">
        <f t="shared" si="40"/>
        <v>0.67556829284178987</v>
      </c>
      <c r="AG117" s="107">
        <f t="shared" si="41"/>
        <v>1.4592587767862959</v>
      </c>
      <c r="AH117" s="107">
        <f t="shared" si="42"/>
        <v>0.80635706376603922</v>
      </c>
      <c r="AI117" s="108">
        <f t="shared" si="43"/>
        <v>0.10916433270370611</v>
      </c>
      <c r="AJ117" s="106">
        <f t="shared" si="64"/>
        <v>0.19447972303817454</v>
      </c>
      <c r="AK117" s="107">
        <f t="shared" si="58"/>
        <v>0.69317530105110758</v>
      </c>
      <c r="AL117" s="107">
        <f t="shared" si="59"/>
        <v>1.4900469684262951</v>
      </c>
      <c r="AM117" s="107">
        <f t="shared" si="60"/>
        <v>0.82121826170804946</v>
      </c>
      <c r="AN117" s="108">
        <f t="shared" si="61"/>
        <v>0.12089245463389189</v>
      </c>
      <c r="AO117" s="102">
        <f t="shared" si="62"/>
        <v>2370.0394711131376</v>
      </c>
      <c r="AP117" s="103">
        <f t="shared" si="44"/>
        <v>1796.3238455025078</v>
      </c>
      <c r="AQ117" s="103">
        <f t="shared" si="45"/>
        <v>1289.466293232593</v>
      </c>
      <c r="AR117" s="103">
        <f t="shared" si="46"/>
        <v>2195.6769361036932</v>
      </c>
      <c r="AS117" s="92">
        <f t="shared" si="47"/>
        <v>478.60848042727804</v>
      </c>
      <c r="AT117" s="102">
        <f t="shared" si="63"/>
        <v>2377.5284152917106</v>
      </c>
      <c r="AU117" s="103">
        <f t="shared" si="48"/>
        <v>1801.9999404239522</v>
      </c>
      <c r="AV117" s="103">
        <f t="shared" si="49"/>
        <v>1293.5407996734648</v>
      </c>
      <c r="AW117" s="103">
        <f t="shared" si="50"/>
        <v>2202.614922668507</v>
      </c>
      <c r="AX117" s="92">
        <f t="shared" si="51"/>
        <v>480.12080637669703</v>
      </c>
    </row>
    <row r="118" spans="1:50" x14ac:dyDescent="0.2">
      <c r="A118" s="85" t="str">
        <f t="shared" si="52"/>
        <v>2009_4</v>
      </c>
      <c r="B118" s="59">
        <v>2009</v>
      </c>
      <c r="C118" s="59">
        <v>4</v>
      </c>
      <c r="D118" s="83" t="str">
        <f t="shared" si="53"/>
        <v>SMH_Personal</v>
      </c>
      <c r="E118" s="70" t="s">
        <v>40</v>
      </c>
      <c r="F118" s="71" t="s">
        <v>14</v>
      </c>
      <c r="G118" s="88">
        <f t="shared" si="54"/>
        <v>2547.75</v>
      </c>
      <c r="H118" s="72">
        <v>10191</v>
      </c>
      <c r="I118" s="88">
        <f t="shared" si="55"/>
        <v>1047125250</v>
      </c>
      <c r="J118" s="92">
        <f t="shared" si="56"/>
        <v>4188501000</v>
      </c>
      <c r="K118" s="67">
        <v>339</v>
      </c>
      <c r="L118" s="68">
        <v>1602</v>
      </c>
      <c r="M118" s="68">
        <v>3069</v>
      </c>
      <c r="N118" s="68">
        <v>2088</v>
      </c>
      <c r="O118" s="69">
        <v>403</v>
      </c>
      <c r="P118" s="67">
        <v>4465731</v>
      </c>
      <c r="Q118" s="68">
        <v>5297718</v>
      </c>
      <c r="R118" s="68">
        <v>2167336</v>
      </c>
      <c r="S118" s="68">
        <v>6582401</v>
      </c>
      <c r="T118" s="69">
        <v>909529</v>
      </c>
      <c r="U118" s="102">
        <f t="shared" si="35"/>
        <v>13173.247787610619</v>
      </c>
      <c r="V118" s="103">
        <f t="shared" si="36"/>
        <v>3306.940074906367</v>
      </c>
      <c r="W118" s="103">
        <f t="shared" si="37"/>
        <v>706.2026718800912</v>
      </c>
      <c r="X118" s="103">
        <f t="shared" si="38"/>
        <v>3152.4909003831417</v>
      </c>
      <c r="Y118" s="92">
        <f t="shared" si="39"/>
        <v>2256.8957816377169</v>
      </c>
      <c r="Z118" s="102">
        <f>Coverages!$C$10*G118</f>
        <v>573243750</v>
      </c>
      <c r="AA118" s="103">
        <f>Coverages!$C$12*G118</f>
        <v>76432500</v>
      </c>
      <c r="AB118" s="103">
        <f>Coverages!$C$14*G118</f>
        <v>382162500</v>
      </c>
      <c r="AC118" s="103">
        <f>Coverages!$C$16*G118</f>
        <v>7643250</v>
      </c>
      <c r="AD118" s="92">
        <f>Coverages!$C$18*G118</f>
        <v>7643250</v>
      </c>
      <c r="AE118" s="106">
        <f t="shared" si="57"/>
        <v>0.13305858110097143</v>
      </c>
      <c r="AF118" s="107">
        <f t="shared" si="40"/>
        <v>0.62879010891963494</v>
      </c>
      <c r="AG118" s="107">
        <f t="shared" si="41"/>
        <v>1.2045922873123345</v>
      </c>
      <c r="AH118" s="107">
        <f t="shared" si="42"/>
        <v>0.81954665881660294</v>
      </c>
      <c r="AI118" s="108">
        <f t="shared" si="43"/>
        <v>0.15817878520262976</v>
      </c>
      <c r="AJ118" s="106">
        <f t="shared" si="64"/>
        <v>0.14873669575048429</v>
      </c>
      <c r="AK118" s="107">
        <f t="shared" si="58"/>
        <v>0.65109192020144668</v>
      </c>
      <c r="AL118" s="107">
        <f t="shared" si="59"/>
        <v>1.2275084651484394</v>
      </c>
      <c r="AM118" s="107">
        <f t="shared" si="60"/>
        <v>0.83729863970853313</v>
      </c>
      <c r="AN118" s="108">
        <f t="shared" si="61"/>
        <v>0.17502341873248817</v>
      </c>
      <c r="AO118" s="102">
        <f t="shared" si="62"/>
        <v>1752.8136591109803</v>
      </c>
      <c r="AP118" s="103">
        <f t="shared" si="44"/>
        <v>2079.3712098910805</v>
      </c>
      <c r="AQ118" s="103">
        <f t="shared" si="45"/>
        <v>850.68629182612108</v>
      </c>
      <c r="AR118" s="103">
        <f t="shared" si="46"/>
        <v>2583.6133843587481</v>
      </c>
      <c r="AS118" s="92">
        <f t="shared" si="47"/>
        <v>356.99303306839369</v>
      </c>
      <c r="AT118" s="102">
        <f t="shared" si="63"/>
        <v>1758.352268829728</v>
      </c>
      <c r="AU118" s="103">
        <f t="shared" si="48"/>
        <v>2085.9416890359248</v>
      </c>
      <c r="AV118" s="103">
        <f t="shared" si="49"/>
        <v>853.37432391613982</v>
      </c>
      <c r="AW118" s="103">
        <f t="shared" si="50"/>
        <v>2591.7771878102535</v>
      </c>
      <c r="AX118" s="92">
        <f t="shared" si="51"/>
        <v>358.12107373158699</v>
      </c>
    </row>
    <row r="119" spans="1:50" x14ac:dyDescent="0.2">
      <c r="A119" s="85" t="str">
        <f t="shared" si="52"/>
        <v>2010_1</v>
      </c>
      <c r="B119" s="59">
        <v>2010</v>
      </c>
      <c r="C119" s="59">
        <v>1</v>
      </c>
      <c r="D119" s="83" t="str">
        <f t="shared" si="53"/>
        <v>SML_Personal</v>
      </c>
      <c r="E119" s="70" t="s">
        <v>13</v>
      </c>
      <c r="F119" s="71" t="s">
        <v>14</v>
      </c>
      <c r="G119" s="88">
        <f t="shared" si="54"/>
        <v>3977</v>
      </c>
      <c r="H119" s="72">
        <v>15908</v>
      </c>
      <c r="I119" s="88">
        <f t="shared" si="55"/>
        <v>1634547000</v>
      </c>
      <c r="J119" s="92">
        <f t="shared" si="56"/>
        <v>6538188000</v>
      </c>
      <c r="K119" s="67">
        <v>105</v>
      </c>
      <c r="L119" s="68">
        <v>1675</v>
      </c>
      <c r="M119" s="68">
        <v>663</v>
      </c>
      <c r="N119" s="68">
        <v>2978</v>
      </c>
      <c r="O119" s="69">
        <v>391</v>
      </c>
      <c r="P119" s="67">
        <v>1259173</v>
      </c>
      <c r="Q119" s="68">
        <v>2731190</v>
      </c>
      <c r="R119" s="68">
        <v>1005321</v>
      </c>
      <c r="S119" s="68">
        <v>4438000</v>
      </c>
      <c r="T119" s="69">
        <v>967481</v>
      </c>
      <c r="U119" s="102">
        <f t="shared" si="35"/>
        <v>11992.12380952381</v>
      </c>
      <c r="V119" s="103">
        <f t="shared" si="36"/>
        <v>1630.5611940298506</v>
      </c>
      <c r="W119" s="103">
        <f t="shared" si="37"/>
        <v>1516.3212669683257</v>
      </c>
      <c r="X119" s="103">
        <f t="shared" si="38"/>
        <v>1490.2619207521827</v>
      </c>
      <c r="Y119" s="92">
        <f t="shared" si="39"/>
        <v>2474.3759590792838</v>
      </c>
      <c r="Z119" s="102">
        <f>Coverages!$C$10*G119</f>
        <v>894825000</v>
      </c>
      <c r="AA119" s="103">
        <f>Coverages!$C$12*G119</f>
        <v>119310000</v>
      </c>
      <c r="AB119" s="103">
        <f>Coverages!$C$14*G119</f>
        <v>596550000</v>
      </c>
      <c r="AC119" s="103">
        <f>Coverages!$C$16*G119</f>
        <v>11931000</v>
      </c>
      <c r="AD119" s="92">
        <f>Coverages!$C$18*G119</f>
        <v>11931000</v>
      </c>
      <c r="AE119" s="106">
        <f t="shared" si="57"/>
        <v>2.6401810409856674E-2</v>
      </c>
      <c r="AF119" s="107">
        <f t="shared" si="40"/>
        <v>0.4211717374905708</v>
      </c>
      <c r="AG119" s="107">
        <f t="shared" si="41"/>
        <v>0.16670857430223787</v>
      </c>
      <c r="AH119" s="107">
        <f t="shared" si="42"/>
        <v>0.74880563238622078</v>
      </c>
      <c r="AI119" s="108">
        <f t="shared" si="43"/>
        <v>9.8315313050037711E-2</v>
      </c>
      <c r="AJ119" s="106">
        <f t="shared" si="64"/>
        <v>3.2325398597285941E-2</v>
      </c>
      <c r="AK119" s="107">
        <f t="shared" si="58"/>
        <v>0.43941416377024284</v>
      </c>
      <c r="AL119" s="107">
        <f t="shared" si="59"/>
        <v>0.18047925951577795</v>
      </c>
      <c r="AM119" s="107">
        <f t="shared" si="60"/>
        <v>0.76482951022501355</v>
      </c>
      <c r="AN119" s="108">
        <f t="shared" si="61"/>
        <v>0.10931590500924081</v>
      </c>
      <c r="AO119" s="102">
        <f t="shared" si="62"/>
        <v>316.6137792305758</v>
      </c>
      <c r="AP119" s="103">
        <f t="shared" si="44"/>
        <v>686.74629117425195</v>
      </c>
      <c r="AQ119" s="103">
        <f t="shared" si="45"/>
        <v>252.78375660045259</v>
      </c>
      <c r="AR119" s="103">
        <f t="shared" si="46"/>
        <v>1115.9165199899421</v>
      </c>
      <c r="AS119" s="92">
        <f t="shared" si="47"/>
        <v>243.26904702036711</v>
      </c>
      <c r="AT119" s="102">
        <f t="shared" si="63"/>
        <v>317.61422793521751</v>
      </c>
      <c r="AU119" s="103">
        <f t="shared" si="48"/>
        <v>688.91629918556612</v>
      </c>
      <c r="AV119" s="103">
        <f t="shared" si="49"/>
        <v>253.58251268257882</v>
      </c>
      <c r="AW119" s="103">
        <f t="shared" si="50"/>
        <v>1119.4426370137346</v>
      </c>
      <c r="AX119" s="92">
        <f t="shared" si="51"/>
        <v>244.0377381479687</v>
      </c>
    </row>
    <row r="120" spans="1:50" x14ac:dyDescent="0.2">
      <c r="A120" s="85" t="str">
        <f t="shared" si="52"/>
        <v>2010_1</v>
      </c>
      <c r="B120" s="59">
        <v>2010</v>
      </c>
      <c r="C120" s="59">
        <v>1</v>
      </c>
      <c r="D120" s="83" t="str">
        <f t="shared" si="53"/>
        <v>LSL_Personal</v>
      </c>
      <c r="E120" s="70" t="s">
        <v>15</v>
      </c>
      <c r="F120" s="71" t="s">
        <v>14</v>
      </c>
      <c r="G120" s="88">
        <f t="shared" si="54"/>
        <v>1170.5</v>
      </c>
      <c r="H120" s="72">
        <v>4682</v>
      </c>
      <c r="I120" s="88">
        <f t="shared" si="55"/>
        <v>481075500</v>
      </c>
      <c r="J120" s="92">
        <f t="shared" si="56"/>
        <v>1924302000</v>
      </c>
      <c r="K120" s="67">
        <v>21</v>
      </c>
      <c r="L120" s="68">
        <v>412</v>
      </c>
      <c r="M120" s="68">
        <v>537</v>
      </c>
      <c r="N120" s="68">
        <v>750</v>
      </c>
      <c r="O120" s="69">
        <v>88</v>
      </c>
      <c r="P120" s="67">
        <v>358212</v>
      </c>
      <c r="Q120" s="68">
        <v>1171731</v>
      </c>
      <c r="R120" s="68">
        <v>642957</v>
      </c>
      <c r="S120" s="68">
        <v>1985125</v>
      </c>
      <c r="T120" s="69">
        <v>474915</v>
      </c>
      <c r="U120" s="102">
        <f t="shared" si="35"/>
        <v>17057.714285714286</v>
      </c>
      <c r="V120" s="103">
        <f t="shared" si="36"/>
        <v>2844.0072815533981</v>
      </c>
      <c r="W120" s="103">
        <f t="shared" si="37"/>
        <v>1197.3128491620112</v>
      </c>
      <c r="X120" s="103">
        <f t="shared" si="38"/>
        <v>2646.8333333333335</v>
      </c>
      <c r="Y120" s="92">
        <f t="shared" si="39"/>
        <v>5396.761363636364</v>
      </c>
      <c r="Z120" s="102">
        <f>Coverages!$C$10*G120</f>
        <v>263362500</v>
      </c>
      <c r="AA120" s="103">
        <f>Coverages!$C$12*G120</f>
        <v>35115000</v>
      </c>
      <c r="AB120" s="103">
        <f>Coverages!$C$14*G120</f>
        <v>175575000</v>
      </c>
      <c r="AC120" s="103">
        <f>Coverages!$C$16*G120</f>
        <v>3511500</v>
      </c>
      <c r="AD120" s="92">
        <f>Coverages!$C$18*G120</f>
        <v>3511500</v>
      </c>
      <c r="AE120" s="106">
        <f t="shared" si="57"/>
        <v>1.7941050832977361E-2</v>
      </c>
      <c r="AF120" s="107">
        <f t="shared" si="40"/>
        <v>0.35198633062793677</v>
      </c>
      <c r="AG120" s="107">
        <f t="shared" si="41"/>
        <v>0.45877829987184965</v>
      </c>
      <c r="AH120" s="107">
        <f t="shared" si="42"/>
        <v>0.64075181546347715</v>
      </c>
      <c r="AI120" s="108">
        <f t="shared" si="43"/>
        <v>7.5181546347714651E-2</v>
      </c>
      <c r="AJ120" s="106">
        <f t="shared" si="64"/>
        <v>2.6980936321514423E-2</v>
      </c>
      <c r="AK120" s="107">
        <f t="shared" si="58"/>
        <v>0.38451192147704727</v>
      </c>
      <c r="AL120" s="107">
        <f t="shared" si="59"/>
        <v>0.49271419010522072</v>
      </c>
      <c r="AM120" s="107">
        <f t="shared" si="60"/>
        <v>0.67342657692458463</v>
      </c>
      <c r="AN120" s="108">
        <f t="shared" si="61"/>
        <v>9.3139385718470802E-2</v>
      </c>
      <c r="AO120" s="102">
        <f t="shared" si="62"/>
        <v>306.03331909440408</v>
      </c>
      <c r="AP120" s="103">
        <f t="shared" si="44"/>
        <v>1001.051687313114</v>
      </c>
      <c r="AQ120" s="103">
        <f t="shared" si="45"/>
        <v>549.30115335326786</v>
      </c>
      <c r="AR120" s="103">
        <f t="shared" si="46"/>
        <v>1695.9632635625801</v>
      </c>
      <c r="AS120" s="92">
        <f t="shared" si="47"/>
        <v>405.73686458778297</v>
      </c>
      <c r="AT120" s="102">
        <f t="shared" si="63"/>
        <v>307.00033524388829</v>
      </c>
      <c r="AU120" s="103">
        <f t="shared" si="48"/>
        <v>1004.2148499091502</v>
      </c>
      <c r="AV120" s="103">
        <f t="shared" si="49"/>
        <v>551.03685679822206</v>
      </c>
      <c r="AW120" s="103">
        <f t="shared" si="50"/>
        <v>1701.3222351596926</v>
      </c>
      <c r="AX120" s="92">
        <f t="shared" si="51"/>
        <v>407.01892793192638</v>
      </c>
    </row>
    <row r="121" spans="1:50" x14ac:dyDescent="0.2">
      <c r="A121" s="85" t="str">
        <f t="shared" si="52"/>
        <v>2010_1</v>
      </c>
      <c r="B121" s="59">
        <v>2010</v>
      </c>
      <c r="C121" s="59">
        <v>1</v>
      </c>
      <c r="D121" s="83" t="str">
        <f t="shared" si="53"/>
        <v>MYA_Personal</v>
      </c>
      <c r="E121" s="70" t="s">
        <v>16</v>
      </c>
      <c r="F121" s="71" t="s">
        <v>14</v>
      </c>
      <c r="G121" s="88">
        <f t="shared" si="54"/>
        <v>1118</v>
      </c>
      <c r="H121" s="72">
        <v>4472</v>
      </c>
      <c r="I121" s="88">
        <f t="shared" si="55"/>
        <v>459498000</v>
      </c>
      <c r="J121" s="92">
        <f t="shared" si="56"/>
        <v>1837992000</v>
      </c>
      <c r="K121" s="67">
        <v>86</v>
      </c>
      <c r="L121" s="68">
        <v>508</v>
      </c>
      <c r="M121" s="68">
        <v>345</v>
      </c>
      <c r="N121" s="68">
        <v>1237</v>
      </c>
      <c r="O121" s="69">
        <v>134</v>
      </c>
      <c r="P121" s="67">
        <v>878670</v>
      </c>
      <c r="Q121" s="68">
        <v>1622458</v>
      </c>
      <c r="R121" s="68">
        <v>351237</v>
      </c>
      <c r="S121" s="68">
        <v>3135245</v>
      </c>
      <c r="T121" s="69">
        <v>550815</v>
      </c>
      <c r="U121" s="102">
        <f t="shared" si="35"/>
        <v>10217.093023255815</v>
      </c>
      <c r="V121" s="103">
        <f t="shared" si="36"/>
        <v>3193.8149606299212</v>
      </c>
      <c r="W121" s="103">
        <f t="shared" si="37"/>
        <v>1018.0782608695653</v>
      </c>
      <c r="X121" s="103">
        <f t="shared" si="38"/>
        <v>2534.5553759094582</v>
      </c>
      <c r="Y121" s="92">
        <f t="shared" si="39"/>
        <v>4110.559701492537</v>
      </c>
      <c r="Z121" s="102">
        <f>Coverages!$C$10*G121</f>
        <v>251550000</v>
      </c>
      <c r="AA121" s="103">
        <f>Coverages!$C$12*G121</f>
        <v>33540000</v>
      </c>
      <c r="AB121" s="103">
        <f>Coverages!$C$14*G121</f>
        <v>167700000</v>
      </c>
      <c r="AC121" s="103">
        <f>Coverages!$C$16*G121</f>
        <v>3354000</v>
      </c>
      <c r="AD121" s="92">
        <f>Coverages!$C$18*G121</f>
        <v>3354000</v>
      </c>
      <c r="AE121" s="106">
        <f t="shared" si="57"/>
        <v>7.6923076923076927E-2</v>
      </c>
      <c r="AF121" s="107">
        <f t="shared" si="40"/>
        <v>0.45438282647584971</v>
      </c>
      <c r="AG121" s="107">
        <f t="shared" si="41"/>
        <v>0.30858676207513419</v>
      </c>
      <c r="AH121" s="107">
        <f t="shared" si="42"/>
        <v>1.1064400715563507</v>
      </c>
      <c r="AI121" s="108">
        <f t="shared" si="43"/>
        <v>0.11985688729874776</v>
      </c>
      <c r="AJ121" s="106">
        <f t="shared" si="64"/>
        <v>9.5491810710818067E-2</v>
      </c>
      <c r="AK121" s="107">
        <f t="shared" si="58"/>
        <v>0.48907967174409656</v>
      </c>
      <c r="AL121" s="107">
        <f t="shared" si="59"/>
        <v>0.34077465220199199</v>
      </c>
      <c r="AM121" s="107">
        <f t="shared" si="60"/>
        <v>1.1303540341845804</v>
      </c>
      <c r="AN121" s="108">
        <f t="shared" si="61"/>
        <v>0.1424899415329392</v>
      </c>
      <c r="AO121" s="102">
        <f t="shared" si="62"/>
        <v>785.93023255813955</v>
      </c>
      <c r="AP121" s="103">
        <f t="shared" si="44"/>
        <v>1451.2146690518784</v>
      </c>
      <c r="AQ121" s="103">
        <f t="shared" si="45"/>
        <v>314.16547406082287</v>
      </c>
      <c r="AR121" s="103">
        <f t="shared" si="46"/>
        <v>2804.3336314847943</v>
      </c>
      <c r="AS121" s="92">
        <f t="shared" si="47"/>
        <v>492.67889087656528</v>
      </c>
      <c r="AT121" s="102">
        <f t="shared" si="63"/>
        <v>788.41364589855812</v>
      </c>
      <c r="AU121" s="103">
        <f t="shared" si="48"/>
        <v>1455.8002743888865</v>
      </c>
      <c r="AV121" s="103">
        <f t="shared" si="49"/>
        <v>315.15818651424519</v>
      </c>
      <c r="AW121" s="103">
        <f t="shared" si="50"/>
        <v>2813.1948754768287</v>
      </c>
      <c r="AX121" s="92">
        <f t="shared" si="51"/>
        <v>494.23567706376031</v>
      </c>
    </row>
    <row r="122" spans="1:50" x14ac:dyDescent="0.2">
      <c r="A122" s="85" t="str">
        <f t="shared" si="52"/>
        <v>2010_1</v>
      </c>
      <c r="B122" s="59">
        <v>2010</v>
      </c>
      <c r="C122" s="59">
        <v>1</v>
      </c>
      <c r="D122" s="83" t="str">
        <f t="shared" si="53"/>
        <v>SMA_Personal</v>
      </c>
      <c r="E122" s="70" t="s">
        <v>17</v>
      </c>
      <c r="F122" s="71" t="s">
        <v>14</v>
      </c>
      <c r="G122" s="88">
        <f t="shared" si="54"/>
        <v>4377.25</v>
      </c>
      <c r="H122" s="72">
        <v>17509</v>
      </c>
      <c r="I122" s="88">
        <f t="shared" si="55"/>
        <v>1799049750</v>
      </c>
      <c r="J122" s="92">
        <f t="shared" si="56"/>
        <v>7196199000</v>
      </c>
      <c r="K122" s="67">
        <v>105</v>
      </c>
      <c r="L122" s="68">
        <v>1376</v>
      </c>
      <c r="M122" s="68">
        <v>1571</v>
      </c>
      <c r="N122" s="68">
        <v>2674</v>
      </c>
      <c r="O122" s="69">
        <v>541</v>
      </c>
      <c r="P122" s="67">
        <v>1856612</v>
      </c>
      <c r="Q122" s="68">
        <v>5010455</v>
      </c>
      <c r="R122" s="68">
        <v>1403134</v>
      </c>
      <c r="S122" s="68">
        <v>7620853</v>
      </c>
      <c r="T122" s="69">
        <v>2317559</v>
      </c>
      <c r="U122" s="102">
        <f t="shared" si="35"/>
        <v>17682.019047619047</v>
      </c>
      <c r="V122" s="103">
        <f t="shared" si="36"/>
        <v>3641.3190406976746</v>
      </c>
      <c r="W122" s="103">
        <f t="shared" si="37"/>
        <v>893.14704010184596</v>
      </c>
      <c r="X122" s="103">
        <f t="shared" si="38"/>
        <v>2849.9824233358263</v>
      </c>
      <c r="Y122" s="92">
        <f t="shared" si="39"/>
        <v>4283.8428835489831</v>
      </c>
      <c r="Z122" s="102">
        <f>Coverages!$C$10*G122</f>
        <v>984881250</v>
      </c>
      <c r="AA122" s="103">
        <f>Coverages!$C$12*G122</f>
        <v>131317500</v>
      </c>
      <c r="AB122" s="103">
        <f>Coverages!$C$14*G122</f>
        <v>656587500</v>
      </c>
      <c r="AC122" s="103">
        <f>Coverages!$C$16*G122</f>
        <v>13131750</v>
      </c>
      <c r="AD122" s="92">
        <f>Coverages!$C$18*G122</f>
        <v>13131750</v>
      </c>
      <c r="AE122" s="106">
        <f t="shared" si="57"/>
        <v>2.3987663487349362E-2</v>
      </c>
      <c r="AF122" s="107">
        <f t="shared" si="40"/>
        <v>0.31435261865326403</v>
      </c>
      <c r="AG122" s="107">
        <f t="shared" si="41"/>
        <v>0.35890113655834144</v>
      </c>
      <c r="AH122" s="107">
        <f t="shared" si="42"/>
        <v>0.61088583014449716</v>
      </c>
      <c r="AI122" s="108">
        <f t="shared" si="43"/>
        <v>0.1235935804443429</v>
      </c>
      <c r="AJ122" s="106">
        <f t="shared" si="64"/>
        <v>2.9376274975962187E-2</v>
      </c>
      <c r="AK122" s="107">
        <f t="shared" si="58"/>
        <v>0.33070248464547264</v>
      </c>
      <c r="AL122" s="107">
        <f t="shared" si="59"/>
        <v>0.37579407368326329</v>
      </c>
      <c r="AM122" s="107">
        <f t="shared" si="60"/>
        <v>0.62805596848114409</v>
      </c>
      <c r="AN122" s="108">
        <f t="shared" si="61"/>
        <v>0.13518418201733159</v>
      </c>
      <c r="AO122" s="102">
        <f t="shared" si="62"/>
        <v>424.1503226911874</v>
      </c>
      <c r="AP122" s="103">
        <f t="shared" si="44"/>
        <v>1144.6581757953052</v>
      </c>
      <c r="AQ122" s="103">
        <f t="shared" si="45"/>
        <v>320.55148780627104</v>
      </c>
      <c r="AR122" s="103">
        <f t="shared" si="46"/>
        <v>1741.0138785767319</v>
      </c>
      <c r="AS122" s="92">
        <f t="shared" si="47"/>
        <v>529.45548003883721</v>
      </c>
      <c r="AT122" s="102">
        <f t="shared" si="63"/>
        <v>425.49056960634374</v>
      </c>
      <c r="AU122" s="103">
        <f t="shared" si="48"/>
        <v>1148.2751118364811</v>
      </c>
      <c r="AV122" s="103">
        <f t="shared" si="49"/>
        <v>321.56437903774588</v>
      </c>
      <c r="AW122" s="103">
        <f t="shared" si="50"/>
        <v>1746.5152028836469</v>
      </c>
      <c r="AX122" s="92">
        <f t="shared" si="51"/>
        <v>531.12847434267815</v>
      </c>
    </row>
    <row r="123" spans="1:50" x14ac:dyDescent="0.2">
      <c r="A123" s="85" t="str">
        <f t="shared" si="52"/>
        <v>2010_1</v>
      </c>
      <c r="B123" s="59">
        <v>2010</v>
      </c>
      <c r="C123" s="59">
        <v>1</v>
      </c>
      <c r="D123" s="83" t="str">
        <f t="shared" si="53"/>
        <v>MSL_Personal</v>
      </c>
      <c r="E123" s="70" t="s">
        <v>18</v>
      </c>
      <c r="F123" s="71" t="s">
        <v>14</v>
      </c>
      <c r="G123" s="88">
        <f t="shared" si="54"/>
        <v>3636.25</v>
      </c>
      <c r="H123" s="72">
        <v>14545</v>
      </c>
      <c r="I123" s="88">
        <f t="shared" si="55"/>
        <v>1494498750</v>
      </c>
      <c r="J123" s="92">
        <f t="shared" si="56"/>
        <v>5977995000</v>
      </c>
      <c r="K123" s="67">
        <v>161</v>
      </c>
      <c r="L123" s="68">
        <v>1156</v>
      </c>
      <c r="M123" s="68">
        <v>2622</v>
      </c>
      <c r="N123" s="68">
        <v>2042</v>
      </c>
      <c r="O123" s="69">
        <v>380</v>
      </c>
      <c r="P123" s="67">
        <v>3185456</v>
      </c>
      <c r="Q123" s="68">
        <v>3347881</v>
      </c>
      <c r="R123" s="68">
        <v>3481943</v>
      </c>
      <c r="S123" s="68">
        <v>5820978</v>
      </c>
      <c r="T123" s="69">
        <v>808024</v>
      </c>
      <c r="U123" s="102">
        <f t="shared" si="35"/>
        <v>19785.440993788819</v>
      </c>
      <c r="V123" s="103">
        <f t="shared" si="36"/>
        <v>2896.0908304498271</v>
      </c>
      <c r="W123" s="103">
        <f t="shared" si="37"/>
        <v>1327.9721586575133</v>
      </c>
      <c r="X123" s="103">
        <f t="shared" si="38"/>
        <v>2850.6258570029381</v>
      </c>
      <c r="Y123" s="92">
        <f t="shared" si="39"/>
        <v>2126.378947368421</v>
      </c>
      <c r="Z123" s="102">
        <f>Coverages!$C$10*G123</f>
        <v>818156250</v>
      </c>
      <c r="AA123" s="103">
        <f>Coverages!$C$12*G123</f>
        <v>109087500</v>
      </c>
      <c r="AB123" s="103">
        <f>Coverages!$C$14*G123</f>
        <v>545437500</v>
      </c>
      <c r="AC123" s="103">
        <f>Coverages!$C$16*G123</f>
        <v>10908750</v>
      </c>
      <c r="AD123" s="92">
        <f>Coverages!$C$18*G123</f>
        <v>10908750</v>
      </c>
      <c r="AE123" s="106">
        <f t="shared" si="57"/>
        <v>4.4276383636988659E-2</v>
      </c>
      <c r="AF123" s="107">
        <f t="shared" si="40"/>
        <v>0.31790993468545892</v>
      </c>
      <c r="AG123" s="107">
        <f t="shared" si="41"/>
        <v>0.72107253351667244</v>
      </c>
      <c r="AH123" s="107">
        <f t="shared" si="42"/>
        <v>0.56156754898590577</v>
      </c>
      <c r="AI123" s="108">
        <f t="shared" si="43"/>
        <v>0.10450326572705397</v>
      </c>
      <c r="AJ123" s="106">
        <f t="shared" si="64"/>
        <v>5.2224812352359831E-2</v>
      </c>
      <c r="AK123" s="107">
        <f t="shared" si="58"/>
        <v>0.33590286781201517</v>
      </c>
      <c r="AL123" s="107">
        <f t="shared" si="59"/>
        <v>0.73840116123123922</v>
      </c>
      <c r="AM123" s="107">
        <f t="shared" si="60"/>
        <v>0.58074016619060842</v>
      </c>
      <c r="AN123" s="108">
        <f t="shared" si="61"/>
        <v>0.11632349738925274</v>
      </c>
      <c r="AO123" s="102">
        <f t="shared" si="62"/>
        <v>876.02777586799584</v>
      </c>
      <c r="AP123" s="103">
        <f t="shared" si="44"/>
        <v>920.69604675146093</v>
      </c>
      <c r="AQ123" s="103">
        <f t="shared" si="45"/>
        <v>957.56424888277763</v>
      </c>
      <c r="AR123" s="103">
        <f t="shared" si="46"/>
        <v>1600.8189755929873</v>
      </c>
      <c r="AS123" s="92">
        <f t="shared" si="47"/>
        <v>222.21354417325543</v>
      </c>
      <c r="AT123" s="102">
        <f t="shared" si="63"/>
        <v>878.79588297858072</v>
      </c>
      <c r="AU123" s="103">
        <f t="shared" si="48"/>
        <v>923.60529842578694</v>
      </c>
      <c r="AV123" s="103">
        <f t="shared" si="49"/>
        <v>960.58999815602181</v>
      </c>
      <c r="AW123" s="103">
        <f t="shared" si="50"/>
        <v>1605.8773065171495</v>
      </c>
      <c r="AX123" s="92">
        <f t="shared" si="51"/>
        <v>222.91570329267921</v>
      </c>
    </row>
    <row r="124" spans="1:50" x14ac:dyDescent="0.2">
      <c r="A124" s="85" t="str">
        <f t="shared" si="52"/>
        <v>2010_1</v>
      </c>
      <c r="B124" s="59">
        <v>2010</v>
      </c>
      <c r="C124" s="59">
        <v>1</v>
      </c>
      <c r="D124" s="83" t="str">
        <f t="shared" si="53"/>
        <v>LYL_Personal</v>
      </c>
      <c r="E124" s="70" t="s">
        <v>19</v>
      </c>
      <c r="F124" s="71" t="s">
        <v>14</v>
      </c>
      <c r="G124" s="88">
        <f t="shared" si="54"/>
        <v>829</v>
      </c>
      <c r="H124" s="72">
        <v>3316</v>
      </c>
      <c r="I124" s="88">
        <f t="shared" si="55"/>
        <v>340719000</v>
      </c>
      <c r="J124" s="92">
        <f t="shared" si="56"/>
        <v>1362876000</v>
      </c>
      <c r="K124" s="67">
        <v>68</v>
      </c>
      <c r="L124" s="68">
        <v>270</v>
      </c>
      <c r="M124" s="68">
        <v>356</v>
      </c>
      <c r="N124" s="68">
        <v>441</v>
      </c>
      <c r="O124" s="69">
        <v>118</v>
      </c>
      <c r="P124" s="67">
        <v>1209114</v>
      </c>
      <c r="Q124" s="68">
        <v>778462</v>
      </c>
      <c r="R124" s="68">
        <v>428132</v>
      </c>
      <c r="S124" s="68">
        <v>1533522</v>
      </c>
      <c r="T124" s="69">
        <v>530584</v>
      </c>
      <c r="U124" s="102">
        <f t="shared" si="35"/>
        <v>17781.088235294119</v>
      </c>
      <c r="V124" s="103">
        <f t="shared" si="36"/>
        <v>2883.1925925925925</v>
      </c>
      <c r="W124" s="103">
        <f t="shared" si="37"/>
        <v>1202.6179775280898</v>
      </c>
      <c r="X124" s="103">
        <f t="shared" si="38"/>
        <v>3477.3741496598641</v>
      </c>
      <c r="Y124" s="92">
        <f t="shared" si="39"/>
        <v>4496.4745762711864</v>
      </c>
      <c r="Z124" s="102">
        <f>Coverages!$C$10*G124</f>
        <v>186525000</v>
      </c>
      <c r="AA124" s="103">
        <f>Coverages!$C$12*G124</f>
        <v>24870000</v>
      </c>
      <c r="AB124" s="103">
        <f>Coverages!$C$14*G124</f>
        <v>124350000</v>
      </c>
      <c r="AC124" s="103">
        <f>Coverages!$C$16*G124</f>
        <v>2487000</v>
      </c>
      <c r="AD124" s="92">
        <f>Coverages!$C$18*G124</f>
        <v>2487000</v>
      </c>
      <c r="AE124" s="106">
        <f t="shared" si="57"/>
        <v>8.2026537997587454E-2</v>
      </c>
      <c r="AF124" s="107">
        <f t="shared" si="40"/>
        <v>0.32569360675512665</v>
      </c>
      <c r="AG124" s="107">
        <f t="shared" si="41"/>
        <v>0.42943305186972258</v>
      </c>
      <c r="AH124" s="107">
        <f t="shared" si="42"/>
        <v>0.53196622436670693</v>
      </c>
      <c r="AI124" s="108">
        <f t="shared" si="43"/>
        <v>0.14234016887816647</v>
      </c>
      <c r="AJ124" s="106">
        <f t="shared" si="64"/>
        <v>0.10423256737045185</v>
      </c>
      <c r="AK124" s="107">
        <f t="shared" si="58"/>
        <v>0.36361741231464384</v>
      </c>
      <c r="AL124" s="107">
        <f t="shared" si="59"/>
        <v>0.4694901693876728</v>
      </c>
      <c r="AM124" s="107">
        <f t="shared" si="60"/>
        <v>0.57234557055951962</v>
      </c>
      <c r="AN124" s="108">
        <f t="shared" si="61"/>
        <v>0.17061499411062261</v>
      </c>
      <c r="AO124" s="102">
        <f t="shared" si="62"/>
        <v>1458.5211097708082</v>
      </c>
      <c r="AP124" s="103">
        <f t="shared" si="44"/>
        <v>939.03739445114593</v>
      </c>
      <c r="AQ124" s="103">
        <f t="shared" si="45"/>
        <v>516.44390832328111</v>
      </c>
      <c r="AR124" s="103">
        <f t="shared" si="46"/>
        <v>1849.8455971049457</v>
      </c>
      <c r="AS124" s="92">
        <f t="shared" si="47"/>
        <v>640.02895054282271</v>
      </c>
      <c r="AT124" s="102">
        <f t="shared" si="63"/>
        <v>1463.1298022873148</v>
      </c>
      <c r="AU124" s="103">
        <f t="shared" si="48"/>
        <v>942.00460183918767</v>
      </c>
      <c r="AV124" s="103">
        <f t="shared" si="49"/>
        <v>518.0757881497301</v>
      </c>
      <c r="AW124" s="103">
        <f t="shared" si="50"/>
        <v>1855.6908121676265</v>
      </c>
      <c r="AX124" s="92">
        <f t="shared" si="51"/>
        <v>642.05133925900509</v>
      </c>
    </row>
    <row r="125" spans="1:50" x14ac:dyDescent="0.2">
      <c r="A125" s="85" t="str">
        <f t="shared" si="52"/>
        <v>2010_1</v>
      </c>
      <c r="B125" s="59">
        <v>2010</v>
      </c>
      <c r="C125" s="59">
        <v>1</v>
      </c>
      <c r="D125" s="83" t="str">
        <f t="shared" si="53"/>
        <v>LSA_Personal</v>
      </c>
      <c r="E125" s="70" t="s">
        <v>20</v>
      </c>
      <c r="F125" s="71" t="s">
        <v>14</v>
      </c>
      <c r="G125" s="88">
        <f t="shared" si="54"/>
        <v>5433</v>
      </c>
      <c r="H125" s="72">
        <v>21732</v>
      </c>
      <c r="I125" s="88">
        <f t="shared" si="55"/>
        <v>2232963000</v>
      </c>
      <c r="J125" s="92">
        <f t="shared" si="56"/>
        <v>8931852000</v>
      </c>
      <c r="K125" s="67">
        <v>306</v>
      </c>
      <c r="L125" s="68">
        <v>2288</v>
      </c>
      <c r="M125" s="68">
        <v>1571</v>
      </c>
      <c r="N125" s="68">
        <v>4427</v>
      </c>
      <c r="O125" s="69">
        <v>639</v>
      </c>
      <c r="P125" s="67">
        <v>7263723</v>
      </c>
      <c r="Q125" s="68">
        <v>5755301</v>
      </c>
      <c r="R125" s="68">
        <v>1298692</v>
      </c>
      <c r="S125" s="68">
        <v>10106218</v>
      </c>
      <c r="T125" s="69">
        <v>4705183</v>
      </c>
      <c r="U125" s="102">
        <f t="shared" si="35"/>
        <v>23737.656862745098</v>
      </c>
      <c r="V125" s="103">
        <f t="shared" si="36"/>
        <v>2515.4287587412587</v>
      </c>
      <c r="W125" s="103">
        <f t="shared" si="37"/>
        <v>826.66581795035006</v>
      </c>
      <c r="X125" s="103">
        <f t="shared" si="38"/>
        <v>2282.859272645132</v>
      </c>
      <c r="Y125" s="92">
        <f t="shared" si="39"/>
        <v>7363.3536776212832</v>
      </c>
      <c r="Z125" s="102">
        <f>Coverages!$C$10*G125</f>
        <v>1222425000</v>
      </c>
      <c r="AA125" s="103">
        <f>Coverages!$C$12*G125</f>
        <v>162990000</v>
      </c>
      <c r="AB125" s="103">
        <f>Coverages!$C$14*G125</f>
        <v>814950000</v>
      </c>
      <c r="AC125" s="103">
        <f>Coverages!$C$16*G125</f>
        <v>16299000</v>
      </c>
      <c r="AD125" s="92">
        <f>Coverages!$C$18*G125</f>
        <v>16299000</v>
      </c>
      <c r="AE125" s="106">
        <f t="shared" si="57"/>
        <v>5.6322473771397021E-2</v>
      </c>
      <c r="AF125" s="107">
        <f t="shared" si="40"/>
        <v>0.42113013068286398</v>
      </c>
      <c r="AG125" s="107">
        <f t="shared" si="41"/>
        <v>0.28915884410086506</v>
      </c>
      <c r="AH125" s="107">
        <f t="shared" si="42"/>
        <v>0.81483526596723721</v>
      </c>
      <c r="AI125" s="108">
        <f t="shared" si="43"/>
        <v>0.11761457758144671</v>
      </c>
      <c r="AJ125" s="106">
        <f t="shared" si="64"/>
        <v>6.3610144387789599E-2</v>
      </c>
      <c r="AK125" s="107">
        <f t="shared" si="58"/>
        <v>0.43673767937203162</v>
      </c>
      <c r="AL125" s="107">
        <f t="shared" si="59"/>
        <v>0.3034903092106786</v>
      </c>
      <c r="AM125" s="107">
        <f t="shared" si="60"/>
        <v>0.82711390168233878</v>
      </c>
      <c r="AN125" s="108">
        <f t="shared" si="61"/>
        <v>0.12779804802887809</v>
      </c>
      <c r="AO125" s="102">
        <f t="shared" si="62"/>
        <v>1336.9635560463832</v>
      </c>
      <c r="AP125" s="103">
        <f t="shared" si="44"/>
        <v>1059.3228418921406</v>
      </c>
      <c r="AQ125" s="103">
        <f t="shared" si="45"/>
        <v>239.0377323762194</v>
      </c>
      <c r="AR125" s="103">
        <f t="shared" si="46"/>
        <v>1860.15424259157</v>
      </c>
      <c r="AS125" s="92">
        <f t="shared" si="47"/>
        <v>866.03773237621942</v>
      </c>
      <c r="AT125" s="102">
        <f t="shared" si="63"/>
        <v>1341.1881462112533</v>
      </c>
      <c r="AU125" s="103">
        <f t="shared" si="48"/>
        <v>1062.6701319802216</v>
      </c>
      <c r="AV125" s="103">
        <f t="shared" si="49"/>
        <v>239.79305322895502</v>
      </c>
      <c r="AW125" s="103">
        <f t="shared" si="50"/>
        <v>1866.0320313187601</v>
      </c>
      <c r="AX125" s="92">
        <f t="shared" si="51"/>
        <v>868.77427255344162</v>
      </c>
    </row>
    <row r="126" spans="1:50" x14ac:dyDescent="0.2">
      <c r="A126" s="85" t="str">
        <f t="shared" si="52"/>
        <v>2010_1</v>
      </c>
      <c r="B126" s="59">
        <v>2010</v>
      </c>
      <c r="C126" s="59">
        <v>1</v>
      </c>
      <c r="D126" s="83" t="str">
        <f t="shared" si="53"/>
        <v>LMA_Personal</v>
      </c>
      <c r="E126" s="70" t="s">
        <v>21</v>
      </c>
      <c r="F126" s="71" t="s">
        <v>14</v>
      </c>
      <c r="G126" s="88">
        <f t="shared" si="54"/>
        <v>6636.25</v>
      </c>
      <c r="H126" s="72">
        <v>26545</v>
      </c>
      <c r="I126" s="88">
        <f t="shared" si="55"/>
        <v>2727498750</v>
      </c>
      <c r="J126" s="92">
        <f t="shared" si="56"/>
        <v>10909995000</v>
      </c>
      <c r="K126" s="67">
        <v>773</v>
      </c>
      <c r="L126" s="68">
        <v>2278</v>
      </c>
      <c r="M126" s="68">
        <v>2437</v>
      </c>
      <c r="N126" s="68">
        <v>4221</v>
      </c>
      <c r="O126" s="69">
        <v>1481</v>
      </c>
      <c r="P126" s="67">
        <v>11829313</v>
      </c>
      <c r="Q126" s="68">
        <v>5332389</v>
      </c>
      <c r="R126" s="68">
        <v>2281077</v>
      </c>
      <c r="S126" s="68">
        <v>11189804</v>
      </c>
      <c r="T126" s="69">
        <v>6127636</v>
      </c>
      <c r="U126" s="102">
        <f t="shared" si="35"/>
        <v>15303.121604139715</v>
      </c>
      <c r="V126" s="103">
        <f t="shared" si="36"/>
        <v>2340.8204565408255</v>
      </c>
      <c r="W126" s="103">
        <f t="shared" si="37"/>
        <v>936.01846532622073</v>
      </c>
      <c r="X126" s="103">
        <f t="shared" si="38"/>
        <v>2650.9841269841268</v>
      </c>
      <c r="Y126" s="92">
        <f t="shared" si="39"/>
        <v>4137.4989871708303</v>
      </c>
      <c r="Z126" s="102">
        <f>Coverages!$C$10*G126</f>
        <v>1493156250</v>
      </c>
      <c r="AA126" s="103">
        <f>Coverages!$C$12*G126</f>
        <v>199087500</v>
      </c>
      <c r="AB126" s="103">
        <f>Coverages!$C$14*G126</f>
        <v>995437500</v>
      </c>
      <c r="AC126" s="103">
        <f>Coverages!$C$16*G126</f>
        <v>19908750</v>
      </c>
      <c r="AD126" s="92">
        <f>Coverages!$C$18*G126</f>
        <v>19908750</v>
      </c>
      <c r="AE126" s="106">
        <f t="shared" si="57"/>
        <v>0.11648144660011302</v>
      </c>
      <c r="AF126" s="107">
        <f t="shared" si="40"/>
        <v>0.34326615181766812</v>
      </c>
      <c r="AG126" s="107">
        <f t="shared" si="41"/>
        <v>0.36722546618948954</v>
      </c>
      <c r="AH126" s="107">
        <f t="shared" si="42"/>
        <v>0.63605198719156153</v>
      </c>
      <c r="AI126" s="108">
        <f t="shared" si="43"/>
        <v>0.22316820493501602</v>
      </c>
      <c r="AJ126" s="106">
        <f t="shared" si="64"/>
        <v>0.12565696829844261</v>
      </c>
      <c r="AK126" s="107">
        <f t="shared" si="58"/>
        <v>0.35684630731495781</v>
      </c>
      <c r="AL126" s="107">
        <f t="shared" si="59"/>
        <v>0.38101296358909092</v>
      </c>
      <c r="AM126" s="107">
        <f t="shared" si="60"/>
        <v>0.64981332116847679</v>
      </c>
      <c r="AN126" s="108">
        <f t="shared" si="61"/>
        <v>0.23507717512684007</v>
      </c>
      <c r="AO126" s="102">
        <f t="shared" si="62"/>
        <v>1782.529741947636</v>
      </c>
      <c r="AP126" s="103">
        <f t="shared" si="44"/>
        <v>803.52443021284614</v>
      </c>
      <c r="AQ126" s="103">
        <f t="shared" si="45"/>
        <v>343.72981729139195</v>
      </c>
      <c r="AR126" s="103">
        <f t="shared" si="46"/>
        <v>1686.1637219815407</v>
      </c>
      <c r="AS126" s="92">
        <f t="shared" si="47"/>
        <v>923.35822188736108</v>
      </c>
      <c r="AT126" s="102">
        <f t="shared" si="63"/>
        <v>1788.162249716725</v>
      </c>
      <c r="AU126" s="103">
        <f t="shared" si="48"/>
        <v>806.06343839280589</v>
      </c>
      <c r="AV126" s="103">
        <f t="shared" si="49"/>
        <v>344.81594832236476</v>
      </c>
      <c r="AW126" s="103">
        <f t="shared" si="50"/>
        <v>1691.4917286007403</v>
      </c>
      <c r="AX126" s="92">
        <f t="shared" si="51"/>
        <v>926.27588560765912</v>
      </c>
    </row>
    <row r="127" spans="1:50" x14ac:dyDescent="0.2">
      <c r="A127" s="85" t="str">
        <f t="shared" si="52"/>
        <v>2010_1</v>
      </c>
      <c r="B127" s="59">
        <v>2010</v>
      </c>
      <c r="C127" s="59">
        <v>1</v>
      </c>
      <c r="D127" s="83" t="str">
        <f t="shared" si="53"/>
        <v>SYL_Personal</v>
      </c>
      <c r="E127" s="70" t="s">
        <v>22</v>
      </c>
      <c r="F127" s="71" t="s">
        <v>14</v>
      </c>
      <c r="G127" s="88">
        <f t="shared" si="54"/>
        <v>672.25</v>
      </c>
      <c r="H127" s="72">
        <v>2689</v>
      </c>
      <c r="I127" s="88">
        <f t="shared" si="55"/>
        <v>276294750</v>
      </c>
      <c r="J127" s="92">
        <f t="shared" si="56"/>
        <v>1105179000</v>
      </c>
      <c r="K127" s="67">
        <v>98</v>
      </c>
      <c r="L127" s="68">
        <v>244</v>
      </c>
      <c r="M127" s="68">
        <v>259</v>
      </c>
      <c r="N127" s="68">
        <v>359</v>
      </c>
      <c r="O127" s="69">
        <v>109</v>
      </c>
      <c r="P127" s="67">
        <v>1045582</v>
      </c>
      <c r="Q127" s="68">
        <v>670119</v>
      </c>
      <c r="R127" s="68">
        <v>204678</v>
      </c>
      <c r="S127" s="68">
        <v>945174</v>
      </c>
      <c r="T127" s="69">
        <v>336482</v>
      </c>
      <c r="U127" s="102">
        <f t="shared" si="35"/>
        <v>10669.204081632653</v>
      </c>
      <c r="V127" s="103">
        <f t="shared" si="36"/>
        <v>2746.3893442622953</v>
      </c>
      <c r="W127" s="103">
        <f t="shared" si="37"/>
        <v>790.26254826254831</v>
      </c>
      <c r="X127" s="103">
        <f t="shared" si="38"/>
        <v>2632.7966573816157</v>
      </c>
      <c r="Y127" s="92">
        <f t="shared" si="39"/>
        <v>3086.9908256880735</v>
      </c>
      <c r="Z127" s="102">
        <f>Coverages!$C$10*G127</f>
        <v>151256250</v>
      </c>
      <c r="AA127" s="103">
        <f>Coverages!$C$12*G127</f>
        <v>20167500</v>
      </c>
      <c r="AB127" s="103">
        <f>Coverages!$C$14*G127</f>
        <v>100837500</v>
      </c>
      <c r="AC127" s="103">
        <f>Coverages!$C$16*G127</f>
        <v>2016750</v>
      </c>
      <c r="AD127" s="92">
        <f>Coverages!$C$18*G127</f>
        <v>2016750</v>
      </c>
      <c r="AE127" s="106">
        <f t="shared" si="57"/>
        <v>0.14577910003718855</v>
      </c>
      <c r="AF127" s="107">
        <f t="shared" si="40"/>
        <v>0.36296020825585718</v>
      </c>
      <c r="AG127" s="107">
        <f t="shared" si="41"/>
        <v>0.38527333581256973</v>
      </c>
      <c r="AH127" s="107">
        <f t="shared" si="42"/>
        <v>0.53402751952398664</v>
      </c>
      <c r="AI127" s="108">
        <f t="shared" si="43"/>
        <v>0.16214206024544439</v>
      </c>
      <c r="AJ127" s="106">
        <f t="shared" si="64"/>
        <v>0.17749107168060346</v>
      </c>
      <c r="AK127" s="107">
        <f t="shared" si="58"/>
        <v>0.40617210241382168</v>
      </c>
      <c r="AL127" s="107">
        <f t="shared" si="59"/>
        <v>0.42900701530512309</v>
      </c>
      <c r="AM127" s="107">
        <f t="shared" si="60"/>
        <v>0.57885584008024171</v>
      </c>
      <c r="AN127" s="108">
        <f t="shared" si="61"/>
        <v>0.19526459419095299</v>
      </c>
      <c r="AO127" s="102">
        <f t="shared" si="62"/>
        <v>1555.3469691335069</v>
      </c>
      <c r="AP127" s="103">
        <f t="shared" si="44"/>
        <v>996.83004834510973</v>
      </c>
      <c r="AQ127" s="103">
        <f t="shared" si="45"/>
        <v>304.46708813685387</v>
      </c>
      <c r="AR127" s="103">
        <f t="shared" si="46"/>
        <v>1405.9858683525474</v>
      </c>
      <c r="AS127" s="92">
        <f t="shared" si="47"/>
        <v>500.53105243584974</v>
      </c>
      <c r="AT127" s="102">
        <f t="shared" si="63"/>
        <v>1560.2616158185613</v>
      </c>
      <c r="AU127" s="103">
        <f t="shared" si="48"/>
        <v>999.97987123986297</v>
      </c>
      <c r="AV127" s="103">
        <f t="shared" si="49"/>
        <v>305.42915524799724</v>
      </c>
      <c r="AW127" s="103">
        <f t="shared" si="50"/>
        <v>1410.4285579415987</v>
      </c>
      <c r="AX127" s="92">
        <f t="shared" si="51"/>
        <v>502.11265019277403</v>
      </c>
    </row>
    <row r="128" spans="1:50" x14ac:dyDescent="0.2">
      <c r="A128" s="85" t="str">
        <f t="shared" si="52"/>
        <v>2010_1</v>
      </c>
      <c r="B128" s="59">
        <v>2010</v>
      </c>
      <c r="C128" s="59">
        <v>1</v>
      </c>
      <c r="D128" s="83" t="str">
        <f t="shared" si="53"/>
        <v>MYL_Personal</v>
      </c>
      <c r="E128" s="70" t="s">
        <v>23</v>
      </c>
      <c r="F128" s="71" t="s">
        <v>14</v>
      </c>
      <c r="G128" s="88">
        <f t="shared" si="54"/>
        <v>671.75</v>
      </c>
      <c r="H128" s="72">
        <v>2687</v>
      </c>
      <c r="I128" s="88">
        <f t="shared" si="55"/>
        <v>276089250</v>
      </c>
      <c r="J128" s="92">
        <f t="shared" si="56"/>
        <v>1104357000</v>
      </c>
      <c r="K128" s="67">
        <v>89</v>
      </c>
      <c r="L128" s="68">
        <v>263</v>
      </c>
      <c r="M128" s="68">
        <v>473</v>
      </c>
      <c r="N128" s="68">
        <v>416</v>
      </c>
      <c r="O128" s="69">
        <v>95</v>
      </c>
      <c r="P128" s="67">
        <v>1219095</v>
      </c>
      <c r="Q128" s="68">
        <v>781718</v>
      </c>
      <c r="R128" s="68">
        <v>322562</v>
      </c>
      <c r="S128" s="68">
        <v>1140050</v>
      </c>
      <c r="T128" s="69">
        <v>345964</v>
      </c>
      <c r="U128" s="102">
        <f t="shared" si="35"/>
        <v>13697.696629213484</v>
      </c>
      <c r="V128" s="103">
        <f t="shared" si="36"/>
        <v>2972.3117870722435</v>
      </c>
      <c r="W128" s="103">
        <f t="shared" si="37"/>
        <v>681.9492600422833</v>
      </c>
      <c r="X128" s="103">
        <f t="shared" si="38"/>
        <v>2740.5048076923076</v>
      </c>
      <c r="Y128" s="92">
        <f t="shared" si="39"/>
        <v>3641.7263157894736</v>
      </c>
      <c r="Z128" s="102">
        <f>Coverages!$C$10*G128</f>
        <v>151143750</v>
      </c>
      <c r="AA128" s="103">
        <f>Coverages!$C$12*G128</f>
        <v>20152500</v>
      </c>
      <c r="AB128" s="103">
        <f>Coverages!$C$14*G128</f>
        <v>100762500</v>
      </c>
      <c r="AC128" s="103">
        <f>Coverages!$C$16*G128</f>
        <v>2015250</v>
      </c>
      <c r="AD128" s="92">
        <f>Coverages!$C$18*G128</f>
        <v>2015250</v>
      </c>
      <c r="AE128" s="106">
        <f t="shared" si="57"/>
        <v>0.13248976553777447</v>
      </c>
      <c r="AF128" s="107">
        <f t="shared" si="40"/>
        <v>0.39151470040937847</v>
      </c>
      <c r="AG128" s="107">
        <f t="shared" si="41"/>
        <v>0.70413100111648674</v>
      </c>
      <c r="AH128" s="107">
        <f t="shared" si="42"/>
        <v>0.61927800521027165</v>
      </c>
      <c r="AI128" s="108">
        <f t="shared" si="43"/>
        <v>0.14142165984369184</v>
      </c>
      <c r="AJ128" s="106">
        <f t="shared" si="64"/>
        <v>0.16296735065189508</v>
      </c>
      <c r="AK128" s="107">
        <f t="shared" si="58"/>
        <v>0.43539313905967775</v>
      </c>
      <c r="AL128" s="107">
        <f t="shared" si="59"/>
        <v>0.74516355489804864</v>
      </c>
      <c r="AM128" s="107">
        <f t="shared" si="60"/>
        <v>0.66292947735654228</v>
      </c>
      <c r="AN128" s="108">
        <f t="shared" si="61"/>
        <v>0.17274730416990219</v>
      </c>
      <c r="AO128" s="102">
        <f t="shared" si="62"/>
        <v>1814.8046148120582</v>
      </c>
      <c r="AP128" s="103">
        <f t="shared" si="44"/>
        <v>1163.7037588388537</v>
      </c>
      <c r="AQ128" s="103">
        <f t="shared" si="45"/>
        <v>480.18161518422033</v>
      </c>
      <c r="AR128" s="103">
        <f t="shared" si="46"/>
        <v>1697.1343505768516</v>
      </c>
      <c r="AS128" s="92">
        <f t="shared" si="47"/>
        <v>515.01898027540005</v>
      </c>
      <c r="AT128" s="102">
        <f t="shared" si="63"/>
        <v>1820.5391059971191</v>
      </c>
      <c r="AU128" s="103">
        <f t="shared" si="48"/>
        <v>1167.3808758643549</v>
      </c>
      <c r="AV128" s="103">
        <f t="shared" si="49"/>
        <v>481.6989119868777</v>
      </c>
      <c r="AW128" s="103">
        <f t="shared" si="50"/>
        <v>1702.4970226208914</v>
      </c>
      <c r="AX128" s="92">
        <f t="shared" si="51"/>
        <v>516.64635755801407</v>
      </c>
    </row>
    <row r="129" spans="1:50" x14ac:dyDescent="0.2">
      <c r="A129" s="85" t="str">
        <f t="shared" si="52"/>
        <v>2010_1</v>
      </c>
      <c r="B129" s="59">
        <v>2010</v>
      </c>
      <c r="C129" s="59">
        <v>1</v>
      </c>
      <c r="D129" s="83" t="str">
        <f t="shared" si="53"/>
        <v>MYH_Personal</v>
      </c>
      <c r="E129" s="70" t="s">
        <v>24</v>
      </c>
      <c r="F129" s="71" t="s">
        <v>14</v>
      </c>
      <c r="G129" s="88">
        <f t="shared" si="54"/>
        <v>1795.5</v>
      </c>
      <c r="H129" s="72">
        <v>7182</v>
      </c>
      <c r="I129" s="88">
        <f t="shared" si="55"/>
        <v>737950500</v>
      </c>
      <c r="J129" s="92">
        <f t="shared" si="56"/>
        <v>2951802000</v>
      </c>
      <c r="K129" s="67">
        <v>220</v>
      </c>
      <c r="L129" s="68">
        <v>674</v>
      </c>
      <c r="M129" s="68">
        <v>789</v>
      </c>
      <c r="N129" s="68">
        <v>1336</v>
      </c>
      <c r="O129" s="69">
        <v>166</v>
      </c>
      <c r="P129" s="67">
        <v>4256053</v>
      </c>
      <c r="Q129" s="68">
        <v>2870977</v>
      </c>
      <c r="R129" s="68">
        <v>945902</v>
      </c>
      <c r="S129" s="68">
        <v>3556767</v>
      </c>
      <c r="T129" s="69">
        <v>722402</v>
      </c>
      <c r="U129" s="102">
        <f t="shared" si="35"/>
        <v>19345.695454545454</v>
      </c>
      <c r="V129" s="103">
        <f t="shared" si="36"/>
        <v>4259.6097922848667</v>
      </c>
      <c r="W129" s="103">
        <f t="shared" si="37"/>
        <v>1198.8618504435995</v>
      </c>
      <c r="X129" s="103">
        <f t="shared" si="38"/>
        <v>2662.2507485029942</v>
      </c>
      <c r="Y129" s="92">
        <f t="shared" si="39"/>
        <v>4351.8192771084341</v>
      </c>
      <c r="Z129" s="102">
        <f>Coverages!$C$10*G129</f>
        <v>403987500</v>
      </c>
      <c r="AA129" s="103">
        <f>Coverages!$C$12*G129</f>
        <v>53865000</v>
      </c>
      <c r="AB129" s="103">
        <f>Coverages!$C$14*G129</f>
        <v>269325000</v>
      </c>
      <c r="AC129" s="103">
        <f>Coverages!$C$16*G129</f>
        <v>5386500</v>
      </c>
      <c r="AD129" s="92">
        <f>Coverages!$C$18*G129</f>
        <v>5386500</v>
      </c>
      <c r="AE129" s="106">
        <f t="shared" si="57"/>
        <v>0.12252854358117515</v>
      </c>
      <c r="AF129" s="107">
        <f t="shared" si="40"/>
        <v>0.37538290169869115</v>
      </c>
      <c r="AG129" s="107">
        <f t="shared" si="41"/>
        <v>0.43943191311612362</v>
      </c>
      <c r="AH129" s="107">
        <f t="shared" si="42"/>
        <v>0.74408242829295457</v>
      </c>
      <c r="AI129" s="108">
        <f t="shared" si="43"/>
        <v>9.2453355611250343E-2</v>
      </c>
      <c r="AJ129" s="106">
        <f t="shared" si="64"/>
        <v>0.14055865252994579</v>
      </c>
      <c r="AK129" s="107">
        <f t="shared" si="58"/>
        <v>0.40200899160118841</v>
      </c>
      <c r="AL129" s="107">
        <f t="shared" si="59"/>
        <v>0.46672314867982612</v>
      </c>
      <c r="AM129" s="107">
        <f t="shared" si="60"/>
        <v>0.76807759622726468</v>
      </c>
      <c r="AN129" s="108">
        <f t="shared" si="61"/>
        <v>0.10838127442032053</v>
      </c>
      <c r="AO129" s="102">
        <f t="shared" si="62"/>
        <v>2370.399888610415</v>
      </c>
      <c r="AP129" s="103">
        <f t="shared" si="44"/>
        <v>1598.9846839320523</v>
      </c>
      <c r="AQ129" s="103">
        <f t="shared" si="45"/>
        <v>526.81815650236706</v>
      </c>
      <c r="AR129" s="103">
        <f t="shared" si="46"/>
        <v>1980.9340016708438</v>
      </c>
      <c r="AS129" s="92">
        <f t="shared" si="47"/>
        <v>402.34029518240044</v>
      </c>
      <c r="AT129" s="102">
        <f t="shared" si="63"/>
        <v>2377.8899716504084</v>
      </c>
      <c r="AU129" s="103">
        <f t="shared" si="48"/>
        <v>1604.0372187890928</v>
      </c>
      <c r="AV129" s="103">
        <f t="shared" si="49"/>
        <v>528.48281728729989</v>
      </c>
      <c r="AW129" s="103">
        <f t="shared" si="50"/>
        <v>1987.1934350434801</v>
      </c>
      <c r="AX129" s="92">
        <f t="shared" si="51"/>
        <v>403.61162591259983</v>
      </c>
    </row>
    <row r="130" spans="1:50" x14ac:dyDescent="0.2">
      <c r="A130" s="85" t="str">
        <f t="shared" si="52"/>
        <v>2010_1</v>
      </c>
      <c r="B130" s="59">
        <v>2010</v>
      </c>
      <c r="C130" s="59">
        <v>1</v>
      </c>
      <c r="D130" s="83" t="str">
        <f t="shared" si="53"/>
        <v>LML_Personal</v>
      </c>
      <c r="E130" s="70" t="s">
        <v>25</v>
      </c>
      <c r="F130" s="71" t="s">
        <v>14</v>
      </c>
      <c r="G130" s="88">
        <f t="shared" si="54"/>
        <v>5097.25</v>
      </c>
      <c r="H130" s="72">
        <v>20389</v>
      </c>
      <c r="I130" s="88">
        <f t="shared" si="55"/>
        <v>2094969750</v>
      </c>
      <c r="J130" s="92">
        <f t="shared" si="56"/>
        <v>8379879000</v>
      </c>
      <c r="K130" s="67">
        <v>153</v>
      </c>
      <c r="L130" s="68">
        <v>1725</v>
      </c>
      <c r="M130" s="68">
        <v>3719</v>
      </c>
      <c r="N130" s="68">
        <v>3181</v>
      </c>
      <c r="O130" s="69">
        <v>587</v>
      </c>
      <c r="P130" s="67">
        <v>2302714</v>
      </c>
      <c r="Q130" s="68">
        <v>3106941</v>
      </c>
      <c r="R130" s="68">
        <v>3323523</v>
      </c>
      <c r="S130" s="68">
        <v>6075549</v>
      </c>
      <c r="T130" s="69">
        <v>2174837</v>
      </c>
      <c r="U130" s="102">
        <f t="shared" si="35"/>
        <v>15050.418300653595</v>
      </c>
      <c r="V130" s="103">
        <f t="shared" si="36"/>
        <v>1801.1252173913044</v>
      </c>
      <c r="W130" s="103">
        <f t="shared" si="37"/>
        <v>893.6603925786502</v>
      </c>
      <c r="X130" s="103">
        <f t="shared" si="38"/>
        <v>1909.9493869852247</v>
      </c>
      <c r="Y130" s="92">
        <f t="shared" si="39"/>
        <v>3705.0034071550253</v>
      </c>
      <c r="Z130" s="102">
        <f>Coverages!$C$10*G130</f>
        <v>1146881250</v>
      </c>
      <c r="AA130" s="103">
        <f>Coverages!$C$12*G130</f>
        <v>152917500</v>
      </c>
      <c r="AB130" s="103">
        <f>Coverages!$C$14*G130</f>
        <v>764587500</v>
      </c>
      <c r="AC130" s="103">
        <f>Coverages!$C$16*G130</f>
        <v>15291750</v>
      </c>
      <c r="AD130" s="92">
        <f>Coverages!$C$18*G130</f>
        <v>15291750</v>
      </c>
      <c r="AE130" s="106">
        <f t="shared" si="57"/>
        <v>3.0016185197900828E-2</v>
      </c>
      <c r="AF130" s="107">
        <f t="shared" si="40"/>
        <v>0.33841777429005837</v>
      </c>
      <c r="AG130" s="107">
        <f t="shared" si="41"/>
        <v>0.7296091029476679</v>
      </c>
      <c r="AH130" s="107">
        <f t="shared" si="42"/>
        <v>0.62406199421256559</v>
      </c>
      <c r="AI130" s="108">
        <f t="shared" si="43"/>
        <v>0.11516013536710971</v>
      </c>
      <c r="AJ130" s="106">
        <f t="shared" si="64"/>
        <v>3.5584809850783203E-2</v>
      </c>
      <c r="AK130" s="107">
        <f t="shared" si="58"/>
        <v>0.35385987749214787</v>
      </c>
      <c r="AL130" s="107">
        <f t="shared" si="59"/>
        <v>0.74410446639243188</v>
      </c>
      <c r="AM130" s="107">
        <f t="shared" si="60"/>
        <v>0.63986937581769632</v>
      </c>
      <c r="AN130" s="108">
        <f t="shared" si="61"/>
        <v>0.12557782410714807</v>
      </c>
      <c r="AO130" s="102">
        <f t="shared" si="62"/>
        <v>451.75614301829415</v>
      </c>
      <c r="AP130" s="103">
        <f t="shared" si="44"/>
        <v>609.53278728726275</v>
      </c>
      <c r="AQ130" s="103">
        <f t="shared" si="45"/>
        <v>652.02275736916965</v>
      </c>
      <c r="AR130" s="103">
        <f t="shared" si="46"/>
        <v>1191.9268232870666</v>
      </c>
      <c r="AS130" s="92">
        <f t="shared" si="47"/>
        <v>426.66869390357544</v>
      </c>
      <c r="AT130" s="102">
        <f t="shared" si="63"/>
        <v>453.18361989310017</v>
      </c>
      <c r="AU130" s="103">
        <f t="shared" si="48"/>
        <v>611.45881302423516</v>
      </c>
      <c r="AV130" s="103">
        <f t="shared" si="49"/>
        <v>654.08304458911357</v>
      </c>
      <c r="AW130" s="103">
        <f t="shared" si="50"/>
        <v>1195.6931206645311</v>
      </c>
      <c r="AX130" s="92">
        <f t="shared" si="51"/>
        <v>428.01689846739561</v>
      </c>
    </row>
    <row r="131" spans="1:50" x14ac:dyDescent="0.2">
      <c r="A131" s="85" t="str">
        <f t="shared" si="52"/>
        <v>2010_1</v>
      </c>
      <c r="B131" s="59">
        <v>2010</v>
      </c>
      <c r="C131" s="59">
        <v>1</v>
      </c>
      <c r="D131" s="83" t="str">
        <f t="shared" si="53"/>
        <v>MSA_Personal</v>
      </c>
      <c r="E131" s="70" t="s">
        <v>26</v>
      </c>
      <c r="F131" s="71" t="s">
        <v>14</v>
      </c>
      <c r="G131" s="88">
        <f t="shared" si="54"/>
        <v>5532.75</v>
      </c>
      <c r="H131" s="72">
        <v>22131</v>
      </c>
      <c r="I131" s="88">
        <f t="shared" si="55"/>
        <v>2273960250</v>
      </c>
      <c r="J131" s="92">
        <f t="shared" si="56"/>
        <v>9095841000</v>
      </c>
      <c r="K131" s="67">
        <v>325</v>
      </c>
      <c r="L131" s="68">
        <v>2171</v>
      </c>
      <c r="M131" s="68">
        <v>2310</v>
      </c>
      <c r="N131" s="68">
        <v>4867</v>
      </c>
      <c r="O131" s="69">
        <v>910</v>
      </c>
      <c r="P131" s="67">
        <v>5748955</v>
      </c>
      <c r="Q131" s="68">
        <v>6527377</v>
      </c>
      <c r="R131" s="68">
        <v>2896181</v>
      </c>
      <c r="S131" s="68">
        <v>14508518</v>
      </c>
      <c r="T131" s="69">
        <v>3323796</v>
      </c>
      <c r="U131" s="102">
        <f t="shared" si="35"/>
        <v>17689.092307692306</v>
      </c>
      <c r="V131" s="103">
        <f t="shared" si="36"/>
        <v>3006.622293873791</v>
      </c>
      <c r="W131" s="103">
        <f t="shared" si="37"/>
        <v>1253.7580086580087</v>
      </c>
      <c r="X131" s="103">
        <f t="shared" si="38"/>
        <v>2980.9981508115884</v>
      </c>
      <c r="Y131" s="92">
        <f t="shared" si="39"/>
        <v>3652.523076923077</v>
      </c>
      <c r="Z131" s="102">
        <f>Coverages!$C$10*G131</f>
        <v>1244868750</v>
      </c>
      <c r="AA131" s="103">
        <f>Coverages!$C$12*G131</f>
        <v>165982500</v>
      </c>
      <c r="AB131" s="103">
        <f>Coverages!$C$14*G131</f>
        <v>829912500</v>
      </c>
      <c r="AC131" s="103">
        <f>Coverages!$C$16*G131</f>
        <v>16598250</v>
      </c>
      <c r="AD131" s="92">
        <f>Coverages!$C$18*G131</f>
        <v>16598250</v>
      </c>
      <c r="AE131" s="106">
        <f t="shared" si="57"/>
        <v>5.8741132348289732E-2</v>
      </c>
      <c r="AF131" s="107">
        <f t="shared" si="40"/>
        <v>0.39239076408657542</v>
      </c>
      <c r="AG131" s="107">
        <f t="shared" si="41"/>
        <v>0.41751389453707471</v>
      </c>
      <c r="AH131" s="107">
        <f t="shared" si="42"/>
        <v>0.87967104965884957</v>
      </c>
      <c r="AI131" s="108">
        <f t="shared" si="43"/>
        <v>0.16447517057521124</v>
      </c>
      <c r="AJ131" s="106">
        <f t="shared" si="64"/>
        <v>6.6106782632796415E-2</v>
      </c>
      <c r="AK131" s="107">
        <f t="shared" si="58"/>
        <v>0.40768602779910912</v>
      </c>
      <c r="AL131" s="107">
        <f t="shared" si="59"/>
        <v>0.43296158822487529</v>
      </c>
      <c r="AM131" s="107">
        <f t="shared" si="60"/>
        <v>0.88986237372076404</v>
      </c>
      <c r="AN131" s="108">
        <f t="shared" si="61"/>
        <v>0.17608739045106536</v>
      </c>
      <c r="AO131" s="102">
        <f t="shared" si="62"/>
        <v>1039.0773123672677</v>
      </c>
      <c r="AP131" s="103">
        <f t="shared" si="44"/>
        <v>1179.7708192128689</v>
      </c>
      <c r="AQ131" s="103">
        <f t="shared" si="45"/>
        <v>523.46138900185258</v>
      </c>
      <c r="AR131" s="103">
        <f t="shared" si="46"/>
        <v>2622.2977723555196</v>
      </c>
      <c r="AS131" s="92">
        <f t="shared" si="47"/>
        <v>600.74935610681848</v>
      </c>
      <c r="AT131" s="102">
        <f t="shared" si="63"/>
        <v>1042.3606298328143</v>
      </c>
      <c r="AU131" s="103">
        <f t="shared" si="48"/>
        <v>1183.4987055693123</v>
      </c>
      <c r="AV131" s="103">
        <f t="shared" si="49"/>
        <v>525.11544294046996</v>
      </c>
      <c r="AW131" s="103">
        <f t="shared" si="50"/>
        <v>2630.5838122616583</v>
      </c>
      <c r="AX131" s="92">
        <f t="shared" si="51"/>
        <v>602.64762761159</v>
      </c>
    </row>
    <row r="132" spans="1:50" x14ac:dyDescent="0.2">
      <c r="A132" s="85" t="str">
        <f t="shared" si="52"/>
        <v>2010_1</v>
      </c>
      <c r="B132" s="59">
        <v>2010</v>
      </c>
      <c r="C132" s="59">
        <v>1</v>
      </c>
      <c r="D132" s="83" t="str">
        <f t="shared" si="53"/>
        <v>LYA_Personal</v>
      </c>
      <c r="E132" s="70" t="s">
        <v>27</v>
      </c>
      <c r="F132" s="71" t="s">
        <v>14</v>
      </c>
      <c r="G132" s="88">
        <f t="shared" si="54"/>
        <v>1386</v>
      </c>
      <c r="H132" s="72">
        <v>5544</v>
      </c>
      <c r="I132" s="88">
        <f t="shared" si="55"/>
        <v>569646000</v>
      </c>
      <c r="J132" s="92">
        <f t="shared" si="56"/>
        <v>2278584000</v>
      </c>
      <c r="K132" s="67">
        <v>158</v>
      </c>
      <c r="L132" s="68">
        <v>556</v>
      </c>
      <c r="M132" s="68">
        <v>717</v>
      </c>
      <c r="N132" s="68">
        <v>870</v>
      </c>
      <c r="O132" s="69">
        <v>268</v>
      </c>
      <c r="P132" s="67">
        <v>2920933</v>
      </c>
      <c r="Q132" s="68">
        <v>1578566</v>
      </c>
      <c r="R132" s="68">
        <v>576293</v>
      </c>
      <c r="S132" s="68">
        <v>2271457</v>
      </c>
      <c r="T132" s="69">
        <v>1754829</v>
      </c>
      <c r="U132" s="102">
        <f t="shared" si="35"/>
        <v>18486.917721518988</v>
      </c>
      <c r="V132" s="103">
        <f t="shared" si="36"/>
        <v>2839.1474820143885</v>
      </c>
      <c r="W132" s="103">
        <f t="shared" si="37"/>
        <v>803.75592747559278</v>
      </c>
      <c r="X132" s="103">
        <f t="shared" si="38"/>
        <v>2610.8701149425287</v>
      </c>
      <c r="Y132" s="92">
        <f t="shared" si="39"/>
        <v>6547.8694029850749</v>
      </c>
      <c r="Z132" s="102">
        <f>Coverages!$C$10*G132</f>
        <v>311850000</v>
      </c>
      <c r="AA132" s="103">
        <f>Coverages!$C$12*G132</f>
        <v>41580000</v>
      </c>
      <c r="AB132" s="103">
        <f>Coverages!$C$14*G132</f>
        <v>207900000</v>
      </c>
      <c r="AC132" s="103">
        <f>Coverages!$C$16*G132</f>
        <v>4158000</v>
      </c>
      <c r="AD132" s="92">
        <f>Coverages!$C$18*G132</f>
        <v>4158000</v>
      </c>
      <c r="AE132" s="106">
        <f t="shared" si="57"/>
        <v>0.113997113997114</v>
      </c>
      <c r="AF132" s="107">
        <f t="shared" si="40"/>
        <v>0.40115440115440115</v>
      </c>
      <c r="AG132" s="107">
        <f t="shared" si="41"/>
        <v>0.51731601731601728</v>
      </c>
      <c r="AH132" s="107">
        <f t="shared" si="42"/>
        <v>0.62770562770562766</v>
      </c>
      <c r="AI132" s="108">
        <f t="shared" si="43"/>
        <v>0.19336219336219337</v>
      </c>
      <c r="AJ132" s="106">
        <f t="shared" si="64"/>
        <v>0.13388729807864524</v>
      </c>
      <c r="AK132" s="107">
        <f t="shared" si="58"/>
        <v>0.43182960924996988</v>
      </c>
      <c r="AL132" s="107">
        <f t="shared" si="59"/>
        <v>0.54859003751519919</v>
      </c>
      <c r="AM132" s="107">
        <f t="shared" si="60"/>
        <v>0.6579605159264913</v>
      </c>
      <c r="AN132" s="108">
        <f t="shared" si="61"/>
        <v>0.21807939920737243</v>
      </c>
      <c r="AO132" s="102">
        <f t="shared" si="62"/>
        <v>2107.4552669552668</v>
      </c>
      <c r="AP132" s="103">
        <f t="shared" si="44"/>
        <v>1138.936507936508</v>
      </c>
      <c r="AQ132" s="103">
        <f t="shared" si="45"/>
        <v>415.79581529581532</v>
      </c>
      <c r="AR132" s="103">
        <f t="shared" si="46"/>
        <v>1638.8578643578644</v>
      </c>
      <c r="AS132" s="92">
        <f t="shared" si="47"/>
        <v>1266.1103896103896</v>
      </c>
      <c r="AT132" s="102">
        <f t="shared" si="63"/>
        <v>2114.1144872110608</v>
      </c>
      <c r="AU132" s="103">
        <f t="shared" si="48"/>
        <v>1142.535364425961</v>
      </c>
      <c r="AV132" s="103">
        <f t="shared" si="49"/>
        <v>417.10966330906052</v>
      </c>
      <c r="AW132" s="103">
        <f t="shared" si="50"/>
        <v>1644.0363920627331</v>
      </c>
      <c r="AX132" s="92">
        <f t="shared" si="51"/>
        <v>1270.1110951460028</v>
      </c>
    </row>
    <row r="133" spans="1:50" x14ac:dyDescent="0.2">
      <c r="A133" s="85" t="str">
        <f t="shared" si="52"/>
        <v>2010_1</v>
      </c>
      <c r="B133" s="59">
        <v>2010</v>
      </c>
      <c r="C133" s="59">
        <v>1</v>
      </c>
      <c r="D133" s="83" t="str">
        <f t="shared" si="53"/>
        <v>MMA_Personal</v>
      </c>
      <c r="E133" s="70" t="s">
        <v>28</v>
      </c>
      <c r="F133" s="71" t="s">
        <v>14</v>
      </c>
      <c r="G133" s="88">
        <f t="shared" si="54"/>
        <v>9080.5</v>
      </c>
      <c r="H133" s="72">
        <v>36322</v>
      </c>
      <c r="I133" s="88">
        <f t="shared" si="55"/>
        <v>3732085500</v>
      </c>
      <c r="J133" s="92">
        <f t="shared" si="56"/>
        <v>14928342000</v>
      </c>
      <c r="K133" s="67">
        <v>992</v>
      </c>
      <c r="L133" s="68">
        <v>3629</v>
      </c>
      <c r="M133" s="68">
        <v>5623</v>
      </c>
      <c r="N133" s="68">
        <v>6767</v>
      </c>
      <c r="O133" s="69">
        <v>1362</v>
      </c>
      <c r="P133" s="67">
        <v>12375596</v>
      </c>
      <c r="Q133" s="68">
        <v>10760864</v>
      </c>
      <c r="R133" s="68">
        <v>6035385</v>
      </c>
      <c r="S133" s="68">
        <v>21776087</v>
      </c>
      <c r="T133" s="69">
        <v>11963845</v>
      </c>
      <c r="U133" s="102">
        <f t="shared" si="35"/>
        <v>12475.399193548386</v>
      </c>
      <c r="V133" s="103">
        <f t="shared" si="36"/>
        <v>2965.2422154863598</v>
      </c>
      <c r="W133" s="103">
        <f t="shared" si="37"/>
        <v>1073.3389649653211</v>
      </c>
      <c r="X133" s="103">
        <f t="shared" si="38"/>
        <v>3217.9824146593764</v>
      </c>
      <c r="Y133" s="92">
        <f t="shared" si="39"/>
        <v>8784.0271659324517</v>
      </c>
      <c r="Z133" s="102">
        <f>Coverages!$C$10*G133</f>
        <v>2043112500</v>
      </c>
      <c r="AA133" s="103">
        <f>Coverages!$C$12*G133</f>
        <v>272415000</v>
      </c>
      <c r="AB133" s="103">
        <f>Coverages!$C$14*G133</f>
        <v>1362075000</v>
      </c>
      <c r="AC133" s="103">
        <f>Coverages!$C$16*G133</f>
        <v>27241500</v>
      </c>
      <c r="AD133" s="92">
        <f>Coverages!$C$18*G133</f>
        <v>27241500</v>
      </c>
      <c r="AE133" s="106">
        <f t="shared" si="57"/>
        <v>0.10924508562303838</v>
      </c>
      <c r="AF133" s="107">
        <f t="shared" si="40"/>
        <v>0.3996475964979902</v>
      </c>
      <c r="AG133" s="107">
        <f t="shared" si="41"/>
        <v>0.61923902868784764</v>
      </c>
      <c r="AH133" s="107">
        <f t="shared" si="42"/>
        <v>0.74522328065635157</v>
      </c>
      <c r="AI133" s="108">
        <f t="shared" si="43"/>
        <v>0.14999174054292164</v>
      </c>
      <c r="AJ133" s="106">
        <f t="shared" si="64"/>
        <v>0.11687256615570418</v>
      </c>
      <c r="AK133" s="107">
        <f t="shared" si="58"/>
        <v>0.41162445087695571</v>
      </c>
      <c r="AL133" s="107">
        <f t="shared" si="59"/>
        <v>0.63111191783673959</v>
      </c>
      <c r="AM133" s="107">
        <f t="shared" si="60"/>
        <v>0.75587756092540581</v>
      </c>
      <c r="AN133" s="108">
        <f t="shared" si="61"/>
        <v>0.15872238464544453</v>
      </c>
      <c r="AO133" s="102">
        <f t="shared" si="62"/>
        <v>1362.8760530807774</v>
      </c>
      <c r="AP133" s="103">
        <f t="shared" si="44"/>
        <v>1185.0519244534992</v>
      </c>
      <c r="AQ133" s="103">
        <f t="shared" si="45"/>
        <v>664.65337811794507</v>
      </c>
      <c r="AR133" s="103">
        <f t="shared" si="46"/>
        <v>2398.1154121469081</v>
      </c>
      <c r="AS133" s="92">
        <f t="shared" si="47"/>
        <v>1317.5315235945156</v>
      </c>
      <c r="AT133" s="102">
        <f t="shared" si="63"/>
        <v>1367.182522575584</v>
      </c>
      <c r="AU133" s="103">
        <f t="shared" si="48"/>
        <v>1188.7964982545316</v>
      </c>
      <c r="AV133" s="103">
        <f t="shared" si="49"/>
        <v>666.75357607139415</v>
      </c>
      <c r="AW133" s="103">
        <f t="shared" si="50"/>
        <v>2405.6930717910782</v>
      </c>
      <c r="AX133" s="92">
        <f t="shared" si="51"/>
        <v>1321.6947116569809</v>
      </c>
    </row>
    <row r="134" spans="1:50" x14ac:dyDescent="0.2">
      <c r="A134" s="85" t="str">
        <f t="shared" si="52"/>
        <v>2010_1</v>
      </c>
      <c r="B134" s="59">
        <v>2010</v>
      </c>
      <c r="C134" s="59">
        <v>1</v>
      </c>
      <c r="D134" s="83" t="str">
        <f t="shared" si="53"/>
        <v>LYH_Personal</v>
      </c>
      <c r="E134" s="70" t="s">
        <v>29</v>
      </c>
      <c r="F134" s="71" t="s">
        <v>14</v>
      </c>
      <c r="G134" s="88">
        <f t="shared" si="54"/>
        <v>981.25</v>
      </c>
      <c r="H134" s="72">
        <v>3925</v>
      </c>
      <c r="I134" s="88">
        <f t="shared" si="55"/>
        <v>403293750</v>
      </c>
      <c r="J134" s="92">
        <f t="shared" si="56"/>
        <v>1613175000</v>
      </c>
      <c r="K134" s="67">
        <v>128</v>
      </c>
      <c r="L134" s="68">
        <v>433</v>
      </c>
      <c r="M134" s="68">
        <v>495</v>
      </c>
      <c r="N134" s="68">
        <v>773</v>
      </c>
      <c r="O134" s="69">
        <v>177</v>
      </c>
      <c r="P134" s="67">
        <v>2077523</v>
      </c>
      <c r="Q134" s="68">
        <v>1292430</v>
      </c>
      <c r="R134" s="68">
        <v>620926</v>
      </c>
      <c r="S134" s="68">
        <v>2007965</v>
      </c>
      <c r="T134" s="69">
        <v>977261</v>
      </c>
      <c r="U134" s="102">
        <f t="shared" si="35"/>
        <v>16230.6484375</v>
      </c>
      <c r="V134" s="103">
        <f t="shared" si="36"/>
        <v>2984.8267898383374</v>
      </c>
      <c r="W134" s="103">
        <f t="shared" si="37"/>
        <v>1254.3959595959595</v>
      </c>
      <c r="X134" s="103">
        <f t="shared" si="38"/>
        <v>2597.6261319534283</v>
      </c>
      <c r="Y134" s="92">
        <f t="shared" si="39"/>
        <v>5521.2485875706216</v>
      </c>
      <c r="Z134" s="102">
        <f>Coverages!$C$10*G134</f>
        <v>220781250</v>
      </c>
      <c r="AA134" s="103">
        <f>Coverages!$C$12*G134</f>
        <v>29437500</v>
      </c>
      <c r="AB134" s="103">
        <f>Coverages!$C$14*G134</f>
        <v>147187500</v>
      </c>
      <c r="AC134" s="103">
        <f>Coverages!$C$16*G134</f>
        <v>2943750</v>
      </c>
      <c r="AD134" s="92">
        <f>Coverages!$C$18*G134</f>
        <v>2943750</v>
      </c>
      <c r="AE134" s="106">
        <f t="shared" si="57"/>
        <v>0.13044585987261145</v>
      </c>
      <c r="AF134" s="107">
        <f t="shared" si="40"/>
        <v>0.44127388535031847</v>
      </c>
      <c r="AG134" s="107">
        <f t="shared" si="41"/>
        <v>0.50445859872611465</v>
      </c>
      <c r="AH134" s="107">
        <f t="shared" si="42"/>
        <v>0.78777070063694266</v>
      </c>
      <c r="AI134" s="108">
        <f t="shared" si="43"/>
        <v>0.18038216560509554</v>
      </c>
      <c r="AJ134" s="106">
        <f t="shared" si="64"/>
        <v>0.15549711844721825</v>
      </c>
      <c r="AK134" s="107">
        <f t="shared" si="58"/>
        <v>0.47820731895483282</v>
      </c>
      <c r="AL134" s="107">
        <f t="shared" si="59"/>
        <v>0.54164796887151179</v>
      </c>
      <c r="AM134" s="107">
        <f t="shared" si="60"/>
        <v>0.8181843593637812</v>
      </c>
      <c r="AN134" s="108">
        <f t="shared" si="61"/>
        <v>0.20898233361444415</v>
      </c>
      <c r="AO134" s="102">
        <f t="shared" si="62"/>
        <v>2117.2208917197454</v>
      </c>
      <c r="AP134" s="103">
        <f t="shared" si="44"/>
        <v>1317.1261146496815</v>
      </c>
      <c r="AQ134" s="103">
        <f t="shared" si="45"/>
        <v>632.79082802547771</v>
      </c>
      <c r="AR134" s="103">
        <f t="shared" si="46"/>
        <v>2046.3337579617835</v>
      </c>
      <c r="AS134" s="92">
        <f t="shared" si="47"/>
        <v>995.93477707006366</v>
      </c>
      <c r="AT134" s="102">
        <f t="shared" si="63"/>
        <v>2123.910969781758</v>
      </c>
      <c r="AU134" s="103">
        <f t="shared" si="48"/>
        <v>1321.2880216849765</v>
      </c>
      <c r="AV134" s="103">
        <f t="shared" si="49"/>
        <v>634.79034543670889</v>
      </c>
      <c r="AW134" s="103">
        <f t="shared" si="50"/>
        <v>2052.7998440632559</v>
      </c>
      <c r="AX134" s="92">
        <f t="shared" si="51"/>
        <v>999.08177105133882</v>
      </c>
    </row>
    <row r="135" spans="1:50" x14ac:dyDescent="0.2">
      <c r="A135" s="85" t="str">
        <f t="shared" si="52"/>
        <v>2010_1</v>
      </c>
      <c r="B135" s="59">
        <v>2010</v>
      </c>
      <c r="C135" s="59">
        <v>1</v>
      </c>
      <c r="D135" s="83" t="str">
        <f t="shared" si="53"/>
        <v>SSA_Personal</v>
      </c>
      <c r="E135" s="70" t="s">
        <v>30</v>
      </c>
      <c r="F135" s="71" t="s">
        <v>14</v>
      </c>
      <c r="G135" s="88">
        <f t="shared" si="54"/>
        <v>1844</v>
      </c>
      <c r="H135" s="72">
        <v>7376</v>
      </c>
      <c r="I135" s="88">
        <f t="shared" si="55"/>
        <v>757884000</v>
      </c>
      <c r="J135" s="92">
        <f t="shared" si="56"/>
        <v>3031536000</v>
      </c>
      <c r="K135" s="67">
        <v>228</v>
      </c>
      <c r="L135" s="68">
        <v>739</v>
      </c>
      <c r="M135" s="68">
        <v>1553</v>
      </c>
      <c r="N135" s="68">
        <v>1611</v>
      </c>
      <c r="O135" s="69">
        <v>325</v>
      </c>
      <c r="P135" s="67">
        <v>4594797</v>
      </c>
      <c r="Q135" s="68">
        <v>1342236</v>
      </c>
      <c r="R135" s="68">
        <v>1311072</v>
      </c>
      <c r="S135" s="68">
        <v>5353850</v>
      </c>
      <c r="T135" s="69">
        <v>1534707</v>
      </c>
      <c r="U135" s="102">
        <f t="shared" si="35"/>
        <v>20152.61842105263</v>
      </c>
      <c r="V135" s="103">
        <f t="shared" si="36"/>
        <v>1816.2868741542625</v>
      </c>
      <c r="W135" s="103">
        <f t="shared" si="37"/>
        <v>844.21893110109465</v>
      </c>
      <c r="X135" s="103">
        <f t="shared" si="38"/>
        <v>3323.308504034761</v>
      </c>
      <c r="Y135" s="92">
        <f t="shared" si="39"/>
        <v>4722.1753846153842</v>
      </c>
      <c r="Z135" s="102">
        <f>Coverages!$C$10*G135</f>
        <v>414900000</v>
      </c>
      <c r="AA135" s="103">
        <f>Coverages!$C$12*G135</f>
        <v>55320000</v>
      </c>
      <c r="AB135" s="103">
        <f>Coverages!$C$14*G135</f>
        <v>276600000</v>
      </c>
      <c r="AC135" s="103">
        <f>Coverages!$C$16*G135</f>
        <v>5532000</v>
      </c>
      <c r="AD135" s="92">
        <f>Coverages!$C$18*G135</f>
        <v>5532000</v>
      </c>
      <c r="AE135" s="106">
        <f t="shared" si="57"/>
        <v>0.12364425162689804</v>
      </c>
      <c r="AF135" s="107">
        <f t="shared" si="40"/>
        <v>0.40075921908893708</v>
      </c>
      <c r="AG135" s="107">
        <f t="shared" si="41"/>
        <v>0.84219088937093278</v>
      </c>
      <c r="AH135" s="107">
        <f t="shared" si="42"/>
        <v>0.87364425162689807</v>
      </c>
      <c r="AI135" s="108">
        <f t="shared" si="43"/>
        <v>0.1762472885032538</v>
      </c>
      <c r="AJ135" s="106">
        <f t="shared" si="64"/>
        <v>0.14150512319748798</v>
      </c>
      <c r="AK135" s="107">
        <f t="shared" si="58"/>
        <v>0.42734919256755349</v>
      </c>
      <c r="AL135" s="107">
        <f t="shared" si="59"/>
        <v>0.86197182220488067</v>
      </c>
      <c r="AM135" s="107">
        <f t="shared" si="60"/>
        <v>0.89167194973123753</v>
      </c>
      <c r="AN135" s="108">
        <f t="shared" si="61"/>
        <v>0.19692179317625422</v>
      </c>
      <c r="AO135" s="102">
        <f t="shared" si="62"/>
        <v>2491.7554229934926</v>
      </c>
      <c r="AP135" s="103">
        <f t="shared" si="44"/>
        <v>727.89370932754878</v>
      </c>
      <c r="AQ135" s="103">
        <f t="shared" si="45"/>
        <v>710.99349240780907</v>
      </c>
      <c r="AR135" s="103">
        <f t="shared" si="46"/>
        <v>2903.3893709327549</v>
      </c>
      <c r="AS135" s="92">
        <f t="shared" si="47"/>
        <v>832.2706073752712</v>
      </c>
      <c r="AT135" s="102">
        <f t="shared" si="63"/>
        <v>2499.6289700364418</v>
      </c>
      <c r="AU135" s="103">
        <f t="shared" si="48"/>
        <v>730.19373657330948</v>
      </c>
      <c r="AV135" s="103">
        <f t="shared" si="49"/>
        <v>713.24011768172068</v>
      </c>
      <c r="AW135" s="103">
        <f t="shared" si="50"/>
        <v>2912.5636151563613</v>
      </c>
      <c r="AX135" s="92">
        <f t="shared" si="51"/>
        <v>834.90044885937664</v>
      </c>
    </row>
    <row r="136" spans="1:50" x14ac:dyDescent="0.2">
      <c r="A136" s="85" t="str">
        <f t="shared" si="52"/>
        <v>2010_1</v>
      </c>
      <c r="B136" s="59">
        <v>2010</v>
      </c>
      <c r="C136" s="59">
        <v>1</v>
      </c>
      <c r="D136" s="83" t="str">
        <f t="shared" si="53"/>
        <v>MML_Personal</v>
      </c>
      <c r="E136" s="70" t="s">
        <v>31</v>
      </c>
      <c r="F136" s="71" t="s">
        <v>14</v>
      </c>
      <c r="G136" s="88">
        <f t="shared" si="54"/>
        <v>6084.25</v>
      </c>
      <c r="H136" s="72">
        <v>24337</v>
      </c>
      <c r="I136" s="88">
        <f t="shared" si="55"/>
        <v>2500626750</v>
      </c>
      <c r="J136" s="92">
        <f t="shared" si="56"/>
        <v>10002507000</v>
      </c>
      <c r="K136" s="67">
        <v>577</v>
      </c>
      <c r="L136" s="68">
        <v>2643</v>
      </c>
      <c r="M136" s="68">
        <v>5366</v>
      </c>
      <c r="N136" s="68">
        <v>3935</v>
      </c>
      <c r="O136" s="69">
        <v>883</v>
      </c>
      <c r="P136" s="67">
        <v>8332632</v>
      </c>
      <c r="Q136" s="68">
        <v>7615211</v>
      </c>
      <c r="R136" s="68">
        <v>2973811</v>
      </c>
      <c r="S136" s="68">
        <v>12155074</v>
      </c>
      <c r="T136" s="69">
        <v>1453361</v>
      </c>
      <c r="U136" s="102">
        <f t="shared" si="35"/>
        <v>14441.303292894281</v>
      </c>
      <c r="V136" s="103">
        <f t="shared" si="36"/>
        <v>2881.2754445705636</v>
      </c>
      <c r="W136" s="103">
        <f t="shared" si="37"/>
        <v>554.19511740588894</v>
      </c>
      <c r="X136" s="103">
        <f t="shared" si="38"/>
        <v>3088.9641677255399</v>
      </c>
      <c r="Y136" s="92">
        <f t="shared" si="39"/>
        <v>1645.9354473386184</v>
      </c>
      <c r="Z136" s="102">
        <f>Coverages!$C$10*G136</f>
        <v>1368956250</v>
      </c>
      <c r="AA136" s="103">
        <f>Coverages!$C$12*G136</f>
        <v>182527500</v>
      </c>
      <c r="AB136" s="103">
        <f>Coverages!$C$14*G136</f>
        <v>912637500</v>
      </c>
      <c r="AC136" s="103">
        <f>Coverages!$C$16*G136</f>
        <v>18252750</v>
      </c>
      <c r="AD136" s="92">
        <f>Coverages!$C$18*G136</f>
        <v>18252750</v>
      </c>
      <c r="AE136" s="106">
        <f t="shared" si="57"/>
        <v>9.4835024859267786E-2</v>
      </c>
      <c r="AF136" s="107">
        <f t="shared" si="40"/>
        <v>0.43440029584583145</v>
      </c>
      <c r="AG136" s="107">
        <f t="shared" si="41"/>
        <v>0.88194929531166533</v>
      </c>
      <c r="AH136" s="107">
        <f t="shared" si="42"/>
        <v>0.64675185930887125</v>
      </c>
      <c r="AI136" s="108">
        <f t="shared" si="43"/>
        <v>0.14512881620577722</v>
      </c>
      <c r="AJ136" s="106">
        <f t="shared" si="64"/>
        <v>0.10358689061118828</v>
      </c>
      <c r="AK136" s="107">
        <f t="shared" si="58"/>
        <v>0.44920678315167784</v>
      </c>
      <c r="AL136" s="107">
        <f t="shared" si="59"/>
        <v>0.89158777410933487</v>
      </c>
      <c r="AM136" s="107">
        <f t="shared" si="60"/>
        <v>0.66102965558538418</v>
      </c>
      <c r="AN136" s="108">
        <f t="shared" si="61"/>
        <v>0.15565036227353415</v>
      </c>
      <c r="AO136" s="102">
        <f t="shared" si="62"/>
        <v>1369.5413567818548</v>
      </c>
      <c r="AP136" s="103">
        <f t="shared" si="44"/>
        <v>1251.6269055347825</v>
      </c>
      <c r="AQ136" s="103">
        <f t="shared" si="45"/>
        <v>488.77199326128937</v>
      </c>
      <c r="AR136" s="103">
        <f t="shared" si="46"/>
        <v>1997.7933188149732</v>
      </c>
      <c r="AS136" s="92">
        <f t="shared" si="47"/>
        <v>238.87266302338003</v>
      </c>
      <c r="AT136" s="102">
        <f t="shared" si="63"/>
        <v>1373.8688875661289</v>
      </c>
      <c r="AU136" s="103">
        <f t="shared" si="48"/>
        <v>1255.5818455862864</v>
      </c>
      <c r="AV136" s="103">
        <f t="shared" si="49"/>
        <v>490.31643427933898</v>
      </c>
      <c r="AW136" s="103">
        <f t="shared" si="50"/>
        <v>2004.1060249227348</v>
      </c>
      <c r="AX136" s="92">
        <f t="shared" si="51"/>
        <v>239.62746228346535</v>
      </c>
    </row>
    <row r="137" spans="1:50" x14ac:dyDescent="0.2">
      <c r="A137" s="85" t="str">
        <f t="shared" si="52"/>
        <v>2010_1</v>
      </c>
      <c r="B137" s="59">
        <v>2010</v>
      </c>
      <c r="C137" s="59">
        <v>1</v>
      </c>
      <c r="D137" s="83" t="str">
        <f t="shared" si="53"/>
        <v>LMH_Personal</v>
      </c>
      <c r="E137" s="70" t="s">
        <v>32</v>
      </c>
      <c r="F137" s="71" t="s">
        <v>14</v>
      </c>
      <c r="G137" s="88">
        <f t="shared" si="54"/>
        <v>4290.25</v>
      </c>
      <c r="H137" s="72">
        <v>17161</v>
      </c>
      <c r="I137" s="88">
        <f t="shared" si="55"/>
        <v>1763292750</v>
      </c>
      <c r="J137" s="92">
        <f t="shared" si="56"/>
        <v>7053171000</v>
      </c>
      <c r="K137" s="67">
        <v>268</v>
      </c>
      <c r="L137" s="68">
        <v>2054</v>
      </c>
      <c r="M137" s="68">
        <v>3387</v>
      </c>
      <c r="N137" s="68">
        <v>4108</v>
      </c>
      <c r="O137" s="69">
        <v>690</v>
      </c>
      <c r="P137" s="67">
        <v>8277530</v>
      </c>
      <c r="Q137" s="68">
        <v>6726188</v>
      </c>
      <c r="R137" s="68">
        <v>1374691</v>
      </c>
      <c r="S137" s="68">
        <v>14352058</v>
      </c>
      <c r="T137" s="69">
        <v>5471369</v>
      </c>
      <c r="U137" s="102">
        <f t="shared" si="35"/>
        <v>30886.305970149253</v>
      </c>
      <c r="V137" s="103">
        <f t="shared" si="36"/>
        <v>3274.6777020447907</v>
      </c>
      <c r="W137" s="103">
        <f t="shared" si="37"/>
        <v>405.87274874520222</v>
      </c>
      <c r="X137" s="103">
        <f t="shared" si="38"/>
        <v>3493.6850048685492</v>
      </c>
      <c r="Y137" s="92">
        <f t="shared" si="39"/>
        <v>7929.5202898550724</v>
      </c>
      <c r="Z137" s="102">
        <f>Coverages!$C$10*G137</f>
        <v>965306250</v>
      </c>
      <c r="AA137" s="103">
        <f>Coverages!$C$12*G137</f>
        <v>128707500</v>
      </c>
      <c r="AB137" s="103">
        <f>Coverages!$C$14*G137</f>
        <v>643537500</v>
      </c>
      <c r="AC137" s="103">
        <f>Coverages!$C$16*G137</f>
        <v>12870750</v>
      </c>
      <c r="AD137" s="92">
        <f>Coverages!$C$18*G137</f>
        <v>12870750</v>
      </c>
      <c r="AE137" s="106">
        <f t="shared" si="57"/>
        <v>6.2467222189849077E-2</v>
      </c>
      <c r="AF137" s="107">
        <f t="shared" si="40"/>
        <v>0.47875997902220152</v>
      </c>
      <c r="AG137" s="107">
        <f t="shared" si="41"/>
        <v>0.78946448342171205</v>
      </c>
      <c r="AH137" s="107">
        <f t="shared" si="42"/>
        <v>0.95751995804440304</v>
      </c>
      <c r="AI137" s="108">
        <f t="shared" si="43"/>
        <v>0.16082978847386517</v>
      </c>
      <c r="AJ137" s="106">
        <f t="shared" si="64"/>
        <v>7.1075850327660131E-2</v>
      </c>
      <c r="AK137" s="107">
        <f t="shared" si="58"/>
        <v>0.49653018318513065</v>
      </c>
      <c r="AL137" s="107">
        <f t="shared" si="59"/>
        <v>0.80396700781059849</v>
      </c>
      <c r="AM137" s="107">
        <f t="shared" si="60"/>
        <v>0.96469428239182353</v>
      </c>
      <c r="AN137" s="108">
        <f t="shared" si="61"/>
        <v>0.17389820282661755</v>
      </c>
      <c r="AO137" s="102">
        <f t="shared" si="62"/>
        <v>1929.3817376609754</v>
      </c>
      <c r="AP137" s="103">
        <f t="shared" si="44"/>
        <v>1567.7846279354351</v>
      </c>
      <c r="AQ137" s="103">
        <f t="shared" si="45"/>
        <v>320.42211992308142</v>
      </c>
      <c r="AR137" s="103">
        <f t="shared" si="46"/>
        <v>3345.2731192820929</v>
      </c>
      <c r="AS137" s="92">
        <f t="shared" si="47"/>
        <v>1275.3030709166133</v>
      </c>
      <c r="AT137" s="102">
        <f t="shared" si="63"/>
        <v>1935.4782741569331</v>
      </c>
      <c r="AU137" s="103">
        <f t="shared" si="48"/>
        <v>1572.7385756252258</v>
      </c>
      <c r="AV137" s="103">
        <f t="shared" si="49"/>
        <v>321.43460237281761</v>
      </c>
      <c r="AW137" s="103">
        <f t="shared" si="50"/>
        <v>3355.8436451985322</v>
      </c>
      <c r="AX137" s="92">
        <f t="shared" si="51"/>
        <v>1279.3328238491126</v>
      </c>
    </row>
    <row r="138" spans="1:50" x14ac:dyDescent="0.2">
      <c r="A138" s="85" t="str">
        <f t="shared" si="52"/>
        <v>2010_1</v>
      </c>
      <c r="B138" s="59">
        <v>2010</v>
      </c>
      <c r="C138" s="59">
        <v>1</v>
      </c>
      <c r="D138" s="83" t="str">
        <f t="shared" si="53"/>
        <v>SSL_Personal</v>
      </c>
      <c r="E138" s="70" t="s">
        <v>33</v>
      </c>
      <c r="F138" s="71" t="s">
        <v>14</v>
      </c>
      <c r="G138" s="88">
        <f t="shared" si="54"/>
        <v>3269</v>
      </c>
      <c r="H138" s="72">
        <v>13076</v>
      </c>
      <c r="I138" s="88">
        <f t="shared" si="55"/>
        <v>1343559000</v>
      </c>
      <c r="J138" s="92">
        <f t="shared" si="56"/>
        <v>5374236000</v>
      </c>
      <c r="K138" s="67">
        <v>451</v>
      </c>
      <c r="L138" s="68">
        <v>1232</v>
      </c>
      <c r="M138" s="68">
        <v>3134</v>
      </c>
      <c r="N138" s="68">
        <v>2012</v>
      </c>
      <c r="O138" s="69">
        <v>435</v>
      </c>
      <c r="P138" s="67">
        <v>5080631</v>
      </c>
      <c r="Q138" s="68">
        <v>3377007</v>
      </c>
      <c r="R138" s="68">
        <v>2669970</v>
      </c>
      <c r="S138" s="68">
        <v>5159812</v>
      </c>
      <c r="T138" s="69">
        <v>858840</v>
      </c>
      <c r="U138" s="102">
        <f t="shared" si="35"/>
        <v>11265.257206208425</v>
      </c>
      <c r="V138" s="103">
        <f t="shared" si="36"/>
        <v>2741.0771103896104</v>
      </c>
      <c r="W138" s="103">
        <f t="shared" si="37"/>
        <v>851.93682195277597</v>
      </c>
      <c r="X138" s="103">
        <f t="shared" si="38"/>
        <v>2564.5188866799203</v>
      </c>
      <c r="Y138" s="92">
        <f t="shared" si="39"/>
        <v>1974.344827586207</v>
      </c>
      <c r="Z138" s="102">
        <f>Coverages!$C$10*G138</f>
        <v>735525000</v>
      </c>
      <c r="AA138" s="103">
        <f>Coverages!$C$12*G138</f>
        <v>98070000</v>
      </c>
      <c r="AB138" s="103">
        <f>Coverages!$C$14*G138</f>
        <v>490350000</v>
      </c>
      <c r="AC138" s="103">
        <f>Coverages!$C$16*G138</f>
        <v>9807000</v>
      </c>
      <c r="AD138" s="92">
        <f>Coverages!$C$18*G138</f>
        <v>9807000</v>
      </c>
      <c r="AE138" s="106">
        <f t="shared" si="57"/>
        <v>0.13796267971856838</v>
      </c>
      <c r="AF138" s="107">
        <f t="shared" si="40"/>
        <v>0.37687366167023556</v>
      </c>
      <c r="AG138" s="107">
        <f t="shared" si="41"/>
        <v>0.95870296726827775</v>
      </c>
      <c r="AH138" s="107">
        <f t="shared" si="42"/>
        <v>0.61547873967574185</v>
      </c>
      <c r="AI138" s="108">
        <f t="shared" si="43"/>
        <v>0.13306821657999388</v>
      </c>
      <c r="AJ138" s="106">
        <f t="shared" si="64"/>
        <v>0.15201643236590515</v>
      </c>
      <c r="AK138" s="107">
        <f t="shared" si="58"/>
        <v>0.39662217505059577</v>
      </c>
      <c r="AL138" s="107">
        <f t="shared" si="59"/>
        <v>0.9668116427622262</v>
      </c>
      <c r="AM138" s="107">
        <f t="shared" si="60"/>
        <v>0.63530382965879517</v>
      </c>
      <c r="AN138" s="108">
        <f t="shared" si="61"/>
        <v>0.14690955513815743</v>
      </c>
      <c r="AO138" s="102">
        <f t="shared" si="62"/>
        <v>1554.1850718874273</v>
      </c>
      <c r="AP138" s="103">
        <f t="shared" si="44"/>
        <v>1033.0397675130009</v>
      </c>
      <c r="AQ138" s="103">
        <f t="shared" si="45"/>
        <v>816.75435913123283</v>
      </c>
      <c r="AR138" s="103">
        <f t="shared" si="46"/>
        <v>1578.406852248394</v>
      </c>
      <c r="AS138" s="92">
        <f t="shared" si="47"/>
        <v>262.72254512083208</v>
      </c>
      <c r="AT138" s="102">
        <f t="shared" si="63"/>
        <v>1559.0960471637463</v>
      </c>
      <c r="AU138" s="103">
        <f t="shared" si="48"/>
        <v>1036.3040073062384</v>
      </c>
      <c r="AV138" s="103">
        <f t="shared" si="49"/>
        <v>819.33517176228463</v>
      </c>
      <c r="AW138" s="103">
        <f t="shared" si="50"/>
        <v>1583.3943644614349</v>
      </c>
      <c r="AX138" s="92">
        <f t="shared" si="51"/>
        <v>263.55270617884116</v>
      </c>
    </row>
    <row r="139" spans="1:50" x14ac:dyDescent="0.2">
      <c r="A139" s="85" t="str">
        <f t="shared" si="52"/>
        <v>2010_1</v>
      </c>
      <c r="B139" s="59">
        <v>2010</v>
      </c>
      <c r="C139" s="59">
        <v>1</v>
      </c>
      <c r="D139" s="83" t="str">
        <f t="shared" si="53"/>
        <v>SSH_Personal</v>
      </c>
      <c r="E139" s="70" t="s">
        <v>34</v>
      </c>
      <c r="F139" s="71" t="s">
        <v>14</v>
      </c>
      <c r="G139" s="88">
        <f t="shared" si="54"/>
        <v>2961.25</v>
      </c>
      <c r="H139" s="72">
        <v>11845</v>
      </c>
      <c r="I139" s="88">
        <f t="shared" si="55"/>
        <v>1217073750</v>
      </c>
      <c r="J139" s="92">
        <f t="shared" si="56"/>
        <v>4868295000</v>
      </c>
      <c r="K139" s="67">
        <v>323</v>
      </c>
      <c r="L139" s="68">
        <v>1443</v>
      </c>
      <c r="M139" s="68">
        <v>1762</v>
      </c>
      <c r="N139" s="68">
        <v>2178</v>
      </c>
      <c r="O139" s="69">
        <v>323</v>
      </c>
      <c r="P139" s="67">
        <v>4241722</v>
      </c>
      <c r="Q139" s="68">
        <v>5352942</v>
      </c>
      <c r="R139" s="68">
        <v>1755445</v>
      </c>
      <c r="S139" s="68">
        <v>8900396</v>
      </c>
      <c r="T139" s="69">
        <v>1013680</v>
      </c>
      <c r="U139" s="102">
        <f t="shared" ref="U139:U202" si="65">P139/K139</f>
        <v>13132.26625386997</v>
      </c>
      <c r="V139" s="103">
        <f t="shared" ref="V139:V202" si="66">Q139/L139</f>
        <v>3709.5925155925156</v>
      </c>
      <c r="W139" s="103">
        <f t="shared" ref="W139:W202" si="67">R139/M139</f>
        <v>996.27979568671958</v>
      </c>
      <c r="X139" s="103">
        <f t="shared" ref="X139:X202" si="68">S139/N139</f>
        <v>4086.4995408631771</v>
      </c>
      <c r="Y139" s="92">
        <f t="shared" ref="Y139:Y202" si="69">T139/O139</f>
        <v>3138.328173374613</v>
      </c>
      <c r="Z139" s="102">
        <f>Coverages!$C$10*G139</f>
        <v>666281250</v>
      </c>
      <c r="AA139" s="103">
        <f>Coverages!$C$12*G139</f>
        <v>88837500</v>
      </c>
      <c r="AB139" s="103">
        <f>Coverages!$C$14*G139</f>
        <v>444187500</v>
      </c>
      <c r="AC139" s="103">
        <f>Coverages!$C$16*G139</f>
        <v>8883750</v>
      </c>
      <c r="AD139" s="92">
        <f>Coverages!$C$18*G139</f>
        <v>8883750</v>
      </c>
      <c r="AE139" s="106">
        <f t="shared" si="57"/>
        <v>0.10907555930772478</v>
      </c>
      <c r="AF139" s="107">
        <f t="shared" ref="AF139:AF202" si="70">L139/$G139</f>
        <v>0.48729421696918529</v>
      </c>
      <c r="AG139" s="107">
        <f t="shared" ref="AG139:AG202" si="71">M139/$G139</f>
        <v>0.59501899535669056</v>
      </c>
      <c r="AH139" s="107">
        <f t="shared" ref="AH139:AH202" si="72">N139/$G139</f>
        <v>0.73550021105951879</v>
      </c>
      <c r="AI139" s="108">
        <f t="shared" ref="AI139:AI202" si="73">O139/$G139</f>
        <v>0.10907555930772478</v>
      </c>
      <c r="AJ139" s="106">
        <f t="shared" si="64"/>
        <v>0.1224231396912164</v>
      </c>
      <c r="AK139" s="107">
        <f t="shared" si="58"/>
        <v>0.50869590952141686</v>
      </c>
      <c r="AL139" s="107">
        <f t="shared" si="59"/>
        <v>0.61603746665586079</v>
      </c>
      <c r="AM139" s="107">
        <f t="shared" si="60"/>
        <v>0.75438544851813938</v>
      </c>
      <c r="AN139" s="108">
        <f t="shared" si="61"/>
        <v>0.1224231396912164</v>
      </c>
      <c r="AO139" s="102">
        <f t="shared" si="62"/>
        <v>1432.4092866188264</v>
      </c>
      <c r="AP139" s="103">
        <f t="shared" ref="AP139:AP202" si="74">Q139/$G139</f>
        <v>1807.6629801604051</v>
      </c>
      <c r="AQ139" s="103">
        <f t="shared" ref="AQ139:AQ202" si="75">R139/$G139</f>
        <v>592.80540312368089</v>
      </c>
      <c r="AR139" s="103">
        <f t="shared" ref="AR139:AR202" si="76">S139/$G139</f>
        <v>3005.6212747994937</v>
      </c>
      <c r="AS139" s="92">
        <f t="shared" ref="AS139:AS202" si="77">T139/$G139</f>
        <v>342.31490080202616</v>
      </c>
      <c r="AT139" s="102">
        <f t="shared" si="63"/>
        <v>1436.93546996687</v>
      </c>
      <c r="AU139" s="103">
        <f t="shared" ref="AU139:AU202" si="78">AP139*($AJ$2171/$AE$2171)</f>
        <v>1813.3749049266776</v>
      </c>
      <c r="AV139" s="103">
        <f t="shared" ref="AV139:AV202" si="79">AQ139*($AJ$2171/$AE$2171)</f>
        <v>594.67857301256242</v>
      </c>
      <c r="AW139" s="103">
        <f t="shared" ref="AW139:AW202" si="80">AR139*($AJ$2171/$AE$2171)</f>
        <v>3015.1185554242479</v>
      </c>
      <c r="AX139" s="92">
        <f t="shared" ref="AX139:AX202" si="81">AS139*($AJ$2171/$AE$2171)</f>
        <v>343.39656092408148</v>
      </c>
    </row>
    <row r="140" spans="1:50" x14ac:dyDescent="0.2">
      <c r="A140" s="85" t="str">
        <f t="shared" ref="A140:A203" si="82">B140&amp;"_"&amp;C140</f>
        <v>2010_1</v>
      </c>
      <c r="B140" s="59">
        <v>2010</v>
      </c>
      <c r="C140" s="59">
        <v>1</v>
      </c>
      <c r="D140" s="83" t="str">
        <f t="shared" ref="D140:D203" si="83">E140&amp;"_"&amp;F140</f>
        <v>MMH_Personal</v>
      </c>
      <c r="E140" s="70" t="s">
        <v>35</v>
      </c>
      <c r="F140" s="71" t="s">
        <v>14</v>
      </c>
      <c r="G140" s="88">
        <f t="shared" ref="G140:G203" si="84">H140/4</f>
        <v>5229</v>
      </c>
      <c r="H140" s="72">
        <v>20916</v>
      </c>
      <c r="I140" s="88">
        <f t="shared" ref="I140:I203" si="85">SUM(Z140:AD140)</f>
        <v>2149119000</v>
      </c>
      <c r="J140" s="92">
        <f t="shared" ref="J140:J203" si="86">I140*4</f>
        <v>8596476000</v>
      </c>
      <c r="K140" s="67">
        <v>847</v>
      </c>
      <c r="L140" s="68">
        <v>2717</v>
      </c>
      <c r="M140" s="68">
        <v>2629</v>
      </c>
      <c r="N140" s="68">
        <v>5039</v>
      </c>
      <c r="O140" s="69">
        <v>1010</v>
      </c>
      <c r="P140" s="67">
        <v>9084594</v>
      </c>
      <c r="Q140" s="68">
        <v>7771704</v>
      </c>
      <c r="R140" s="68">
        <v>3299225</v>
      </c>
      <c r="S140" s="68">
        <v>12535831</v>
      </c>
      <c r="T140" s="69">
        <v>2236277</v>
      </c>
      <c r="U140" s="102">
        <f t="shared" si="65"/>
        <v>10725.612750885479</v>
      </c>
      <c r="V140" s="103">
        <f t="shared" si="66"/>
        <v>2860.3989694516008</v>
      </c>
      <c r="W140" s="103">
        <f t="shared" si="67"/>
        <v>1254.9353366298974</v>
      </c>
      <c r="X140" s="103">
        <f t="shared" si="68"/>
        <v>2487.761659059337</v>
      </c>
      <c r="Y140" s="92">
        <f t="shared" si="69"/>
        <v>2214.1356435643565</v>
      </c>
      <c r="Z140" s="102">
        <f>Coverages!$C$10*G140</f>
        <v>1176525000</v>
      </c>
      <c r="AA140" s="103">
        <f>Coverages!$C$12*G140</f>
        <v>156870000</v>
      </c>
      <c r="AB140" s="103">
        <f>Coverages!$C$14*G140</f>
        <v>784350000</v>
      </c>
      <c r="AC140" s="103">
        <f>Coverages!$C$16*G140</f>
        <v>15687000</v>
      </c>
      <c r="AD140" s="92">
        <f>Coverages!$C$18*G140</f>
        <v>15687000</v>
      </c>
      <c r="AE140" s="106">
        <f t="shared" ref="AE140:AE203" si="87">K140/$G140</f>
        <v>0.16198125836680052</v>
      </c>
      <c r="AF140" s="107">
        <f t="shared" si="70"/>
        <v>0.51960221839739917</v>
      </c>
      <c r="AG140" s="107">
        <f t="shared" si="71"/>
        <v>0.50277299674890041</v>
      </c>
      <c r="AH140" s="107">
        <f t="shared" si="72"/>
        <v>0.96366418053165037</v>
      </c>
      <c r="AI140" s="108">
        <f t="shared" si="73"/>
        <v>0.19315356664754255</v>
      </c>
      <c r="AJ140" s="106">
        <f t="shared" si="64"/>
        <v>0.1738527652884346</v>
      </c>
      <c r="AK140" s="107">
        <f t="shared" ref="AK140:AK203" si="88">L140/$G140+2.33*(L140*ABS(($G140-L140))/$G140^3)^0.5</f>
        <v>0.53570061398023627</v>
      </c>
      <c r="AL140" s="107">
        <f t="shared" ref="AL140:AL203" si="89">M140/$G140+2.33*(M140*ABS(($G140-M140))/$G140^3)^0.5</f>
        <v>0.51888353036054236</v>
      </c>
      <c r="AM140" s="107">
        <f t="shared" ref="AM140:AM203" si="90">N140/$G140+2.33*(N140*ABS(($G140-N140))/$G140^3)^0.5</f>
        <v>0.96969361997850945</v>
      </c>
      <c r="AN140" s="108">
        <f t="shared" ref="AN140:AN203" si="91">O140/$G140+2.33*(O140*ABS(($G140-O140))/$G140^3)^0.5</f>
        <v>0.20587375106783287</v>
      </c>
      <c r="AO140" s="102">
        <f t="shared" ref="AO140:AO203" si="92">P140/$G140</f>
        <v>1737.348250143431</v>
      </c>
      <c r="AP140" s="103">
        <f t="shared" si="74"/>
        <v>1486.2696500286861</v>
      </c>
      <c r="AQ140" s="103">
        <f t="shared" si="75"/>
        <v>630.9475999235035</v>
      </c>
      <c r="AR140" s="103">
        <f t="shared" si="76"/>
        <v>2397.3668005354752</v>
      </c>
      <c r="AS140" s="92">
        <f t="shared" si="77"/>
        <v>427.66819659590743</v>
      </c>
      <c r="AT140" s="102">
        <f t="shared" ref="AT140:AT203" si="93">AO140*($AJ$2171/$AE$2171)</f>
        <v>1742.8379916530755</v>
      </c>
      <c r="AU140" s="103">
        <f t="shared" si="78"/>
        <v>1490.9660234769076</v>
      </c>
      <c r="AV140" s="103">
        <f t="shared" si="79"/>
        <v>632.94129302989415</v>
      </c>
      <c r="AW140" s="103">
        <f t="shared" si="80"/>
        <v>2404.9420946871555</v>
      </c>
      <c r="AX140" s="92">
        <f t="shared" si="81"/>
        <v>429.01955942774822</v>
      </c>
    </row>
    <row r="141" spans="1:50" x14ac:dyDescent="0.2">
      <c r="A141" s="85" t="str">
        <f t="shared" si="82"/>
        <v>2010_1</v>
      </c>
      <c r="B141" s="59">
        <v>2010</v>
      </c>
      <c r="C141" s="59">
        <v>1</v>
      </c>
      <c r="D141" s="83" t="str">
        <f t="shared" si="83"/>
        <v>SYA_Personal</v>
      </c>
      <c r="E141" s="70" t="s">
        <v>36</v>
      </c>
      <c r="F141" s="71" t="s">
        <v>14</v>
      </c>
      <c r="G141" s="88">
        <f t="shared" si="84"/>
        <v>1452</v>
      </c>
      <c r="H141" s="72">
        <v>5808</v>
      </c>
      <c r="I141" s="88">
        <f t="shared" si="85"/>
        <v>596772000</v>
      </c>
      <c r="J141" s="92">
        <f t="shared" si="86"/>
        <v>2387088000</v>
      </c>
      <c r="K141" s="67">
        <v>240</v>
      </c>
      <c r="L141" s="68">
        <v>765</v>
      </c>
      <c r="M141" s="68">
        <v>1016</v>
      </c>
      <c r="N141" s="68">
        <v>1258</v>
      </c>
      <c r="O141" s="69">
        <v>152</v>
      </c>
      <c r="P141" s="67">
        <v>3679105</v>
      </c>
      <c r="Q141" s="68">
        <v>2766247</v>
      </c>
      <c r="R141" s="68">
        <v>928594</v>
      </c>
      <c r="S141" s="68">
        <v>4174102</v>
      </c>
      <c r="T141" s="69">
        <v>657676</v>
      </c>
      <c r="U141" s="102">
        <f t="shared" si="65"/>
        <v>15329.604166666666</v>
      </c>
      <c r="V141" s="103">
        <f t="shared" si="66"/>
        <v>3616.0091503267972</v>
      </c>
      <c r="W141" s="103">
        <f t="shared" si="67"/>
        <v>913.97047244094483</v>
      </c>
      <c r="X141" s="103">
        <f t="shared" si="68"/>
        <v>3318.0461049284577</v>
      </c>
      <c r="Y141" s="92">
        <f t="shared" si="69"/>
        <v>4326.8157894736842</v>
      </c>
      <c r="Z141" s="102">
        <f>Coverages!$C$10*G141</f>
        <v>326700000</v>
      </c>
      <c r="AA141" s="103">
        <f>Coverages!$C$12*G141</f>
        <v>43560000</v>
      </c>
      <c r="AB141" s="103">
        <f>Coverages!$C$14*G141</f>
        <v>217800000</v>
      </c>
      <c r="AC141" s="103">
        <f>Coverages!$C$16*G141</f>
        <v>4356000</v>
      </c>
      <c r="AD141" s="92">
        <f>Coverages!$C$18*G141</f>
        <v>4356000</v>
      </c>
      <c r="AE141" s="106">
        <f t="shared" si="87"/>
        <v>0.16528925619834711</v>
      </c>
      <c r="AF141" s="107">
        <f t="shared" si="70"/>
        <v>0.52685950413223137</v>
      </c>
      <c r="AG141" s="107">
        <f t="shared" si="71"/>
        <v>0.69972451790633605</v>
      </c>
      <c r="AH141" s="107">
        <f t="shared" si="72"/>
        <v>0.86639118457300279</v>
      </c>
      <c r="AI141" s="108">
        <f t="shared" si="73"/>
        <v>0.1046831955922865</v>
      </c>
      <c r="AJ141" s="106">
        <f t="shared" ref="AJ141:AJ204" si="94">K141/$G141+2.33*(K141*ABS(($G141-K141))/$G141^3)^0.5</f>
        <v>0.18800165092038396</v>
      </c>
      <c r="AK141" s="107">
        <f t="shared" si="88"/>
        <v>0.55738868013133303</v>
      </c>
      <c r="AL141" s="107">
        <f t="shared" si="89"/>
        <v>0.72775277516862702</v>
      </c>
      <c r="AM141" s="107">
        <f t="shared" si="90"/>
        <v>0.88719520071137226</v>
      </c>
      <c r="AN141" s="108">
        <f t="shared" si="91"/>
        <v>0.12340292068326403</v>
      </c>
      <c r="AO141" s="102">
        <f t="shared" si="92"/>
        <v>2533.8188705234161</v>
      </c>
      <c r="AP141" s="103">
        <f t="shared" si="74"/>
        <v>1905.128787878788</v>
      </c>
      <c r="AQ141" s="103">
        <f t="shared" si="75"/>
        <v>639.52754820936639</v>
      </c>
      <c r="AR141" s="103">
        <f t="shared" si="76"/>
        <v>2874.7258953168043</v>
      </c>
      <c r="AS141" s="92">
        <f t="shared" si="77"/>
        <v>452.94490358126723</v>
      </c>
      <c r="AT141" s="102">
        <f t="shared" si="93"/>
        <v>2541.8253313065579</v>
      </c>
      <c r="AU141" s="103">
        <f t="shared" si="78"/>
        <v>1911.1486889476575</v>
      </c>
      <c r="AV141" s="103">
        <f t="shared" si="79"/>
        <v>641.54835257468369</v>
      </c>
      <c r="AW141" s="103">
        <f t="shared" si="80"/>
        <v>2883.8095675598724</v>
      </c>
      <c r="AX141" s="92">
        <f t="shared" si="81"/>
        <v>454.37613674857653</v>
      </c>
    </row>
    <row r="142" spans="1:50" x14ac:dyDescent="0.2">
      <c r="A142" s="85" t="str">
        <f t="shared" si="82"/>
        <v>2010_1</v>
      </c>
      <c r="B142" s="59">
        <v>2010</v>
      </c>
      <c r="C142" s="59">
        <v>1</v>
      </c>
      <c r="D142" s="83" t="str">
        <f t="shared" si="83"/>
        <v>LSH_Personal</v>
      </c>
      <c r="E142" s="70" t="s">
        <v>37</v>
      </c>
      <c r="F142" s="71" t="s">
        <v>14</v>
      </c>
      <c r="G142" s="88">
        <f t="shared" si="84"/>
        <v>2662</v>
      </c>
      <c r="H142" s="72">
        <v>10648</v>
      </c>
      <c r="I142" s="88">
        <f t="shared" si="85"/>
        <v>1094082000</v>
      </c>
      <c r="J142" s="92">
        <f t="shared" si="86"/>
        <v>4376328000</v>
      </c>
      <c r="K142" s="67">
        <v>460</v>
      </c>
      <c r="L142" s="68">
        <v>1623</v>
      </c>
      <c r="M142" s="68">
        <v>1814</v>
      </c>
      <c r="N142" s="68">
        <v>3252</v>
      </c>
      <c r="O142" s="69">
        <v>617</v>
      </c>
      <c r="P142" s="67">
        <v>7926029</v>
      </c>
      <c r="Q142" s="68">
        <v>4711236</v>
      </c>
      <c r="R142" s="68">
        <v>2206528</v>
      </c>
      <c r="S142" s="68">
        <v>9178934</v>
      </c>
      <c r="T142" s="69">
        <v>2906920</v>
      </c>
      <c r="U142" s="102">
        <f t="shared" si="65"/>
        <v>17230.497826086958</v>
      </c>
      <c r="V142" s="103">
        <f t="shared" si="66"/>
        <v>2902.7948243992605</v>
      </c>
      <c r="W142" s="103">
        <f t="shared" si="67"/>
        <v>1216.38809261301</v>
      </c>
      <c r="X142" s="103">
        <f t="shared" si="68"/>
        <v>2822.550430504305</v>
      </c>
      <c r="Y142" s="92">
        <f t="shared" si="69"/>
        <v>4711.3776337115069</v>
      </c>
      <c r="Z142" s="102">
        <f>Coverages!$C$10*G142</f>
        <v>598950000</v>
      </c>
      <c r="AA142" s="103">
        <f>Coverages!$C$12*G142</f>
        <v>79860000</v>
      </c>
      <c r="AB142" s="103">
        <f>Coverages!$C$14*G142</f>
        <v>399300000</v>
      </c>
      <c r="AC142" s="103">
        <f>Coverages!$C$16*G142</f>
        <v>7986000</v>
      </c>
      <c r="AD142" s="92">
        <f>Coverages!$C$18*G142</f>
        <v>7986000</v>
      </c>
      <c r="AE142" s="106">
        <f t="shared" si="87"/>
        <v>0.1728024042073629</v>
      </c>
      <c r="AF142" s="107">
        <f t="shared" si="70"/>
        <v>0.60969196093163036</v>
      </c>
      <c r="AG142" s="107">
        <f t="shared" si="71"/>
        <v>0.68144252441773101</v>
      </c>
      <c r="AH142" s="107">
        <f t="shared" si="72"/>
        <v>1.2216378662659655</v>
      </c>
      <c r="AI142" s="108">
        <f t="shared" si="73"/>
        <v>0.23178061607813674</v>
      </c>
      <c r="AJ142" s="106">
        <f t="shared" si="94"/>
        <v>0.18987625247006618</v>
      </c>
      <c r="AK142" s="107">
        <f t="shared" si="88"/>
        <v>0.63172177734802992</v>
      </c>
      <c r="AL142" s="107">
        <f t="shared" si="89"/>
        <v>0.70248323544479863</v>
      </c>
      <c r="AM142" s="107">
        <f t="shared" si="90"/>
        <v>1.245136635621068</v>
      </c>
      <c r="AN142" s="108">
        <f t="shared" si="91"/>
        <v>0.2508366748032046</v>
      </c>
      <c r="AO142" s="102">
        <f t="shared" si="92"/>
        <v>2977.4714500375658</v>
      </c>
      <c r="AP142" s="103">
        <f t="shared" si="74"/>
        <v>1769.8106686701728</v>
      </c>
      <c r="AQ142" s="103">
        <f t="shared" si="75"/>
        <v>828.89857250187833</v>
      </c>
      <c r="AR142" s="103">
        <f t="shared" si="76"/>
        <v>3448.1344853493615</v>
      </c>
      <c r="AS142" s="92">
        <f t="shared" si="77"/>
        <v>1092.0060105184073</v>
      </c>
      <c r="AT142" s="102">
        <f t="shared" si="93"/>
        <v>2986.8797817360055</v>
      </c>
      <c r="AU142" s="103">
        <f t="shared" si="78"/>
        <v>1775.4029862099685</v>
      </c>
      <c r="AV142" s="103">
        <f t="shared" si="79"/>
        <v>831.51775889722137</v>
      </c>
      <c r="AW142" s="103">
        <f t="shared" si="80"/>
        <v>3459.0300366664314</v>
      </c>
      <c r="AX142" s="92">
        <f t="shared" si="81"/>
        <v>1095.4565741715087</v>
      </c>
    </row>
    <row r="143" spans="1:50" x14ac:dyDescent="0.2">
      <c r="A143" s="85" t="str">
        <f t="shared" si="82"/>
        <v>2010_1</v>
      </c>
      <c r="B143" s="59">
        <v>2010</v>
      </c>
      <c r="C143" s="59">
        <v>1</v>
      </c>
      <c r="D143" s="83" t="str">
        <f t="shared" si="83"/>
        <v>SYH_Personal</v>
      </c>
      <c r="E143" s="70" t="s">
        <v>38</v>
      </c>
      <c r="F143" s="71" t="s">
        <v>14</v>
      </c>
      <c r="G143" s="88">
        <f t="shared" si="84"/>
        <v>1418.75</v>
      </c>
      <c r="H143" s="72">
        <v>5675</v>
      </c>
      <c r="I143" s="88">
        <f t="shared" si="85"/>
        <v>583106250</v>
      </c>
      <c r="J143" s="92">
        <f t="shared" si="86"/>
        <v>2332425000</v>
      </c>
      <c r="K143" s="67">
        <v>250</v>
      </c>
      <c r="L143" s="68">
        <v>959</v>
      </c>
      <c r="M143" s="68">
        <v>560</v>
      </c>
      <c r="N143" s="68">
        <v>1645</v>
      </c>
      <c r="O143" s="69">
        <v>38</v>
      </c>
      <c r="P143" s="67">
        <v>2390706</v>
      </c>
      <c r="Q143" s="68">
        <v>2204648</v>
      </c>
      <c r="R143" s="68">
        <v>1045714</v>
      </c>
      <c r="S143" s="68">
        <v>3558986</v>
      </c>
      <c r="T143" s="69">
        <v>212270</v>
      </c>
      <c r="U143" s="102">
        <f t="shared" si="65"/>
        <v>9562.8240000000005</v>
      </c>
      <c r="V143" s="103">
        <f t="shared" si="66"/>
        <v>2298.903023983316</v>
      </c>
      <c r="W143" s="103">
        <f t="shared" si="67"/>
        <v>1867.3464285714285</v>
      </c>
      <c r="X143" s="103">
        <f t="shared" si="68"/>
        <v>2163.5173252279637</v>
      </c>
      <c r="Y143" s="92">
        <f t="shared" si="69"/>
        <v>5586.0526315789475</v>
      </c>
      <c r="Z143" s="102">
        <f>Coverages!$C$10*G143</f>
        <v>319218750</v>
      </c>
      <c r="AA143" s="103">
        <f>Coverages!$C$12*G143</f>
        <v>42562500</v>
      </c>
      <c r="AB143" s="103">
        <f>Coverages!$C$14*G143</f>
        <v>212812500</v>
      </c>
      <c r="AC143" s="103">
        <f>Coverages!$C$16*G143</f>
        <v>4256250</v>
      </c>
      <c r="AD143" s="92">
        <f>Coverages!$C$18*G143</f>
        <v>4256250</v>
      </c>
      <c r="AE143" s="106">
        <f t="shared" si="87"/>
        <v>0.1762114537444934</v>
      </c>
      <c r="AF143" s="107">
        <f t="shared" si="70"/>
        <v>0.67594713656387662</v>
      </c>
      <c r="AG143" s="107">
        <f t="shared" si="71"/>
        <v>0.3947136563876652</v>
      </c>
      <c r="AH143" s="107">
        <f t="shared" si="72"/>
        <v>1.1594713656387665</v>
      </c>
      <c r="AI143" s="108">
        <f t="shared" si="73"/>
        <v>2.6784140969162994E-2</v>
      </c>
      <c r="AJ143" s="106">
        <f t="shared" si="94"/>
        <v>0.19977973571909333</v>
      </c>
      <c r="AK143" s="107">
        <f t="shared" si="88"/>
        <v>0.70489838404278238</v>
      </c>
      <c r="AL143" s="107">
        <f t="shared" si="89"/>
        <v>0.42494966760274766</v>
      </c>
      <c r="AM143" s="107">
        <f t="shared" si="90"/>
        <v>1.1860709196088457</v>
      </c>
      <c r="AN143" s="108">
        <f t="shared" si="91"/>
        <v>3.6771402748921829E-2</v>
      </c>
      <c r="AO143" s="102">
        <f t="shared" si="92"/>
        <v>1685.0791189427314</v>
      </c>
      <c r="AP143" s="103">
        <f t="shared" si="74"/>
        <v>1553.9369162995595</v>
      </c>
      <c r="AQ143" s="103">
        <f t="shared" si="75"/>
        <v>737.0671365638766</v>
      </c>
      <c r="AR143" s="103">
        <f t="shared" si="76"/>
        <v>2508.5363876651982</v>
      </c>
      <c r="AS143" s="92">
        <f t="shared" si="77"/>
        <v>149.61762114537444</v>
      </c>
      <c r="AT143" s="102">
        <f t="shared" si="93"/>
        <v>1690.4036983904798</v>
      </c>
      <c r="AU143" s="103">
        <f t="shared" si="78"/>
        <v>1558.8471074440663</v>
      </c>
      <c r="AV143" s="103">
        <f t="shared" si="79"/>
        <v>739.39615036675434</v>
      </c>
      <c r="AW143" s="103">
        <f t="shared" si="80"/>
        <v>2516.4629598620404</v>
      </c>
      <c r="AX143" s="92">
        <f t="shared" si="81"/>
        <v>150.0903888045402</v>
      </c>
    </row>
    <row r="144" spans="1:50" x14ac:dyDescent="0.2">
      <c r="A144" s="85" t="str">
        <f t="shared" si="82"/>
        <v>2010_1</v>
      </c>
      <c r="B144" s="59">
        <v>2010</v>
      </c>
      <c r="C144" s="59">
        <v>1</v>
      </c>
      <c r="D144" s="83" t="str">
        <f t="shared" si="83"/>
        <v>MSH_Personal</v>
      </c>
      <c r="E144" s="70" t="s">
        <v>39</v>
      </c>
      <c r="F144" s="71" t="s">
        <v>14</v>
      </c>
      <c r="G144" s="88">
        <f t="shared" si="84"/>
        <v>3859</v>
      </c>
      <c r="H144" s="72">
        <v>15436</v>
      </c>
      <c r="I144" s="88">
        <f t="shared" si="85"/>
        <v>1586049000</v>
      </c>
      <c r="J144" s="92">
        <f t="shared" si="86"/>
        <v>6344196000</v>
      </c>
      <c r="K144" s="67">
        <v>736</v>
      </c>
      <c r="L144" s="68">
        <v>2426</v>
      </c>
      <c r="M144" s="68">
        <v>2630</v>
      </c>
      <c r="N144" s="68">
        <v>2186</v>
      </c>
      <c r="O144" s="69">
        <v>491</v>
      </c>
      <c r="P144" s="67">
        <v>9935424</v>
      </c>
      <c r="Q144" s="68">
        <v>6446090</v>
      </c>
      <c r="R144" s="68">
        <v>2468424</v>
      </c>
      <c r="S144" s="68">
        <v>5678877</v>
      </c>
      <c r="T144" s="69">
        <v>2090684</v>
      </c>
      <c r="U144" s="102">
        <f t="shared" si="65"/>
        <v>13499.217391304348</v>
      </c>
      <c r="V144" s="103">
        <f t="shared" si="66"/>
        <v>2657.085737840066</v>
      </c>
      <c r="W144" s="103">
        <f t="shared" si="67"/>
        <v>938.56425855513305</v>
      </c>
      <c r="X144" s="103">
        <f t="shared" si="68"/>
        <v>2597.8394327538886</v>
      </c>
      <c r="Y144" s="92">
        <f t="shared" si="69"/>
        <v>4258.012219959267</v>
      </c>
      <c r="Z144" s="102">
        <f>Coverages!$C$10*G144</f>
        <v>868275000</v>
      </c>
      <c r="AA144" s="103">
        <f>Coverages!$C$12*G144</f>
        <v>115770000</v>
      </c>
      <c r="AB144" s="103">
        <f>Coverages!$C$14*G144</f>
        <v>578850000</v>
      </c>
      <c r="AC144" s="103">
        <f>Coverages!$C$16*G144</f>
        <v>11577000</v>
      </c>
      <c r="AD144" s="92">
        <f>Coverages!$C$18*G144</f>
        <v>11577000</v>
      </c>
      <c r="AE144" s="106">
        <f t="shared" si="87"/>
        <v>0.19072298522933404</v>
      </c>
      <c r="AF144" s="107">
        <f t="shared" si="70"/>
        <v>0.62866027468256025</v>
      </c>
      <c r="AG144" s="107">
        <f t="shared" si="71"/>
        <v>0.68152371080590823</v>
      </c>
      <c r="AH144" s="107">
        <f t="shared" si="72"/>
        <v>0.56646799689038607</v>
      </c>
      <c r="AI144" s="108">
        <f t="shared" si="73"/>
        <v>0.12723503498315625</v>
      </c>
      <c r="AJ144" s="106">
        <f t="shared" si="94"/>
        <v>0.20545861333785695</v>
      </c>
      <c r="AK144" s="107">
        <f t="shared" si="88"/>
        <v>0.64678253007987208</v>
      </c>
      <c r="AL144" s="107">
        <f t="shared" si="89"/>
        <v>0.69899792153918638</v>
      </c>
      <c r="AM144" s="107">
        <f t="shared" si="90"/>
        <v>0.58505531802984378</v>
      </c>
      <c r="AN144" s="108">
        <f t="shared" si="91"/>
        <v>0.13973389892882704</v>
      </c>
      <c r="AO144" s="102">
        <f t="shared" si="92"/>
        <v>2574.6110391293082</v>
      </c>
      <c r="AP144" s="103">
        <f t="shared" si="74"/>
        <v>1670.4042498056492</v>
      </c>
      <c r="AQ144" s="103">
        <f t="shared" si="75"/>
        <v>639.65379632029021</v>
      </c>
      <c r="AR144" s="103">
        <f t="shared" si="76"/>
        <v>1471.592899714952</v>
      </c>
      <c r="AS144" s="92">
        <f t="shared" si="77"/>
        <v>541.76833376522416</v>
      </c>
      <c r="AT144" s="102">
        <f t="shared" si="93"/>
        <v>2582.7463966153682</v>
      </c>
      <c r="AU144" s="103">
        <f t="shared" si="78"/>
        <v>1675.6824590232243</v>
      </c>
      <c r="AV144" s="103">
        <f t="shared" si="79"/>
        <v>641.67499960936675</v>
      </c>
      <c r="AW144" s="103">
        <f t="shared" si="80"/>
        <v>1476.2428969887837</v>
      </c>
      <c r="AX144" s="92">
        <f t="shared" si="81"/>
        <v>543.4802347098024</v>
      </c>
    </row>
    <row r="145" spans="1:50" x14ac:dyDescent="0.2">
      <c r="A145" s="85" t="str">
        <f t="shared" si="82"/>
        <v>2010_1</v>
      </c>
      <c r="B145" s="59">
        <v>2010</v>
      </c>
      <c r="C145" s="59">
        <v>1</v>
      </c>
      <c r="D145" s="83" t="str">
        <f t="shared" si="83"/>
        <v>SMH_Personal</v>
      </c>
      <c r="E145" s="70" t="s">
        <v>40</v>
      </c>
      <c r="F145" s="71" t="s">
        <v>14</v>
      </c>
      <c r="G145" s="88">
        <f t="shared" si="84"/>
        <v>2559</v>
      </c>
      <c r="H145" s="72">
        <v>10236</v>
      </c>
      <c r="I145" s="88">
        <f t="shared" si="85"/>
        <v>1051749000</v>
      </c>
      <c r="J145" s="92">
        <f t="shared" si="86"/>
        <v>4206996000</v>
      </c>
      <c r="K145" s="67">
        <v>381</v>
      </c>
      <c r="L145" s="68">
        <v>1591</v>
      </c>
      <c r="M145" s="68">
        <v>3421</v>
      </c>
      <c r="N145" s="68">
        <v>3267</v>
      </c>
      <c r="O145" s="69">
        <v>534</v>
      </c>
      <c r="P145" s="67">
        <v>4452106</v>
      </c>
      <c r="Q145" s="68">
        <v>5205093</v>
      </c>
      <c r="R145" s="68">
        <v>2330974</v>
      </c>
      <c r="S145" s="68">
        <v>11496344</v>
      </c>
      <c r="T145" s="69">
        <v>1091972</v>
      </c>
      <c r="U145" s="102">
        <f t="shared" si="65"/>
        <v>11685.317585301837</v>
      </c>
      <c r="V145" s="103">
        <f t="shared" si="66"/>
        <v>3271.5857950974232</v>
      </c>
      <c r="W145" s="103">
        <f t="shared" si="67"/>
        <v>681.37211341712953</v>
      </c>
      <c r="X145" s="103">
        <f t="shared" si="68"/>
        <v>3518.9299051117232</v>
      </c>
      <c r="Y145" s="92">
        <f t="shared" si="69"/>
        <v>2044.8913857677903</v>
      </c>
      <c r="Z145" s="102">
        <f>Coverages!$C$10*G145</f>
        <v>575775000</v>
      </c>
      <c r="AA145" s="103">
        <f>Coverages!$C$12*G145</f>
        <v>76770000</v>
      </c>
      <c r="AB145" s="103">
        <f>Coverages!$C$14*G145</f>
        <v>383850000</v>
      </c>
      <c r="AC145" s="103">
        <f>Coverages!$C$16*G145</f>
        <v>7677000</v>
      </c>
      <c r="AD145" s="92">
        <f>Coverages!$C$18*G145</f>
        <v>7677000</v>
      </c>
      <c r="AE145" s="106">
        <f t="shared" si="87"/>
        <v>0.1488862837045721</v>
      </c>
      <c r="AF145" s="107">
        <f t="shared" si="70"/>
        <v>0.62172723720203205</v>
      </c>
      <c r="AG145" s="107">
        <f t="shared" si="71"/>
        <v>1.3368503321610004</v>
      </c>
      <c r="AH145" s="107">
        <f t="shared" si="72"/>
        <v>1.2766705744431419</v>
      </c>
      <c r="AI145" s="108">
        <f t="shared" si="73"/>
        <v>0.20867526377491208</v>
      </c>
      <c r="AJ145" s="106">
        <f t="shared" si="94"/>
        <v>0.16528243502375392</v>
      </c>
      <c r="AK145" s="107">
        <f t="shared" si="88"/>
        <v>0.64406415575647114</v>
      </c>
      <c r="AL145" s="107">
        <f t="shared" si="89"/>
        <v>1.3677590266737074</v>
      </c>
      <c r="AM145" s="107">
        <f t="shared" si="90"/>
        <v>1.3040447903476144</v>
      </c>
      <c r="AN145" s="108">
        <f t="shared" si="91"/>
        <v>0.22739215146901376</v>
      </c>
      <c r="AO145" s="102">
        <f t="shared" si="92"/>
        <v>1739.7835091832746</v>
      </c>
      <c r="AP145" s="103">
        <f t="shared" si="74"/>
        <v>2034.0339976553341</v>
      </c>
      <c r="AQ145" s="103">
        <f t="shared" si="75"/>
        <v>910.89253614693234</v>
      </c>
      <c r="AR145" s="103">
        <f t="shared" si="76"/>
        <v>4492.5142633841342</v>
      </c>
      <c r="AS145" s="92">
        <f t="shared" si="77"/>
        <v>426.71824931613912</v>
      </c>
      <c r="AT145" s="102">
        <f t="shared" si="93"/>
        <v>1745.280945720463</v>
      </c>
      <c r="AU145" s="103">
        <f t="shared" si="78"/>
        <v>2040.4612184891739</v>
      </c>
      <c r="AV145" s="103">
        <f t="shared" si="79"/>
        <v>913.77081030186844</v>
      </c>
      <c r="AW145" s="103">
        <f t="shared" si="80"/>
        <v>4506.7098871068592</v>
      </c>
      <c r="AX145" s="92">
        <f t="shared" si="81"/>
        <v>428.06661046710599</v>
      </c>
    </row>
    <row r="146" spans="1:50" x14ac:dyDescent="0.2">
      <c r="A146" s="85" t="str">
        <f t="shared" si="82"/>
        <v>2010_2</v>
      </c>
      <c r="B146" s="59">
        <v>2010</v>
      </c>
      <c r="C146" s="59">
        <v>2</v>
      </c>
      <c r="D146" s="83" t="str">
        <f t="shared" si="83"/>
        <v>SML_Personal</v>
      </c>
      <c r="E146" s="70" t="s">
        <v>13</v>
      </c>
      <c r="F146" s="71" t="s">
        <v>14</v>
      </c>
      <c r="G146" s="88">
        <f t="shared" si="84"/>
        <v>3989.75</v>
      </c>
      <c r="H146" s="72">
        <v>15959</v>
      </c>
      <c r="I146" s="88">
        <f t="shared" si="85"/>
        <v>1639787250</v>
      </c>
      <c r="J146" s="92">
        <f t="shared" si="86"/>
        <v>6559149000</v>
      </c>
      <c r="K146" s="67">
        <v>105</v>
      </c>
      <c r="L146" s="68">
        <v>1685</v>
      </c>
      <c r="M146" s="68">
        <v>929</v>
      </c>
      <c r="N146" s="68">
        <v>2652</v>
      </c>
      <c r="O146" s="69">
        <v>388</v>
      </c>
      <c r="P146" s="67">
        <v>1427922</v>
      </c>
      <c r="Q146" s="68">
        <v>2797028</v>
      </c>
      <c r="R146" s="68">
        <v>1154894</v>
      </c>
      <c r="S146" s="68">
        <v>4481644</v>
      </c>
      <c r="T146" s="69">
        <v>1191831</v>
      </c>
      <c r="U146" s="102">
        <f t="shared" si="65"/>
        <v>13599.257142857143</v>
      </c>
      <c r="V146" s="103">
        <f t="shared" si="66"/>
        <v>1659.9572700296735</v>
      </c>
      <c r="W146" s="103">
        <f t="shared" si="67"/>
        <v>1243.1582346609257</v>
      </c>
      <c r="X146" s="103">
        <f t="shared" si="68"/>
        <v>1689.9110105580694</v>
      </c>
      <c r="Y146" s="92">
        <f t="shared" si="69"/>
        <v>3071.7293814432992</v>
      </c>
      <c r="Z146" s="102">
        <f>Coverages!$C$10*G146</f>
        <v>897693750</v>
      </c>
      <c r="AA146" s="103">
        <f>Coverages!$C$12*G146</f>
        <v>119692500</v>
      </c>
      <c r="AB146" s="103">
        <f>Coverages!$C$14*G146</f>
        <v>598462500</v>
      </c>
      <c r="AC146" s="103">
        <f>Coverages!$C$16*G146</f>
        <v>11969250</v>
      </c>
      <c r="AD146" s="92">
        <f>Coverages!$C$18*G146</f>
        <v>11969250</v>
      </c>
      <c r="AE146" s="106">
        <f t="shared" si="87"/>
        <v>2.631743843599223E-2</v>
      </c>
      <c r="AF146" s="107">
        <f t="shared" si="70"/>
        <v>0.42233222632997053</v>
      </c>
      <c r="AG146" s="107">
        <f t="shared" si="71"/>
        <v>0.2328466695908265</v>
      </c>
      <c r="AH146" s="107">
        <f t="shared" si="72"/>
        <v>0.66470330221191809</v>
      </c>
      <c r="AI146" s="108">
        <f t="shared" si="73"/>
        <v>9.7249201077761763E-2</v>
      </c>
      <c r="AJ146" s="106">
        <f t="shared" si="94"/>
        <v>3.2222352521250858E-2</v>
      </c>
      <c r="AK146" s="107">
        <f t="shared" si="88"/>
        <v>0.44055226357244603</v>
      </c>
      <c r="AL146" s="107">
        <f t="shared" si="89"/>
        <v>0.24843713866130726</v>
      </c>
      <c r="AM146" s="107">
        <f t="shared" si="90"/>
        <v>0.68211782731258719</v>
      </c>
      <c r="AN146" s="108">
        <f t="shared" si="91"/>
        <v>0.10817894636784334</v>
      </c>
      <c r="AO146" s="102">
        <f t="shared" si="92"/>
        <v>357.89761263237045</v>
      </c>
      <c r="AP146" s="103">
        <f t="shared" si="74"/>
        <v>701.05344946425214</v>
      </c>
      <c r="AQ146" s="103">
        <f t="shared" si="75"/>
        <v>289.46525471520772</v>
      </c>
      <c r="AR146" s="103">
        <f t="shared" si="76"/>
        <v>1123.2894291622283</v>
      </c>
      <c r="AS146" s="92">
        <f t="shared" si="77"/>
        <v>298.72322827244813</v>
      </c>
      <c r="AT146" s="102">
        <f t="shared" si="93"/>
        <v>359.02851162174028</v>
      </c>
      <c r="AU146" s="103">
        <f t="shared" si="78"/>
        <v>703.26866579850503</v>
      </c>
      <c r="AV146" s="103">
        <f t="shared" si="79"/>
        <v>290.37991844153822</v>
      </c>
      <c r="AW146" s="103">
        <f t="shared" si="80"/>
        <v>1126.8388433951593</v>
      </c>
      <c r="AX146" s="92">
        <f t="shared" si="81"/>
        <v>299.66714570869436</v>
      </c>
    </row>
    <row r="147" spans="1:50" x14ac:dyDescent="0.2">
      <c r="A147" s="85" t="str">
        <f t="shared" si="82"/>
        <v>2010_2</v>
      </c>
      <c r="B147" s="59">
        <v>2010</v>
      </c>
      <c r="C147" s="59">
        <v>2</v>
      </c>
      <c r="D147" s="83" t="str">
        <f t="shared" si="83"/>
        <v>LSL_Personal</v>
      </c>
      <c r="E147" s="70" t="s">
        <v>15</v>
      </c>
      <c r="F147" s="71" t="s">
        <v>14</v>
      </c>
      <c r="G147" s="88">
        <f t="shared" si="84"/>
        <v>1165</v>
      </c>
      <c r="H147" s="72">
        <v>4660</v>
      </c>
      <c r="I147" s="88">
        <f t="shared" si="85"/>
        <v>478815000</v>
      </c>
      <c r="J147" s="92">
        <f t="shared" si="86"/>
        <v>1915260000</v>
      </c>
      <c r="K147" s="67">
        <v>21</v>
      </c>
      <c r="L147" s="68">
        <v>377</v>
      </c>
      <c r="M147" s="68">
        <v>773</v>
      </c>
      <c r="N147" s="68">
        <v>547</v>
      </c>
      <c r="O147" s="69">
        <v>91</v>
      </c>
      <c r="P147" s="67">
        <v>502606</v>
      </c>
      <c r="Q147" s="68">
        <v>1071337</v>
      </c>
      <c r="R147" s="68">
        <v>960660</v>
      </c>
      <c r="S147" s="68">
        <v>1518223</v>
      </c>
      <c r="T147" s="69">
        <v>473699</v>
      </c>
      <c r="U147" s="102">
        <f t="shared" si="65"/>
        <v>23933.619047619046</v>
      </c>
      <c r="V147" s="103">
        <f t="shared" si="66"/>
        <v>2841.7427055702919</v>
      </c>
      <c r="W147" s="103">
        <f t="shared" si="67"/>
        <v>1242.7684346701164</v>
      </c>
      <c r="X147" s="103">
        <f t="shared" si="68"/>
        <v>2775.5447897623399</v>
      </c>
      <c r="Y147" s="92">
        <f t="shared" si="69"/>
        <v>5205.4835164835167</v>
      </c>
      <c r="Z147" s="102">
        <f>Coverages!$C$10*G147</f>
        <v>262125000</v>
      </c>
      <c r="AA147" s="103">
        <f>Coverages!$C$12*G147</f>
        <v>34950000</v>
      </c>
      <c r="AB147" s="103">
        <f>Coverages!$C$14*G147</f>
        <v>174750000</v>
      </c>
      <c r="AC147" s="103">
        <f>Coverages!$C$16*G147</f>
        <v>3495000</v>
      </c>
      <c r="AD147" s="92">
        <f>Coverages!$C$18*G147</f>
        <v>3495000</v>
      </c>
      <c r="AE147" s="106">
        <f t="shared" si="87"/>
        <v>1.8025751072961373E-2</v>
      </c>
      <c r="AF147" s="107">
        <f t="shared" si="70"/>
        <v>0.3236051502145923</v>
      </c>
      <c r="AG147" s="107">
        <f t="shared" si="71"/>
        <v>0.66351931330472103</v>
      </c>
      <c r="AH147" s="107">
        <f t="shared" si="72"/>
        <v>0.46952789699570813</v>
      </c>
      <c r="AI147" s="108">
        <f t="shared" si="73"/>
        <v>7.8111587982832617E-2</v>
      </c>
      <c r="AJ147" s="106">
        <f t="shared" si="94"/>
        <v>2.7107922449337796E-2</v>
      </c>
      <c r="AK147" s="107">
        <f t="shared" si="88"/>
        <v>0.3555426428130477</v>
      </c>
      <c r="AL147" s="107">
        <f t="shared" si="89"/>
        <v>0.69577451882664887</v>
      </c>
      <c r="AM147" s="107">
        <f t="shared" si="90"/>
        <v>0.50359654770825313</v>
      </c>
      <c r="AN147" s="108">
        <f t="shared" si="91"/>
        <v>9.6430086337617293E-2</v>
      </c>
      <c r="AO147" s="102">
        <f t="shared" si="92"/>
        <v>431.42145922746784</v>
      </c>
      <c r="AP147" s="103">
        <f t="shared" si="74"/>
        <v>919.60257510729616</v>
      </c>
      <c r="AQ147" s="103">
        <f t="shared" si="75"/>
        <v>824.60085836909866</v>
      </c>
      <c r="AR147" s="103">
        <f t="shared" si="76"/>
        <v>1303.1957081545065</v>
      </c>
      <c r="AS147" s="92">
        <f t="shared" si="77"/>
        <v>406.60858369098713</v>
      </c>
      <c r="AT147" s="102">
        <f t="shared" si="93"/>
        <v>432.78468176657418</v>
      </c>
      <c r="AU147" s="103">
        <f t="shared" si="78"/>
        <v>922.50837158680213</v>
      </c>
      <c r="AV147" s="103">
        <f t="shared" si="79"/>
        <v>827.20646467785321</v>
      </c>
      <c r="AW147" s="103">
        <f t="shared" si="80"/>
        <v>1307.3135973420403</v>
      </c>
      <c r="AX147" s="92">
        <f t="shared" si="81"/>
        <v>407.89340152752737</v>
      </c>
    </row>
    <row r="148" spans="1:50" x14ac:dyDescent="0.2">
      <c r="A148" s="85" t="str">
        <f t="shared" si="82"/>
        <v>2010_2</v>
      </c>
      <c r="B148" s="59">
        <v>2010</v>
      </c>
      <c r="C148" s="59">
        <v>2</v>
      </c>
      <c r="D148" s="83" t="str">
        <f t="shared" si="83"/>
        <v>MYA_Personal</v>
      </c>
      <c r="E148" s="70" t="s">
        <v>16</v>
      </c>
      <c r="F148" s="71" t="s">
        <v>14</v>
      </c>
      <c r="G148" s="88">
        <f t="shared" si="84"/>
        <v>1111</v>
      </c>
      <c r="H148" s="72">
        <v>4444</v>
      </c>
      <c r="I148" s="88">
        <f t="shared" si="85"/>
        <v>456621000</v>
      </c>
      <c r="J148" s="92">
        <f t="shared" si="86"/>
        <v>1826484000</v>
      </c>
      <c r="K148" s="67">
        <v>88</v>
      </c>
      <c r="L148" s="68">
        <v>516</v>
      </c>
      <c r="M148" s="68">
        <v>1181</v>
      </c>
      <c r="N148" s="68">
        <v>911</v>
      </c>
      <c r="O148" s="69">
        <v>91</v>
      </c>
      <c r="P148" s="67">
        <v>812136</v>
      </c>
      <c r="Q148" s="68">
        <v>1791334</v>
      </c>
      <c r="R148" s="68">
        <v>1090359</v>
      </c>
      <c r="S148" s="68">
        <v>2803824</v>
      </c>
      <c r="T148" s="69">
        <v>422142</v>
      </c>
      <c r="U148" s="102">
        <f t="shared" si="65"/>
        <v>9228.818181818182</v>
      </c>
      <c r="V148" s="103">
        <f t="shared" si="66"/>
        <v>3471.5775193798449</v>
      </c>
      <c r="W148" s="103">
        <f t="shared" si="67"/>
        <v>923.25063505503806</v>
      </c>
      <c r="X148" s="103">
        <f t="shared" si="68"/>
        <v>3077.7431394072446</v>
      </c>
      <c r="Y148" s="92">
        <f t="shared" si="69"/>
        <v>4638.9230769230771</v>
      </c>
      <c r="Z148" s="102">
        <f>Coverages!$C$10*G148</f>
        <v>249975000</v>
      </c>
      <c r="AA148" s="103">
        <f>Coverages!$C$12*G148</f>
        <v>33330000</v>
      </c>
      <c r="AB148" s="103">
        <f>Coverages!$C$14*G148</f>
        <v>166650000</v>
      </c>
      <c r="AC148" s="103">
        <f>Coverages!$C$16*G148</f>
        <v>3333000</v>
      </c>
      <c r="AD148" s="92">
        <f>Coverages!$C$18*G148</f>
        <v>3333000</v>
      </c>
      <c r="AE148" s="106">
        <f t="shared" si="87"/>
        <v>7.9207920792079209E-2</v>
      </c>
      <c r="AF148" s="107">
        <f t="shared" si="70"/>
        <v>0.46444644464446444</v>
      </c>
      <c r="AG148" s="107">
        <f t="shared" si="71"/>
        <v>1.063006300630063</v>
      </c>
      <c r="AH148" s="107">
        <f t="shared" si="72"/>
        <v>0.81998199819981998</v>
      </c>
      <c r="AI148" s="108">
        <f t="shared" si="73"/>
        <v>8.1908190819081905E-2</v>
      </c>
      <c r="AJ148" s="106">
        <f t="shared" si="94"/>
        <v>9.8086268705733642E-2</v>
      </c>
      <c r="AK148" s="107">
        <f t="shared" si="88"/>
        <v>0.49930971841439553</v>
      </c>
      <c r="AL148" s="107">
        <f t="shared" si="89"/>
        <v>1.0810971434956578</v>
      </c>
      <c r="AM148" s="107">
        <f t="shared" si="90"/>
        <v>0.84683909218317543</v>
      </c>
      <c r="AN148" s="108">
        <f t="shared" si="91"/>
        <v>0.10107746259222529</v>
      </c>
      <c r="AO148" s="102">
        <f t="shared" si="92"/>
        <v>730.99549954995496</v>
      </c>
      <c r="AP148" s="103">
        <f t="shared" si="74"/>
        <v>1612.3618361836184</v>
      </c>
      <c r="AQ148" s="103">
        <f t="shared" si="75"/>
        <v>981.42124212421243</v>
      </c>
      <c r="AR148" s="103">
        <f t="shared" si="76"/>
        <v>2523.6939693969398</v>
      </c>
      <c r="AS148" s="92">
        <f t="shared" si="77"/>
        <v>379.96579657965799</v>
      </c>
      <c r="AT148" s="102">
        <f t="shared" si="93"/>
        <v>733.30532795477336</v>
      </c>
      <c r="AU148" s="103">
        <f t="shared" si="78"/>
        <v>1617.4566406938445</v>
      </c>
      <c r="AV148" s="103">
        <f t="shared" si="79"/>
        <v>984.52237566545352</v>
      </c>
      <c r="AW148" s="103">
        <f t="shared" si="80"/>
        <v>2531.6684371182469</v>
      </c>
      <c r="AX148" s="92">
        <f t="shared" si="81"/>
        <v>381.166427486879</v>
      </c>
    </row>
    <row r="149" spans="1:50" x14ac:dyDescent="0.2">
      <c r="A149" s="85" t="str">
        <f t="shared" si="82"/>
        <v>2010_2</v>
      </c>
      <c r="B149" s="59">
        <v>2010</v>
      </c>
      <c r="C149" s="59">
        <v>2</v>
      </c>
      <c r="D149" s="83" t="str">
        <f t="shared" si="83"/>
        <v>SMA_Personal</v>
      </c>
      <c r="E149" s="70" t="s">
        <v>17</v>
      </c>
      <c r="F149" s="71" t="s">
        <v>14</v>
      </c>
      <c r="G149" s="88">
        <f t="shared" si="84"/>
        <v>4361.5</v>
      </c>
      <c r="H149" s="72">
        <v>17446</v>
      </c>
      <c r="I149" s="88">
        <f t="shared" si="85"/>
        <v>1792576500</v>
      </c>
      <c r="J149" s="92">
        <f t="shared" si="86"/>
        <v>7170306000</v>
      </c>
      <c r="K149" s="67">
        <v>99</v>
      </c>
      <c r="L149" s="68">
        <v>1466</v>
      </c>
      <c r="M149" s="68">
        <v>4784</v>
      </c>
      <c r="N149" s="68">
        <v>2334</v>
      </c>
      <c r="O149" s="69">
        <v>345</v>
      </c>
      <c r="P149" s="67">
        <v>1585706</v>
      </c>
      <c r="Q149" s="68">
        <v>5806302</v>
      </c>
      <c r="R149" s="68">
        <v>3873090</v>
      </c>
      <c r="S149" s="68">
        <v>7149039</v>
      </c>
      <c r="T149" s="69">
        <v>1676509</v>
      </c>
      <c r="U149" s="102">
        <f t="shared" si="65"/>
        <v>16017.232323232323</v>
      </c>
      <c r="V149" s="103">
        <f t="shared" si="66"/>
        <v>3960.6425648021827</v>
      </c>
      <c r="W149" s="103">
        <f t="shared" si="67"/>
        <v>809.59239130434787</v>
      </c>
      <c r="X149" s="103">
        <f t="shared" si="68"/>
        <v>3062.9987146529561</v>
      </c>
      <c r="Y149" s="92">
        <f t="shared" si="69"/>
        <v>4859.4463768115938</v>
      </c>
      <c r="Z149" s="102">
        <f>Coverages!$C$10*G149</f>
        <v>981337500</v>
      </c>
      <c r="AA149" s="103">
        <f>Coverages!$C$12*G149</f>
        <v>130845000</v>
      </c>
      <c r="AB149" s="103">
        <f>Coverages!$C$14*G149</f>
        <v>654225000</v>
      </c>
      <c r="AC149" s="103">
        <f>Coverages!$C$16*G149</f>
        <v>13084500</v>
      </c>
      <c r="AD149" s="92">
        <f>Coverages!$C$18*G149</f>
        <v>13084500</v>
      </c>
      <c r="AE149" s="106">
        <f t="shared" si="87"/>
        <v>2.269861286254729E-2</v>
      </c>
      <c r="AF149" s="107">
        <f t="shared" si="70"/>
        <v>0.33612289349994268</v>
      </c>
      <c r="AG149" s="107">
        <f t="shared" si="71"/>
        <v>1.0968703427719821</v>
      </c>
      <c r="AH149" s="107">
        <f t="shared" si="72"/>
        <v>0.53513699415338756</v>
      </c>
      <c r="AI149" s="108">
        <f t="shared" si="73"/>
        <v>7.9101226642210254E-2</v>
      </c>
      <c r="AJ149" s="106">
        <f t="shared" si="94"/>
        <v>2.7953360929614476E-2</v>
      </c>
      <c r="AK149" s="107">
        <f t="shared" si="88"/>
        <v>0.35278887423982497</v>
      </c>
      <c r="AL149" s="107">
        <f t="shared" si="89"/>
        <v>1.1083706925106367</v>
      </c>
      <c r="AM149" s="107">
        <f t="shared" si="90"/>
        <v>0.55273376437675026</v>
      </c>
      <c r="AN149" s="108">
        <f t="shared" si="91"/>
        <v>8.8623388053858082E-2</v>
      </c>
      <c r="AO149" s="102">
        <f t="shared" si="92"/>
        <v>363.5689556345294</v>
      </c>
      <c r="AP149" s="103">
        <f t="shared" si="74"/>
        <v>1331.2626390003438</v>
      </c>
      <c r="AQ149" s="103">
        <f t="shared" si="75"/>
        <v>888.01788375558863</v>
      </c>
      <c r="AR149" s="103">
        <f t="shared" si="76"/>
        <v>1639.1239252550729</v>
      </c>
      <c r="AS149" s="92">
        <f t="shared" si="77"/>
        <v>384.38816920784132</v>
      </c>
      <c r="AT149" s="102">
        <f t="shared" si="93"/>
        <v>364.71777515715547</v>
      </c>
      <c r="AU149" s="103">
        <f t="shared" si="78"/>
        <v>1335.4692151827276</v>
      </c>
      <c r="AV149" s="103">
        <f t="shared" si="79"/>
        <v>890.82387768188255</v>
      </c>
      <c r="AW149" s="103">
        <f t="shared" si="80"/>
        <v>1644.3032936696561</v>
      </c>
      <c r="AX149" s="92">
        <f t="shared" si="81"/>
        <v>385.60277410248023</v>
      </c>
    </row>
    <row r="150" spans="1:50" x14ac:dyDescent="0.2">
      <c r="A150" s="85" t="str">
        <f t="shared" si="82"/>
        <v>2010_2</v>
      </c>
      <c r="B150" s="59">
        <v>2010</v>
      </c>
      <c r="C150" s="59">
        <v>2</v>
      </c>
      <c r="D150" s="83" t="str">
        <f t="shared" si="83"/>
        <v>MSL_Personal</v>
      </c>
      <c r="E150" s="70" t="s">
        <v>18</v>
      </c>
      <c r="F150" s="71" t="s">
        <v>14</v>
      </c>
      <c r="G150" s="88">
        <f t="shared" si="84"/>
        <v>3609.75</v>
      </c>
      <c r="H150" s="72">
        <v>14439</v>
      </c>
      <c r="I150" s="88">
        <f t="shared" si="85"/>
        <v>1483607250</v>
      </c>
      <c r="J150" s="92">
        <f t="shared" si="86"/>
        <v>5934429000</v>
      </c>
      <c r="K150" s="67">
        <v>165</v>
      </c>
      <c r="L150" s="68">
        <v>1131</v>
      </c>
      <c r="M150" s="68">
        <v>4180</v>
      </c>
      <c r="N150" s="68">
        <v>1542</v>
      </c>
      <c r="O150" s="69">
        <v>351</v>
      </c>
      <c r="P150" s="67">
        <v>3174294</v>
      </c>
      <c r="Q150" s="68">
        <v>3387170</v>
      </c>
      <c r="R150" s="68">
        <v>9602083</v>
      </c>
      <c r="S150" s="68">
        <v>5181348</v>
      </c>
      <c r="T150" s="69">
        <v>933512</v>
      </c>
      <c r="U150" s="102">
        <f t="shared" si="65"/>
        <v>19238.145454545454</v>
      </c>
      <c r="V150" s="103">
        <f t="shared" si="66"/>
        <v>2994.8452696728559</v>
      </c>
      <c r="W150" s="103">
        <f t="shared" si="67"/>
        <v>2297.1490430622011</v>
      </c>
      <c r="X150" s="103">
        <f t="shared" si="68"/>
        <v>3360.1478599221791</v>
      </c>
      <c r="Y150" s="92">
        <f t="shared" si="69"/>
        <v>2659.5783475783478</v>
      </c>
      <c r="Z150" s="102">
        <f>Coverages!$C$10*G150</f>
        <v>812193750</v>
      </c>
      <c r="AA150" s="103">
        <f>Coverages!$C$12*G150</f>
        <v>108292500</v>
      </c>
      <c r="AB150" s="103">
        <f>Coverages!$C$14*G150</f>
        <v>541462500</v>
      </c>
      <c r="AC150" s="103">
        <f>Coverages!$C$16*G150</f>
        <v>10829250</v>
      </c>
      <c r="AD150" s="92">
        <f>Coverages!$C$18*G150</f>
        <v>10829250</v>
      </c>
      <c r="AE150" s="106">
        <f t="shared" si="87"/>
        <v>4.5709536671514645E-2</v>
      </c>
      <c r="AF150" s="107">
        <f t="shared" si="70"/>
        <v>0.3133180968211095</v>
      </c>
      <c r="AG150" s="107">
        <f t="shared" si="71"/>
        <v>1.1579749290117045</v>
      </c>
      <c r="AH150" s="107">
        <f t="shared" si="72"/>
        <v>0.42717639725742779</v>
      </c>
      <c r="AI150" s="108">
        <f t="shared" si="73"/>
        <v>9.7236650737585709E-2</v>
      </c>
      <c r="AJ150" s="106">
        <f t="shared" si="94"/>
        <v>5.380908982702283E-2</v>
      </c>
      <c r="AK150" s="107">
        <f t="shared" si="88"/>
        <v>0.33130630476987571</v>
      </c>
      <c r="AL150" s="107">
        <f t="shared" si="89"/>
        <v>1.1745616684087683</v>
      </c>
      <c r="AM150" s="107">
        <f t="shared" si="90"/>
        <v>0.44636005577270621</v>
      </c>
      <c r="AN150" s="108">
        <f t="shared" si="91"/>
        <v>0.10872663182252058</v>
      </c>
      <c r="AO150" s="102">
        <f t="shared" si="92"/>
        <v>879.36671514647833</v>
      </c>
      <c r="AP150" s="103">
        <f t="shared" si="74"/>
        <v>938.33922016760164</v>
      </c>
      <c r="AQ150" s="103">
        <f t="shared" si="75"/>
        <v>2660.0410000692568</v>
      </c>
      <c r="AR150" s="103">
        <f t="shared" si="76"/>
        <v>1435.3758570538125</v>
      </c>
      <c r="AS150" s="92">
        <f t="shared" si="77"/>
        <v>258.60849089272108</v>
      </c>
      <c r="AT150" s="102">
        <f t="shared" si="93"/>
        <v>882.14537276905969</v>
      </c>
      <c r="AU150" s="103">
        <f t="shared" si="78"/>
        <v>941.30422143701117</v>
      </c>
      <c r="AV150" s="103">
        <f t="shared" si="79"/>
        <v>2668.4463025146538</v>
      </c>
      <c r="AW150" s="103">
        <f t="shared" si="80"/>
        <v>1439.9114142880974</v>
      </c>
      <c r="AX150" s="92">
        <f t="shared" si="81"/>
        <v>259.42565219995072</v>
      </c>
    </row>
    <row r="151" spans="1:50" x14ac:dyDescent="0.2">
      <c r="A151" s="85" t="str">
        <f t="shared" si="82"/>
        <v>2010_2</v>
      </c>
      <c r="B151" s="59">
        <v>2010</v>
      </c>
      <c r="C151" s="59">
        <v>2</v>
      </c>
      <c r="D151" s="83" t="str">
        <f t="shared" si="83"/>
        <v>LYL_Personal</v>
      </c>
      <c r="E151" s="70" t="s">
        <v>19</v>
      </c>
      <c r="F151" s="71" t="s">
        <v>14</v>
      </c>
      <c r="G151" s="88">
        <f t="shared" si="84"/>
        <v>820.5</v>
      </c>
      <c r="H151" s="72">
        <v>3282</v>
      </c>
      <c r="I151" s="88">
        <f t="shared" si="85"/>
        <v>337225500</v>
      </c>
      <c r="J151" s="92">
        <f t="shared" si="86"/>
        <v>1348902000</v>
      </c>
      <c r="K151" s="67">
        <v>67</v>
      </c>
      <c r="L151" s="68">
        <v>271</v>
      </c>
      <c r="M151" s="68">
        <v>479</v>
      </c>
      <c r="N151" s="68">
        <v>383</v>
      </c>
      <c r="O151" s="69">
        <v>112</v>
      </c>
      <c r="P151" s="67">
        <v>1264909</v>
      </c>
      <c r="Q151" s="68">
        <v>823676</v>
      </c>
      <c r="R151" s="68">
        <v>560214</v>
      </c>
      <c r="S151" s="68">
        <v>1120706</v>
      </c>
      <c r="T151" s="69">
        <v>555207</v>
      </c>
      <c r="U151" s="102">
        <f t="shared" si="65"/>
        <v>18879.238805970148</v>
      </c>
      <c r="V151" s="103">
        <f t="shared" si="66"/>
        <v>3039.3948339483395</v>
      </c>
      <c r="W151" s="103">
        <f t="shared" si="67"/>
        <v>1169.5490605427974</v>
      </c>
      <c r="X151" s="103">
        <f t="shared" si="68"/>
        <v>2926.1253263707572</v>
      </c>
      <c r="Y151" s="92">
        <f t="shared" si="69"/>
        <v>4957.2053571428569</v>
      </c>
      <c r="Z151" s="102">
        <f>Coverages!$C$10*G151</f>
        <v>184612500</v>
      </c>
      <c r="AA151" s="103">
        <f>Coverages!$C$12*G151</f>
        <v>24615000</v>
      </c>
      <c r="AB151" s="103">
        <f>Coverages!$C$14*G151</f>
        <v>123075000</v>
      </c>
      <c r="AC151" s="103">
        <f>Coverages!$C$16*G151</f>
        <v>2461500</v>
      </c>
      <c r="AD151" s="92">
        <f>Coverages!$C$18*G151</f>
        <v>2461500</v>
      </c>
      <c r="AE151" s="106">
        <f t="shared" si="87"/>
        <v>8.1657525898842176E-2</v>
      </c>
      <c r="AF151" s="107">
        <f t="shared" si="70"/>
        <v>0.33028641072516757</v>
      </c>
      <c r="AG151" s="107">
        <f t="shared" si="71"/>
        <v>0.58379037172455817</v>
      </c>
      <c r="AH151" s="107">
        <f t="shared" si="72"/>
        <v>0.46678854357099331</v>
      </c>
      <c r="AI151" s="108">
        <f t="shared" si="73"/>
        <v>0.13650213284582571</v>
      </c>
      <c r="AJ151" s="106">
        <f t="shared" si="94"/>
        <v>0.10393249306855497</v>
      </c>
      <c r="AK151" s="107">
        <f t="shared" si="88"/>
        <v>0.36854302540495215</v>
      </c>
      <c r="AL151" s="107">
        <f t="shared" si="89"/>
        <v>0.62388638135809449</v>
      </c>
      <c r="AM151" s="107">
        <f t="shared" si="90"/>
        <v>0.50736989060002691</v>
      </c>
      <c r="AN151" s="108">
        <f t="shared" si="91"/>
        <v>0.16442866320630231</v>
      </c>
      <c r="AO151" s="102">
        <f t="shared" si="92"/>
        <v>1541.6319317489335</v>
      </c>
      <c r="AP151" s="103">
        <f t="shared" si="74"/>
        <v>1003.8708104814137</v>
      </c>
      <c r="AQ151" s="103">
        <f t="shared" si="75"/>
        <v>682.77148080438758</v>
      </c>
      <c r="AR151" s="103">
        <f t="shared" si="76"/>
        <v>1365.8817794028032</v>
      </c>
      <c r="AS151" s="92">
        <f t="shared" si="77"/>
        <v>676.66910420475324</v>
      </c>
      <c r="AT151" s="102">
        <f t="shared" si="93"/>
        <v>1546.503241118035</v>
      </c>
      <c r="AU151" s="103">
        <f t="shared" si="78"/>
        <v>1007.0428810540036</v>
      </c>
      <c r="AV151" s="103">
        <f t="shared" si="79"/>
        <v>684.92892905315637</v>
      </c>
      <c r="AW151" s="103">
        <f t="shared" si="80"/>
        <v>1370.1977465101668</v>
      </c>
      <c r="AX151" s="92">
        <f t="shared" si="81"/>
        <v>678.80726992330744</v>
      </c>
    </row>
    <row r="152" spans="1:50" x14ac:dyDescent="0.2">
      <c r="A152" s="85" t="str">
        <f t="shared" si="82"/>
        <v>2010_2</v>
      </c>
      <c r="B152" s="59">
        <v>2010</v>
      </c>
      <c r="C152" s="59">
        <v>2</v>
      </c>
      <c r="D152" s="83" t="str">
        <f t="shared" si="83"/>
        <v>LSA_Personal</v>
      </c>
      <c r="E152" s="70" t="s">
        <v>20</v>
      </c>
      <c r="F152" s="71" t="s">
        <v>14</v>
      </c>
      <c r="G152" s="88">
        <f t="shared" si="84"/>
        <v>5381.25</v>
      </c>
      <c r="H152" s="72">
        <v>21525</v>
      </c>
      <c r="I152" s="88">
        <f t="shared" si="85"/>
        <v>2211693750</v>
      </c>
      <c r="J152" s="92">
        <f t="shared" si="86"/>
        <v>8846775000</v>
      </c>
      <c r="K152" s="67">
        <v>342</v>
      </c>
      <c r="L152" s="68">
        <v>2325</v>
      </c>
      <c r="M152" s="68">
        <v>1647</v>
      </c>
      <c r="N152" s="68">
        <v>3849</v>
      </c>
      <c r="O152" s="69">
        <v>710</v>
      </c>
      <c r="P152" s="67">
        <v>8569999</v>
      </c>
      <c r="Q152" s="68">
        <v>6101710</v>
      </c>
      <c r="R152" s="68">
        <v>1315055</v>
      </c>
      <c r="S152" s="68">
        <v>9836935</v>
      </c>
      <c r="T152" s="69">
        <v>5550254</v>
      </c>
      <c r="U152" s="102">
        <f t="shared" si="65"/>
        <v>25058.476608187135</v>
      </c>
      <c r="V152" s="103">
        <f t="shared" si="66"/>
        <v>2624.3913978494625</v>
      </c>
      <c r="W152" s="103">
        <f t="shared" si="67"/>
        <v>798.45476624165144</v>
      </c>
      <c r="X152" s="103">
        <f t="shared" si="68"/>
        <v>2555.7118732138219</v>
      </c>
      <c r="Y152" s="92">
        <f t="shared" si="69"/>
        <v>7817.2591549295776</v>
      </c>
      <c r="Z152" s="102">
        <f>Coverages!$C$10*G152</f>
        <v>1210781250</v>
      </c>
      <c r="AA152" s="103">
        <f>Coverages!$C$12*G152</f>
        <v>161437500</v>
      </c>
      <c r="AB152" s="103">
        <f>Coverages!$C$14*G152</f>
        <v>807187500</v>
      </c>
      <c r="AC152" s="103">
        <f>Coverages!$C$16*G152</f>
        <v>16143750</v>
      </c>
      <c r="AD152" s="92">
        <f>Coverages!$C$18*G152</f>
        <v>16143750</v>
      </c>
      <c r="AE152" s="106">
        <f t="shared" si="87"/>
        <v>6.3554006968641122E-2</v>
      </c>
      <c r="AF152" s="107">
        <f t="shared" si="70"/>
        <v>0.43205574912891986</v>
      </c>
      <c r="AG152" s="107">
        <f t="shared" si="71"/>
        <v>0.30606271777003485</v>
      </c>
      <c r="AH152" s="107">
        <f t="shared" si="72"/>
        <v>0.71526132404181186</v>
      </c>
      <c r="AI152" s="108">
        <f t="shared" si="73"/>
        <v>0.13193960511033681</v>
      </c>
      <c r="AJ152" s="106">
        <f t="shared" si="94"/>
        <v>7.1302677102897075E-2</v>
      </c>
      <c r="AK152" s="107">
        <f t="shared" si="88"/>
        <v>0.44778967445570539</v>
      </c>
      <c r="AL152" s="107">
        <f t="shared" si="89"/>
        <v>0.32070064764394607</v>
      </c>
      <c r="AM152" s="107">
        <f t="shared" si="90"/>
        <v>0.72959540781781851</v>
      </c>
      <c r="AN152" s="108">
        <f t="shared" si="91"/>
        <v>0.14268882377648279</v>
      </c>
      <c r="AO152" s="102">
        <f t="shared" si="92"/>
        <v>1592.5665969802556</v>
      </c>
      <c r="AP152" s="103">
        <f t="shared" si="74"/>
        <v>1133.8833914053425</v>
      </c>
      <c r="AQ152" s="103">
        <f t="shared" si="75"/>
        <v>244.37723577235772</v>
      </c>
      <c r="AR152" s="103">
        <f t="shared" si="76"/>
        <v>1828.0018583042972</v>
      </c>
      <c r="AS152" s="92">
        <f t="shared" si="77"/>
        <v>1031.4060859465737</v>
      </c>
      <c r="AT152" s="102">
        <f t="shared" si="93"/>
        <v>1597.5988517130613</v>
      </c>
      <c r="AU152" s="103">
        <f t="shared" si="78"/>
        <v>1137.466280857921</v>
      </c>
      <c r="AV152" s="103">
        <f t="shared" si="79"/>
        <v>245.14942859847704</v>
      </c>
      <c r="AW152" s="103">
        <f t="shared" si="80"/>
        <v>1833.7780506597517</v>
      </c>
      <c r="AX152" s="92">
        <f t="shared" si="81"/>
        <v>1034.6651635683768</v>
      </c>
    </row>
    <row r="153" spans="1:50" x14ac:dyDescent="0.2">
      <c r="A153" s="85" t="str">
        <f t="shared" si="82"/>
        <v>2010_2</v>
      </c>
      <c r="B153" s="59">
        <v>2010</v>
      </c>
      <c r="C153" s="59">
        <v>2</v>
      </c>
      <c r="D153" s="83" t="str">
        <f t="shared" si="83"/>
        <v>LMA_Personal</v>
      </c>
      <c r="E153" s="70" t="s">
        <v>21</v>
      </c>
      <c r="F153" s="71" t="s">
        <v>14</v>
      </c>
      <c r="G153" s="88">
        <f t="shared" si="84"/>
        <v>6613.5</v>
      </c>
      <c r="H153" s="72">
        <v>26454</v>
      </c>
      <c r="I153" s="88">
        <f t="shared" si="85"/>
        <v>2718148500</v>
      </c>
      <c r="J153" s="92">
        <f t="shared" si="86"/>
        <v>10872594000</v>
      </c>
      <c r="K153" s="67">
        <v>802</v>
      </c>
      <c r="L153" s="68">
        <v>2333</v>
      </c>
      <c r="M153" s="68">
        <v>2802</v>
      </c>
      <c r="N153" s="68">
        <v>5246</v>
      </c>
      <c r="O153" s="69">
        <v>1810</v>
      </c>
      <c r="P153" s="67">
        <v>11072795</v>
      </c>
      <c r="Q153" s="68">
        <v>5501103</v>
      </c>
      <c r="R153" s="68">
        <v>2376574</v>
      </c>
      <c r="S153" s="68">
        <v>14796408</v>
      </c>
      <c r="T153" s="69">
        <v>8481687</v>
      </c>
      <c r="U153" s="102">
        <f t="shared" si="65"/>
        <v>13806.477556109725</v>
      </c>
      <c r="V153" s="103">
        <f t="shared" si="66"/>
        <v>2357.9524217745393</v>
      </c>
      <c r="W153" s="103">
        <f t="shared" si="67"/>
        <v>848.17059243397568</v>
      </c>
      <c r="X153" s="103">
        <f t="shared" si="68"/>
        <v>2820.5123903926801</v>
      </c>
      <c r="Y153" s="92">
        <f t="shared" si="69"/>
        <v>4686.0149171270714</v>
      </c>
      <c r="Z153" s="102">
        <f>Coverages!$C$10*G153</f>
        <v>1488037500</v>
      </c>
      <c r="AA153" s="103">
        <f>Coverages!$C$12*G153</f>
        <v>198405000</v>
      </c>
      <c r="AB153" s="103">
        <f>Coverages!$C$14*G153</f>
        <v>992025000</v>
      </c>
      <c r="AC153" s="103">
        <f>Coverages!$C$16*G153</f>
        <v>19840500</v>
      </c>
      <c r="AD153" s="92">
        <f>Coverages!$C$18*G153</f>
        <v>19840500</v>
      </c>
      <c r="AE153" s="106">
        <f t="shared" si="87"/>
        <v>0.12126710516368035</v>
      </c>
      <c r="AF153" s="107">
        <f t="shared" si="70"/>
        <v>0.35276328721554395</v>
      </c>
      <c r="AG153" s="107">
        <f t="shared" si="71"/>
        <v>0.42367883873894308</v>
      </c>
      <c r="AH153" s="107">
        <f t="shared" si="72"/>
        <v>0.7932259771679141</v>
      </c>
      <c r="AI153" s="108">
        <f t="shared" si="73"/>
        <v>0.27368261888561274</v>
      </c>
      <c r="AJ153" s="106">
        <f t="shared" si="94"/>
        <v>0.13061987376287859</v>
      </c>
      <c r="AK153" s="107">
        <f t="shared" si="88"/>
        <v>0.3664536042133848</v>
      </c>
      <c r="AL153" s="107">
        <f t="shared" si="89"/>
        <v>0.43783648026534572</v>
      </c>
      <c r="AM153" s="107">
        <f t="shared" si="90"/>
        <v>0.80482941540243214</v>
      </c>
      <c r="AN153" s="108">
        <f t="shared" si="91"/>
        <v>0.28645662351332757</v>
      </c>
      <c r="AO153" s="102">
        <f t="shared" si="92"/>
        <v>1674.2715657367505</v>
      </c>
      <c r="AP153" s="103">
        <f t="shared" si="74"/>
        <v>831.79904740303925</v>
      </c>
      <c r="AQ153" s="103">
        <f t="shared" si="75"/>
        <v>359.3519316549482</v>
      </c>
      <c r="AR153" s="103">
        <f t="shared" si="76"/>
        <v>2237.3036969834429</v>
      </c>
      <c r="AS153" s="92">
        <f t="shared" si="77"/>
        <v>1282.4808346563846</v>
      </c>
      <c r="AT153" s="102">
        <f t="shared" si="93"/>
        <v>1679.5619950517046</v>
      </c>
      <c r="AU153" s="103">
        <f t="shared" si="78"/>
        <v>834.42739883334946</v>
      </c>
      <c r="AV153" s="103">
        <f t="shared" si="79"/>
        <v>360.48742605891374</v>
      </c>
      <c r="AW153" s="103">
        <f t="shared" si="80"/>
        <v>2244.3732174287525</v>
      </c>
      <c r="AX153" s="92">
        <f t="shared" si="81"/>
        <v>1286.5332681697896</v>
      </c>
    </row>
    <row r="154" spans="1:50" x14ac:dyDescent="0.2">
      <c r="A154" s="85" t="str">
        <f t="shared" si="82"/>
        <v>2010_2</v>
      </c>
      <c r="B154" s="59">
        <v>2010</v>
      </c>
      <c r="C154" s="59">
        <v>2</v>
      </c>
      <c r="D154" s="83" t="str">
        <f t="shared" si="83"/>
        <v>SYL_Personal</v>
      </c>
      <c r="E154" s="70" t="s">
        <v>22</v>
      </c>
      <c r="F154" s="71" t="s">
        <v>14</v>
      </c>
      <c r="G154" s="88">
        <f t="shared" si="84"/>
        <v>670.25</v>
      </c>
      <c r="H154" s="72">
        <v>2681</v>
      </c>
      <c r="I154" s="88">
        <f t="shared" si="85"/>
        <v>275472750</v>
      </c>
      <c r="J154" s="92">
        <f t="shared" si="86"/>
        <v>1101891000</v>
      </c>
      <c r="K154" s="67">
        <v>106</v>
      </c>
      <c r="L154" s="68">
        <v>235</v>
      </c>
      <c r="M154" s="68">
        <v>336</v>
      </c>
      <c r="N154" s="68">
        <v>274</v>
      </c>
      <c r="O154" s="69">
        <v>107</v>
      </c>
      <c r="P154" s="67">
        <v>1212309</v>
      </c>
      <c r="Q154" s="68">
        <v>666647</v>
      </c>
      <c r="R154" s="68">
        <v>239133</v>
      </c>
      <c r="S154" s="68">
        <v>795785</v>
      </c>
      <c r="T154" s="69">
        <v>341468</v>
      </c>
      <c r="U154" s="102">
        <f t="shared" si="65"/>
        <v>11436.877358490567</v>
      </c>
      <c r="V154" s="103">
        <f t="shared" si="66"/>
        <v>2836.7957446808509</v>
      </c>
      <c r="W154" s="103">
        <f t="shared" si="67"/>
        <v>711.70535714285711</v>
      </c>
      <c r="X154" s="103">
        <f t="shared" si="68"/>
        <v>2904.324817518248</v>
      </c>
      <c r="Y154" s="92">
        <f t="shared" si="69"/>
        <v>3191.2897196261683</v>
      </c>
      <c r="Z154" s="102">
        <f>Coverages!$C$10*G154</f>
        <v>150806250</v>
      </c>
      <c r="AA154" s="103">
        <f>Coverages!$C$12*G154</f>
        <v>20107500</v>
      </c>
      <c r="AB154" s="103">
        <f>Coverages!$C$14*G154</f>
        <v>100537500</v>
      </c>
      <c r="AC154" s="103">
        <f>Coverages!$C$16*G154</f>
        <v>2010750</v>
      </c>
      <c r="AD154" s="92">
        <f>Coverages!$C$18*G154</f>
        <v>2010750</v>
      </c>
      <c r="AE154" s="106">
        <f t="shared" si="87"/>
        <v>0.15814994405072735</v>
      </c>
      <c r="AF154" s="107">
        <f t="shared" si="70"/>
        <v>0.35061544199925399</v>
      </c>
      <c r="AG154" s="107">
        <f t="shared" si="71"/>
        <v>0.50130548302872058</v>
      </c>
      <c r="AH154" s="107">
        <f t="shared" si="72"/>
        <v>0.40880268556508764</v>
      </c>
      <c r="AI154" s="108">
        <f t="shared" si="73"/>
        <v>0.15964192465497948</v>
      </c>
      <c r="AJ154" s="106">
        <f t="shared" si="94"/>
        <v>0.19098890472078817</v>
      </c>
      <c r="AK154" s="107">
        <f t="shared" si="88"/>
        <v>0.39355959169940685</v>
      </c>
      <c r="AL154" s="107">
        <f t="shared" si="89"/>
        <v>0.54630481159268762</v>
      </c>
      <c r="AM154" s="107">
        <f t="shared" si="90"/>
        <v>0.45304731948153021</v>
      </c>
      <c r="AN154" s="108">
        <f t="shared" si="91"/>
        <v>0.19260617290356685</v>
      </c>
      <c r="AO154" s="102">
        <f t="shared" si="92"/>
        <v>1808.7415143603132</v>
      </c>
      <c r="AP154" s="103">
        <f t="shared" si="74"/>
        <v>994.62439388287953</v>
      </c>
      <c r="AQ154" s="103">
        <f t="shared" si="75"/>
        <v>356.78179783662813</v>
      </c>
      <c r="AR154" s="103">
        <f t="shared" si="76"/>
        <v>1187.2957851547931</v>
      </c>
      <c r="AS154" s="92">
        <f t="shared" si="77"/>
        <v>509.46363297277134</v>
      </c>
      <c r="AT154" s="102">
        <f t="shared" si="93"/>
        <v>1814.4568471214805</v>
      </c>
      <c r="AU154" s="103">
        <f t="shared" si="78"/>
        <v>997.76724726368741</v>
      </c>
      <c r="AV154" s="103">
        <f t="shared" si="79"/>
        <v>357.90917103040647</v>
      </c>
      <c r="AW154" s="103">
        <f t="shared" si="80"/>
        <v>1191.0474491953516</v>
      </c>
      <c r="AX154" s="92">
        <f t="shared" si="81"/>
        <v>511.07345624991461</v>
      </c>
    </row>
    <row r="155" spans="1:50" x14ac:dyDescent="0.2">
      <c r="A155" s="85" t="str">
        <f t="shared" si="82"/>
        <v>2010_2</v>
      </c>
      <c r="B155" s="59">
        <v>2010</v>
      </c>
      <c r="C155" s="59">
        <v>2</v>
      </c>
      <c r="D155" s="83" t="str">
        <f t="shared" si="83"/>
        <v>MYL_Personal</v>
      </c>
      <c r="E155" s="70" t="s">
        <v>23</v>
      </c>
      <c r="F155" s="71" t="s">
        <v>14</v>
      </c>
      <c r="G155" s="88">
        <f t="shared" si="84"/>
        <v>668.75</v>
      </c>
      <c r="H155" s="72">
        <v>2675</v>
      </c>
      <c r="I155" s="88">
        <f t="shared" si="85"/>
        <v>274856250</v>
      </c>
      <c r="J155" s="92">
        <f t="shared" si="86"/>
        <v>1099425000</v>
      </c>
      <c r="K155" s="67">
        <v>91</v>
      </c>
      <c r="L155" s="68">
        <v>258</v>
      </c>
      <c r="M155" s="68">
        <v>493</v>
      </c>
      <c r="N155" s="68">
        <v>329</v>
      </c>
      <c r="O155" s="69">
        <v>88</v>
      </c>
      <c r="P155" s="67">
        <v>1227039</v>
      </c>
      <c r="Q155" s="68">
        <v>777375</v>
      </c>
      <c r="R155" s="68">
        <v>296099</v>
      </c>
      <c r="S155" s="68">
        <v>1036567</v>
      </c>
      <c r="T155" s="69">
        <v>352027</v>
      </c>
      <c r="U155" s="102">
        <f t="shared" si="65"/>
        <v>13483.945054945056</v>
      </c>
      <c r="V155" s="103">
        <f t="shared" si="66"/>
        <v>3013.0813953488373</v>
      </c>
      <c r="W155" s="103">
        <f t="shared" si="67"/>
        <v>600.606490872211</v>
      </c>
      <c r="X155" s="103">
        <f t="shared" si="68"/>
        <v>3150.6595744680849</v>
      </c>
      <c r="Y155" s="92">
        <f t="shared" si="69"/>
        <v>4000.306818181818</v>
      </c>
      <c r="Z155" s="102">
        <f>Coverages!$C$10*G155</f>
        <v>150468750</v>
      </c>
      <c r="AA155" s="103">
        <f>Coverages!$C$12*G155</f>
        <v>20062500</v>
      </c>
      <c r="AB155" s="103">
        <f>Coverages!$C$14*G155</f>
        <v>100312500</v>
      </c>
      <c r="AC155" s="103">
        <f>Coverages!$C$16*G155</f>
        <v>2006250</v>
      </c>
      <c r="AD155" s="92">
        <f>Coverages!$C$18*G155</f>
        <v>2006250</v>
      </c>
      <c r="AE155" s="106">
        <f t="shared" si="87"/>
        <v>0.13607476635514018</v>
      </c>
      <c r="AF155" s="107">
        <f t="shared" si="70"/>
        <v>0.3857943925233645</v>
      </c>
      <c r="AG155" s="107">
        <f t="shared" si="71"/>
        <v>0.73719626168224295</v>
      </c>
      <c r="AH155" s="107">
        <f t="shared" si="72"/>
        <v>0.49196261682242992</v>
      </c>
      <c r="AI155" s="108">
        <f t="shared" si="73"/>
        <v>0.13158878504672897</v>
      </c>
      <c r="AJ155" s="106">
        <f t="shared" si="94"/>
        <v>0.16696711316220389</v>
      </c>
      <c r="AK155" s="107">
        <f t="shared" si="88"/>
        <v>0.4296534068762991</v>
      </c>
      <c r="AL155" s="107">
        <f t="shared" si="89"/>
        <v>0.77685431158927132</v>
      </c>
      <c r="AM155" s="107">
        <f t="shared" si="90"/>
        <v>0.53700671642869557</v>
      </c>
      <c r="AN155" s="108">
        <f t="shared" si="91"/>
        <v>0.16204641976244868</v>
      </c>
      <c r="AO155" s="102">
        <f t="shared" si="92"/>
        <v>1834.8246728971963</v>
      </c>
      <c r="AP155" s="103">
        <f t="shared" si="74"/>
        <v>1162.4299065420562</v>
      </c>
      <c r="AQ155" s="103">
        <f t="shared" si="75"/>
        <v>442.76485981308412</v>
      </c>
      <c r="AR155" s="103">
        <f t="shared" si="76"/>
        <v>1550.0067289719627</v>
      </c>
      <c r="AS155" s="92">
        <f t="shared" si="77"/>
        <v>526.39551401869164</v>
      </c>
      <c r="AT155" s="102">
        <f t="shared" si="93"/>
        <v>1840.6224242512453</v>
      </c>
      <c r="AU155" s="103">
        <f t="shared" si="78"/>
        <v>1166.1029983988383</v>
      </c>
      <c r="AV155" s="103">
        <f t="shared" si="79"/>
        <v>444.16392567666514</v>
      </c>
      <c r="AW155" s="103">
        <f t="shared" si="80"/>
        <v>1554.9045013555728</v>
      </c>
      <c r="AX155" s="92">
        <f t="shared" si="81"/>
        <v>528.05883932123857</v>
      </c>
    </row>
    <row r="156" spans="1:50" x14ac:dyDescent="0.2">
      <c r="A156" s="85" t="str">
        <f t="shared" si="82"/>
        <v>2010_2</v>
      </c>
      <c r="B156" s="59">
        <v>2010</v>
      </c>
      <c r="C156" s="59">
        <v>2</v>
      </c>
      <c r="D156" s="83" t="str">
        <f t="shared" si="83"/>
        <v>MYH_Personal</v>
      </c>
      <c r="E156" s="70" t="s">
        <v>24</v>
      </c>
      <c r="F156" s="71" t="s">
        <v>14</v>
      </c>
      <c r="G156" s="88">
        <f t="shared" si="84"/>
        <v>1774.5</v>
      </c>
      <c r="H156" s="72">
        <v>7098</v>
      </c>
      <c r="I156" s="88">
        <f t="shared" si="85"/>
        <v>729319500</v>
      </c>
      <c r="J156" s="92">
        <f t="shared" si="86"/>
        <v>2917278000</v>
      </c>
      <c r="K156" s="67">
        <v>221</v>
      </c>
      <c r="L156" s="68">
        <v>664</v>
      </c>
      <c r="M156" s="68">
        <v>311</v>
      </c>
      <c r="N156" s="68">
        <v>784</v>
      </c>
      <c r="O156" s="69">
        <v>136</v>
      </c>
      <c r="P156" s="67">
        <v>3869174</v>
      </c>
      <c r="Q156" s="68">
        <v>3077529</v>
      </c>
      <c r="R156" s="68">
        <v>337982</v>
      </c>
      <c r="S156" s="68">
        <v>2534419</v>
      </c>
      <c r="T156" s="69">
        <v>672074</v>
      </c>
      <c r="U156" s="102">
        <f t="shared" si="65"/>
        <v>17507.574660633483</v>
      </c>
      <c r="V156" s="103">
        <f t="shared" si="66"/>
        <v>4634.8328313253014</v>
      </c>
      <c r="W156" s="103">
        <f t="shared" si="67"/>
        <v>1086.7588424437299</v>
      </c>
      <c r="X156" s="103">
        <f t="shared" si="68"/>
        <v>3232.6772959183672</v>
      </c>
      <c r="Y156" s="92">
        <f t="shared" si="69"/>
        <v>4941.7205882352937</v>
      </c>
      <c r="Z156" s="102">
        <f>Coverages!$C$10*G156</f>
        <v>399262500</v>
      </c>
      <c r="AA156" s="103">
        <f>Coverages!$C$12*G156</f>
        <v>53235000</v>
      </c>
      <c r="AB156" s="103">
        <f>Coverages!$C$14*G156</f>
        <v>266175000</v>
      </c>
      <c r="AC156" s="103">
        <f>Coverages!$C$16*G156</f>
        <v>5323500</v>
      </c>
      <c r="AD156" s="92">
        <f>Coverages!$C$18*G156</f>
        <v>5323500</v>
      </c>
      <c r="AE156" s="106">
        <f t="shared" si="87"/>
        <v>0.12454212454212454</v>
      </c>
      <c r="AF156" s="107">
        <f t="shared" si="70"/>
        <v>0.37418991265145113</v>
      </c>
      <c r="AG156" s="107">
        <f t="shared" si="71"/>
        <v>0.17526063679909834</v>
      </c>
      <c r="AH156" s="107">
        <f t="shared" si="72"/>
        <v>0.44181459566074949</v>
      </c>
      <c r="AI156" s="108">
        <f t="shared" si="73"/>
        <v>7.6641307410538179E-2</v>
      </c>
      <c r="AJ156" s="106">
        <f t="shared" si="94"/>
        <v>0.14280603129327968</v>
      </c>
      <c r="AK156" s="107">
        <f t="shared" si="88"/>
        <v>0.40095602130721003</v>
      </c>
      <c r="AL156" s="107">
        <f t="shared" si="89"/>
        <v>0.19628962965174074</v>
      </c>
      <c r="AM156" s="107">
        <f t="shared" si="90"/>
        <v>0.46928260502503166</v>
      </c>
      <c r="AN156" s="108">
        <f t="shared" si="91"/>
        <v>9.1355437539630019E-2</v>
      </c>
      <c r="AO156" s="102">
        <f t="shared" si="92"/>
        <v>2180.4305438151591</v>
      </c>
      <c r="AP156" s="103">
        <f t="shared" si="74"/>
        <v>1734.3076923076924</v>
      </c>
      <c r="AQ156" s="103">
        <f t="shared" si="75"/>
        <v>190.46604677373909</v>
      </c>
      <c r="AR156" s="103">
        <f t="shared" si="76"/>
        <v>1428.2440123978586</v>
      </c>
      <c r="AS156" s="92">
        <f t="shared" si="77"/>
        <v>378.73992673992672</v>
      </c>
      <c r="AT156" s="102">
        <f t="shared" si="93"/>
        <v>2187.3203542284086</v>
      </c>
      <c r="AU156" s="103">
        <f t="shared" si="78"/>
        <v>1739.7878261427893</v>
      </c>
      <c r="AV156" s="103">
        <f t="shared" si="79"/>
        <v>191.06788889898104</v>
      </c>
      <c r="AW156" s="103">
        <f t="shared" si="80"/>
        <v>1432.7570341481694</v>
      </c>
      <c r="AX156" s="92">
        <f t="shared" si="81"/>
        <v>379.9366840952884</v>
      </c>
    </row>
    <row r="157" spans="1:50" x14ac:dyDescent="0.2">
      <c r="A157" s="85" t="str">
        <f t="shared" si="82"/>
        <v>2010_2</v>
      </c>
      <c r="B157" s="59">
        <v>2010</v>
      </c>
      <c r="C157" s="59">
        <v>2</v>
      </c>
      <c r="D157" s="83" t="str">
        <f t="shared" si="83"/>
        <v>LML_Personal</v>
      </c>
      <c r="E157" s="70" t="s">
        <v>25</v>
      </c>
      <c r="F157" s="71" t="s">
        <v>14</v>
      </c>
      <c r="G157" s="88">
        <f t="shared" si="84"/>
        <v>5045.25</v>
      </c>
      <c r="H157" s="72">
        <v>20181</v>
      </c>
      <c r="I157" s="88">
        <f t="shared" si="85"/>
        <v>2073597750</v>
      </c>
      <c r="J157" s="92">
        <f t="shared" si="86"/>
        <v>8294391000</v>
      </c>
      <c r="K157" s="67">
        <v>164</v>
      </c>
      <c r="L157" s="68">
        <v>1550</v>
      </c>
      <c r="M157" s="68">
        <v>5552</v>
      </c>
      <c r="N157" s="68">
        <v>2125</v>
      </c>
      <c r="O157" s="69">
        <v>599</v>
      </c>
      <c r="P157" s="67">
        <v>2263862</v>
      </c>
      <c r="Q157" s="68">
        <v>2909502</v>
      </c>
      <c r="R157" s="68">
        <v>4317557</v>
      </c>
      <c r="S157" s="68">
        <v>3651879</v>
      </c>
      <c r="T157" s="69">
        <v>2788361</v>
      </c>
      <c r="U157" s="102">
        <f t="shared" si="65"/>
        <v>13804.036585365853</v>
      </c>
      <c r="V157" s="103">
        <f t="shared" si="66"/>
        <v>1877.0980645161289</v>
      </c>
      <c r="W157" s="103">
        <f t="shared" si="67"/>
        <v>777.65796109510086</v>
      </c>
      <c r="X157" s="103">
        <f t="shared" si="68"/>
        <v>1718.5312941176471</v>
      </c>
      <c r="Y157" s="92">
        <f t="shared" si="69"/>
        <v>4655.0267111853091</v>
      </c>
      <c r="Z157" s="102">
        <f>Coverages!$C$10*G157</f>
        <v>1135181250</v>
      </c>
      <c r="AA157" s="103">
        <f>Coverages!$C$12*G157</f>
        <v>151357500</v>
      </c>
      <c r="AB157" s="103">
        <f>Coverages!$C$14*G157</f>
        <v>756787500</v>
      </c>
      <c r="AC157" s="103">
        <f>Coverages!$C$16*G157</f>
        <v>15135750</v>
      </c>
      <c r="AD157" s="92">
        <f>Coverages!$C$18*G157</f>
        <v>15135750</v>
      </c>
      <c r="AE157" s="106">
        <f t="shared" si="87"/>
        <v>3.2505822308111589E-2</v>
      </c>
      <c r="AF157" s="107">
        <f t="shared" si="70"/>
        <v>0.30721966205837176</v>
      </c>
      <c r="AG157" s="107">
        <f t="shared" si="71"/>
        <v>1.100441008869729</v>
      </c>
      <c r="AH157" s="107">
        <f t="shared" si="72"/>
        <v>0.42118824637034835</v>
      </c>
      <c r="AI157" s="108">
        <f t="shared" si="73"/>
        <v>0.11872553391804172</v>
      </c>
      <c r="AJ157" s="106">
        <f t="shared" si="94"/>
        <v>3.8323093816968933E-2</v>
      </c>
      <c r="AK157" s="107">
        <f t="shared" si="88"/>
        <v>0.32235307405816072</v>
      </c>
      <c r="AL157" s="107">
        <f t="shared" si="89"/>
        <v>1.1113467074915402</v>
      </c>
      <c r="AM157" s="107">
        <f t="shared" si="90"/>
        <v>0.4373847535515959</v>
      </c>
      <c r="AN157" s="108">
        <f t="shared" si="91"/>
        <v>0.1293361899149621</v>
      </c>
      <c r="AO157" s="102">
        <f t="shared" si="92"/>
        <v>448.71156037857389</v>
      </c>
      <c r="AP157" s="103">
        <f t="shared" si="74"/>
        <v>576.68143303106888</v>
      </c>
      <c r="AQ157" s="103">
        <f t="shared" si="75"/>
        <v>855.76671126306917</v>
      </c>
      <c r="AR157" s="103">
        <f t="shared" si="76"/>
        <v>723.82518210197713</v>
      </c>
      <c r="AS157" s="92">
        <f t="shared" si="77"/>
        <v>552.67053168822156</v>
      </c>
      <c r="AT157" s="102">
        <f t="shared" si="93"/>
        <v>450.12941686109792</v>
      </c>
      <c r="AU157" s="103">
        <f t="shared" si="78"/>
        <v>578.50365376343541</v>
      </c>
      <c r="AV157" s="103">
        <f t="shared" si="79"/>
        <v>858.47079666276102</v>
      </c>
      <c r="AW157" s="103">
        <f t="shared" si="80"/>
        <v>726.1123534549763</v>
      </c>
      <c r="AX157" s="92">
        <f t="shared" si="81"/>
        <v>554.41688182770326</v>
      </c>
    </row>
    <row r="158" spans="1:50" x14ac:dyDescent="0.2">
      <c r="A158" s="85" t="str">
        <f t="shared" si="82"/>
        <v>2010_2</v>
      </c>
      <c r="B158" s="59">
        <v>2010</v>
      </c>
      <c r="C158" s="59">
        <v>2</v>
      </c>
      <c r="D158" s="83" t="str">
        <f t="shared" si="83"/>
        <v>MSA_Personal</v>
      </c>
      <c r="E158" s="70" t="s">
        <v>26</v>
      </c>
      <c r="F158" s="71" t="s">
        <v>14</v>
      </c>
      <c r="G158" s="88">
        <f t="shared" si="84"/>
        <v>5502.75</v>
      </c>
      <c r="H158" s="72">
        <v>22011</v>
      </c>
      <c r="I158" s="88">
        <f t="shared" si="85"/>
        <v>2261630250</v>
      </c>
      <c r="J158" s="92">
        <f t="shared" si="86"/>
        <v>9046521000</v>
      </c>
      <c r="K158" s="67">
        <v>337</v>
      </c>
      <c r="L158" s="68">
        <v>2120</v>
      </c>
      <c r="M158" s="68">
        <v>3031</v>
      </c>
      <c r="N158" s="68">
        <v>3612</v>
      </c>
      <c r="O158" s="69">
        <v>845</v>
      </c>
      <c r="P158" s="67">
        <v>6382856</v>
      </c>
      <c r="Q158" s="68">
        <v>6463466</v>
      </c>
      <c r="R158" s="68">
        <v>3268328</v>
      </c>
      <c r="S158" s="68">
        <v>11116689</v>
      </c>
      <c r="T158" s="69">
        <v>3124808</v>
      </c>
      <c r="U158" s="102">
        <f t="shared" si="65"/>
        <v>18940.225519287833</v>
      </c>
      <c r="V158" s="103">
        <f t="shared" si="66"/>
        <v>3048.8047169811321</v>
      </c>
      <c r="W158" s="103">
        <f t="shared" si="67"/>
        <v>1078.3002309468823</v>
      </c>
      <c r="X158" s="103">
        <f t="shared" si="68"/>
        <v>3077.7101328903655</v>
      </c>
      <c r="Y158" s="92">
        <f t="shared" si="69"/>
        <v>3697.9976331360945</v>
      </c>
      <c r="Z158" s="102">
        <f>Coverages!$C$10*G158</f>
        <v>1238118750</v>
      </c>
      <c r="AA158" s="103">
        <f>Coverages!$C$12*G158</f>
        <v>165082500</v>
      </c>
      <c r="AB158" s="103">
        <f>Coverages!$C$14*G158</f>
        <v>825412500</v>
      </c>
      <c r="AC158" s="103">
        <f>Coverages!$C$16*G158</f>
        <v>16508250</v>
      </c>
      <c r="AD158" s="92">
        <f>Coverages!$C$18*G158</f>
        <v>16508250</v>
      </c>
      <c r="AE158" s="106">
        <f t="shared" si="87"/>
        <v>6.1242106219617461E-2</v>
      </c>
      <c r="AF158" s="107">
        <f t="shared" si="70"/>
        <v>0.3852619144972968</v>
      </c>
      <c r="AG158" s="107">
        <f t="shared" si="71"/>
        <v>0.55081550134023893</v>
      </c>
      <c r="AH158" s="107">
        <f t="shared" si="72"/>
        <v>0.65639907319067736</v>
      </c>
      <c r="AI158" s="108">
        <f t="shared" si="73"/>
        <v>0.15355958384444141</v>
      </c>
      <c r="AJ158" s="106">
        <f t="shared" si="94"/>
        <v>6.8773370538220829E-2</v>
      </c>
      <c r="AK158" s="107">
        <f t="shared" si="88"/>
        <v>0.40054774815213817</v>
      </c>
      <c r="AL158" s="107">
        <f t="shared" si="89"/>
        <v>0.56643911484646892</v>
      </c>
      <c r="AM158" s="107">
        <f t="shared" si="90"/>
        <v>0.67131592491093206</v>
      </c>
      <c r="AN158" s="108">
        <f t="shared" si="91"/>
        <v>0.16488365759274784</v>
      </c>
      <c r="AO158" s="102">
        <f t="shared" si="92"/>
        <v>1159.9393030757349</v>
      </c>
      <c r="AP158" s="103">
        <f t="shared" si="74"/>
        <v>1174.58834219254</v>
      </c>
      <c r="AQ158" s="103">
        <f t="shared" si="75"/>
        <v>593.94448230430237</v>
      </c>
      <c r="AR158" s="103">
        <f t="shared" si="76"/>
        <v>2020.2060787787925</v>
      </c>
      <c r="AS158" s="92">
        <f t="shared" si="77"/>
        <v>567.862977602108</v>
      </c>
      <c r="AT158" s="102">
        <f t="shared" si="93"/>
        <v>1163.604525025472</v>
      </c>
      <c r="AU158" s="103">
        <f t="shared" si="78"/>
        <v>1178.2998527537338</v>
      </c>
      <c r="AV158" s="103">
        <f t="shared" si="79"/>
        <v>595.82125150049615</v>
      </c>
      <c r="AW158" s="103">
        <f t="shared" si="80"/>
        <v>2026.5896056092899</v>
      </c>
      <c r="AX158" s="92">
        <f t="shared" si="81"/>
        <v>569.65733343127204</v>
      </c>
    </row>
    <row r="159" spans="1:50" x14ac:dyDescent="0.2">
      <c r="A159" s="85" t="str">
        <f t="shared" si="82"/>
        <v>2010_2</v>
      </c>
      <c r="B159" s="59">
        <v>2010</v>
      </c>
      <c r="C159" s="59">
        <v>2</v>
      </c>
      <c r="D159" s="83" t="str">
        <f t="shared" si="83"/>
        <v>LYA_Personal</v>
      </c>
      <c r="E159" s="70" t="s">
        <v>27</v>
      </c>
      <c r="F159" s="71" t="s">
        <v>14</v>
      </c>
      <c r="G159" s="88">
        <f t="shared" si="84"/>
        <v>1377.5</v>
      </c>
      <c r="H159" s="72">
        <v>5510</v>
      </c>
      <c r="I159" s="88">
        <f t="shared" si="85"/>
        <v>566152500</v>
      </c>
      <c r="J159" s="92">
        <f t="shared" si="86"/>
        <v>2264610000</v>
      </c>
      <c r="K159" s="67">
        <v>169</v>
      </c>
      <c r="L159" s="68">
        <v>570</v>
      </c>
      <c r="M159" s="68">
        <v>846</v>
      </c>
      <c r="N159" s="68">
        <v>825</v>
      </c>
      <c r="O159" s="69">
        <v>238</v>
      </c>
      <c r="P159" s="67">
        <v>3313035</v>
      </c>
      <c r="Q159" s="68">
        <v>1670921</v>
      </c>
      <c r="R159" s="68">
        <v>749441</v>
      </c>
      <c r="S159" s="68">
        <v>2687269</v>
      </c>
      <c r="T159" s="69">
        <v>1564281</v>
      </c>
      <c r="U159" s="102">
        <f t="shared" si="65"/>
        <v>19603.757396449702</v>
      </c>
      <c r="V159" s="103">
        <f t="shared" si="66"/>
        <v>2931.4403508771929</v>
      </c>
      <c r="W159" s="103">
        <f t="shared" si="67"/>
        <v>885.86406619385343</v>
      </c>
      <c r="X159" s="103">
        <f t="shared" si="68"/>
        <v>3257.2957575757578</v>
      </c>
      <c r="Y159" s="92">
        <f t="shared" si="69"/>
        <v>6572.6092436974786</v>
      </c>
      <c r="Z159" s="102">
        <f>Coverages!$C$10*G159</f>
        <v>309937500</v>
      </c>
      <c r="AA159" s="103">
        <f>Coverages!$C$12*G159</f>
        <v>41325000</v>
      </c>
      <c r="AB159" s="103">
        <f>Coverages!$C$14*G159</f>
        <v>206625000</v>
      </c>
      <c r="AC159" s="103">
        <f>Coverages!$C$16*G159</f>
        <v>4132500</v>
      </c>
      <c r="AD159" s="92">
        <f>Coverages!$C$18*G159</f>
        <v>4132500</v>
      </c>
      <c r="AE159" s="106">
        <f t="shared" si="87"/>
        <v>0.12268602540834846</v>
      </c>
      <c r="AF159" s="107">
        <f t="shared" si="70"/>
        <v>0.41379310344827586</v>
      </c>
      <c r="AG159" s="107">
        <f t="shared" si="71"/>
        <v>0.61415607985480947</v>
      </c>
      <c r="AH159" s="107">
        <f t="shared" si="72"/>
        <v>0.59891107078039929</v>
      </c>
      <c r="AI159" s="108">
        <f t="shared" si="73"/>
        <v>0.17277676950998186</v>
      </c>
      <c r="AJ159" s="106">
        <f t="shared" si="94"/>
        <v>0.14328213478098956</v>
      </c>
      <c r="AK159" s="107">
        <f t="shared" si="88"/>
        <v>0.44471222902024099</v>
      </c>
      <c r="AL159" s="107">
        <f t="shared" si="89"/>
        <v>0.64471621888524611</v>
      </c>
      <c r="AM159" s="107">
        <f t="shared" si="90"/>
        <v>0.62967994632817259</v>
      </c>
      <c r="AN159" s="108">
        <f t="shared" si="91"/>
        <v>0.19651039871552359</v>
      </c>
      <c r="AO159" s="102">
        <f t="shared" si="92"/>
        <v>2405.1070780399273</v>
      </c>
      <c r="AP159" s="103">
        <f t="shared" si="74"/>
        <v>1213.0098003629764</v>
      </c>
      <c r="AQ159" s="103">
        <f t="shared" si="75"/>
        <v>544.05880217785841</v>
      </c>
      <c r="AR159" s="103">
        <f t="shared" si="76"/>
        <v>1950.8304900181488</v>
      </c>
      <c r="AS159" s="92">
        <f t="shared" si="77"/>
        <v>1135.5941923774956</v>
      </c>
      <c r="AT159" s="102">
        <f t="shared" si="93"/>
        <v>2412.7068302256885</v>
      </c>
      <c r="AU159" s="103">
        <f t="shared" si="78"/>
        <v>1216.8427165627704</v>
      </c>
      <c r="AV159" s="103">
        <f t="shared" si="79"/>
        <v>545.77794063484691</v>
      </c>
      <c r="AW159" s="103">
        <f t="shared" si="80"/>
        <v>1956.9948011275933</v>
      </c>
      <c r="AX159" s="92">
        <f t="shared" si="81"/>
        <v>1139.1824876864478</v>
      </c>
    </row>
    <row r="160" spans="1:50" x14ac:dyDescent="0.2">
      <c r="A160" s="85" t="str">
        <f t="shared" si="82"/>
        <v>2010_2</v>
      </c>
      <c r="B160" s="59">
        <v>2010</v>
      </c>
      <c r="C160" s="59">
        <v>2</v>
      </c>
      <c r="D160" s="83" t="str">
        <f t="shared" si="83"/>
        <v>MMA_Personal</v>
      </c>
      <c r="E160" s="70" t="s">
        <v>28</v>
      </c>
      <c r="F160" s="71" t="s">
        <v>14</v>
      </c>
      <c r="G160" s="88">
        <f t="shared" si="84"/>
        <v>9002</v>
      </c>
      <c r="H160" s="72">
        <v>36008</v>
      </c>
      <c r="I160" s="88">
        <f t="shared" si="85"/>
        <v>3699822000</v>
      </c>
      <c r="J160" s="92">
        <f t="shared" si="86"/>
        <v>14799288000</v>
      </c>
      <c r="K160" s="67">
        <v>1037</v>
      </c>
      <c r="L160" s="68">
        <v>3554</v>
      </c>
      <c r="M160" s="68">
        <v>7140</v>
      </c>
      <c r="N160" s="68">
        <v>5380</v>
      </c>
      <c r="O160" s="69">
        <v>1275</v>
      </c>
      <c r="P160" s="67">
        <v>13161381</v>
      </c>
      <c r="Q160" s="68">
        <v>10908447</v>
      </c>
      <c r="R160" s="68">
        <v>8804679</v>
      </c>
      <c r="S160" s="68">
        <v>17558796</v>
      </c>
      <c r="T160" s="69">
        <v>12169994</v>
      </c>
      <c r="U160" s="102">
        <f t="shared" si="65"/>
        <v>12691.784956605594</v>
      </c>
      <c r="V160" s="103">
        <f t="shared" si="66"/>
        <v>3069.3435565559935</v>
      </c>
      <c r="W160" s="103">
        <f t="shared" si="67"/>
        <v>1233.1483193277311</v>
      </c>
      <c r="X160" s="103">
        <f t="shared" si="68"/>
        <v>3263.7167286245353</v>
      </c>
      <c r="Y160" s="92">
        <f t="shared" si="69"/>
        <v>9545.0933333333342</v>
      </c>
      <c r="Z160" s="102">
        <f>Coverages!$C$10*G160</f>
        <v>2025450000</v>
      </c>
      <c r="AA160" s="103">
        <f>Coverages!$C$12*G160</f>
        <v>270060000</v>
      </c>
      <c r="AB160" s="103">
        <f>Coverages!$C$14*G160</f>
        <v>1350300000</v>
      </c>
      <c r="AC160" s="103">
        <f>Coverages!$C$16*G160</f>
        <v>27006000</v>
      </c>
      <c r="AD160" s="92">
        <f>Coverages!$C$18*G160</f>
        <v>27006000</v>
      </c>
      <c r="AE160" s="106">
        <f t="shared" si="87"/>
        <v>0.11519662297267273</v>
      </c>
      <c r="AF160" s="107">
        <f t="shared" si="70"/>
        <v>0.39480115529882248</v>
      </c>
      <c r="AG160" s="107">
        <f t="shared" si="71"/>
        <v>0.79315707620528775</v>
      </c>
      <c r="AH160" s="107">
        <f t="shared" si="72"/>
        <v>0.5976449677849367</v>
      </c>
      <c r="AI160" s="108">
        <f t="shared" si="73"/>
        <v>0.14163519217951567</v>
      </c>
      <c r="AJ160" s="106">
        <f t="shared" si="94"/>
        <v>0.12303686873469144</v>
      </c>
      <c r="AK160" s="107">
        <f t="shared" si="88"/>
        <v>0.40680511888443499</v>
      </c>
      <c r="AL160" s="107">
        <f t="shared" si="89"/>
        <v>0.80310394415173669</v>
      </c>
      <c r="AM160" s="107">
        <f t="shared" si="90"/>
        <v>0.60968736002982471</v>
      </c>
      <c r="AN160" s="108">
        <f t="shared" si="91"/>
        <v>0.15019783752880272</v>
      </c>
      <c r="AO160" s="102">
        <f t="shared" si="92"/>
        <v>1462.0507664963341</v>
      </c>
      <c r="AP160" s="103">
        <f t="shared" si="74"/>
        <v>1211.7803821373029</v>
      </c>
      <c r="AQ160" s="103">
        <f t="shared" si="75"/>
        <v>978.08031548544773</v>
      </c>
      <c r="AR160" s="103">
        <f t="shared" si="76"/>
        <v>1950.5438791379693</v>
      </c>
      <c r="AS160" s="92">
        <f t="shared" si="77"/>
        <v>1351.9211286380805</v>
      </c>
      <c r="AT160" s="102">
        <f t="shared" si="93"/>
        <v>1466.6706121613468</v>
      </c>
      <c r="AU160" s="103">
        <f t="shared" si="78"/>
        <v>1215.6094135729077</v>
      </c>
      <c r="AV160" s="103">
        <f t="shared" si="79"/>
        <v>981.17089223495293</v>
      </c>
      <c r="AW160" s="103">
        <f t="shared" si="80"/>
        <v>1956.7072846030526</v>
      </c>
      <c r="AX160" s="92">
        <f t="shared" si="81"/>
        <v>1356.1929823306475</v>
      </c>
    </row>
    <row r="161" spans="1:50" x14ac:dyDescent="0.2">
      <c r="A161" s="85" t="str">
        <f t="shared" si="82"/>
        <v>2010_2</v>
      </c>
      <c r="B161" s="59">
        <v>2010</v>
      </c>
      <c r="C161" s="59">
        <v>2</v>
      </c>
      <c r="D161" s="83" t="str">
        <f t="shared" si="83"/>
        <v>LYH_Personal</v>
      </c>
      <c r="E161" s="70" t="s">
        <v>29</v>
      </c>
      <c r="F161" s="71" t="s">
        <v>14</v>
      </c>
      <c r="G161" s="88">
        <f t="shared" si="84"/>
        <v>974</v>
      </c>
      <c r="H161" s="72">
        <v>3896</v>
      </c>
      <c r="I161" s="88">
        <f t="shared" si="85"/>
        <v>400314000</v>
      </c>
      <c r="J161" s="92">
        <f t="shared" si="86"/>
        <v>1601256000</v>
      </c>
      <c r="K161" s="67">
        <v>134</v>
      </c>
      <c r="L161" s="68">
        <v>431</v>
      </c>
      <c r="M161" s="68">
        <v>540</v>
      </c>
      <c r="N161" s="68">
        <v>582</v>
      </c>
      <c r="O161" s="69">
        <v>168</v>
      </c>
      <c r="P161" s="67">
        <v>1996067</v>
      </c>
      <c r="Q161" s="68">
        <v>1339756</v>
      </c>
      <c r="R161" s="68">
        <v>526691</v>
      </c>
      <c r="S161" s="68">
        <v>1748867</v>
      </c>
      <c r="T161" s="69">
        <v>1188205</v>
      </c>
      <c r="U161" s="102">
        <f t="shared" si="65"/>
        <v>14896.022388059702</v>
      </c>
      <c r="V161" s="103">
        <f t="shared" si="66"/>
        <v>3108.4825986078886</v>
      </c>
      <c r="W161" s="103">
        <f t="shared" si="67"/>
        <v>975.35370370370367</v>
      </c>
      <c r="X161" s="103">
        <f t="shared" si="68"/>
        <v>3004.9261168384878</v>
      </c>
      <c r="Y161" s="92">
        <f t="shared" si="69"/>
        <v>7072.6488095238092</v>
      </c>
      <c r="Z161" s="102">
        <f>Coverages!$C$10*G161</f>
        <v>219150000</v>
      </c>
      <c r="AA161" s="103">
        <f>Coverages!$C$12*G161</f>
        <v>29220000</v>
      </c>
      <c r="AB161" s="103">
        <f>Coverages!$C$14*G161</f>
        <v>146100000</v>
      </c>
      <c r="AC161" s="103">
        <f>Coverages!$C$16*G161</f>
        <v>2922000</v>
      </c>
      <c r="AD161" s="92">
        <f>Coverages!$C$18*G161</f>
        <v>2922000</v>
      </c>
      <c r="AE161" s="106">
        <f t="shared" si="87"/>
        <v>0.1375770020533881</v>
      </c>
      <c r="AF161" s="107">
        <f t="shared" si="70"/>
        <v>0.44250513347022585</v>
      </c>
      <c r="AG161" s="107">
        <f t="shared" si="71"/>
        <v>0.55441478439425051</v>
      </c>
      <c r="AH161" s="107">
        <f t="shared" si="72"/>
        <v>0.59753593429158114</v>
      </c>
      <c r="AI161" s="108">
        <f t="shared" si="73"/>
        <v>0.17248459958932238</v>
      </c>
      <c r="AJ161" s="106">
        <f t="shared" si="94"/>
        <v>0.1632933638983286</v>
      </c>
      <c r="AK161" s="107">
        <f t="shared" si="88"/>
        <v>0.47958652605124241</v>
      </c>
      <c r="AL161" s="107">
        <f t="shared" si="89"/>
        <v>0.59152207371362286</v>
      </c>
      <c r="AM161" s="107">
        <f t="shared" si="90"/>
        <v>0.63414781271557263</v>
      </c>
      <c r="AN161" s="108">
        <f t="shared" si="91"/>
        <v>0.20069047917198377</v>
      </c>
      <c r="AO161" s="102">
        <f t="shared" si="92"/>
        <v>2049.3501026694044</v>
      </c>
      <c r="AP161" s="103">
        <f t="shared" si="74"/>
        <v>1375.5195071868584</v>
      </c>
      <c r="AQ161" s="103">
        <f t="shared" si="75"/>
        <v>540.75051334702255</v>
      </c>
      <c r="AR161" s="103">
        <f t="shared" si="76"/>
        <v>1795.5513347022588</v>
      </c>
      <c r="AS161" s="92">
        <f t="shared" si="77"/>
        <v>1219.922997946612</v>
      </c>
      <c r="AT161" s="102">
        <f t="shared" si="93"/>
        <v>2055.8257199358272</v>
      </c>
      <c r="AU161" s="103">
        <f t="shared" si="78"/>
        <v>1379.8659279665185</v>
      </c>
      <c r="AV161" s="103">
        <f t="shared" si="79"/>
        <v>542.45919814250772</v>
      </c>
      <c r="AW161" s="103">
        <f t="shared" si="80"/>
        <v>1801.2249886136142</v>
      </c>
      <c r="AX161" s="92">
        <f t="shared" si="81"/>
        <v>1223.7777587407388</v>
      </c>
    </row>
    <row r="162" spans="1:50" x14ac:dyDescent="0.2">
      <c r="A162" s="85" t="str">
        <f t="shared" si="82"/>
        <v>2010_2</v>
      </c>
      <c r="B162" s="59">
        <v>2010</v>
      </c>
      <c r="C162" s="59">
        <v>2</v>
      </c>
      <c r="D162" s="83" t="str">
        <f t="shared" si="83"/>
        <v>SSA_Personal</v>
      </c>
      <c r="E162" s="70" t="s">
        <v>30</v>
      </c>
      <c r="F162" s="71" t="s">
        <v>14</v>
      </c>
      <c r="G162" s="88">
        <f t="shared" si="84"/>
        <v>1825.5</v>
      </c>
      <c r="H162" s="72">
        <v>7302</v>
      </c>
      <c r="I162" s="88">
        <f t="shared" si="85"/>
        <v>750280500</v>
      </c>
      <c r="J162" s="92">
        <f t="shared" si="86"/>
        <v>3001122000</v>
      </c>
      <c r="K162" s="67">
        <v>226</v>
      </c>
      <c r="L162" s="68">
        <v>773</v>
      </c>
      <c r="M162" s="68">
        <v>585</v>
      </c>
      <c r="N162" s="68">
        <v>1755</v>
      </c>
      <c r="O162" s="69">
        <v>602</v>
      </c>
      <c r="P162" s="67">
        <v>4104697</v>
      </c>
      <c r="Q162" s="68">
        <v>1528153</v>
      </c>
      <c r="R162" s="68">
        <v>447376</v>
      </c>
      <c r="S162" s="68">
        <v>5318271</v>
      </c>
      <c r="T162" s="69">
        <v>3219610</v>
      </c>
      <c r="U162" s="102">
        <f t="shared" si="65"/>
        <v>18162.37610619469</v>
      </c>
      <c r="V162" s="103">
        <f t="shared" si="66"/>
        <v>1976.9120310478654</v>
      </c>
      <c r="W162" s="103">
        <f t="shared" si="67"/>
        <v>764.7452991452991</v>
      </c>
      <c r="X162" s="103">
        <f t="shared" si="68"/>
        <v>3030.353846153846</v>
      </c>
      <c r="Y162" s="92">
        <f t="shared" si="69"/>
        <v>5348.1893687707643</v>
      </c>
      <c r="Z162" s="102">
        <f>Coverages!$C$10*G162</f>
        <v>410737500</v>
      </c>
      <c r="AA162" s="103">
        <f>Coverages!$C$12*G162</f>
        <v>54765000</v>
      </c>
      <c r="AB162" s="103">
        <f>Coverages!$C$14*G162</f>
        <v>273825000</v>
      </c>
      <c r="AC162" s="103">
        <f>Coverages!$C$16*G162</f>
        <v>5476500</v>
      </c>
      <c r="AD162" s="92">
        <f>Coverages!$C$18*G162</f>
        <v>5476500</v>
      </c>
      <c r="AE162" s="106">
        <f t="shared" si="87"/>
        <v>0.12380169816488633</v>
      </c>
      <c r="AF162" s="107">
        <f t="shared" si="70"/>
        <v>0.42344563133388113</v>
      </c>
      <c r="AG162" s="107">
        <f t="shared" si="71"/>
        <v>0.32046014790468363</v>
      </c>
      <c r="AH162" s="107">
        <f t="shared" si="72"/>
        <v>0.96138044371405096</v>
      </c>
      <c r="AI162" s="108">
        <f t="shared" si="73"/>
        <v>0.32977266502328129</v>
      </c>
      <c r="AJ162" s="106">
        <f t="shared" si="94"/>
        <v>0.14176265656071735</v>
      </c>
      <c r="AK162" s="107">
        <f t="shared" si="88"/>
        <v>0.450390989721005</v>
      </c>
      <c r="AL162" s="107">
        <f t="shared" si="89"/>
        <v>0.34590848930846602</v>
      </c>
      <c r="AM162" s="107">
        <f t="shared" si="90"/>
        <v>0.97188835225231274</v>
      </c>
      <c r="AN162" s="108">
        <f t="shared" si="91"/>
        <v>0.3554106210060019</v>
      </c>
      <c r="AO162" s="102">
        <f t="shared" si="92"/>
        <v>2248.5330046562585</v>
      </c>
      <c r="AP162" s="103">
        <f t="shared" si="74"/>
        <v>837.11476307860858</v>
      </c>
      <c r="AQ162" s="103">
        <f t="shared" si="75"/>
        <v>245.07039167351411</v>
      </c>
      <c r="AR162" s="103">
        <f t="shared" si="76"/>
        <v>2913.3229252259653</v>
      </c>
      <c r="AS162" s="92">
        <f t="shared" si="77"/>
        <v>1763.6866611887153</v>
      </c>
      <c r="AT162" s="102">
        <f t="shared" si="93"/>
        <v>2255.6380079107576</v>
      </c>
      <c r="AU162" s="103">
        <f t="shared" si="78"/>
        <v>839.75991131692501</v>
      </c>
      <c r="AV162" s="103">
        <f t="shared" si="79"/>
        <v>245.84477476098311</v>
      </c>
      <c r="AW162" s="103">
        <f t="shared" si="80"/>
        <v>2922.5285578861367</v>
      </c>
      <c r="AX162" s="92">
        <f t="shared" si="81"/>
        <v>1769.2596278481833</v>
      </c>
    </row>
    <row r="163" spans="1:50" x14ac:dyDescent="0.2">
      <c r="A163" s="85" t="str">
        <f t="shared" si="82"/>
        <v>2010_2</v>
      </c>
      <c r="B163" s="59">
        <v>2010</v>
      </c>
      <c r="C163" s="59">
        <v>2</v>
      </c>
      <c r="D163" s="83" t="str">
        <f t="shared" si="83"/>
        <v>MML_Personal</v>
      </c>
      <c r="E163" s="70" t="s">
        <v>31</v>
      </c>
      <c r="F163" s="71" t="s">
        <v>14</v>
      </c>
      <c r="G163" s="88">
        <f t="shared" si="84"/>
        <v>6056</v>
      </c>
      <c r="H163" s="72">
        <v>24224</v>
      </c>
      <c r="I163" s="88">
        <f t="shared" si="85"/>
        <v>2489016000</v>
      </c>
      <c r="J163" s="92">
        <f t="shared" si="86"/>
        <v>9956064000</v>
      </c>
      <c r="K163" s="67">
        <v>603</v>
      </c>
      <c r="L163" s="68">
        <v>2311</v>
      </c>
      <c r="M163" s="68">
        <v>6831</v>
      </c>
      <c r="N163" s="68">
        <v>2580</v>
      </c>
      <c r="O163" s="69">
        <v>850</v>
      </c>
      <c r="P163" s="67">
        <v>8422064</v>
      </c>
      <c r="Q163" s="68">
        <v>6986740</v>
      </c>
      <c r="R163" s="68">
        <v>3278480</v>
      </c>
      <c r="S163" s="68">
        <v>8066533</v>
      </c>
      <c r="T163" s="69">
        <v>1465499</v>
      </c>
      <c r="U163" s="102">
        <f t="shared" si="65"/>
        <v>13966.93864013267</v>
      </c>
      <c r="V163" s="103">
        <f t="shared" si="66"/>
        <v>3023.2540025962785</v>
      </c>
      <c r="W163" s="103">
        <f t="shared" si="67"/>
        <v>479.94144341970429</v>
      </c>
      <c r="X163" s="103">
        <f t="shared" si="68"/>
        <v>3126.5631782945738</v>
      </c>
      <c r="Y163" s="92">
        <f t="shared" si="69"/>
        <v>1724.1164705882352</v>
      </c>
      <c r="Z163" s="102">
        <f>Coverages!$C$10*G163</f>
        <v>1362600000</v>
      </c>
      <c r="AA163" s="103">
        <f>Coverages!$C$12*G163</f>
        <v>181680000</v>
      </c>
      <c r="AB163" s="103">
        <f>Coverages!$C$14*G163</f>
        <v>908400000</v>
      </c>
      <c r="AC163" s="103">
        <f>Coverages!$C$16*G163</f>
        <v>18168000</v>
      </c>
      <c r="AD163" s="92">
        <f>Coverages!$C$18*G163</f>
        <v>18168000</v>
      </c>
      <c r="AE163" s="106">
        <f t="shared" si="87"/>
        <v>9.9570673712021135E-2</v>
      </c>
      <c r="AF163" s="107">
        <f t="shared" si="70"/>
        <v>0.38160501981505945</v>
      </c>
      <c r="AG163" s="107">
        <f t="shared" si="71"/>
        <v>1.1279722589167767</v>
      </c>
      <c r="AH163" s="107">
        <f t="shared" si="72"/>
        <v>0.42602377807133424</v>
      </c>
      <c r="AI163" s="108">
        <f t="shared" si="73"/>
        <v>0.14035667107001321</v>
      </c>
      <c r="AJ163" s="106">
        <f t="shared" si="94"/>
        <v>0.10853574043565668</v>
      </c>
      <c r="AK163" s="107">
        <f t="shared" si="88"/>
        <v>0.39614966077688596</v>
      </c>
      <c r="AL163" s="107">
        <f t="shared" si="89"/>
        <v>1.1393477489747246</v>
      </c>
      <c r="AM163" s="107">
        <f t="shared" si="90"/>
        <v>0.44082940691937644</v>
      </c>
      <c r="AN163" s="108">
        <f t="shared" si="91"/>
        <v>0.15075679862945712</v>
      </c>
      <c r="AO163" s="102">
        <f t="shared" si="92"/>
        <v>1390.6974900924704</v>
      </c>
      <c r="AP163" s="103">
        <f t="shared" si="74"/>
        <v>1153.6889035667107</v>
      </c>
      <c r="AQ163" s="103">
        <f t="shared" si="75"/>
        <v>541.36063408190228</v>
      </c>
      <c r="AR163" s="103">
        <f t="shared" si="76"/>
        <v>1331.9902575957728</v>
      </c>
      <c r="AS163" s="92">
        <f t="shared" si="77"/>
        <v>241.99124834874505</v>
      </c>
      <c r="AT163" s="102">
        <f t="shared" si="93"/>
        <v>1395.0918708610291</v>
      </c>
      <c r="AU163" s="103">
        <f t="shared" si="78"/>
        <v>1157.3343752576072</v>
      </c>
      <c r="AV163" s="103">
        <f t="shared" si="79"/>
        <v>543.0712467609444</v>
      </c>
      <c r="AW163" s="103">
        <f t="shared" si="80"/>
        <v>1336.1991329360865</v>
      </c>
      <c r="AX163" s="92">
        <f t="shared" si="81"/>
        <v>242.75590183771661</v>
      </c>
    </row>
    <row r="164" spans="1:50" x14ac:dyDescent="0.2">
      <c r="A164" s="85" t="str">
        <f t="shared" si="82"/>
        <v>2010_2</v>
      </c>
      <c r="B164" s="59">
        <v>2010</v>
      </c>
      <c r="C164" s="59">
        <v>2</v>
      </c>
      <c r="D164" s="83" t="str">
        <f t="shared" si="83"/>
        <v>LMH_Personal</v>
      </c>
      <c r="E164" s="70" t="s">
        <v>32</v>
      </c>
      <c r="F164" s="71" t="s">
        <v>14</v>
      </c>
      <c r="G164" s="88">
        <f t="shared" si="84"/>
        <v>4276.25</v>
      </c>
      <c r="H164" s="72">
        <v>17105</v>
      </c>
      <c r="I164" s="88">
        <f t="shared" si="85"/>
        <v>1757538750</v>
      </c>
      <c r="J164" s="92">
        <f t="shared" si="86"/>
        <v>7030155000</v>
      </c>
      <c r="K164" s="67">
        <v>282</v>
      </c>
      <c r="L164" s="68">
        <v>2027</v>
      </c>
      <c r="M164" s="68">
        <v>3592</v>
      </c>
      <c r="N164" s="68">
        <v>3089</v>
      </c>
      <c r="O164" s="69">
        <v>677</v>
      </c>
      <c r="P164" s="67">
        <v>9363495</v>
      </c>
      <c r="Q164" s="68">
        <v>6931337</v>
      </c>
      <c r="R164" s="68">
        <v>2521390</v>
      </c>
      <c r="S164" s="68">
        <v>9333005</v>
      </c>
      <c r="T164" s="69">
        <v>5312234</v>
      </c>
      <c r="U164" s="102">
        <f t="shared" si="65"/>
        <v>33203.882978723406</v>
      </c>
      <c r="V164" s="103">
        <f t="shared" si="66"/>
        <v>3419.5051800690676</v>
      </c>
      <c r="W164" s="103">
        <f t="shared" si="67"/>
        <v>701.945991091314</v>
      </c>
      <c r="X164" s="103">
        <f t="shared" si="68"/>
        <v>3021.3677565555195</v>
      </c>
      <c r="Y164" s="92">
        <f t="shared" si="69"/>
        <v>7846.7267355982276</v>
      </c>
      <c r="Z164" s="102">
        <f>Coverages!$C$10*G164</f>
        <v>962156250</v>
      </c>
      <c r="AA164" s="103">
        <f>Coverages!$C$12*G164</f>
        <v>128287500</v>
      </c>
      <c r="AB164" s="103">
        <f>Coverages!$C$14*G164</f>
        <v>641437500</v>
      </c>
      <c r="AC164" s="103">
        <f>Coverages!$C$16*G164</f>
        <v>12828750</v>
      </c>
      <c r="AD164" s="92">
        <f>Coverages!$C$18*G164</f>
        <v>12828750</v>
      </c>
      <c r="AE164" s="106">
        <f t="shared" si="87"/>
        <v>6.5945629932768202E-2</v>
      </c>
      <c r="AF164" s="107">
        <f t="shared" si="70"/>
        <v>0.47401344636071324</v>
      </c>
      <c r="AG164" s="107">
        <f t="shared" si="71"/>
        <v>0.83998830751242326</v>
      </c>
      <c r="AH164" s="107">
        <f t="shared" si="72"/>
        <v>0.72236188249049982</v>
      </c>
      <c r="AI164" s="108">
        <f t="shared" si="73"/>
        <v>0.1583162817889506</v>
      </c>
      <c r="AJ164" s="106">
        <f t="shared" si="94"/>
        <v>7.4788708149018668E-2</v>
      </c>
      <c r="AK164" s="107">
        <f t="shared" si="88"/>
        <v>0.49180471957998095</v>
      </c>
      <c r="AL164" s="107">
        <f t="shared" si="89"/>
        <v>0.85305112494898672</v>
      </c>
      <c r="AM164" s="107">
        <f t="shared" si="90"/>
        <v>0.73831851832188933</v>
      </c>
      <c r="AN164" s="108">
        <f t="shared" si="91"/>
        <v>0.17132281730686585</v>
      </c>
      <c r="AO164" s="102">
        <f t="shared" si="92"/>
        <v>2189.6509792458346</v>
      </c>
      <c r="AP164" s="103">
        <f t="shared" si="74"/>
        <v>1620.89143525285</v>
      </c>
      <c r="AQ164" s="103">
        <f t="shared" si="75"/>
        <v>589.62642502192341</v>
      </c>
      <c r="AR164" s="103">
        <f t="shared" si="76"/>
        <v>2182.5209003215432</v>
      </c>
      <c r="AS164" s="92">
        <f t="shared" si="77"/>
        <v>1242.2646009938614</v>
      </c>
      <c r="AT164" s="102">
        <f t="shared" si="93"/>
        <v>2196.5699247545472</v>
      </c>
      <c r="AU164" s="103">
        <f t="shared" si="78"/>
        <v>1626.0131919265625</v>
      </c>
      <c r="AV164" s="103">
        <f t="shared" si="79"/>
        <v>591.48954985044236</v>
      </c>
      <c r="AW164" s="103">
        <f t="shared" si="80"/>
        <v>2189.4173159257107</v>
      </c>
      <c r="AX164" s="92">
        <f t="shared" si="81"/>
        <v>1246.1899576662931</v>
      </c>
    </row>
    <row r="165" spans="1:50" x14ac:dyDescent="0.2">
      <c r="A165" s="85" t="str">
        <f t="shared" si="82"/>
        <v>2010_2</v>
      </c>
      <c r="B165" s="59">
        <v>2010</v>
      </c>
      <c r="C165" s="59">
        <v>2</v>
      </c>
      <c r="D165" s="83" t="str">
        <f t="shared" si="83"/>
        <v>SSL_Personal</v>
      </c>
      <c r="E165" s="70" t="s">
        <v>33</v>
      </c>
      <c r="F165" s="71" t="s">
        <v>14</v>
      </c>
      <c r="G165" s="88">
        <f t="shared" si="84"/>
        <v>3235.5</v>
      </c>
      <c r="H165" s="72">
        <v>12942</v>
      </c>
      <c r="I165" s="88">
        <f t="shared" si="85"/>
        <v>1329790500</v>
      </c>
      <c r="J165" s="92">
        <f t="shared" si="86"/>
        <v>5319162000</v>
      </c>
      <c r="K165" s="67">
        <v>481</v>
      </c>
      <c r="L165" s="68">
        <v>1254</v>
      </c>
      <c r="M165" s="68">
        <v>3972</v>
      </c>
      <c r="N165" s="68">
        <v>1677</v>
      </c>
      <c r="O165" s="69">
        <v>439</v>
      </c>
      <c r="P165" s="67">
        <v>5336175</v>
      </c>
      <c r="Q165" s="68">
        <v>3691314</v>
      </c>
      <c r="R165" s="68">
        <v>3130295</v>
      </c>
      <c r="S165" s="68">
        <v>5216025</v>
      </c>
      <c r="T165" s="69">
        <v>963122</v>
      </c>
      <c r="U165" s="102">
        <f t="shared" si="65"/>
        <v>11093.918918918918</v>
      </c>
      <c r="V165" s="103">
        <f t="shared" si="66"/>
        <v>2943.6315789473683</v>
      </c>
      <c r="W165" s="103">
        <f t="shared" si="67"/>
        <v>788.09038267875121</v>
      </c>
      <c r="X165" s="103">
        <f t="shared" si="68"/>
        <v>3110.3309481216456</v>
      </c>
      <c r="Y165" s="92">
        <f t="shared" si="69"/>
        <v>2193.8997722095673</v>
      </c>
      <c r="Z165" s="102">
        <f>Coverages!$C$10*G165</f>
        <v>727987500</v>
      </c>
      <c r="AA165" s="103">
        <f>Coverages!$C$12*G165</f>
        <v>97065000</v>
      </c>
      <c r="AB165" s="103">
        <f>Coverages!$C$14*G165</f>
        <v>485325000</v>
      </c>
      <c r="AC165" s="103">
        <f>Coverages!$C$16*G165</f>
        <v>9706500</v>
      </c>
      <c r="AD165" s="92">
        <f>Coverages!$C$18*G165</f>
        <v>9706500</v>
      </c>
      <c r="AE165" s="106">
        <f t="shared" si="87"/>
        <v>0.14866326688301654</v>
      </c>
      <c r="AF165" s="107">
        <f t="shared" si="70"/>
        <v>0.38757533611497452</v>
      </c>
      <c r="AG165" s="107">
        <f t="shared" si="71"/>
        <v>1.2276309689383402</v>
      </c>
      <c r="AH165" s="107">
        <f t="shared" si="72"/>
        <v>0.51831247102457112</v>
      </c>
      <c r="AI165" s="108">
        <f t="shared" si="73"/>
        <v>0.13568227476433317</v>
      </c>
      <c r="AJ165" s="106">
        <f t="shared" si="94"/>
        <v>0.1632358902745136</v>
      </c>
      <c r="AK165" s="107">
        <f t="shared" si="88"/>
        <v>0.40753207712946909</v>
      </c>
      <c r="AL165" s="107">
        <f t="shared" si="89"/>
        <v>1.2492848032958115</v>
      </c>
      <c r="AM165" s="107">
        <f t="shared" si="90"/>
        <v>0.53877992155592369</v>
      </c>
      <c r="AN165" s="108">
        <f t="shared" si="91"/>
        <v>0.14970987842568531</v>
      </c>
      <c r="AO165" s="102">
        <f t="shared" si="92"/>
        <v>1649.2582290217895</v>
      </c>
      <c r="AP165" s="103">
        <f t="shared" si="74"/>
        <v>1140.8789986091795</v>
      </c>
      <c r="AQ165" s="103">
        <f t="shared" si="75"/>
        <v>967.48416009890275</v>
      </c>
      <c r="AR165" s="103">
        <f t="shared" si="76"/>
        <v>1612.1233194251274</v>
      </c>
      <c r="AS165" s="92">
        <f t="shared" si="77"/>
        <v>297.67331169834648</v>
      </c>
      <c r="AT165" s="102">
        <f t="shared" si="93"/>
        <v>1654.4696202090408</v>
      </c>
      <c r="AU165" s="103">
        <f t="shared" si="78"/>
        <v>1144.4839930572584</v>
      </c>
      <c r="AV165" s="103">
        <f t="shared" si="79"/>
        <v>970.54125469877943</v>
      </c>
      <c r="AW165" s="103">
        <f t="shared" si="80"/>
        <v>1617.2173702606945</v>
      </c>
      <c r="AX165" s="92">
        <f t="shared" si="81"/>
        <v>298.61391156680054</v>
      </c>
    </row>
    <row r="166" spans="1:50" x14ac:dyDescent="0.2">
      <c r="A166" s="85" t="str">
        <f t="shared" si="82"/>
        <v>2010_2</v>
      </c>
      <c r="B166" s="59">
        <v>2010</v>
      </c>
      <c r="C166" s="59">
        <v>2</v>
      </c>
      <c r="D166" s="83" t="str">
        <f t="shared" si="83"/>
        <v>SSH_Personal</v>
      </c>
      <c r="E166" s="70" t="s">
        <v>34</v>
      </c>
      <c r="F166" s="71" t="s">
        <v>14</v>
      </c>
      <c r="G166" s="88">
        <f t="shared" si="84"/>
        <v>2909.25</v>
      </c>
      <c r="H166" s="72">
        <v>11637</v>
      </c>
      <c r="I166" s="88">
        <f t="shared" si="85"/>
        <v>1195701750</v>
      </c>
      <c r="J166" s="92">
        <f t="shared" si="86"/>
        <v>4782807000</v>
      </c>
      <c r="K166" s="67">
        <v>349</v>
      </c>
      <c r="L166" s="68">
        <v>1466</v>
      </c>
      <c r="M166" s="68">
        <v>2939</v>
      </c>
      <c r="N166" s="68">
        <v>1868</v>
      </c>
      <c r="O166" s="69">
        <v>328</v>
      </c>
      <c r="P166" s="67">
        <v>4660113</v>
      </c>
      <c r="Q166" s="68">
        <v>5579190</v>
      </c>
      <c r="R166" s="68">
        <v>4894902</v>
      </c>
      <c r="S166" s="68">
        <v>7584250</v>
      </c>
      <c r="T166" s="69">
        <v>1142698</v>
      </c>
      <c r="U166" s="102">
        <f t="shared" si="65"/>
        <v>13352.759312320917</v>
      </c>
      <c r="V166" s="103">
        <f t="shared" si="66"/>
        <v>3805.7230559345157</v>
      </c>
      <c r="W166" s="103">
        <f t="shared" si="67"/>
        <v>1665.4991493705343</v>
      </c>
      <c r="X166" s="103">
        <f t="shared" si="68"/>
        <v>4060.0910064239829</v>
      </c>
      <c r="Y166" s="92">
        <f t="shared" si="69"/>
        <v>3483.8353658536585</v>
      </c>
      <c r="Z166" s="102">
        <f>Coverages!$C$10*G166</f>
        <v>654581250</v>
      </c>
      <c r="AA166" s="103">
        <f>Coverages!$C$12*G166</f>
        <v>87277500</v>
      </c>
      <c r="AB166" s="103">
        <f>Coverages!$C$14*G166</f>
        <v>436387500</v>
      </c>
      <c r="AC166" s="103">
        <f>Coverages!$C$16*G166</f>
        <v>8727750</v>
      </c>
      <c r="AD166" s="92">
        <f>Coverages!$C$18*G166</f>
        <v>8727750</v>
      </c>
      <c r="AE166" s="106">
        <f t="shared" si="87"/>
        <v>0.11996218956775802</v>
      </c>
      <c r="AF166" s="107">
        <f t="shared" si="70"/>
        <v>0.50390994242502363</v>
      </c>
      <c r="AG166" s="107">
        <f t="shared" si="71"/>
        <v>1.0102260032654464</v>
      </c>
      <c r="AH166" s="107">
        <f t="shared" si="72"/>
        <v>0.64208988570937531</v>
      </c>
      <c r="AI166" s="108">
        <f t="shared" si="73"/>
        <v>0.11274383432156054</v>
      </c>
      <c r="AJ166" s="106">
        <f t="shared" si="94"/>
        <v>0.1339980246728931</v>
      </c>
      <c r="AK166" s="107">
        <f t="shared" si="88"/>
        <v>0.52550836951804902</v>
      </c>
      <c r="AL166" s="107">
        <f t="shared" si="89"/>
        <v>1.0146166412938054</v>
      </c>
      <c r="AM166" s="107">
        <f t="shared" si="90"/>
        <v>0.66279846473743531</v>
      </c>
      <c r="AN166" s="108">
        <f t="shared" si="91"/>
        <v>0.12640652741669828</v>
      </c>
      <c r="AO166" s="102">
        <f t="shared" si="92"/>
        <v>1601.8262438772879</v>
      </c>
      <c r="AP166" s="103">
        <f t="shared" si="74"/>
        <v>1917.7416860015469</v>
      </c>
      <c r="AQ166" s="103">
        <f t="shared" si="75"/>
        <v>1682.5305491105955</v>
      </c>
      <c r="AR166" s="103">
        <f t="shared" si="76"/>
        <v>2606.9433702844376</v>
      </c>
      <c r="AS166" s="92">
        <f t="shared" si="77"/>
        <v>392.78095729139812</v>
      </c>
      <c r="AT166" s="102">
        <f t="shared" si="93"/>
        <v>1606.8877576074944</v>
      </c>
      <c r="AU166" s="103">
        <f t="shared" si="78"/>
        <v>1923.8014418032692</v>
      </c>
      <c r="AV166" s="103">
        <f t="shared" si="79"/>
        <v>1687.8470754868906</v>
      </c>
      <c r="AW166" s="103">
        <f t="shared" si="80"/>
        <v>2615.1808927454422</v>
      </c>
      <c r="AX166" s="92">
        <f t="shared" si="81"/>
        <v>394.02208204877621</v>
      </c>
    </row>
    <row r="167" spans="1:50" x14ac:dyDescent="0.2">
      <c r="A167" s="85" t="str">
        <f t="shared" si="82"/>
        <v>2010_2</v>
      </c>
      <c r="B167" s="59">
        <v>2010</v>
      </c>
      <c r="C167" s="59">
        <v>2</v>
      </c>
      <c r="D167" s="83" t="str">
        <f t="shared" si="83"/>
        <v>MMH_Personal</v>
      </c>
      <c r="E167" s="70" t="s">
        <v>35</v>
      </c>
      <c r="F167" s="71" t="s">
        <v>14</v>
      </c>
      <c r="G167" s="88">
        <f t="shared" si="84"/>
        <v>5201.5</v>
      </c>
      <c r="H167" s="72">
        <v>20806</v>
      </c>
      <c r="I167" s="88">
        <f t="shared" si="85"/>
        <v>2137816500</v>
      </c>
      <c r="J167" s="92">
        <f t="shared" si="86"/>
        <v>8551266000</v>
      </c>
      <c r="K167" s="67">
        <v>886</v>
      </c>
      <c r="L167" s="68">
        <v>2790</v>
      </c>
      <c r="M167" s="68">
        <v>3339</v>
      </c>
      <c r="N167" s="68">
        <v>4163</v>
      </c>
      <c r="O167" s="69">
        <v>949</v>
      </c>
      <c r="P167" s="67">
        <v>9871346</v>
      </c>
      <c r="Q167" s="68">
        <v>8017405</v>
      </c>
      <c r="R167" s="68">
        <v>3244414</v>
      </c>
      <c r="S167" s="68">
        <v>10975094</v>
      </c>
      <c r="T167" s="69">
        <v>2537901</v>
      </c>
      <c r="U167" s="102">
        <f t="shared" si="65"/>
        <v>11141.474040632054</v>
      </c>
      <c r="V167" s="103">
        <f t="shared" si="66"/>
        <v>2873.6218637992833</v>
      </c>
      <c r="W167" s="103">
        <f t="shared" si="67"/>
        <v>971.67235699311175</v>
      </c>
      <c r="X167" s="103">
        <f t="shared" si="68"/>
        <v>2636.3425414364642</v>
      </c>
      <c r="Y167" s="92">
        <f t="shared" si="69"/>
        <v>2674.2897787144361</v>
      </c>
      <c r="Z167" s="102">
        <f>Coverages!$C$10*G167</f>
        <v>1170337500</v>
      </c>
      <c r="AA167" s="103">
        <f>Coverages!$C$12*G167</f>
        <v>156045000</v>
      </c>
      <c r="AB167" s="103">
        <f>Coverages!$C$14*G167</f>
        <v>780225000</v>
      </c>
      <c r="AC167" s="103">
        <f>Coverages!$C$16*G167</f>
        <v>15604500</v>
      </c>
      <c r="AD167" s="92">
        <f>Coverages!$C$18*G167</f>
        <v>15604500</v>
      </c>
      <c r="AE167" s="106">
        <f t="shared" si="87"/>
        <v>0.17033548014995675</v>
      </c>
      <c r="AF167" s="107">
        <f t="shared" si="70"/>
        <v>0.53638373546092477</v>
      </c>
      <c r="AG167" s="107">
        <f t="shared" si="71"/>
        <v>0.64193021243871962</v>
      </c>
      <c r="AH167" s="107">
        <f t="shared" si="72"/>
        <v>0.80034605402287806</v>
      </c>
      <c r="AI167" s="108">
        <f t="shared" si="73"/>
        <v>0.1824473709506873</v>
      </c>
      <c r="AJ167" s="106">
        <f t="shared" si="94"/>
        <v>0.18248042195698352</v>
      </c>
      <c r="AK167" s="107">
        <f t="shared" si="88"/>
        <v>0.5524942255308195</v>
      </c>
      <c r="AL167" s="107">
        <f t="shared" si="89"/>
        <v>0.65741906932607619</v>
      </c>
      <c r="AM167" s="107">
        <f t="shared" si="90"/>
        <v>0.81326031244551111</v>
      </c>
      <c r="AN167" s="108">
        <f t="shared" si="91"/>
        <v>0.19492460392096589</v>
      </c>
      <c r="AO167" s="102">
        <f t="shared" si="92"/>
        <v>1897.7883302893397</v>
      </c>
      <c r="AP167" s="103">
        <f t="shared" si="74"/>
        <v>1541.3640296068443</v>
      </c>
      <c r="AQ167" s="103">
        <f t="shared" si="75"/>
        <v>623.74584254541958</v>
      </c>
      <c r="AR167" s="103">
        <f t="shared" si="76"/>
        <v>2109.9863500913198</v>
      </c>
      <c r="AS167" s="92">
        <f t="shared" si="77"/>
        <v>487.9171392867442</v>
      </c>
      <c r="AT167" s="102">
        <f t="shared" si="93"/>
        <v>1903.7850366908619</v>
      </c>
      <c r="AU167" s="103">
        <f t="shared" si="78"/>
        <v>1546.2344924481929</v>
      </c>
      <c r="AV167" s="103">
        <f t="shared" si="79"/>
        <v>625.71677925486006</v>
      </c>
      <c r="AW167" s="103">
        <f t="shared" si="80"/>
        <v>2116.6535681634155</v>
      </c>
      <c r="AX167" s="92">
        <f t="shared" si="81"/>
        <v>489.45887910349563</v>
      </c>
    </row>
    <row r="168" spans="1:50" x14ac:dyDescent="0.2">
      <c r="A168" s="85" t="str">
        <f t="shared" si="82"/>
        <v>2010_2</v>
      </c>
      <c r="B168" s="59">
        <v>2010</v>
      </c>
      <c r="C168" s="59">
        <v>2</v>
      </c>
      <c r="D168" s="83" t="str">
        <f t="shared" si="83"/>
        <v>SYA_Personal</v>
      </c>
      <c r="E168" s="70" t="s">
        <v>36</v>
      </c>
      <c r="F168" s="71" t="s">
        <v>14</v>
      </c>
      <c r="G168" s="88">
        <f t="shared" si="84"/>
        <v>1439.75</v>
      </c>
      <c r="H168" s="72">
        <v>5759</v>
      </c>
      <c r="I168" s="88">
        <f t="shared" si="85"/>
        <v>591737250</v>
      </c>
      <c r="J168" s="92">
        <f t="shared" si="86"/>
        <v>2366949000</v>
      </c>
      <c r="K168" s="67">
        <v>245</v>
      </c>
      <c r="L168" s="68">
        <v>786</v>
      </c>
      <c r="M168" s="68">
        <v>1363</v>
      </c>
      <c r="N168" s="68">
        <v>1505</v>
      </c>
      <c r="O168" s="69">
        <v>276</v>
      </c>
      <c r="P168" s="67">
        <v>3386961</v>
      </c>
      <c r="Q168" s="68">
        <v>3094019</v>
      </c>
      <c r="R168" s="68">
        <v>1129436</v>
      </c>
      <c r="S168" s="68">
        <v>4549777</v>
      </c>
      <c r="T168" s="69">
        <v>1358226</v>
      </c>
      <c r="U168" s="102">
        <f t="shared" si="65"/>
        <v>13824.330612244898</v>
      </c>
      <c r="V168" s="103">
        <f t="shared" si="66"/>
        <v>3936.4109414758268</v>
      </c>
      <c r="W168" s="103">
        <f t="shared" si="67"/>
        <v>828.63976522377106</v>
      </c>
      <c r="X168" s="103">
        <f t="shared" si="68"/>
        <v>3023.1076411960134</v>
      </c>
      <c r="Y168" s="92">
        <f t="shared" si="69"/>
        <v>4921.108695652174</v>
      </c>
      <c r="Z168" s="102">
        <f>Coverages!$C$10*G168</f>
        <v>323943750</v>
      </c>
      <c r="AA168" s="103">
        <f>Coverages!$C$12*G168</f>
        <v>43192500</v>
      </c>
      <c r="AB168" s="103">
        <f>Coverages!$C$14*G168</f>
        <v>215962500</v>
      </c>
      <c r="AC168" s="103">
        <f>Coverages!$C$16*G168</f>
        <v>4319250</v>
      </c>
      <c r="AD168" s="92">
        <f>Coverages!$C$18*G168</f>
        <v>4319250</v>
      </c>
      <c r="AE168" s="106">
        <f t="shared" si="87"/>
        <v>0.17016843201944781</v>
      </c>
      <c r="AF168" s="107">
        <f t="shared" si="70"/>
        <v>0.54592811251953466</v>
      </c>
      <c r="AG168" s="107">
        <f t="shared" si="71"/>
        <v>0.94669213405105057</v>
      </c>
      <c r="AH168" s="107">
        <f t="shared" si="72"/>
        <v>1.0453203681194652</v>
      </c>
      <c r="AI168" s="108">
        <f t="shared" si="73"/>
        <v>0.19169994790762285</v>
      </c>
      <c r="AJ168" s="106">
        <f t="shared" si="94"/>
        <v>0.19324370524272935</v>
      </c>
      <c r="AK168" s="107">
        <f t="shared" si="88"/>
        <v>0.57650141930183962</v>
      </c>
      <c r="AL168" s="107">
        <f t="shared" si="89"/>
        <v>0.96048683881903085</v>
      </c>
      <c r="AM168" s="107">
        <f t="shared" si="90"/>
        <v>1.0586858246633879</v>
      </c>
      <c r="AN168" s="108">
        <f t="shared" si="91"/>
        <v>0.215871786091961</v>
      </c>
      <c r="AO168" s="102">
        <f t="shared" si="92"/>
        <v>2352.4646640041674</v>
      </c>
      <c r="AP168" s="103">
        <f t="shared" si="74"/>
        <v>2148.9973953811427</v>
      </c>
      <c r="AQ168" s="103">
        <f t="shared" si="75"/>
        <v>784.46674769925335</v>
      </c>
      <c r="AR168" s="103">
        <f t="shared" si="76"/>
        <v>3160.1159923597847</v>
      </c>
      <c r="AS168" s="92">
        <f t="shared" si="77"/>
        <v>943.37628060427153</v>
      </c>
      <c r="AT168" s="102">
        <f t="shared" si="93"/>
        <v>2359.8980746142106</v>
      </c>
      <c r="AU168" s="103">
        <f t="shared" si="78"/>
        <v>2155.7878820924675</v>
      </c>
      <c r="AV168" s="103">
        <f t="shared" si="79"/>
        <v>786.94553666250522</v>
      </c>
      <c r="AW168" s="103">
        <f t="shared" si="80"/>
        <v>3170.101451485275</v>
      </c>
      <c r="AX168" s="92">
        <f t="shared" si="81"/>
        <v>946.35719817587517</v>
      </c>
    </row>
    <row r="169" spans="1:50" x14ac:dyDescent="0.2">
      <c r="A169" s="85" t="str">
        <f t="shared" si="82"/>
        <v>2010_2</v>
      </c>
      <c r="B169" s="59">
        <v>2010</v>
      </c>
      <c r="C169" s="59">
        <v>2</v>
      </c>
      <c r="D169" s="83" t="str">
        <f t="shared" si="83"/>
        <v>LSH_Personal</v>
      </c>
      <c r="E169" s="70" t="s">
        <v>37</v>
      </c>
      <c r="F169" s="71" t="s">
        <v>14</v>
      </c>
      <c r="G169" s="88">
        <f t="shared" si="84"/>
        <v>2652.25</v>
      </c>
      <c r="H169" s="72">
        <v>10609</v>
      </c>
      <c r="I169" s="88">
        <f t="shared" si="85"/>
        <v>1090074750</v>
      </c>
      <c r="J169" s="92">
        <f t="shared" si="86"/>
        <v>4360299000</v>
      </c>
      <c r="K169" s="67">
        <v>468</v>
      </c>
      <c r="L169" s="68">
        <v>1816</v>
      </c>
      <c r="M169" s="68">
        <v>2362</v>
      </c>
      <c r="N169" s="68">
        <v>2193</v>
      </c>
      <c r="O169" s="69">
        <v>633</v>
      </c>
      <c r="P169" s="67">
        <v>7272750</v>
      </c>
      <c r="Q169" s="68">
        <v>5738038</v>
      </c>
      <c r="R169" s="68">
        <v>2602608</v>
      </c>
      <c r="S169" s="68">
        <v>6861180</v>
      </c>
      <c r="T169" s="69">
        <v>3383384</v>
      </c>
      <c r="U169" s="102">
        <f t="shared" si="65"/>
        <v>15540.064102564103</v>
      </c>
      <c r="V169" s="103">
        <f t="shared" si="66"/>
        <v>3159.7125550660794</v>
      </c>
      <c r="W169" s="103">
        <f t="shared" si="67"/>
        <v>1101.8662150719729</v>
      </c>
      <c r="X169" s="103">
        <f t="shared" si="68"/>
        <v>3128.673050615595</v>
      </c>
      <c r="Y169" s="92">
        <f t="shared" si="69"/>
        <v>5344.998420221169</v>
      </c>
      <c r="Z169" s="102">
        <f>Coverages!$C$10*G169</f>
        <v>596756250</v>
      </c>
      <c r="AA169" s="103">
        <f>Coverages!$C$12*G169</f>
        <v>79567500</v>
      </c>
      <c r="AB169" s="103">
        <f>Coverages!$C$14*G169</f>
        <v>397837500</v>
      </c>
      <c r="AC169" s="103">
        <f>Coverages!$C$16*G169</f>
        <v>7956750</v>
      </c>
      <c r="AD169" s="92">
        <f>Coverages!$C$18*G169</f>
        <v>7956750</v>
      </c>
      <c r="AE169" s="106">
        <f t="shared" si="87"/>
        <v>0.17645395418983881</v>
      </c>
      <c r="AF169" s="107">
        <f t="shared" si="70"/>
        <v>0.68470166839475921</v>
      </c>
      <c r="AG169" s="107">
        <f t="shared" si="71"/>
        <v>0.89056461494957107</v>
      </c>
      <c r="AH169" s="107">
        <f t="shared" si="72"/>
        <v>0.82684513149212935</v>
      </c>
      <c r="AI169" s="108">
        <f t="shared" si="73"/>
        <v>0.23866528419266661</v>
      </c>
      <c r="AJ169" s="106">
        <f t="shared" si="94"/>
        <v>0.19370074646458846</v>
      </c>
      <c r="AK169" s="107">
        <f t="shared" si="88"/>
        <v>0.70572299991527621</v>
      </c>
      <c r="AL169" s="107">
        <f t="shared" si="89"/>
        <v>0.90468869904626692</v>
      </c>
      <c r="AM169" s="107">
        <f t="shared" si="90"/>
        <v>0.84396412125522025</v>
      </c>
      <c r="AN169" s="108">
        <f t="shared" si="91"/>
        <v>0.25795079448290475</v>
      </c>
      <c r="AO169" s="102">
        <f t="shared" si="92"/>
        <v>2742.105759261005</v>
      </c>
      <c r="AP169" s="103">
        <f t="shared" si="74"/>
        <v>2163.4604581016119</v>
      </c>
      <c r="AQ169" s="103">
        <f t="shared" si="75"/>
        <v>981.2830615515129</v>
      </c>
      <c r="AR169" s="103">
        <f t="shared" si="76"/>
        <v>2586.9280799321332</v>
      </c>
      <c r="AS169" s="92">
        <f t="shared" si="77"/>
        <v>1275.6655669714394</v>
      </c>
      <c r="AT169" s="102">
        <f t="shared" si="93"/>
        <v>2750.7703731685551</v>
      </c>
      <c r="AU169" s="103">
        <f t="shared" si="78"/>
        <v>2170.2966457688426</v>
      </c>
      <c r="AV169" s="103">
        <f t="shared" si="79"/>
        <v>984.38375846433155</v>
      </c>
      <c r="AW169" s="103">
        <f t="shared" si="80"/>
        <v>2595.1023572894196</v>
      </c>
      <c r="AX169" s="92">
        <f t="shared" si="81"/>
        <v>1279.696465333267</v>
      </c>
    </row>
    <row r="170" spans="1:50" x14ac:dyDescent="0.2">
      <c r="A170" s="85" t="str">
        <f t="shared" si="82"/>
        <v>2010_2</v>
      </c>
      <c r="B170" s="59">
        <v>2010</v>
      </c>
      <c r="C170" s="59">
        <v>2</v>
      </c>
      <c r="D170" s="83" t="str">
        <f t="shared" si="83"/>
        <v>SYH_Personal</v>
      </c>
      <c r="E170" s="70" t="s">
        <v>38</v>
      </c>
      <c r="F170" s="71" t="s">
        <v>14</v>
      </c>
      <c r="G170" s="88">
        <f t="shared" si="84"/>
        <v>1400.25</v>
      </c>
      <c r="H170" s="72">
        <v>5601</v>
      </c>
      <c r="I170" s="88">
        <f t="shared" si="85"/>
        <v>575502750</v>
      </c>
      <c r="J170" s="92">
        <f t="shared" si="86"/>
        <v>2302011000</v>
      </c>
      <c r="K170" s="67">
        <v>257</v>
      </c>
      <c r="L170" s="68">
        <v>933</v>
      </c>
      <c r="M170" s="68">
        <v>699</v>
      </c>
      <c r="N170" s="68">
        <v>1504</v>
      </c>
      <c r="O170" s="69">
        <v>34</v>
      </c>
      <c r="P170" s="67">
        <v>2874635</v>
      </c>
      <c r="Q170" s="68">
        <v>2241658</v>
      </c>
      <c r="R170" s="68">
        <v>944949</v>
      </c>
      <c r="S170" s="68">
        <v>3669076</v>
      </c>
      <c r="T170" s="69">
        <v>176978</v>
      </c>
      <c r="U170" s="102">
        <f t="shared" si="65"/>
        <v>11185.35019455253</v>
      </c>
      <c r="V170" s="103">
        <f t="shared" si="66"/>
        <v>2402.6345123258307</v>
      </c>
      <c r="W170" s="103">
        <f t="shared" si="67"/>
        <v>1351.8583690987125</v>
      </c>
      <c r="X170" s="103">
        <f t="shared" si="68"/>
        <v>2439.5452127659573</v>
      </c>
      <c r="Y170" s="92">
        <f t="shared" si="69"/>
        <v>5205.2352941176468</v>
      </c>
      <c r="Z170" s="102">
        <f>Coverages!$C$10*G170</f>
        <v>315056250</v>
      </c>
      <c r="AA170" s="103">
        <f>Coverages!$C$12*G170</f>
        <v>42007500</v>
      </c>
      <c r="AB170" s="103">
        <f>Coverages!$C$14*G170</f>
        <v>210037500</v>
      </c>
      <c r="AC170" s="103">
        <f>Coverages!$C$16*G170</f>
        <v>4200750</v>
      </c>
      <c r="AD170" s="92">
        <f>Coverages!$C$18*G170</f>
        <v>4200750</v>
      </c>
      <c r="AE170" s="106">
        <f t="shared" si="87"/>
        <v>0.18353865381181933</v>
      </c>
      <c r="AF170" s="107">
        <f t="shared" si="70"/>
        <v>0.66630958757364755</v>
      </c>
      <c r="AG170" s="107">
        <f t="shared" si="71"/>
        <v>0.499196572040707</v>
      </c>
      <c r="AH170" s="107">
        <f t="shared" si="72"/>
        <v>1.0740939118014641</v>
      </c>
      <c r="AI170" s="108">
        <f t="shared" si="73"/>
        <v>2.4281378325299054E-2</v>
      </c>
      <c r="AJ170" s="106">
        <f t="shared" si="94"/>
        <v>0.2076424094422113</v>
      </c>
      <c r="AK170" s="107">
        <f t="shared" si="88"/>
        <v>0.69567005909228175</v>
      </c>
      <c r="AL170" s="107">
        <f t="shared" si="89"/>
        <v>0.53032968690889126</v>
      </c>
      <c r="AM170" s="107">
        <f t="shared" si="90"/>
        <v>1.0916596141699011</v>
      </c>
      <c r="AN170" s="108">
        <f t="shared" si="91"/>
        <v>3.3865495064930223E-2</v>
      </c>
      <c r="AO170" s="102">
        <f t="shared" si="92"/>
        <v>2052.9441171219423</v>
      </c>
      <c r="AP170" s="103">
        <f t="shared" si="74"/>
        <v>1600.8984109980361</v>
      </c>
      <c r="AQ170" s="103">
        <f t="shared" si="75"/>
        <v>674.84306373861807</v>
      </c>
      <c r="AR170" s="103">
        <f t="shared" si="76"/>
        <v>2620.3006605963219</v>
      </c>
      <c r="AS170" s="92">
        <f t="shared" si="77"/>
        <v>126.39028744866988</v>
      </c>
      <c r="AT170" s="102">
        <f t="shared" si="93"/>
        <v>2059.4310908969551</v>
      </c>
      <c r="AU170" s="103">
        <f t="shared" si="78"/>
        <v>1605.9569929253234</v>
      </c>
      <c r="AV170" s="103">
        <f t="shared" si="79"/>
        <v>676.97545946250114</v>
      </c>
      <c r="AW170" s="103">
        <f t="shared" si="80"/>
        <v>2628.580389949972</v>
      </c>
      <c r="AX170" s="92">
        <f t="shared" si="81"/>
        <v>126.78966046289752</v>
      </c>
    </row>
    <row r="171" spans="1:50" x14ac:dyDescent="0.2">
      <c r="A171" s="85" t="str">
        <f t="shared" si="82"/>
        <v>2010_2</v>
      </c>
      <c r="B171" s="59">
        <v>2010</v>
      </c>
      <c r="C171" s="59">
        <v>2</v>
      </c>
      <c r="D171" s="83" t="str">
        <f t="shared" si="83"/>
        <v>MSH_Personal</v>
      </c>
      <c r="E171" s="70" t="s">
        <v>39</v>
      </c>
      <c r="F171" s="71" t="s">
        <v>14</v>
      </c>
      <c r="G171" s="88">
        <f t="shared" si="84"/>
        <v>3828</v>
      </c>
      <c r="H171" s="72">
        <v>15312</v>
      </c>
      <c r="I171" s="88">
        <f t="shared" si="85"/>
        <v>1573308000</v>
      </c>
      <c r="J171" s="92">
        <f t="shared" si="86"/>
        <v>6293232000</v>
      </c>
      <c r="K171" s="67">
        <v>786</v>
      </c>
      <c r="L171" s="68">
        <v>2412</v>
      </c>
      <c r="M171" s="68">
        <v>3170</v>
      </c>
      <c r="N171" s="68">
        <v>2650</v>
      </c>
      <c r="O171" s="69">
        <v>299</v>
      </c>
      <c r="P171" s="67">
        <v>9988974</v>
      </c>
      <c r="Q171" s="68">
        <v>6971762</v>
      </c>
      <c r="R171" s="68">
        <v>2695745</v>
      </c>
      <c r="S171" s="68">
        <v>8365763</v>
      </c>
      <c r="T171" s="69">
        <v>1441155</v>
      </c>
      <c r="U171" s="102">
        <f t="shared" si="65"/>
        <v>12708.618320610687</v>
      </c>
      <c r="V171" s="103">
        <f t="shared" si="66"/>
        <v>2890.4485903814261</v>
      </c>
      <c r="W171" s="103">
        <f t="shared" si="67"/>
        <v>850.39274447949526</v>
      </c>
      <c r="X171" s="103">
        <f t="shared" si="68"/>
        <v>3156.8916981132074</v>
      </c>
      <c r="Y171" s="92">
        <f t="shared" si="69"/>
        <v>4819.9163879598664</v>
      </c>
      <c r="Z171" s="102">
        <f>Coverages!$C$10*G171</f>
        <v>861300000</v>
      </c>
      <c r="AA171" s="103">
        <f>Coverages!$C$12*G171</f>
        <v>114840000</v>
      </c>
      <c r="AB171" s="103">
        <f>Coverages!$C$14*G171</f>
        <v>574200000</v>
      </c>
      <c r="AC171" s="103">
        <f>Coverages!$C$16*G171</f>
        <v>11484000</v>
      </c>
      <c r="AD171" s="92">
        <f>Coverages!$C$18*G171</f>
        <v>11484000</v>
      </c>
      <c r="AE171" s="106">
        <f t="shared" si="87"/>
        <v>0.20532915360501566</v>
      </c>
      <c r="AF171" s="107">
        <f t="shared" si="70"/>
        <v>0.63009404388714729</v>
      </c>
      <c r="AG171" s="107">
        <f t="shared" si="71"/>
        <v>0.82810867293625912</v>
      </c>
      <c r="AH171" s="107">
        <f t="shared" si="72"/>
        <v>0.69226750261233017</v>
      </c>
      <c r="AI171" s="108">
        <f t="shared" si="73"/>
        <v>7.8108672936259144E-2</v>
      </c>
      <c r="AJ171" s="106">
        <f t="shared" si="94"/>
        <v>0.22054124427274102</v>
      </c>
      <c r="AK171" s="107">
        <f t="shared" si="88"/>
        <v>0.64827506645003163</v>
      </c>
      <c r="AL171" s="107">
        <f t="shared" si="89"/>
        <v>0.84231692343330733</v>
      </c>
      <c r="AM171" s="107">
        <f t="shared" si="90"/>
        <v>0.70964925702867332</v>
      </c>
      <c r="AN171" s="108">
        <f t="shared" si="91"/>
        <v>8.8214211197237755E-2</v>
      </c>
      <c r="AO171" s="102">
        <f t="shared" si="92"/>
        <v>2609.4498432601881</v>
      </c>
      <c r="AP171" s="103">
        <f t="shared" si="74"/>
        <v>1821.2544409613374</v>
      </c>
      <c r="AQ171" s="103">
        <f t="shared" si="75"/>
        <v>704.21760710553815</v>
      </c>
      <c r="AR171" s="103">
        <f t="shared" si="76"/>
        <v>2185.4135318704284</v>
      </c>
      <c r="AS171" s="92">
        <f t="shared" si="77"/>
        <v>376.47727272727275</v>
      </c>
      <c r="AT171" s="102">
        <f t="shared" si="93"/>
        <v>2617.695285773339</v>
      </c>
      <c r="AU171" s="103">
        <f t="shared" si="78"/>
        <v>1827.0093125614007</v>
      </c>
      <c r="AV171" s="103">
        <f t="shared" si="79"/>
        <v>706.44282166987819</v>
      </c>
      <c r="AW171" s="103">
        <f t="shared" si="80"/>
        <v>2192.3190877258294</v>
      </c>
      <c r="AX171" s="92">
        <f t="shared" si="81"/>
        <v>377.66688045926207</v>
      </c>
    </row>
    <row r="172" spans="1:50" x14ac:dyDescent="0.2">
      <c r="A172" s="85" t="str">
        <f t="shared" si="82"/>
        <v>2010_2</v>
      </c>
      <c r="B172" s="59">
        <v>2010</v>
      </c>
      <c r="C172" s="59">
        <v>2</v>
      </c>
      <c r="D172" s="83" t="str">
        <f t="shared" si="83"/>
        <v>SMH_Personal</v>
      </c>
      <c r="E172" s="70" t="s">
        <v>40</v>
      </c>
      <c r="F172" s="71" t="s">
        <v>14</v>
      </c>
      <c r="G172" s="88">
        <f t="shared" si="84"/>
        <v>2542</v>
      </c>
      <c r="H172" s="72">
        <v>10168</v>
      </c>
      <c r="I172" s="88">
        <f t="shared" si="85"/>
        <v>1044762000</v>
      </c>
      <c r="J172" s="92">
        <f t="shared" si="86"/>
        <v>4179048000</v>
      </c>
      <c r="K172" s="67">
        <v>406</v>
      </c>
      <c r="L172" s="68">
        <v>1516</v>
      </c>
      <c r="M172" s="68">
        <v>2999</v>
      </c>
      <c r="N172" s="68">
        <v>2266</v>
      </c>
      <c r="O172" s="69">
        <v>390</v>
      </c>
      <c r="P172" s="67">
        <v>4846960</v>
      </c>
      <c r="Q172" s="68">
        <v>4955752</v>
      </c>
      <c r="R172" s="68">
        <v>1882861</v>
      </c>
      <c r="S172" s="68">
        <v>6916900</v>
      </c>
      <c r="T172" s="69">
        <v>948860</v>
      </c>
      <c r="U172" s="102">
        <f t="shared" si="65"/>
        <v>11938.32512315271</v>
      </c>
      <c r="V172" s="103">
        <f t="shared" si="66"/>
        <v>3268.9656992084433</v>
      </c>
      <c r="W172" s="103">
        <f t="shared" si="67"/>
        <v>627.8296098699567</v>
      </c>
      <c r="X172" s="103">
        <f t="shared" si="68"/>
        <v>3052.4713150926741</v>
      </c>
      <c r="Y172" s="92">
        <f t="shared" si="69"/>
        <v>2432.9743589743589</v>
      </c>
      <c r="Z172" s="102">
        <f>Coverages!$C$10*G172</f>
        <v>571950000</v>
      </c>
      <c r="AA172" s="103">
        <f>Coverages!$C$12*G172</f>
        <v>76260000</v>
      </c>
      <c r="AB172" s="103">
        <f>Coverages!$C$14*G172</f>
        <v>381300000</v>
      </c>
      <c r="AC172" s="103">
        <f>Coverages!$C$16*G172</f>
        <v>7626000</v>
      </c>
      <c r="AD172" s="92">
        <f>Coverages!$C$18*G172</f>
        <v>7626000</v>
      </c>
      <c r="AE172" s="106">
        <f t="shared" si="87"/>
        <v>0.15971675845790717</v>
      </c>
      <c r="AF172" s="107">
        <f t="shared" si="70"/>
        <v>0.59638080251770265</v>
      </c>
      <c r="AG172" s="107">
        <f t="shared" si="71"/>
        <v>1.1797797010228166</v>
      </c>
      <c r="AH172" s="107">
        <f t="shared" si="72"/>
        <v>0.89142407553107794</v>
      </c>
      <c r="AI172" s="108">
        <f t="shared" si="73"/>
        <v>0.15342250196695514</v>
      </c>
      <c r="AJ172" s="106">
        <f t="shared" si="94"/>
        <v>0.17664673056798164</v>
      </c>
      <c r="AK172" s="107">
        <f t="shared" si="88"/>
        <v>0.61905416246934597</v>
      </c>
      <c r="AL172" s="107">
        <f t="shared" si="89"/>
        <v>1.2010629994503799</v>
      </c>
      <c r="AM172" s="107">
        <f t="shared" si="90"/>
        <v>0.9058013676049238</v>
      </c>
      <c r="AN172" s="108">
        <f t="shared" si="91"/>
        <v>0.17007755572093261</v>
      </c>
      <c r="AO172" s="102">
        <f t="shared" si="92"/>
        <v>1906.750590086546</v>
      </c>
      <c r="AP172" s="103">
        <f t="shared" si="74"/>
        <v>1949.5483870967741</v>
      </c>
      <c r="AQ172" s="103">
        <f t="shared" si="75"/>
        <v>740.70062942564914</v>
      </c>
      <c r="AR172" s="103">
        <f t="shared" si="76"/>
        <v>2721.0464201416207</v>
      </c>
      <c r="AS172" s="92">
        <f t="shared" si="77"/>
        <v>373.27301337529502</v>
      </c>
      <c r="AT172" s="102">
        <f t="shared" si="93"/>
        <v>1912.7756157899842</v>
      </c>
      <c r="AU172" s="103">
        <f t="shared" si="78"/>
        <v>1955.7086469668504</v>
      </c>
      <c r="AV172" s="103">
        <f t="shared" si="79"/>
        <v>743.04112448255103</v>
      </c>
      <c r="AW172" s="103">
        <f t="shared" si="80"/>
        <v>2729.6444899189887</v>
      </c>
      <c r="AX172" s="92">
        <f t="shared" si="81"/>
        <v>374.45249616223043</v>
      </c>
    </row>
    <row r="173" spans="1:50" x14ac:dyDescent="0.2">
      <c r="A173" s="85" t="str">
        <f t="shared" si="82"/>
        <v>2010_3</v>
      </c>
      <c r="B173" s="59">
        <v>2010</v>
      </c>
      <c r="C173" s="59">
        <v>3</v>
      </c>
      <c r="D173" s="83" t="str">
        <f t="shared" si="83"/>
        <v>SML_Personal</v>
      </c>
      <c r="E173" s="70" t="s">
        <v>13</v>
      </c>
      <c r="F173" s="71" t="s">
        <v>14</v>
      </c>
      <c r="G173" s="88">
        <f t="shared" si="84"/>
        <v>4018.75</v>
      </c>
      <c r="H173" s="72">
        <v>16075</v>
      </c>
      <c r="I173" s="88">
        <f t="shared" si="85"/>
        <v>1651706250</v>
      </c>
      <c r="J173" s="92">
        <f t="shared" si="86"/>
        <v>6606825000</v>
      </c>
      <c r="K173" s="67">
        <v>96</v>
      </c>
      <c r="L173" s="68">
        <v>1847</v>
      </c>
      <c r="M173" s="68">
        <v>2156</v>
      </c>
      <c r="N173" s="68">
        <v>2966</v>
      </c>
      <c r="O173" s="69">
        <v>381</v>
      </c>
      <c r="P173" s="67">
        <v>1601192</v>
      </c>
      <c r="Q173" s="68">
        <v>2975527</v>
      </c>
      <c r="R173" s="68">
        <v>5234994</v>
      </c>
      <c r="S173" s="68">
        <v>4375622</v>
      </c>
      <c r="T173" s="69">
        <v>1137412</v>
      </c>
      <c r="U173" s="102">
        <f t="shared" si="65"/>
        <v>16679.083333333332</v>
      </c>
      <c r="V173" s="103">
        <f t="shared" si="66"/>
        <v>1611.0054141851651</v>
      </c>
      <c r="W173" s="103">
        <f t="shared" si="67"/>
        <v>2428.1048237476807</v>
      </c>
      <c r="X173" s="103">
        <f t="shared" si="68"/>
        <v>1475.26028320971</v>
      </c>
      <c r="Y173" s="92">
        <f t="shared" si="69"/>
        <v>2985.3333333333335</v>
      </c>
      <c r="Z173" s="102">
        <f>Coverages!$C$10*G173</f>
        <v>904218750</v>
      </c>
      <c r="AA173" s="103">
        <f>Coverages!$C$12*G173</f>
        <v>120562500</v>
      </c>
      <c r="AB173" s="103">
        <f>Coverages!$C$14*G173</f>
        <v>602812500</v>
      </c>
      <c r="AC173" s="103">
        <f>Coverages!$C$16*G173</f>
        <v>12056250</v>
      </c>
      <c r="AD173" s="92">
        <f>Coverages!$C$18*G173</f>
        <v>12056250</v>
      </c>
      <c r="AE173" s="106">
        <f t="shared" si="87"/>
        <v>2.3888024883359255E-2</v>
      </c>
      <c r="AF173" s="107">
        <f t="shared" si="70"/>
        <v>0.45959564541213066</v>
      </c>
      <c r="AG173" s="107">
        <f t="shared" si="71"/>
        <v>0.5364852255054432</v>
      </c>
      <c r="AH173" s="107">
        <f t="shared" si="72"/>
        <v>0.73804043545878695</v>
      </c>
      <c r="AI173" s="108">
        <f t="shared" si="73"/>
        <v>9.4805598755832041E-2</v>
      </c>
      <c r="AJ173" s="106">
        <f t="shared" si="94"/>
        <v>2.9500447521001536E-2</v>
      </c>
      <c r="AK173" s="107">
        <f t="shared" si="88"/>
        <v>0.47791279104883949</v>
      </c>
      <c r="AL173" s="107">
        <f t="shared" si="89"/>
        <v>0.55481347971951733</v>
      </c>
      <c r="AM173" s="107">
        <f t="shared" si="90"/>
        <v>0.75420141327111156</v>
      </c>
      <c r="AN173" s="108">
        <f t="shared" si="91"/>
        <v>0.1055726888774077</v>
      </c>
      <c r="AO173" s="102">
        <f t="shared" si="92"/>
        <v>398.43035769828924</v>
      </c>
      <c r="AP173" s="103">
        <f t="shared" si="74"/>
        <v>740.41107309486779</v>
      </c>
      <c r="AQ173" s="103">
        <f t="shared" si="75"/>
        <v>1302.6423639191291</v>
      </c>
      <c r="AR173" s="103">
        <f t="shared" si="76"/>
        <v>1088.8017418351478</v>
      </c>
      <c r="AS173" s="92">
        <f t="shared" si="77"/>
        <v>283.02631415241058</v>
      </c>
      <c r="AT173" s="102">
        <f t="shared" si="93"/>
        <v>399.68933365384584</v>
      </c>
      <c r="AU173" s="103">
        <f t="shared" si="78"/>
        <v>742.7506532002576</v>
      </c>
      <c r="AV173" s="103">
        <f t="shared" si="79"/>
        <v>1306.7585046277281</v>
      </c>
      <c r="AW173" s="103">
        <f t="shared" si="80"/>
        <v>1092.2421805137101</v>
      </c>
      <c r="AX173" s="92">
        <f t="shared" si="81"/>
        <v>283.92063186044402</v>
      </c>
    </row>
    <row r="174" spans="1:50" x14ac:dyDescent="0.2">
      <c r="A174" s="85" t="str">
        <f t="shared" si="82"/>
        <v>2010_3</v>
      </c>
      <c r="B174" s="59">
        <v>2010</v>
      </c>
      <c r="C174" s="59">
        <v>3</v>
      </c>
      <c r="D174" s="83" t="str">
        <f t="shared" si="83"/>
        <v>LSL_Personal</v>
      </c>
      <c r="E174" s="70" t="s">
        <v>15</v>
      </c>
      <c r="F174" s="71" t="s">
        <v>14</v>
      </c>
      <c r="G174" s="88">
        <f t="shared" si="84"/>
        <v>1168.25</v>
      </c>
      <c r="H174" s="72">
        <v>4673</v>
      </c>
      <c r="I174" s="88">
        <f t="shared" si="85"/>
        <v>480150750</v>
      </c>
      <c r="J174" s="92">
        <f t="shared" si="86"/>
        <v>1920603000</v>
      </c>
      <c r="K174" s="67">
        <v>21</v>
      </c>
      <c r="L174" s="68">
        <v>355</v>
      </c>
      <c r="M174" s="68">
        <v>1978</v>
      </c>
      <c r="N174" s="68">
        <v>540</v>
      </c>
      <c r="O174" s="69">
        <v>67</v>
      </c>
      <c r="P174" s="67">
        <v>438403</v>
      </c>
      <c r="Q174" s="68">
        <v>1060434</v>
      </c>
      <c r="R174" s="68">
        <v>5050562</v>
      </c>
      <c r="S174" s="68">
        <v>1416535</v>
      </c>
      <c r="T174" s="69">
        <v>362447</v>
      </c>
      <c r="U174" s="102">
        <f t="shared" si="65"/>
        <v>20876.333333333332</v>
      </c>
      <c r="V174" s="103">
        <f t="shared" si="66"/>
        <v>2987.138028169014</v>
      </c>
      <c r="W174" s="103">
        <f t="shared" si="67"/>
        <v>2553.3680485338728</v>
      </c>
      <c r="X174" s="103">
        <f t="shared" si="68"/>
        <v>2623.212962962963</v>
      </c>
      <c r="Y174" s="92">
        <f t="shared" si="69"/>
        <v>5409.6567164179105</v>
      </c>
      <c r="Z174" s="102">
        <f>Coverages!$C$10*G174</f>
        <v>262856250</v>
      </c>
      <c r="AA174" s="103">
        <f>Coverages!$C$12*G174</f>
        <v>35047500</v>
      </c>
      <c r="AB174" s="103">
        <f>Coverages!$C$14*G174</f>
        <v>175237500</v>
      </c>
      <c r="AC174" s="103">
        <f>Coverages!$C$16*G174</f>
        <v>3504750</v>
      </c>
      <c r="AD174" s="92">
        <f>Coverages!$C$18*G174</f>
        <v>3504750</v>
      </c>
      <c r="AE174" s="106">
        <f t="shared" si="87"/>
        <v>1.7975604536700194E-2</v>
      </c>
      <c r="AF174" s="107">
        <f t="shared" si="70"/>
        <v>0.30387331478707469</v>
      </c>
      <c r="AG174" s="107">
        <f t="shared" si="71"/>
        <v>1.6931307511234752</v>
      </c>
      <c r="AH174" s="107">
        <f t="shared" si="72"/>
        <v>0.46222983094371922</v>
      </c>
      <c r="AI174" s="108">
        <f t="shared" si="73"/>
        <v>5.7350738283757759E-2</v>
      </c>
      <c r="AJ174" s="106">
        <f t="shared" si="94"/>
        <v>2.7032741119964711E-2</v>
      </c>
      <c r="AK174" s="107">
        <f t="shared" si="88"/>
        <v>0.33522626761096924</v>
      </c>
      <c r="AL174" s="107">
        <f t="shared" si="89"/>
        <v>1.7669791116959399</v>
      </c>
      <c r="AM174" s="107">
        <f t="shared" si="90"/>
        <v>0.49621702921155719</v>
      </c>
      <c r="AN174" s="108">
        <f t="shared" si="91"/>
        <v>7.3200859888377587E-2</v>
      </c>
      <c r="AO174" s="102">
        <f t="shared" si="92"/>
        <v>375.26471217633213</v>
      </c>
      <c r="AP174" s="103">
        <f t="shared" si="74"/>
        <v>907.71153434624443</v>
      </c>
      <c r="AQ174" s="103">
        <f t="shared" si="75"/>
        <v>4323.1859619088382</v>
      </c>
      <c r="AR174" s="103">
        <f t="shared" si="76"/>
        <v>1212.5272843997432</v>
      </c>
      <c r="AS174" s="92">
        <f t="shared" si="77"/>
        <v>310.24780654825594</v>
      </c>
      <c r="AT174" s="102">
        <f t="shared" si="93"/>
        <v>376.45048841167767</v>
      </c>
      <c r="AU174" s="103">
        <f t="shared" si="78"/>
        <v>910.57975704625426</v>
      </c>
      <c r="AV174" s="103">
        <f t="shared" si="79"/>
        <v>4336.8465353874399</v>
      </c>
      <c r="AW174" s="103">
        <f t="shared" si="80"/>
        <v>1216.3586759265695</v>
      </c>
      <c r="AX174" s="92">
        <f t="shared" si="81"/>
        <v>311.2281398013867</v>
      </c>
    </row>
    <row r="175" spans="1:50" x14ac:dyDescent="0.2">
      <c r="A175" s="85" t="str">
        <f t="shared" si="82"/>
        <v>2010_3</v>
      </c>
      <c r="B175" s="59">
        <v>2010</v>
      </c>
      <c r="C175" s="59">
        <v>3</v>
      </c>
      <c r="D175" s="83" t="str">
        <f t="shared" si="83"/>
        <v>MYA_Personal</v>
      </c>
      <c r="E175" s="70" t="s">
        <v>16</v>
      </c>
      <c r="F175" s="71" t="s">
        <v>14</v>
      </c>
      <c r="G175" s="88">
        <f t="shared" si="84"/>
        <v>1119.75</v>
      </c>
      <c r="H175" s="72">
        <v>4479</v>
      </c>
      <c r="I175" s="88">
        <f t="shared" si="85"/>
        <v>460217250</v>
      </c>
      <c r="J175" s="92">
        <f t="shared" si="86"/>
        <v>1840869000</v>
      </c>
      <c r="K175" s="67">
        <v>81</v>
      </c>
      <c r="L175" s="68">
        <v>524</v>
      </c>
      <c r="M175" s="68">
        <v>1231</v>
      </c>
      <c r="N175" s="68">
        <v>1395</v>
      </c>
      <c r="O175" s="69">
        <v>78</v>
      </c>
      <c r="P175" s="67">
        <v>936331</v>
      </c>
      <c r="Q175" s="68">
        <v>1695053</v>
      </c>
      <c r="R175" s="68">
        <v>1573545</v>
      </c>
      <c r="S175" s="68">
        <v>3689383</v>
      </c>
      <c r="T175" s="69">
        <v>413749</v>
      </c>
      <c r="U175" s="102">
        <f t="shared" si="65"/>
        <v>11559.641975308641</v>
      </c>
      <c r="V175" s="103">
        <f t="shared" si="66"/>
        <v>3234.8339694656488</v>
      </c>
      <c r="W175" s="103">
        <f t="shared" si="67"/>
        <v>1278.2656376929326</v>
      </c>
      <c r="X175" s="103">
        <f t="shared" si="68"/>
        <v>2644.7189964157706</v>
      </c>
      <c r="Y175" s="92">
        <f t="shared" si="69"/>
        <v>5304.4743589743593</v>
      </c>
      <c r="Z175" s="102">
        <f>Coverages!$C$10*G175</f>
        <v>251943750</v>
      </c>
      <c r="AA175" s="103">
        <f>Coverages!$C$12*G175</f>
        <v>33592500</v>
      </c>
      <c r="AB175" s="103">
        <f>Coverages!$C$14*G175</f>
        <v>167962500</v>
      </c>
      <c r="AC175" s="103">
        <f>Coverages!$C$16*G175</f>
        <v>3359250</v>
      </c>
      <c r="AD175" s="92">
        <f>Coverages!$C$18*G175</f>
        <v>3359250</v>
      </c>
      <c r="AE175" s="106">
        <f t="shared" si="87"/>
        <v>7.2337575351640995E-2</v>
      </c>
      <c r="AF175" s="107">
        <f t="shared" si="70"/>
        <v>0.46796159857110964</v>
      </c>
      <c r="AG175" s="107">
        <f t="shared" si="71"/>
        <v>1.0993525340477786</v>
      </c>
      <c r="AH175" s="107">
        <f t="shared" si="72"/>
        <v>1.245813797722706</v>
      </c>
      <c r="AI175" s="108">
        <f t="shared" si="73"/>
        <v>6.9658405894172812E-2</v>
      </c>
      <c r="AJ175" s="106">
        <f t="shared" si="94"/>
        <v>9.0374909141348103E-2</v>
      </c>
      <c r="AK175" s="107">
        <f t="shared" si="88"/>
        <v>0.50270497192862817</v>
      </c>
      <c r="AL175" s="107">
        <f t="shared" si="89"/>
        <v>1.1223644802812927</v>
      </c>
      <c r="AM175" s="107">
        <f t="shared" si="90"/>
        <v>1.2843461109491576</v>
      </c>
      <c r="AN175" s="108">
        <f t="shared" si="91"/>
        <v>8.738410489344578E-2</v>
      </c>
      <c r="AO175" s="102">
        <f t="shared" si="92"/>
        <v>836.19647242688097</v>
      </c>
      <c r="AP175" s="103">
        <f t="shared" si="74"/>
        <v>1513.7780754632731</v>
      </c>
      <c r="AQ175" s="103">
        <f t="shared" si="75"/>
        <v>1405.264567983925</v>
      </c>
      <c r="AR175" s="103">
        <f t="shared" si="76"/>
        <v>3294.827416834115</v>
      </c>
      <c r="AS175" s="92">
        <f t="shared" si="77"/>
        <v>369.50122795266799</v>
      </c>
      <c r="AT175" s="102">
        <f t="shared" si="93"/>
        <v>838.83871901418513</v>
      </c>
      <c r="AU175" s="103">
        <f t="shared" si="78"/>
        <v>1518.5613711189224</v>
      </c>
      <c r="AV175" s="103">
        <f t="shared" si="79"/>
        <v>1409.7049783796285</v>
      </c>
      <c r="AW175" s="103">
        <f t="shared" si="80"/>
        <v>3305.238542430734</v>
      </c>
      <c r="AX175" s="92">
        <f t="shared" si="81"/>
        <v>370.6687925032922</v>
      </c>
    </row>
    <row r="176" spans="1:50" x14ac:dyDescent="0.2">
      <c r="A176" s="85" t="str">
        <f t="shared" si="82"/>
        <v>2010_3</v>
      </c>
      <c r="B176" s="59">
        <v>2010</v>
      </c>
      <c r="C176" s="59">
        <v>3</v>
      </c>
      <c r="D176" s="83" t="str">
        <f t="shared" si="83"/>
        <v>SMA_Personal</v>
      </c>
      <c r="E176" s="70" t="s">
        <v>17</v>
      </c>
      <c r="F176" s="71" t="s">
        <v>14</v>
      </c>
      <c r="G176" s="88">
        <f t="shared" si="84"/>
        <v>4399</v>
      </c>
      <c r="H176" s="72">
        <v>17596</v>
      </c>
      <c r="I176" s="88">
        <f t="shared" si="85"/>
        <v>1807989000</v>
      </c>
      <c r="J176" s="92">
        <f t="shared" si="86"/>
        <v>7231956000</v>
      </c>
      <c r="K176" s="67">
        <v>95</v>
      </c>
      <c r="L176" s="68">
        <v>1552</v>
      </c>
      <c r="M176" s="68">
        <v>3436</v>
      </c>
      <c r="N176" s="68">
        <v>2682</v>
      </c>
      <c r="O176" s="69">
        <v>771</v>
      </c>
      <c r="P176" s="67">
        <v>1906214</v>
      </c>
      <c r="Q176" s="68">
        <v>5727892</v>
      </c>
      <c r="R176" s="68">
        <v>5164626</v>
      </c>
      <c r="S176" s="68">
        <v>7976193</v>
      </c>
      <c r="T176" s="69">
        <v>4265724</v>
      </c>
      <c r="U176" s="102">
        <f t="shared" si="65"/>
        <v>20065.410526315791</v>
      </c>
      <c r="V176" s="103">
        <f t="shared" si="66"/>
        <v>3690.6520618556701</v>
      </c>
      <c r="W176" s="103">
        <f t="shared" si="67"/>
        <v>1503.092549476135</v>
      </c>
      <c r="X176" s="103">
        <f t="shared" si="68"/>
        <v>2973.9720357941833</v>
      </c>
      <c r="Y176" s="92">
        <f t="shared" si="69"/>
        <v>5532.7159533073927</v>
      </c>
      <c r="Z176" s="102">
        <f>Coverages!$C$10*G176</f>
        <v>989775000</v>
      </c>
      <c r="AA176" s="103">
        <f>Coverages!$C$12*G176</f>
        <v>131970000</v>
      </c>
      <c r="AB176" s="103">
        <f>Coverages!$C$14*G176</f>
        <v>659850000</v>
      </c>
      <c r="AC176" s="103">
        <f>Coverages!$C$16*G176</f>
        <v>13197000</v>
      </c>
      <c r="AD176" s="92">
        <f>Coverages!$C$18*G176</f>
        <v>13197000</v>
      </c>
      <c r="AE176" s="106">
        <f t="shared" si="87"/>
        <v>2.1595817231188908E-2</v>
      </c>
      <c r="AF176" s="107">
        <f t="shared" si="70"/>
        <v>0.35280745624005455</v>
      </c>
      <c r="AG176" s="107">
        <f t="shared" si="71"/>
        <v>0.78108661059331663</v>
      </c>
      <c r="AH176" s="107">
        <f t="shared" si="72"/>
        <v>0.60968401909524894</v>
      </c>
      <c r="AI176" s="108">
        <f t="shared" si="73"/>
        <v>0.17526710616049102</v>
      </c>
      <c r="AJ176" s="106">
        <f t="shared" si="94"/>
        <v>2.6702312243273112E-2</v>
      </c>
      <c r="AK176" s="107">
        <f t="shared" si="88"/>
        <v>0.3695941269026069</v>
      </c>
      <c r="AL176" s="107">
        <f t="shared" si="89"/>
        <v>0.79561323471346457</v>
      </c>
      <c r="AM176" s="107">
        <f t="shared" si="90"/>
        <v>0.62682120517370388</v>
      </c>
      <c r="AN176" s="108">
        <f t="shared" si="91"/>
        <v>0.18862339511873266</v>
      </c>
      <c r="AO176" s="102">
        <f t="shared" si="92"/>
        <v>433.32893839508978</v>
      </c>
      <c r="AP176" s="103">
        <f t="shared" si="74"/>
        <v>1302.0895658104114</v>
      </c>
      <c r="AQ176" s="103">
        <f t="shared" si="75"/>
        <v>1174.0454648783814</v>
      </c>
      <c r="AR176" s="103">
        <f t="shared" si="76"/>
        <v>1813.1832234598774</v>
      </c>
      <c r="AS176" s="92">
        <f t="shared" si="77"/>
        <v>969.70311434416908</v>
      </c>
      <c r="AT176" s="102">
        <f t="shared" si="93"/>
        <v>434.69818826208757</v>
      </c>
      <c r="AU176" s="103">
        <f t="shared" si="78"/>
        <v>1306.2039597657479</v>
      </c>
      <c r="AV176" s="103">
        <f t="shared" si="79"/>
        <v>1177.7552600344306</v>
      </c>
      <c r="AW176" s="103">
        <f t="shared" si="80"/>
        <v>1818.9125913086073</v>
      </c>
      <c r="AX176" s="92">
        <f t="shared" si="81"/>
        <v>972.76722048316992</v>
      </c>
    </row>
    <row r="177" spans="1:50" x14ac:dyDescent="0.2">
      <c r="A177" s="85" t="str">
        <f t="shared" si="82"/>
        <v>2010_3</v>
      </c>
      <c r="B177" s="59">
        <v>2010</v>
      </c>
      <c r="C177" s="59">
        <v>3</v>
      </c>
      <c r="D177" s="83" t="str">
        <f t="shared" si="83"/>
        <v>MSL_Personal</v>
      </c>
      <c r="E177" s="70" t="s">
        <v>18</v>
      </c>
      <c r="F177" s="71" t="s">
        <v>14</v>
      </c>
      <c r="G177" s="88">
        <f t="shared" si="84"/>
        <v>3625.5</v>
      </c>
      <c r="H177" s="72">
        <v>14502</v>
      </c>
      <c r="I177" s="88">
        <f t="shared" si="85"/>
        <v>1490080500</v>
      </c>
      <c r="J177" s="92">
        <f t="shared" si="86"/>
        <v>5960322000</v>
      </c>
      <c r="K177" s="67">
        <v>139</v>
      </c>
      <c r="L177" s="68">
        <v>1183</v>
      </c>
      <c r="M177" s="68">
        <v>5469</v>
      </c>
      <c r="N177" s="68">
        <v>1775</v>
      </c>
      <c r="O177" s="69">
        <v>322</v>
      </c>
      <c r="P177" s="67">
        <v>3183715</v>
      </c>
      <c r="Q177" s="68">
        <v>3564757</v>
      </c>
      <c r="R177" s="68">
        <v>21949820</v>
      </c>
      <c r="S177" s="68">
        <v>5131308</v>
      </c>
      <c r="T177" s="69">
        <v>962448</v>
      </c>
      <c r="U177" s="102">
        <f t="shared" si="65"/>
        <v>22904.424460431655</v>
      </c>
      <c r="V177" s="103">
        <f t="shared" si="66"/>
        <v>3013.3195266272191</v>
      </c>
      <c r="W177" s="103">
        <f t="shared" si="67"/>
        <v>4013.4978972389836</v>
      </c>
      <c r="X177" s="103">
        <f t="shared" si="68"/>
        <v>2890.8777464788732</v>
      </c>
      <c r="Y177" s="92">
        <f t="shared" si="69"/>
        <v>2988.9689440993789</v>
      </c>
      <c r="Z177" s="102">
        <f>Coverages!$C$10*G177</f>
        <v>815737500</v>
      </c>
      <c r="AA177" s="103">
        <f>Coverages!$C$12*G177</f>
        <v>108765000</v>
      </c>
      <c r="AB177" s="103">
        <f>Coverages!$C$14*G177</f>
        <v>543825000</v>
      </c>
      <c r="AC177" s="103">
        <f>Coverages!$C$16*G177</f>
        <v>10876500</v>
      </c>
      <c r="AD177" s="92">
        <f>Coverages!$C$18*G177</f>
        <v>10876500</v>
      </c>
      <c r="AE177" s="106">
        <f t="shared" si="87"/>
        <v>3.8339539373879468E-2</v>
      </c>
      <c r="AF177" s="107">
        <f t="shared" si="70"/>
        <v>0.32629982071438424</v>
      </c>
      <c r="AG177" s="107">
        <f t="shared" si="71"/>
        <v>1.5084815887463798</v>
      </c>
      <c r="AH177" s="107">
        <f t="shared" si="72"/>
        <v>0.48958764308371261</v>
      </c>
      <c r="AI177" s="108">
        <f t="shared" si="73"/>
        <v>8.8815335815749546E-2</v>
      </c>
      <c r="AJ177" s="106">
        <f t="shared" si="94"/>
        <v>4.5769838396594487E-2</v>
      </c>
      <c r="AK177" s="107">
        <f t="shared" si="88"/>
        <v>0.34444301350114687</v>
      </c>
      <c r="AL177" s="107">
        <f t="shared" si="89"/>
        <v>1.5423722146406029</v>
      </c>
      <c r="AM177" s="107">
        <f t="shared" si="90"/>
        <v>0.50893170974978397</v>
      </c>
      <c r="AN177" s="108">
        <f t="shared" si="91"/>
        <v>9.9823607723956043E-2</v>
      </c>
      <c r="AO177" s="102">
        <f t="shared" si="92"/>
        <v>878.14508343676732</v>
      </c>
      <c r="AP177" s="103">
        <f t="shared" si="74"/>
        <v>983.2456212936147</v>
      </c>
      <c r="AQ177" s="103">
        <f t="shared" si="75"/>
        <v>6054.2876844573166</v>
      </c>
      <c r="AR177" s="103">
        <f t="shared" si="76"/>
        <v>1415.338022341746</v>
      </c>
      <c r="AS177" s="92">
        <f t="shared" si="77"/>
        <v>265.4662805130327</v>
      </c>
      <c r="AT177" s="102">
        <f t="shared" si="93"/>
        <v>880.91988089929976</v>
      </c>
      <c r="AU177" s="103">
        <f t="shared" si="78"/>
        <v>986.35251958009599</v>
      </c>
      <c r="AV177" s="103">
        <f t="shared" si="79"/>
        <v>6073.4182614213487</v>
      </c>
      <c r="AW177" s="103">
        <f t="shared" si="80"/>
        <v>1419.8102632357559</v>
      </c>
      <c r="AX177" s="92">
        <f t="shared" si="81"/>
        <v>266.30511133432776</v>
      </c>
    </row>
    <row r="178" spans="1:50" x14ac:dyDescent="0.2">
      <c r="A178" s="85" t="str">
        <f t="shared" si="82"/>
        <v>2010_3</v>
      </c>
      <c r="B178" s="59">
        <v>2010</v>
      </c>
      <c r="C178" s="59">
        <v>3</v>
      </c>
      <c r="D178" s="83" t="str">
        <f t="shared" si="83"/>
        <v>LYL_Personal</v>
      </c>
      <c r="E178" s="70" t="s">
        <v>19</v>
      </c>
      <c r="F178" s="71" t="s">
        <v>14</v>
      </c>
      <c r="G178" s="88">
        <f t="shared" si="84"/>
        <v>825.5</v>
      </c>
      <c r="H178" s="72">
        <v>3302</v>
      </c>
      <c r="I178" s="88">
        <f t="shared" si="85"/>
        <v>339280500</v>
      </c>
      <c r="J178" s="92">
        <f t="shared" si="86"/>
        <v>1357122000</v>
      </c>
      <c r="K178" s="67">
        <v>65</v>
      </c>
      <c r="L178" s="68">
        <v>285</v>
      </c>
      <c r="M178" s="68">
        <v>946</v>
      </c>
      <c r="N178" s="68">
        <v>424</v>
      </c>
      <c r="O178" s="69">
        <v>99</v>
      </c>
      <c r="P178" s="67">
        <v>1245764</v>
      </c>
      <c r="Q178" s="68">
        <v>881964</v>
      </c>
      <c r="R178" s="68">
        <v>1975783</v>
      </c>
      <c r="S178" s="68">
        <v>1342703</v>
      </c>
      <c r="T178" s="69">
        <v>505173</v>
      </c>
      <c r="U178" s="102">
        <f t="shared" si="65"/>
        <v>19165.599999999999</v>
      </c>
      <c r="V178" s="103">
        <f t="shared" si="66"/>
        <v>3094.6105263157897</v>
      </c>
      <c r="W178" s="103">
        <f t="shared" si="67"/>
        <v>2088.5655391120508</v>
      </c>
      <c r="X178" s="103">
        <f t="shared" si="68"/>
        <v>3166.7523584905662</v>
      </c>
      <c r="Y178" s="92">
        <f t="shared" si="69"/>
        <v>5102.757575757576</v>
      </c>
      <c r="Z178" s="102">
        <f>Coverages!$C$10*G178</f>
        <v>185737500</v>
      </c>
      <c r="AA178" s="103">
        <f>Coverages!$C$12*G178</f>
        <v>24765000</v>
      </c>
      <c r="AB178" s="103">
        <f>Coverages!$C$14*G178</f>
        <v>123825000</v>
      </c>
      <c r="AC178" s="103">
        <f>Coverages!$C$16*G178</f>
        <v>2476500</v>
      </c>
      <c r="AD178" s="92">
        <f>Coverages!$C$18*G178</f>
        <v>2476500</v>
      </c>
      <c r="AE178" s="106">
        <f t="shared" si="87"/>
        <v>7.874015748031496E-2</v>
      </c>
      <c r="AF178" s="107">
        <f t="shared" si="70"/>
        <v>0.34524530587522712</v>
      </c>
      <c r="AG178" s="107">
        <f t="shared" si="71"/>
        <v>1.1459721380981223</v>
      </c>
      <c r="AH178" s="107">
        <f t="shared" si="72"/>
        <v>0.51362810417928528</v>
      </c>
      <c r="AI178" s="108">
        <f t="shared" si="73"/>
        <v>0.11992731677771049</v>
      </c>
      <c r="AJ178" s="106">
        <f t="shared" si="94"/>
        <v>0.10058186524813578</v>
      </c>
      <c r="AK178" s="107">
        <f t="shared" si="88"/>
        <v>0.38380207045876397</v>
      </c>
      <c r="AL178" s="107">
        <f t="shared" si="89"/>
        <v>1.179140146616241</v>
      </c>
      <c r="AM178" s="107">
        <f t="shared" si="90"/>
        <v>0.55416084836347768</v>
      </c>
      <c r="AN178" s="108">
        <f t="shared" si="91"/>
        <v>0.14627337888279587</v>
      </c>
      <c r="AO178" s="102">
        <f t="shared" si="92"/>
        <v>1509.1023622047244</v>
      </c>
      <c r="AP178" s="103">
        <f t="shared" si="74"/>
        <v>1068.3997577225923</v>
      </c>
      <c r="AQ178" s="103">
        <f t="shared" si="75"/>
        <v>2393.4379164142942</v>
      </c>
      <c r="AR178" s="103">
        <f t="shared" si="76"/>
        <v>1626.5330102967898</v>
      </c>
      <c r="AS178" s="92">
        <f t="shared" si="77"/>
        <v>611.96002422774075</v>
      </c>
      <c r="AT178" s="102">
        <f t="shared" si="93"/>
        <v>1513.8708833572418</v>
      </c>
      <c r="AU178" s="103">
        <f t="shared" si="78"/>
        <v>1071.7757294072444</v>
      </c>
      <c r="AV178" s="103">
        <f t="shared" si="79"/>
        <v>2401.0007959230006</v>
      </c>
      <c r="AW178" s="103">
        <f t="shared" si="80"/>
        <v>1631.6725934417905</v>
      </c>
      <c r="AX178" s="92">
        <f t="shared" si="81"/>
        <v>613.89371964371094</v>
      </c>
    </row>
    <row r="179" spans="1:50" x14ac:dyDescent="0.2">
      <c r="A179" s="85" t="str">
        <f t="shared" si="82"/>
        <v>2010_3</v>
      </c>
      <c r="B179" s="59">
        <v>2010</v>
      </c>
      <c r="C179" s="59">
        <v>3</v>
      </c>
      <c r="D179" s="83" t="str">
        <f t="shared" si="83"/>
        <v>LSA_Personal</v>
      </c>
      <c r="E179" s="70" t="s">
        <v>20</v>
      </c>
      <c r="F179" s="71" t="s">
        <v>14</v>
      </c>
      <c r="G179" s="88">
        <f t="shared" si="84"/>
        <v>5412.25</v>
      </c>
      <c r="H179" s="72">
        <v>21649</v>
      </c>
      <c r="I179" s="88">
        <f t="shared" si="85"/>
        <v>2224434750</v>
      </c>
      <c r="J179" s="92">
        <f t="shared" si="86"/>
        <v>8897739000</v>
      </c>
      <c r="K179" s="67">
        <v>312</v>
      </c>
      <c r="L179" s="68">
        <v>2552</v>
      </c>
      <c r="M179" s="68">
        <v>2942</v>
      </c>
      <c r="N179" s="68">
        <v>3897</v>
      </c>
      <c r="O179" s="69">
        <v>643</v>
      </c>
      <c r="P179" s="67">
        <v>8467589</v>
      </c>
      <c r="Q179" s="68">
        <v>6627821</v>
      </c>
      <c r="R179" s="68">
        <v>7155128</v>
      </c>
      <c r="S179" s="68">
        <v>8923717</v>
      </c>
      <c r="T179" s="69">
        <v>5115578</v>
      </c>
      <c r="U179" s="102">
        <f t="shared" si="65"/>
        <v>27139.708333333332</v>
      </c>
      <c r="V179" s="103">
        <f t="shared" si="66"/>
        <v>2597.1085423197492</v>
      </c>
      <c r="W179" s="103">
        <f t="shared" si="67"/>
        <v>2432.0625424881032</v>
      </c>
      <c r="X179" s="103">
        <f t="shared" si="68"/>
        <v>2289.8940210418273</v>
      </c>
      <c r="Y179" s="92">
        <f t="shared" si="69"/>
        <v>7955.7978227060657</v>
      </c>
      <c r="Z179" s="102">
        <f>Coverages!$C$10*G179</f>
        <v>1217756250</v>
      </c>
      <c r="AA179" s="103">
        <f>Coverages!$C$12*G179</f>
        <v>162367500</v>
      </c>
      <c r="AB179" s="103">
        <f>Coverages!$C$14*G179</f>
        <v>811837500</v>
      </c>
      <c r="AC179" s="103">
        <f>Coverages!$C$16*G179</f>
        <v>16236750</v>
      </c>
      <c r="AD179" s="92">
        <f>Coverages!$C$18*G179</f>
        <v>16236750</v>
      </c>
      <c r="AE179" s="106">
        <f t="shared" si="87"/>
        <v>5.7647004480576469E-2</v>
      </c>
      <c r="AF179" s="107">
        <f t="shared" si="70"/>
        <v>0.47152293408471524</v>
      </c>
      <c r="AG179" s="107">
        <f t="shared" si="71"/>
        <v>0.54358168968543585</v>
      </c>
      <c r="AH179" s="107">
        <f t="shared" si="72"/>
        <v>0.7200332578872003</v>
      </c>
      <c r="AI179" s="108">
        <f t="shared" si="73"/>
        <v>0.11880456372118804</v>
      </c>
      <c r="AJ179" s="106">
        <f t="shared" si="94"/>
        <v>6.5028802819011397E-2</v>
      </c>
      <c r="AK179" s="107">
        <f t="shared" si="88"/>
        <v>0.48733291987247901</v>
      </c>
      <c r="AL179" s="107">
        <f t="shared" si="89"/>
        <v>0.55935710986524578</v>
      </c>
      <c r="AM179" s="107">
        <f t="shared" si="90"/>
        <v>0.73425315639186306</v>
      </c>
      <c r="AN179" s="108">
        <f t="shared" si="91"/>
        <v>0.12905210503805084</v>
      </c>
      <c r="AO179" s="102">
        <f t="shared" si="92"/>
        <v>1564.5228878932053</v>
      </c>
      <c r="AP179" s="103">
        <f t="shared" si="74"/>
        <v>1224.5962400110859</v>
      </c>
      <c r="AQ179" s="103">
        <f t="shared" si="75"/>
        <v>1322.0246662663403</v>
      </c>
      <c r="AR179" s="103">
        <f t="shared" si="76"/>
        <v>1648.799852187168</v>
      </c>
      <c r="AS179" s="92">
        <f t="shared" si="77"/>
        <v>945.18508938057187</v>
      </c>
      <c r="AT179" s="102">
        <f t="shared" si="93"/>
        <v>1569.4665290081903</v>
      </c>
      <c r="AU179" s="103">
        <f t="shared" si="78"/>
        <v>1228.4657674997679</v>
      </c>
      <c r="AV179" s="103">
        <f t="shared" si="79"/>
        <v>1326.2020519381981</v>
      </c>
      <c r="AW179" s="103">
        <f t="shared" si="80"/>
        <v>1654.0097949772221</v>
      </c>
      <c r="AX179" s="92">
        <f t="shared" si="81"/>
        <v>948.17172249747364</v>
      </c>
    </row>
    <row r="180" spans="1:50" x14ac:dyDescent="0.2">
      <c r="A180" s="85" t="str">
        <f t="shared" si="82"/>
        <v>2010_3</v>
      </c>
      <c r="B180" s="59">
        <v>2010</v>
      </c>
      <c r="C180" s="59">
        <v>3</v>
      </c>
      <c r="D180" s="83" t="str">
        <f t="shared" si="83"/>
        <v>LMA_Personal</v>
      </c>
      <c r="E180" s="70" t="s">
        <v>21</v>
      </c>
      <c r="F180" s="71" t="s">
        <v>14</v>
      </c>
      <c r="G180" s="88">
        <f t="shared" si="84"/>
        <v>6648.25</v>
      </c>
      <c r="H180" s="72">
        <v>26593</v>
      </c>
      <c r="I180" s="88">
        <f t="shared" si="85"/>
        <v>2732430750</v>
      </c>
      <c r="J180" s="92">
        <f t="shared" si="86"/>
        <v>10929723000</v>
      </c>
      <c r="K180" s="67">
        <v>774</v>
      </c>
      <c r="L180" s="68">
        <v>2306</v>
      </c>
      <c r="M180" s="68">
        <v>6877</v>
      </c>
      <c r="N180" s="68">
        <v>4292</v>
      </c>
      <c r="O180" s="69">
        <v>463</v>
      </c>
      <c r="P180" s="67">
        <v>13437208</v>
      </c>
      <c r="Q180" s="68">
        <v>5471944</v>
      </c>
      <c r="R180" s="68">
        <v>10784198</v>
      </c>
      <c r="S180" s="68">
        <v>11873849</v>
      </c>
      <c r="T180" s="69">
        <v>2472979</v>
      </c>
      <c r="U180" s="102">
        <f t="shared" si="65"/>
        <v>17360.7338501292</v>
      </c>
      <c r="V180" s="103">
        <f t="shared" si="66"/>
        <v>2372.9158716392021</v>
      </c>
      <c r="W180" s="103">
        <f t="shared" si="67"/>
        <v>1568.1544278028209</v>
      </c>
      <c r="X180" s="103">
        <f t="shared" si="68"/>
        <v>2766.5072227399814</v>
      </c>
      <c r="Y180" s="92">
        <f t="shared" si="69"/>
        <v>5341.2073434125268</v>
      </c>
      <c r="Z180" s="102">
        <f>Coverages!$C$10*G180</f>
        <v>1495856250</v>
      </c>
      <c r="AA180" s="103">
        <f>Coverages!$C$12*G180</f>
        <v>199447500</v>
      </c>
      <c r="AB180" s="103">
        <f>Coverages!$C$14*G180</f>
        <v>997237500</v>
      </c>
      <c r="AC180" s="103">
        <f>Coverages!$C$16*G180</f>
        <v>19944750</v>
      </c>
      <c r="AD180" s="92">
        <f>Coverages!$C$18*G180</f>
        <v>19944750</v>
      </c>
      <c r="AE180" s="106">
        <f t="shared" si="87"/>
        <v>0.11642161471063814</v>
      </c>
      <c r="AF180" s="107">
        <f t="shared" si="70"/>
        <v>0.34685819576580301</v>
      </c>
      <c r="AG180" s="107">
        <f t="shared" si="71"/>
        <v>1.0344075508592487</v>
      </c>
      <c r="AH180" s="107">
        <f t="shared" si="72"/>
        <v>0.64558342420937842</v>
      </c>
      <c r="AI180" s="108">
        <f t="shared" si="73"/>
        <v>6.964238709434814E-2</v>
      </c>
      <c r="AJ180" s="106">
        <f t="shared" si="94"/>
        <v>0.12558680741616232</v>
      </c>
      <c r="AK180" s="107">
        <f t="shared" si="88"/>
        <v>0.36045954434766192</v>
      </c>
      <c r="AL180" s="107">
        <f t="shared" si="89"/>
        <v>1.0397986208626111</v>
      </c>
      <c r="AM180" s="107">
        <f t="shared" si="90"/>
        <v>0.6592523834372469</v>
      </c>
      <c r="AN180" s="108">
        <f t="shared" si="91"/>
        <v>7.6916231923720324E-2</v>
      </c>
      <c r="AO180" s="102">
        <f t="shared" si="92"/>
        <v>2021.164667393675</v>
      </c>
      <c r="AP180" s="103">
        <f t="shared" si="74"/>
        <v>823.0653179408115</v>
      </c>
      <c r="AQ180" s="103">
        <f t="shared" si="75"/>
        <v>1622.1107810326025</v>
      </c>
      <c r="AR180" s="103">
        <f t="shared" si="76"/>
        <v>1786.0112059564547</v>
      </c>
      <c r="AS180" s="92">
        <f t="shared" si="77"/>
        <v>371.97442936111008</v>
      </c>
      <c r="AT180" s="102">
        <f t="shared" si="93"/>
        <v>2027.5512232102778</v>
      </c>
      <c r="AU180" s="103">
        <f t="shared" si="78"/>
        <v>825.66607218836987</v>
      </c>
      <c r="AV180" s="103">
        <f t="shared" si="79"/>
        <v>1627.2363906431924</v>
      </c>
      <c r="AW180" s="103">
        <f t="shared" si="80"/>
        <v>1791.6547145928032</v>
      </c>
      <c r="AX180" s="92">
        <f t="shared" si="81"/>
        <v>373.1498088310704</v>
      </c>
    </row>
    <row r="181" spans="1:50" x14ac:dyDescent="0.2">
      <c r="A181" s="85" t="str">
        <f t="shared" si="82"/>
        <v>2010_3</v>
      </c>
      <c r="B181" s="59">
        <v>2010</v>
      </c>
      <c r="C181" s="59">
        <v>3</v>
      </c>
      <c r="D181" s="83" t="str">
        <f t="shared" si="83"/>
        <v>SYL_Personal</v>
      </c>
      <c r="E181" s="70" t="s">
        <v>22</v>
      </c>
      <c r="F181" s="71" t="s">
        <v>14</v>
      </c>
      <c r="G181" s="88">
        <f t="shared" si="84"/>
        <v>670.5</v>
      </c>
      <c r="H181" s="72">
        <v>2682</v>
      </c>
      <c r="I181" s="88">
        <f t="shared" si="85"/>
        <v>275575500</v>
      </c>
      <c r="J181" s="92">
        <f t="shared" si="86"/>
        <v>1102302000</v>
      </c>
      <c r="K181" s="67">
        <v>90</v>
      </c>
      <c r="L181" s="68">
        <v>254</v>
      </c>
      <c r="M181" s="68">
        <v>744</v>
      </c>
      <c r="N181" s="68">
        <v>327</v>
      </c>
      <c r="O181" s="69">
        <v>116</v>
      </c>
      <c r="P181" s="67">
        <v>1130858</v>
      </c>
      <c r="Q181" s="68">
        <v>703825</v>
      </c>
      <c r="R181" s="68">
        <v>1190898</v>
      </c>
      <c r="S181" s="68">
        <v>864314</v>
      </c>
      <c r="T181" s="69">
        <v>446479</v>
      </c>
      <c r="U181" s="102">
        <f t="shared" si="65"/>
        <v>12565.088888888889</v>
      </c>
      <c r="V181" s="103">
        <f t="shared" si="66"/>
        <v>2770.964566929134</v>
      </c>
      <c r="W181" s="103">
        <f t="shared" si="67"/>
        <v>1600.6693548387098</v>
      </c>
      <c r="X181" s="103">
        <f t="shared" si="68"/>
        <v>2643.1620795107033</v>
      </c>
      <c r="Y181" s="92">
        <f t="shared" si="69"/>
        <v>3848.9568965517242</v>
      </c>
      <c r="Z181" s="102">
        <f>Coverages!$C$10*G181</f>
        <v>150862500</v>
      </c>
      <c r="AA181" s="103">
        <f>Coverages!$C$12*G181</f>
        <v>20115000</v>
      </c>
      <c r="AB181" s="103">
        <f>Coverages!$C$14*G181</f>
        <v>100575000</v>
      </c>
      <c r="AC181" s="103">
        <f>Coverages!$C$16*G181</f>
        <v>2011500</v>
      </c>
      <c r="AD181" s="92">
        <f>Coverages!$C$18*G181</f>
        <v>2011500</v>
      </c>
      <c r="AE181" s="106">
        <f t="shared" si="87"/>
        <v>0.13422818791946309</v>
      </c>
      <c r="AF181" s="107">
        <f t="shared" si="70"/>
        <v>0.37882177479492918</v>
      </c>
      <c r="AG181" s="107">
        <f t="shared" si="71"/>
        <v>1.109619686800895</v>
      </c>
      <c r="AH181" s="107">
        <f t="shared" si="72"/>
        <v>0.48769574944071586</v>
      </c>
      <c r="AI181" s="108">
        <f t="shared" si="73"/>
        <v>0.17300521998508575</v>
      </c>
      <c r="AJ181" s="106">
        <f t="shared" si="94"/>
        <v>0.16490287312239632</v>
      </c>
      <c r="AK181" s="107">
        <f t="shared" si="88"/>
        <v>0.42247155979756928</v>
      </c>
      <c r="AL181" s="107">
        <f t="shared" si="89"/>
        <v>1.1410022119160956</v>
      </c>
      <c r="AM181" s="107">
        <f t="shared" si="90"/>
        <v>0.5326732165634499</v>
      </c>
      <c r="AN181" s="108">
        <f t="shared" si="91"/>
        <v>0.20704114181939906</v>
      </c>
      <c r="AO181" s="102">
        <f t="shared" si="92"/>
        <v>1686.5891126025354</v>
      </c>
      <c r="AP181" s="103">
        <f t="shared" si="74"/>
        <v>1049.7017151379569</v>
      </c>
      <c r="AQ181" s="103">
        <f t="shared" si="75"/>
        <v>1776.1342281879195</v>
      </c>
      <c r="AR181" s="103">
        <f t="shared" si="76"/>
        <v>1289.0589112602536</v>
      </c>
      <c r="AS181" s="92">
        <f t="shared" si="77"/>
        <v>665.88963460104401</v>
      </c>
      <c r="AT181" s="102">
        <f t="shared" si="93"/>
        <v>1691.9184633877935</v>
      </c>
      <c r="AU181" s="103">
        <f t="shared" si="78"/>
        <v>1053.0186040103301</v>
      </c>
      <c r="AV181" s="103">
        <f t="shared" si="79"/>
        <v>1781.7465271604362</v>
      </c>
      <c r="AW181" s="103">
        <f t="shared" si="80"/>
        <v>1293.1321304395049</v>
      </c>
      <c r="AX181" s="92">
        <f t="shared" si="81"/>
        <v>667.9937389264777</v>
      </c>
    </row>
    <row r="182" spans="1:50" x14ac:dyDescent="0.2">
      <c r="A182" s="85" t="str">
        <f t="shared" si="82"/>
        <v>2010_3</v>
      </c>
      <c r="B182" s="59">
        <v>2010</v>
      </c>
      <c r="C182" s="59">
        <v>3</v>
      </c>
      <c r="D182" s="83" t="str">
        <f t="shared" si="83"/>
        <v>MYL_Personal</v>
      </c>
      <c r="E182" s="70" t="s">
        <v>23</v>
      </c>
      <c r="F182" s="71" t="s">
        <v>14</v>
      </c>
      <c r="G182" s="88">
        <f t="shared" si="84"/>
        <v>669.5</v>
      </c>
      <c r="H182" s="72">
        <v>2678</v>
      </c>
      <c r="I182" s="88">
        <f t="shared" si="85"/>
        <v>275164500</v>
      </c>
      <c r="J182" s="92">
        <f t="shared" si="86"/>
        <v>1100658000</v>
      </c>
      <c r="K182" s="67">
        <v>85</v>
      </c>
      <c r="L182" s="68">
        <v>267</v>
      </c>
      <c r="M182" s="68">
        <v>942</v>
      </c>
      <c r="N182" s="68">
        <v>362</v>
      </c>
      <c r="O182" s="69">
        <v>70</v>
      </c>
      <c r="P182" s="67">
        <v>1221335</v>
      </c>
      <c r="Q182" s="68">
        <v>779631</v>
      </c>
      <c r="R182" s="68">
        <v>1008167</v>
      </c>
      <c r="S182" s="68">
        <v>1002230</v>
      </c>
      <c r="T182" s="69">
        <v>305115</v>
      </c>
      <c r="U182" s="102">
        <f t="shared" si="65"/>
        <v>14368.64705882353</v>
      </c>
      <c r="V182" s="103">
        <f t="shared" si="66"/>
        <v>2919.9662921348313</v>
      </c>
      <c r="W182" s="103">
        <f t="shared" si="67"/>
        <v>1070.2409766454352</v>
      </c>
      <c r="X182" s="103">
        <f t="shared" si="68"/>
        <v>2768.5911602209944</v>
      </c>
      <c r="Y182" s="92">
        <f t="shared" si="69"/>
        <v>4358.7857142857147</v>
      </c>
      <c r="Z182" s="102">
        <f>Coverages!$C$10*G182</f>
        <v>150637500</v>
      </c>
      <c r="AA182" s="103">
        <f>Coverages!$C$12*G182</f>
        <v>20085000</v>
      </c>
      <c r="AB182" s="103">
        <f>Coverages!$C$14*G182</f>
        <v>100425000</v>
      </c>
      <c r="AC182" s="103">
        <f>Coverages!$C$16*G182</f>
        <v>2008500</v>
      </c>
      <c r="AD182" s="92">
        <f>Coverages!$C$18*G182</f>
        <v>2008500</v>
      </c>
      <c r="AE182" s="106">
        <f t="shared" si="87"/>
        <v>0.12696041822255413</v>
      </c>
      <c r="AF182" s="107">
        <f t="shared" si="70"/>
        <v>0.39880507841672891</v>
      </c>
      <c r="AG182" s="107">
        <f t="shared" si="71"/>
        <v>1.4070201643017177</v>
      </c>
      <c r="AH182" s="107">
        <f t="shared" si="72"/>
        <v>0.54070201643017179</v>
      </c>
      <c r="AI182" s="108">
        <f t="shared" si="73"/>
        <v>0.10455563853622106</v>
      </c>
      <c r="AJ182" s="106">
        <f t="shared" si="94"/>
        <v>0.15694042796274812</v>
      </c>
      <c r="AK182" s="107">
        <f t="shared" si="88"/>
        <v>0.44289797421615246</v>
      </c>
      <c r="AL182" s="107">
        <f t="shared" si="89"/>
        <v>1.4751659108563107</v>
      </c>
      <c r="AM182" s="107">
        <f t="shared" si="90"/>
        <v>0.5855772678022555</v>
      </c>
      <c r="AN182" s="108">
        <f t="shared" si="91"/>
        <v>0.13210894119460784</v>
      </c>
      <c r="AO182" s="102">
        <f t="shared" si="92"/>
        <v>1824.2494398805079</v>
      </c>
      <c r="AP182" s="103">
        <f t="shared" si="74"/>
        <v>1164.4973861090366</v>
      </c>
      <c r="AQ182" s="103">
        <f t="shared" si="75"/>
        <v>1505.850634802091</v>
      </c>
      <c r="AR182" s="103">
        <f t="shared" si="76"/>
        <v>1496.9828230022404</v>
      </c>
      <c r="AS182" s="92">
        <f t="shared" si="77"/>
        <v>455.73562359970128</v>
      </c>
      <c r="AT182" s="102">
        <f t="shared" si="93"/>
        <v>1830.0137751962577</v>
      </c>
      <c r="AU182" s="103">
        <f t="shared" si="78"/>
        <v>1168.1770108692813</v>
      </c>
      <c r="AV182" s="103">
        <f t="shared" si="79"/>
        <v>1510.6088810181363</v>
      </c>
      <c r="AW182" s="103">
        <f t="shared" si="80"/>
        <v>1501.713048356876</v>
      </c>
      <c r="AX182" s="92">
        <f t="shared" si="81"/>
        <v>457.17567499417129</v>
      </c>
    </row>
    <row r="183" spans="1:50" x14ac:dyDescent="0.2">
      <c r="A183" s="85" t="str">
        <f t="shared" si="82"/>
        <v>2010_3</v>
      </c>
      <c r="B183" s="59">
        <v>2010</v>
      </c>
      <c r="C183" s="59">
        <v>3</v>
      </c>
      <c r="D183" s="83" t="str">
        <f t="shared" si="83"/>
        <v>MYH_Personal</v>
      </c>
      <c r="E183" s="70" t="s">
        <v>24</v>
      </c>
      <c r="F183" s="71" t="s">
        <v>14</v>
      </c>
      <c r="G183" s="88">
        <f t="shared" si="84"/>
        <v>1787</v>
      </c>
      <c r="H183" s="72">
        <v>7148</v>
      </c>
      <c r="I183" s="88">
        <f t="shared" si="85"/>
        <v>734457000</v>
      </c>
      <c r="J183" s="92">
        <f t="shared" si="86"/>
        <v>2937828000</v>
      </c>
      <c r="K183" s="67">
        <v>208</v>
      </c>
      <c r="L183" s="68">
        <v>763</v>
      </c>
      <c r="M183" s="68">
        <v>2322</v>
      </c>
      <c r="N183" s="68">
        <v>1396</v>
      </c>
      <c r="O183" s="69">
        <v>142</v>
      </c>
      <c r="P183" s="67">
        <v>4568446</v>
      </c>
      <c r="Q183" s="68">
        <v>3294760</v>
      </c>
      <c r="R183" s="68">
        <v>3428973</v>
      </c>
      <c r="S183" s="68">
        <v>3878799</v>
      </c>
      <c r="T183" s="69">
        <v>796257</v>
      </c>
      <c r="U183" s="102">
        <f t="shared" si="65"/>
        <v>21963.682692307691</v>
      </c>
      <c r="V183" s="103">
        <f t="shared" si="66"/>
        <v>4318.1651376146792</v>
      </c>
      <c r="W183" s="103">
        <f t="shared" si="67"/>
        <v>1476.7325581395348</v>
      </c>
      <c r="X183" s="103">
        <f t="shared" si="68"/>
        <v>2778.5093123209167</v>
      </c>
      <c r="Y183" s="92">
        <f t="shared" si="69"/>
        <v>5607.4436619718308</v>
      </c>
      <c r="Z183" s="102">
        <f>Coverages!$C$10*G183</f>
        <v>402075000</v>
      </c>
      <c r="AA183" s="103">
        <f>Coverages!$C$12*G183</f>
        <v>53610000</v>
      </c>
      <c r="AB183" s="103">
        <f>Coverages!$C$14*G183</f>
        <v>268050000</v>
      </c>
      <c r="AC183" s="103">
        <f>Coverages!$C$16*G183</f>
        <v>5361000</v>
      </c>
      <c r="AD183" s="92">
        <f>Coverages!$C$18*G183</f>
        <v>5361000</v>
      </c>
      <c r="AE183" s="106">
        <f t="shared" si="87"/>
        <v>0.11639619473978735</v>
      </c>
      <c r="AF183" s="107">
        <f t="shared" si="70"/>
        <v>0.42697257974258535</v>
      </c>
      <c r="AG183" s="107">
        <f t="shared" si="71"/>
        <v>1.2993844432008954</v>
      </c>
      <c r="AH183" s="107">
        <f t="shared" si="72"/>
        <v>0.78119753777280354</v>
      </c>
      <c r="AI183" s="108">
        <f t="shared" si="73"/>
        <v>7.9462786793508669E-2</v>
      </c>
      <c r="AJ183" s="106">
        <f t="shared" si="94"/>
        <v>0.13407251350334828</v>
      </c>
      <c r="AK183" s="107">
        <f t="shared" si="88"/>
        <v>0.45423606286609414</v>
      </c>
      <c r="AL183" s="107">
        <f t="shared" si="89"/>
        <v>1.3337621648602551</v>
      </c>
      <c r="AM183" s="107">
        <f t="shared" si="90"/>
        <v>0.8039852213375579</v>
      </c>
      <c r="AN183" s="108">
        <f t="shared" si="91"/>
        <v>9.4369991511741774E-2</v>
      </c>
      <c r="AO183" s="102">
        <f t="shared" si="92"/>
        <v>2556.489087856743</v>
      </c>
      <c r="AP183" s="103">
        <f t="shared" si="74"/>
        <v>1843.7381085618356</v>
      </c>
      <c r="AQ183" s="103">
        <f t="shared" si="75"/>
        <v>1918.8433128147733</v>
      </c>
      <c r="AR183" s="103">
        <f t="shared" si="76"/>
        <v>2170.5646334639059</v>
      </c>
      <c r="AS183" s="92">
        <f t="shared" si="77"/>
        <v>445.58310016787914</v>
      </c>
      <c r="AT183" s="102">
        <f t="shared" si="93"/>
        <v>2564.5671828865693</v>
      </c>
      <c r="AU183" s="103">
        <f t="shared" si="78"/>
        <v>1849.5640249413811</v>
      </c>
      <c r="AV183" s="103">
        <f t="shared" si="79"/>
        <v>1924.9065495803404</v>
      </c>
      <c r="AW183" s="103">
        <f t="shared" si="80"/>
        <v>2177.423269184585</v>
      </c>
      <c r="AX183" s="92">
        <f t="shared" si="81"/>
        <v>446.99107121846487</v>
      </c>
    </row>
    <row r="184" spans="1:50" x14ac:dyDescent="0.2">
      <c r="A184" s="85" t="str">
        <f t="shared" si="82"/>
        <v>2010_3</v>
      </c>
      <c r="B184" s="59">
        <v>2010</v>
      </c>
      <c r="C184" s="59">
        <v>3</v>
      </c>
      <c r="D184" s="83" t="str">
        <f t="shared" si="83"/>
        <v>LML_Personal</v>
      </c>
      <c r="E184" s="70" t="s">
        <v>25</v>
      </c>
      <c r="F184" s="71" t="s">
        <v>14</v>
      </c>
      <c r="G184" s="88">
        <f t="shared" si="84"/>
        <v>5076.25</v>
      </c>
      <c r="H184" s="72">
        <v>20305</v>
      </c>
      <c r="I184" s="88">
        <f t="shared" si="85"/>
        <v>2086338750</v>
      </c>
      <c r="J184" s="92">
        <f t="shared" si="86"/>
        <v>8345355000</v>
      </c>
      <c r="K184" s="67">
        <v>146</v>
      </c>
      <c r="L184" s="68">
        <v>1633</v>
      </c>
      <c r="M184" s="68">
        <v>9972</v>
      </c>
      <c r="N184" s="68">
        <v>2284</v>
      </c>
      <c r="O184" s="69">
        <v>579</v>
      </c>
      <c r="P184" s="67">
        <v>2392346</v>
      </c>
      <c r="Q184" s="68">
        <v>3099069</v>
      </c>
      <c r="R184" s="68">
        <v>19380599</v>
      </c>
      <c r="S184" s="68">
        <v>4135841</v>
      </c>
      <c r="T184" s="69">
        <v>2843225</v>
      </c>
      <c r="U184" s="102">
        <f t="shared" si="65"/>
        <v>16385.931506849316</v>
      </c>
      <c r="V184" s="103">
        <f t="shared" si="66"/>
        <v>1897.7764849969381</v>
      </c>
      <c r="W184" s="103">
        <f t="shared" si="67"/>
        <v>1943.5017047733654</v>
      </c>
      <c r="X184" s="103">
        <f t="shared" si="68"/>
        <v>1810.7885288966725</v>
      </c>
      <c r="Y184" s="92">
        <f t="shared" si="69"/>
        <v>4910.5785837651119</v>
      </c>
      <c r="Z184" s="102">
        <f>Coverages!$C$10*G184</f>
        <v>1142156250</v>
      </c>
      <c r="AA184" s="103">
        <f>Coverages!$C$12*G184</f>
        <v>152287500</v>
      </c>
      <c r="AB184" s="103">
        <f>Coverages!$C$14*G184</f>
        <v>761437500</v>
      </c>
      <c r="AC184" s="103">
        <f>Coverages!$C$16*G184</f>
        <v>15228750</v>
      </c>
      <c r="AD184" s="92">
        <f>Coverages!$C$18*G184</f>
        <v>15228750</v>
      </c>
      <c r="AE184" s="106">
        <f t="shared" si="87"/>
        <v>2.8761388820487566E-2</v>
      </c>
      <c r="AF184" s="107">
        <f t="shared" si="70"/>
        <v>0.32169416399901501</v>
      </c>
      <c r="AG184" s="107">
        <f t="shared" si="71"/>
        <v>1.9644422556020684</v>
      </c>
      <c r="AH184" s="107">
        <f t="shared" si="72"/>
        <v>0.4499384388081753</v>
      </c>
      <c r="AI184" s="108">
        <f t="shared" si="73"/>
        <v>0.11406057621275548</v>
      </c>
      <c r="AJ184" s="106">
        <f t="shared" si="94"/>
        <v>3.4227170945983348E-2</v>
      </c>
      <c r="AK184" s="107">
        <f t="shared" si="88"/>
        <v>0.33697048542592961</v>
      </c>
      <c r="AL184" s="107">
        <f t="shared" si="89"/>
        <v>2.0094556919530184</v>
      </c>
      <c r="AM184" s="107">
        <f t="shared" si="90"/>
        <v>0.46620765449799356</v>
      </c>
      <c r="AN184" s="108">
        <f t="shared" si="91"/>
        <v>0.12445628761327687</v>
      </c>
      <c r="AO184" s="102">
        <f t="shared" si="92"/>
        <v>471.28214725437084</v>
      </c>
      <c r="AP184" s="103">
        <f t="shared" si="74"/>
        <v>610.50361979807928</v>
      </c>
      <c r="AQ184" s="103">
        <f t="shared" si="75"/>
        <v>3817.8968726914554</v>
      </c>
      <c r="AR184" s="103">
        <f t="shared" si="76"/>
        <v>814.74336370352125</v>
      </c>
      <c r="AS184" s="92">
        <f t="shared" si="77"/>
        <v>560.10342280226541</v>
      </c>
      <c r="AT184" s="102">
        <f t="shared" si="93"/>
        <v>472.77132316733082</v>
      </c>
      <c r="AU184" s="103">
        <f t="shared" si="78"/>
        <v>612.4327132099022</v>
      </c>
      <c r="AV184" s="103">
        <f t="shared" si="79"/>
        <v>3829.9608137808868</v>
      </c>
      <c r="AW184" s="103">
        <f t="shared" si="80"/>
        <v>817.31782191192099</v>
      </c>
      <c r="AX184" s="92">
        <f t="shared" si="81"/>
        <v>561.87325968419043</v>
      </c>
    </row>
    <row r="185" spans="1:50" x14ac:dyDescent="0.2">
      <c r="A185" s="85" t="str">
        <f t="shared" si="82"/>
        <v>2010_3</v>
      </c>
      <c r="B185" s="59">
        <v>2010</v>
      </c>
      <c r="C185" s="59">
        <v>3</v>
      </c>
      <c r="D185" s="83" t="str">
        <f t="shared" si="83"/>
        <v>MSA_Personal</v>
      </c>
      <c r="E185" s="70" t="s">
        <v>26</v>
      </c>
      <c r="F185" s="71" t="s">
        <v>14</v>
      </c>
      <c r="G185" s="88">
        <f t="shared" si="84"/>
        <v>5520.75</v>
      </c>
      <c r="H185" s="72">
        <v>22083</v>
      </c>
      <c r="I185" s="88">
        <f t="shared" si="85"/>
        <v>2269028250</v>
      </c>
      <c r="J185" s="92">
        <f t="shared" si="86"/>
        <v>9076113000</v>
      </c>
      <c r="K185" s="67">
        <v>298</v>
      </c>
      <c r="L185" s="68">
        <v>2319</v>
      </c>
      <c r="M185" s="68">
        <v>6088</v>
      </c>
      <c r="N185" s="68">
        <v>3942</v>
      </c>
      <c r="O185" s="69">
        <v>709</v>
      </c>
      <c r="P185" s="67">
        <v>6349697</v>
      </c>
      <c r="Q185" s="68">
        <v>6875767</v>
      </c>
      <c r="R185" s="68">
        <v>11764860</v>
      </c>
      <c r="S185" s="68">
        <v>10315677</v>
      </c>
      <c r="T185" s="69">
        <v>2753447</v>
      </c>
      <c r="U185" s="102">
        <f t="shared" si="65"/>
        <v>21307.708053691276</v>
      </c>
      <c r="V185" s="103">
        <f t="shared" si="66"/>
        <v>2964.9706770159551</v>
      </c>
      <c r="W185" s="103">
        <f t="shared" si="67"/>
        <v>1932.4671484888304</v>
      </c>
      <c r="X185" s="103">
        <f t="shared" si="68"/>
        <v>2616.8637747336379</v>
      </c>
      <c r="Y185" s="92">
        <f t="shared" si="69"/>
        <v>3883.5641748942171</v>
      </c>
      <c r="Z185" s="102">
        <f>Coverages!$C$10*G185</f>
        <v>1242168750</v>
      </c>
      <c r="AA185" s="103">
        <f>Coverages!$C$12*G185</f>
        <v>165622500</v>
      </c>
      <c r="AB185" s="103">
        <f>Coverages!$C$14*G185</f>
        <v>828112500</v>
      </c>
      <c r="AC185" s="103">
        <f>Coverages!$C$16*G185</f>
        <v>16562250</v>
      </c>
      <c r="AD185" s="92">
        <f>Coverages!$C$18*G185</f>
        <v>16562250</v>
      </c>
      <c r="AE185" s="106">
        <f t="shared" si="87"/>
        <v>5.3978173255445364E-2</v>
      </c>
      <c r="AF185" s="107">
        <f t="shared" si="70"/>
        <v>0.42005162342073088</v>
      </c>
      <c r="AG185" s="107">
        <f t="shared" si="71"/>
        <v>1.1027487207354074</v>
      </c>
      <c r="AH185" s="107">
        <f t="shared" si="72"/>
        <v>0.71403341937236786</v>
      </c>
      <c r="AI185" s="108">
        <f t="shared" si="73"/>
        <v>0.12842457999366028</v>
      </c>
      <c r="AJ185" s="106">
        <f t="shared" si="94"/>
        <v>6.1064424564880058E-2</v>
      </c>
      <c r="AK185" s="107">
        <f t="shared" si="88"/>
        <v>0.43552919719470401</v>
      </c>
      <c r="AL185" s="107">
        <f t="shared" si="89"/>
        <v>1.113304331649569</v>
      </c>
      <c r="AM185" s="107">
        <f t="shared" si="90"/>
        <v>0.72820354795345066</v>
      </c>
      <c r="AN185" s="108">
        <f t="shared" si="91"/>
        <v>0.13891597996870514</v>
      </c>
      <c r="AO185" s="102">
        <f t="shared" si="92"/>
        <v>1150.1511569985962</v>
      </c>
      <c r="AP185" s="103">
        <f t="shared" si="74"/>
        <v>1245.4407462754154</v>
      </c>
      <c r="AQ185" s="103">
        <f t="shared" si="75"/>
        <v>2131.0256758592582</v>
      </c>
      <c r="AR185" s="103">
        <f t="shared" si="76"/>
        <v>1868.5281891047412</v>
      </c>
      <c r="AS185" s="92">
        <f t="shared" si="77"/>
        <v>498.74509803921569</v>
      </c>
      <c r="AT185" s="102">
        <f t="shared" si="93"/>
        <v>1153.785449978383</v>
      </c>
      <c r="AU185" s="103">
        <f t="shared" si="78"/>
        <v>1249.3761390569528</v>
      </c>
      <c r="AV185" s="103">
        <f t="shared" si="79"/>
        <v>2137.759374822559</v>
      </c>
      <c r="AW185" s="103">
        <f t="shared" si="80"/>
        <v>1874.4324381583333</v>
      </c>
      <c r="AX185" s="92">
        <f t="shared" si="81"/>
        <v>500.32105246701195</v>
      </c>
    </row>
    <row r="186" spans="1:50" x14ac:dyDescent="0.2">
      <c r="A186" s="85" t="str">
        <f t="shared" si="82"/>
        <v>2010_3</v>
      </c>
      <c r="B186" s="59">
        <v>2010</v>
      </c>
      <c r="C186" s="59">
        <v>3</v>
      </c>
      <c r="D186" s="83" t="str">
        <f t="shared" si="83"/>
        <v>LYA_Personal</v>
      </c>
      <c r="E186" s="70" t="s">
        <v>27</v>
      </c>
      <c r="F186" s="71" t="s">
        <v>14</v>
      </c>
      <c r="G186" s="88">
        <f t="shared" si="84"/>
        <v>1388.25</v>
      </c>
      <c r="H186" s="72">
        <v>5553</v>
      </c>
      <c r="I186" s="88">
        <f t="shared" si="85"/>
        <v>570570750</v>
      </c>
      <c r="J186" s="92">
        <f t="shared" si="86"/>
        <v>2282283000</v>
      </c>
      <c r="K186" s="67">
        <v>157</v>
      </c>
      <c r="L186" s="68">
        <v>605</v>
      </c>
      <c r="M186" s="68">
        <v>1676</v>
      </c>
      <c r="N186" s="68">
        <v>821</v>
      </c>
      <c r="O186" s="69">
        <v>187</v>
      </c>
      <c r="P186" s="67">
        <v>2906980</v>
      </c>
      <c r="Q186" s="68">
        <v>1777870</v>
      </c>
      <c r="R186" s="68">
        <v>2944040</v>
      </c>
      <c r="S186" s="68">
        <v>2424451</v>
      </c>
      <c r="T186" s="69">
        <v>1428989</v>
      </c>
      <c r="U186" s="102">
        <f t="shared" si="65"/>
        <v>18515.79617834395</v>
      </c>
      <c r="V186" s="103">
        <f t="shared" si="66"/>
        <v>2938.6280991735539</v>
      </c>
      <c r="W186" s="103">
        <f t="shared" si="67"/>
        <v>1756.5871121718378</v>
      </c>
      <c r="X186" s="103">
        <f t="shared" si="68"/>
        <v>2953.0462850182703</v>
      </c>
      <c r="Y186" s="92">
        <f t="shared" si="69"/>
        <v>7641.6524064171126</v>
      </c>
      <c r="Z186" s="102">
        <f>Coverages!$C$10*G186</f>
        <v>312356250</v>
      </c>
      <c r="AA186" s="103">
        <f>Coverages!$C$12*G186</f>
        <v>41647500</v>
      </c>
      <c r="AB186" s="103">
        <f>Coverages!$C$14*G186</f>
        <v>208237500</v>
      </c>
      <c r="AC186" s="103">
        <f>Coverages!$C$16*G186</f>
        <v>4164750</v>
      </c>
      <c r="AD186" s="92">
        <f>Coverages!$C$18*G186</f>
        <v>4164750</v>
      </c>
      <c r="AE186" s="106">
        <f t="shared" si="87"/>
        <v>0.11309202233027192</v>
      </c>
      <c r="AF186" s="107">
        <f t="shared" si="70"/>
        <v>0.4358004682153791</v>
      </c>
      <c r="AG186" s="107">
        <f t="shared" si="71"/>
        <v>1.2072753466594635</v>
      </c>
      <c r="AH186" s="107">
        <f t="shared" si="72"/>
        <v>0.59139204033855575</v>
      </c>
      <c r="AI186" s="108">
        <f t="shared" si="73"/>
        <v>0.13470196290293535</v>
      </c>
      <c r="AJ186" s="106">
        <f t="shared" si="94"/>
        <v>0.1328971362929387</v>
      </c>
      <c r="AK186" s="107">
        <f t="shared" si="88"/>
        <v>0.46680907736113109</v>
      </c>
      <c r="AL186" s="107">
        <f t="shared" si="89"/>
        <v>1.2385576750736105</v>
      </c>
      <c r="AM186" s="107">
        <f t="shared" si="90"/>
        <v>0.62213270324835979</v>
      </c>
      <c r="AN186" s="108">
        <f t="shared" si="91"/>
        <v>0.15605166902801687</v>
      </c>
      <c r="AO186" s="102">
        <f t="shared" si="92"/>
        <v>2093.9888348640375</v>
      </c>
      <c r="AP186" s="103">
        <f t="shared" si="74"/>
        <v>1280.6555015307042</v>
      </c>
      <c r="AQ186" s="103">
        <f t="shared" si="75"/>
        <v>2120.6843147848008</v>
      </c>
      <c r="AR186" s="103">
        <f t="shared" si="76"/>
        <v>1746.4080677111472</v>
      </c>
      <c r="AS186" s="92">
        <f t="shared" si="77"/>
        <v>1029.3455789663244</v>
      </c>
      <c r="AT186" s="102">
        <f t="shared" si="93"/>
        <v>2100.6055033566881</v>
      </c>
      <c r="AU186" s="103">
        <f t="shared" si="78"/>
        <v>1284.7021672845203</v>
      </c>
      <c r="AV186" s="103">
        <f t="shared" si="79"/>
        <v>2127.3853367075876</v>
      </c>
      <c r="AW186" s="103">
        <f t="shared" si="80"/>
        <v>1751.926436789598</v>
      </c>
      <c r="AX186" s="92">
        <f t="shared" si="81"/>
        <v>1032.5981457169191</v>
      </c>
    </row>
    <row r="187" spans="1:50" x14ac:dyDescent="0.2">
      <c r="A187" s="85" t="str">
        <f t="shared" si="82"/>
        <v>2010_3</v>
      </c>
      <c r="B187" s="59">
        <v>2010</v>
      </c>
      <c r="C187" s="59">
        <v>3</v>
      </c>
      <c r="D187" s="83" t="str">
        <f t="shared" si="83"/>
        <v>MMA_Personal</v>
      </c>
      <c r="E187" s="70" t="s">
        <v>28</v>
      </c>
      <c r="F187" s="71" t="s">
        <v>14</v>
      </c>
      <c r="G187" s="88">
        <f t="shared" si="84"/>
        <v>9035</v>
      </c>
      <c r="H187" s="72">
        <v>36140</v>
      </c>
      <c r="I187" s="88">
        <f t="shared" si="85"/>
        <v>3713385000</v>
      </c>
      <c r="J187" s="92">
        <f t="shared" si="86"/>
        <v>14853540000</v>
      </c>
      <c r="K187" s="67">
        <v>954</v>
      </c>
      <c r="L187" s="68">
        <v>3610</v>
      </c>
      <c r="M187" s="68">
        <v>12262</v>
      </c>
      <c r="N187" s="68">
        <v>5876</v>
      </c>
      <c r="O187" s="69">
        <v>1149</v>
      </c>
      <c r="P187" s="67">
        <v>12257275</v>
      </c>
      <c r="Q187" s="68">
        <v>11093283</v>
      </c>
      <c r="R187" s="68">
        <v>23919372</v>
      </c>
      <c r="S187" s="68">
        <v>17210566</v>
      </c>
      <c r="T187" s="69">
        <v>11145409</v>
      </c>
      <c r="U187" s="102">
        <f t="shared" si="65"/>
        <v>12848.296645702307</v>
      </c>
      <c r="V187" s="103">
        <f t="shared" si="66"/>
        <v>3072.9315789473685</v>
      </c>
      <c r="W187" s="103">
        <f t="shared" si="67"/>
        <v>1950.6909150220192</v>
      </c>
      <c r="X187" s="103">
        <f t="shared" si="68"/>
        <v>2928.9594962559563</v>
      </c>
      <c r="Y187" s="92">
        <f t="shared" si="69"/>
        <v>9700.0948651000872</v>
      </c>
      <c r="Z187" s="102">
        <f>Coverages!$C$10*G187</f>
        <v>2032875000</v>
      </c>
      <c r="AA187" s="103">
        <f>Coverages!$C$12*G187</f>
        <v>271050000</v>
      </c>
      <c r="AB187" s="103">
        <f>Coverages!$C$14*G187</f>
        <v>1355250000</v>
      </c>
      <c r="AC187" s="103">
        <f>Coverages!$C$16*G187</f>
        <v>27105000</v>
      </c>
      <c r="AD187" s="92">
        <f>Coverages!$C$18*G187</f>
        <v>27105000</v>
      </c>
      <c r="AE187" s="106">
        <f t="shared" si="87"/>
        <v>0.10558937465412285</v>
      </c>
      <c r="AF187" s="107">
        <f t="shared" si="70"/>
        <v>0.39955727725511897</v>
      </c>
      <c r="AG187" s="107">
        <f t="shared" si="71"/>
        <v>1.3571665744327615</v>
      </c>
      <c r="AH187" s="107">
        <f t="shared" si="72"/>
        <v>0.65035971223021583</v>
      </c>
      <c r="AI187" s="108">
        <f t="shared" si="73"/>
        <v>0.1271721084670725</v>
      </c>
      <c r="AJ187" s="106">
        <f t="shared" si="94"/>
        <v>0.1131224173062219</v>
      </c>
      <c r="AK187" s="107">
        <f t="shared" si="88"/>
        <v>0.41156379751108385</v>
      </c>
      <c r="AL187" s="107">
        <f t="shared" si="89"/>
        <v>1.3742330492512085</v>
      </c>
      <c r="AM187" s="107">
        <f t="shared" si="90"/>
        <v>0.66204876696341486</v>
      </c>
      <c r="AN187" s="108">
        <f t="shared" si="91"/>
        <v>0.13533891159400613</v>
      </c>
      <c r="AO187" s="102">
        <f t="shared" si="92"/>
        <v>1356.6436081903707</v>
      </c>
      <c r="AP187" s="103">
        <f t="shared" si="74"/>
        <v>1227.8121748754843</v>
      </c>
      <c r="AQ187" s="103">
        <f t="shared" si="75"/>
        <v>2647.4125069175429</v>
      </c>
      <c r="AR187" s="103">
        <f t="shared" si="76"/>
        <v>1904.8772551189818</v>
      </c>
      <c r="AS187" s="92">
        <f t="shared" si="77"/>
        <v>1233.5815163254013</v>
      </c>
      <c r="AT187" s="102">
        <f t="shared" si="93"/>
        <v>1360.9303841600486</v>
      </c>
      <c r="AU187" s="103">
        <f t="shared" si="78"/>
        <v>1231.6918642019648</v>
      </c>
      <c r="AV187" s="103">
        <f t="shared" si="79"/>
        <v>2655.7779053523</v>
      </c>
      <c r="AW187" s="103">
        <f t="shared" si="80"/>
        <v>1910.8963613847184</v>
      </c>
      <c r="AX187" s="92">
        <f t="shared" si="81"/>
        <v>1237.4794358444976</v>
      </c>
    </row>
    <row r="188" spans="1:50" x14ac:dyDescent="0.2">
      <c r="A188" s="85" t="str">
        <f t="shared" si="82"/>
        <v>2010_3</v>
      </c>
      <c r="B188" s="59">
        <v>2010</v>
      </c>
      <c r="C188" s="59">
        <v>3</v>
      </c>
      <c r="D188" s="83" t="str">
        <f t="shared" si="83"/>
        <v>LYH_Personal</v>
      </c>
      <c r="E188" s="70" t="s">
        <v>29</v>
      </c>
      <c r="F188" s="71" t="s">
        <v>14</v>
      </c>
      <c r="G188" s="88">
        <f t="shared" si="84"/>
        <v>980.25</v>
      </c>
      <c r="H188" s="72">
        <v>3921</v>
      </c>
      <c r="I188" s="88">
        <f t="shared" si="85"/>
        <v>402882750</v>
      </c>
      <c r="J188" s="92">
        <f t="shared" si="86"/>
        <v>1611531000</v>
      </c>
      <c r="K188" s="67">
        <v>121</v>
      </c>
      <c r="L188" s="68">
        <v>462</v>
      </c>
      <c r="M188" s="68">
        <v>1186</v>
      </c>
      <c r="N188" s="68">
        <v>699</v>
      </c>
      <c r="O188" s="69">
        <v>171</v>
      </c>
      <c r="P188" s="67">
        <v>1917490</v>
      </c>
      <c r="Q188" s="68">
        <v>1455743</v>
      </c>
      <c r="R188" s="68">
        <v>2544023</v>
      </c>
      <c r="S188" s="68">
        <v>1781612</v>
      </c>
      <c r="T188" s="69">
        <v>1371740</v>
      </c>
      <c r="U188" s="102">
        <f t="shared" si="65"/>
        <v>15847.024793388429</v>
      </c>
      <c r="V188" s="103">
        <f t="shared" si="66"/>
        <v>3150.9588744588746</v>
      </c>
      <c r="W188" s="103">
        <f t="shared" si="67"/>
        <v>2145.0446880269815</v>
      </c>
      <c r="X188" s="103">
        <f t="shared" si="68"/>
        <v>2548.8011444921317</v>
      </c>
      <c r="Y188" s="92">
        <f t="shared" si="69"/>
        <v>8021.8713450292398</v>
      </c>
      <c r="Z188" s="102">
        <f>Coverages!$C$10*G188</f>
        <v>220556250</v>
      </c>
      <c r="AA188" s="103">
        <f>Coverages!$C$12*G188</f>
        <v>29407500</v>
      </c>
      <c r="AB188" s="103">
        <f>Coverages!$C$14*G188</f>
        <v>147037500</v>
      </c>
      <c r="AC188" s="103">
        <f>Coverages!$C$16*G188</f>
        <v>2940750</v>
      </c>
      <c r="AD188" s="92">
        <f>Coverages!$C$18*G188</f>
        <v>2940750</v>
      </c>
      <c r="AE188" s="106">
        <f t="shared" si="87"/>
        <v>0.12343789849528182</v>
      </c>
      <c r="AF188" s="107">
        <f t="shared" si="70"/>
        <v>0.47130833970925784</v>
      </c>
      <c r="AG188" s="107">
        <f t="shared" si="71"/>
        <v>1.2098954348380515</v>
      </c>
      <c r="AH188" s="107">
        <f t="shared" si="72"/>
        <v>0.7130833970925784</v>
      </c>
      <c r="AI188" s="108">
        <f t="shared" si="73"/>
        <v>0.17444529456771232</v>
      </c>
      <c r="AJ188" s="106">
        <f t="shared" si="94"/>
        <v>0.14791742989920778</v>
      </c>
      <c r="AK188" s="107">
        <f t="shared" si="88"/>
        <v>0.50845684017368475</v>
      </c>
      <c r="AL188" s="107">
        <f t="shared" si="89"/>
        <v>1.2473981672394241</v>
      </c>
      <c r="AM188" s="107">
        <f t="shared" si="90"/>
        <v>0.74674505468355812</v>
      </c>
      <c r="AN188" s="108">
        <f t="shared" si="91"/>
        <v>0.20268694374235988</v>
      </c>
      <c r="AO188" s="102">
        <f t="shared" si="92"/>
        <v>1956.1234378984952</v>
      </c>
      <c r="AP188" s="103">
        <f t="shared" si="74"/>
        <v>1485.0731956133639</v>
      </c>
      <c r="AQ188" s="103">
        <f t="shared" si="75"/>
        <v>2595.2797755674574</v>
      </c>
      <c r="AR188" s="103">
        <f t="shared" si="76"/>
        <v>1817.507778627901</v>
      </c>
      <c r="AS188" s="92">
        <f t="shared" si="77"/>
        <v>1399.3777097679163</v>
      </c>
      <c r="AT188" s="102">
        <f t="shared" si="93"/>
        <v>1962.3044738733688</v>
      </c>
      <c r="AU188" s="103">
        <f t="shared" si="78"/>
        <v>1489.7657884577438</v>
      </c>
      <c r="AV188" s="103">
        <f t="shared" si="79"/>
        <v>2603.4804429419446</v>
      </c>
      <c r="AW188" s="103">
        <f t="shared" si="80"/>
        <v>1823.2508113765809</v>
      </c>
      <c r="AX188" s="92">
        <f t="shared" si="81"/>
        <v>1403.7995186368923</v>
      </c>
    </row>
    <row r="189" spans="1:50" x14ac:dyDescent="0.2">
      <c r="A189" s="85" t="str">
        <f t="shared" si="82"/>
        <v>2010_3</v>
      </c>
      <c r="B189" s="59">
        <v>2010</v>
      </c>
      <c r="C189" s="59">
        <v>3</v>
      </c>
      <c r="D189" s="83" t="str">
        <f t="shared" si="83"/>
        <v>SSA_Personal</v>
      </c>
      <c r="E189" s="70" t="s">
        <v>30</v>
      </c>
      <c r="F189" s="71" t="s">
        <v>14</v>
      </c>
      <c r="G189" s="88">
        <f t="shared" si="84"/>
        <v>1836.5</v>
      </c>
      <c r="H189" s="72">
        <v>7346</v>
      </c>
      <c r="I189" s="88">
        <f t="shared" si="85"/>
        <v>754801500</v>
      </c>
      <c r="J189" s="92">
        <f t="shared" si="86"/>
        <v>3019206000</v>
      </c>
      <c r="K189" s="67">
        <v>218</v>
      </c>
      <c r="L189" s="68">
        <v>791</v>
      </c>
      <c r="M189" s="68">
        <v>2087</v>
      </c>
      <c r="N189" s="68">
        <v>901</v>
      </c>
      <c r="O189" s="69">
        <v>234</v>
      </c>
      <c r="P189" s="67">
        <v>4986792</v>
      </c>
      <c r="Q189" s="68">
        <v>1456592</v>
      </c>
      <c r="R189" s="68">
        <v>2597337</v>
      </c>
      <c r="S189" s="68">
        <v>2941446</v>
      </c>
      <c r="T189" s="69">
        <v>1423919</v>
      </c>
      <c r="U189" s="102">
        <f t="shared" si="65"/>
        <v>22875.19266055046</v>
      </c>
      <c r="V189" s="103">
        <f t="shared" si="66"/>
        <v>1841.456384323641</v>
      </c>
      <c r="W189" s="103">
        <f t="shared" si="67"/>
        <v>1244.5313847628174</v>
      </c>
      <c r="X189" s="103">
        <f t="shared" si="68"/>
        <v>3264.6459489456161</v>
      </c>
      <c r="Y189" s="92">
        <f t="shared" si="69"/>
        <v>6085.1239316239316</v>
      </c>
      <c r="Z189" s="102">
        <f>Coverages!$C$10*G189</f>
        <v>413212500</v>
      </c>
      <c r="AA189" s="103">
        <f>Coverages!$C$12*G189</f>
        <v>55095000</v>
      </c>
      <c r="AB189" s="103">
        <f>Coverages!$C$14*G189</f>
        <v>275475000</v>
      </c>
      <c r="AC189" s="103">
        <f>Coverages!$C$16*G189</f>
        <v>5509500</v>
      </c>
      <c r="AD189" s="92">
        <f>Coverages!$C$18*G189</f>
        <v>5509500</v>
      </c>
      <c r="AE189" s="106">
        <f t="shared" si="87"/>
        <v>0.11870405662945821</v>
      </c>
      <c r="AF189" s="107">
        <f t="shared" si="70"/>
        <v>0.43071059079771307</v>
      </c>
      <c r="AG189" s="107">
        <f t="shared" si="71"/>
        <v>1.1364007623196297</v>
      </c>
      <c r="AH189" s="107">
        <f t="shared" si="72"/>
        <v>0.49060713313367821</v>
      </c>
      <c r="AI189" s="108">
        <f t="shared" si="73"/>
        <v>0.12741628096923496</v>
      </c>
      <c r="AJ189" s="106">
        <f t="shared" si="94"/>
        <v>0.13628953232459545</v>
      </c>
      <c r="AK189" s="107">
        <f t="shared" si="88"/>
        <v>0.45763336335622151</v>
      </c>
      <c r="AL189" s="107">
        <f t="shared" si="89"/>
        <v>1.1578067174935656</v>
      </c>
      <c r="AM189" s="107">
        <f t="shared" si="90"/>
        <v>0.51778740606596507</v>
      </c>
      <c r="AN189" s="108">
        <f t="shared" si="91"/>
        <v>0.14554539037262135</v>
      </c>
      <c r="AO189" s="102">
        <f t="shared" si="92"/>
        <v>2715.3781649877483</v>
      </c>
      <c r="AP189" s="103">
        <f t="shared" si="74"/>
        <v>793.13476722025587</v>
      </c>
      <c r="AQ189" s="103">
        <f t="shared" si="75"/>
        <v>1414.2864143751701</v>
      </c>
      <c r="AR189" s="103">
        <f t="shared" si="76"/>
        <v>1601.658589708685</v>
      </c>
      <c r="AS189" s="92">
        <f t="shared" si="77"/>
        <v>775.34386060441057</v>
      </c>
      <c r="AT189" s="102">
        <f t="shared" si="93"/>
        <v>2723.9583239889648</v>
      </c>
      <c r="AU189" s="103">
        <f t="shared" si="78"/>
        <v>795.64094573339617</v>
      </c>
      <c r="AV189" s="103">
        <f t="shared" si="79"/>
        <v>1418.7553323568591</v>
      </c>
      <c r="AW189" s="103">
        <f t="shared" si="80"/>
        <v>1606.7195736786384</v>
      </c>
      <c r="AX189" s="92">
        <f t="shared" si="81"/>
        <v>777.79382270927738</v>
      </c>
    </row>
    <row r="190" spans="1:50" x14ac:dyDescent="0.2">
      <c r="A190" s="85" t="str">
        <f t="shared" si="82"/>
        <v>2010_3</v>
      </c>
      <c r="B190" s="59">
        <v>2010</v>
      </c>
      <c r="C190" s="59">
        <v>3</v>
      </c>
      <c r="D190" s="83" t="str">
        <f t="shared" si="83"/>
        <v>MML_Personal</v>
      </c>
      <c r="E190" s="70" t="s">
        <v>31</v>
      </c>
      <c r="F190" s="71" t="s">
        <v>14</v>
      </c>
      <c r="G190" s="88">
        <f t="shared" si="84"/>
        <v>6110.25</v>
      </c>
      <c r="H190" s="72">
        <v>24441</v>
      </c>
      <c r="I190" s="88">
        <f t="shared" si="85"/>
        <v>2511312750</v>
      </c>
      <c r="J190" s="92">
        <f t="shared" si="86"/>
        <v>10045251000</v>
      </c>
      <c r="K190" s="67">
        <v>543</v>
      </c>
      <c r="L190" s="68">
        <v>2229</v>
      </c>
      <c r="M190" s="68">
        <v>8865</v>
      </c>
      <c r="N190" s="68">
        <v>2882</v>
      </c>
      <c r="O190" s="69">
        <v>667</v>
      </c>
      <c r="P190" s="67">
        <v>7869626</v>
      </c>
      <c r="Q190" s="68">
        <v>6672733</v>
      </c>
      <c r="R190" s="68">
        <v>5958559</v>
      </c>
      <c r="S190" s="68">
        <v>8758453</v>
      </c>
      <c r="T190" s="69">
        <v>1563644</v>
      </c>
      <c r="U190" s="102">
        <f t="shared" si="65"/>
        <v>14492.865561694291</v>
      </c>
      <c r="V190" s="103">
        <f t="shared" si="66"/>
        <v>2993.5993719156572</v>
      </c>
      <c r="W190" s="103">
        <f t="shared" si="67"/>
        <v>672.14427523970676</v>
      </c>
      <c r="X190" s="103">
        <f t="shared" si="68"/>
        <v>3039.0190839694656</v>
      </c>
      <c r="Y190" s="92">
        <f t="shared" si="69"/>
        <v>2344.2938530734632</v>
      </c>
      <c r="Z190" s="102">
        <f>Coverages!$C$10*G190</f>
        <v>1374806250</v>
      </c>
      <c r="AA190" s="103">
        <f>Coverages!$C$12*G190</f>
        <v>183307500</v>
      </c>
      <c r="AB190" s="103">
        <f>Coverages!$C$14*G190</f>
        <v>916537500</v>
      </c>
      <c r="AC190" s="103">
        <f>Coverages!$C$16*G190</f>
        <v>18330750</v>
      </c>
      <c r="AD190" s="92">
        <f>Coverages!$C$18*G190</f>
        <v>18330750</v>
      </c>
      <c r="AE190" s="106">
        <f t="shared" si="87"/>
        <v>8.8867067632257268E-2</v>
      </c>
      <c r="AF190" s="107">
        <f t="shared" si="70"/>
        <v>0.36479685773904502</v>
      </c>
      <c r="AG190" s="107">
        <f t="shared" si="71"/>
        <v>1.450840800294587</v>
      </c>
      <c r="AH190" s="107">
        <f t="shared" si="72"/>
        <v>0.47166646209238572</v>
      </c>
      <c r="AI190" s="108">
        <f t="shared" si="73"/>
        <v>0.1091608362996604</v>
      </c>
      <c r="AJ190" s="106">
        <f t="shared" si="94"/>
        <v>9.7348861785257493E-2</v>
      </c>
      <c r="AK190" s="107">
        <f t="shared" si="88"/>
        <v>0.37914541695800918</v>
      </c>
      <c r="AL190" s="107">
        <f t="shared" si="89"/>
        <v>1.4749480639291128</v>
      </c>
      <c r="AM190" s="107">
        <f t="shared" si="90"/>
        <v>0.48654629380812053</v>
      </c>
      <c r="AN190" s="108">
        <f t="shared" si="91"/>
        <v>0.11845605278758413</v>
      </c>
      <c r="AO190" s="102">
        <f t="shared" si="92"/>
        <v>1287.9384640562989</v>
      </c>
      <c r="AP190" s="103">
        <f t="shared" si="74"/>
        <v>1092.0556442044106</v>
      </c>
      <c r="AQ190" s="103">
        <f t="shared" si="75"/>
        <v>975.17433820220117</v>
      </c>
      <c r="AR190" s="103">
        <f t="shared" si="76"/>
        <v>1433.4033795671207</v>
      </c>
      <c r="AS190" s="92">
        <f t="shared" si="77"/>
        <v>255.90507753365247</v>
      </c>
      <c r="AT190" s="102">
        <f t="shared" si="93"/>
        <v>1292.0081428022925</v>
      </c>
      <c r="AU190" s="103">
        <f t="shared" si="78"/>
        <v>1095.5063646919903</v>
      </c>
      <c r="AV190" s="103">
        <f t="shared" si="79"/>
        <v>978.25573253009532</v>
      </c>
      <c r="AW190" s="103">
        <f t="shared" si="80"/>
        <v>1437.9327040892624</v>
      </c>
      <c r="AX190" s="92">
        <f t="shared" si="81"/>
        <v>256.71369648874645</v>
      </c>
    </row>
    <row r="191" spans="1:50" x14ac:dyDescent="0.2">
      <c r="A191" s="85" t="str">
        <f t="shared" si="82"/>
        <v>2010_3</v>
      </c>
      <c r="B191" s="59">
        <v>2010</v>
      </c>
      <c r="C191" s="59">
        <v>3</v>
      </c>
      <c r="D191" s="83" t="str">
        <f t="shared" si="83"/>
        <v>LMH_Personal</v>
      </c>
      <c r="E191" s="70" t="s">
        <v>32</v>
      </c>
      <c r="F191" s="71" t="s">
        <v>14</v>
      </c>
      <c r="G191" s="88">
        <f t="shared" si="84"/>
        <v>4326</v>
      </c>
      <c r="H191" s="72">
        <v>17304</v>
      </c>
      <c r="I191" s="88">
        <f t="shared" si="85"/>
        <v>1777986000</v>
      </c>
      <c r="J191" s="92">
        <f t="shared" si="86"/>
        <v>7111944000</v>
      </c>
      <c r="K191" s="67">
        <v>249</v>
      </c>
      <c r="L191" s="68">
        <v>2185</v>
      </c>
      <c r="M191" s="68">
        <v>6214</v>
      </c>
      <c r="N191" s="68">
        <v>3468</v>
      </c>
      <c r="O191" s="69">
        <v>706</v>
      </c>
      <c r="P191" s="67">
        <v>8389340</v>
      </c>
      <c r="Q191" s="68">
        <v>7418450</v>
      </c>
      <c r="R191" s="68">
        <v>10884084</v>
      </c>
      <c r="S191" s="68">
        <v>11143325</v>
      </c>
      <c r="T191" s="69">
        <v>5905300</v>
      </c>
      <c r="U191" s="102">
        <f t="shared" si="65"/>
        <v>33692.128514056225</v>
      </c>
      <c r="V191" s="103">
        <f t="shared" si="66"/>
        <v>3395.1716247139589</v>
      </c>
      <c r="W191" s="103">
        <f t="shared" si="67"/>
        <v>1751.5423237850016</v>
      </c>
      <c r="X191" s="103">
        <f t="shared" si="68"/>
        <v>3213.1848327566322</v>
      </c>
      <c r="Y191" s="92">
        <f t="shared" si="69"/>
        <v>8364.4475920679888</v>
      </c>
      <c r="Z191" s="102">
        <f>Coverages!$C$10*G191</f>
        <v>973350000</v>
      </c>
      <c r="AA191" s="103">
        <f>Coverages!$C$12*G191</f>
        <v>129780000</v>
      </c>
      <c r="AB191" s="103">
        <f>Coverages!$C$14*G191</f>
        <v>648900000</v>
      </c>
      <c r="AC191" s="103">
        <f>Coverages!$C$16*G191</f>
        <v>12978000</v>
      </c>
      <c r="AD191" s="92">
        <f>Coverages!$C$18*G191</f>
        <v>12978000</v>
      </c>
      <c r="AE191" s="106">
        <f t="shared" si="87"/>
        <v>5.7558945908460474E-2</v>
      </c>
      <c r="AF191" s="107">
        <f t="shared" si="70"/>
        <v>0.50508552935737405</v>
      </c>
      <c r="AG191" s="107">
        <f t="shared" si="71"/>
        <v>1.4364308830328247</v>
      </c>
      <c r="AH191" s="107">
        <f t="shared" si="72"/>
        <v>0.80166435506241329</v>
      </c>
      <c r="AI191" s="108">
        <f t="shared" si="73"/>
        <v>0.16319926028663892</v>
      </c>
      <c r="AJ191" s="106">
        <f t="shared" si="94"/>
        <v>6.5809748145169475E-2</v>
      </c>
      <c r="AK191" s="107">
        <f t="shared" si="88"/>
        <v>0.52279722752769298</v>
      </c>
      <c r="AL191" s="107">
        <f t="shared" si="89"/>
        <v>1.4644795849972381</v>
      </c>
      <c r="AM191" s="107">
        <f t="shared" si="90"/>
        <v>0.81579003418687235</v>
      </c>
      <c r="AN191" s="108">
        <f t="shared" si="91"/>
        <v>0.17629056055506115</v>
      </c>
      <c r="AO191" s="102">
        <f t="shared" si="92"/>
        <v>1939.283402681461</v>
      </c>
      <c r="AP191" s="103">
        <f t="shared" si="74"/>
        <v>1714.8520573277856</v>
      </c>
      <c r="AQ191" s="103">
        <f t="shared" si="75"/>
        <v>2515.9694868238557</v>
      </c>
      <c r="AR191" s="103">
        <f t="shared" si="76"/>
        <v>2575.8957466481738</v>
      </c>
      <c r="AS191" s="92">
        <f t="shared" si="77"/>
        <v>1365.071659731854</v>
      </c>
      <c r="AT191" s="102">
        <f t="shared" si="93"/>
        <v>1945.4112268490028</v>
      </c>
      <c r="AU191" s="103">
        <f t="shared" si="78"/>
        <v>1720.2707144802791</v>
      </c>
      <c r="AV191" s="103">
        <f t="shared" si="79"/>
        <v>2523.9195464205291</v>
      </c>
      <c r="AW191" s="103">
        <f t="shared" si="80"/>
        <v>2584.0351636037117</v>
      </c>
      <c r="AX191" s="92">
        <f t="shared" si="81"/>
        <v>1369.385066991136</v>
      </c>
    </row>
    <row r="192" spans="1:50" x14ac:dyDescent="0.2">
      <c r="A192" s="85" t="str">
        <f t="shared" si="82"/>
        <v>2010_3</v>
      </c>
      <c r="B192" s="59">
        <v>2010</v>
      </c>
      <c r="C192" s="59">
        <v>3</v>
      </c>
      <c r="D192" s="83" t="str">
        <f t="shared" si="83"/>
        <v>SSL_Personal</v>
      </c>
      <c r="E192" s="70" t="s">
        <v>33</v>
      </c>
      <c r="F192" s="71" t="s">
        <v>14</v>
      </c>
      <c r="G192" s="88">
        <f t="shared" si="84"/>
        <v>3255.5</v>
      </c>
      <c r="H192" s="72">
        <v>13022</v>
      </c>
      <c r="I192" s="88">
        <f t="shared" si="85"/>
        <v>1338010500</v>
      </c>
      <c r="J192" s="92">
        <f t="shared" si="86"/>
        <v>5352042000</v>
      </c>
      <c r="K192" s="67">
        <v>438</v>
      </c>
      <c r="L192" s="68">
        <v>1344</v>
      </c>
      <c r="M192" s="68">
        <v>4985</v>
      </c>
      <c r="N192" s="68">
        <v>1961</v>
      </c>
      <c r="O192" s="69">
        <v>363</v>
      </c>
      <c r="P192" s="67">
        <v>5213954</v>
      </c>
      <c r="Q192" s="68">
        <v>3940077</v>
      </c>
      <c r="R192" s="68">
        <v>6555812</v>
      </c>
      <c r="S192" s="68">
        <v>5164904</v>
      </c>
      <c r="T192" s="69">
        <v>887963</v>
      </c>
      <c r="U192" s="102">
        <f t="shared" si="65"/>
        <v>11904.004566210046</v>
      </c>
      <c r="V192" s="103">
        <f t="shared" si="66"/>
        <v>2931.6049107142858</v>
      </c>
      <c r="W192" s="103">
        <f t="shared" si="67"/>
        <v>1315.1077231695085</v>
      </c>
      <c r="X192" s="103">
        <f t="shared" si="68"/>
        <v>2633.8113207547171</v>
      </c>
      <c r="Y192" s="92">
        <f t="shared" si="69"/>
        <v>2446.1790633608816</v>
      </c>
      <c r="Z192" s="102">
        <f>Coverages!$C$10*G192</f>
        <v>732487500</v>
      </c>
      <c r="AA192" s="103">
        <f>Coverages!$C$12*G192</f>
        <v>97665000</v>
      </c>
      <c r="AB192" s="103">
        <f>Coverages!$C$14*G192</f>
        <v>488325000</v>
      </c>
      <c r="AC192" s="103">
        <f>Coverages!$C$16*G192</f>
        <v>9766500</v>
      </c>
      <c r="AD192" s="92">
        <f>Coverages!$C$18*G192</f>
        <v>9766500</v>
      </c>
      <c r="AE192" s="106">
        <f t="shared" si="87"/>
        <v>0.13454154507756105</v>
      </c>
      <c r="AF192" s="107">
        <f t="shared" si="70"/>
        <v>0.41283980955306404</v>
      </c>
      <c r="AG192" s="107">
        <f t="shared" si="71"/>
        <v>1.5312547995699586</v>
      </c>
      <c r="AH192" s="107">
        <f t="shared" si="72"/>
        <v>0.60236522807556447</v>
      </c>
      <c r="AI192" s="108">
        <f t="shared" si="73"/>
        <v>0.11150360927660882</v>
      </c>
      <c r="AJ192" s="106">
        <f t="shared" si="94"/>
        <v>0.14847626965160296</v>
      </c>
      <c r="AK192" s="107">
        <f t="shared" si="88"/>
        <v>0.43294536876744139</v>
      </c>
      <c r="AL192" s="107">
        <f t="shared" si="89"/>
        <v>1.5680865395513754</v>
      </c>
      <c r="AM192" s="107">
        <f t="shared" si="90"/>
        <v>0.62235092032948347</v>
      </c>
      <c r="AN192" s="108">
        <f t="shared" si="91"/>
        <v>0.12435704907629727</v>
      </c>
      <c r="AO192" s="102">
        <f t="shared" si="92"/>
        <v>1601.5831669482413</v>
      </c>
      <c r="AP192" s="103">
        <f t="shared" si="74"/>
        <v>1210.2832130241131</v>
      </c>
      <c r="AQ192" s="103">
        <f t="shared" si="75"/>
        <v>2013.7650130548302</v>
      </c>
      <c r="AR192" s="103">
        <f t="shared" si="76"/>
        <v>1586.5163569344186</v>
      </c>
      <c r="AS192" s="92">
        <f t="shared" si="77"/>
        <v>272.75779450161264</v>
      </c>
      <c r="AT192" s="102">
        <f t="shared" si="93"/>
        <v>1606.6439125943823</v>
      </c>
      <c r="AU192" s="103">
        <f t="shared" si="78"/>
        <v>1214.1075136457162</v>
      </c>
      <c r="AV192" s="103">
        <f t="shared" si="79"/>
        <v>2020.1281871518627</v>
      </c>
      <c r="AW192" s="103">
        <f t="shared" si="80"/>
        <v>1591.5294938801485</v>
      </c>
      <c r="AX192" s="92">
        <f t="shared" si="81"/>
        <v>273.61966533633506</v>
      </c>
    </row>
    <row r="193" spans="1:50" x14ac:dyDescent="0.2">
      <c r="A193" s="85" t="str">
        <f t="shared" si="82"/>
        <v>2010_3</v>
      </c>
      <c r="B193" s="59">
        <v>2010</v>
      </c>
      <c r="C193" s="59">
        <v>3</v>
      </c>
      <c r="D193" s="83" t="str">
        <f t="shared" si="83"/>
        <v>SSH_Personal</v>
      </c>
      <c r="E193" s="70" t="s">
        <v>34</v>
      </c>
      <c r="F193" s="71" t="s">
        <v>14</v>
      </c>
      <c r="G193" s="88">
        <f t="shared" si="84"/>
        <v>2947.25</v>
      </c>
      <c r="H193" s="72">
        <v>11789</v>
      </c>
      <c r="I193" s="88">
        <f t="shared" si="85"/>
        <v>1211319750</v>
      </c>
      <c r="J193" s="92">
        <f t="shared" si="86"/>
        <v>4845279000</v>
      </c>
      <c r="K193" s="67">
        <v>322</v>
      </c>
      <c r="L193" s="68">
        <v>1574</v>
      </c>
      <c r="M193" s="68">
        <v>3063</v>
      </c>
      <c r="N193" s="68">
        <v>2048</v>
      </c>
      <c r="O193" s="69">
        <v>286</v>
      </c>
      <c r="P193" s="67">
        <v>4211447</v>
      </c>
      <c r="Q193" s="68">
        <v>6049988</v>
      </c>
      <c r="R193" s="68">
        <v>5976066</v>
      </c>
      <c r="S193" s="68">
        <v>7903677</v>
      </c>
      <c r="T193" s="69">
        <v>1032782</v>
      </c>
      <c r="U193" s="102">
        <f t="shared" si="65"/>
        <v>13079.027950310559</v>
      </c>
      <c r="V193" s="103">
        <f t="shared" si="66"/>
        <v>3843.7026683608642</v>
      </c>
      <c r="W193" s="103">
        <f t="shared" si="67"/>
        <v>1951.0499510284035</v>
      </c>
      <c r="X193" s="103">
        <f t="shared" si="68"/>
        <v>3859.21728515625</v>
      </c>
      <c r="Y193" s="92">
        <f t="shared" si="69"/>
        <v>3611.1258741258739</v>
      </c>
      <c r="Z193" s="102">
        <f>Coverages!$C$10*G193</f>
        <v>663131250</v>
      </c>
      <c r="AA193" s="103">
        <f>Coverages!$C$12*G193</f>
        <v>88417500</v>
      </c>
      <c r="AB193" s="103">
        <f>Coverages!$C$14*G193</f>
        <v>442087500</v>
      </c>
      <c r="AC193" s="103">
        <f>Coverages!$C$16*G193</f>
        <v>8841750</v>
      </c>
      <c r="AD193" s="92">
        <f>Coverages!$C$18*G193</f>
        <v>8841750</v>
      </c>
      <c r="AE193" s="106">
        <f t="shared" si="87"/>
        <v>0.10925438968529985</v>
      </c>
      <c r="AF193" s="107">
        <f t="shared" si="70"/>
        <v>0.53405717193994406</v>
      </c>
      <c r="AG193" s="107">
        <f t="shared" si="71"/>
        <v>1.0392738993977437</v>
      </c>
      <c r="AH193" s="107">
        <f t="shared" si="72"/>
        <v>0.69488506234625502</v>
      </c>
      <c r="AI193" s="108">
        <f t="shared" si="73"/>
        <v>9.7039613198744587E-2</v>
      </c>
      <c r="AJ193" s="106">
        <f t="shared" si="94"/>
        <v>0.12264325355402265</v>
      </c>
      <c r="AK193" s="107">
        <f t="shared" si="88"/>
        <v>0.5554667261412799</v>
      </c>
      <c r="AL193" s="107">
        <f t="shared" si="89"/>
        <v>1.0479448049303661</v>
      </c>
      <c r="AM193" s="107">
        <f t="shared" si="90"/>
        <v>0.71464727898631586</v>
      </c>
      <c r="AN193" s="108">
        <f t="shared" si="91"/>
        <v>0.10974407612582589</v>
      </c>
      <c r="AO193" s="102">
        <f t="shared" si="92"/>
        <v>1428.9412163881584</v>
      </c>
      <c r="AP193" s="103">
        <f t="shared" si="74"/>
        <v>2052.7569768428198</v>
      </c>
      <c r="AQ193" s="103">
        <f t="shared" si="75"/>
        <v>2027.6752905250657</v>
      </c>
      <c r="AR193" s="103">
        <f t="shared" si="76"/>
        <v>2681.7124438035457</v>
      </c>
      <c r="AS193" s="92">
        <f t="shared" si="77"/>
        <v>350.42225803715326</v>
      </c>
      <c r="AT193" s="102">
        <f t="shared" si="93"/>
        <v>1433.4564411911308</v>
      </c>
      <c r="AU193" s="103">
        <f t="shared" si="78"/>
        <v>2059.2433592845991</v>
      </c>
      <c r="AV193" s="103">
        <f t="shared" si="79"/>
        <v>2034.0824188653723</v>
      </c>
      <c r="AW193" s="103">
        <f t="shared" si="80"/>
        <v>2690.1862245314242</v>
      </c>
      <c r="AX193" s="92">
        <f t="shared" si="81"/>
        <v>351.52953610629748</v>
      </c>
    </row>
    <row r="194" spans="1:50" x14ac:dyDescent="0.2">
      <c r="A194" s="85" t="str">
        <f t="shared" si="82"/>
        <v>2010_3</v>
      </c>
      <c r="B194" s="59">
        <v>2010</v>
      </c>
      <c r="C194" s="59">
        <v>3</v>
      </c>
      <c r="D194" s="83" t="str">
        <f t="shared" si="83"/>
        <v>MMH_Personal</v>
      </c>
      <c r="E194" s="70" t="s">
        <v>35</v>
      </c>
      <c r="F194" s="71" t="s">
        <v>14</v>
      </c>
      <c r="G194" s="88">
        <f t="shared" si="84"/>
        <v>5207.5</v>
      </c>
      <c r="H194" s="72">
        <v>20830</v>
      </c>
      <c r="I194" s="88">
        <f t="shared" si="85"/>
        <v>2140282500</v>
      </c>
      <c r="J194" s="92">
        <f t="shared" si="86"/>
        <v>8561130000</v>
      </c>
      <c r="K194" s="67">
        <v>850</v>
      </c>
      <c r="L194" s="68">
        <v>2943</v>
      </c>
      <c r="M194" s="68">
        <v>7230</v>
      </c>
      <c r="N194" s="68">
        <v>4380</v>
      </c>
      <c r="O194" s="69">
        <v>931</v>
      </c>
      <c r="P194" s="67">
        <v>9877336</v>
      </c>
      <c r="Q194" s="68">
        <v>8527744</v>
      </c>
      <c r="R194" s="68">
        <v>11246875</v>
      </c>
      <c r="S194" s="68">
        <v>11379559</v>
      </c>
      <c r="T194" s="69">
        <v>2307439</v>
      </c>
      <c r="U194" s="102">
        <f t="shared" si="65"/>
        <v>11620.395294117647</v>
      </c>
      <c r="V194" s="103">
        <f t="shared" si="66"/>
        <v>2897.6364254162418</v>
      </c>
      <c r="W194" s="103">
        <f t="shared" si="67"/>
        <v>1555.5843706777316</v>
      </c>
      <c r="X194" s="103">
        <f t="shared" si="68"/>
        <v>2598.0728310502282</v>
      </c>
      <c r="Y194" s="92">
        <f t="shared" si="69"/>
        <v>2478.4522019334049</v>
      </c>
      <c r="Z194" s="102">
        <f>Coverages!$C$10*G194</f>
        <v>1171687500</v>
      </c>
      <c r="AA194" s="103">
        <f>Coverages!$C$12*G194</f>
        <v>156225000</v>
      </c>
      <c r="AB194" s="103">
        <f>Coverages!$C$14*G194</f>
        <v>781125000</v>
      </c>
      <c r="AC194" s="103">
        <f>Coverages!$C$16*G194</f>
        <v>15622500</v>
      </c>
      <c r="AD194" s="92">
        <f>Coverages!$C$18*G194</f>
        <v>15622500</v>
      </c>
      <c r="AE194" s="106">
        <f t="shared" si="87"/>
        <v>0.16322611617858857</v>
      </c>
      <c r="AF194" s="107">
        <f t="shared" si="70"/>
        <v>0.56514642342774846</v>
      </c>
      <c r="AG194" s="107">
        <f t="shared" si="71"/>
        <v>1.3883821411425827</v>
      </c>
      <c r="AH194" s="107">
        <f t="shared" si="72"/>
        <v>0.84109457513202113</v>
      </c>
      <c r="AI194" s="108">
        <f t="shared" si="73"/>
        <v>0.17878060489678349</v>
      </c>
      <c r="AJ194" s="106">
        <f t="shared" si="94"/>
        <v>0.17515885579034834</v>
      </c>
      <c r="AK194" s="107">
        <f t="shared" si="88"/>
        <v>0.58115280982568862</v>
      </c>
      <c r="AL194" s="107">
        <f t="shared" si="89"/>
        <v>1.4120918060947307</v>
      </c>
      <c r="AM194" s="107">
        <f t="shared" si="90"/>
        <v>0.8528986800120566</v>
      </c>
      <c r="AN194" s="108">
        <f t="shared" si="91"/>
        <v>0.19115235336647476</v>
      </c>
      <c r="AO194" s="102">
        <f t="shared" si="92"/>
        <v>1896.751992318771</v>
      </c>
      <c r="AP194" s="103">
        <f t="shared" si="74"/>
        <v>1637.5888622179548</v>
      </c>
      <c r="AQ194" s="103">
        <f t="shared" si="75"/>
        <v>2159.7455592894862</v>
      </c>
      <c r="AR194" s="103">
        <f t="shared" si="76"/>
        <v>2185.2249639942393</v>
      </c>
      <c r="AS194" s="92">
        <f t="shared" si="77"/>
        <v>443.09918386941911</v>
      </c>
      <c r="AT194" s="102">
        <f t="shared" si="93"/>
        <v>1902.7454240587081</v>
      </c>
      <c r="AU194" s="103">
        <f t="shared" si="78"/>
        <v>1642.7633800798212</v>
      </c>
      <c r="AV194" s="103">
        <f t="shared" si="79"/>
        <v>2166.5700084729606</v>
      </c>
      <c r="AW194" s="103">
        <f t="shared" si="80"/>
        <v>2192.1299240054291</v>
      </c>
      <c r="AX194" s="92">
        <f t="shared" si="81"/>
        <v>444.49930614333675</v>
      </c>
    </row>
    <row r="195" spans="1:50" x14ac:dyDescent="0.2">
      <c r="A195" s="85" t="str">
        <f t="shared" si="82"/>
        <v>2010_3</v>
      </c>
      <c r="B195" s="59">
        <v>2010</v>
      </c>
      <c r="C195" s="59">
        <v>3</v>
      </c>
      <c r="D195" s="83" t="str">
        <f t="shared" si="83"/>
        <v>SYA_Personal</v>
      </c>
      <c r="E195" s="70" t="s">
        <v>36</v>
      </c>
      <c r="F195" s="71" t="s">
        <v>14</v>
      </c>
      <c r="G195" s="88">
        <f t="shared" si="84"/>
        <v>1449</v>
      </c>
      <c r="H195" s="72">
        <v>5796</v>
      </c>
      <c r="I195" s="88">
        <f t="shared" si="85"/>
        <v>595539000</v>
      </c>
      <c r="J195" s="92">
        <f t="shared" si="86"/>
        <v>2382156000</v>
      </c>
      <c r="K195" s="67">
        <v>231</v>
      </c>
      <c r="L195" s="68">
        <v>817</v>
      </c>
      <c r="M195" s="68">
        <v>2276</v>
      </c>
      <c r="N195" s="68">
        <v>1033</v>
      </c>
      <c r="O195" s="69">
        <v>101</v>
      </c>
      <c r="P195" s="67">
        <v>3551869</v>
      </c>
      <c r="Q195" s="68">
        <v>2996810</v>
      </c>
      <c r="R195" s="68">
        <v>2423352</v>
      </c>
      <c r="S195" s="68">
        <v>3347632</v>
      </c>
      <c r="T195" s="69">
        <v>564879</v>
      </c>
      <c r="U195" s="102">
        <f t="shared" si="65"/>
        <v>15376.056277056277</v>
      </c>
      <c r="V195" s="103">
        <f t="shared" si="66"/>
        <v>3668.0660954712362</v>
      </c>
      <c r="W195" s="103">
        <f t="shared" si="67"/>
        <v>1064.7416520210895</v>
      </c>
      <c r="X195" s="103">
        <f t="shared" si="68"/>
        <v>3240.6892545982573</v>
      </c>
      <c r="Y195" s="92">
        <f t="shared" si="69"/>
        <v>5592.8613861386139</v>
      </c>
      <c r="Z195" s="102">
        <f>Coverages!$C$10*G195</f>
        <v>326025000</v>
      </c>
      <c r="AA195" s="103">
        <f>Coverages!$C$12*G195</f>
        <v>43470000</v>
      </c>
      <c r="AB195" s="103">
        <f>Coverages!$C$14*G195</f>
        <v>217350000</v>
      </c>
      <c r="AC195" s="103">
        <f>Coverages!$C$16*G195</f>
        <v>4347000</v>
      </c>
      <c r="AD195" s="92">
        <f>Coverages!$C$18*G195</f>
        <v>4347000</v>
      </c>
      <c r="AE195" s="106">
        <f t="shared" si="87"/>
        <v>0.15942028985507245</v>
      </c>
      <c r="AF195" s="107">
        <f t="shared" si="70"/>
        <v>0.56383712905452033</v>
      </c>
      <c r="AG195" s="107">
        <f t="shared" si="71"/>
        <v>1.5707384403036577</v>
      </c>
      <c r="AH195" s="107">
        <f t="shared" si="72"/>
        <v>0.71290545203588684</v>
      </c>
      <c r="AI195" s="108">
        <f t="shared" si="73"/>
        <v>6.9703243616287089E-2</v>
      </c>
      <c r="AJ195" s="106">
        <f t="shared" si="94"/>
        <v>0.18182725181768739</v>
      </c>
      <c r="AK195" s="107">
        <f t="shared" si="88"/>
        <v>0.59419161693962785</v>
      </c>
      <c r="AL195" s="107">
        <f t="shared" si="89"/>
        <v>1.6286936159581669</v>
      </c>
      <c r="AM195" s="107">
        <f t="shared" si="90"/>
        <v>0.74059718716188305</v>
      </c>
      <c r="AN195" s="108">
        <f t="shared" si="91"/>
        <v>8.5290115861527779E-2</v>
      </c>
      <c r="AO195" s="102">
        <f t="shared" si="92"/>
        <v>2451.255348516218</v>
      </c>
      <c r="AP195" s="103">
        <f t="shared" si="74"/>
        <v>2068.1918564527259</v>
      </c>
      <c r="AQ195" s="103">
        <f t="shared" si="75"/>
        <v>1672.4306418219462</v>
      </c>
      <c r="AR195" s="103">
        <f t="shared" si="76"/>
        <v>2310.3050379572119</v>
      </c>
      <c r="AS195" s="92">
        <f t="shared" si="77"/>
        <v>389.84057971014494</v>
      </c>
      <c r="AT195" s="102">
        <f t="shared" si="93"/>
        <v>2459.0009218267946</v>
      </c>
      <c r="AU195" s="103">
        <f t="shared" si="78"/>
        <v>2074.7270106357405</v>
      </c>
      <c r="AV195" s="103">
        <f t="shared" si="79"/>
        <v>1677.715254112921</v>
      </c>
      <c r="AW195" s="103">
        <f t="shared" si="80"/>
        <v>2317.6052309183915</v>
      </c>
      <c r="AX195" s="92">
        <f t="shared" si="81"/>
        <v>391.07241334649393</v>
      </c>
    </row>
    <row r="196" spans="1:50" x14ac:dyDescent="0.2">
      <c r="A196" s="85" t="str">
        <f t="shared" si="82"/>
        <v>2010_3</v>
      </c>
      <c r="B196" s="59">
        <v>2010</v>
      </c>
      <c r="C196" s="59">
        <v>3</v>
      </c>
      <c r="D196" s="83" t="str">
        <f t="shared" si="83"/>
        <v>LSH_Personal</v>
      </c>
      <c r="E196" s="70" t="s">
        <v>37</v>
      </c>
      <c r="F196" s="71" t="s">
        <v>14</v>
      </c>
      <c r="G196" s="88">
        <f t="shared" si="84"/>
        <v>2684.5</v>
      </c>
      <c r="H196" s="72">
        <v>10738</v>
      </c>
      <c r="I196" s="88">
        <f t="shared" si="85"/>
        <v>1103329500</v>
      </c>
      <c r="J196" s="92">
        <f t="shared" si="86"/>
        <v>4413318000</v>
      </c>
      <c r="K196" s="67">
        <v>441</v>
      </c>
      <c r="L196" s="68">
        <v>1878</v>
      </c>
      <c r="M196" s="68">
        <v>4020</v>
      </c>
      <c r="N196" s="68">
        <v>2567</v>
      </c>
      <c r="O196" s="69">
        <v>786</v>
      </c>
      <c r="P196" s="67">
        <v>8622157</v>
      </c>
      <c r="Q196" s="68">
        <v>5527624</v>
      </c>
      <c r="R196" s="68">
        <v>6925386</v>
      </c>
      <c r="S196" s="68">
        <v>8075791</v>
      </c>
      <c r="T196" s="69">
        <v>4788253</v>
      </c>
      <c r="U196" s="102">
        <f t="shared" si="65"/>
        <v>19551.376417233561</v>
      </c>
      <c r="V196" s="103">
        <f t="shared" si="66"/>
        <v>2943.3567625133119</v>
      </c>
      <c r="W196" s="103">
        <f t="shared" si="67"/>
        <v>1722.7328358208956</v>
      </c>
      <c r="X196" s="103">
        <f t="shared" si="68"/>
        <v>3146.003506038177</v>
      </c>
      <c r="Y196" s="92">
        <f t="shared" si="69"/>
        <v>6091.9249363867684</v>
      </c>
      <c r="Z196" s="102">
        <f>Coverages!$C$10*G196</f>
        <v>604012500</v>
      </c>
      <c r="AA196" s="103">
        <f>Coverages!$C$12*G196</f>
        <v>80535000</v>
      </c>
      <c r="AB196" s="103">
        <f>Coverages!$C$14*G196</f>
        <v>402675000</v>
      </c>
      <c r="AC196" s="103">
        <f>Coverages!$C$16*G196</f>
        <v>8053500</v>
      </c>
      <c r="AD196" s="92">
        <f>Coverages!$C$18*G196</f>
        <v>8053500</v>
      </c>
      <c r="AE196" s="106">
        <f t="shared" si="87"/>
        <v>0.16427640156453716</v>
      </c>
      <c r="AF196" s="107">
        <f t="shared" si="70"/>
        <v>0.69957161482585206</v>
      </c>
      <c r="AG196" s="107">
        <f t="shared" si="71"/>
        <v>1.4974855652821755</v>
      </c>
      <c r="AH196" s="107">
        <f t="shared" si="72"/>
        <v>0.95623021046749856</v>
      </c>
      <c r="AI196" s="108">
        <f t="shared" si="73"/>
        <v>0.29279195380890294</v>
      </c>
      <c r="AJ196" s="106">
        <f t="shared" si="94"/>
        <v>0.18093901581456637</v>
      </c>
      <c r="AK196" s="107">
        <f t="shared" si="88"/>
        <v>0.72018791782313107</v>
      </c>
      <c r="AL196" s="107">
        <f t="shared" si="89"/>
        <v>1.536300224836904</v>
      </c>
      <c r="AM196" s="107">
        <f t="shared" si="90"/>
        <v>0.96543031318550609</v>
      </c>
      <c r="AN196" s="108">
        <f t="shared" si="91"/>
        <v>0.31325533443397607</v>
      </c>
      <c r="AO196" s="102">
        <f t="shared" si="92"/>
        <v>3211.8297634568821</v>
      </c>
      <c r="AP196" s="103">
        <f t="shared" si="74"/>
        <v>2059.0888433600298</v>
      </c>
      <c r="AQ196" s="103">
        <f t="shared" si="75"/>
        <v>2579.7675544794188</v>
      </c>
      <c r="AR196" s="103">
        <f t="shared" si="76"/>
        <v>3008.3035947103745</v>
      </c>
      <c r="AS196" s="92">
        <f t="shared" si="77"/>
        <v>1783.6666045818588</v>
      </c>
      <c r="AT196" s="102">
        <f t="shared" si="93"/>
        <v>3221.9786297955138</v>
      </c>
      <c r="AU196" s="103">
        <f t="shared" si="78"/>
        <v>2065.595233483315</v>
      </c>
      <c r="AV196" s="103">
        <f t="shared" si="79"/>
        <v>2587.9192057260188</v>
      </c>
      <c r="AW196" s="103">
        <f t="shared" si="80"/>
        <v>3017.8093510353551</v>
      </c>
      <c r="AX196" s="92">
        <f t="shared" si="81"/>
        <v>1789.3027046543293</v>
      </c>
    </row>
    <row r="197" spans="1:50" x14ac:dyDescent="0.2">
      <c r="A197" s="85" t="str">
        <f t="shared" si="82"/>
        <v>2010_3</v>
      </c>
      <c r="B197" s="59">
        <v>2010</v>
      </c>
      <c r="C197" s="59">
        <v>3</v>
      </c>
      <c r="D197" s="83" t="str">
        <f t="shared" si="83"/>
        <v>SYH_Personal</v>
      </c>
      <c r="E197" s="70" t="s">
        <v>38</v>
      </c>
      <c r="F197" s="71" t="s">
        <v>14</v>
      </c>
      <c r="G197" s="88">
        <f t="shared" si="84"/>
        <v>1405.5</v>
      </c>
      <c r="H197" s="72">
        <v>5622</v>
      </c>
      <c r="I197" s="88">
        <f t="shared" si="85"/>
        <v>577660500</v>
      </c>
      <c r="J197" s="92">
        <f t="shared" si="86"/>
        <v>2310642000</v>
      </c>
      <c r="K197" s="67">
        <v>234</v>
      </c>
      <c r="L197" s="68">
        <v>1000</v>
      </c>
      <c r="M197" s="68">
        <v>1503</v>
      </c>
      <c r="N197" s="68">
        <v>1693</v>
      </c>
      <c r="O197" s="69">
        <v>42</v>
      </c>
      <c r="P197" s="67">
        <v>2434918</v>
      </c>
      <c r="Q197" s="68">
        <v>2483880</v>
      </c>
      <c r="R197" s="68">
        <v>2601095</v>
      </c>
      <c r="S197" s="68">
        <v>3917447</v>
      </c>
      <c r="T197" s="69">
        <v>266861</v>
      </c>
      <c r="U197" s="102">
        <f t="shared" si="65"/>
        <v>10405.632478632479</v>
      </c>
      <c r="V197" s="103">
        <f t="shared" si="66"/>
        <v>2483.88</v>
      </c>
      <c r="W197" s="103">
        <f t="shared" si="67"/>
        <v>1730.602129075183</v>
      </c>
      <c r="X197" s="103">
        <f t="shared" si="68"/>
        <v>2313.9084465445953</v>
      </c>
      <c r="Y197" s="92">
        <f t="shared" si="69"/>
        <v>6353.833333333333</v>
      </c>
      <c r="Z197" s="102">
        <f>Coverages!$C$10*G197</f>
        <v>316237500</v>
      </c>
      <c r="AA197" s="103">
        <f>Coverages!$C$12*G197</f>
        <v>42165000</v>
      </c>
      <c r="AB197" s="103">
        <f>Coverages!$C$14*G197</f>
        <v>210825000</v>
      </c>
      <c r="AC197" s="103">
        <f>Coverages!$C$16*G197</f>
        <v>4216500</v>
      </c>
      <c r="AD197" s="92">
        <f>Coverages!$C$18*G197</f>
        <v>4216500</v>
      </c>
      <c r="AE197" s="106">
        <f t="shared" si="87"/>
        <v>0.16648879402347919</v>
      </c>
      <c r="AF197" s="107">
        <f t="shared" si="70"/>
        <v>0.71149057274991101</v>
      </c>
      <c r="AG197" s="107">
        <f t="shared" si="71"/>
        <v>1.0693703308431164</v>
      </c>
      <c r="AH197" s="107">
        <f t="shared" si="72"/>
        <v>1.2045535396655995</v>
      </c>
      <c r="AI197" s="108">
        <f t="shared" si="73"/>
        <v>2.9882604055496264E-2</v>
      </c>
      <c r="AJ197" s="106">
        <f t="shared" si="94"/>
        <v>0.18964080508558878</v>
      </c>
      <c r="AK197" s="107">
        <f t="shared" si="88"/>
        <v>0.73964878481616325</v>
      </c>
      <c r="AL197" s="107">
        <f t="shared" si="89"/>
        <v>1.0862977771244675</v>
      </c>
      <c r="AM197" s="107">
        <f t="shared" si="90"/>
        <v>1.2354036733041938</v>
      </c>
      <c r="AN197" s="108">
        <f t="shared" si="91"/>
        <v>4.0464460425317643E-2</v>
      </c>
      <c r="AO197" s="102">
        <f t="shared" si="92"/>
        <v>1732.4212024190679</v>
      </c>
      <c r="AP197" s="103">
        <f t="shared" si="74"/>
        <v>1767.2572038420492</v>
      </c>
      <c r="AQ197" s="103">
        <f t="shared" si="75"/>
        <v>1850.65457132693</v>
      </c>
      <c r="AR197" s="103">
        <f t="shared" si="76"/>
        <v>2787.2266097474208</v>
      </c>
      <c r="AS197" s="92">
        <f t="shared" si="77"/>
        <v>189.869085734614</v>
      </c>
      <c r="AT197" s="102">
        <f t="shared" si="93"/>
        <v>1737.8953752490249</v>
      </c>
      <c r="AU197" s="103">
        <f t="shared" si="78"/>
        <v>1772.8414528429903</v>
      </c>
      <c r="AV197" s="103">
        <f t="shared" si="79"/>
        <v>1856.5023426182577</v>
      </c>
      <c r="AW197" s="103">
        <f t="shared" si="80"/>
        <v>2796.033798297588</v>
      </c>
      <c r="AX197" s="92">
        <f t="shared" si="81"/>
        <v>190.46904155882456</v>
      </c>
    </row>
    <row r="198" spans="1:50" x14ac:dyDescent="0.2">
      <c r="A198" s="85" t="str">
        <f t="shared" si="82"/>
        <v>2010_3</v>
      </c>
      <c r="B198" s="59">
        <v>2010</v>
      </c>
      <c r="C198" s="59">
        <v>3</v>
      </c>
      <c r="D198" s="83" t="str">
        <f t="shared" si="83"/>
        <v>MSH_Personal</v>
      </c>
      <c r="E198" s="70" t="s">
        <v>39</v>
      </c>
      <c r="F198" s="71" t="s">
        <v>14</v>
      </c>
      <c r="G198" s="88">
        <f t="shared" si="84"/>
        <v>3846.5</v>
      </c>
      <c r="H198" s="72">
        <v>15386</v>
      </c>
      <c r="I198" s="88">
        <f t="shared" si="85"/>
        <v>1580911500</v>
      </c>
      <c r="J198" s="92">
        <f t="shared" si="86"/>
        <v>6323646000</v>
      </c>
      <c r="K198" s="67">
        <v>711</v>
      </c>
      <c r="L198" s="68">
        <v>2539</v>
      </c>
      <c r="M198" s="68">
        <v>7311</v>
      </c>
      <c r="N198" s="68">
        <v>3905</v>
      </c>
      <c r="O198" s="69">
        <v>1297</v>
      </c>
      <c r="P198" s="67">
        <v>11361235</v>
      </c>
      <c r="Q198" s="68">
        <v>6837135</v>
      </c>
      <c r="R198" s="68">
        <v>9819595</v>
      </c>
      <c r="S198" s="68">
        <v>11368607</v>
      </c>
      <c r="T198" s="69">
        <v>7137760</v>
      </c>
      <c r="U198" s="102">
        <f t="shared" si="65"/>
        <v>15979.23347398031</v>
      </c>
      <c r="V198" s="103">
        <f t="shared" si="66"/>
        <v>2692.8456085072862</v>
      </c>
      <c r="W198" s="103">
        <f t="shared" si="67"/>
        <v>1343.1261113390781</v>
      </c>
      <c r="X198" s="103">
        <f t="shared" si="68"/>
        <v>2911.2950064020488</v>
      </c>
      <c r="Y198" s="92">
        <f t="shared" si="69"/>
        <v>5503.2845026985351</v>
      </c>
      <c r="Z198" s="102">
        <f>Coverages!$C$10*G198</f>
        <v>865462500</v>
      </c>
      <c r="AA198" s="103">
        <f>Coverages!$C$12*G198</f>
        <v>115395000</v>
      </c>
      <c r="AB198" s="103">
        <f>Coverages!$C$14*G198</f>
        <v>576975000</v>
      </c>
      <c r="AC198" s="103">
        <f>Coverages!$C$16*G198</f>
        <v>11539500</v>
      </c>
      <c r="AD198" s="92">
        <f>Coverages!$C$18*G198</f>
        <v>11539500</v>
      </c>
      <c r="AE198" s="106">
        <f t="shared" si="87"/>
        <v>0.18484336409723126</v>
      </c>
      <c r="AF198" s="107">
        <f t="shared" si="70"/>
        <v>0.66008059274665276</v>
      </c>
      <c r="AG198" s="107">
        <f t="shared" si="71"/>
        <v>1.9006889379955805</v>
      </c>
      <c r="AH198" s="107">
        <f t="shared" si="72"/>
        <v>1.0152086312231898</v>
      </c>
      <c r="AI198" s="108">
        <f t="shared" si="73"/>
        <v>0.33718965293123621</v>
      </c>
      <c r="AJ198" s="106">
        <f t="shared" si="94"/>
        <v>0.19942631853086679</v>
      </c>
      <c r="AK198" s="107">
        <f t="shared" si="88"/>
        <v>0.6778760648911194</v>
      </c>
      <c r="AL198" s="107">
        <f t="shared" si="89"/>
        <v>1.9498437444763024</v>
      </c>
      <c r="AM198" s="107">
        <f t="shared" si="90"/>
        <v>1.0198767915999523</v>
      </c>
      <c r="AN198" s="108">
        <f t="shared" si="91"/>
        <v>0.35495013755591059</v>
      </c>
      <c r="AO198" s="102">
        <f t="shared" si="92"/>
        <v>2953.6552710256078</v>
      </c>
      <c r="AP198" s="103">
        <f t="shared" si="74"/>
        <v>1777.4951254387106</v>
      </c>
      <c r="AQ198" s="103">
        <f t="shared" si="75"/>
        <v>2552.8649421552059</v>
      </c>
      <c r="AR198" s="103">
        <f t="shared" si="76"/>
        <v>2955.5718185363316</v>
      </c>
      <c r="AS198" s="92">
        <f t="shared" si="77"/>
        <v>1855.6505914467698</v>
      </c>
      <c r="AT198" s="102">
        <f t="shared" si="93"/>
        <v>2962.9883474224621</v>
      </c>
      <c r="AU198" s="103">
        <f t="shared" si="78"/>
        <v>1783.1117246280248</v>
      </c>
      <c r="AV198" s="103">
        <f t="shared" si="79"/>
        <v>2560.9315854665333</v>
      </c>
      <c r="AW198" s="103">
        <f t="shared" si="80"/>
        <v>2964.9109509155855</v>
      </c>
      <c r="AX198" s="92">
        <f t="shared" si="81"/>
        <v>1861.5141493594801</v>
      </c>
    </row>
    <row r="199" spans="1:50" x14ac:dyDescent="0.2">
      <c r="A199" s="85" t="str">
        <f t="shared" si="82"/>
        <v>2010_3</v>
      </c>
      <c r="B199" s="59">
        <v>2010</v>
      </c>
      <c r="C199" s="59">
        <v>3</v>
      </c>
      <c r="D199" s="83" t="str">
        <f t="shared" si="83"/>
        <v>SMH_Personal</v>
      </c>
      <c r="E199" s="70" t="s">
        <v>40</v>
      </c>
      <c r="F199" s="71" t="s">
        <v>14</v>
      </c>
      <c r="G199" s="88">
        <f t="shared" si="84"/>
        <v>2552.25</v>
      </c>
      <c r="H199" s="72">
        <v>10209</v>
      </c>
      <c r="I199" s="88">
        <f t="shared" si="85"/>
        <v>1048974750</v>
      </c>
      <c r="J199" s="92">
        <f t="shared" si="86"/>
        <v>4195899000</v>
      </c>
      <c r="K199" s="67">
        <v>374</v>
      </c>
      <c r="L199" s="68">
        <v>1614</v>
      </c>
      <c r="M199" s="68">
        <v>4101</v>
      </c>
      <c r="N199" s="68">
        <v>2527</v>
      </c>
      <c r="O199" s="69">
        <v>361</v>
      </c>
      <c r="P199" s="67">
        <v>4998607</v>
      </c>
      <c r="Q199" s="68">
        <v>5430770</v>
      </c>
      <c r="R199" s="68">
        <v>4517826</v>
      </c>
      <c r="S199" s="68">
        <v>8287991</v>
      </c>
      <c r="T199" s="69">
        <v>974942</v>
      </c>
      <c r="U199" s="102">
        <f t="shared" si="65"/>
        <v>13365.259358288769</v>
      </c>
      <c r="V199" s="103">
        <f t="shared" si="66"/>
        <v>3364.7893432465921</v>
      </c>
      <c r="W199" s="103">
        <f t="shared" si="67"/>
        <v>1101.6400877834674</v>
      </c>
      <c r="X199" s="103">
        <f t="shared" si="68"/>
        <v>3279.7748318163831</v>
      </c>
      <c r="Y199" s="92">
        <f t="shared" si="69"/>
        <v>2700.6703601108034</v>
      </c>
      <c r="Z199" s="102">
        <f>Coverages!$C$10*G199</f>
        <v>574256250</v>
      </c>
      <c r="AA199" s="103">
        <f>Coverages!$C$12*G199</f>
        <v>76567500</v>
      </c>
      <c r="AB199" s="103">
        <f>Coverages!$C$14*G199</f>
        <v>382837500</v>
      </c>
      <c r="AC199" s="103">
        <f>Coverages!$C$16*G199</f>
        <v>7656750</v>
      </c>
      <c r="AD199" s="92">
        <f>Coverages!$C$18*G199</f>
        <v>7656750</v>
      </c>
      <c r="AE199" s="106">
        <f t="shared" si="87"/>
        <v>0.1465373689881477</v>
      </c>
      <c r="AF199" s="107">
        <f t="shared" si="70"/>
        <v>0.63238319130179255</v>
      </c>
      <c r="AG199" s="107">
        <f t="shared" si="71"/>
        <v>1.6068175139582721</v>
      </c>
      <c r="AH199" s="107">
        <f t="shared" si="72"/>
        <v>0.99010676853756485</v>
      </c>
      <c r="AI199" s="108">
        <f t="shared" si="73"/>
        <v>0.14144382407679498</v>
      </c>
      <c r="AJ199" s="106">
        <f t="shared" si="94"/>
        <v>0.16284762450450277</v>
      </c>
      <c r="AK199" s="107">
        <f t="shared" si="88"/>
        <v>0.6546204963668677</v>
      </c>
      <c r="AL199" s="107">
        <f t="shared" si="89"/>
        <v>1.652358942206976</v>
      </c>
      <c r="AM199" s="107">
        <f t="shared" si="90"/>
        <v>0.99467138628500695</v>
      </c>
      <c r="AN199" s="108">
        <f t="shared" si="91"/>
        <v>0.15751585161229453</v>
      </c>
      <c r="AO199" s="102">
        <f t="shared" si="92"/>
        <v>1958.5099422078558</v>
      </c>
      <c r="AP199" s="103">
        <f t="shared" si="74"/>
        <v>2127.8362229405425</v>
      </c>
      <c r="AQ199" s="103">
        <f t="shared" si="75"/>
        <v>1770.1345871290039</v>
      </c>
      <c r="AR199" s="103">
        <f t="shared" si="76"/>
        <v>3247.3272602605543</v>
      </c>
      <c r="AS199" s="92">
        <f t="shared" si="77"/>
        <v>381.993143304927</v>
      </c>
      <c r="AT199" s="102">
        <f t="shared" si="93"/>
        <v>1964.698519153153</v>
      </c>
      <c r="AU199" s="103">
        <f t="shared" si="78"/>
        <v>2134.5598437447411</v>
      </c>
      <c r="AV199" s="103">
        <f t="shared" si="79"/>
        <v>1775.7279281991189</v>
      </c>
      <c r="AW199" s="103">
        <f t="shared" si="80"/>
        <v>3257.5882929893587</v>
      </c>
      <c r="AX199" s="92">
        <f t="shared" si="81"/>
        <v>383.20018030227487</v>
      </c>
    </row>
    <row r="200" spans="1:50" x14ac:dyDescent="0.2">
      <c r="A200" s="85" t="str">
        <f t="shared" si="82"/>
        <v>2010_4</v>
      </c>
      <c r="B200" s="59">
        <v>2010</v>
      </c>
      <c r="C200" s="59">
        <v>4</v>
      </c>
      <c r="D200" s="83" t="str">
        <f t="shared" si="83"/>
        <v>SML_Personal</v>
      </c>
      <c r="E200" s="70" t="s">
        <v>13</v>
      </c>
      <c r="F200" s="71" t="s">
        <v>14</v>
      </c>
      <c r="G200" s="88">
        <f t="shared" si="84"/>
        <v>4027.25</v>
      </c>
      <c r="H200" s="72">
        <v>16109</v>
      </c>
      <c r="I200" s="88">
        <f t="shared" si="85"/>
        <v>1655199750</v>
      </c>
      <c r="J200" s="92">
        <f t="shared" si="86"/>
        <v>6620799000</v>
      </c>
      <c r="K200" s="67">
        <v>116</v>
      </c>
      <c r="L200" s="68">
        <v>1817</v>
      </c>
      <c r="M200" s="68">
        <v>1078</v>
      </c>
      <c r="N200" s="68">
        <v>2706</v>
      </c>
      <c r="O200" s="69">
        <v>507</v>
      </c>
      <c r="P200" s="67">
        <v>2048598</v>
      </c>
      <c r="Q200" s="68">
        <v>2990081</v>
      </c>
      <c r="R200" s="68">
        <v>1586253</v>
      </c>
      <c r="S200" s="68">
        <v>4448035</v>
      </c>
      <c r="T200" s="69">
        <v>1317312</v>
      </c>
      <c r="U200" s="102">
        <f t="shared" si="65"/>
        <v>17660.327586206895</v>
      </c>
      <c r="V200" s="103">
        <f t="shared" si="66"/>
        <v>1645.6141992294993</v>
      </c>
      <c r="W200" s="103">
        <f t="shared" si="67"/>
        <v>1471.4777365491652</v>
      </c>
      <c r="X200" s="103">
        <f t="shared" si="68"/>
        <v>1643.7675535846267</v>
      </c>
      <c r="Y200" s="92">
        <f t="shared" si="69"/>
        <v>2598.248520710059</v>
      </c>
      <c r="Z200" s="102">
        <f>Coverages!$C$10*G200</f>
        <v>906131250</v>
      </c>
      <c r="AA200" s="103">
        <f>Coverages!$C$12*G200</f>
        <v>120817500</v>
      </c>
      <c r="AB200" s="103">
        <f>Coverages!$C$14*G200</f>
        <v>604087500</v>
      </c>
      <c r="AC200" s="103">
        <f>Coverages!$C$16*G200</f>
        <v>12081750</v>
      </c>
      <c r="AD200" s="92">
        <f>Coverages!$C$18*G200</f>
        <v>12081750</v>
      </c>
      <c r="AE200" s="106">
        <f t="shared" si="87"/>
        <v>2.8803774287665281E-2</v>
      </c>
      <c r="AF200" s="107">
        <f t="shared" si="70"/>
        <v>0.4511763610404122</v>
      </c>
      <c r="AG200" s="107">
        <f t="shared" si="71"/>
        <v>0.26767645415606184</v>
      </c>
      <c r="AH200" s="107">
        <f t="shared" si="72"/>
        <v>0.67192252777950212</v>
      </c>
      <c r="AI200" s="108">
        <f t="shared" si="73"/>
        <v>0.12589235830901979</v>
      </c>
      <c r="AJ200" s="106">
        <f t="shared" si="94"/>
        <v>3.4944643083163571E-2</v>
      </c>
      <c r="AK200" s="107">
        <f t="shared" si="88"/>
        <v>0.46944647259177774</v>
      </c>
      <c r="AL200" s="107">
        <f t="shared" si="89"/>
        <v>0.28393224902194947</v>
      </c>
      <c r="AM200" s="107">
        <f t="shared" si="90"/>
        <v>0.68916102614547448</v>
      </c>
      <c r="AN200" s="108">
        <f t="shared" si="91"/>
        <v>0.13807197915950131</v>
      </c>
      <c r="AO200" s="102">
        <f t="shared" si="92"/>
        <v>508.68408963933206</v>
      </c>
      <c r="AP200" s="103">
        <f t="shared" si="74"/>
        <v>742.46222608479729</v>
      </c>
      <c r="AQ200" s="103">
        <f t="shared" si="75"/>
        <v>393.87994288906822</v>
      </c>
      <c r="AR200" s="103">
        <f t="shared" si="76"/>
        <v>1104.4844496865107</v>
      </c>
      <c r="AS200" s="92">
        <f t="shared" si="77"/>
        <v>327.09963374511142</v>
      </c>
      <c r="AT200" s="102">
        <f t="shared" si="93"/>
        <v>510.29144968471059</v>
      </c>
      <c r="AU200" s="103">
        <f t="shared" si="78"/>
        <v>744.80828750428782</v>
      </c>
      <c r="AV200" s="103">
        <f t="shared" si="79"/>
        <v>395.12454026447415</v>
      </c>
      <c r="AW200" s="103">
        <f t="shared" si="80"/>
        <v>1107.9744432037578</v>
      </c>
      <c r="AX200" s="92">
        <f t="shared" si="81"/>
        <v>328.13321606633679</v>
      </c>
    </row>
    <row r="201" spans="1:50" x14ac:dyDescent="0.2">
      <c r="A201" s="85" t="str">
        <f t="shared" si="82"/>
        <v>2010_4</v>
      </c>
      <c r="B201" s="59">
        <v>2010</v>
      </c>
      <c r="C201" s="59">
        <v>4</v>
      </c>
      <c r="D201" s="83" t="str">
        <f t="shared" si="83"/>
        <v>LSL_Personal</v>
      </c>
      <c r="E201" s="70" t="s">
        <v>15</v>
      </c>
      <c r="F201" s="71" t="s">
        <v>14</v>
      </c>
      <c r="G201" s="88">
        <f t="shared" si="84"/>
        <v>1166.5</v>
      </c>
      <c r="H201" s="72">
        <v>4666</v>
      </c>
      <c r="I201" s="88">
        <f t="shared" si="85"/>
        <v>479431500</v>
      </c>
      <c r="J201" s="92">
        <f t="shared" si="86"/>
        <v>1917726000</v>
      </c>
      <c r="K201" s="67">
        <v>17</v>
      </c>
      <c r="L201" s="68">
        <v>389</v>
      </c>
      <c r="M201" s="68">
        <v>1068</v>
      </c>
      <c r="N201" s="68">
        <v>505</v>
      </c>
      <c r="O201" s="69">
        <v>98</v>
      </c>
      <c r="P201" s="67">
        <v>449021</v>
      </c>
      <c r="Q201" s="68">
        <v>1128046</v>
      </c>
      <c r="R201" s="68">
        <v>1526909</v>
      </c>
      <c r="S201" s="68">
        <v>1484297</v>
      </c>
      <c r="T201" s="69">
        <v>555362</v>
      </c>
      <c r="U201" s="102">
        <f t="shared" si="65"/>
        <v>26413</v>
      </c>
      <c r="V201" s="103">
        <f t="shared" si="66"/>
        <v>2899.8611825192802</v>
      </c>
      <c r="W201" s="103">
        <f t="shared" si="67"/>
        <v>1429.690074906367</v>
      </c>
      <c r="X201" s="103">
        <f t="shared" si="68"/>
        <v>2939.20198019802</v>
      </c>
      <c r="Y201" s="92">
        <f t="shared" si="69"/>
        <v>5666.9591836734689</v>
      </c>
      <c r="Z201" s="102">
        <f>Coverages!$C$10*G201</f>
        <v>262462500</v>
      </c>
      <c r="AA201" s="103">
        <f>Coverages!$C$12*G201</f>
        <v>34995000</v>
      </c>
      <c r="AB201" s="103">
        <f>Coverages!$C$14*G201</f>
        <v>174975000</v>
      </c>
      <c r="AC201" s="103">
        <f>Coverages!$C$16*G201</f>
        <v>3499500</v>
      </c>
      <c r="AD201" s="92">
        <f>Coverages!$C$18*G201</f>
        <v>3499500</v>
      </c>
      <c r="AE201" s="106">
        <f t="shared" si="87"/>
        <v>1.4573510501500214E-2</v>
      </c>
      <c r="AF201" s="107">
        <f t="shared" si="70"/>
        <v>0.33347621088726959</v>
      </c>
      <c r="AG201" s="107">
        <f t="shared" si="71"/>
        <v>0.91555936562366047</v>
      </c>
      <c r="AH201" s="107">
        <f t="shared" si="72"/>
        <v>0.43291898842691812</v>
      </c>
      <c r="AI201" s="108">
        <f t="shared" si="73"/>
        <v>8.4012001714530646E-2</v>
      </c>
      <c r="AJ201" s="106">
        <f t="shared" si="94"/>
        <v>2.2748886860299675E-2</v>
      </c>
      <c r="AK201" s="107">
        <f t="shared" si="88"/>
        <v>0.36563900760685597</v>
      </c>
      <c r="AL201" s="107">
        <f t="shared" si="89"/>
        <v>0.93452784636334663</v>
      </c>
      <c r="AM201" s="107">
        <f t="shared" si="90"/>
        <v>0.46672075666249696</v>
      </c>
      <c r="AN201" s="108">
        <f t="shared" si="91"/>
        <v>0.1029367062362494</v>
      </c>
      <c r="AO201" s="102">
        <f t="shared" si="92"/>
        <v>384.93013287612519</v>
      </c>
      <c r="AP201" s="103">
        <f t="shared" si="74"/>
        <v>967.03471924560654</v>
      </c>
      <c r="AQ201" s="103">
        <f t="shared" si="75"/>
        <v>1308.9661380197172</v>
      </c>
      <c r="AR201" s="103">
        <f t="shared" si="76"/>
        <v>1272.4363480497213</v>
      </c>
      <c r="AS201" s="92">
        <f t="shared" si="77"/>
        <v>476.09258465495071</v>
      </c>
      <c r="AT201" s="102">
        <f t="shared" si="93"/>
        <v>386.14645028893443</v>
      </c>
      <c r="AU201" s="103">
        <f t="shared" si="78"/>
        <v>970.09039368455217</v>
      </c>
      <c r="AV201" s="103">
        <f t="shared" si="79"/>
        <v>1313.1022608390845</v>
      </c>
      <c r="AW201" s="103">
        <f t="shared" si="80"/>
        <v>1276.4570425982624</v>
      </c>
      <c r="AX201" s="92">
        <f t="shared" si="81"/>
        <v>477.596960777699</v>
      </c>
    </row>
    <row r="202" spans="1:50" x14ac:dyDescent="0.2">
      <c r="A202" s="85" t="str">
        <f t="shared" si="82"/>
        <v>2010_4</v>
      </c>
      <c r="B202" s="59">
        <v>2010</v>
      </c>
      <c r="C202" s="59">
        <v>4</v>
      </c>
      <c r="D202" s="83" t="str">
        <f t="shared" si="83"/>
        <v>MYA_Personal</v>
      </c>
      <c r="E202" s="70" t="s">
        <v>16</v>
      </c>
      <c r="F202" s="71" t="s">
        <v>14</v>
      </c>
      <c r="G202" s="88">
        <f t="shared" si="84"/>
        <v>1125.75</v>
      </c>
      <c r="H202" s="72">
        <v>4503</v>
      </c>
      <c r="I202" s="88">
        <f t="shared" si="85"/>
        <v>462683250</v>
      </c>
      <c r="J202" s="92">
        <f t="shared" si="86"/>
        <v>1850733000</v>
      </c>
      <c r="K202" s="67">
        <v>82</v>
      </c>
      <c r="L202" s="68">
        <v>566</v>
      </c>
      <c r="M202" s="68">
        <v>267</v>
      </c>
      <c r="N202" s="68">
        <v>1302</v>
      </c>
      <c r="O202" s="69">
        <v>107</v>
      </c>
      <c r="P202" s="67">
        <v>889053</v>
      </c>
      <c r="Q202" s="68">
        <v>1838405</v>
      </c>
      <c r="R202" s="68">
        <v>253979</v>
      </c>
      <c r="S202" s="68">
        <v>3920405</v>
      </c>
      <c r="T202" s="69">
        <v>438155</v>
      </c>
      <c r="U202" s="102">
        <f t="shared" si="65"/>
        <v>10842.109756097561</v>
      </c>
      <c r="V202" s="103">
        <f t="shared" si="66"/>
        <v>3248.0653710247348</v>
      </c>
      <c r="W202" s="103">
        <f t="shared" si="67"/>
        <v>951.2322097378277</v>
      </c>
      <c r="X202" s="103">
        <f t="shared" si="68"/>
        <v>3011.0637480798773</v>
      </c>
      <c r="Y202" s="92">
        <f t="shared" si="69"/>
        <v>4094.9065420560746</v>
      </c>
      <c r="Z202" s="102">
        <f>Coverages!$C$10*G202</f>
        <v>253293750</v>
      </c>
      <c r="AA202" s="103">
        <f>Coverages!$C$12*G202</f>
        <v>33772500</v>
      </c>
      <c r="AB202" s="103">
        <f>Coverages!$C$14*G202</f>
        <v>168862500</v>
      </c>
      <c r="AC202" s="103">
        <f>Coverages!$C$16*G202</f>
        <v>3377250</v>
      </c>
      <c r="AD202" s="92">
        <f>Coverages!$C$18*G202</f>
        <v>3377250</v>
      </c>
      <c r="AE202" s="106">
        <f t="shared" si="87"/>
        <v>7.2840328669775703E-2</v>
      </c>
      <c r="AF202" s="107">
        <f t="shared" si="70"/>
        <v>0.50277592715967134</v>
      </c>
      <c r="AG202" s="107">
        <f t="shared" si="71"/>
        <v>0.23717521652231846</v>
      </c>
      <c r="AH202" s="107">
        <f t="shared" si="72"/>
        <v>1.156562291805463</v>
      </c>
      <c r="AI202" s="108">
        <f t="shared" si="73"/>
        <v>9.504774594714635E-2</v>
      </c>
      <c r="AJ202" s="106">
        <f t="shared" si="94"/>
        <v>9.0887043593001898E-2</v>
      </c>
      <c r="AK202" s="107">
        <f t="shared" si="88"/>
        <v>0.53749740920881095</v>
      </c>
      <c r="AL202" s="107">
        <f t="shared" si="89"/>
        <v>0.26671327821992502</v>
      </c>
      <c r="AM202" s="107">
        <f t="shared" si="90"/>
        <v>1.1861126699345748</v>
      </c>
      <c r="AN202" s="108">
        <f t="shared" si="91"/>
        <v>0.11541435313888031</v>
      </c>
      <c r="AO202" s="102">
        <f t="shared" si="92"/>
        <v>789.74283810792804</v>
      </c>
      <c r="AP202" s="103">
        <f t="shared" si="74"/>
        <v>1633.049078392183</v>
      </c>
      <c r="AQ202" s="103">
        <f t="shared" si="75"/>
        <v>225.60870530757273</v>
      </c>
      <c r="AR202" s="103">
        <f t="shared" si="76"/>
        <v>3482.48278925161</v>
      </c>
      <c r="AS202" s="92">
        <f t="shared" si="77"/>
        <v>389.21163668665332</v>
      </c>
      <c r="AT202" s="102">
        <f t="shared" si="93"/>
        <v>792.23829866970527</v>
      </c>
      <c r="AU202" s="103">
        <f t="shared" si="78"/>
        <v>1638.2092512660995</v>
      </c>
      <c r="AV202" s="103">
        <f t="shared" si="79"/>
        <v>226.32159259103011</v>
      </c>
      <c r="AW202" s="103">
        <f t="shared" si="80"/>
        <v>3493.4868756938067</v>
      </c>
      <c r="AX202" s="92">
        <f t="shared" si="81"/>
        <v>390.44148296403557</v>
      </c>
    </row>
    <row r="203" spans="1:50" x14ac:dyDescent="0.2">
      <c r="A203" s="85" t="str">
        <f t="shared" si="82"/>
        <v>2010_4</v>
      </c>
      <c r="B203" s="59">
        <v>2010</v>
      </c>
      <c r="C203" s="59">
        <v>4</v>
      </c>
      <c r="D203" s="83" t="str">
        <f t="shared" si="83"/>
        <v>SMA_Personal</v>
      </c>
      <c r="E203" s="70" t="s">
        <v>17</v>
      </c>
      <c r="F203" s="71" t="s">
        <v>14</v>
      </c>
      <c r="G203" s="88">
        <f t="shared" si="84"/>
        <v>4457.5</v>
      </c>
      <c r="H203" s="72">
        <v>17830</v>
      </c>
      <c r="I203" s="88">
        <f t="shared" si="85"/>
        <v>1832032500</v>
      </c>
      <c r="J203" s="92">
        <f t="shared" si="86"/>
        <v>7328130000</v>
      </c>
      <c r="K203" s="67">
        <v>102</v>
      </c>
      <c r="L203" s="68">
        <v>1626</v>
      </c>
      <c r="M203" s="68">
        <v>2696</v>
      </c>
      <c r="N203" s="68">
        <v>2070</v>
      </c>
      <c r="O203" s="69">
        <v>364</v>
      </c>
      <c r="P203" s="67">
        <v>1892535</v>
      </c>
      <c r="Q203" s="68">
        <v>6026327</v>
      </c>
      <c r="R203" s="68">
        <v>2245940</v>
      </c>
      <c r="S203" s="68">
        <v>6594444</v>
      </c>
      <c r="T203" s="69">
        <v>1558344</v>
      </c>
      <c r="U203" s="102">
        <f t="shared" ref="U203:U266" si="95">P203/K203</f>
        <v>18554.264705882353</v>
      </c>
      <c r="V203" s="103">
        <f t="shared" ref="V203:V266" si="96">Q203/L203</f>
        <v>3706.228167281673</v>
      </c>
      <c r="W203" s="103">
        <f t="shared" ref="W203:W266" si="97">R203/M203</f>
        <v>833.06379821958456</v>
      </c>
      <c r="X203" s="103">
        <f t="shared" ref="X203:X266" si="98">S203/N203</f>
        <v>3185.7217391304348</v>
      </c>
      <c r="Y203" s="92">
        <f t="shared" ref="Y203:Y266" si="99">T203/O203</f>
        <v>4281.1648351648355</v>
      </c>
      <c r="Z203" s="102">
        <f>Coverages!$C$10*G203</f>
        <v>1002937500</v>
      </c>
      <c r="AA203" s="103">
        <f>Coverages!$C$12*G203</f>
        <v>133725000</v>
      </c>
      <c r="AB203" s="103">
        <f>Coverages!$C$14*G203</f>
        <v>668625000</v>
      </c>
      <c r="AC203" s="103">
        <f>Coverages!$C$16*G203</f>
        <v>13372500</v>
      </c>
      <c r="AD203" s="92">
        <f>Coverages!$C$18*G203</f>
        <v>13372500</v>
      </c>
      <c r="AE203" s="106">
        <f t="shared" si="87"/>
        <v>2.2882781828379137E-2</v>
      </c>
      <c r="AF203" s="107">
        <f t="shared" ref="AF203:AF266" si="100">L203/$G203</f>
        <v>0.36477846326416152</v>
      </c>
      <c r="AG203" s="107">
        <f t="shared" ref="AG203:AG266" si="101">M203/$G203</f>
        <v>0.60482333146382505</v>
      </c>
      <c r="AH203" s="107">
        <f t="shared" ref="AH203:AH266" si="102">N203/$G203</f>
        <v>0.46438586651710601</v>
      </c>
      <c r="AI203" s="108">
        <f t="shared" ref="AI203:AI266" si="103">O203/$G203</f>
        <v>8.1660123387549077E-2</v>
      </c>
      <c r="AJ203" s="106">
        <f t="shared" si="94"/>
        <v>2.81011893101385E-2</v>
      </c>
      <c r="AK203" s="107">
        <f t="shared" si="88"/>
        <v>0.38157761863810086</v>
      </c>
      <c r="AL203" s="107">
        <f t="shared" si="89"/>
        <v>0.62188494737478628</v>
      </c>
      <c r="AM203" s="107">
        <f t="shared" si="90"/>
        <v>0.4817909357891012</v>
      </c>
      <c r="AN203" s="108">
        <f t="shared" si="91"/>
        <v>9.1217022082895727E-2</v>
      </c>
      <c r="AO203" s="102">
        <f t="shared" si="92"/>
        <v>424.57319125070109</v>
      </c>
      <c r="AP203" s="103">
        <f t="shared" ref="AP203:AP266" si="104">Q203/$G203</f>
        <v>1351.9522153673583</v>
      </c>
      <c r="AQ203" s="103">
        <f t="shared" ref="AQ203:AQ266" si="105">R203/$G203</f>
        <v>503.85642176107683</v>
      </c>
      <c r="AR203" s="103">
        <f t="shared" ref="AR203:AR266" si="106">S203/$G203</f>
        <v>1479.4041503084688</v>
      </c>
      <c r="AS203" s="92">
        <f t="shared" ref="AS203:AS266" si="107">T203/$G203</f>
        <v>349.60044868199662</v>
      </c>
      <c r="AT203" s="102">
        <f t="shared" si="93"/>
        <v>425.91477436260675</v>
      </c>
      <c r="AU203" s="103">
        <f t="shared" ref="AU203:AU266" si="108">AP203*($AJ$2171/$AE$2171)</f>
        <v>1356.2241672889984</v>
      </c>
      <c r="AV203" s="103">
        <f t="shared" ref="AV203:AV266" si="109">AQ203*($AJ$2171/$AE$2171)</f>
        <v>505.44852715112427</v>
      </c>
      <c r="AW203" s="103">
        <f t="shared" ref="AW203:AW266" si="110">AR203*($AJ$2171/$AE$2171)</f>
        <v>1484.0788298799471</v>
      </c>
      <c r="AX203" s="92">
        <f t="shared" ref="AX203:AX266" si="111">AS203*($AJ$2171/$AE$2171)</f>
        <v>350.70512996553407</v>
      </c>
    </row>
    <row r="204" spans="1:50" x14ac:dyDescent="0.2">
      <c r="A204" s="85" t="str">
        <f t="shared" ref="A204:A267" si="112">B204&amp;"_"&amp;C204</f>
        <v>2010_4</v>
      </c>
      <c r="B204" s="59">
        <v>2010</v>
      </c>
      <c r="C204" s="59">
        <v>4</v>
      </c>
      <c r="D204" s="83" t="str">
        <f t="shared" ref="D204:D267" si="113">E204&amp;"_"&amp;F204</f>
        <v>MSL_Personal</v>
      </c>
      <c r="E204" s="70" t="s">
        <v>18</v>
      </c>
      <c r="F204" s="71" t="s">
        <v>14</v>
      </c>
      <c r="G204" s="88">
        <f t="shared" ref="G204:G267" si="114">H204/4</f>
        <v>3665.25</v>
      </c>
      <c r="H204" s="72">
        <v>14661</v>
      </c>
      <c r="I204" s="88">
        <f t="shared" ref="I204:I267" si="115">SUM(Z204:AD204)</f>
        <v>1506417750</v>
      </c>
      <c r="J204" s="92">
        <f t="shared" ref="J204:J267" si="116">I204*4</f>
        <v>6025671000</v>
      </c>
      <c r="K204" s="67">
        <v>145</v>
      </c>
      <c r="L204" s="68">
        <v>1324</v>
      </c>
      <c r="M204" s="68">
        <v>2564</v>
      </c>
      <c r="N204" s="68">
        <v>1671</v>
      </c>
      <c r="O204" s="69">
        <v>435</v>
      </c>
      <c r="P204" s="67">
        <v>2918326</v>
      </c>
      <c r="Q204" s="68">
        <v>4146876</v>
      </c>
      <c r="R204" s="68">
        <v>4020600</v>
      </c>
      <c r="S204" s="68">
        <v>5677875</v>
      </c>
      <c r="T204" s="69">
        <v>1082431</v>
      </c>
      <c r="U204" s="102">
        <f t="shared" si="95"/>
        <v>20126.38620689655</v>
      </c>
      <c r="V204" s="103">
        <f t="shared" si="96"/>
        <v>3132.0815709969788</v>
      </c>
      <c r="W204" s="103">
        <f t="shared" si="97"/>
        <v>1568.0967238689548</v>
      </c>
      <c r="X204" s="103">
        <f t="shared" si="98"/>
        <v>3397.890484739677</v>
      </c>
      <c r="Y204" s="92">
        <f t="shared" si="99"/>
        <v>2488.3471264367818</v>
      </c>
      <c r="Z204" s="102">
        <f>Coverages!$C$10*G204</f>
        <v>824681250</v>
      </c>
      <c r="AA204" s="103">
        <f>Coverages!$C$12*G204</f>
        <v>109957500</v>
      </c>
      <c r="AB204" s="103">
        <f>Coverages!$C$14*G204</f>
        <v>549787500</v>
      </c>
      <c r="AC204" s="103">
        <f>Coverages!$C$16*G204</f>
        <v>10995750</v>
      </c>
      <c r="AD204" s="92">
        <f>Coverages!$C$18*G204</f>
        <v>10995750</v>
      </c>
      <c r="AE204" s="106">
        <f t="shared" ref="AE204:AE267" si="117">K204/$G204</f>
        <v>3.9560739376577315E-2</v>
      </c>
      <c r="AF204" s="107">
        <f t="shared" si="100"/>
        <v>0.36123047541095421</v>
      </c>
      <c r="AG204" s="107">
        <f t="shared" si="101"/>
        <v>0.69954300525202917</v>
      </c>
      <c r="AH204" s="107">
        <f t="shared" si="102"/>
        <v>0.4559034172293841</v>
      </c>
      <c r="AI204" s="108">
        <f t="shared" si="103"/>
        <v>0.11868221812973194</v>
      </c>
      <c r="AJ204" s="106">
        <f t="shared" si="94"/>
        <v>4.7062639400201216E-2</v>
      </c>
      <c r="AK204" s="107">
        <f t="shared" ref="AK204:AK267" si="118">L204/$G204+2.33*(L204*ABS(($G204-L204))/$G204^3)^0.5</f>
        <v>0.3797175590110119</v>
      </c>
      <c r="AL204" s="107">
        <f t="shared" ref="AL204:AL267" si="119">M204/$G204+2.33*(M204*ABS(($G204-M204))/$G204^3)^0.5</f>
        <v>0.71718722623983688</v>
      </c>
      <c r="AM204" s="107">
        <f t="shared" ref="AM204:AM267" si="120">N204/$G204+2.33*(N204*ABS(($G204-N204))/$G204^3)^0.5</f>
        <v>0.47507149411415861</v>
      </c>
      <c r="AN204" s="108">
        <f t="shared" ref="AN204:AN267" si="121">O204/$G204+2.33*(O204*ABS(($G204-O204))/$G204^3)^0.5</f>
        <v>0.13112917582442807</v>
      </c>
      <c r="AO204" s="102">
        <f t="shared" ref="AO204:AO267" si="122">P204/$G204</f>
        <v>796.21471932337499</v>
      </c>
      <c r="AP204" s="103">
        <f t="shared" si="104"/>
        <v>1131.4033149171271</v>
      </c>
      <c r="AQ204" s="103">
        <f t="shared" si="105"/>
        <v>1096.95109474115</v>
      </c>
      <c r="AR204" s="103">
        <f t="shared" si="106"/>
        <v>1549.1098833640269</v>
      </c>
      <c r="AS204" s="92">
        <f t="shared" si="107"/>
        <v>295.32255644226177</v>
      </c>
      <c r="AT204" s="102">
        <f t="shared" ref="AT204:AT267" si="123">AO204*($AJ$2171/$AE$2171)</f>
        <v>798.73062999062245</v>
      </c>
      <c r="AU204" s="103">
        <f t="shared" si="108"/>
        <v>1134.9783677262212</v>
      </c>
      <c r="AV204" s="103">
        <f t="shared" si="109"/>
        <v>1100.417284066378</v>
      </c>
      <c r="AW204" s="103">
        <f t="shared" si="110"/>
        <v>1554.0048218595198</v>
      </c>
      <c r="AX204" s="92">
        <f t="shared" si="111"/>
        <v>296.25572830156034</v>
      </c>
    </row>
    <row r="205" spans="1:50" x14ac:dyDescent="0.2">
      <c r="A205" s="85" t="str">
        <f t="shared" si="112"/>
        <v>2010_4</v>
      </c>
      <c r="B205" s="59">
        <v>2010</v>
      </c>
      <c r="C205" s="59">
        <v>4</v>
      </c>
      <c r="D205" s="83" t="str">
        <f t="shared" si="113"/>
        <v>LYL_Personal</v>
      </c>
      <c r="E205" s="70" t="s">
        <v>19</v>
      </c>
      <c r="F205" s="71" t="s">
        <v>14</v>
      </c>
      <c r="G205" s="88">
        <f t="shared" si="114"/>
        <v>844.25</v>
      </c>
      <c r="H205" s="72">
        <v>3377</v>
      </c>
      <c r="I205" s="88">
        <f t="shared" si="115"/>
        <v>346986750</v>
      </c>
      <c r="J205" s="92">
        <f t="shared" si="116"/>
        <v>1387947000</v>
      </c>
      <c r="K205" s="67">
        <v>70</v>
      </c>
      <c r="L205" s="68">
        <v>306</v>
      </c>
      <c r="M205" s="68">
        <v>651</v>
      </c>
      <c r="N205" s="68">
        <v>422</v>
      </c>
      <c r="O205" s="69">
        <v>141</v>
      </c>
      <c r="P205" s="67">
        <v>1352374</v>
      </c>
      <c r="Q205" s="68">
        <v>930630</v>
      </c>
      <c r="R205" s="68">
        <v>977259</v>
      </c>
      <c r="S205" s="68">
        <v>1402754</v>
      </c>
      <c r="T205" s="69">
        <v>674417</v>
      </c>
      <c r="U205" s="102">
        <f t="shared" si="95"/>
        <v>19319.628571428573</v>
      </c>
      <c r="V205" s="103">
        <f t="shared" si="96"/>
        <v>3041.2745098039218</v>
      </c>
      <c r="W205" s="103">
        <f t="shared" si="97"/>
        <v>1501.1658986175116</v>
      </c>
      <c r="X205" s="103">
        <f t="shared" si="98"/>
        <v>3324.0616113744077</v>
      </c>
      <c r="Y205" s="92">
        <f t="shared" si="99"/>
        <v>4783.0992907801419</v>
      </c>
      <c r="Z205" s="102">
        <f>Coverages!$C$10*G205</f>
        <v>189956250</v>
      </c>
      <c r="AA205" s="103">
        <f>Coverages!$C$12*G205</f>
        <v>25327500</v>
      </c>
      <c r="AB205" s="103">
        <f>Coverages!$C$14*G205</f>
        <v>126637500</v>
      </c>
      <c r="AC205" s="103">
        <f>Coverages!$C$16*G205</f>
        <v>2532750</v>
      </c>
      <c r="AD205" s="92">
        <f>Coverages!$C$18*G205</f>
        <v>2532750</v>
      </c>
      <c r="AE205" s="106">
        <f t="shared" si="117"/>
        <v>8.2913828842167608E-2</v>
      </c>
      <c r="AF205" s="107">
        <f t="shared" si="100"/>
        <v>0.36245188036718984</v>
      </c>
      <c r="AG205" s="107">
        <f t="shared" si="101"/>
        <v>0.7710986082321587</v>
      </c>
      <c r="AH205" s="107">
        <f t="shared" si="102"/>
        <v>0.49985193959135327</v>
      </c>
      <c r="AI205" s="108">
        <f t="shared" si="103"/>
        <v>0.16701214095350903</v>
      </c>
      <c r="AJ205" s="106">
        <f t="shared" ref="AJ205:AJ268" si="124">K205/$G205+2.33*(K205*ABS(($G205-K205))/$G205^3)^0.5</f>
        <v>0.10502638475649538</v>
      </c>
      <c r="AK205" s="107">
        <f t="shared" si="118"/>
        <v>0.40099989805188363</v>
      </c>
      <c r="AL205" s="107">
        <f t="shared" si="119"/>
        <v>0.80478849587891887</v>
      </c>
      <c r="AM205" s="107">
        <f t="shared" si="120"/>
        <v>0.53994695379557889</v>
      </c>
      <c r="AN205" s="108">
        <f t="shared" si="121"/>
        <v>0.19692195712402677</v>
      </c>
      <c r="AO205" s="102">
        <f t="shared" si="122"/>
        <v>1601.8643766656796</v>
      </c>
      <c r="AP205" s="103">
        <f t="shared" si="104"/>
        <v>1102.3156647912349</v>
      </c>
      <c r="AQ205" s="103">
        <f t="shared" si="105"/>
        <v>1157.546935149541</v>
      </c>
      <c r="AR205" s="103">
        <f t="shared" si="106"/>
        <v>1661.5386437666568</v>
      </c>
      <c r="AS205" s="92">
        <f t="shared" si="107"/>
        <v>798.83565294640209</v>
      </c>
      <c r="AT205" s="102">
        <f t="shared" si="123"/>
        <v>1606.9260108893745</v>
      </c>
      <c r="AU205" s="103">
        <f t="shared" si="108"/>
        <v>1105.7988052964481</v>
      </c>
      <c r="AV205" s="103">
        <f t="shared" si="109"/>
        <v>1161.2045976007666</v>
      </c>
      <c r="AW205" s="103">
        <f t="shared" si="110"/>
        <v>1666.7888390926726</v>
      </c>
      <c r="AX205" s="92">
        <f t="shared" si="111"/>
        <v>801.35984534306283</v>
      </c>
    </row>
    <row r="206" spans="1:50" x14ac:dyDescent="0.2">
      <c r="A206" s="85" t="str">
        <f t="shared" si="112"/>
        <v>2010_4</v>
      </c>
      <c r="B206" s="59">
        <v>2010</v>
      </c>
      <c r="C206" s="59">
        <v>4</v>
      </c>
      <c r="D206" s="83" t="str">
        <f t="shared" si="113"/>
        <v>LSA_Personal</v>
      </c>
      <c r="E206" s="70" t="s">
        <v>20</v>
      </c>
      <c r="F206" s="71" t="s">
        <v>14</v>
      </c>
      <c r="G206" s="88">
        <f t="shared" si="114"/>
        <v>5557.75</v>
      </c>
      <c r="H206" s="72">
        <v>22231</v>
      </c>
      <c r="I206" s="88">
        <f t="shared" si="115"/>
        <v>2284235250</v>
      </c>
      <c r="J206" s="92">
        <f t="shared" si="116"/>
        <v>9136941000</v>
      </c>
      <c r="K206" s="67">
        <v>320</v>
      </c>
      <c r="L206" s="68">
        <v>2588</v>
      </c>
      <c r="M206" s="68">
        <v>2301</v>
      </c>
      <c r="N206" s="68">
        <v>3882</v>
      </c>
      <c r="O206" s="69">
        <v>880</v>
      </c>
      <c r="P206" s="67">
        <v>8139028</v>
      </c>
      <c r="Q206" s="68">
        <v>6667823</v>
      </c>
      <c r="R206" s="68">
        <v>3932192</v>
      </c>
      <c r="S206" s="68">
        <v>9672649</v>
      </c>
      <c r="T206" s="69">
        <v>6606031</v>
      </c>
      <c r="U206" s="102">
        <f t="shared" si="95"/>
        <v>25434.462500000001</v>
      </c>
      <c r="V206" s="103">
        <f t="shared" si="96"/>
        <v>2576.4385625965997</v>
      </c>
      <c r="W206" s="103">
        <f t="shared" si="97"/>
        <v>1708.9056931768796</v>
      </c>
      <c r="X206" s="103">
        <f t="shared" si="98"/>
        <v>2491.6664090674908</v>
      </c>
      <c r="Y206" s="92">
        <f t="shared" si="99"/>
        <v>7506.8534090909088</v>
      </c>
      <c r="Z206" s="102">
        <f>Coverages!$C$10*G206</f>
        <v>1250493750</v>
      </c>
      <c r="AA206" s="103">
        <f>Coverages!$C$12*G206</f>
        <v>166732500</v>
      </c>
      <c r="AB206" s="103">
        <f>Coverages!$C$14*G206</f>
        <v>833662500</v>
      </c>
      <c r="AC206" s="103">
        <f>Coverages!$C$16*G206</f>
        <v>16673250</v>
      </c>
      <c r="AD206" s="92">
        <f>Coverages!$C$18*G206</f>
        <v>16673250</v>
      </c>
      <c r="AE206" s="106">
        <f t="shared" si="117"/>
        <v>5.7577256983491518E-2</v>
      </c>
      <c r="AF206" s="107">
        <f t="shared" si="100"/>
        <v>0.46565606585398767</v>
      </c>
      <c r="AG206" s="107">
        <f t="shared" si="101"/>
        <v>0.41401646349691873</v>
      </c>
      <c r="AH206" s="107">
        <f t="shared" si="102"/>
        <v>0.6984840987809815</v>
      </c>
      <c r="AI206" s="108">
        <f t="shared" si="103"/>
        <v>0.15833745670460167</v>
      </c>
      <c r="AJ206" s="106">
        <f t="shared" si="124"/>
        <v>6.4857649287919317E-2</v>
      </c>
      <c r="AK206" s="107">
        <f t="shared" si="118"/>
        <v>0.48124618705520539</v>
      </c>
      <c r="AL206" s="107">
        <f t="shared" si="119"/>
        <v>0.42941069205534987</v>
      </c>
      <c r="AM206" s="107">
        <f t="shared" si="120"/>
        <v>0.71282709188354965</v>
      </c>
      <c r="AN206" s="108">
        <f t="shared" si="121"/>
        <v>0.16974697344241377</v>
      </c>
      <c r="AO206" s="102">
        <f t="shared" si="122"/>
        <v>1464.4465835994781</v>
      </c>
      <c r="AP206" s="103">
        <f t="shared" si="104"/>
        <v>1199.7342449732355</v>
      </c>
      <c r="AQ206" s="103">
        <f t="shared" si="105"/>
        <v>707.51509153884217</v>
      </c>
      <c r="AR206" s="103">
        <f t="shared" si="106"/>
        <v>1740.3893662003509</v>
      </c>
      <c r="AS206" s="92">
        <f t="shared" si="107"/>
        <v>1188.6160766497233</v>
      </c>
      <c r="AT206" s="102">
        <f t="shared" si="123"/>
        <v>1469.0739996618477</v>
      </c>
      <c r="AU206" s="103">
        <f t="shared" si="108"/>
        <v>1203.525212549614</v>
      </c>
      <c r="AV206" s="103">
        <f t="shared" si="109"/>
        <v>709.75072562452431</v>
      </c>
      <c r="AW206" s="103">
        <f t="shared" si="110"/>
        <v>1745.8887171484325</v>
      </c>
      <c r="AX206" s="92">
        <f t="shared" si="111"/>
        <v>1192.3719125994105</v>
      </c>
    </row>
    <row r="207" spans="1:50" x14ac:dyDescent="0.2">
      <c r="A207" s="85" t="str">
        <f t="shared" si="112"/>
        <v>2010_4</v>
      </c>
      <c r="B207" s="59">
        <v>2010</v>
      </c>
      <c r="C207" s="59">
        <v>4</v>
      </c>
      <c r="D207" s="83" t="str">
        <f t="shared" si="113"/>
        <v>LMA_Personal</v>
      </c>
      <c r="E207" s="70" t="s">
        <v>21</v>
      </c>
      <c r="F207" s="71" t="s">
        <v>14</v>
      </c>
      <c r="G207" s="88">
        <f t="shared" si="114"/>
        <v>6694.25</v>
      </c>
      <c r="H207" s="72">
        <v>26777</v>
      </c>
      <c r="I207" s="88">
        <f t="shared" si="115"/>
        <v>2751336750</v>
      </c>
      <c r="J207" s="92">
        <f t="shared" si="116"/>
        <v>11005347000</v>
      </c>
      <c r="K207" s="67">
        <v>771</v>
      </c>
      <c r="L207" s="68">
        <v>2563</v>
      </c>
      <c r="M207" s="68">
        <v>8218</v>
      </c>
      <c r="N207" s="68">
        <v>4049</v>
      </c>
      <c r="O207" s="69">
        <v>1269</v>
      </c>
      <c r="P207" s="67">
        <v>10891985</v>
      </c>
      <c r="Q207" s="68">
        <v>6106888</v>
      </c>
      <c r="R207" s="68">
        <v>7172877</v>
      </c>
      <c r="S207" s="68">
        <v>12749068</v>
      </c>
      <c r="T207" s="69">
        <v>5251163</v>
      </c>
      <c r="U207" s="102">
        <f t="shared" si="95"/>
        <v>14127.088197146562</v>
      </c>
      <c r="V207" s="103">
        <f t="shared" si="96"/>
        <v>2382.7108856808427</v>
      </c>
      <c r="W207" s="103">
        <f t="shared" si="97"/>
        <v>872.82513993672421</v>
      </c>
      <c r="X207" s="103">
        <f t="shared" si="98"/>
        <v>3148.6954803655221</v>
      </c>
      <c r="Y207" s="92">
        <f t="shared" si="99"/>
        <v>4138.0323089046497</v>
      </c>
      <c r="Z207" s="102">
        <f>Coverages!$C$10*G207</f>
        <v>1506206250</v>
      </c>
      <c r="AA207" s="103">
        <f>Coverages!$C$12*G207</f>
        <v>200827500</v>
      </c>
      <c r="AB207" s="103">
        <f>Coverages!$C$14*G207</f>
        <v>1004137500</v>
      </c>
      <c r="AC207" s="103">
        <f>Coverages!$C$16*G207</f>
        <v>20082750</v>
      </c>
      <c r="AD207" s="92">
        <f>Coverages!$C$18*G207</f>
        <v>20082750</v>
      </c>
      <c r="AE207" s="106">
        <f t="shared" si="117"/>
        <v>0.11517346976883146</v>
      </c>
      <c r="AF207" s="107">
        <f t="shared" si="100"/>
        <v>0.38286589237031782</v>
      </c>
      <c r="AG207" s="107">
        <f t="shared" si="101"/>
        <v>1.2276207192740038</v>
      </c>
      <c r="AH207" s="107">
        <f t="shared" si="102"/>
        <v>0.60484744370168431</v>
      </c>
      <c r="AI207" s="108">
        <f t="shared" si="103"/>
        <v>0.18956567203196772</v>
      </c>
      <c r="AJ207" s="106">
        <f t="shared" si="124"/>
        <v>0.12426444031528863</v>
      </c>
      <c r="AK207" s="107">
        <f t="shared" si="118"/>
        <v>0.3967085051857579</v>
      </c>
      <c r="AL207" s="107">
        <f t="shared" si="119"/>
        <v>1.242674408910982</v>
      </c>
      <c r="AM207" s="107">
        <f t="shared" si="120"/>
        <v>0.61876972101389549</v>
      </c>
      <c r="AN207" s="108">
        <f t="shared" si="121"/>
        <v>0.20072771574547296</v>
      </c>
      <c r="AO207" s="102">
        <f t="shared" si="122"/>
        <v>1627.0657653956755</v>
      </c>
      <c r="AP207" s="103">
        <f t="shared" si="104"/>
        <v>912.25872950666621</v>
      </c>
      <c r="AQ207" s="103">
        <f t="shared" si="105"/>
        <v>1071.4982260895545</v>
      </c>
      <c r="AR207" s="103">
        <f t="shared" si="106"/>
        <v>1904.480412294133</v>
      </c>
      <c r="AS207" s="92">
        <f t="shared" si="107"/>
        <v>784.42887552750494</v>
      </c>
      <c r="AT207" s="102">
        <f t="shared" si="123"/>
        <v>1632.2070319612458</v>
      </c>
      <c r="AU207" s="103">
        <f t="shared" si="108"/>
        <v>915.14132061325347</v>
      </c>
      <c r="AV207" s="103">
        <f t="shared" si="109"/>
        <v>1074.8839884367344</v>
      </c>
      <c r="AW207" s="103">
        <f t="shared" si="110"/>
        <v>1910.4982646002627</v>
      </c>
      <c r="AX207" s="92">
        <f t="shared" si="111"/>
        <v>786.90754482077512</v>
      </c>
    </row>
    <row r="208" spans="1:50" x14ac:dyDescent="0.2">
      <c r="A208" s="85" t="str">
        <f t="shared" si="112"/>
        <v>2010_4</v>
      </c>
      <c r="B208" s="59">
        <v>2010</v>
      </c>
      <c r="C208" s="59">
        <v>4</v>
      </c>
      <c r="D208" s="83" t="str">
        <f t="shared" si="113"/>
        <v>SYL_Personal</v>
      </c>
      <c r="E208" s="70" t="s">
        <v>22</v>
      </c>
      <c r="F208" s="71" t="s">
        <v>14</v>
      </c>
      <c r="G208" s="88">
        <f t="shared" si="114"/>
        <v>682</v>
      </c>
      <c r="H208" s="72">
        <v>2728</v>
      </c>
      <c r="I208" s="88">
        <f t="shared" si="115"/>
        <v>280302000</v>
      </c>
      <c r="J208" s="92">
        <f t="shared" si="116"/>
        <v>1121208000</v>
      </c>
      <c r="K208" s="67">
        <v>104</v>
      </c>
      <c r="L208" s="68">
        <v>295</v>
      </c>
      <c r="M208" s="68">
        <v>425</v>
      </c>
      <c r="N208" s="68">
        <v>317</v>
      </c>
      <c r="O208" s="69">
        <v>144</v>
      </c>
      <c r="P208" s="67">
        <v>1214463</v>
      </c>
      <c r="Q208" s="68">
        <v>795447</v>
      </c>
      <c r="R208" s="68">
        <v>391408</v>
      </c>
      <c r="S208" s="68">
        <v>986610</v>
      </c>
      <c r="T208" s="69">
        <v>472108</v>
      </c>
      <c r="U208" s="102">
        <f t="shared" si="95"/>
        <v>11677.528846153846</v>
      </c>
      <c r="V208" s="103">
        <f t="shared" si="96"/>
        <v>2696.4305084745761</v>
      </c>
      <c r="W208" s="103">
        <f t="shared" si="97"/>
        <v>920.96</v>
      </c>
      <c r="X208" s="103">
        <f t="shared" si="98"/>
        <v>3112.3343848580444</v>
      </c>
      <c r="Y208" s="92">
        <f t="shared" si="99"/>
        <v>3278.5277777777778</v>
      </c>
      <c r="Z208" s="102">
        <f>Coverages!$C$10*G208</f>
        <v>153450000</v>
      </c>
      <c r="AA208" s="103">
        <f>Coverages!$C$12*G208</f>
        <v>20460000</v>
      </c>
      <c r="AB208" s="103">
        <f>Coverages!$C$14*G208</f>
        <v>102300000</v>
      </c>
      <c r="AC208" s="103">
        <f>Coverages!$C$16*G208</f>
        <v>2046000</v>
      </c>
      <c r="AD208" s="92">
        <f>Coverages!$C$18*G208</f>
        <v>2046000</v>
      </c>
      <c r="AE208" s="106">
        <f t="shared" si="117"/>
        <v>0.15249266862170088</v>
      </c>
      <c r="AF208" s="107">
        <f t="shared" si="100"/>
        <v>0.43255131964809385</v>
      </c>
      <c r="AG208" s="107">
        <f t="shared" si="101"/>
        <v>0.62316715542521994</v>
      </c>
      <c r="AH208" s="107">
        <f t="shared" si="102"/>
        <v>0.46480938416422285</v>
      </c>
      <c r="AI208" s="108">
        <f t="shared" si="103"/>
        <v>0.21114369501466276</v>
      </c>
      <c r="AJ208" s="106">
        <f t="shared" si="124"/>
        <v>0.18456717252791865</v>
      </c>
      <c r="AK208" s="107">
        <f t="shared" si="118"/>
        <v>0.47675371956973561</v>
      </c>
      <c r="AL208" s="107">
        <f t="shared" si="119"/>
        <v>0.66640264546611072</v>
      </c>
      <c r="AM208" s="107">
        <f t="shared" si="120"/>
        <v>0.50930891399538158</v>
      </c>
      <c r="AN208" s="108">
        <f t="shared" si="121"/>
        <v>0.24755629942320997</v>
      </c>
      <c r="AO208" s="102">
        <f t="shared" si="122"/>
        <v>1780.7375366568915</v>
      </c>
      <c r="AP208" s="103">
        <f t="shared" si="104"/>
        <v>1166.3445747800586</v>
      </c>
      <c r="AQ208" s="103">
        <f t="shared" si="105"/>
        <v>573.91202346041052</v>
      </c>
      <c r="AR208" s="103">
        <f t="shared" si="106"/>
        <v>1446.642228739003</v>
      </c>
      <c r="AS208" s="92">
        <f t="shared" si="107"/>
        <v>692.24046920821115</v>
      </c>
      <c r="AT208" s="102">
        <f t="shared" si="123"/>
        <v>1786.3643813450308</v>
      </c>
      <c r="AU208" s="103">
        <f t="shared" si="108"/>
        <v>1170.030036359906</v>
      </c>
      <c r="AV208" s="103">
        <f t="shared" si="109"/>
        <v>575.72549330320953</v>
      </c>
      <c r="AW208" s="103">
        <f t="shared" si="110"/>
        <v>1451.2133858988054</v>
      </c>
      <c r="AX208" s="92">
        <f t="shared" si="111"/>
        <v>694.42783793992885</v>
      </c>
    </row>
    <row r="209" spans="1:50" x14ac:dyDescent="0.2">
      <c r="A209" s="85" t="str">
        <f t="shared" si="112"/>
        <v>2010_4</v>
      </c>
      <c r="B209" s="59">
        <v>2010</v>
      </c>
      <c r="C209" s="59">
        <v>4</v>
      </c>
      <c r="D209" s="83" t="str">
        <f t="shared" si="113"/>
        <v>MYL_Personal</v>
      </c>
      <c r="E209" s="70" t="s">
        <v>23</v>
      </c>
      <c r="F209" s="71" t="s">
        <v>14</v>
      </c>
      <c r="G209" s="88">
        <f t="shared" si="114"/>
        <v>686.75</v>
      </c>
      <c r="H209" s="72">
        <v>2747</v>
      </c>
      <c r="I209" s="88">
        <f t="shared" si="115"/>
        <v>282254250</v>
      </c>
      <c r="J209" s="92">
        <f t="shared" si="116"/>
        <v>1129017000</v>
      </c>
      <c r="K209" s="67">
        <v>91</v>
      </c>
      <c r="L209" s="68">
        <v>304</v>
      </c>
      <c r="M209" s="68">
        <v>588</v>
      </c>
      <c r="N209" s="68">
        <v>372</v>
      </c>
      <c r="O209" s="69">
        <v>99</v>
      </c>
      <c r="P209" s="67">
        <v>1340603</v>
      </c>
      <c r="Q209" s="68">
        <v>877173</v>
      </c>
      <c r="R209" s="68">
        <v>416925</v>
      </c>
      <c r="S209" s="68">
        <v>1198249</v>
      </c>
      <c r="T209" s="69">
        <v>400821</v>
      </c>
      <c r="U209" s="102">
        <f t="shared" si="95"/>
        <v>14731.901098901099</v>
      </c>
      <c r="V209" s="103">
        <f t="shared" si="96"/>
        <v>2885.4375</v>
      </c>
      <c r="W209" s="103">
        <f t="shared" si="97"/>
        <v>709.05612244897964</v>
      </c>
      <c r="X209" s="103">
        <f t="shared" si="98"/>
        <v>3221.0994623655915</v>
      </c>
      <c r="Y209" s="92">
        <f t="shared" si="99"/>
        <v>4048.6969696969695</v>
      </c>
      <c r="Z209" s="102">
        <f>Coverages!$C$10*G209</f>
        <v>154518750</v>
      </c>
      <c r="AA209" s="103">
        <f>Coverages!$C$12*G209</f>
        <v>20602500</v>
      </c>
      <c r="AB209" s="103">
        <f>Coverages!$C$14*G209</f>
        <v>103012500</v>
      </c>
      <c r="AC209" s="103">
        <f>Coverages!$C$16*G209</f>
        <v>2060250</v>
      </c>
      <c r="AD209" s="92">
        <f>Coverages!$C$18*G209</f>
        <v>2060250</v>
      </c>
      <c r="AE209" s="106">
        <f t="shared" si="117"/>
        <v>0.13250819075354933</v>
      </c>
      <c r="AF209" s="107">
        <f t="shared" si="100"/>
        <v>0.44266472515471422</v>
      </c>
      <c r="AG209" s="107">
        <f t="shared" si="101"/>
        <v>0.85620677102293408</v>
      </c>
      <c r="AH209" s="107">
        <f t="shared" si="102"/>
        <v>0.54168183472879505</v>
      </c>
      <c r="AI209" s="108">
        <f t="shared" si="103"/>
        <v>0.14415726246814706</v>
      </c>
      <c r="AJ209" s="106">
        <f t="shared" si="124"/>
        <v>0.16265286815563854</v>
      </c>
      <c r="AK209" s="107">
        <f t="shared" si="118"/>
        <v>0.48682708888638204</v>
      </c>
      <c r="AL209" s="107">
        <f t="shared" si="119"/>
        <v>0.88740393632349657</v>
      </c>
      <c r="AM209" s="107">
        <f t="shared" si="120"/>
        <v>0.58598270503939009</v>
      </c>
      <c r="AN209" s="108">
        <f t="shared" si="121"/>
        <v>0.1753872517431132</v>
      </c>
      <c r="AO209" s="102">
        <f t="shared" si="122"/>
        <v>1952.0975609756097</v>
      </c>
      <c r="AP209" s="103">
        <f t="shared" si="104"/>
        <v>1277.2813978886059</v>
      </c>
      <c r="AQ209" s="103">
        <f t="shared" si="105"/>
        <v>607.098653076083</v>
      </c>
      <c r="AR209" s="103">
        <f t="shared" si="106"/>
        <v>1744.811066618129</v>
      </c>
      <c r="AS209" s="92">
        <f t="shared" si="107"/>
        <v>583.64907171459777</v>
      </c>
      <c r="AT209" s="102">
        <f t="shared" si="123"/>
        <v>1958.2658758258299</v>
      </c>
      <c r="AU209" s="103">
        <f t="shared" si="108"/>
        <v>1281.3174020166828</v>
      </c>
      <c r="AV209" s="103">
        <f t="shared" si="109"/>
        <v>609.01698733978981</v>
      </c>
      <c r="AW209" s="103">
        <f t="shared" si="110"/>
        <v>1750.3243894295515</v>
      </c>
      <c r="AX209" s="92">
        <f t="shared" si="111"/>
        <v>585.49330906643138</v>
      </c>
    </row>
    <row r="210" spans="1:50" x14ac:dyDescent="0.2">
      <c r="A210" s="85" t="str">
        <f t="shared" si="112"/>
        <v>2010_4</v>
      </c>
      <c r="B210" s="59">
        <v>2010</v>
      </c>
      <c r="C210" s="59">
        <v>4</v>
      </c>
      <c r="D210" s="83" t="str">
        <f t="shared" si="113"/>
        <v>MYH_Personal</v>
      </c>
      <c r="E210" s="70" t="s">
        <v>24</v>
      </c>
      <c r="F210" s="71" t="s">
        <v>14</v>
      </c>
      <c r="G210" s="88">
        <f t="shared" si="114"/>
        <v>1846</v>
      </c>
      <c r="H210" s="72">
        <v>7384</v>
      </c>
      <c r="I210" s="88">
        <f t="shared" si="115"/>
        <v>758706000</v>
      </c>
      <c r="J210" s="92">
        <f t="shared" si="116"/>
        <v>3034824000</v>
      </c>
      <c r="K210" s="67">
        <v>219</v>
      </c>
      <c r="L210" s="68">
        <v>789</v>
      </c>
      <c r="M210" s="68">
        <v>678</v>
      </c>
      <c r="N210" s="68">
        <v>1695</v>
      </c>
      <c r="O210" s="69">
        <v>191</v>
      </c>
      <c r="P210" s="67">
        <v>4253879</v>
      </c>
      <c r="Q210" s="68">
        <v>3417469</v>
      </c>
      <c r="R210" s="68">
        <v>758155</v>
      </c>
      <c r="S210" s="68">
        <v>5359404</v>
      </c>
      <c r="T210" s="69">
        <v>829756</v>
      </c>
      <c r="U210" s="102">
        <f t="shared" si="95"/>
        <v>19424.105022831049</v>
      </c>
      <c r="V210" s="103">
        <f t="shared" si="96"/>
        <v>4331.3929024081117</v>
      </c>
      <c r="W210" s="103">
        <f t="shared" si="97"/>
        <v>1118.2227138643068</v>
      </c>
      <c r="X210" s="103">
        <f t="shared" si="98"/>
        <v>3161.8902654867256</v>
      </c>
      <c r="Y210" s="92">
        <f t="shared" si="99"/>
        <v>4344.2722513089002</v>
      </c>
      <c r="Z210" s="102">
        <f>Coverages!$C$10*G210</f>
        <v>415350000</v>
      </c>
      <c r="AA210" s="103">
        <f>Coverages!$C$12*G210</f>
        <v>55380000</v>
      </c>
      <c r="AB210" s="103">
        <f>Coverages!$C$14*G210</f>
        <v>276900000</v>
      </c>
      <c r="AC210" s="103">
        <f>Coverages!$C$16*G210</f>
        <v>5538000</v>
      </c>
      <c r="AD210" s="92">
        <f>Coverages!$C$18*G210</f>
        <v>5538000</v>
      </c>
      <c r="AE210" s="106">
        <f t="shared" si="117"/>
        <v>0.11863488624052004</v>
      </c>
      <c r="AF210" s="107">
        <f t="shared" si="100"/>
        <v>0.42741061755146265</v>
      </c>
      <c r="AG210" s="107">
        <f t="shared" si="101"/>
        <v>0.36728060671722645</v>
      </c>
      <c r="AH210" s="107">
        <f t="shared" si="102"/>
        <v>0.91820151679306605</v>
      </c>
      <c r="AI210" s="108">
        <f t="shared" si="103"/>
        <v>0.10346695557963163</v>
      </c>
      <c r="AJ210" s="106">
        <f t="shared" si="124"/>
        <v>0.13617063077298275</v>
      </c>
      <c r="AK210" s="107">
        <f t="shared" si="118"/>
        <v>0.45423837500292136</v>
      </c>
      <c r="AL210" s="107">
        <f t="shared" si="119"/>
        <v>0.39342295789203735</v>
      </c>
      <c r="AM210" s="107">
        <f t="shared" si="120"/>
        <v>0.93306366886992809</v>
      </c>
      <c r="AN210" s="108">
        <f t="shared" si="121"/>
        <v>0.11998368517139284</v>
      </c>
      <c r="AO210" s="102">
        <f t="shared" si="122"/>
        <v>2304.3764897074757</v>
      </c>
      <c r="AP210" s="103">
        <f t="shared" si="104"/>
        <v>1851.283315276273</v>
      </c>
      <c r="AQ210" s="103">
        <f t="shared" si="105"/>
        <v>410.70151679306611</v>
      </c>
      <c r="AR210" s="103">
        <f t="shared" si="106"/>
        <v>2903.2524377031418</v>
      </c>
      <c r="AS210" s="92">
        <f t="shared" si="107"/>
        <v>449.48862405200435</v>
      </c>
      <c r="AT210" s="102">
        <f t="shared" si="123"/>
        <v>2311.6579494081152</v>
      </c>
      <c r="AU210" s="103">
        <f t="shared" si="108"/>
        <v>1857.133073297525</v>
      </c>
      <c r="AV210" s="103">
        <f t="shared" si="109"/>
        <v>411.99926764101889</v>
      </c>
      <c r="AW210" s="103">
        <f t="shared" si="110"/>
        <v>2912.4262492397293</v>
      </c>
      <c r="AX210" s="92">
        <f t="shared" si="111"/>
        <v>450.90893593096564</v>
      </c>
    </row>
    <row r="211" spans="1:50" x14ac:dyDescent="0.2">
      <c r="A211" s="85" t="str">
        <f t="shared" si="112"/>
        <v>2010_4</v>
      </c>
      <c r="B211" s="59">
        <v>2010</v>
      </c>
      <c r="C211" s="59">
        <v>4</v>
      </c>
      <c r="D211" s="83" t="str">
        <f t="shared" si="113"/>
        <v>LML_Personal</v>
      </c>
      <c r="E211" s="70" t="s">
        <v>25</v>
      </c>
      <c r="F211" s="71" t="s">
        <v>14</v>
      </c>
      <c r="G211" s="88">
        <f t="shared" si="114"/>
        <v>5045.75</v>
      </c>
      <c r="H211" s="72">
        <v>20183</v>
      </c>
      <c r="I211" s="88">
        <f t="shared" si="115"/>
        <v>2073803250</v>
      </c>
      <c r="J211" s="92">
        <f t="shared" si="116"/>
        <v>8295213000</v>
      </c>
      <c r="K211" s="67">
        <v>151</v>
      </c>
      <c r="L211" s="68">
        <v>1732</v>
      </c>
      <c r="M211" s="68">
        <v>6424</v>
      </c>
      <c r="N211" s="68">
        <v>2246</v>
      </c>
      <c r="O211" s="69">
        <v>714</v>
      </c>
      <c r="P211" s="67">
        <v>2227828</v>
      </c>
      <c r="Q211" s="68">
        <v>3218986</v>
      </c>
      <c r="R211" s="68">
        <v>6740268</v>
      </c>
      <c r="S211" s="68">
        <v>4490254</v>
      </c>
      <c r="T211" s="69">
        <v>2939661</v>
      </c>
      <c r="U211" s="102">
        <f t="shared" si="95"/>
        <v>14753.827814569537</v>
      </c>
      <c r="V211" s="103">
        <f t="shared" si="96"/>
        <v>1858.5369515011548</v>
      </c>
      <c r="W211" s="103">
        <f t="shared" si="97"/>
        <v>1049.2322540473226</v>
      </c>
      <c r="X211" s="103">
        <f t="shared" si="98"/>
        <v>1999.2226179875333</v>
      </c>
      <c r="Y211" s="92">
        <f t="shared" si="99"/>
        <v>4117.1722689075632</v>
      </c>
      <c r="Z211" s="102">
        <f>Coverages!$C$10*G211</f>
        <v>1135293750</v>
      </c>
      <c r="AA211" s="103">
        <f>Coverages!$C$12*G211</f>
        <v>151372500</v>
      </c>
      <c r="AB211" s="103">
        <f>Coverages!$C$14*G211</f>
        <v>756862500</v>
      </c>
      <c r="AC211" s="103">
        <f>Coverages!$C$16*G211</f>
        <v>15137250</v>
      </c>
      <c r="AD211" s="92">
        <f>Coverages!$C$18*G211</f>
        <v>15137250</v>
      </c>
      <c r="AE211" s="106">
        <f t="shared" si="117"/>
        <v>2.9926175494227814E-2</v>
      </c>
      <c r="AF211" s="107">
        <f t="shared" si="100"/>
        <v>0.34325917851657334</v>
      </c>
      <c r="AG211" s="107">
        <f t="shared" si="101"/>
        <v>1.2731506713570826</v>
      </c>
      <c r="AH211" s="107">
        <f t="shared" si="102"/>
        <v>0.44512708715255411</v>
      </c>
      <c r="AI211" s="108">
        <f t="shared" si="103"/>
        <v>0.14150522717138186</v>
      </c>
      <c r="AJ211" s="106">
        <f t="shared" si="124"/>
        <v>3.5515007544942717E-2</v>
      </c>
      <c r="AK211" s="107">
        <f t="shared" si="118"/>
        <v>0.3588332133571675</v>
      </c>
      <c r="AL211" s="107">
        <f t="shared" si="119"/>
        <v>1.2924941284475859</v>
      </c>
      <c r="AM211" s="107">
        <f t="shared" si="120"/>
        <v>0.46142874713057747</v>
      </c>
      <c r="AN211" s="108">
        <f t="shared" si="121"/>
        <v>0.15293790922058415</v>
      </c>
      <c r="AO211" s="102">
        <f t="shared" si="122"/>
        <v>441.52564039042761</v>
      </c>
      <c r="AP211" s="103">
        <f t="shared" si="104"/>
        <v>637.95986721498286</v>
      </c>
      <c r="AQ211" s="103">
        <f t="shared" si="105"/>
        <v>1335.8307486498538</v>
      </c>
      <c r="AR211" s="103">
        <f t="shared" si="106"/>
        <v>889.90814051429425</v>
      </c>
      <c r="AS211" s="92">
        <f t="shared" si="107"/>
        <v>582.60139721547841</v>
      </c>
      <c r="AT211" s="102">
        <f t="shared" si="123"/>
        <v>442.92079051961076</v>
      </c>
      <c r="AU211" s="103">
        <f t="shared" si="108"/>
        <v>639.97571796007571</v>
      </c>
      <c r="AV211" s="103">
        <f t="shared" si="109"/>
        <v>1340.0517593252423</v>
      </c>
      <c r="AW211" s="103">
        <f t="shared" si="110"/>
        <v>892.72010734843286</v>
      </c>
      <c r="AX211" s="92">
        <f t="shared" si="111"/>
        <v>584.44232408411676</v>
      </c>
    </row>
    <row r="212" spans="1:50" x14ac:dyDescent="0.2">
      <c r="A212" s="85" t="str">
        <f t="shared" si="112"/>
        <v>2010_4</v>
      </c>
      <c r="B212" s="59">
        <v>2010</v>
      </c>
      <c r="C212" s="59">
        <v>4</v>
      </c>
      <c r="D212" s="83" t="str">
        <f t="shared" si="113"/>
        <v>MSA_Personal</v>
      </c>
      <c r="E212" s="70" t="s">
        <v>26</v>
      </c>
      <c r="F212" s="71" t="s">
        <v>14</v>
      </c>
      <c r="G212" s="88">
        <f t="shared" si="114"/>
        <v>5501.25</v>
      </c>
      <c r="H212" s="72">
        <v>22005</v>
      </c>
      <c r="I212" s="88">
        <f t="shared" si="115"/>
        <v>2261013750</v>
      </c>
      <c r="J212" s="92">
        <f t="shared" si="116"/>
        <v>9044055000</v>
      </c>
      <c r="K212" s="67">
        <v>324</v>
      </c>
      <c r="L212" s="68">
        <v>2383</v>
      </c>
      <c r="M212" s="68">
        <v>4357</v>
      </c>
      <c r="N212" s="68">
        <v>4067</v>
      </c>
      <c r="O212" s="69">
        <v>977</v>
      </c>
      <c r="P212" s="67">
        <v>6757942</v>
      </c>
      <c r="Q212" s="68">
        <v>7249306</v>
      </c>
      <c r="R212" s="68">
        <v>6837433</v>
      </c>
      <c r="S212" s="68">
        <v>11737899</v>
      </c>
      <c r="T212" s="69">
        <v>3515462</v>
      </c>
      <c r="U212" s="102">
        <f t="shared" si="95"/>
        <v>20857.845679012345</v>
      </c>
      <c r="V212" s="103">
        <f t="shared" si="96"/>
        <v>3042.0923206042803</v>
      </c>
      <c r="W212" s="103">
        <f t="shared" si="97"/>
        <v>1569.2983704383751</v>
      </c>
      <c r="X212" s="103">
        <f t="shared" si="98"/>
        <v>2886.1320383575116</v>
      </c>
      <c r="Y212" s="92">
        <f t="shared" si="99"/>
        <v>3598.2210849539406</v>
      </c>
      <c r="Z212" s="102">
        <f>Coverages!$C$10*G212</f>
        <v>1237781250</v>
      </c>
      <c r="AA212" s="103">
        <f>Coverages!$C$12*G212</f>
        <v>165037500</v>
      </c>
      <c r="AB212" s="103">
        <f>Coverages!$C$14*G212</f>
        <v>825187500</v>
      </c>
      <c r="AC212" s="103">
        <f>Coverages!$C$16*G212</f>
        <v>16503750</v>
      </c>
      <c r="AD212" s="92">
        <f>Coverages!$C$18*G212</f>
        <v>16503750</v>
      </c>
      <c r="AE212" s="106">
        <f t="shared" si="117"/>
        <v>5.8895705521472393E-2</v>
      </c>
      <c r="AF212" s="107">
        <f t="shared" si="100"/>
        <v>0.43317427857305157</v>
      </c>
      <c r="AG212" s="107">
        <f t="shared" si="101"/>
        <v>0.79200181776868894</v>
      </c>
      <c r="AH212" s="107">
        <f t="shared" si="102"/>
        <v>0.73928652578959331</v>
      </c>
      <c r="AI212" s="108">
        <f t="shared" si="103"/>
        <v>0.17759600090888433</v>
      </c>
      <c r="AJ212" s="106">
        <f t="shared" si="124"/>
        <v>6.6291518529798865E-2</v>
      </c>
      <c r="AK212" s="107">
        <f t="shared" si="118"/>
        <v>0.448740433025692</v>
      </c>
      <c r="AL212" s="107">
        <f t="shared" si="119"/>
        <v>0.8047520498283609</v>
      </c>
      <c r="AM212" s="107">
        <f t="shared" si="120"/>
        <v>0.75307808486840211</v>
      </c>
      <c r="AN212" s="108">
        <f t="shared" si="121"/>
        <v>0.18960161634886061</v>
      </c>
      <c r="AO212" s="102">
        <f t="shared" si="122"/>
        <v>1228.4375369234265</v>
      </c>
      <c r="AP212" s="103">
        <f t="shared" si="104"/>
        <v>1317.7561463303794</v>
      </c>
      <c r="AQ212" s="103">
        <f t="shared" si="105"/>
        <v>1242.8871620086345</v>
      </c>
      <c r="AR212" s="103">
        <f t="shared" si="106"/>
        <v>2133.678527607362</v>
      </c>
      <c r="AS212" s="92">
        <f t="shared" si="107"/>
        <v>639.02967507384687</v>
      </c>
      <c r="AT212" s="102">
        <f t="shared" si="123"/>
        <v>1232.3192022935659</v>
      </c>
      <c r="AU212" s="103">
        <f t="shared" si="108"/>
        <v>1321.9200441646231</v>
      </c>
      <c r="AV212" s="103">
        <f t="shared" si="109"/>
        <v>1246.8144858739101</v>
      </c>
      <c r="AW212" s="103">
        <f t="shared" si="110"/>
        <v>2140.4206091562264</v>
      </c>
      <c r="AX212" s="92">
        <f t="shared" si="111"/>
        <v>641.0489062399979</v>
      </c>
    </row>
    <row r="213" spans="1:50" x14ac:dyDescent="0.2">
      <c r="A213" s="85" t="str">
        <f t="shared" si="112"/>
        <v>2010_4</v>
      </c>
      <c r="B213" s="59">
        <v>2010</v>
      </c>
      <c r="C213" s="59">
        <v>4</v>
      </c>
      <c r="D213" s="83" t="str">
        <f t="shared" si="113"/>
        <v>LYA_Personal</v>
      </c>
      <c r="E213" s="70" t="s">
        <v>27</v>
      </c>
      <c r="F213" s="71" t="s">
        <v>14</v>
      </c>
      <c r="G213" s="88">
        <f t="shared" si="114"/>
        <v>1390</v>
      </c>
      <c r="H213" s="72">
        <v>5560</v>
      </c>
      <c r="I213" s="88">
        <f t="shared" si="115"/>
        <v>571290000</v>
      </c>
      <c r="J213" s="92">
        <f t="shared" si="116"/>
        <v>2285160000</v>
      </c>
      <c r="K213" s="67">
        <v>162</v>
      </c>
      <c r="L213" s="68">
        <v>631</v>
      </c>
      <c r="M213" s="68">
        <v>896</v>
      </c>
      <c r="N213" s="68">
        <v>789</v>
      </c>
      <c r="O213" s="69">
        <v>277</v>
      </c>
      <c r="P213" s="67">
        <v>3442537</v>
      </c>
      <c r="Q213" s="68">
        <v>1812122</v>
      </c>
      <c r="R213" s="68">
        <v>754304</v>
      </c>
      <c r="S213" s="68">
        <v>2482628</v>
      </c>
      <c r="T213" s="69">
        <v>1930614</v>
      </c>
      <c r="U213" s="102">
        <f t="shared" si="95"/>
        <v>21250.228395061727</v>
      </c>
      <c r="V213" s="103">
        <f t="shared" si="96"/>
        <v>2871.8256735340728</v>
      </c>
      <c r="W213" s="103">
        <f t="shared" si="97"/>
        <v>841.85714285714289</v>
      </c>
      <c r="X213" s="103">
        <f t="shared" si="98"/>
        <v>3146.5500633713564</v>
      </c>
      <c r="Y213" s="92">
        <f t="shared" si="99"/>
        <v>6969.7256317689535</v>
      </c>
      <c r="Z213" s="102">
        <f>Coverages!$C$10*G213</f>
        <v>312750000</v>
      </c>
      <c r="AA213" s="103">
        <f>Coverages!$C$12*G213</f>
        <v>41700000</v>
      </c>
      <c r="AB213" s="103">
        <f>Coverages!$C$14*G213</f>
        <v>208500000</v>
      </c>
      <c r="AC213" s="103">
        <f>Coverages!$C$16*G213</f>
        <v>4170000</v>
      </c>
      <c r="AD213" s="92">
        <f>Coverages!$C$18*G213</f>
        <v>4170000</v>
      </c>
      <c r="AE213" s="106">
        <f t="shared" si="117"/>
        <v>0.11654676258992806</v>
      </c>
      <c r="AF213" s="107">
        <f t="shared" si="100"/>
        <v>0.45395683453237412</v>
      </c>
      <c r="AG213" s="107">
        <f t="shared" si="101"/>
        <v>0.64460431654676253</v>
      </c>
      <c r="AH213" s="107">
        <f t="shared" si="102"/>
        <v>0.5676258992805755</v>
      </c>
      <c r="AI213" s="108">
        <f t="shared" si="103"/>
        <v>0.19928057553956835</v>
      </c>
      <c r="AJ213" s="106">
        <f t="shared" si="124"/>
        <v>0.13660027316280235</v>
      </c>
      <c r="AK213" s="107">
        <f t="shared" si="118"/>
        <v>0.48507179748438428</v>
      </c>
      <c r="AL213" s="107">
        <f t="shared" si="119"/>
        <v>0.6745167124280993</v>
      </c>
      <c r="AM213" s="107">
        <f t="shared" si="120"/>
        <v>0.59858650567965166</v>
      </c>
      <c r="AN213" s="108">
        <f t="shared" si="121"/>
        <v>0.22424497868726553</v>
      </c>
      <c r="AO213" s="102">
        <f t="shared" si="122"/>
        <v>2476.6453237410074</v>
      </c>
      <c r="AP213" s="103">
        <f t="shared" si="104"/>
        <v>1303.684892086331</v>
      </c>
      <c r="AQ213" s="103">
        <f t="shared" si="105"/>
        <v>542.6647482014389</v>
      </c>
      <c r="AR213" s="103">
        <f t="shared" si="106"/>
        <v>1786.063309352518</v>
      </c>
      <c r="AS213" s="92">
        <f t="shared" si="107"/>
        <v>1388.9309352517985</v>
      </c>
      <c r="AT213" s="102">
        <f t="shared" si="123"/>
        <v>2484.4711252965021</v>
      </c>
      <c r="AU213" s="103">
        <f t="shared" si="108"/>
        <v>1307.8043270165426</v>
      </c>
      <c r="AV213" s="103">
        <f t="shared" si="109"/>
        <v>544.379481671701</v>
      </c>
      <c r="AW213" s="103">
        <f t="shared" si="110"/>
        <v>1791.706982627232</v>
      </c>
      <c r="AX213" s="92">
        <f t="shared" si="111"/>
        <v>1393.319733990711</v>
      </c>
    </row>
    <row r="214" spans="1:50" x14ac:dyDescent="0.2">
      <c r="A214" s="85" t="str">
        <f t="shared" si="112"/>
        <v>2010_4</v>
      </c>
      <c r="B214" s="59">
        <v>2010</v>
      </c>
      <c r="C214" s="59">
        <v>4</v>
      </c>
      <c r="D214" s="83" t="str">
        <f t="shared" si="113"/>
        <v>MMA_Personal</v>
      </c>
      <c r="E214" s="70" t="s">
        <v>28</v>
      </c>
      <c r="F214" s="71" t="s">
        <v>14</v>
      </c>
      <c r="G214" s="88">
        <f t="shared" si="114"/>
        <v>9102.5</v>
      </c>
      <c r="H214" s="72">
        <v>36410</v>
      </c>
      <c r="I214" s="88">
        <f t="shared" si="115"/>
        <v>3741127500</v>
      </c>
      <c r="J214" s="92">
        <f t="shared" si="116"/>
        <v>14964510000</v>
      </c>
      <c r="K214" s="67">
        <v>994</v>
      </c>
      <c r="L214" s="68">
        <v>3998</v>
      </c>
      <c r="M214" s="68">
        <v>7351</v>
      </c>
      <c r="N214" s="68">
        <v>5844</v>
      </c>
      <c r="O214" s="69">
        <v>1573</v>
      </c>
      <c r="P214" s="67">
        <v>12819071</v>
      </c>
      <c r="Q214" s="68">
        <v>12149636</v>
      </c>
      <c r="R214" s="68">
        <v>8522904</v>
      </c>
      <c r="S214" s="68">
        <v>18561156</v>
      </c>
      <c r="T214" s="69">
        <v>13828795</v>
      </c>
      <c r="U214" s="102">
        <f t="shared" si="95"/>
        <v>12896.449698189135</v>
      </c>
      <c r="V214" s="103">
        <f t="shared" si="96"/>
        <v>3038.9284642321159</v>
      </c>
      <c r="W214" s="103">
        <f t="shared" si="97"/>
        <v>1159.4210311522243</v>
      </c>
      <c r="X214" s="103">
        <f t="shared" si="98"/>
        <v>3176.1047227926078</v>
      </c>
      <c r="Y214" s="92">
        <f t="shared" si="99"/>
        <v>8791.3509218054678</v>
      </c>
      <c r="Z214" s="102">
        <f>Coverages!$C$10*G214</f>
        <v>2048062500</v>
      </c>
      <c r="AA214" s="103">
        <f>Coverages!$C$12*G214</f>
        <v>273075000</v>
      </c>
      <c r="AB214" s="103">
        <f>Coverages!$C$14*G214</f>
        <v>1365375000</v>
      </c>
      <c r="AC214" s="103">
        <f>Coverages!$C$16*G214</f>
        <v>27307500</v>
      </c>
      <c r="AD214" s="92">
        <f>Coverages!$C$18*G214</f>
        <v>27307500</v>
      </c>
      <c r="AE214" s="106">
        <f t="shared" si="117"/>
        <v>0.10920076901950014</v>
      </c>
      <c r="AF214" s="107">
        <f t="shared" si="100"/>
        <v>0.43921999450700355</v>
      </c>
      <c r="AG214" s="107">
        <f t="shared" si="101"/>
        <v>0.80758033507278215</v>
      </c>
      <c r="AH214" s="107">
        <f t="shared" si="102"/>
        <v>0.6420214226860752</v>
      </c>
      <c r="AI214" s="108">
        <f t="shared" si="103"/>
        <v>0.172809667673716</v>
      </c>
      <c r="AJ214" s="106">
        <f t="shared" si="124"/>
        <v>0.11681767057043205</v>
      </c>
      <c r="AK214" s="107">
        <f t="shared" si="118"/>
        <v>0.45134028108389984</v>
      </c>
      <c r="AL214" s="107">
        <f t="shared" si="119"/>
        <v>0.81720738384035474</v>
      </c>
      <c r="AM214" s="107">
        <f t="shared" si="120"/>
        <v>0.65372931868410666</v>
      </c>
      <c r="AN214" s="108">
        <f t="shared" si="121"/>
        <v>0.18204308191220425</v>
      </c>
      <c r="AO214" s="102">
        <f t="shared" si="122"/>
        <v>1408.3022246635539</v>
      </c>
      <c r="AP214" s="103">
        <f t="shared" si="104"/>
        <v>1334.7581433672069</v>
      </c>
      <c r="AQ214" s="103">
        <f t="shared" si="105"/>
        <v>936.32562482834385</v>
      </c>
      <c r="AR214" s="103">
        <f t="shared" si="106"/>
        <v>2039.1272727272728</v>
      </c>
      <c r="AS214" s="92">
        <f t="shared" si="107"/>
        <v>1519.2304312002198</v>
      </c>
      <c r="AT214" s="102">
        <f t="shared" si="123"/>
        <v>1412.7522335666176</v>
      </c>
      <c r="AU214" s="103">
        <f t="shared" si="108"/>
        <v>1338.9757647821273</v>
      </c>
      <c r="AV214" s="103">
        <f t="shared" si="109"/>
        <v>939.28426345979824</v>
      </c>
      <c r="AW214" s="103">
        <f t="shared" si="110"/>
        <v>2045.5705874925279</v>
      </c>
      <c r="AX214" s="92">
        <f t="shared" si="111"/>
        <v>1524.0309554245291</v>
      </c>
    </row>
    <row r="215" spans="1:50" x14ac:dyDescent="0.2">
      <c r="A215" s="85" t="str">
        <f t="shared" si="112"/>
        <v>2010_4</v>
      </c>
      <c r="B215" s="59">
        <v>2010</v>
      </c>
      <c r="C215" s="59">
        <v>4</v>
      </c>
      <c r="D215" s="83" t="str">
        <f t="shared" si="113"/>
        <v>LYH_Personal</v>
      </c>
      <c r="E215" s="70" t="s">
        <v>29</v>
      </c>
      <c r="F215" s="71" t="s">
        <v>14</v>
      </c>
      <c r="G215" s="88">
        <f t="shared" si="114"/>
        <v>997.25</v>
      </c>
      <c r="H215" s="72">
        <v>3989</v>
      </c>
      <c r="I215" s="88">
        <f t="shared" si="115"/>
        <v>409869750</v>
      </c>
      <c r="J215" s="92">
        <f t="shared" si="116"/>
        <v>1639479000</v>
      </c>
      <c r="K215" s="67">
        <v>136</v>
      </c>
      <c r="L215" s="68">
        <v>481</v>
      </c>
      <c r="M215" s="68">
        <v>690</v>
      </c>
      <c r="N215" s="68">
        <v>685</v>
      </c>
      <c r="O215" s="69">
        <v>235</v>
      </c>
      <c r="P215" s="67">
        <v>2226024</v>
      </c>
      <c r="Q215" s="68">
        <v>1448022</v>
      </c>
      <c r="R215" s="68">
        <v>923434</v>
      </c>
      <c r="S215" s="68">
        <v>1806735</v>
      </c>
      <c r="T215" s="69">
        <v>1507692</v>
      </c>
      <c r="U215" s="102">
        <f t="shared" si="95"/>
        <v>16367.823529411764</v>
      </c>
      <c r="V215" s="103">
        <f t="shared" si="96"/>
        <v>3010.4407484407484</v>
      </c>
      <c r="W215" s="103">
        <f t="shared" si="97"/>
        <v>1338.3101449275362</v>
      </c>
      <c r="X215" s="103">
        <f t="shared" si="98"/>
        <v>2637.5693430656934</v>
      </c>
      <c r="Y215" s="92">
        <f t="shared" si="99"/>
        <v>6415.7106382978727</v>
      </c>
      <c r="Z215" s="102">
        <f>Coverages!$C$10*G215</f>
        <v>224381250</v>
      </c>
      <c r="AA215" s="103">
        <f>Coverages!$C$12*G215</f>
        <v>29917500</v>
      </c>
      <c r="AB215" s="103">
        <f>Coverages!$C$14*G215</f>
        <v>149587500</v>
      </c>
      <c r="AC215" s="103">
        <f>Coverages!$C$16*G215</f>
        <v>2991750</v>
      </c>
      <c r="AD215" s="92">
        <f>Coverages!$C$18*G215</f>
        <v>2991750</v>
      </c>
      <c r="AE215" s="106">
        <f t="shared" si="117"/>
        <v>0.13637503133617448</v>
      </c>
      <c r="AF215" s="107">
        <f t="shared" si="100"/>
        <v>0.48232639759338181</v>
      </c>
      <c r="AG215" s="107">
        <f t="shared" si="101"/>
        <v>0.69190273251441459</v>
      </c>
      <c r="AH215" s="107">
        <f t="shared" si="102"/>
        <v>0.68688894459764349</v>
      </c>
      <c r="AI215" s="108">
        <f t="shared" si="103"/>
        <v>0.23564803208824267</v>
      </c>
      <c r="AJ215" s="106">
        <f t="shared" si="124"/>
        <v>0.16169621044354851</v>
      </c>
      <c r="AK215" s="107">
        <f t="shared" si="118"/>
        <v>0.51919463913268349</v>
      </c>
      <c r="AL215" s="107">
        <f t="shared" si="119"/>
        <v>0.72596866996799503</v>
      </c>
      <c r="AM215" s="107">
        <f t="shared" si="120"/>
        <v>0.72110629386688174</v>
      </c>
      <c r="AN215" s="108">
        <f t="shared" si="121"/>
        <v>0.26696159615337611</v>
      </c>
      <c r="AO215" s="102">
        <f t="shared" si="122"/>
        <v>2232.1624467285033</v>
      </c>
      <c r="AP215" s="103">
        <f t="shared" si="104"/>
        <v>1452.0150413637502</v>
      </c>
      <c r="AQ215" s="103">
        <f t="shared" si="105"/>
        <v>925.98044622712462</v>
      </c>
      <c r="AR215" s="103">
        <f t="shared" si="106"/>
        <v>1811.7172223614941</v>
      </c>
      <c r="AS215" s="92">
        <f t="shared" si="107"/>
        <v>1511.8495863624969</v>
      </c>
      <c r="AT215" s="102">
        <f t="shared" si="123"/>
        <v>2239.215721648522</v>
      </c>
      <c r="AU215" s="103">
        <f t="shared" si="108"/>
        <v>1456.6031757487503</v>
      </c>
      <c r="AV215" s="103">
        <f t="shared" si="109"/>
        <v>928.9063957552936</v>
      </c>
      <c r="AW215" s="103">
        <f t="shared" si="110"/>
        <v>1817.4419578821446</v>
      </c>
      <c r="AX215" s="92">
        <f t="shared" si="111"/>
        <v>1516.6267883022392</v>
      </c>
    </row>
    <row r="216" spans="1:50" x14ac:dyDescent="0.2">
      <c r="A216" s="85" t="str">
        <f t="shared" si="112"/>
        <v>2010_4</v>
      </c>
      <c r="B216" s="59">
        <v>2010</v>
      </c>
      <c r="C216" s="59">
        <v>4</v>
      </c>
      <c r="D216" s="83" t="str">
        <f t="shared" si="113"/>
        <v>SSA_Personal</v>
      </c>
      <c r="E216" s="70" t="s">
        <v>30</v>
      </c>
      <c r="F216" s="71" t="s">
        <v>14</v>
      </c>
      <c r="G216" s="88">
        <f t="shared" si="114"/>
        <v>1889</v>
      </c>
      <c r="H216" s="72">
        <v>7556</v>
      </c>
      <c r="I216" s="88">
        <f t="shared" si="115"/>
        <v>776379000</v>
      </c>
      <c r="J216" s="92">
        <f t="shared" si="116"/>
        <v>3105516000</v>
      </c>
      <c r="K216" s="67">
        <v>227</v>
      </c>
      <c r="L216" s="68">
        <v>859</v>
      </c>
      <c r="M216" s="68">
        <v>2333</v>
      </c>
      <c r="N216" s="68">
        <v>2036</v>
      </c>
      <c r="O216" s="69">
        <v>156</v>
      </c>
      <c r="P216" s="67">
        <v>4811783</v>
      </c>
      <c r="Q216" s="68">
        <v>1588081</v>
      </c>
      <c r="R216" s="68">
        <v>1835662</v>
      </c>
      <c r="S216" s="68">
        <v>6829051</v>
      </c>
      <c r="T216" s="69">
        <v>737691</v>
      </c>
      <c r="U216" s="102">
        <f t="shared" si="95"/>
        <v>21197.281938325992</v>
      </c>
      <c r="V216" s="103">
        <f t="shared" si="96"/>
        <v>1848.755529685681</v>
      </c>
      <c r="W216" s="103">
        <f t="shared" si="97"/>
        <v>786.82468924132024</v>
      </c>
      <c r="X216" s="103">
        <f t="shared" si="98"/>
        <v>3354.150785854617</v>
      </c>
      <c r="Y216" s="92">
        <f t="shared" si="99"/>
        <v>4728.7884615384619</v>
      </c>
      <c r="Z216" s="102">
        <f>Coverages!$C$10*G216</f>
        <v>425025000</v>
      </c>
      <c r="AA216" s="103">
        <f>Coverages!$C$12*G216</f>
        <v>56670000</v>
      </c>
      <c r="AB216" s="103">
        <f>Coverages!$C$14*G216</f>
        <v>283350000</v>
      </c>
      <c r="AC216" s="103">
        <f>Coverages!$C$16*G216</f>
        <v>5667000</v>
      </c>
      <c r="AD216" s="92">
        <f>Coverages!$C$18*G216</f>
        <v>5667000</v>
      </c>
      <c r="AE216" s="106">
        <f t="shared" si="117"/>
        <v>0.12016940179989412</v>
      </c>
      <c r="AF216" s="107">
        <f t="shared" si="100"/>
        <v>0.45473795659078875</v>
      </c>
      <c r="AG216" s="107">
        <f t="shared" si="101"/>
        <v>1.2350449973530968</v>
      </c>
      <c r="AH216" s="107">
        <f t="shared" si="102"/>
        <v>1.0778189518263632</v>
      </c>
      <c r="AI216" s="108">
        <f t="shared" si="103"/>
        <v>8.2583377448385384E-2</v>
      </c>
      <c r="AJ216" s="106">
        <f t="shared" si="124"/>
        <v>0.13760096851746656</v>
      </c>
      <c r="AK216" s="107">
        <f t="shared" si="118"/>
        <v>0.48143254188609852</v>
      </c>
      <c r="AL216" s="107">
        <f t="shared" si="119"/>
        <v>1.2639289642504739</v>
      </c>
      <c r="AM216" s="107">
        <f t="shared" si="120"/>
        <v>1.0933448072729672</v>
      </c>
      <c r="AN216" s="108">
        <f t="shared" si="121"/>
        <v>9.733940864342315E-2</v>
      </c>
      <c r="AO216" s="102">
        <f t="shared" si="122"/>
        <v>2547.2646903123346</v>
      </c>
      <c r="AP216" s="103">
        <f t="shared" si="104"/>
        <v>840.6993118051879</v>
      </c>
      <c r="AQ216" s="103">
        <f t="shared" si="105"/>
        <v>971.76389624139756</v>
      </c>
      <c r="AR216" s="103">
        <f t="shared" si="106"/>
        <v>3615.1672842773955</v>
      </c>
      <c r="AS216" s="92">
        <f t="shared" si="107"/>
        <v>390.5193223928004</v>
      </c>
      <c r="AT216" s="102">
        <f t="shared" si="123"/>
        <v>2555.3136377270544</v>
      </c>
      <c r="AU216" s="103">
        <f t="shared" si="108"/>
        <v>843.35578664192008</v>
      </c>
      <c r="AV216" s="103">
        <f t="shared" si="109"/>
        <v>974.83451412030013</v>
      </c>
      <c r="AW216" s="103">
        <f t="shared" si="110"/>
        <v>3626.5906324191214</v>
      </c>
      <c r="AX216" s="92">
        <f t="shared" si="111"/>
        <v>391.75330074704289</v>
      </c>
    </row>
    <row r="217" spans="1:50" x14ac:dyDescent="0.2">
      <c r="A217" s="85" t="str">
        <f t="shared" si="112"/>
        <v>2010_4</v>
      </c>
      <c r="B217" s="59">
        <v>2010</v>
      </c>
      <c r="C217" s="59">
        <v>4</v>
      </c>
      <c r="D217" s="83" t="str">
        <f t="shared" si="113"/>
        <v>MML_Personal</v>
      </c>
      <c r="E217" s="70" t="s">
        <v>31</v>
      </c>
      <c r="F217" s="71" t="s">
        <v>14</v>
      </c>
      <c r="G217" s="88">
        <f t="shared" si="114"/>
        <v>6209</v>
      </c>
      <c r="H217" s="72">
        <v>24836</v>
      </c>
      <c r="I217" s="88">
        <f t="shared" si="115"/>
        <v>2551899000</v>
      </c>
      <c r="J217" s="92">
        <f t="shared" si="116"/>
        <v>10207596000</v>
      </c>
      <c r="K217" s="67">
        <v>581</v>
      </c>
      <c r="L217" s="68">
        <v>2712</v>
      </c>
      <c r="M217" s="68">
        <v>7883</v>
      </c>
      <c r="N217" s="68">
        <v>2846</v>
      </c>
      <c r="O217" s="69">
        <v>924</v>
      </c>
      <c r="P217" s="67">
        <v>8402355</v>
      </c>
      <c r="Q217" s="68">
        <v>8199947</v>
      </c>
      <c r="R217" s="68">
        <v>4684224</v>
      </c>
      <c r="S217" s="68">
        <v>9491195</v>
      </c>
      <c r="T217" s="69">
        <v>1721835</v>
      </c>
      <c r="U217" s="102">
        <f t="shared" si="95"/>
        <v>14461.884681583477</v>
      </c>
      <c r="V217" s="103">
        <f t="shared" si="96"/>
        <v>3023.5792772861355</v>
      </c>
      <c r="W217" s="103">
        <f t="shared" si="97"/>
        <v>594.21844475453508</v>
      </c>
      <c r="X217" s="103">
        <f t="shared" si="98"/>
        <v>3334.9244553759663</v>
      </c>
      <c r="Y217" s="92">
        <f t="shared" si="99"/>
        <v>1863.4577922077922</v>
      </c>
      <c r="Z217" s="102">
        <f>Coverages!$C$10*G217</f>
        <v>1397025000</v>
      </c>
      <c r="AA217" s="103">
        <f>Coverages!$C$12*G217</f>
        <v>186270000</v>
      </c>
      <c r="AB217" s="103">
        <f>Coverages!$C$14*G217</f>
        <v>931350000</v>
      </c>
      <c r="AC217" s="103">
        <f>Coverages!$C$16*G217</f>
        <v>18627000</v>
      </c>
      <c r="AD217" s="92">
        <f>Coverages!$C$18*G217</f>
        <v>18627000</v>
      </c>
      <c r="AE217" s="106">
        <f t="shared" si="117"/>
        <v>9.3573844419391206E-2</v>
      </c>
      <c r="AF217" s="107">
        <f t="shared" si="100"/>
        <v>0.43678531164438716</v>
      </c>
      <c r="AG217" s="107">
        <f t="shared" si="101"/>
        <v>1.2696086326300531</v>
      </c>
      <c r="AH217" s="107">
        <f t="shared" si="102"/>
        <v>0.45836688677725884</v>
      </c>
      <c r="AI217" s="108">
        <f t="shared" si="103"/>
        <v>0.14881623449830891</v>
      </c>
      <c r="AJ217" s="106">
        <f t="shared" si="124"/>
        <v>0.10218553747211118</v>
      </c>
      <c r="AK217" s="107">
        <f t="shared" si="118"/>
        <v>0.45145146054761304</v>
      </c>
      <c r="AL217" s="107">
        <f t="shared" si="119"/>
        <v>1.2869086652243795</v>
      </c>
      <c r="AM217" s="107">
        <f t="shared" si="120"/>
        <v>0.47310033200025098</v>
      </c>
      <c r="AN217" s="108">
        <f t="shared" si="121"/>
        <v>0.15934026050637984</v>
      </c>
      <c r="AO217" s="102">
        <f t="shared" si="122"/>
        <v>1353.2541472056691</v>
      </c>
      <c r="AP217" s="103">
        <f t="shared" si="104"/>
        <v>1320.6550169109357</v>
      </c>
      <c r="AQ217" s="103">
        <f t="shared" si="105"/>
        <v>754.42486712836205</v>
      </c>
      <c r="AR217" s="103">
        <f t="shared" si="106"/>
        <v>1528.618940248027</v>
      </c>
      <c r="AS217" s="92">
        <f t="shared" si="107"/>
        <v>277.31277178289582</v>
      </c>
      <c r="AT217" s="102">
        <f t="shared" si="123"/>
        <v>1357.5302130228711</v>
      </c>
      <c r="AU217" s="103">
        <f t="shared" si="108"/>
        <v>1324.828074710751</v>
      </c>
      <c r="AV217" s="103">
        <f t="shared" si="109"/>
        <v>756.80872857274483</v>
      </c>
      <c r="AW217" s="103">
        <f t="shared" si="110"/>
        <v>1533.4491306534428</v>
      </c>
      <c r="AX217" s="92">
        <f t="shared" si="111"/>
        <v>278.18903561444802</v>
      </c>
    </row>
    <row r="218" spans="1:50" x14ac:dyDescent="0.2">
      <c r="A218" s="85" t="str">
        <f t="shared" si="112"/>
        <v>2010_4</v>
      </c>
      <c r="B218" s="59">
        <v>2010</v>
      </c>
      <c r="C218" s="59">
        <v>4</v>
      </c>
      <c r="D218" s="83" t="str">
        <f t="shared" si="113"/>
        <v>LMH_Personal</v>
      </c>
      <c r="E218" s="70" t="s">
        <v>32</v>
      </c>
      <c r="F218" s="71" t="s">
        <v>14</v>
      </c>
      <c r="G218" s="88">
        <f t="shared" si="114"/>
        <v>4393.75</v>
      </c>
      <c r="H218" s="72">
        <v>17575</v>
      </c>
      <c r="I218" s="88">
        <f t="shared" si="115"/>
        <v>1805831250</v>
      </c>
      <c r="J218" s="92">
        <f t="shared" si="116"/>
        <v>7223325000</v>
      </c>
      <c r="K218" s="67">
        <v>264</v>
      </c>
      <c r="L218" s="68">
        <v>2272</v>
      </c>
      <c r="M218" s="68">
        <v>4023</v>
      </c>
      <c r="N218" s="68">
        <v>3380</v>
      </c>
      <c r="O218" s="69">
        <v>902</v>
      </c>
      <c r="P218" s="67">
        <v>8734835</v>
      </c>
      <c r="Q218" s="68">
        <v>7765699</v>
      </c>
      <c r="R218" s="68">
        <v>4672960</v>
      </c>
      <c r="S218" s="68">
        <v>11749889</v>
      </c>
      <c r="T218" s="69">
        <v>7073422</v>
      </c>
      <c r="U218" s="102">
        <f t="shared" si="95"/>
        <v>33086.496212121216</v>
      </c>
      <c r="V218" s="103">
        <f t="shared" si="96"/>
        <v>3418.0013204225352</v>
      </c>
      <c r="W218" s="103">
        <f t="shared" si="97"/>
        <v>1161.5610241113598</v>
      </c>
      <c r="X218" s="103">
        <f t="shared" si="98"/>
        <v>3476.2985207100592</v>
      </c>
      <c r="Y218" s="92">
        <f t="shared" si="99"/>
        <v>7841.9312638580932</v>
      </c>
      <c r="Z218" s="102">
        <f>Coverages!$C$10*G218</f>
        <v>988593750</v>
      </c>
      <c r="AA218" s="103">
        <f>Coverages!$C$12*G218</f>
        <v>131812500</v>
      </c>
      <c r="AB218" s="103">
        <f>Coverages!$C$14*G218</f>
        <v>659062500</v>
      </c>
      <c r="AC218" s="103">
        <f>Coverages!$C$16*G218</f>
        <v>13181250</v>
      </c>
      <c r="AD218" s="92">
        <f>Coverages!$C$18*G218</f>
        <v>13181250</v>
      </c>
      <c r="AE218" s="106">
        <f t="shared" si="117"/>
        <v>6.008534850640114E-2</v>
      </c>
      <c r="AF218" s="107">
        <f t="shared" si="100"/>
        <v>0.51709815078236132</v>
      </c>
      <c r="AG218" s="107">
        <f t="shared" si="101"/>
        <v>0.91561877667140823</v>
      </c>
      <c r="AH218" s="107">
        <f t="shared" si="102"/>
        <v>0.76927453769559029</v>
      </c>
      <c r="AI218" s="108">
        <f t="shared" si="103"/>
        <v>0.20529160739687055</v>
      </c>
      <c r="AJ218" s="106">
        <f t="shared" si="124"/>
        <v>6.8438815324664032E-2</v>
      </c>
      <c r="AK218" s="107">
        <f t="shared" si="118"/>
        <v>0.53466339435525112</v>
      </c>
      <c r="AL218" s="107">
        <f t="shared" si="119"/>
        <v>0.92538931524431756</v>
      </c>
      <c r="AM218" s="107">
        <f t="shared" si="120"/>
        <v>0.78408357036604648</v>
      </c>
      <c r="AN218" s="108">
        <f t="shared" si="121"/>
        <v>0.21948962620537601</v>
      </c>
      <c r="AO218" s="102">
        <f t="shared" si="122"/>
        <v>1988.0136557610242</v>
      </c>
      <c r="AP218" s="103">
        <f t="shared" si="104"/>
        <v>1767.442162162162</v>
      </c>
      <c r="AQ218" s="103">
        <f t="shared" si="105"/>
        <v>1063.5470839260313</v>
      </c>
      <c r="AR218" s="103">
        <f t="shared" si="106"/>
        <v>2674.2279374110954</v>
      </c>
      <c r="AS218" s="92">
        <f t="shared" si="107"/>
        <v>1609.8826742532005</v>
      </c>
      <c r="AT218" s="102">
        <f t="shared" si="123"/>
        <v>1994.2954597038265</v>
      </c>
      <c r="AU218" s="103">
        <f t="shared" si="108"/>
        <v>1773.0269956016964</v>
      </c>
      <c r="AV218" s="103">
        <f t="shared" si="109"/>
        <v>1066.9077219406654</v>
      </c>
      <c r="AW218" s="103">
        <f t="shared" si="110"/>
        <v>2682.6780683005386</v>
      </c>
      <c r="AX218" s="92">
        <f t="shared" si="111"/>
        <v>1614.9696450097981</v>
      </c>
    </row>
    <row r="219" spans="1:50" x14ac:dyDescent="0.2">
      <c r="A219" s="85" t="str">
        <f t="shared" si="112"/>
        <v>2010_4</v>
      </c>
      <c r="B219" s="59">
        <v>2010</v>
      </c>
      <c r="C219" s="59">
        <v>4</v>
      </c>
      <c r="D219" s="83" t="str">
        <f t="shared" si="113"/>
        <v>SSL_Personal</v>
      </c>
      <c r="E219" s="70" t="s">
        <v>33</v>
      </c>
      <c r="F219" s="71" t="s">
        <v>14</v>
      </c>
      <c r="G219" s="88">
        <f t="shared" si="114"/>
        <v>3315</v>
      </c>
      <c r="H219" s="72">
        <v>13260</v>
      </c>
      <c r="I219" s="88">
        <f t="shared" si="115"/>
        <v>1362465000</v>
      </c>
      <c r="J219" s="92">
        <f t="shared" si="116"/>
        <v>5449860000</v>
      </c>
      <c r="K219" s="67">
        <v>458</v>
      </c>
      <c r="L219" s="68">
        <v>1384</v>
      </c>
      <c r="M219" s="68">
        <v>3918</v>
      </c>
      <c r="N219" s="68">
        <v>1798</v>
      </c>
      <c r="O219" s="69">
        <v>525</v>
      </c>
      <c r="P219" s="67">
        <v>4983527</v>
      </c>
      <c r="Q219" s="68">
        <v>3975435</v>
      </c>
      <c r="R219" s="68">
        <v>3679837</v>
      </c>
      <c r="S219" s="68">
        <v>5169415</v>
      </c>
      <c r="T219" s="69">
        <v>1104874</v>
      </c>
      <c r="U219" s="102">
        <f t="shared" si="95"/>
        <v>10881.063318777293</v>
      </c>
      <c r="V219" s="103">
        <f t="shared" si="96"/>
        <v>2872.4241329479769</v>
      </c>
      <c r="W219" s="103">
        <f t="shared" si="97"/>
        <v>939.21311893823383</v>
      </c>
      <c r="X219" s="103">
        <f t="shared" si="98"/>
        <v>2875.091768631813</v>
      </c>
      <c r="Y219" s="92">
        <f t="shared" si="99"/>
        <v>2104.5219047619048</v>
      </c>
      <c r="Z219" s="102">
        <f>Coverages!$C$10*G219</f>
        <v>745875000</v>
      </c>
      <c r="AA219" s="103">
        <f>Coverages!$C$12*G219</f>
        <v>99450000</v>
      </c>
      <c r="AB219" s="103">
        <f>Coverages!$C$14*G219</f>
        <v>497250000</v>
      </c>
      <c r="AC219" s="103">
        <f>Coverages!$C$16*G219</f>
        <v>9945000</v>
      </c>
      <c r="AD219" s="92">
        <f>Coverages!$C$18*G219</f>
        <v>9945000</v>
      </c>
      <c r="AE219" s="106">
        <f t="shared" si="117"/>
        <v>0.13815987933634993</v>
      </c>
      <c r="AF219" s="107">
        <f t="shared" si="100"/>
        <v>0.41749622926093516</v>
      </c>
      <c r="AG219" s="107">
        <f t="shared" si="101"/>
        <v>1.1819004524886878</v>
      </c>
      <c r="AH219" s="107">
        <f t="shared" si="102"/>
        <v>0.5423831070889894</v>
      </c>
      <c r="AI219" s="108">
        <f t="shared" si="103"/>
        <v>0.15837104072398189</v>
      </c>
      <c r="AJ219" s="106">
        <f t="shared" si="124"/>
        <v>0.15212415717467068</v>
      </c>
      <c r="AK219" s="107">
        <f t="shared" si="118"/>
        <v>0.4374529786614022</v>
      </c>
      <c r="AL219" s="107">
        <f t="shared" si="119"/>
        <v>1.2006642826711174</v>
      </c>
      <c r="AM219" s="107">
        <f t="shared" si="120"/>
        <v>0.56254439427787262</v>
      </c>
      <c r="AN219" s="108">
        <f t="shared" si="121"/>
        <v>0.17314552653398746</v>
      </c>
      <c r="AO219" s="102">
        <f t="shared" si="122"/>
        <v>1503.3263951734541</v>
      </c>
      <c r="AP219" s="103">
        <f t="shared" si="104"/>
        <v>1199.2262443438915</v>
      </c>
      <c r="AQ219" s="103">
        <f t="shared" si="105"/>
        <v>1110.0564102564103</v>
      </c>
      <c r="AR219" s="103">
        <f t="shared" si="106"/>
        <v>1559.4012066365008</v>
      </c>
      <c r="AS219" s="92">
        <f t="shared" si="107"/>
        <v>333.29532428355958</v>
      </c>
      <c r="AT219" s="102">
        <f t="shared" si="123"/>
        <v>1508.0766651975825</v>
      </c>
      <c r="AU219" s="103">
        <f t="shared" si="108"/>
        <v>1203.0156067198495</v>
      </c>
      <c r="AV219" s="103">
        <f t="shared" si="109"/>
        <v>1113.5640102743853</v>
      </c>
      <c r="AW219" s="103">
        <f t="shared" si="110"/>
        <v>1564.3286640610877</v>
      </c>
      <c r="AX219" s="92">
        <f t="shared" si="111"/>
        <v>334.348483992063</v>
      </c>
    </row>
    <row r="220" spans="1:50" x14ac:dyDescent="0.2">
      <c r="A220" s="85" t="str">
        <f t="shared" si="112"/>
        <v>2010_4</v>
      </c>
      <c r="B220" s="59">
        <v>2010</v>
      </c>
      <c r="C220" s="59">
        <v>4</v>
      </c>
      <c r="D220" s="83" t="str">
        <f t="shared" si="113"/>
        <v>SSH_Personal</v>
      </c>
      <c r="E220" s="70" t="s">
        <v>34</v>
      </c>
      <c r="F220" s="71" t="s">
        <v>14</v>
      </c>
      <c r="G220" s="88">
        <f t="shared" si="114"/>
        <v>2991.75</v>
      </c>
      <c r="H220" s="72">
        <v>11967</v>
      </c>
      <c r="I220" s="88">
        <f t="shared" si="115"/>
        <v>1229609250</v>
      </c>
      <c r="J220" s="92">
        <f t="shared" si="116"/>
        <v>4918437000</v>
      </c>
      <c r="K220" s="67">
        <v>334</v>
      </c>
      <c r="L220" s="68">
        <v>1651</v>
      </c>
      <c r="M220" s="68">
        <v>2815</v>
      </c>
      <c r="N220" s="68">
        <v>1960</v>
      </c>
      <c r="O220" s="69">
        <v>391</v>
      </c>
      <c r="P220" s="67">
        <v>4445236</v>
      </c>
      <c r="Q220" s="68">
        <v>6196606</v>
      </c>
      <c r="R220" s="68">
        <v>2939588</v>
      </c>
      <c r="S220" s="68">
        <v>8360884</v>
      </c>
      <c r="T220" s="69">
        <v>1307748</v>
      </c>
      <c r="U220" s="102">
        <f t="shared" si="95"/>
        <v>13309.089820359281</v>
      </c>
      <c r="V220" s="103">
        <f t="shared" si="96"/>
        <v>3753.2440944881891</v>
      </c>
      <c r="W220" s="103">
        <f t="shared" si="97"/>
        <v>1044.2586145648313</v>
      </c>
      <c r="X220" s="103">
        <f t="shared" si="98"/>
        <v>4265.7571428571428</v>
      </c>
      <c r="Y220" s="92">
        <f t="shared" si="99"/>
        <v>3344.6240409207162</v>
      </c>
      <c r="Z220" s="102">
        <f>Coverages!$C$10*G220</f>
        <v>673143750</v>
      </c>
      <c r="AA220" s="103">
        <f>Coverages!$C$12*G220</f>
        <v>89752500</v>
      </c>
      <c r="AB220" s="103">
        <f>Coverages!$C$14*G220</f>
        <v>448762500</v>
      </c>
      <c r="AC220" s="103">
        <f>Coverages!$C$16*G220</f>
        <v>8975250</v>
      </c>
      <c r="AD220" s="92">
        <f>Coverages!$C$18*G220</f>
        <v>8975250</v>
      </c>
      <c r="AE220" s="106">
        <f t="shared" si="117"/>
        <v>0.11164034428010362</v>
      </c>
      <c r="AF220" s="107">
        <f t="shared" si="100"/>
        <v>0.55185092337260799</v>
      </c>
      <c r="AG220" s="107">
        <f t="shared" si="101"/>
        <v>0.94092086571404698</v>
      </c>
      <c r="AH220" s="107">
        <f t="shared" si="102"/>
        <v>0.65513495445809311</v>
      </c>
      <c r="AI220" s="108">
        <f t="shared" si="103"/>
        <v>0.13069273836383388</v>
      </c>
      <c r="AJ220" s="106">
        <f t="shared" si="124"/>
        <v>0.12505557877064397</v>
      </c>
      <c r="AK220" s="107">
        <f t="shared" si="118"/>
        <v>0.57303528643804835</v>
      </c>
      <c r="AL220" s="107">
        <f t="shared" si="119"/>
        <v>0.95096440730388576</v>
      </c>
      <c r="AM220" s="107">
        <f t="shared" si="120"/>
        <v>0.67538300638547411</v>
      </c>
      <c r="AN220" s="108">
        <f t="shared" si="121"/>
        <v>0.1450511253342805</v>
      </c>
      <c r="AO220" s="102">
        <f t="shared" si="122"/>
        <v>1485.8313695997326</v>
      </c>
      <c r="AP220" s="103">
        <f t="shared" si="104"/>
        <v>2071.2312191860951</v>
      </c>
      <c r="AQ220" s="103">
        <f t="shared" si="105"/>
        <v>982.56471964569232</v>
      </c>
      <c r="AR220" s="103">
        <f t="shared" si="106"/>
        <v>2794.6466115149997</v>
      </c>
      <c r="AS220" s="92">
        <f t="shared" si="107"/>
        <v>437.11807470543994</v>
      </c>
      <c r="AT220" s="102">
        <f t="shared" si="123"/>
        <v>1490.526358152172</v>
      </c>
      <c r="AU220" s="103">
        <f t="shared" si="108"/>
        <v>2077.7759772673257</v>
      </c>
      <c r="AV220" s="103">
        <f t="shared" si="109"/>
        <v>985.6694663922965</v>
      </c>
      <c r="AW220" s="103">
        <f t="shared" si="110"/>
        <v>2803.4772460793452</v>
      </c>
      <c r="AX220" s="92">
        <f t="shared" si="111"/>
        <v>438.4992976347682</v>
      </c>
    </row>
    <row r="221" spans="1:50" x14ac:dyDescent="0.2">
      <c r="A221" s="85" t="str">
        <f t="shared" si="112"/>
        <v>2010_4</v>
      </c>
      <c r="B221" s="59">
        <v>2010</v>
      </c>
      <c r="C221" s="59">
        <v>4</v>
      </c>
      <c r="D221" s="83" t="str">
        <f t="shared" si="113"/>
        <v>MMH_Personal</v>
      </c>
      <c r="E221" s="70" t="s">
        <v>35</v>
      </c>
      <c r="F221" s="71" t="s">
        <v>14</v>
      </c>
      <c r="G221" s="88">
        <f t="shared" si="114"/>
        <v>5306.25</v>
      </c>
      <c r="H221" s="72">
        <v>21225</v>
      </c>
      <c r="I221" s="88">
        <f t="shared" si="115"/>
        <v>2180868750</v>
      </c>
      <c r="J221" s="92">
        <f t="shared" si="116"/>
        <v>8723475000</v>
      </c>
      <c r="K221" s="67">
        <v>892</v>
      </c>
      <c r="L221" s="68">
        <v>3101</v>
      </c>
      <c r="M221" s="68">
        <v>4362</v>
      </c>
      <c r="N221" s="68">
        <v>4483</v>
      </c>
      <c r="O221" s="69">
        <v>1299</v>
      </c>
      <c r="P221" s="67">
        <v>10514141</v>
      </c>
      <c r="Q221" s="68">
        <v>9041865</v>
      </c>
      <c r="R221" s="68">
        <v>5645835</v>
      </c>
      <c r="S221" s="68">
        <v>12657141</v>
      </c>
      <c r="T221" s="69">
        <v>3143894</v>
      </c>
      <c r="U221" s="102">
        <f t="shared" si="95"/>
        <v>11787.153587443947</v>
      </c>
      <c r="V221" s="103">
        <f t="shared" si="96"/>
        <v>2915.7900677200905</v>
      </c>
      <c r="W221" s="103">
        <f t="shared" si="97"/>
        <v>1294.3225584594222</v>
      </c>
      <c r="X221" s="103">
        <f t="shared" si="98"/>
        <v>2823.3640419362036</v>
      </c>
      <c r="Y221" s="92">
        <f t="shared" si="99"/>
        <v>2420.2417244033873</v>
      </c>
      <c r="Z221" s="102">
        <f>Coverages!$C$10*G221</f>
        <v>1193906250</v>
      </c>
      <c r="AA221" s="103">
        <f>Coverages!$C$12*G221</f>
        <v>159187500</v>
      </c>
      <c r="AB221" s="103">
        <f>Coverages!$C$14*G221</f>
        <v>795937500</v>
      </c>
      <c r="AC221" s="103">
        <f>Coverages!$C$16*G221</f>
        <v>15918750</v>
      </c>
      <c r="AD221" s="92">
        <f>Coverages!$C$18*G221</f>
        <v>15918750</v>
      </c>
      <c r="AE221" s="106">
        <f t="shared" si="117"/>
        <v>0.16810365135453476</v>
      </c>
      <c r="AF221" s="107">
        <f t="shared" si="100"/>
        <v>0.58440518256772678</v>
      </c>
      <c r="AG221" s="107">
        <f t="shared" si="101"/>
        <v>0.82204946996466433</v>
      </c>
      <c r="AH221" s="107">
        <f t="shared" si="102"/>
        <v>0.84485276796230857</v>
      </c>
      <c r="AI221" s="108">
        <f t="shared" si="103"/>
        <v>0.24480565371024735</v>
      </c>
      <c r="AJ221" s="106">
        <f t="shared" si="124"/>
        <v>0.18006514047714894</v>
      </c>
      <c r="AK221" s="107">
        <f t="shared" si="118"/>
        <v>0.60016873726871622</v>
      </c>
      <c r="AL221" s="107">
        <f t="shared" si="119"/>
        <v>0.83428325054772501</v>
      </c>
      <c r="AM221" s="107">
        <f t="shared" si="120"/>
        <v>0.85643319564312936</v>
      </c>
      <c r="AN221" s="108">
        <f t="shared" si="121"/>
        <v>0.25855880289570604</v>
      </c>
      <c r="AO221" s="102">
        <f t="shared" si="122"/>
        <v>1981.4635571260305</v>
      </c>
      <c r="AP221" s="103">
        <f t="shared" si="104"/>
        <v>1704.0028268551237</v>
      </c>
      <c r="AQ221" s="103">
        <f t="shared" si="105"/>
        <v>1063.9971731448763</v>
      </c>
      <c r="AR221" s="103">
        <f t="shared" si="106"/>
        <v>2385.3269257950528</v>
      </c>
      <c r="AS221" s="92">
        <f t="shared" si="107"/>
        <v>592.48885747938755</v>
      </c>
      <c r="AT221" s="102">
        <f t="shared" si="123"/>
        <v>1987.7246638088759</v>
      </c>
      <c r="AU221" s="103">
        <f t="shared" si="108"/>
        <v>1709.387202181352</v>
      </c>
      <c r="AV221" s="103">
        <f t="shared" si="109"/>
        <v>1067.3592333691727</v>
      </c>
      <c r="AW221" s="103">
        <f t="shared" si="110"/>
        <v>2392.8641758757599</v>
      </c>
      <c r="AX221" s="92">
        <f t="shared" si="111"/>
        <v>594.36102713485991</v>
      </c>
    </row>
    <row r="222" spans="1:50" x14ac:dyDescent="0.2">
      <c r="A222" s="85" t="str">
        <f t="shared" si="112"/>
        <v>2010_4</v>
      </c>
      <c r="B222" s="59">
        <v>2010</v>
      </c>
      <c r="C222" s="59">
        <v>4</v>
      </c>
      <c r="D222" s="83" t="str">
        <f t="shared" si="113"/>
        <v>SYA_Personal</v>
      </c>
      <c r="E222" s="70" t="s">
        <v>36</v>
      </c>
      <c r="F222" s="71" t="s">
        <v>14</v>
      </c>
      <c r="G222" s="88">
        <f t="shared" si="114"/>
        <v>1464</v>
      </c>
      <c r="H222" s="72">
        <v>5856</v>
      </c>
      <c r="I222" s="88">
        <f t="shared" si="115"/>
        <v>601704000</v>
      </c>
      <c r="J222" s="92">
        <f t="shared" si="116"/>
        <v>2406816000</v>
      </c>
      <c r="K222" s="67">
        <v>235</v>
      </c>
      <c r="L222" s="68">
        <v>863</v>
      </c>
      <c r="M222" s="68">
        <v>907</v>
      </c>
      <c r="N222" s="68">
        <v>943</v>
      </c>
      <c r="O222" s="69">
        <v>683</v>
      </c>
      <c r="P222" s="67">
        <v>3793034</v>
      </c>
      <c r="Q222" s="68">
        <v>3175562</v>
      </c>
      <c r="R222" s="68">
        <v>772764</v>
      </c>
      <c r="S222" s="68">
        <v>3157764</v>
      </c>
      <c r="T222" s="69">
        <v>2964308</v>
      </c>
      <c r="U222" s="102">
        <f t="shared" si="95"/>
        <v>16140.570212765957</v>
      </c>
      <c r="V222" s="103">
        <f t="shared" si="96"/>
        <v>3679.6778679026652</v>
      </c>
      <c r="W222" s="103">
        <f t="shared" si="97"/>
        <v>852</v>
      </c>
      <c r="X222" s="103">
        <f t="shared" si="98"/>
        <v>3348.6362672322375</v>
      </c>
      <c r="Y222" s="92">
        <f t="shared" si="99"/>
        <v>4340.1288433382142</v>
      </c>
      <c r="Z222" s="102">
        <f>Coverages!$C$10*G222</f>
        <v>329400000</v>
      </c>
      <c r="AA222" s="103">
        <f>Coverages!$C$12*G222</f>
        <v>43920000</v>
      </c>
      <c r="AB222" s="103">
        <f>Coverages!$C$14*G222</f>
        <v>219600000</v>
      </c>
      <c r="AC222" s="103">
        <f>Coverages!$C$16*G222</f>
        <v>4392000</v>
      </c>
      <c r="AD222" s="92">
        <f>Coverages!$C$18*G222</f>
        <v>4392000</v>
      </c>
      <c r="AE222" s="106">
        <f t="shared" si="117"/>
        <v>0.16051912568306012</v>
      </c>
      <c r="AF222" s="107">
        <f t="shared" si="100"/>
        <v>0.58948087431693985</v>
      </c>
      <c r="AG222" s="107">
        <f t="shared" si="101"/>
        <v>0.61953551912568305</v>
      </c>
      <c r="AH222" s="107">
        <f t="shared" si="102"/>
        <v>0.64412568306010931</v>
      </c>
      <c r="AI222" s="108">
        <f t="shared" si="103"/>
        <v>0.46653005464480873</v>
      </c>
      <c r="AJ222" s="106">
        <f t="shared" si="124"/>
        <v>0.18287307070725459</v>
      </c>
      <c r="AK222" s="107">
        <f t="shared" si="118"/>
        <v>0.61943708937782882</v>
      </c>
      <c r="AL222" s="107">
        <f t="shared" si="119"/>
        <v>0.64910036008197025</v>
      </c>
      <c r="AM222" s="107">
        <f t="shared" si="120"/>
        <v>0.67328108371953577</v>
      </c>
      <c r="AN222" s="108">
        <f t="shared" si="121"/>
        <v>0.49690952337359817</v>
      </c>
      <c r="AO222" s="102">
        <f t="shared" si="122"/>
        <v>2590.8702185792349</v>
      </c>
      <c r="AP222" s="103">
        <f t="shared" si="104"/>
        <v>2169.0997267759562</v>
      </c>
      <c r="AQ222" s="103">
        <f t="shared" si="105"/>
        <v>527.84426229508199</v>
      </c>
      <c r="AR222" s="103">
        <f t="shared" si="106"/>
        <v>2156.9426229508199</v>
      </c>
      <c r="AS222" s="92">
        <f t="shared" si="107"/>
        <v>2024.8005464480875</v>
      </c>
      <c r="AT222" s="102">
        <f t="shared" si="123"/>
        <v>2599.056952461669</v>
      </c>
      <c r="AU222" s="103">
        <f t="shared" si="108"/>
        <v>2175.9537336267172</v>
      </c>
      <c r="AV222" s="103">
        <f t="shared" si="109"/>
        <v>529.51216540956113</v>
      </c>
      <c r="AW222" s="103">
        <f t="shared" si="110"/>
        <v>2163.7582153055232</v>
      </c>
      <c r="AX222" s="92">
        <f t="shared" si="111"/>
        <v>2031.1985910587</v>
      </c>
    </row>
    <row r="223" spans="1:50" x14ac:dyDescent="0.2">
      <c r="A223" s="85" t="str">
        <f t="shared" si="112"/>
        <v>2010_4</v>
      </c>
      <c r="B223" s="59">
        <v>2010</v>
      </c>
      <c r="C223" s="59">
        <v>4</v>
      </c>
      <c r="D223" s="83" t="str">
        <f t="shared" si="113"/>
        <v>LSH_Personal</v>
      </c>
      <c r="E223" s="70" t="s">
        <v>37</v>
      </c>
      <c r="F223" s="71" t="s">
        <v>14</v>
      </c>
      <c r="G223" s="88">
        <f t="shared" si="114"/>
        <v>2722.25</v>
      </c>
      <c r="H223" s="72">
        <v>10889</v>
      </c>
      <c r="I223" s="88">
        <f t="shared" si="115"/>
        <v>1118844750</v>
      </c>
      <c r="J223" s="92">
        <f t="shared" si="116"/>
        <v>4475379000</v>
      </c>
      <c r="K223" s="67">
        <v>470</v>
      </c>
      <c r="L223" s="68">
        <v>1843</v>
      </c>
      <c r="M223" s="68">
        <v>2780</v>
      </c>
      <c r="N223" s="68">
        <v>1996</v>
      </c>
      <c r="O223" s="69">
        <v>1643</v>
      </c>
      <c r="P223" s="67">
        <v>8534425</v>
      </c>
      <c r="Q223" s="68">
        <v>5445166</v>
      </c>
      <c r="R223" s="68">
        <v>3152600</v>
      </c>
      <c r="S223" s="68">
        <v>6492204</v>
      </c>
      <c r="T223" s="69">
        <v>7747725</v>
      </c>
      <c r="U223" s="102">
        <f t="shared" si="95"/>
        <v>18158.351063829788</v>
      </c>
      <c r="V223" s="103">
        <f t="shared" si="96"/>
        <v>2954.5122083559413</v>
      </c>
      <c r="W223" s="103">
        <f t="shared" si="97"/>
        <v>1134.0287769784172</v>
      </c>
      <c r="X223" s="103">
        <f t="shared" si="98"/>
        <v>3252.6072144288578</v>
      </c>
      <c r="Y223" s="92">
        <f t="shared" si="99"/>
        <v>4715.5964698721855</v>
      </c>
      <c r="Z223" s="102">
        <f>Coverages!$C$10*G223</f>
        <v>612506250</v>
      </c>
      <c r="AA223" s="103">
        <f>Coverages!$C$12*G223</f>
        <v>81667500</v>
      </c>
      <c r="AB223" s="103">
        <f>Coverages!$C$14*G223</f>
        <v>408337500</v>
      </c>
      <c r="AC223" s="103">
        <f>Coverages!$C$16*G223</f>
        <v>8166750</v>
      </c>
      <c r="AD223" s="92">
        <f>Coverages!$C$18*G223</f>
        <v>8166750</v>
      </c>
      <c r="AE223" s="106">
        <f t="shared" si="117"/>
        <v>0.17265129947653596</v>
      </c>
      <c r="AF223" s="107">
        <f t="shared" si="100"/>
        <v>0.67701349986224635</v>
      </c>
      <c r="AG223" s="107">
        <f t="shared" si="101"/>
        <v>1.0212140692441913</v>
      </c>
      <c r="AH223" s="107">
        <f t="shared" si="102"/>
        <v>0.73321700798971434</v>
      </c>
      <c r="AI223" s="108">
        <f t="shared" si="103"/>
        <v>0.60354486178712463</v>
      </c>
      <c r="AJ223" s="106">
        <f t="shared" si="124"/>
        <v>0.18952930552059175</v>
      </c>
      <c r="AK223" s="107">
        <f t="shared" si="118"/>
        <v>0.69789601319749195</v>
      </c>
      <c r="AL223" s="107">
        <f t="shared" si="119"/>
        <v>1.0277870491340126</v>
      </c>
      <c r="AM223" s="107">
        <f t="shared" si="120"/>
        <v>0.75296792446809724</v>
      </c>
      <c r="AN223" s="108">
        <f t="shared" si="121"/>
        <v>0.62538944292535703</v>
      </c>
      <c r="AO223" s="102">
        <f t="shared" si="122"/>
        <v>3135.0629075213519</v>
      </c>
      <c r="AP223" s="103">
        <f t="shared" si="104"/>
        <v>2000.2446505647902</v>
      </c>
      <c r="AQ223" s="103">
        <f t="shared" si="105"/>
        <v>1158.0861419781431</v>
      </c>
      <c r="AR223" s="103">
        <f t="shared" si="106"/>
        <v>2384.8669299292865</v>
      </c>
      <c r="AS223" s="92">
        <f t="shared" si="107"/>
        <v>2846.0740196528609</v>
      </c>
      <c r="AT223" s="102">
        <f t="shared" si="123"/>
        <v>3144.9692029214516</v>
      </c>
      <c r="AU223" s="103">
        <f t="shared" si="108"/>
        <v>2006.5651024872782</v>
      </c>
      <c r="AV223" s="103">
        <f t="shared" si="109"/>
        <v>1161.7455082363683</v>
      </c>
      <c r="AW223" s="103">
        <f t="shared" si="110"/>
        <v>2392.4027264969181</v>
      </c>
      <c r="AX223" s="92">
        <f t="shared" si="111"/>
        <v>2855.0671565693769</v>
      </c>
    </row>
    <row r="224" spans="1:50" x14ac:dyDescent="0.2">
      <c r="A224" s="85" t="str">
        <f t="shared" si="112"/>
        <v>2010_4</v>
      </c>
      <c r="B224" s="59">
        <v>2010</v>
      </c>
      <c r="C224" s="59">
        <v>4</v>
      </c>
      <c r="D224" s="83" t="str">
        <f t="shared" si="113"/>
        <v>SYH_Personal</v>
      </c>
      <c r="E224" s="70" t="s">
        <v>38</v>
      </c>
      <c r="F224" s="71" t="s">
        <v>14</v>
      </c>
      <c r="G224" s="88">
        <f t="shared" si="114"/>
        <v>1435.5</v>
      </c>
      <c r="H224" s="72">
        <v>5742</v>
      </c>
      <c r="I224" s="88">
        <f t="shared" si="115"/>
        <v>589990500</v>
      </c>
      <c r="J224" s="92">
        <f t="shared" si="116"/>
        <v>2359962000</v>
      </c>
      <c r="K224" s="67">
        <v>265</v>
      </c>
      <c r="L224" s="68">
        <v>1015</v>
      </c>
      <c r="M224" s="68">
        <v>899</v>
      </c>
      <c r="N224" s="68">
        <v>1595</v>
      </c>
      <c r="O224" s="69">
        <v>50</v>
      </c>
      <c r="P224" s="67">
        <v>3273266</v>
      </c>
      <c r="Q224" s="68">
        <v>2455476</v>
      </c>
      <c r="R224" s="68">
        <v>1399204</v>
      </c>
      <c r="S224" s="68">
        <v>3860431</v>
      </c>
      <c r="T224" s="69">
        <v>282619</v>
      </c>
      <c r="U224" s="102">
        <f t="shared" si="95"/>
        <v>12351.947169811321</v>
      </c>
      <c r="V224" s="103">
        <f t="shared" si="96"/>
        <v>2419.1881773399014</v>
      </c>
      <c r="W224" s="103">
        <f t="shared" si="97"/>
        <v>1556.400444938821</v>
      </c>
      <c r="X224" s="103">
        <f t="shared" si="98"/>
        <v>2420.3329153605014</v>
      </c>
      <c r="Y224" s="92">
        <f t="shared" si="99"/>
        <v>5652.38</v>
      </c>
      <c r="Z224" s="102">
        <f>Coverages!$C$10*G224</f>
        <v>322987500</v>
      </c>
      <c r="AA224" s="103">
        <f>Coverages!$C$12*G224</f>
        <v>43065000</v>
      </c>
      <c r="AB224" s="103">
        <f>Coverages!$C$14*G224</f>
        <v>215325000</v>
      </c>
      <c r="AC224" s="103">
        <f>Coverages!$C$16*G224</f>
        <v>4306500</v>
      </c>
      <c r="AD224" s="92">
        <f>Coverages!$C$18*G224</f>
        <v>4306500</v>
      </c>
      <c r="AE224" s="106">
        <f t="shared" si="117"/>
        <v>0.18460466736328807</v>
      </c>
      <c r="AF224" s="107">
        <f t="shared" si="100"/>
        <v>0.70707070707070707</v>
      </c>
      <c r="AG224" s="107">
        <f t="shared" si="101"/>
        <v>0.6262626262626263</v>
      </c>
      <c r="AH224" s="107">
        <f t="shared" si="102"/>
        <v>1.1111111111111112</v>
      </c>
      <c r="AI224" s="108">
        <f t="shared" si="103"/>
        <v>3.4831069313827935E-2</v>
      </c>
      <c r="AJ224" s="106">
        <f t="shared" si="124"/>
        <v>0.20846408129747029</v>
      </c>
      <c r="AK224" s="107">
        <f t="shared" si="118"/>
        <v>0.73505840300453762</v>
      </c>
      <c r="AL224" s="107">
        <f t="shared" si="119"/>
        <v>0.65601460361739061</v>
      </c>
      <c r="AM224" s="107">
        <f t="shared" si="120"/>
        <v>1.1327189738888555</v>
      </c>
      <c r="AN224" s="108">
        <f t="shared" si="121"/>
        <v>4.6106662357159031E-2</v>
      </c>
      <c r="AO224" s="102">
        <f t="shared" si="122"/>
        <v>2280.227098571926</v>
      </c>
      <c r="AP224" s="103">
        <f t="shared" si="104"/>
        <v>1710.5370950888191</v>
      </c>
      <c r="AQ224" s="103">
        <f t="shared" si="105"/>
        <v>974.71543016370606</v>
      </c>
      <c r="AR224" s="103">
        <f t="shared" si="106"/>
        <v>2689.2587948450018</v>
      </c>
      <c r="AS224" s="92">
        <f t="shared" si="107"/>
        <v>196.87843956809473</v>
      </c>
      <c r="AT224" s="102">
        <f t="shared" si="123"/>
        <v>2287.4322500741728</v>
      </c>
      <c r="AU224" s="103">
        <f t="shared" si="108"/>
        <v>1715.9421176534781</v>
      </c>
      <c r="AV224" s="103">
        <f t="shared" si="109"/>
        <v>977.79537441588411</v>
      </c>
      <c r="AW224" s="103">
        <f t="shared" si="110"/>
        <v>2697.7564208304766</v>
      </c>
      <c r="AX224" s="92">
        <f t="shared" si="111"/>
        <v>197.50054382494812</v>
      </c>
    </row>
    <row r="225" spans="1:50" x14ac:dyDescent="0.2">
      <c r="A225" s="85" t="str">
        <f t="shared" si="112"/>
        <v>2010_4</v>
      </c>
      <c r="B225" s="59">
        <v>2010</v>
      </c>
      <c r="C225" s="59">
        <v>4</v>
      </c>
      <c r="D225" s="83" t="str">
        <f t="shared" si="113"/>
        <v>MSH_Personal</v>
      </c>
      <c r="E225" s="70" t="s">
        <v>39</v>
      </c>
      <c r="F225" s="71" t="s">
        <v>14</v>
      </c>
      <c r="G225" s="88">
        <f t="shared" si="114"/>
        <v>3887</v>
      </c>
      <c r="H225" s="72">
        <v>15548</v>
      </c>
      <c r="I225" s="88">
        <f t="shared" si="115"/>
        <v>1597557000</v>
      </c>
      <c r="J225" s="92">
        <f t="shared" si="116"/>
        <v>6390228000</v>
      </c>
      <c r="K225" s="67">
        <v>732</v>
      </c>
      <c r="L225" s="68">
        <v>2521</v>
      </c>
      <c r="M225" s="68">
        <v>6092</v>
      </c>
      <c r="N225" s="68">
        <v>2309</v>
      </c>
      <c r="O225" s="69">
        <v>452</v>
      </c>
      <c r="P225" s="67">
        <v>11125783</v>
      </c>
      <c r="Q225" s="68">
        <v>6816729</v>
      </c>
      <c r="R225" s="68">
        <v>5330707</v>
      </c>
      <c r="S225" s="68">
        <v>6894547</v>
      </c>
      <c r="T225" s="69">
        <v>1927434</v>
      </c>
      <c r="U225" s="102">
        <f t="shared" si="95"/>
        <v>15199.157103825137</v>
      </c>
      <c r="V225" s="103">
        <f t="shared" si="96"/>
        <v>2703.9781832606109</v>
      </c>
      <c r="W225" s="103">
        <f t="shared" si="97"/>
        <v>875.03397898883782</v>
      </c>
      <c r="X225" s="103">
        <f t="shared" si="98"/>
        <v>2985.9449978345606</v>
      </c>
      <c r="Y225" s="92">
        <f t="shared" si="99"/>
        <v>4264.2345132743367</v>
      </c>
      <c r="Z225" s="102">
        <f>Coverages!$C$10*G225</f>
        <v>874575000</v>
      </c>
      <c r="AA225" s="103">
        <f>Coverages!$C$12*G225</f>
        <v>116610000</v>
      </c>
      <c r="AB225" s="103">
        <f>Coverages!$C$14*G225</f>
        <v>583050000</v>
      </c>
      <c r="AC225" s="103">
        <f>Coverages!$C$16*G225</f>
        <v>11661000</v>
      </c>
      <c r="AD225" s="92">
        <f>Coverages!$C$18*G225</f>
        <v>11661000</v>
      </c>
      <c r="AE225" s="106">
        <f t="shared" si="117"/>
        <v>0.18832004116285053</v>
      </c>
      <c r="AF225" s="107">
        <f t="shared" si="100"/>
        <v>0.64857216362233083</v>
      </c>
      <c r="AG225" s="107">
        <f t="shared" si="101"/>
        <v>1.5672755338307178</v>
      </c>
      <c r="AH225" s="107">
        <f t="shared" si="102"/>
        <v>0.59403138667352717</v>
      </c>
      <c r="AI225" s="108">
        <f t="shared" si="103"/>
        <v>0.11628505273990224</v>
      </c>
      <c r="AJ225" s="106">
        <f t="shared" si="124"/>
        <v>0.20293135713001531</v>
      </c>
      <c r="AK225" s="107">
        <f t="shared" si="118"/>
        <v>0.66641426006661519</v>
      </c>
      <c r="AL225" s="107">
        <f t="shared" si="119"/>
        <v>1.6025141101691647</v>
      </c>
      <c r="AM225" s="107">
        <f t="shared" si="120"/>
        <v>0.61238407021153496</v>
      </c>
      <c r="AN225" s="108">
        <f t="shared" si="121"/>
        <v>0.12826532528606704</v>
      </c>
      <c r="AO225" s="102">
        <f t="shared" si="122"/>
        <v>2862.3058914329818</v>
      </c>
      <c r="AP225" s="103">
        <f t="shared" si="104"/>
        <v>1753.7249807049138</v>
      </c>
      <c r="AQ225" s="103">
        <f t="shared" si="105"/>
        <v>1371.4193465397479</v>
      </c>
      <c r="AR225" s="103">
        <f t="shared" si="106"/>
        <v>1773.7450475945459</v>
      </c>
      <c r="AS225" s="92">
        <f t="shared" si="107"/>
        <v>495.86673527141755</v>
      </c>
      <c r="AT225" s="102">
        <f t="shared" si="123"/>
        <v>2871.35031845802</v>
      </c>
      <c r="AU225" s="103">
        <f t="shared" si="108"/>
        <v>1759.2664700535702</v>
      </c>
      <c r="AV225" s="103">
        <f t="shared" si="109"/>
        <v>1375.7528114701138</v>
      </c>
      <c r="AW225" s="103">
        <f t="shared" si="110"/>
        <v>1779.3497971400113</v>
      </c>
      <c r="AX225" s="92">
        <f t="shared" si="111"/>
        <v>497.43359453503768</v>
      </c>
    </row>
    <row r="226" spans="1:50" x14ac:dyDescent="0.2">
      <c r="A226" s="85" t="str">
        <f t="shared" si="112"/>
        <v>2010_4</v>
      </c>
      <c r="B226" s="59">
        <v>2010</v>
      </c>
      <c r="C226" s="59">
        <v>4</v>
      </c>
      <c r="D226" s="83" t="str">
        <f t="shared" si="113"/>
        <v>SMH_Personal</v>
      </c>
      <c r="E226" s="70" t="s">
        <v>40</v>
      </c>
      <c r="F226" s="71" t="s">
        <v>14</v>
      </c>
      <c r="G226" s="88">
        <f t="shared" si="114"/>
        <v>2599.75</v>
      </c>
      <c r="H226" s="72">
        <v>10399</v>
      </c>
      <c r="I226" s="88">
        <f t="shared" si="115"/>
        <v>1068497250</v>
      </c>
      <c r="J226" s="92">
        <f t="shared" si="116"/>
        <v>4273989000</v>
      </c>
      <c r="K226" s="67">
        <v>362</v>
      </c>
      <c r="L226" s="68">
        <v>1688</v>
      </c>
      <c r="M226" s="68">
        <v>3363</v>
      </c>
      <c r="N226" s="68">
        <v>2271</v>
      </c>
      <c r="O226" s="69">
        <v>443</v>
      </c>
      <c r="P226" s="67">
        <v>4445129</v>
      </c>
      <c r="Q226" s="68">
        <v>5676525</v>
      </c>
      <c r="R226" s="68">
        <v>2351603</v>
      </c>
      <c r="S226" s="68">
        <v>8144029</v>
      </c>
      <c r="T226" s="69">
        <v>970524</v>
      </c>
      <c r="U226" s="102">
        <f t="shared" si="95"/>
        <v>12279.361878453039</v>
      </c>
      <c r="V226" s="103">
        <f t="shared" si="96"/>
        <v>3362.870260663507</v>
      </c>
      <c r="W226" s="103">
        <f t="shared" si="97"/>
        <v>699.25750817722269</v>
      </c>
      <c r="X226" s="103">
        <f t="shared" si="98"/>
        <v>3586.0981946279171</v>
      </c>
      <c r="Y226" s="92">
        <f t="shared" si="99"/>
        <v>2190.7990970654628</v>
      </c>
      <c r="Z226" s="102">
        <f>Coverages!$C$10*G226</f>
        <v>584943750</v>
      </c>
      <c r="AA226" s="103">
        <f>Coverages!$C$12*G226</f>
        <v>77992500</v>
      </c>
      <c r="AB226" s="103">
        <f>Coverages!$C$14*G226</f>
        <v>389962500</v>
      </c>
      <c r="AC226" s="103">
        <f>Coverages!$C$16*G226</f>
        <v>7799250</v>
      </c>
      <c r="AD226" s="92">
        <f>Coverages!$C$18*G226</f>
        <v>7799250</v>
      </c>
      <c r="AE226" s="106">
        <f t="shared" si="117"/>
        <v>0.13924415809212423</v>
      </c>
      <c r="AF226" s="107">
        <f t="shared" si="100"/>
        <v>0.64929320126935286</v>
      </c>
      <c r="AG226" s="107">
        <f t="shared" si="101"/>
        <v>1.2935859217232426</v>
      </c>
      <c r="AH226" s="107">
        <f t="shared" si="102"/>
        <v>0.87354553322434847</v>
      </c>
      <c r="AI226" s="108">
        <f t="shared" si="103"/>
        <v>0.1704010000961631</v>
      </c>
      <c r="AJ226" s="106">
        <f t="shared" si="124"/>
        <v>0.15506459994611912</v>
      </c>
      <c r="AK226" s="107">
        <f t="shared" si="118"/>
        <v>0.671099534672283</v>
      </c>
      <c r="AL226" s="107">
        <f t="shared" si="119"/>
        <v>1.3217473956178316</v>
      </c>
      <c r="AM226" s="107">
        <f t="shared" si="120"/>
        <v>0.8887335122448512</v>
      </c>
      <c r="AN226" s="108">
        <f t="shared" si="121"/>
        <v>0.18758246966223591</v>
      </c>
      <c r="AO226" s="102">
        <f t="shared" si="122"/>
        <v>1709.8294066737187</v>
      </c>
      <c r="AP226" s="103">
        <f t="shared" si="104"/>
        <v>2183.4887969997117</v>
      </c>
      <c r="AQ226" s="103">
        <f t="shared" si="105"/>
        <v>904.54966823733048</v>
      </c>
      <c r="AR226" s="103">
        <f t="shared" si="106"/>
        <v>3132.6200596211174</v>
      </c>
      <c r="AS226" s="92">
        <f t="shared" si="107"/>
        <v>373.31435714972594</v>
      </c>
      <c r="AT226" s="102">
        <f t="shared" si="123"/>
        <v>1715.2321930566175</v>
      </c>
      <c r="AU226" s="103">
        <f t="shared" si="108"/>
        <v>2190.3882710019698</v>
      </c>
      <c r="AV226" s="103">
        <f t="shared" si="109"/>
        <v>907.40789994812758</v>
      </c>
      <c r="AW226" s="103">
        <f t="shared" si="110"/>
        <v>3142.5186360140933</v>
      </c>
      <c r="AX226" s="92">
        <f t="shared" si="111"/>
        <v>374.49397057635008</v>
      </c>
    </row>
    <row r="227" spans="1:50" x14ac:dyDescent="0.2">
      <c r="A227" s="85" t="str">
        <f t="shared" si="112"/>
        <v>2011_1</v>
      </c>
      <c r="B227" s="59">
        <v>2011</v>
      </c>
      <c r="C227" s="59">
        <v>1</v>
      </c>
      <c r="D227" s="83" t="str">
        <f t="shared" si="113"/>
        <v>SML_Personal</v>
      </c>
      <c r="E227" s="70" t="s">
        <v>13</v>
      </c>
      <c r="F227" s="71" t="s">
        <v>14</v>
      </c>
      <c r="G227" s="88">
        <f t="shared" si="114"/>
        <v>4100</v>
      </c>
      <c r="H227" s="72">
        <v>16400</v>
      </c>
      <c r="I227" s="88">
        <f t="shared" si="115"/>
        <v>1685100000</v>
      </c>
      <c r="J227" s="92">
        <f t="shared" si="116"/>
        <v>6740400000</v>
      </c>
      <c r="K227" s="67">
        <v>108</v>
      </c>
      <c r="L227" s="68">
        <v>1732</v>
      </c>
      <c r="M227" s="68">
        <v>802</v>
      </c>
      <c r="N227" s="68">
        <v>3006</v>
      </c>
      <c r="O227" s="69">
        <v>399</v>
      </c>
      <c r="P227" s="67">
        <v>1319990</v>
      </c>
      <c r="Q227" s="68">
        <v>2645820</v>
      </c>
      <c r="R227" s="68">
        <v>1207988</v>
      </c>
      <c r="S227" s="68">
        <v>4381584</v>
      </c>
      <c r="T227" s="69">
        <v>1035685</v>
      </c>
      <c r="U227" s="102">
        <f t="shared" si="95"/>
        <v>12222.12962962963</v>
      </c>
      <c r="V227" s="103">
        <f t="shared" si="96"/>
        <v>1527.6096997690531</v>
      </c>
      <c r="W227" s="103">
        <f t="shared" si="97"/>
        <v>1506.219451371571</v>
      </c>
      <c r="X227" s="103">
        <f t="shared" si="98"/>
        <v>1457.6127744510977</v>
      </c>
      <c r="Y227" s="92">
        <f t="shared" si="99"/>
        <v>2595.7017543859647</v>
      </c>
      <c r="Z227" s="102">
        <f>Coverages!$C$10*G227</f>
        <v>922500000</v>
      </c>
      <c r="AA227" s="103">
        <f>Coverages!$C$12*G227</f>
        <v>123000000</v>
      </c>
      <c r="AB227" s="103">
        <f>Coverages!$C$14*G227</f>
        <v>615000000</v>
      </c>
      <c r="AC227" s="103">
        <f>Coverages!$C$16*G227</f>
        <v>12300000</v>
      </c>
      <c r="AD227" s="92">
        <f>Coverages!$C$18*G227</f>
        <v>12300000</v>
      </c>
      <c r="AE227" s="106">
        <f t="shared" si="117"/>
        <v>2.6341463414634145E-2</v>
      </c>
      <c r="AF227" s="107">
        <f t="shared" si="100"/>
        <v>0.42243902439024389</v>
      </c>
      <c r="AG227" s="107">
        <f t="shared" si="101"/>
        <v>0.19560975609756098</v>
      </c>
      <c r="AH227" s="107">
        <f t="shared" si="102"/>
        <v>0.73317073170731706</v>
      </c>
      <c r="AI227" s="108">
        <f t="shared" si="103"/>
        <v>9.731707317073171E-2</v>
      </c>
      <c r="AJ227" s="106">
        <f t="shared" si="124"/>
        <v>3.2169030477139197E-2</v>
      </c>
      <c r="AK227" s="107">
        <f t="shared" si="118"/>
        <v>0.44041303231404944</v>
      </c>
      <c r="AL227" s="107">
        <f t="shared" si="119"/>
        <v>0.2100439536767606</v>
      </c>
      <c r="AM227" s="107">
        <f t="shared" si="120"/>
        <v>0.74926544649707361</v>
      </c>
      <c r="AN227" s="108">
        <f t="shared" si="121"/>
        <v>0.1081022215983531</v>
      </c>
      <c r="AO227" s="102">
        <f t="shared" si="122"/>
        <v>321.94878048780487</v>
      </c>
      <c r="AP227" s="103">
        <f t="shared" si="104"/>
        <v>645.32195121951224</v>
      </c>
      <c r="AQ227" s="103">
        <f t="shared" si="105"/>
        <v>294.63121951219512</v>
      </c>
      <c r="AR227" s="103">
        <f t="shared" si="106"/>
        <v>1068.679024390244</v>
      </c>
      <c r="AS227" s="92">
        <f t="shared" si="107"/>
        <v>252.6060975609756</v>
      </c>
      <c r="AT227" s="102">
        <f t="shared" si="123"/>
        <v>322.96608693979425</v>
      </c>
      <c r="AU227" s="103">
        <f t="shared" si="108"/>
        <v>647.36106496795162</v>
      </c>
      <c r="AV227" s="103">
        <f t="shared" si="109"/>
        <v>295.56220685780056</v>
      </c>
      <c r="AW227" s="103">
        <f t="shared" si="110"/>
        <v>1072.0558785127248</v>
      </c>
      <c r="AX227" s="92">
        <f t="shared" si="111"/>
        <v>253.40429226906326</v>
      </c>
    </row>
    <row r="228" spans="1:50" x14ac:dyDescent="0.2">
      <c r="A228" s="85" t="str">
        <f t="shared" si="112"/>
        <v>2011_1</v>
      </c>
      <c r="B228" s="59">
        <v>2011</v>
      </c>
      <c r="C228" s="59">
        <v>1</v>
      </c>
      <c r="D228" s="83" t="str">
        <f t="shared" si="113"/>
        <v>LSL_Personal</v>
      </c>
      <c r="E228" s="70" t="s">
        <v>15</v>
      </c>
      <c r="F228" s="71" t="s">
        <v>14</v>
      </c>
      <c r="G228" s="88">
        <f t="shared" si="114"/>
        <v>1188.75</v>
      </c>
      <c r="H228" s="72">
        <v>4755</v>
      </c>
      <c r="I228" s="88">
        <f t="shared" si="115"/>
        <v>488576250</v>
      </c>
      <c r="J228" s="92">
        <f t="shared" si="116"/>
        <v>1954305000</v>
      </c>
      <c r="K228" s="67">
        <v>21</v>
      </c>
      <c r="L228" s="68">
        <v>419</v>
      </c>
      <c r="M228" s="68">
        <v>563</v>
      </c>
      <c r="N228" s="68">
        <v>713</v>
      </c>
      <c r="O228" s="69">
        <v>90</v>
      </c>
      <c r="P228" s="67">
        <v>376387</v>
      </c>
      <c r="Q228" s="68">
        <v>1174677</v>
      </c>
      <c r="R228" s="68">
        <v>670889</v>
      </c>
      <c r="S228" s="68">
        <v>2273775</v>
      </c>
      <c r="T228" s="69">
        <v>386041</v>
      </c>
      <c r="U228" s="102">
        <f t="shared" si="95"/>
        <v>17923.190476190477</v>
      </c>
      <c r="V228" s="103">
        <f t="shared" si="96"/>
        <v>2803.5250596658711</v>
      </c>
      <c r="W228" s="103">
        <f t="shared" si="97"/>
        <v>1191.632326820604</v>
      </c>
      <c r="X228" s="103">
        <f t="shared" si="98"/>
        <v>3189.0252454417951</v>
      </c>
      <c r="Y228" s="92">
        <f t="shared" si="99"/>
        <v>4289.3444444444449</v>
      </c>
      <c r="Z228" s="102">
        <f>Coverages!$C$10*G228</f>
        <v>267468750</v>
      </c>
      <c r="AA228" s="103">
        <f>Coverages!$C$12*G228</f>
        <v>35662500</v>
      </c>
      <c r="AB228" s="103">
        <f>Coverages!$C$14*G228</f>
        <v>178312500</v>
      </c>
      <c r="AC228" s="103">
        <f>Coverages!$C$16*G228</f>
        <v>3566250</v>
      </c>
      <c r="AD228" s="92">
        <f>Coverages!$C$18*G228</f>
        <v>3566250</v>
      </c>
      <c r="AE228" s="106">
        <f t="shared" si="117"/>
        <v>1.7665615141955835E-2</v>
      </c>
      <c r="AF228" s="107">
        <f t="shared" si="100"/>
        <v>0.35247108307045216</v>
      </c>
      <c r="AG228" s="107">
        <f t="shared" si="101"/>
        <v>0.47360672975814933</v>
      </c>
      <c r="AH228" s="107">
        <f t="shared" si="102"/>
        <v>0.59978969505783386</v>
      </c>
      <c r="AI228" s="108">
        <f t="shared" si="103"/>
        <v>7.5709779179810727E-2</v>
      </c>
      <c r="AJ228" s="106">
        <f t="shared" si="124"/>
        <v>2.6567966098913848E-2</v>
      </c>
      <c r="AK228" s="107">
        <f t="shared" si="118"/>
        <v>0.38475617195296452</v>
      </c>
      <c r="AL228" s="107">
        <f t="shared" si="119"/>
        <v>0.50734903521952623</v>
      </c>
      <c r="AM228" s="107">
        <f t="shared" si="120"/>
        <v>0.63289932215877287</v>
      </c>
      <c r="AN228" s="108">
        <f t="shared" si="121"/>
        <v>9.3586622131095254E-2</v>
      </c>
      <c r="AO228" s="102">
        <f t="shared" si="122"/>
        <v>316.62418506834911</v>
      </c>
      <c r="AP228" s="103">
        <f t="shared" si="104"/>
        <v>988.16151419558355</v>
      </c>
      <c r="AQ228" s="103">
        <f t="shared" si="105"/>
        <v>564.36508937960048</v>
      </c>
      <c r="AR228" s="103">
        <f t="shared" si="106"/>
        <v>1912.7444794952683</v>
      </c>
      <c r="AS228" s="92">
        <f t="shared" si="107"/>
        <v>324.74532071503683</v>
      </c>
      <c r="AT228" s="102">
        <f t="shared" si="123"/>
        <v>317.62466665376735</v>
      </c>
      <c r="AU228" s="103">
        <f t="shared" si="108"/>
        <v>991.28394591430481</v>
      </c>
      <c r="AV228" s="103">
        <f t="shared" si="109"/>
        <v>566.14839244362679</v>
      </c>
      <c r="AW228" s="103">
        <f t="shared" si="110"/>
        <v>1918.7884449268172</v>
      </c>
      <c r="AX228" s="92">
        <f t="shared" si="111"/>
        <v>325.77146378511219</v>
      </c>
    </row>
    <row r="229" spans="1:50" x14ac:dyDescent="0.2">
      <c r="A229" s="85" t="str">
        <f t="shared" si="112"/>
        <v>2011_1</v>
      </c>
      <c r="B229" s="59">
        <v>2011</v>
      </c>
      <c r="C229" s="59">
        <v>1</v>
      </c>
      <c r="D229" s="83" t="str">
        <f t="shared" si="113"/>
        <v>MYA_Personal</v>
      </c>
      <c r="E229" s="70" t="s">
        <v>16</v>
      </c>
      <c r="F229" s="71" t="s">
        <v>14</v>
      </c>
      <c r="G229" s="88">
        <f t="shared" si="114"/>
        <v>1141</v>
      </c>
      <c r="H229" s="72">
        <v>4564</v>
      </c>
      <c r="I229" s="88">
        <f t="shared" si="115"/>
        <v>468951000</v>
      </c>
      <c r="J229" s="92">
        <f t="shared" si="116"/>
        <v>1875804000</v>
      </c>
      <c r="K229" s="67">
        <v>86</v>
      </c>
      <c r="L229" s="68">
        <v>520</v>
      </c>
      <c r="M229" s="68">
        <v>408</v>
      </c>
      <c r="N229" s="68">
        <v>997</v>
      </c>
      <c r="O229" s="69">
        <v>131</v>
      </c>
      <c r="P229" s="67">
        <v>811836</v>
      </c>
      <c r="Q229" s="68">
        <v>1633595</v>
      </c>
      <c r="R229" s="68">
        <v>413023</v>
      </c>
      <c r="S229" s="68">
        <v>2470830</v>
      </c>
      <c r="T229" s="69">
        <v>567395</v>
      </c>
      <c r="U229" s="102">
        <f t="shared" si="95"/>
        <v>9439.9534883720935</v>
      </c>
      <c r="V229" s="103">
        <f t="shared" si="96"/>
        <v>3141.5288461538462</v>
      </c>
      <c r="W229" s="103">
        <f t="shared" si="97"/>
        <v>1012.3112745098039</v>
      </c>
      <c r="X229" s="103">
        <f t="shared" si="98"/>
        <v>2478.2647943831494</v>
      </c>
      <c r="Y229" s="92">
        <f t="shared" si="99"/>
        <v>4331.259541984733</v>
      </c>
      <c r="Z229" s="102">
        <f>Coverages!$C$10*G229</f>
        <v>256725000</v>
      </c>
      <c r="AA229" s="103">
        <f>Coverages!$C$12*G229</f>
        <v>34230000</v>
      </c>
      <c r="AB229" s="103">
        <f>Coverages!$C$14*G229</f>
        <v>171150000</v>
      </c>
      <c r="AC229" s="103">
        <f>Coverages!$C$16*G229</f>
        <v>3423000</v>
      </c>
      <c r="AD229" s="92">
        <f>Coverages!$C$18*G229</f>
        <v>3423000</v>
      </c>
      <c r="AE229" s="106">
        <f t="shared" si="117"/>
        <v>7.5372480280455734E-2</v>
      </c>
      <c r="AF229" s="107">
        <f t="shared" si="100"/>
        <v>0.45574057843996496</v>
      </c>
      <c r="AG229" s="107">
        <f t="shared" si="101"/>
        <v>0.35758106923751093</v>
      </c>
      <c r="AH229" s="107">
        <f t="shared" si="102"/>
        <v>0.873794916739702</v>
      </c>
      <c r="AI229" s="108">
        <f t="shared" si="103"/>
        <v>0.11481156879929887</v>
      </c>
      <c r="AJ229" s="106">
        <f t="shared" si="124"/>
        <v>9.3582185264619547E-2</v>
      </c>
      <c r="AK229" s="107">
        <f t="shared" si="118"/>
        <v>0.49009438977883679</v>
      </c>
      <c r="AL229" s="107">
        <f t="shared" si="119"/>
        <v>0.39064157729159815</v>
      </c>
      <c r="AM229" s="107">
        <f t="shared" si="120"/>
        <v>0.89670128716845121</v>
      </c>
      <c r="AN229" s="108">
        <f t="shared" si="121"/>
        <v>0.13680149587438281</v>
      </c>
      <c r="AO229" s="102">
        <f t="shared" si="122"/>
        <v>711.51270815074497</v>
      </c>
      <c r="AP229" s="103">
        <f t="shared" si="104"/>
        <v>1431.7221735319895</v>
      </c>
      <c r="AQ229" s="103">
        <f t="shared" si="105"/>
        <v>361.98334794040318</v>
      </c>
      <c r="AR229" s="103">
        <f t="shared" si="106"/>
        <v>2165.4951796669588</v>
      </c>
      <c r="AS229" s="92">
        <f t="shared" si="107"/>
        <v>497.27870289219982</v>
      </c>
      <c r="AT229" s="102">
        <f t="shared" si="123"/>
        <v>713.76097406303541</v>
      </c>
      <c r="AU229" s="103">
        <f t="shared" si="108"/>
        <v>1436.2461857130063</v>
      </c>
      <c r="AV229" s="103">
        <f t="shared" si="109"/>
        <v>363.1271571973121</v>
      </c>
      <c r="AW229" s="103">
        <f t="shared" si="110"/>
        <v>2172.3377967276269</v>
      </c>
      <c r="AX229" s="92">
        <f t="shared" si="111"/>
        <v>498.85002374678623</v>
      </c>
    </row>
    <row r="230" spans="1:50" x14ac:dyDescent="0.2">
      <c r="A230" s="85" t="str">
        <f t="shared" si="112"/>
        <v>2011_1</v>
      </c>
      <c r="B230" s="59">
        <v>2011</v>
      </c>
      <c r="C230" s="59">
        <v>1</v>
      </c>
      <c r="D230" s="83" t="str">
        <f t="shared" si="113"/>
        <v>SMA_Personal</v>
      </c>
      <c r="E230" s="70" t="s">
        <v>17</v>
      </c>
      <c r="F230" s="71" t="s">
        <v>14</v>
      </c>
      <c r="G230" s="88">
        <f t="shared" si="114"/>
        <v>4485.75</v>
      </c>
      <c r="H230" s="72">
        <v>17943</v>
      </c>
      <c r="I230" s="88">
        <f t="shared" si="115"/>
        <v>1843643250</v>
      </c>
      <c r="J230" s="92">
        <f t="shared" si="116"/>
        <v>7374573000</v>
      </c>
      <c r="K230" s="67">
        <v>108</v>
      </c>
      <c r="L230" s="68">
        <v>1416</v>
      </c>
      <c r="M230" s="68">
        <v>1787</v>
      </c>
      <c r="N230" s="68">
        <v>2675</v>
      </c>
      <c r="O230" s="69">
        <v>1556</v>
      </c>
      <c r="P230" s="67">
        <v>1763957</v>
      </c>
      <c r="Q230" s="68">
        <v>5072268</v>
      </c>
      <c r="R230" s="68">
        <v>1586909</v>
      </c>
      <c r="S230" s="68">
        <v>8528774</v>
      </c>
      <c r="T230" s="69">
        <v>7004309</v>
      </c>
      <c r="U230" s="102">
        <f t="shared" si="95"/>
        <v>16332.935185185184</v>
      </c>
      <c r="V230" s="103">
        <f t="shared" si="96"/>
        <v>3582.1101694915255</v>
      </c>
      <c r="W230" s="103">
        <f t="shared" si="97"/>
        <v>888.02965864577504</v>
      </c>
      <c r="X230" s="103">
        <f t="shared" si="98"/>
        <v>3188.3267289719624</v>
      </c>
      <c r="Y230" s="92">
        <f t="shared" si="99"/>
        <v>4501.4839331619542</v>
      </c>
      <c r="Z230" s="102">
        <f>Coverages!$C$10*G230</f>
        <v>1009293750</v>
      </c>
      <c r="AA230" s="103">
        <f>Coverages!$C$12*G230</f>
        <v>134572500</v>
      </c>
      <c r="AB230" s="103">
        <f>Coverages!$C$14*G230</f>
        <v>672862500</v>
      </c>
      <c r="AC230" s="103">
        <f>Coverages!$C$16*G230</f>
        <v>13457250</v>
      </c>
      <c r="AD230" s="92">
        <f>Coverages!$C$18*G230</f>
        <v>13457250</v>
      </c>
      <c r="AE230" s="106">
        <f t="shared" si="117"/>
        <v>2.4076241431198797E-2</v>
      </c>
      <c r="AF230" s="107">
        <f t="shared" si="100"/>
        <v>0.31566627654238422</v>
      </c>
      <c r="AG230" s="107">
        <f t="shared" si="101"/>
        <v>0.39837262442178006</v>
      </c>
      <c r="AH230" s="107">
        <f t="shared" si="102"/>
        <v>0.5963328317449702</v>
      </c>
      <c r="AI230" s="108">
        <f t="shared" si="103"/>
        <v>0.34687621913838268</v>
      </c>
      <c r="AJ230" s="106">
        <f t="shared" si="124"/>
        <v>2.9408861937703625E-2</v>
      </c>
      <c r="AK230" s="107">
        <f t="shared" si="118"/>
        <v>0.33183539910483967</v>
      </c>
      <c r="AL230" s="107">
        <f t="shared" si="119"/>
        <v>0.41540389019785617</v>
      </c>
      <c r="AM230" s="107">
        <f t="shared" si="120"/>
        <v>0.61340129660762699</v>
      </c>
      <c r="AN230" s="108">
        <f t="shared" si="121"/>
        <v>0.3634348109383771</v>
      </c>
      <c r="AO230" s="102">
        <f t="shared" si="122"/>
        <v>393.23569079864012</v>
      </c>
      <c r="AP230" s="103">
        <f t="shared" si="104"/>
        <v>1130.7513793679987</v>
      </c>
      <c r="AQ230" s="103">
        <f t="shared" si="105"/>
        <v>353.76670567909491</v>
      </c>
      <c r="AR230" s="103">
        <f t="shared" si="106"/>
        <v>1901.3039068160285</v>
      </c>
      <c r="AS230" s="92">
        <f t="shared" si="107"/>
        <v>1561.4577272473946</v>
      </c>
      <c r="AT230" s="102">
        <f t="shared" si="123"/>
        <v>394.47825244088591</v>
      </c>
      <c r="AU230" s="103">
        <f t="shared" si="108"/>
        <v>1134.3243721654369</v>
      </c>
      <c r="AV230" s="103">
        <f t="shared" si="109"/>
        <v>354.88455166577978</v>
      </c>
      <c r="AW230" s="103">
        <f t="shared" si="110"/>
        <v>1907.3117218748896</v>
      </c>
      <c r="AX230" s="92">
        <f t="shared" si="111"/>
        <v>1566.3916829469026</v>
      </c>
    </row>
    <row r="231" spans="1:50" x14ac:dyDescent="0.2">
      <c r="A231" s="85" t="str">
        <f t="shared" si="112"/>
        <v>2011_1</v>
      </c>
      <c r="B231" s="59">
        <v>2011</v>
      </c>
      <c r="C231" s="59">
        <v>1</v>
      </c>
      <c r="D231" s="83" t="str">
        <f t="shared" si="113"/>
        <v>MSL_Personal</v>
      </c>
      <c r="E231" s="70" t="s">
        <v>18</v>
      </c>
      <c r="F231" s="71" t="s">
        <v>14</v>
      </c>
      <c r="G231" s="88">
        <f t="shared" si="114"/>
        <v>3722.75</v>
      </c>
      <c r="H231" s="72">
        <v>14891</v>
      </c>
      <c r="I231" s="88">
        <f t="shared" si="115"/>
        <v>1530050250</v>
      </c>
      <c r="J231" s="92">
        <f t="shared" si="116"/>
        <v>6120201000</v>
      </c>
      <c r="K231" s="67">
        <v>161</v>
      </c>
      <c r="L231" s="68">
        <v>1184</v>
      </c>
      <c r="M231" s="68">
        <v>1362</v>
      </c>
      <c r="N231" s="68">
        <v>1988</v>
      </c>
      <c r="O231" s="69">
        <v>393</v>
      </c>
      <c r="P231" s="67">
        <v>3228713</v>
      </c>
      <c r="Q231" s="68">
        <v>3373257</v>
      </c>
      <c r="R231" s="68">
        <v>1798092</v>
      </c>
      <c r="S231" s="68">
        <v>5542504</v>
      </c>
      <c r="T231" s="69">
        <v>879248</v>
      </c>
      <c r="U231" s="102">
        <f t="shared" si="95"/>
        <v>20054.118012422361</v>
      </c>
      <c r="V231" s="103">
        <f t="shared" si="96"/>
        <v>2849.0346283783783</v>
      </c>
      <c r="W231" s="103">
        <f t="shared" si="97"/>
        <v>1320.1850220264316</v>
      </c>
      <c r="X231" s="103">
        <f t="shared" si="98"/>
        <v>2787.9798792756537</v>
      </c>
      <c r="Y231" s="92">
        <f t="shared" si="99"/>
        <v>2237.2722646310431</v>
      </c>
      <c r="Z231" s="102">
        <f>Coverages!$C$10*G231</f>
        <v>837618750</v>
      </c>
      <c r="AA231" s="103">
        <f>Coverages!$C$12*G231</f>
        <v>111682500</v>
      </c>
      <c r="AB231" s="103">
        <f>Coverages!$C$14*G231</f>
        <v>558412500</v>
      </c>
      <c r="AC231" s="103">
        <f>Coverages!$C$16*G231</f>
        <v>11168250</v>
      </c>
      <c r="AD231" s="92">
        <f>Coverages!$C$18*G231</f>
        <v>11168250</v>
      </c>
      <c r="AE231" s="106">
        <f t="shared" si="117"/>
        <v>4.3247599221005975E-2</v>
      </c>
      <c r="AF231" s="107">
        <f t="shared" si="100"/>
        <v>0.31804445638305018</v>
      </c>
      <c r="AG231" s="107">
        <f t="shared" si="101"/>
        <v>0.36585857229198843</v>
      </c>
      <c r="AH231" s="107">
        <f t="shared" si="102"/>
        <v>0.53401383385937817</v>
      </c>
      <c r="AI231" s="108">
        <f t="shared" si="103"/>
        <v>0.10556712107984689</v>
      </c>
      <c r="AJ231" s="106">
        <f t="shared" si="124"/>
        <v>5.1015519629756721E-2</v>
      </c>
      <c r="AK231" s="107">
        <f t="shared" si="118"/>
        <v>0.33582913133176551</v>
      </c>
      <c r="AL231" s="107">
        <f t="shared" si="119"/>
        <v>0.38425246570458704</v>
      </c>
      <c r="AM231" s="107">
        <f t="shared" si="120"/>
        <v>0.5530634728896755</v>
      </c>
      <c r="AN231" s="108">
        <f t="shared" si="121"/>
        <v>0.11730155656395877</v>
      </c>
      <c r="AO231" s="102">
        <f t="shared" si="122"/>
        <v>867.29245853199916</v>
      </c>
      <c r="AP231" s="103">
        <f t="shared" si="104"/>
        <v>906.11966959908671</v>
      </c>
      <c r="AQ231" s="103">
        <f t="shared" si="105"/>
        <v>483.00100731985765</v>
      </c>
      <c r="AR231" s="103">
        <f t="shared" si="106"/>
        <v>1488.8198240547981</v>
      </c>
      <c r="AS231" s="92">
        <f t="shared" si="107"/>
        <v>236.1823920488886</v>
      </c>
      <c r="AT231" s="102">
        <f t="shared" si="123"/>
        <v>870.03296344240607</v>
      </c>
      <c r="AU231" s="103">
        <f t="shared" si="108"/>
        <v>908.98286226209655</v>
      </c>
      <c r="AV231" s="103">
        <f t="shared" si="109"/>
        <v>484.5272129489623</v>
      </c>
      <c r="AW231" s="103">
        <f t="shared" si="110"/>
        <v>1493.5242556434682</v>
      </c>
      <c r="AX231" s="92">
        <f t="shared" si="111"/>
        <v>236.92869048466329</v>
      </c>
    </row>
    <row r="232" spans="1:50" x14ac:dyDescent="0.2">
      <c r="A232" s="85" t="str">
        <f t="shared" si="112"/>
        <v>2011_1</v>
      </c>
      <c r="B232" s="59">
        <v>2011</v>
      </c>
      <c r="C232" s="59">
        <v>1</v>
      </c>
      <c r="D232" s="83" t="str">
        <f t="shared" si="113"/>
        <v>LYL_Personal</v>
      </c>
      <c r="E232" s="70" t="s">
        <v>19</v>
      </c>
      <c r="F232" s="71" t="s">
        <v>14</v>
      </c>
      <c r="G232" s="88">
        <f t="shared" si="114"/>
        <v>853.25</v>
      </c>
      <c r="H232" s="72">
        <v>3413</v>
      </c>
      <c r="I232" s="88">
        <f t="shared" si="115"/>
        <v>350685750</v>
      </c>
      <c r="J232" s="92">
        <f t="shared" si="116"/>
        <v>1402743000</v>
      </c>
      <c r="K232" s="67">
        <v>69</v>
      </c>
      <c r="L232" s="68">
        <v>278</v>
      </c>
      <c r="M232" s="68">
        <v>416</v>
      </c>
      <c r="N232" s="68">
        <v>499</v>
      </c>
      <c r="O232" s="69">
        <v>121</v>
      </c>
      <c r="P232" s="67">
        <v>1247623</v>
      </c>
      <c r="Q232" s="68">
        <v>791556</v>
      </c>
      <c r="R232" s="68">
        <v>496809</v>
      </c>
      <c r="S232" s="68">
        <v>1752493</v>
      </c>
      <c r="T232" s="69">
        <v>569491</v>
      </c>
      <c r="U232" s="102">
        <f t="shared" si="95"/>
        <v>18081.492753623188</v>
      </c>
      <c r="V232" s="103">
        <f t="shared" si="96"/>
        <v>2847.3237410071943</v>
      </c>
      <c r="W232" s="103">
        <f t="shared" si="97"/>
        <v>1194.2524038461538</v>
      </c>
      <c r="X232" s="103">
        <f t="shared" si="98"/>
        <v>3512.0100200400802</v>
      </c>
      <c r="Y232" s="92">
        <f t="shared" si="99"/>
        <v>4706.5371900826449</v>
      </c>
      <c r="Z232" s="102">
        <f>Coverages!$C$10*G232</f>
        <v>191981250</v>
      </c>
      <c r="AA232" s="103">
        <f>Coverages!$C$12*G232</f>
        <v>25597500</v>
      </c>
      <c r="AB232" s="103">
        <f>Coverages!$C$14*G232</f>
        <v>127987500</v>
      </c>
      <c r="AC232" s="103">
        <f>Coverages!$C$16*G232</f>
        <v>2559750</v>
      </c>
      <c r="AD232" s="92">
        <f>Coverages!$C$18*G232</f>
        <v>2559750</v>
      </c>
      <c r="AE232" s="106">
        <f t="shared" si="117"/>
        <v>8.0867272194550255E-2</v>
      </c>
      <c r="AF232" s="107">
        <f t="shared" si="100"/>
        <v>0.32581306768239088</v>
      </c>
      <c r="AG232" s="107">
        <f t="shared" si="101"/>
        <v>0.48754761207149133</v>
      </c>
      <c r="AH232" s="107">
        <f t="shared" si="102"/>
        <v>0.58482273659537065</v>
      </c>
      <c r="AI232" s="108">
        <f t="shared" si="103"/>
        <v>0.14181072370348666</v>
      </c>
      <c r="AJ232" s="106">
        <f t="shared" si="124"/>
        <v>0.10261396825465866</v>
      </c>
      <c r="AK232" s="107">
        <f t="shared" si="118"/>
        <v>0.36319762025132052</v>
      </c>
      <c r="AL232" s="107">
        <f t="shared" si="119"/>
        <v>0.52741823765927542</v>
      </c>
      <c r="AM232" s="107">
        <f t="shared" si="120"/>
        <v>0.62412763498401769</v>
      </c>
      <c r="AN232" s="108">
        <f t="shared" si="121"/>
        <v>0.16963756114267808</v>
      </c>
      <c r="AO232" s="102">
        <f t="shared" si="122"/>
        <v>1462.2009961910344</v>
      </c>
      <c r="AP232" s="103">
        <f t="shared" si="104"/>
        <v>927.69528274245533</v>
      </c>
      <c r="AQ232" s="103">
        <f t="shared" si="105"/>
        <v>582.25490770583065</v>
      </c>
      <c r="AR232" s="103">
        <f t="shared" si="106"/>
        <v>2053.9033108702019</v>
      </c>
      <c r="AS232" s="92">
        <f t="shared" si="107"/>
        <v>667.43744506299447</v>
      </c>
      <c r="AT232" s="102">
        <f t="shared" si="123"/>
        <v>1466.8213165577606</v>
      </c>
      <c r="AU232" s="103">
        <f t="shared" si="108"/>
        <v>930.62665087866651</v>
      </c>
      <c r="AV232" s="103">
        <f t="shared" si="109"/>
        <v>584.09473972325327</v>
      </c>
      <c r="AW232" s="103">
        <f t="shared" si="110"/>
        <v>2060.3933155434447</v>
      </c>
      <c r="AX232" s="92">
        <f t="shared" si="111"/>
        <v>669.54644022096068</v>
      </c>
    </row>
    <row r="233" spans="1:50" x14ac:dyDescent="0.2">
      <c r="A233" s="85" t="str">
        <f t="shared" si="112"/>
        <v>2011_1</v>
      </c>
      <c r="B233" s="59">
        <v>2011</v>
      </c>
      <c r="C233" s="59">
        <v>1</v>
      </c>
      <c r="D233" s="83" t="str">
        <f t="shared" si="113"/>
        <v>LSA_Personal</v>
      </c>
      <c r="E233" s="70" t="s">
        <v>20</v>
      </c>
      <c r="F233" s="71" t="s">
        <v>14</v>
      </c>
      <c r="G233" s="88">
        <f t="shared" si="114"/>
        <v>5602</v>
      </c>
      <c r="H233" s="72">
        <v>22408</v>
      </c>
      <c r="I233" s="88">
        <f t="shared" si="115"/>
        <v>2302422000</v>
      </c>
      <c r="J233" s="92">
        <f t="shared" si="116"/>
        <v>9209688000</v>
      </c>
      <c r="K233" s="67">
        <v>309</v>
      </c>
      <c r="L233" s="68">
        <v>2366</v>
      </c>
      <c r="M233" s="68">
        <v>1842</v>
      </c>
      <c r="N233" s="68">
        <v>4470</v>
      </c>
      <c r="O233" s="69">
        <v>666</v>
      </c>
      <c r="P233" s="67">
        <v>7687437</v>
      </c>
      <c r="Q233" s="68">
        <v>5856472</v>
      </c>
      <c r="R233" s="68">
        <v>1513223</v>
      </c>
      <c r="S233" s="68">
        <v>9981867</v>
      </c>
      <c r="T233" s="69">
        <v>5150736</v>
      </c>
      <c r="U233" s="102">
        <f t="shared" si="95"/>
        <v>24878.436893203885</v>
      </c>
      <c r="V233" s="103">
        <f t="shared" si="96"/>
        <v>2475.2628909551986</v>
      </c>
      <c r="W233" s="103">
        <f t="shared" si="97"/>
        <v>821.51085776330081</v>
      </c>
      <c r="X233" s="103">
        <f t="shared" si="98"/>
        <v>2233.0798657718119</v>
      </c>
      <c r="Y233" s="92">
        <f t="shared" si="99"/>
        <v>7733.8378378378375</v>
      </c>
      <c r="Z233" s="102">
        <f>Coverages!$C$10*G233</f>
        <v>1260450000</v>
      </c>
      <c r="AA233" s="103">
        <f>Coverages!$C$12*G233</f>
        <v>168060000</v>
      </c>
      <c r="AB233" s="103">
        <f>Coverages!$C$14*G233</f>
        <v>840300000</v>
      </c>
      <c r="AC233" s="103">
        <f>Coverages!$C$16*G233</f>
        <v>16806000</v>
      </c>
      <c r="AD233" s="92">
        <f>Coverages!$C$18*G233</f>
        <v>16806000</v>
      </c>
      <c r="AE233" s="106">
        <f t="shared" si="117"/>
        <v>5.5158871831488751E-2</v>
      </c>
      <c r="AF233" s="107">
        <f t="shared" si="100"/>
        <v>0.42234916101392361</v>
      </c>
      <c r="AG233" s="107">
        <f t="shared" si="101"/>
        <v>0.32881113887897179</v>
      </c>
      <c r="AH233" s="107">
        <f t="shared" si="102"/>
        <v>0.79792931096037134</v>
      </c>
      <c r="AI233" s="108">
        <f t="shared" si="103"/>
        <v>0.11888611210282042</v>
      </c>
      <c r="AJ233" s="106">
        <f t="shared" si="124"/>
        <v>6.2265628586940729E-2</v>
      </c>
      <c r="AK233" s="107">
        <f t="shared" si="118"/>
        <v>0.43772549808967653</v>
      </c>
      <c r="AL233" s="107">
        <f t="shared" si="119"/>
        <v>0.3434356042910458</v>
      </c>
      <c r="AM233" s="107">
        <f t="shared" si="120"/>
        <v>0.8104295477339486</v>
      </c>
      <c r="AN233" s="108">
        <f t="shared" si="121"/>
        <v>0.12896159695431333</v>
      </c>
      <c r="AO233" s="102">
        <f t="shared" si="122"/>
        <v>1372.2665119600142</v>
      </c>
      <c r="AP233" s="103">
        <f t="shared" si="104"/>
        <v>1045.4252052838272</v>
      </c>
      <c r="AQ233" s="103">
        <f t="shared" si="105"/>
        <v>270.12192074259195</v>
      </c>
      <c r="AR233" s="103">
        <f t="shared" si="106"/>
        <v>1781.8398786147804</v>
      </c>
      <c r="AS233" s="92">
        <f t="shared" si="107"/>
        <v>919.44591217422351</v>
      </c>
      <c r="AT233" s="102">
        <f t="shared" si="123"/>
        <v>1376.6026537970813</v>
      </c>
      <c r="AU233" s="103">
        <f t="shared" si="108"/>
        <v>1048.7285810717278</v>
      </c>
      <c r="AV233" s="103">
        <f t="shared" si="109"/>
        <v>270.97546263947021</v>
      </c>
      <c r="AW233" s="103">
        <f t="shared" si="110"/>
        <v>1787.4702065265069</v>
      </c>
      <c r="AX233" s="92">
        <f t="shared" si="111"/>
        <v>922.35121362401583</v>
      </c>
    </row>
    <row r="234" spans="1:50" x14ac:dyDescent="0.2">
      <c r="A234" s="85" t="str">
        <f t="shared" si="112"/>
        <v>2011_1</v>
      </c>
      <c r="B234" s="59">
        <v>2011</v>
      </c>
      <c r="C234" s="59">
        <v>1</v>
      </c>
      <c r="D234" s="83" t="str">
        <f t="shared" si="113"/>
        <v>LMA_Personal</v>
      </c>
      <c r="E234" s="70" t="s">
        <v>21</v>
      </c>
      <c r="F234" s="71" t="s">
        <v>14</v>
      </c>
      <c r="G234" s="88">
        <f t="shared" si="114"/>
        <v>6790.25</v>
      </c>
      <c r="H234" s="72">
        <v>27161</v>
      </c>
      <c r="I234" s="88">
        <f t="shared" si="115"/>
        <v>2790792750</v>
      </c>
      <c r="J234" s="92">
        <f t="shared" si="116"/>
        <v>11163171000</v>
      </c>
      <c r="K234" s="67">
        <v>774</v>
      </c>
      <c r="L234" s="68">
        <v>2330</v>
      </c>
      <c r="M234" s="68">
        <v>3007</v>
      </c>
      <c r="N234" s="68">
        <v>4009</v>
      </c>
      <c r="O234" s="69">
        <v>676</v>
      </c>
      <c r="P234" s="67">
        <v>10894585</v>
      </c>
      <c r="Q234" s="68">
        <v>5369241</v>
      </c>
      <c r="R234" s="68">
        <v>2797448</v>
      </c>
      <c r="S234" s="68">
        <v>11998437</v>
      </c>
      <c r="T234" s="69">
        <v>2940517</v>
      </c>
      <c r="U234" s="102">
        <f t="shared" si="95"/>
        <v>14075.691214470284</v>
      </c>
      <c r="V234" s="103">
        <f t="shared" si="96"/>
        <v>2304.395278969957</v>
      </c>
      <c r="W234" s="103">
        <f t="shared" si="97"/>
        <v>930.31193880944465</v>
      </c>
      <c r="X234" s="103">
        <f t="shared" si="98"/>
        <v>2992.875280618608</v>
      </c>
      <c r="Y234" s="92">
        <f t="shared" si="99"/>
        <v>4349.8772189349111</v>
      </c>
      <c r="Z234" s="102">
        <f>Coverages!$C$10*G234</f>
        <v>1527806250</v>
      </c>
      <c r="AA234" s="103">
        <f>Coverages!$C$12*G234</f>
        <v>203707500</v>
      </c>
      <c r="AB234" s="103">
        <f>Coverages!$C$14*G234</f>
        <v>1018537500</v>
      </c>
      <c r="AC234" s="103">
        <f>Coverages!$C$16*G234</f>
        <v>20370750</v>
      </c>
      <c r="AD234" s="92">
        <f>Coverages!$C$18*G234</f>
        <v>20370750</v>
      </c>
      <c r="AE234" s="106">
        <f t="shared" si="117"/>
        <v>0.11398696660653142</v>
      </c>
      <c r="AF234" s="107">
        <f t="shared" si="100"/>
        <v>0.34313905968116049</v>
      </c>
      <c r="AG234" s="107">
        <f t="shared" si="101"/>
        <v>0.44284083796620155</v>
      </c>
      <c r="AH234" s="107">
        <f t="shared" si="102"/>
        <v>0.59040536062737015</v>
      </c>
      <c r="AI234" s="108">
        <f t="shared" si="103"/>
        <v>9.9554508302345274E-2</v>
      </c>
      <c r="AJ234" s="106">
        <f t="shared" si="124"/>
        <v>0.12297284821609641</v>
      </c>
      <c r="AK234" s="107">
        <f t="shared" si="118"/>
        <v>0.3565631490940625</v>
      </c>
      <c r="AL234" s="107">
        <f t="shared" si="119"/>
        <v>0.45688599208552988</v>
      </c>
      <c r="AM234" s="107">
        <f t="shared" si="120"/>
        <v>0.60431017889108452</v>
      </c>
      <c r="AN234" s="108">
        <f t="shared" si="121"/>
        <v>0.10802039045713302</v>
      </c>
      <c r="AO234" s="102">
        <f t="shared" si="122"/>
        <v>1604.4453444276721</v>
      </c>
      <c r="AP234" s="103">
        <f t="shared" si="104"/>
        <v>790.72802915945658</v>
      </c>
      <c r="AQ234" s="103">
        <f t="shared" si="105"/>
        <v>411.98011855233608</v>
      </c>
      <c r="AR234" s="103">
        <f t="shared" si="106"/>
        <v>1767.0096093663708</v>
      </c>
      <c r="AS234" s="92">
        <f t="shared" si="107"/>
        <v>433.04988770663817</v>
      </c>
      <c r="AT234" s="102">
        <f t="shared" si="123"/>
        <v>1609.5151340950767</v>
      </c>
      <c r="AU234" s="103">
        <f t="shared" si="108"/>
        <v>793.22660276676754</v>
      </c>
      <c r="AV234" s="103">
        <f t="shared" si="109"/>
        <v>413.28190957654687</v>
      </c>
      <c r="AW234" s="103">
        <f t="shared" si="110"/>
        <v>1772.5930760085243</v>
      </c>
      <c r="AX234" s="92">
        <f t="shared" si="111"/>
        <v>434.4182558182668</v>
      </c>
    </row>
    <row r="235" spans="1:50" x14ac:dyDescent="0.2">
      <c r="A235" s="85" t="str">
        <f t="shared" si="112"/>
        <v>2011_1</v>
      </c>
      <c r="B235" s="59">
        <v>2011</v>
      </c>
      <c r="C235" s="59">
        <v>1</v>
      </c>
      <c r="D235" s="83" t="str">
        <f t="shared" si="113"/>
        <v>SYL_Personal</v>
      </c>
      <c r="E235" s="70" t="s">
        <v>22</v>
      </c>
      <c r="F235" s="71" t="s">
        <v>14</v>
      </c>
      <c r="G235" s="88">
        <f t="shared" si="114"/>
        <v>685.25</v>
      </c>
      <c r="H235" s="72">
        <v>2741</v>
      </c>
      <c r="I235" s="88">
        <f t="shared" si="115"/>
        <v>281637750</v>
      </c>
      <c r="J235" s="92">
        <f t="shared" si="116"/>
        <v>1126551000</v>
      </c>
      <c r="K235" s="67">
        <v>99</v>
      </c>
      <c r="L235" s="68">
        <v>248</v>
      </c>
      <c r="M235" s="68">
        <v>299</v>
      </c>
      <c r="N235" s="68">
        <v>350</v>
      </c>
      <c r="O235" s="69">
        <v>118</v>
      </c>
      <c r="P235" s="67">
        <v>1066495</v>
      </c>
      <c r="Q235" s="68">
        <v>672353</v>
      </c>
      <c r="R235" s="68">
        <v>235230</v>
      </c>
      <c r="S235" s="68">
        <v>902430</v>
      </c>
      <c r="T235" s="69">
        <v>381805</v>
      </c>
      <c r="U235" s="102">
        <f t="shared" si="95"/>
        <v>10772.676767676769</v>
      </c>
      <c r="V235" s="103">
        <f t="shared" si="96"/>
        <v>2711.1008064516127</v>
      </c>
      <c r="W235" s="103">
        <f t="shared" si="97"/>
        <v>786.72240802675583</v>
      </c>
      <c r="X235" s="103">
        <f t="shared" si="98"/>
        <v>2578.3714285714286</v>
      </c>
      <c r="Y235" s="92">
        <f t="shared" si="99"/>
        <v>3235.6355932203392</v>
      </c>
      <c r="Z235" s="102">
        <f>Coverages!$C$10*G235</f>
        <v>154181250</v>
      </c>
      <c r="AA235" s="103">
        <f>Coverages!$C$12*G235</f>
        <v>20557500</v>
      </c>
      <c r="AB235" s="103">
        <f>Coverages!$C$14*G235</f>
        <v>102787500</v>
      </c>
      <c r="AC235" s="103">
        <f>Coverages!$C$16*G235</f>
        <v>2055750</v>
      </c>
      <c r="AD235" s="92">
        <f>Coverages!$C$18*G235</f>
        <v>2055750</v>
      </c>
      <c r="AE235" s="106">
        <f t="shared" si="117"/>
        <v>0.14447282013863552</v>
      </c>
      <c r="AF235" s="107">
        <f t="shared" si="100"/>
        <v>0.36191171105435971</v>
      </c>
      <c r="AG235" s="107">
        <f t="shared" si="101"/>
        <v>0.43633710324699015</v>
      </c>
      <c r="AH235" s="107">
        <f t="shared" si="102"/>
        <v>0.5107624954396206</v>
      </c>
      <c r="AI235" s="108">
        <f t="shared" si="103"/>
        <v>0.17219992703392922</v>
      </c>
      <c r="AJ235" s="106">
        <f t="shared" si="124"/>
        <v>0.17576540076426936</v>
      </c>
      <c r="AK235" s="107">
        <f t="shared" si="118"/>
        <v>0.40468504517331749</v>
      </c>
      <c r="AL235" s="107">
        <f t="shared" si="119"/>
        <v>0.48047912242265617</v>
      </c>
      <c r="AM235" s="107">
        <f t="shared" si="120"/>
        <v>0.5552564257392496</v>
      </c>
      <c r="AN235" s="108">
        <f t="shared" si="121"/>
        <v>0.20580544631672651</v>
      </c>
      <c r="AO235" s="102">
        <f t="shared" si="122"/>
        <v>1556.3589930682233</v>
      </c>
      <c r="AP235" s="103">
        <f t="shared" si="104"/>
        <v>981.17913170375778</v>
      </c>
      <c r="AQ235" s="103">
        <f t="shared" si="105"/>
        <v>343.27617657789131</v>
      </c>
      <c r="AR235" s="103">
        <f t="shared" si="106"/>
        <v>1316.9354250273623</v>
      </c>
      <c r="AS235" s="92">
        <f t="shared" si="107"/>
        <v>557.17621306092667</v>
      </c>
      <c r="AT235" s="102">
        <f t="shared" si="123"/>
        <v>1561.2768375864136</v>
      </c>
      <c r="AU235" s="103">
        <f t="shared" si="108"/>
        <v>984.27950021494519</v>
      </c>
      <c r="AV235" s="103">
        <f t="shared" si="109"/>
        <v>344.3608741770492</v>
      </c>
      <c r="AW235" s="103">
        <f t="shared" si="110"/>
        <v>1321.0967295140692</v>
      </c>
      <c r="AX235" s="92">
        <f t="shared" si="111"/>
        <v>558.93680043008226</v>
      </c>
    </row>
    <row r="236" spans="1:50" x14ac:dyDescent="0.2">
      <c r="A236" s="85" t="str">
        <f t="shared" si="112"/>
        <v>2011_1</v>
      </c>
      <c r="B236" s="59">
        <v>2011</v>
      </c>
      <c r="C236" s="59">
        <v>1</v>
      </c>
      <c r="D236" s="83" t="str">
        <f t="shared" si="113"/>
        <v>MYL_Personal</v>
      </c>
      <c r="E236" s="70" t="s">
        <v>23</v>
      </c>
      <c r="F236" s="71" t="s">
        <v>14</v>
      </c>
      <c r="G236" s="88">
        <f t="shared" si="114"/>
        <v>688.75</v>
      </c>
      <c r="H236" s="72">
        <v>2755</v>
      </c>
      <c r="I236" s="88">
        <f t="shared" si="115"/>
        <v>283076250</v>
      </c>
      <c r="J236" s="92">
        <f t="shared" si="116"/>
        <v>1132305000</v>
      </c>
      <c r="K236" s="67">
        <v>89</v>
      </c>
      <c r="L236" s="68">
        <v>270</v>
      </c>
      <c r="M236" s="68">
        <v>502</v>
      </c>
      <c r="N236" s="68">
        <v>417</v>
      </c>
      <c r="O236" s="69">
        <v>92</v>
      </c>
      <c r="P236" s="67">
        <v>1249745</v>
      </c>
      <c r="Q236" s="68">
        <v>791423</v>
      </c>
      <c r="R236" s="68">
        <v>339947</v>
      </c>
      <c r="S236" s="68">
        <v>1119147</v>
      </c>
      <c r="T236" s="69">
        <v>350737</v>
      </c>
      <c r="U236" s="102">
        <f t="shared" si="95"/>
        <v>14042.078651685393</v>
      </c>
      <c r="V236" s="103">
        <f t="shared" si="96"/>
        <v>2931.1962962962962</v>
      </c>
      <c r="W236" s="103">
        <f t="shared" si="97"/>
        <v>677.18525896414337</v>
      </c>
      <c r="X236" s="103">
        <f t="shared" si="98"/>
        <v>2683.8057553956833</v>
      </c>
      <c r="Y236" s="92">
        <f t="shared" si="99"/>
        <v>3812.358695652174</v>
      </c>
      <c r="Z236" s="102">
        <f>Coverages!$C$10*G236</f>
        <v>154968750</v>
      </c>
      <c r="AA236" s="103">
        <f>Coverages!$C$12*G236</f>
        <v>20662500</v>
      </c>
      <c r="AB236" s="103">
        <f>Coverages!$C$14*G236</f>
        <v>103312500</v>
      </c>
      <c r="AC236" s="103">
        <f>Coverages!$C$16*G236</f>
        <v>2066250</v>
      </c>
      <c r="AD236" s="92">
        <f>Coverages!$C$18*G236</f>
        <v>2066250</v>
      </c>
      <c r="AE236" s="106">
        <f t="shared" si="117"/>
        <v>0.12921960072595282</v>
      </c>
      <c r="AF236" s="107">
        <f t="shared" si="100"/>
        <v>0.39201451905626133</v>
      </c>
      <c r="AG236" s="107">
        <f t="shared" si="101"/>
        <v>0.72885662431941922</v>
      </c>
      <c r="AH236" s="107">
        <f t="shared" si="102"/>
        <v>0.60544464609800364</v>
      </c>
      <c r="AI236" s="108">
        <f t="shared" si="103"/>
        <v>0.1335753176043557</v>
      </c>
      <c r="AJ236" s="106">
        <f t="shared" si="124"/>
        <v>0.15900089958899977</v>
      </c>
      <c r="AK236" s="107">
        <f t="shared" si="118"/>
        <v>0.43535790104393385</v>
      </c>
      <c r="AL236" s="107">
        <f t="shared" si="119"/>
        <v>0.76832467407740812</v>
      </c>
      <c r="AM236" s="107">
        <f t="shared" si="120"/>
        <v>0.64883730945572227</v>
      </c>
      <c r="AN236" s="108">
        <f t="shared" si="121"/>
        <v>0.16377856435775903</v>
      </c>
      <c r="AO236" s="102">
        <f t="shared" si="122"/>
        <v>1814.5117967332123</v>
      </c>
      <c r="AP236" s="103">
        <f t="shared" si="104"/>
        <v>1149.0715063520872</v>
      </c>
      <c r="AQ236" s="103">
        <f t="shared" si="105"/>
        <v>493.57096188747732</v>
      </c>
      <c r="AR236" s="103">
        <f t="shared" si="106"/>
        <v>1624.8958257713248</v>
      </c>
      <c r="AS236" s="92">
        <f t="shared" si="107"/>
        <v>509.2370235934664</v>
      </c>
      <c r="AT236" s="102">
        <f t="shared" si="123"/>
        <v>1820.2453626601609</v>
      </c>
      <c r="AU236" s="103">
        <f t="shared" si="108"/>
        <v>1152.7023878091873</v>
      </c>
      <c r="AV236" s="103">
        <f t="shared" si="109"/>
        <v>495.13056687582969</v>
      </c>
      <c r="AW236" s="103">
        <f t="shared" si="110"/>
        <v>1630.0302356761028</v>
      </c>
      <c r="AX236" s="92">
        <f t="shared" si="111"/>
        <v>510.84613082135706</v>
      </c>
    </row>
    <row r="237" spans="1:50" x14ac:dyDescent="0.2">
      <c r="A237" s="85" t="str">
        <f t="shared" si="112"/>
        <v>2011_1</v>
      </c>
      <c r="B237" s="59">
        <v>2011</v>
      </c>
      <c r="C237" s="59">
        <v>1</v>
      </c>
      <c r="D237" s="83" t="str">
        <f t="shared" si="113"/>
        <v>MYH_Personal</v>
      </c>
      <c r="E237" s="70" t="s">
        <v>24</v>
      </c>
      <c r="F237" s="71" t="s">
        <v>14</v>
      </c>
      <c r="G237" s="88">
        <f t="shared" si="114"/>
        <v>1864</v>
      </c>
      <c r="H237" s="72">
        <v>7456</v>
      </c>
      <c r="I237" s="88">
        <f t="shared" si="115"/>
        <v>766104000</v>
      </c>
      <c r="J237" s="92">
        <f t="shared" si="116"/>
        <v>3064416000</v>
      </c>
      <c r="K237" s="67">
        <v>224</v>
      </c>
      <c r="L237" s="68">
        <v>702</v>
      </c>
      <c r="M237" s="68">
        <v>989</v>
      </c>
      <c r="N237" s="68">
        <v>1349</v>
      </c>
      <c r="O237" s="69">
        <v>186</v>
      </c>
      <c r="P237" s="67">
        <v>4406069</v>
      </c>
      <c r="Q237" s="68">
        <v>2942649</v>
      </c>
      <c r="R237" s="68">
        <v>1178645</v>
      </c>
      <c r="S237" s="68">
        <v>3512576</v>
      </c>
      <c r="T237" s="69">
        <v>849539</v>
      </c>
      <c r="U237" s="102">
        <f t="shared" si="95"/>
        <v>19669.950892857141</v>
      </c>
      <c r="V237" s="103">
        <f t="shared" si="96"/>
        <v>4191.8076923076924</v>
      </c>
      <c r="W237" s="103">
        <f t="shared" si="97"/>
        <v>1191.7542972699696</v>
      </c>
      <c r="X237" s="103">
        <f t="shared" si="98"/>
        <v>2603.8369162342474</v>
      </c>
      <c r="Y237" s="92">
        <f t="shared" si="99"/>
        <v>4567.4139784946237</v>
      </c>
      <c r="Z237" s="102">
        <f>Coverages!$C$10*G237</f>
        <v>419400000</v>
      </c>
      <c r="AA237" s="103">
        <f>Coverages!$C$12*G237</f>
        <v>55920000</v>
      </c>
      <c r="AB237" s="103">
        <f>Coverages!$C$14*G237</f>
        <v>279600000</v>
      </c>
      <c r="AC237" s="103">
        <f>Coverages!$C$16*G237</f>
        <v>5592000</v>
      </c>
      <c r="AD237" s="92">
        <f>Coverages!$C$18*G237</f>
        <v>5592000</v>
      </c>
      <c r="AE237" s="106">
        <f t="shared" si="117"/>
        <v>0.12017167381974249</v>
      </c>
      <c r="AF237" s="107">
        <f t="shared" si="100"/>
        <v>0.37660944206008584</v>
      </c>
      <c r="AG237" s="107">
        <f t="shared" si="101"/>
        <v>0.53057939914163088</v>
      </c>
      <c r="AH237" s="107">
        <f t="shared" si="102"/>
        <v>0.72371244635193133</v>
      </c>
      <c r="AI237" s="108">
        <f t="shared" si="103"/>
        <v>9.9785407725321892E-2</v>
      </c>
      <c r="AJ237" s="106">
        <f t="shared" si="124"/>
        <v>0.13771989065687698</v>
      </c>
      <c r="AK237" s="107">
        <f t="shared" si="118"/>
        <v>0.40275865845829445</v>
      </c>
      <c r="AL237" s="107">
        <f t="shared" si="119"/>
        <v>0.5575126782265093</v>
      </c>
      <c r="AM237" s="107">
        <f t="shared" si="120"/>
        <v>0.74784463148245406</v>
      </c>
      <c r="AN237" s="108">
        <f t="shared" si="121"/>
        <v>0.11596022969898913</v>
      </c>
      <c r="AO237" s="102">
        <f t="shared" si="122"/>
        <v>2363.7709227467813</v>
      </c>
      <c r="AP237" s="103">
        <f t="shared" si="104"/>
        <v>1578.6743562231759</v>
      </c>
      <c r="AQ237" s="103">
        <f t="shared" si="105"/>
        <v>632.32027896995703</v>
      </c>
      <c r="AR237" s="103">
        <f t="shared" si="106"/>
        <v>1884.4291845493563</v>
      </c>
      <c r="AS237" s="92">
        <f t="shared" si="107"/>
        <v>455.76126609442059</v>
      </c>
      <c r="AT237" s="102">
        <f t="shared" si="123"/>
        <v>2371.2400593190387</v>
      </c>
      <c r="AU237" s="103">
        <f t="shared" si="108"/>
        <v>1583.6627137058247</v>
      </c>
      <c r="AV237" s="103">
        <f t="shared" si="109"/>
        <v>634.31830952172743</v>
      </c>
      <c r="AW237" s="103">
        <f t="shared" si="110"/>
        <v>1890.3836781953783</v>
      </c>
      <c r="AX237" s="92">
        <f t="shared" si="111"/>
        <v>457.20139851505655</v>
      </c>
    </row>
    <row r="238" spans="1:50" x14ac:dyDescent="0.2">
      <c r="A238" s="85" t="str">
        <f t="shared" si="112"/>
        <v>2011_1</v>
      </c>
      <c r="B238" s="59">
        <v>2011</v>
      </c>
      <c r="C238" s="59">
        <v>1</v>
      </c>
      <c r="D238" s="83" t="str">
        <f t="shared" si="113"/>
        <v>LML_Personal</v>
      </c>
      <c r="E238" s="70" t="s">
        <v>25</v>
      </c>
      <c r="F238" s="71" t="s">
        <v>14</v>
      </c>
      <c r="G238" s="88">
        <f t="shared" si="114"/>
        <v>5221.25</v>
      </c>
      <c r="H238" s="72">
        <v>20885</v>
      </c>
      <c r="I238" s="88">
        <f t="shared" si="115"/>
        <v>2145933750</v>
      </c>
      <c r="J238" s="92">
        <f t="shared" si="116"/>
        <v>8583735000</v>
      </c>
      <c r="K238" s="67">
        <v>157</v>
      </c>
      <c r="L238" s="68">
        <v>1773</v>
      </c>
      <c r="M238" s="68">
        <v>3941</v>
      </c>
      <c r="N238" s="68">
        <v>3064</v>
      </c>
      <c r="O238" s="69">
        <v>639</v>
      </c>
      <c r="P238" s="67">
        <v>2400017</v>
      </c>
      <c r="Q238" s="68">
        <v>3261722</v>
      </c>
      <c r="R238" s="68">
        <v>3500390</v>
      </c>
      <c r="S238" s="68">
        <v>5942294</v>
      </c>
      <c r="T238" s="69">
        <v>2487816</v>
      </c>
      <c r="U238" s="102">
        <f t="shared" si="95"/>
        <v>15286.732484076432</v>
      </c>
      <c r="V238" s="103">
        <f t="shared" si="96"/>
        <v>1839.6627185561197</v>
      </c>
      <c r="W238" s="103">
        <f t="shared" si="97"/>
        <v>888.19842679522969</v>
      </c>
      <c r="X238" s="103">
        <f t="shared" si="98"/>
        <v>1939.3909921671018</v>
      </c>
      <c r="Y238" s="92">
        <f t="shared" si="99"/>
        <v>3893.2957746478874</v>
      </c>
      <c r="Z238" s="102">
        <f>Coverages!$C$10*G238</f>
        <v>1174781250</v>
      </c>
      <c r="AA238" s="103">
        <f>Coverages!$C$12*G238</f>
        <v>156637500</v>
      </c>
      <c r="AB238" s="103">
        <f>Coverages!$C$14*G238</f>
        <v>783187500</v>
      </c>
      <c r="AC238" s="103">
        <f>Coverages!$C$16*G238</f>
        <v>15663750</v>
      </c>
      <c r="AD238" s="92">
        <f>Coverages!$C$18*G238</f>
        <v>15663750</v>
      </c>
      <c r="AE238" s="106">
        <f t="shared" si="117"/>
        <v>3.0069427819008857E-2</v>
      </c>
      <c r="AF238" s="107">
        <f t="shared" si="100"/>
        <v>0.33957385683504909</v>
      </c>
      <c r="AG238" s="107">
        <f t="shared" si="101"/>
        <v>0.75480009576250895</v>
      </c>
      <c r="AH238" s="107">
        <f t="shared" si="102"/>
        <v>0.58683265501556137</v>
      </c>
      <c r="AI238" s="108">
        <f t="shared" si="103"/>
        <v>0.12238448647354561</v>
      </c>
      <c r="AJ238" s="106">
        <f t="shared" si="124"/>
        <v>3.5576256722389787E-2</v>
      </c>
      <c r="AK238" s="107">
        <f t="shared" si="118"/>
        <v>0.3548441694781696</v>
      </c>
      <c r="AL238" s="107">
        <f t="shared" si="119"/>
        <v>0.76867227841041641</v>
      </c>
      <c r="AM238" s="107">
        <f t="shared" si="120"/>
        <v>0.60271039947175387</v>
      </c>
      <c r="AN238" s="108">
        <f t="shared" si="121"/>
        <v>0.13295227241281435</v>
      </c>
      <c r="AO238" s="102">
        <f t="shared" si="122"/>
        <v>459.66329901843426</v>
      </c>
      <c r="AP238" s="103">
        <f t="shared" si="104"/>
        <v>624.70136461575294</v>
      </c>
      <c r="AQ238" s="103">
        <f t="shared" si="105"/>
        <v>670.41225760114912</v>
      </c>
      <c r="AR238" s="103">
        <f t="shared" si="106"/>
        <v>1138.0979650466843</v>
      </c>
      <c r="AS238" s="92">
        <f t="shared" si="107"/>
        <v>476.47900406990664</v>
      </c>
      <c r="AT238" s="102">
        <f t="shared" si="123"/>
        <v>461.11576123657238</v>
      </c>
      <c r="AU238" s="103">
        <f t="shared" si="108"/>
        <v>626.67532062151031</v>
      </c>
      <c r="AV238" s="103">
        <f t="shared" si="109"/>
        <v>672.53065268907915</v>
      </c>
      <c r="AW238" s="103">
        <f t="shared" si="110"/>
        <v>1141.694171875248</v>
      </c>
      <c r="AX238" s="92">
        <f t="shared" si="111"/>
        <v>477.98460121595997</v>
      </c>
    </row>
    <row r="239" spans="1:50" x14ac:dyDescent="0.2">
      <c r="A239" s="85" t="str">
        <f t="shared" si="112"/>
        <v>2011_1</v>
      </c>
      <c r="B239" s="59">
        <v>2011</v>
      </c>
      <c r="C239" s="59">
        <v>1</v>
      </c>
      <c r="D239" s="83" t="str">
        <f t="shared" si="113"/>
        <v>MSA_Personal</v>
      </c>
      <c r="E239" s="70" t="s">
        <v>26</v>
      </c>
      <c r="F239" s="71" t="s">
        <v>14</v>
      </c>
      <c r="G239" s="88">
        <f t="shared" si="114"/>
        <v>5653.75</v>
      </c>
      <c r="H239" s="72">
        <v>22615</v>
      </c>
      <c r="I239" s="88">
        <f t="shared" si="115"/>
        <v>2323691250</v>
      </c>
      <c r="J239" s="92">
        <f t="shared" si="116"/>
        <v>9294765000</v>
      </c>
      <c r="K239" s="67">
        <v>326</v>
      </c>
      <c r="L239" s="68">
        <v>2225</v>
      </c>
      <c r="M239" s="68">
        <v>2721</v>
      </c>
      <c r="N239" s="68">
        <v>4912</v>
      </c>
      <c r="O239" s="69">
        <v>916</v>
      </c>
      <c r="P239" s="67">
        <v>5852340</v>
      </c>
      <c r="Q239" s="68">
        <v>6584351</v>
      </c>
      <c r="R239" s="68">
        <v>3389620</v>
      </c>
      <c r="S239" s="68">
        <v>14570808</v>
      </c>
      <c r="T239" s="69">
        <v>3122968</v>
      </c>
      <c r="U239" s="102">
        <f t="shared" si="95"/>
        <v>17951.963190184048</v>
      </c>
      <c r="V239" s="103">
        <f t="shared" si="96"/>
        <v>2959.2588764044945</v>
      </c>
      <c r="W239" s="103">
        <f t="shared" si="97"/>
        <v>1245.7258360896728</v>
      </c>
      <c r="X239" s="103">
        <f t="shared" si="98"/>
        <v>2966.3697068403908</v>
      </c>
      <c r="Y239" s="92">
        <f t="shared" si="99"/>
        <v>3409.3537117903929</v>
      </c>
      <c r="Z239" s="102">
        <f>Coverages!$C$10*G239</f>
        <v>1272093750</v>
      </c>
      <c r="AA239" s="103">
        <f>Coverages!$C$12*G239</f>
        <v>169612500</v>
      </c>
      <c r="AB239" s="103">
        <f>Coverages!$C$14*G239</f>
        <v>848062500</v>
      </c>
      <c r="AC239" s="103">
        <f>Coverages!$C$16*G239</f>
        <v>16961250</v>
      </c>
      <c r="AD239" s="92">
        <f>Coverages!$C$18*G239</f>
        <v>16961250</v>
      </c>
      <c r="AE239" s="106">
        <f t="shared" si="117"/>
        <v>5.7660844572186599E-2</v>
      </c>
      <c r="AF239" s="107">
        <f t="shared" si="100"/>
        <v>0.39354410789299138</v>
      </c>
      <c r="AG239" s="107">
        <f t="shared" si="101"/>
        <v>0.48127349104576611</v>
      </c>
      <c r="AH239" s="107">
        <f t="shared" si="102"/>
        <v>0.86880389122263979</v>
      </c>
      <c r="AI239" s="108">
        <f t="shared" si="103"/>
        <v>0.16201636082246296</v>
      </c>
      <c r="AJ239" s="106">
        <f t="shared" si="124"/>
        <v>6.4884079479415019E-2</v>
      </c>
      <c r="AK239" s="107">
        <f t="shared" si="118"/>
        <v>0.40868264598141368</v>
      </c>
      <c r="AL239" s="107">
        <f t="shared" si="119"/>
        <v>0.49675640900344775</v>
      </c>
      <c r="AM239" s="107">
        <f t="shared" si="120"/>
        <v>0.87926575296740939</v>
      </c>
      <c r="AN239" s="108">
        <f t="shared" si="121"/>
        <v>0.17343422380032159</v>
      </c>
      <c r="AO239" s="102">
        <f t="shared" si="122"/>
        <v>1035.1253592748176</v>
      </c>
      <c r="AP239" s="103">
        <f t="shared" si="104"/>
        <v>1164.5988945390227</v>
      </c>
      <c r="AQ239" s="103">
        <f t="shared" si="105"/>
        <v>599.53482202078271</v>
      </c>
      <c r="AR239" s="103">
        <f t="shared" si="106"/>
        <v>2577.1935441078931</v>
      </c>
      <c r="AS239" s="92">
        <f t="shared" si="107"/>
        <v>552.37108114083571</v>
      </c>
      <c r="AT239" s="102">
        <f t="shared" si="123"/>
        <v>1038.3961892031452</v>
      </c>
      <c r="AU239" s="103">
        <f t="shared" si="108"/>
        <v>1168.2788400496072</v>
      </c>
      <c r="AV239" s="103">
        <f t="shared" si="109"/>
        <v>601.42925579285645</v>
      </c>
      <c r="AW239" s="103">
        <f t="shared" si="110"/>
        <v>2585.3370618950203</v>
      </c>
      <c r="AX239" s="92">
        <f t="shared" si="111"/>
        <v>554.11648506466952</v>
      </c>
    </row>
    <row r="240" spans="1:50" x14ac:dyDescent="0.2">
      <c r="A240" s="85" t="str">
        <f t="shared" si="112"/>
        <v>2011_1</v>
      </c>
      <c r="B240" s="59">
        <v>2011</v>
      </c>
      <c r="C240" s="59">
        <v>1</v>
      </c>
      <c r="D240" s="83" t="str">
        <f t="shared" si="113"/>
        <v>LYA_Personal</v>
      </c>
      <c r="E240" s="70" t="s">
        <v>27</v>
      </c>
      <c r="F240" s="71" t="s">
        <v>14</v>
      </c>
      <c r="G240" s="88">
        <f t="shared" si="114"/>
        <v>1413.5</v>
      </c>
      <c r="H240" s="72">
        <v>5654</v>
      </c>
      <c r="I240" s="88">
        <f t="shared" si="115"/>
        <v>580948500</v>
      </c>
      <c r="J240" s="92">
        <f t="shared" si="116"/>
        <v>2323794000</v>
      </c>
      <c r="K240" s="67">
        <v>158</v>
      </c>
      <c r="L240" s="68">
        <v>568</v>
      </c>
      <c r="M240" s="68">
        <v>777</v>
      </c>
      <c r="N240" s="68">
        <v>848</v>
      </c>
      <c r="O240" s="69">
        <v>254</v>
      </c>
      <c r="P240" s="67">
        <v>2965641</v>
      </c>
      <c r="Q240" s="68">
        <v>1572324</v>
      </c>
      <c r="R240" s="68">
        <v>620781</v>
      </c>
      <c r="S240" s="68">
        <v>2166158</v>
      </c>
      <c r="T240" s="69">
        <v>1706228</v>
      </c>
      <c r="U240" s="102">
        <f t="shared" si="95"/>
        <v>18769.879746835442</v>
      </c>
      <c r="V240" s="103">
        <f t="shared" si="96"/>
        <v>2768.176056338028</v>
      </c>
      <c r="W240" s="103">
        <f t="shared" si="97"/>
        <v>798.94594594594594</v>
      </c>
      <c r="X240" s="103">
        <f t="shared" si="98"/>
        <v>2554.4316037735848</v>
      </c>
      <c r="Y240" s="92">
        <f t="shared" si="99"/>
        <v>6717.4330708661419</v>
      </c>
      <c r="Z240" s="102">
        <f>Coverages!$C$10*G240</f>
        <v>318037500</v>
      </c>
      <c r="AA240" s="103">
        <f>Coverages!$C$12*G240</f>
        <v>42405000</v>
      </c>
      <c r="AB240" s="103">
        <f>Coverages!$C$14*G240</f>
        <v>212025000</v>
      </c>
      <c r="AC240" s="103">
        <f>Coverages!$C$16*G240</f>
        <v>4240500</v>
      </c>
      <c r="AD240" s="92">
        <f>Coverages!$C$18*G240</f>
        <v>4240500</v>
      </c>
      <c r="AE240" s="106">
        <f t="shared" si="117"/>
        <v>0.11177927131234525</v>
      </c>
      <c r="AF240" s="107">
        <f t="shared" si="100"/>
        <v>0.40183940573045629</v>
      </c>
      <c r="AG240" s="107">
        <f t="shared" si="101"/>
        <v>0.54969932790944465</v>
      </c>
      <c r="AH240" s="107">
        <f t="shared" si="102"/>
        <v>0.59992925362575167</v>
      </c>
      <c r="AI240" s="108">
        <f t="shared" si="103"/>
        <v>0.17969579059073224</v>
      </c>
      <c r="AJ240" s="106">
        <f t="shared" si="124"/>
        <v>0.13130688180255817</v>
      </c>
      <c r="AK240" s="107">
        <f t="shared" si="118"/>
        <v>0.43222328177368896</v>
      </c>
      <c r="AL240" s="107">
        <f t="shared" si="119"/>
        <v>0.58053276327635328</v>
      </c>
      <c r="AM240" s="107">
        <f t="shared" si="120"/>
        <v>0.63029097794073541</v>
      </c>
      <c r="AN240" s="108">
        <f t="shared" si="121"/>
        <v>0.20348962509599555</v>
      </c>
      <c r="AO240" s="102">
        <f t="shared" si="122"/>
        <v>2098.0834807216129</v>
      </c>
      <c r="AP240" s="103">
        <f t="shared" si="104"/>
        <v>1112.3622214361515</v>
      </c>
      <c r="AQ240" s="103">
        <f t="shared" si="105"/>
        <v>439.18004952246196</v>
      </c>
      <c r="AR240" s="103">
        <f t="shared" si="106"/>
        <v>1532.4782454899187</v>
      </c>
      <c r="AS240" s="92">
        <f t="shared" si="107"/>
        <v>1207.0944464096215</v>
      </c>
      <c r="AT240" s="102">
        <f t="shared" si="123"/>
        <v>2104.7130876377082</v>
      </c>
      <c r="AU240" s="103">
        <f t="shared" si="108"/>
        <v>1115.8771074472172</v>
      </c>
      <c r="AV240" s="103">
        <f t="shared" si="109"/>
        <v>440.56778796112684</v>
      </c>
      <c r="AW240" s="103">
        <f t="shared" si="110"/>
        <v>1537.3206306802217</v>
      </c>
      <c r="AX240" s="92">
        <f t="shared" si="111"/>
        <v>1210.9086710407335</v>
      </c>
    </row>
    <row r="241" spans="1:50" x14ac:dyDescent="0.2">
      <c r="A241" s="85" t="str">
        <f t="shared" si="112"/>
        <v>2011_1</v>
      </c>
      <c r="B241" s="59">
        <v>2011</v>
      </c>
      <c r="C241" s="59">
        <v>1</v>
      </c>
      <c r="D241" s="83" t="str">
        <f t="shared" si="113"/>
        <v>MMA_Personal</v>
      </c>
      <c r="E241" s="70" t="s">
        <v>28</v>
      </c>
      <c r="F241" s="71" t="s">
        <v>14</v>
      </c>
      <c r="G241" s="88">
        <f t="shared" si="114"/>
        <v>9267.75</v>
      </c>
      <c r="H241" s="72">
        <v>37071</v>
      </c>
      <c r="I241" s="88">
        <f t="shared" si="115"/>
        <v>3809045250</v>
      </c>
      <c r="J241" s="92">
        <f t="shared" si="116"/>
        <v>15236181000</v>
      </c>
      <c r="K241" s="67">
        <v>990</v>
      </c>
      <c r="L241" s="68">
        <v>3703</v>
      </c>
      <c r="M241" s="68">
        <v>6061</v>
      </c>
      <c r="N241" s="68">
        <v>6795</v>
      </c>
      <c r="O241" s="69">
        <v>1390</v>
      </c>
      <c r="P241" s="67">
        <v>12564214</v>
      </c>
      <c r="Q241" s="68">
        <v>10807578</v>
      </c>
      <c r="R241" s="68">
        <v>6466320</v>
      </c>
      <c r="S241" s="68">
        <v>22125737</v>
      </c>
      <c r="T241" s="69">
        <v>12484232</v>
      </c>
      <c r="U241" s="102">
        <f t="shared" si="95"/>
        <v>12691.125252525253</v>
      </c>
      <c r="V241" s="103">
        <f t="shared" si="96"/>
        <v>2918.6005941128815</v>
      </c>
      <c r="W241" s="103">
        <f t="shared" si="97"/>
        <v>1066.8734532255403</v>
      </c>
      <c r="X241" s="103">
        <f t="shared" si="98"/>
        <v>3256.1791022810889</v>
      </c>
      <c r="Y241" s="92">
        <f t="shared" si="99"/>
        <v>8981.4618705035973</v>
      </c>
      <c r="Z241" s="102">
        <f>Coverages!$C$10*G241</f>
        <v>2085243750</v>
      </c>
      <c r="AA241" s="103">
        <f>Coverages!$C$12*G241</f>
        <v>278032500</v>
      </c>
      <c r="AB241" s="103">
        <f>Coverages!$C$14*G241</f>
        <v>1390162500</v>
      </c>
      <c r="AC241" s="103">
        <f>Coverages!$C$16*G241</f>
        <v>27803250</v>
      </c>
      <c r="AD241" s="92">
        <f>Coverages!$C$18*G241</f>
        <v>27803250</v>
      </c>
      <c r="AE241" s="106">
        <f t="shared" si="117"/>
        <v>0.10682204418548191</v>
      </c>
      <c r="AF241" s="107">
        <f t="shared" si="100"/>
        <v>0.39955760567559551</v>
      </c>
      <c r="AG241" s="107">
        <f t="shared" si="101"/>
        <v>0.65398829273556147</v>
      </c>
      <c r="AH241" s="107">
        <f t="shared" si="102"/>
        <v>0.73318766690944404</v>
      </c>
      <c r="AI241" s="108">
        <f t="shared" si="103"/>
        <v>0.14998246607860591</v>
      </c>
      <c r="AJ241" s="106">
        <f t="shared" si="124"/>
        <v>0.11429802548214334</v>
      </c>
      <c r="AK241" s="107">
        <f t="shared" si="118"/>
        <v>0.41141240320644251</v>
      </c>
      <c r="AL241" s="107">
        <f t="shared" si="119"/>
        <v>0.66550157493364748</v>
      </c>
      <c r="AM241" s="107">
        <f t="shared" si="120"/>
        <v>0.74389248500244565</v>
      </c>
      <c r="AN241" s="108">
        <f t="shared" si="121"/>
        <v>0.15862424104969863</v>
      </c>
      <c r="AO241" s="102">
        <f t="shared" si="122"/>
        <v>1355.6919424887378</v>
      </c>
      <c r="AP241" s="103">
        <f t="shared" si="104"/>
        <v>1166.1490653071135</v>
      </c>
      <c r="AQ241" s="103">
        <f t="shared" si="105"/>
        <v>697.72274823986402</v>
      </c>
      <c r="AR241" s="103">
        <f t="shared" si="106"/>
        <v>2387.3903590407594</v>
      </c>
      <c r="AS241" s="92">
        <f t="shared" si="107"/>
        <v>1347.0618003290981</v>
      </c>
      <c r="AT241" s="102">
        <f t="shared" si="123"/>
        <v>1359.9757113476046</v>
      </c>
      <c r="AU241" s="103">
        <f t="shared" si="108"/>
        <v>1169.8339091084188</v>
      </c>
      <c r="AV241" s="103">
        <f t="shared" si="109"/>
        <v>699.92744009304863</v>
      </c>
      <c r="AW241" s="103">
        <f t="shared" si="110"/>
        <v>2394.9341292392037</v>
      </c>
      <c r="AX241" s="92">
        <f t="shared" si="111"/>
        <v>1351.3182993244566</v>
      </c>
    </row>
    <row r="242" spans="1:50" x14ac:dyDescent="0.2">
      <c r="A242" s="85" t="str">
        <f t="shared" si="112"/>
        <v>2011_1</v>
      </c>
      <c r="B242" s="59">
        <v>2011</v>
      </c>
      <c r="C242" s="59">
        <v>1</v>
      </c>
      <c r="D242" s="83" t="str">
        <f t="shared" si="113"/>
        <v>LYH_Personal</v>
      </c>
      <c r="E242" s="70" t="s">
        <v>29</v>
      </c>
      <c r="F242" s="71" t="s">
        <v>14</v>
      </c>
      <c r="G242" s="88">
        <f t="shared" si="114"/>
        <v>1005.5</v>
      </c>
      <c r="H242" s="72">
        <v>4022</v>
      </c>
      <c r="I242" s="88">
        <f t="shared" si="115"/>
        <v>413260500</v>
      </c>
      <c r="J242" s="92">
        <f t="shared" si="116"/>
        <v>1653042000</v>
      </c>
      <c r="K242" s="67">
        <v>129</v>
      </c>
      <c r="L242" s="68">
        <v>444</v>
      </c>
      <c r="M242" s="68">
        <v>524</v>
      </c>
      <c r="N242" s="68">
        <v>859</v>
      </c>
      <c r="O242" s="69">
        <v>192</v>
      </c>
      <c r="P242" s="67">
        <v>2124587</v>
      </c>
      <c r="Q242" s="68">
        <v>1303119</v>
      </c>
      <c r="R242" s="68">
        <v>653306</v>
      </c>
      <c r="S242" s="68">
        <v>2183826</v>
      </c>
      <c r="T242" s="69">
        <v>1114939</v>
      </c>
      <c r="U242" s="102">
        <f t="shared" si="95"/>
        <v>16469.666666666668</v>
      </c>
      <c r="V242" s="103">
        <f t="shared" si="96"/>
        <v>2934.9527027027025</v>
      </c>
      <c r="W242" s="103">
        <f t="shared" si="97"/>
        <v>1246.7671755725191</v>
      </c>
      <c r="X242" s="103">
        <f t="shared" si="98"/>
        <v>2542.2887077997671</v>
      </c>
      <c r="Y242" s="92">
        <f t="shared" si="99"/>
        <v>5806.973958333333</v>
      </c>
      <c r="Z242" s="102">
        <f>Coverages!$C$10*G242</f>
        <v>226237500</v>
      </c>
      <c r="AA242" s="103">
        <f>Coverages!$C$12*G242</f>
        <v>30165000</v>
      </c>
      <c r="AB242" s="103">
        <f>Coverages!$C$14*G242</f>
        <v>150825000</v>
      </c>
      <c r="AC242" s="103">
        <f>Coverages!$C$16*G242</f>
        <v>3016500</v>
      </c>
      <c r="AD242" s="92">
        <f>Coverages!$C$18*G242</f>
        <v>3016500</v>
      </c>
      <c r="AE242" s="106">
        <f t="shared" si="117"/>
        <v>0.12829438090502238</v>
      </c>
      <c r="AF242" s="107">
        <f t="shared" si="100"/>
        <v>0.44157135753356541</v>
      </c>
      <c r="AG242" s="107">
        <f t="shared" si="101"/>
        <v>0.52113376429636993</v>
      </c>
      <c r="AH242" s="107">
        <f t="shared" si="102"/>
        <v>0.85430134261561408</v>
      </c>
      <c r="AI242" s="108">
        <f t="shared" si="103"/>
        <v>0.19094977623073098</v>
      </c>
      <c r="AJ242" s="106">
        <f t="shared" si="124"/>
        <v>0.15286712308401618</v>
      </c>
      <c r="AK242" s="107">
        <f t="shared" si="118"/>
        <v>0.47805928315783924</v>
      </c>
      <c r="AL242" s="107">
        <f t="shared" si="119"/>
        <v>0.55784057040877133</v>
      </c>
      <c r="AM242" s="107">
        <f t="shared" si="120"/>
        <v>0.88022511519562308</v>
      </c>
      <c r="AN242" s="108">
        <f t="shared" si="121"/>
        <v>0.21983077457354455</v>
      </c>
      <c r="AO242" s="102">
        <f t="shared" si="122"/>
        <v>2112.9656887120836</v>
      </c>
      <c r="AP242" s="103">
        <f t="shared" si="104"/>
        <v>1295.9910492292393</v>
      </c>
      <c r="AQ242" s="103">
        <f t="shared" si="105"/>
        <v>649.73247140726005</v>
      </c>
      <c r="AR242" s="103">
        <f t="shared" si="106"/>
        <v>2171.8806563898556</v>
      </c>
      <c r="AS242" s="92">
        <f t="shared" si="107"/>
        <v>1108.840377921432</v>
      </c>
      <c r="AT242" s="102">
        <f t="shared" si="123"/>
        <v>2119.6423210158373</v>
      </c>
      <c r="AU242" s="103">
        <f t="shared" si="108"/>
        <v>1300.0861728513999</v>
      </c>
      <c r="AV242" s="103">
        <f t="shared" si="109"/>
        <v>651.78552169130876</v>
      </c>
      <c r="AW242" s="103">
        <f t="shared" si="110"/>
        <v>2178.743450531671</v>
      </c>
      <c r="AX242" s="92">
        <f t="shared" si="111"/>
        <v>1112.344135472483</v>
      </c>
    </row>
    <row r="243" spans="1:50" x14ac:dyDescent="0.2">
      <c r="A243" s="85" t="str">
        <f t="shared" si="112"/>
        <v>2011_1</v>
      </c>
      <c r="B243" s="59">
        <v>2011</v>
      </c>
      <c r="C243" s="59">
        <v>1</v>
      </c>
      <c r="D243" s="83" t="str">
        <f t="shared" si="113"/>
        <v>SSA_Personal</v>
      </c>
      <c r="E243" s="70" t="s">
        <v>30</v>
      </c>
      <c r="F243" s="71" t="s">
        <v>14</v>
      </c>
      <c r="G243" s="88">
        <f t="shared" si="114"/>
        <v>1905</v>
      </c>
      <c r="H243" s="72">
        <v>7620</v>
      </c>
      <c r="I243" s="88">
        <f t="shared" si="115"/>
        <v>782955000</v>
      </c>
      <c r="J243" s="92">
        <f t="shared" si="116"/>
        <v>3131820000</v>
      </c>
      <c r="K243" s="67">
        <v>231</v>
      </c>
      <c r="L243" s="68">
        <v>766</v>
      </c>
      <c r="M243" s="68">
        <v>1660</v>
      </c>
      <c r="N243" s="68">
        <v>1612</v>
      </c>
      <c r="O243" s="69">
        <v>295</v>
      </c>
      <c r="P243" s="67">
        <v>4733687</v>
      </c>
      <c r="Q243" s="68">
        <v>1368691</v>
      </c>
      <c r="R243" s="68">
        <v>1392105</v>
      </c>
      <c r="S243" s="68">
        <v>5415757</v>
      </c>
      <c r="T243" s="69">
        <v>1461596</v>
      </c>
      <c r="U243" s="102">
        <f t="shared" si="95"/>
        <v>20492.151515151516</v>
      </c>
      <c r="V243" s="103">
        <f t="shared" si="96"/>
        <v>1786.8028720626633</v>
      </c>
      <c r="W243" s="103">
        <f t="shared" si="97"/>
        <v>838.61746987951813</v>
      </c>
      <c r="X243" s="103">
        <f t="shared" si="98"/>
        <v>3359.6507444168733</v>
      </c>
      <c r="Y243" s="92">
        <f t="shared" si="99"/>
        <v>4954.562711864407</v>
      </c>
      <c r="Z243" s="102">
        <f>Coverages!$C$10*G243</f>
        <v>428625000</v>
      </c>
      <c r="AA243" s="103">
        <f>Coverages!$C$12*G243</f>
        <v>57150000</v>
      </c>
      <c r="AB243" s="103">
        <f>Coverages!$C$14*G243</f>
        <v>285750000</v>
      </c>
      <c r="AC243" s="103">
        <f>Coverages!$C$16*G243</f>
        <v>5715000</v>
      </c>
      <c r="AD243" s="92">
        <f>Coverages!$C$18*G243</f>
        <v>5715000</v>
      </c>
      <c r="AE243" s="106">
        <f t="shared" si="117"/>
        <v>0.12125984251968504</v>
      </c>
      <c r="AF243" s="107">
        <f t="shared" si="100"/>
        <v>0.40209973753280842</v>
      </c>
      <c r="AG243" s="107">
        <f t="shared" si="101"/>
        <v>0.87139107611548561</v>
      </c>
      <c r="AH243" s="107">
        <f t="shared" si="102"/>
        <v>0.84619422572178482</v>
      </c>
      <c r="AI243" s="108">
        <f t="shared" si="103"/>
        <v>0.15485564304461943</v>
      </c>
      <c r="AJ243" s="106">
        <f t="shared" si="124"/>
        <v>0.13868582077544966</v>
      </c>
      <c r="AK243" s="107">
        <f t="shared" si="118"/>
        <v>0.42827491879677243</v>
      </c>
      <c r="AL243" s="107">
        <f t="shared" si="119"/>
        <v>0.88926214534522063</v>
      </c>
      <c r="AM243" s="107">
        <f t="shared" si="120"/>
        <v>0.86545305041403564</v>
      </c>
      <c r="AN243" s="108">
        <f t="shared" si="121"/>
        <v>0.17416809414001891</v>
      </c>
      <c r="AO243" s="102">
        <f t="shared" si="122"/>
        <v>2484.8750656167981</v>
      </c>
      <c r="AP243" s="103">
        <f t="shared" si="104"/>
        <v>718.47296587926508</v>
      </c>
      <c r="AQ243" s="103">
        <f t="shared" si="105"/>
        <v>730.76377952755911</v>
      </c>
      <c r="AR243" s="103">
        <f t="shared" si="106"/>
        <v>2842.9170603674543</v>
      </c>
      <c r="AS243" s="92">
        <f t="shared" si="107"/>
        <v>767.2419947506562</v>
      </c>
      <c r="AT243" s="102">
        <f t="shared" si="123"/>
        <v>2492.7268718351952</v>
      </c>
      <c r="AU243" s="103">
        <f t="shared" si="108"/>
        <v>720.74322508838986</v>
      </c>
      <c r="AV243" s="103">
        <f t="shared" si="109"/>
        <v>733.07287573431336</v>
      </c>
      <c r="AW243" s="103">
        <f t="shared" si="110"/>
        <v>2851.9002217995321</v>
      </c>
      <c r="AX243" s="92">
        <f t="shared" si="111"/>
        <v>769.66635626031757</v>
      </c>
    </row>
    <row r="244" spans="1:50" x14ac:dyDescent="0.2">
      <c r="A244" s="85" t="str">
        <f t="shared" si="112"/>
        <v>2011_1</v>
      </c>
      <c r="B244" s="59">
        <v>2011</v>
      </c>
      <c r="C244" s="59">
        <v>1</v>
      </c>
      <c r="D244" s="83" t="str">
        <f t="shared" si="113"/>
        <v>MML_Personal</v>
      </c>
      <c r="E244" s="70" t="s">
        <v>31</v>
      </c>
      <c r="F244" s="71" t="s">
        <v>14</v>
      </c>
      <c r="G244" s="88">
        <f t="shared" si="114"/>
        <v>6253</v>
      </c>
      <c r="H244" s="72">
        <v>25012</v>
      </c>
      <c r="I244" s="88">
        <f t="shared" si="115"/>
        <v>2569983000</v>
      </c>
      <c r="J244" s="92">
        <f t="shared" si="116"/>
        <v>10279932000</v>
      </c>
      <c r="K244" s="67">
        <v>578</v>
      </c>
      <c r="L244" s="68">
        <v>2716</v>
      </c>
      <c r="M244" s="68">
        <v>7068</v>
      </c>
      <c r="N244" s="68">
        <v>3752</v>
      </c>
      <c r="O244" s="69">
        <v>878</v>
      </c>
      <c r="P244" s="67">
        <v>7738473</v>
      </c>
      <c r="Q244" s="68">
        <v>7701767</v>
      </c>
      <c r="R244" s="68">
        <v>3893237</v>
      </c>
      <c r="S244" s="68">
        <v>11350615</v>
      </c>
      <c r="T244" s="69">
        <v>1517958</v>
      </c>
      <c r="U244" s="102">
        <f t="shared" si="95"/>
        <v>13388.361591695502</v>
      </c>
      <c r="V244" s="103">
        <f t="shared" si="96"/>
        <v>2835.7021354933727</v>
      </c>
      <c r="W244" s="103">
        <f t="shared" si="97"/>
        <v>550.82583474816067</v>
      </c>
      <c r="X244" s="103">
        <f t="shared" si="98"/>
        <v>3025.2172174840084</v>
      </c>
      <c r="Y244" s="92">
        <f t="shared" si="99"/>
        <v>1728.8815489749431</v>
      </c>
      <c r="Z244" s="102">
        <f>Coverages!$C$10*G244</f>
        <v>1406925000</v>
      </c>
      <c r="AA244" s="103">
        <f>Coverages!$C$12*G244</f>
        <v>187590000</v>
      </c>
      <c r="AB244" s="103">
        <f>Coverages!$C$14*G244</f>
        <v>937950000</v>
      </c>
      <c r="AC244" s="103">
        <f>Coverages!$C$16*G244</f>
        <v>18759000</v>
      </c>
      <c r="AD244" s="92">
        <f>Coverages!$C$18*G244</f>
        <v>18759000</v>
      </c>
      <c r="AE244" s="106">
        <f t="shared" si="117"/>
        <v>9.2435630897169357E-2</v>
      </c>
      <c r="AF244" s="107">
        <f t="shared" si="100"/>
        <v>0.43435151127458821</v>
      </c>
      <c r="AG244" s="107">
        <f t="shared" si="101"/>
        <v>1.1303374380297457</v>
      </c>
      <c r="AH244" s="107">
        <f t="shared" si="102"/>
        <v>0.60003198464736929</v>
      </c>
      <c r="AI244" s="108">
        <f t="shared" si="103"/>
        <v>0.14041260195106348</v>
      </c>
      <c r="AJ244" s="106">
        <f t="shared" si="124"/>
        <v>0.10096997461908246</v>
      </c>
      <c r="AK244" s="107">
        <f t="shared" si="118"/>
        <v>0.44895665014413244</v>
      </c>
      <c r="AL244" s="107">
        <f t="shared" si="119"/>
        <v>1.141647118961288</v>
      </c>
      <c r="AM244" s="107">
        <f t="shared" si="120"/>
        <v>0.61446681016674376</v>
      </c>
      <c r="AN244" s="108">
        <f t="shared" si="121"/>
        <v>0.15064929710374819</v>
      </c>
      <c r="AO244" s="102">
        <f t="shared" si="122"/>
        <v>1237.5616504078043</v>
      </c>
      <c r="AP244" s="103">
        <f t="shared" si="104"/>
        <v>1231.6915080761235</v>
      </c>
      <c r="AQ244" s="103">
        <f t="shared" si="105"/>
        <v>622.61906284983206</v>
      </c>
      <c r="AR244" s="103">
        <f t="shared" si="106"/>
        <v>1815.2270909963217</v>
      </c>
      <c r="AS244" s="92">
        <f t="shared" si="107"/>
        <v>242.75675675675674</v>
      </c>
      <c r="AT244" s="102">
        <f t="shared" si="123"/>
        <v>1241.4721465115229</v>
      </c>
      <c r="AU244" s="103">
        <f t="shared" si="108"/>
        <v>1235.583455472625</v>
      </c>
      <c r="AV244" s="103">
        <f t="shared" si="109"/>
        <v>624.58643911635818</v>
      </c>
      <c r="AW244" s="103">
        <f t="shared" si="110"/>
        <v>1820.9629171382892</v>
      </c>
      <c r="AX244" s="92">
        <f t="shared" si="111"/>
        <v>243.52382912938225</v>
      </c>
    </row>
    <row r="245" spans="1:50" x14ac:dyDescent="0.2">
      <c r="A245" s="85" t="str">
        <f t="shared" si="112"/>
        <v>2011_1</v>
      </c>
      <c r="B245" s="59">
        <v>2011</v>
      </c>
      <c r="C245" s="59">
        <v>1</v>
      </c>
      <c r="D245" s="83" t="str">
        <f t="shared" si="113"/>
        <v>LMH_Personal</v>
      </c>
      <c r="E245" s="70" t="s">
        <v>32</v>
      </c>
      <c r="F245" s="71" t="s">
        <v>14</v>
      </c>
      <c r="G245" s="88">
        <f t="shared" si="114"/>
        <v>4434.75</v>
      </c>
      <c r="H245" s="72">
        <v>17739</v>
      </c>
      <c r="I245" s="88">
        <f t="shared" si="115"/>
        <v>1822682250</v>
      </c>
      <c r="J245" s="92">
        <f t="shared" si="116"/>
        <v>7290729000</v>
      </c>
      <c r="K245" s="67">
        <v>271</v>
      </c>
      <c r="L245" s="68">
        <v>2129</v>
      </c>
      <c r="M245" s="68">
        <v>3704</v>
      </c>
      <c r="N245" s="68">
        <v>4146</v>
      </c>
      <c r="O245" s="69">
        <v>761</v>
      </c>
      <c r="P245" s="67">
        <v>8918074</v>
      </c>
      <c r="Q245" s="68">
        <v>6859285</v>
      </c>
      <c r="R245" s="68">
        <v>1493944</v>
      </c>
      <c r="S245" s="68">
        <v>12542373</v>
      </c>
      <c r="T245" s="69">
        <v>6048624</v>
      </c>
      <c r="U245" s="102">
        <f t="shared" si="95"/>
        <v>32908.022140221401</v>
      </c>
      <c r="V245" s="103">
        <f t="shared" si="96"/>
        <v>3221.8341944574918</v>
      </c>
      <c r="W245" s="103">
        <f t="shared" si="97"/>
        <v>403.33261339092871</v>
      </c>
      <c r="X245" s="103">
        <f t="shared" si="98"/>
        <v>3025.1743849493487</v>
      </c>
      <c r="Y245" s="92">
        <f t="shared" si="99"/>
        <v>7948.2575558475692</v>
      </c>
      <c r="Z245" s="102">
        <f>Coverages!$C$10*G245</f>
        <v>997818750</v>
      </c>
      <c r="AA245" s="103">
        <f>Coverages!$C$12*G245</f>
        <v>133042500</v>
      </c>
      <c r="AB245" s="103">
        <f>Coverages!$C$14*G245</f>
        <v>665212500</v>
      </c>
      <c r="AC245" s="103">
        <f>Coverages!$C$16*G245</f>
        <v>13304250</v>
      </c>
      <c r="AD245" s="92">
        <f>Coverages!$C$18*G245</f>
        <v>13304250</v>
      </c>
      <c r="AE245" s="106">
        <f t="shared" si="117"/>
        <v>6.1108292462934775E-2</v>
      </c>
      <c r="AF245" s="107">
        <f t="shared" si="100"/>
        <v>0.48007215739331416</v>
      </c>
      <c r="AG245" s="107">
        <f t="shared" si="101"/>
        <v>0.83522182761147756</v>
      </c>
      <c r="AH245" s="107">
        <f t="shared" si="102"/>
        <v>0.93488922712667</v>
      </c>
      <c r="AI245" s="108">
        <f t="shared" si="103"/>
        <v>0.17159930097525228</v>
      </c>
      <c r="AJ245" s="106">
        <f t="shared" si="124"/>
        <v>6.9488970869879763E-2</v>
      </c>
      <c r="AK245" s="107">
        <f t="shared" si="118"/>
        <v>0.49755234731076037</v>
      </c>
      <c r="AL245" s="107">
        <f t="shared" si="119"/>
        <v>0.84820175038212142</v>
      </c>
      <c r="AM245" s="107">
        <f t="shared" si="120"/>
        <v>0.94352155351710076</v>
      </c>
      <c r="AN245" s="108">
        <f t="shared" si="121"/>
        <v>0.18479095751342203</v>
      </c>
      <c r="AO245" s="102">
        <f t="shared" si="122"/>
        <v>2010.9530413213822</v>
      </c>
      <c r="AP245" s="103">
        <f t="shared" si="104"/>
        <v>1546.7128924967585</v>
      </c>
      <c r="AQ245" s="103">
        <f t="shared" si="105"/>
        <v>336.87220249168502</v>
      </c>
      <c r="AR245" s="103">
        <f t="shared" si="106"/>
        <v>2828.2029426686959</v>
      </c>
      <c r="AS245" s="92">
        <f t="shared" si="107"/>
        <v>1363.9154405547099</v>
      </c>
      <c r="AT245" s="102">
        <f t="shared" si="123"/>
        <v>2017.3073300392468</v>
      </c>
      <c r="AU245" s="103">
        <f t="shared" si="108"/>
        <v>1551.6002568859885</v>
      </c>
      <c r="AV245" s="103">
        <f t="shared" si="109"/>
        <v>337.93666456099743</v>
      </c>
      <c r="AW245" s="103">
        <f t="shared" si="110"/>
        <v>2837.1396098514474</v>
      </c>
      <c r="AX245" s="92">
        <f t="shared" si="111"/>
        <v>1368.2251943470428</v>
      </c>
    </row>
    <row r="246" spans="1:50" x14ac:dyDescent="0.2">
      <c r="A246" s="85" t="str">
        <f t="shared" si="112"/>
        <v>2011_1</v>
      </c>
      <c r="B246" s="59">
        <v>2011</v>
      </c>
      <c r="C246" s="59">
        <v>1</v>
      </c>
      <c r="D246" s="83" t="str">
        <f t="shared" si="113"/>
        <v>SSL_Personal</v>
      </c>
      <c r="E246" s="70" t="s">
        <v>33</v>
      </c>
      <c r="F246" s="71" t="s">
        <v>14</v>
      </c>
      <c r="G246" s="88">
        <f t="shared" si="114"/>
        <v>3378.5</v>
      </c>
      <c r="H246" s="72">
        <v>13514</v>
      </c>
      <c r="I246" s="88">
        <f t="shared" si="115"/>
        <v>1388563500</v>
      </c>
      <c r="J246" s="92">
        <f t="shared" si="116"/>
        <v>5554254000</v>
      </c>
      <c r="K246" s="67">
        <v>458</v>
      </c>
      <c r="L246" s="68">
        <v>1277</v>
      </c>
      <c r="M246" s="68">
        <v>2802</v>
      </c>
      <c r="N246" s="68">
        <v>2031</v>
      </c>
      <c r="O246" s="69">
        <v>442</v>
      </c>
      <c r="P246" s="67">
        <v>5247742</v>
      </c>
      <c r="Q246" s="68">
        <v>3445715</v>
      </c>
      <c r="R246" s="68">
        <v>2371980</v>
      </c>
      <c r="S246" s="68">
        <v>5093913</v>
      </c>
      <c r="T246" s="69">
        <v>916233</v>
      </c>
      <c r="U246" s="102">
        <f t="shared" si="95"/>
        <v>11457.951965065502</v>
      </c>
      <c r="V246" s="103">
        <f t="shared" si="96"/>
        <v>2698.288958496476</v>
      </c>
      <c r="W246" s="103">
        <f t="shared" si="97"/>
        <v>846.53104925053537</v>
      </c>
      <c r="X246" s="103">
        <f t="shared" si="98"/>
        <v>2508.0812407680946</v>
      </c>
      <c r="Y246" s="92">
        <f t="shared" si="99"/>
        <v>2072.9253393665158</v>
      </c>
      <c r="Z246" s="102">
        <f>Coverages!$C$10*G246</f>
        <v>760162500</v>
      </c>
      <c r="AA246" s="103">
        <f>Coverages!$C$12*G246</f>
        <v>101355000</v>
      </c>
      <c r="AB246" s="103">
        <f>Coverages!$C$14*G246</f>
        <v>506775000</v>
      </c>
      <c r="AC246" s="103">
        <f>Coverages!$C$16*G246</f>
        <v>10135500</v>
      </c>
      <c r="AD246" s="92">
        <f>Coverages!$C$18*G246</f>
        <v>10135500</v>
      </c>
      <c r="AE246" s="106">
        <f t="shared" si="117"/>
        <v>0.13556311972768981</v>
      </c>
      <c r="AF246" s="107">
        <f t="shared" si="100"/>
        <v>0.37797839277786</v>
      </c>
      <c r="AG246" s="107">
        <f t="shared" si="101"/>
        <v>0.82936214296285338</v>
      </c>
      <c r="AH246" s="107">
        <f t="shared" si="102"/>
        <v>0.60115435844309606</v>
      </c>
      <c r="AI246" s="108">
        <f t="shared" si="103"/>
        <v>0.13082729021755216</v>
      </c>
      <c r="AJ246" s="106">
        <f t="shared" si="124"/>
        <v>0.14928556098764936</v>
      </c>
      <c r="AK246" s="107">
        <f t="shared" si="118"/>
        <v>0.39741543517339162</v>
      </c>
      <c r="AL246" s="107">
        <f t="shared" si="119"/>
        <v>0.84444222685002968</v>
      </c>
      <c r="AM246" s="107">
        <f t="shared" si="120"/>
        <v>0.62078296115021814</v>
      </c>
      <c r="AN246" s="108">
        <f t="shared" si="121"/>
        <v>0.14434478384158567</v>
      </c>
      <c r="AO246" s="102">
        <f t="shared" si="122"/>
        <v>1553.2757140742933</v>
      </c>
      <c r="AP246" s="103">
        <f t="shared" si="104"/>
        <v>1019.8949237827438</v>
      </c>
      <c r="AQ246" s="103">
        <f t="shared" si="105"/>
        <v>702.08080509101671</v>
      </c>
      <c r="AR246" s="103">
        <f t="shared" si="106"/>
        <v>1507.7439692171081</v>
      </c>
      <c r="AS246" s="92">
        <f t="shared" si="107"/>
        <v>271.19520497262101</v>
      </c>
      <c r="AT246" s="102">
        <f t="shared" si="123"/>
        <v>1558.1838159259357</v>
      </c>
      <c r="AU246" s="103">
        <f t="shared" si="108"/>
        <v>1023.117627980422</v>
      </c>
      <c r="AV246" s="103">
        <f t="shared" si="109"/>
        <v>704.29926770409077</v>
      </c>
      <c r="AW246" s="103">
        <f t="shared" si="110"/>
        <v>1512.5081980658977</v>
      </c>
      <c r="AX246" s="92">
        <f t="shared" si="111"/>
        <v>272.05213827533214</v>
      </c>
    </row>
    <row r="247" spans="1:50" x14ac:dyDescent="0.2">
      <c r="A247" s="85" t="str">
        <f t="shared" si="112"/>
        <v>2011_1</v>
      </c>
      <c r="B247" s="59">
        <v>2011</v>
      </c>
      <c r="C247" s="59">
        <v>1</v>
      </c>
      <c r="D247" s="83" t="str">
        <f t="shared" si="113"/>
        <v>SSH_Personal</v>
      </c>
      <c r="E247" s="70" t="s">
        <v>34</v>
      </c>
      <c r="F247" s="71" t="s">
        <v>14</v>
      </c>
      <c r="G247" s="88">
        <f t="shared" si="114"/>
        <v>3074</v>
      </c>
      <c r="H247" s="72">
        <v>12296</v>
      </c>
      <c r="I247" s="88">
        <f t="shared" si="115"/>
        <v>1263414000</v>
      </c>
      <c r="J247" s="92">
        <f t="shared" si="116"/>
        <v>5053656000</v>
      </c>
      <c r="K247" s="67">
        <v>328</v>
      </c>
      <c r="L247" s="68">
        <v>1501</v>
      </c>
      <c r="M247" s="68">
        <v>2029</v>
      </c>
      <c r="N247" s="68">
        <v>2139</v>
      </c>
      <c r="O247" s="69">
        <v>332</v>
      </c>
      <c r="P247" s="67">
        <v>4379657</v>
      </c>
      <c r="Q247" s="68">
        <v>5482042</v>
      </c>
      <c r="R247" s="68">
        <v>2008371</v>
      </c>
      <c r="S247" s="68">
        <v>7545595</v>
      </c>
      <c r="T247" s="69">
        <v>1051590</v>
      </c>
      <c r="U247" s="102">
        <f t="shared" si="95"/>
        <v>13352.612804878048</v>
      </c>
      <c r="V247" s="103">
        <f t="shared" si="96"/>
        <v>3652.2598267821454</v>
      </c>
      <c r="W247" s="103">
        <f t="shared" si="97"/>
        <v>989.83292262198131</v>
      </c>
      <c r="X247" s="103">
        <f t="shared" si="98"/>
        <v>3527.6273959794298</v>
      </c>
      <c r="Y247" s="92">
        <f t="shared" si="99"/>
        <v>3167.4397590361446</v>
      </c>
      <c r="Z247" s="102">
        <f>Coverages!$C$10*G247</f>
        <v>691650000</v>
      </c>
      <c r="AA247" s="103">
        <f>Coverages!$C$12*G247</f>
        <v>92220000</v>
      </c>
      <c r="AB247" s="103">
        <f>Coverages!$C$14*G247</f>
        <v>461100000</v>
      </c>
      <c r="AC247" s="103">
        <f>Coverages!$C$16*G247</f>
        <v>9222000</v>
      </c>
      <c r="AD247" s="92">
        <f>Coverages!$C$18*G247</f>
        <v>9222000</v>
      </c>
      <c r="AE247" s="106">
        <f t="shared" si="117"/>
        <v>0.10670136629798309</v>
      </c>
      <c r="AF247" s="107">
        <f t="shared" si="100"/>
        <v>0.48828887443070917</v>
      </c>
      <c r="AG247" s="107">
        <f t="shared" si="101"/>
        <v>0.6600520494469746</v>
      </c>
      <c r="AH247" s="107">
        <f t="shared" si="102"/>
        <v>0.69583604424202994</v>
      </c>
      <c r="AI247" s="108">
        <f t="shared" si="103"/>
        <v>0.10800260247234873</v>
      </c>
      <c r="AJ247" s="106">
        <f t="shared" si="124"/>
        <v>0.1196757672394031</v>
      </c>
      <c r="AK247" s="107">
        <f t="shared" si="118"/>
        <v>0.50929542934423955</v>
      </c>
      <c r="AL247" s="107">
        <f t="shared" si="119"/>
        <v>0.67995875052277066</v>
      </c>
      <c r="AM247" s="107">
        <f t="shared" si="120"/>
        <v>0.71516958169234479</v>
      </c>
      <c r="AN247" s="108">
        <f t="shared" si="121"/>
        <v>0.12104636529550829</v>
      </c>
      <c r="AO247" s="102">
        <f t="shared" si="122"/>
        <v>1424.742029928432</v>
      </c>
      <c r="AP247" s="103">
        <f t="shared" si="104"/>
        <v>1783.3578399479507</v>
      </c>
      <c r="AQ247" s="103">
        <f t="shared" si="105"/>
        <v>653.3412491867274</v>
      </c>
      <c r="AR247" s="103">
        <f t="shared" si="106"/>
        <v>2454.6502927781394</v>
      </c>
      <c r="AS247" s="92">
        <f t="shared" si="107"/>
        <v>342.09173715029277</v>
      </c>
      <c r="AT247" s="102">
        <f t="shared" si="123"/>
        <v>1429.2439859764424</v>
      </c>
      <c r="AU247" s="103">
        <f t="shared" si="108"/>
        <v>1788.9929643737555</v>
      </c>
      <c r="AV247" s="103">
        <f t="shared" si="109"/>
        <v>655.40570262910853</v>
      </c>
      <c r="AW247" s="103">
        <f t="shared" si="110"/>
        <v>2462.4065935674676</v>
      </c>
      <c r="AX247" s="92">
        <f t="shared" si="111"/>
        <v>343.17269211104133</v>
      </c>
    </row>
    <row r="248" spans="1:50" x14ac:dyDescent="0.2">
      <c r="A248" s="85" t="str">
        <f t="shared" si="112"/>
        <v>2011_1</v>
      </c>
      <c r="B248" s="59">
        <v>2011</v>
      </c>
      <c r="C248" s="59">
        <v>1</v>
      </c>
      <c r="D248" s="83" t="str">
        <f t="shared" si="113"/>
        <v>MMH_Personal</v>
      </c>
      <c r="E248" s="70" t="s">
        <v>35</v>
      </c>
      <c r="F248" s="71" t="s">
        <v>14</v>
      </c>
      <c r="G248" s="88">
        <f t="shared" si="114"/>
        <v>5405</v>
      </c>
      <c r="H248" s="72">
        <v>21620</v>
      </c>
      <c r="I248" s="88">
        <f t="shared" si="115"/>
        <v>2221455000</v>
      </c>
      <c r="J248" s="92">
        <f t="shared" si="116"/>
        <v>8885820000</v>
      </c>
      <c r="K248" s="67">
        <v>856</v>
      </c>
      <c r="L248" s="68">
        <v>2815</v>
      </c>
      <c r="M248" s="68">
        <v>2945</v>
      </c>
      <c r="N248" s="68">
        <v>5117</v>
      </c>
      <c r="O248" s="69">
        <v>1070</v>
      </c>
      <c r="P248" s="67">
        <v>9337740</v>
      </c>
      <c r="Q248" s="68">
        <v>7923634</v>
      </c>
      <c r="R248" s="68">
        <v>3672530</v>
      </c>
      <c r="S248" s="68">
        <v>12452065</v>
      </c>
      <c r="T248" s="69">
        <v>2489599</v>
      </c>
      <c r="U248" s="102">
        <f t="shared" si="95"/>
        <v>10908.574766355141</v>
      </c>
      <c r="V248" s="103">
        <f t="shared" si="96"/>
        <v>2814.790053285968</v>
      </c>
      <c r="W248" s="103">
        <f t="shared" si="97"/>
        <v>1247.0390492359932</v>
      </c>
      <c r="X248" s="103">
        <f t="shared" si="98"/>
        <v>2433.4698065272619</v>
      </c>
      <c r="Y248" s="92">
        <f t="shared" si="99"/>
        <v>2326.7280373831777</v>
      </c>
      <c r="Z248" s="102">
        <f>Coverages!$C$10*G248</f>
        <v>1216125000</v>
      </c>
      <c r="AA248" s="103">
        <f>Coverages!$C$12*G248</f>
        <v>162150000</v>
      </c>
      <c r="AB248" s="103">
        <f>Coverages!$C$14*G248</f>
        <v>810750000</v>
      </c>
      <c r="AC248" s="103">
        <f>Coverages!$C$16*G248</f>
        <v>16215000</v>
      </c>
      <c r="AD248" s="92">
        <f>Coverages!$C$18*G248</f>
        <v>16215000</v>
      </c>
      <c r="AE248" s="106">
        <f t="shared" si="117"/>
        <v>0.15837187789084181</v>
      </c>
      <c r="AF248" s="107">
        <f t="shared" si="100"/>
        <v>0.52081406105457906</v>
      </c>
      <c r="AG248" s="107">
        <f t="shared" si="101"/>
        <v>0.54486586493987044</v>
      </c>
      <c r="AH248" s="107">
        <f t="shared" si="102"/>
        <v>0.94671600370027753</v>
      </c>
      <c r="AI248" s="108">
        <f t="shared" si="103"/>
        <v>0.19796484736355227</v>
      </c>
      <c r="AJ248" s="106">
        <f t="shared" si="124"/>
        <v>0.16994251370410912</v>
      </c>
      <c r="AK248" s="107">
        <f t="shared" si="118"/>
        <v>0.53664663245416988</v>
      </c>
      <c r="AL248" s="107">
        <f t="shared" si="119"/>
        <v>0.5606482478767072</v>
      </c>
      <c r="AM248" s="107">
        <f t="shared" si="120"/>
        <v>0.9538341404300591</v>
      </c>
      <c r="AN248" s="108">
        <f t="shared" si="121"/>
        <v>0.2105932614309608</v>
      </c>
      <c r="AO248" s="102">
        <f t="shared" si="122"/>
        <v>1727.6114708603145</v>
      </c>
      <c r="AP248" s="103">
        <f t="shared" si="104"/>
        <v>1465.9822386679</v>
      </c>
      <c r="AQ248" s="103">
        <f t="shared" si="105"/>
        <v>679.46901017576317</v>
      </c>
      <c r="AR248" s="103">
        <f t="shared" si="106"/>
        <v>2303.8048103607771</v>
      </c>
      <c r="AS248" s="92">
        <f t="shared" si="107"/>
        <v>460.6103607770583</v>
      </c>
      <c r="AT248" s="102">
        <f t="shared" si="123"/>
        <v>1733.07044571083</v>
      </c>
      <c r="AU248" s="103">
        <f t="shared" si="108"/>
        <v>1470.6145071537103</v>
      </c>
      <c r="AV248" s="103">
        <f t="shared" si="109"/>
        <v>681.6160231476133</v>
      </c>
      <c r="AW248" s="103">
        <f t="shared" si="110"/>
        <v>2311.084463646474</v>
      </c>
      <c r="AX248" s="92">
        <f t="shared" si="111"/>
        <v>462.06581555828677</v>
      </c>
    </row>
    <row r="249" spans="1:50" x14ac:dyDescent="0.2">
      <c r="A249" s="85" t="str">
        <f t="shared" si="112"/>
        <v>2011_1</v>
      </c>
      <c r="B249" s="59">
        <v>2011</v>
      </c>
      <c r="C249" s="59">
        <v>1</v>
      </c>
      <c r="D249" s="83" t="str">
        <f t="shared" si="113"/>
        <v>SYA_Personal</v>
      </c>
      <c r="E249" s="70" t="s">
        <v>36</v>
      </c>
      <c r="F249" s="71" t="s">
        <v>14</v>
      </c>
      <c r="G249" s="88">
        <f t="shared" si="114"/>
        <v>1506.5</v>
      </c>
      <c r="H249" s="72">
        <v>6026</v>
      </c>
      <c r="I249" s="88">
        <f t="shared" si="115"/>
        <v>619171500</v>
      </c>
      <c r="J249" s="92">
        <f t="shared" si="116"/>
        <v>2476686000</v>
      </c>
      <c r="K249" s="67">
        <v>244</v>
      </c>
      <c r="L249" s="68">
        <v>795</v>
      </c>
      <c r="M249" s="68">
        <v>1096</v>
      </c>
      <c r="N249" s="68">
        <v>909</v>
      </c>
      <c r="O249" s="69">
        <v>152</v>
      </c>
      <c r="P249" s="67">
        <v>3798711</v>
      </c>
      <c r="Q249" s="68">
        <v>2831408</v>
      </c>
      <c r="R249" s="68">
        <v>995586</v>
      </c>
      <c r="S249" s="68">
        <v>3052002</v>
      </c>
      <c r="T249" s="69">
        <v>692456</v>
      </c>
      <c r="U249" s="102">
        <f t="shared" si="95"/>
        <v>15568.487704918032</v>
      </c>
      <c r="V249" s="103">
        <f t="shared" si="96"/>
        <v>3561.519496855346</v>
      </c>
      <c r="W249" s="103">
        <f t="shared" si="97"/>
        <v>908.3813868613139</v>
      </c>
      <c r="X249" s="103">
        <f t="shared" si="98"/>
        <v>3357.5379537953795</v>
      </c>
      <c r="Y249" s="92">
        <f t="shared" si="99"/>
        <v>4555.6315789473683</v>
      </c>
      <c r="Z249" s="102">
        <f>Coverages!$C$10*G249</f>
        <v>338962500</v>
      </c>
      <c r="AA249" s="103">
        <f>Coverages!$C$12*G249</f>
        <v>45195000</v>
      </c>
      <c r="AB249" s="103">
        <f>Coverages!$C$14*G249</f>
        <v>225975000</v>
      </c>
      <c r="AC249" s="103">
        <f>Coverages!$C$16*G249</f>
        <v>4519500</v>
      </c>
      <c r="AD249" s="92">
        <f>Coverages!$C$18*G249</f>
        <v>4519500</v>
      </c>
      <c r="AE249" s="106">
        <f t="shared" si="117"/>
        <v>0.16196481911715899</v>
      </c>
      <c r="AF249" s="107">
        <f t="shared" si="100"/>
        <v>0.52771324261533359</v>
      </c>
      <c r="AG249" s="107">
        <f t="shared" si="101"/>
        <v>0.7275141055426485</v>
      </c>
      <c r="AH249" s="107">
        <f t="shared" si="102"/>
        <v>0.60338533023564556</v>
      </c>
      <c r="AI249" s="108">
        <f t="shared" si="103"/>
        <v>0.10089611682708265</v>
      </c>
      <c r="AJ249" s="106">
        <f t="shared" si="124"/>
        <v>0.18408113700266118</v>
      </c>
      <c r="AK249" s="107">
        <f t="shared" si="118"/>
        <v>0.55768231036706195</v>
      </c>
      <c r="AL249" s="107">
        <f t="shared" si="119"/>
        <v>0.75424195858849874</v>
      </c>
      <c r="AM249" s="107">
        <f t="shared" si="120"/>
        <v>0.63275189275131594</v>
      </c>
      <c r="AN249" s="108">
        <f t="shared" si="121"/>
        <v>0.11897674502625613</v>
      </c>
      <c r="AO249" s="102">
        <f t="shared" si="122"/>
        <v>2521.5472950547628</v>
      </c>
      <c r="AP249" s="103">
        <f t="shared" si="104"/>
        <v>1879.4610023232658</v>
      </c>
      <c r="AQ249" s="103">
        <f t="shared" si="105"/>
        <v>660.86027215399929</v>
      </c>
      <c r="AR249" s="103">
        <f t="shared" si="106"/>
        <v>2025.8891470295387</v>
      </c>
      <c r="AS249" s="92">
        <f t="shared" si="107"/>
        <v>459.64553601062062</v>
      </c>
      <c r="AT249" s="102">
        <f t="shared" si="123"/>
        <v>2529.5149796298338</v>
      </c>
      <c r="AU249" s="103">
        <f t="shared" si="108"/>
        <v>1885.3997973111796</v>
      </c>
      <c r="AV249" s="103">
        <f t="shared" si="109"/>
        <v>662.94848450165</v>
      </c>
      <c r="AW249" s="103">
        <f t="shared" si="110"/>
        <v>2032.2906314431953</v>
      </c>
      <c r="AX249" s="92">
        <f t="shared" si="111"/>
        <v>461.0979421005062</v>
      </c>
    </row>
    <row r="250" spans="1:50" x14ac:dyDescent="0.2">
      <c r="A250" s="85" t="str">
        <f t="shared" si="112"/>
        <v>2011_1</v>
      </c>
      <c r="B250" s="59">
        <v>2011</v>
      </c>
      <c r="C250" s="59">
        <v>1</v>
      </c>
      <c r="D250" s="83" t="str">
        <f t="shared" si="113"/>
        <v>LSH_Personal</v>
      </c>
      <c r="E250" s="70" t="s">
        <v>37</v>
      </c>
      <c r="F250" s="71" t="s">
        <v>14</v>
      </c>
      <c r="G250" s="88">
        <f t="shared" si="114"/>
        <v>2783.75</v>
      </c>
      <c r="H250" s="72">
        <v>11135</v>
      </c>
      <c r="I250" s="88">
        <f t="shared" si="115"/>
        <v>1144121250</v>
      </c>
      <c r="J250" s="92">
        <f t="shared" si="116"/>
        <v>4576485000</v>
      </c>
      <c r="K250" s="67">
        <v>471</v>
      </c>
      <c r="L250" s="68">
        <v>1700</v>
      </c>
      <c r="M250" s="68">
        <v>2031</v>
      </c>
      <c r="N250" s="68">
        <v>3190</v>
      </c>
      <c r="O250" s="69">
        <v>611</v>
      </c>
      <c r="P250" s="67">
        <v>8252985</v>
      </c>
      <c r="Q250" s="68">
        <v>4858344</v>
      </c>
      <c r="R250" s="68">
        <v>2455055</v>
      </c>
      <c r="S250" s="68">
        <v>9764453</v>
      </c>
      <c r="T250" s="69">
        <v>3029345</v>
      </c>
      <c r="U250" s="102">
        <f t="shared" si="95"/>
        <v>17522.261146496814</v>
      </c>
      <c r="V250" s="103">
        <f t="shared" si="96"/>
        <v>2857.849411764706</v>
      </c>
      <c r="W250" s="103">
        <f t="shared" si="97"/>
        <v>1208.7912358444116</v>
      </c>
      <c r="X250" s="103">
        <f t="shared" si="98"/>
        <v>3060.9570532915359</v>
      </c>
      <c r="Y250" s="92">
        <f t="shared" si="99"/>
        <v>4958.0114566284783</v>
      </c>
      <c r="Z250" s="102">
        <f>Coverages!$C$10*G250</f>
        <v>626343750</v>
      </c>
      <c r="AA250" s="103">
        <f>Coverages!$C$12*G250</f>
        <v>83512500</v>
      </c>
      <c r="AB250" s="103">
        <f>Coverages!$C$14*G250</f>
        <v>417562500</v>
      </c>
      <c r="AC250" s="103">
        <f>Coverages!$C$16*G250</f>
        <v>8351250</v>
      </c>
      <c r="AD250" s="92">
        <f>Coverages!$C$18*G250</f>
        <v>8351250</v>
      </c>
      <c r="AE250" s="106">
        <f t="shared" si="117"/>
        <v>0.16919622810956444</v>
      </c>
      <c r="AF250" s="107">
        <f t="shared" si="100"/>
        <v>0.61068702290076338</v>
      </c>
      <c r="AG250" s="107">
        <f t="shared" si="101"/>
        <v>0.72959137853614731</v>
      </c>
      <c r="AH250" s="107">
        <f t="shared" si="102"/>
        <v>1.1459362370902559</v>
      </c>
      <c r="AI250" s="108">
        <f t="shared" si="103"/>
        <v>0.21948810058374496</v>
      </c>
      <c r="AJ250" s="106">
        <f t="shared" si="124"/>
        <v>0.18575337014292176</v>
      </c>
      <c r="AK250" s="107">
        <f t="shared" si="118"/>
        <v>0.63221977754756753</v>
      </c>
      <c r="AL250" s="107">
        <f t="shared" si="119"/>
        <v>0.74920649629538827</v>
      </c>
      <c r="AM250" s="107">
        <f t="shared" si="120"/>
        <v>1.1639956074470068</v>
      </c>
      <c r="AN250" s="108">
        <f t="shared" si="121"/>
        <v>0.23776641149694139</v>
      </c>
      <c r="AO250" s="102">
        <f t="shared" si="122"/>
        <v>2964.7004939380331</v>
      </c>
      <c r="AP250" s="103">
        <f t="shared" si="104"/>
        <v>1745.2515491692861</v>
      </c>
      <c r="AQ250" s="103">
        <f t="shared" si="105"/>
        <v>881.92366412213744</v>
      </c>
      <c r="AR250" s="103">
        <f t="shared" si="106"/>
        <v>3507.661607543781</v>
      </c>
      <c r="AS250" s="92">
        <f t="shared" si="107"/>
        <v>1088.2245172878311</v>
      </c>
      <c r="AT250" s="102">
        <f t="shared" si="123"/>
        <v>2974.0684714657923</v>
      </c>
      <c r="AU250" s="103">
        <f t="shared" si="108"/>
        <v>1750.7662638348434</v>
      </c>
      <c r="AV250" s="103">
        <f t="shared" si="109"/>
        <v>884.71040129292032</v>
      </c>
      <c r="AW250" s="103">
        <f t="shared" si="110"/>
        <v>3518.7452550088933</v>
      </c>
      <c r="AX250" s="92">
        <f t="shared" si="111"/>
        <v>1091.6631320295069</v>
      </c>
    </row>
    <row r="251" spans="1:50" x14ac:dyDescent="0.2">
      <c r="A251" s="85" t="str">
        <f t="shared" si="112"/>
        <v>2011_1</v>
      </c>
      <c r="B251" s="59">
        <v>2011</v>
      </c>
      <c r="C251" s="59">
        <v>1</v>
      </c>
      <c r="D251" s="83" t="str">
        <f t="shared" si="113"/>
        <v>SYH_Personal</v>
      </c>
      <c r="E251" s="70" t="s">
        <v>38</v>
      </c>
      <c r="F251" s="71" t="s">
        <v>14</v>
      </c>
      <c r="G251" s="88">
        <f t="shared" si="114"/>
        <v>1470</v>
      </c>
      <c r="H251" s="72">
        <v>5880</v>
      </c>
      <c r="I251" s="88">
        <f t="shared" si="115"/>
        <v>604170000</v>
      </c>
      <c r="J251" s="92">
        <f t="shared" si="116"/>
        <v>2416680000</v>
      </c>
      <c r="K251" s="67">
        <v>254</v>
      </c>
      <c r="L251" s="68">
        <v>1015</v>
      </c>
      <c r="M251" s="68">
        <v>646</v>
      </c>
      <c r="N251" s="68">
        <v>1625</v>
      </c>
      <c r="O251" s="69">
        <v>42</v>
      </c>
      <c r="P251" s="67">
        <v>2466965</v>
      </c>
      <c r="Q251" s="68">
        <v>2297617</v>
      </c>
      <c r="R251" s="68">
        <v>1197812</v>
      </c>
      <c r="S251" s="68">
        <v>3438479</v>
      </c>
      <c r="T251" s="69">
        <v>180291</v>
      </c>
      <c r="U251" s="102">
        <f t="shared" si="95"/>
        <v>9712.4606299212592</v>
      </c>
      <c r="V251" s="103">
        <f t="shared" si="96"/>
        <v>2263.6620689655174</v>
      </c>
      <c r="W251" s="103">
        <f t="shared" si="97"/>
        <v>1854.1981424148607</v>
      </c>
      <c r="X251" s="103">
        <f t="shared" si="98"/>
        <v>2115.987076923077</v>
      </c>
      <c r="Y251" s="92">
        <f t="shared" si="99"/>
        <v>4292.6428571428569</v>
      </c>
      <c r="Z251" s="102">
        <f>Coverages!$C$10*G251</f>
        <v>330750000</v>
      </c>
      <c r="AA251" s="103">
        <f>Coverages!$C$12*G251</f>
        <v>44100000</v>
      </c>
      <c r="AB251" s="103">
        <f>Coverages!$C$14*G251</f>
        <v>220500000</v>
      </c>
      <c r="AC251" s="103">
        <f>Coverages!$C$16*G251</f>
        <v>4410000</v>
      </c>
      <c r="AD251" s="92">
        <f>Coverages!$C$18*G251</f>
        <v>4410000</v>
      </c>
      <c r="AE251" s="106">
        <f t="shared" si="117"/>
        <v>0.17278911564625851</v>
      </c>
      <c r="AF251" s="107">
        <f t="shared" si="100"/>
        <v>0.69047619047619047</v>
      </c>
      <c r="AG251" s="107">
        <f t="shared" si="101"/>
        <v>0.43945578231292515</v>
      </c>
      <c r="AH251" s="107">
        <f t="shared" si="102"/>
        <v>1.1054421768707483</v>
      </c>
      <c r="AI251" s="108">
        <f t="shared" si="103"/>
        <v>2.8571428571428571E-2</v>
      </c>
      <c r="AJ251" s="106">
        <f t="shared" si="124"/>
        <v>0.19576454122603071</v>
      </c>
      <c r="AK251" s="107">
        <f t="shared" si="118"/>
        <v>0.71857051782110548</v>
      </c>
      <c r="AL251" s="107">
        <f t="shared" si="119"/>
        <v>0.46961775787592747</v>
      </c>
      <c r="AM251" s="107">
        <f t="shared" si="120"/>
        <v>1.1261899958712343</v>
      </c>
      <c r="AN251" s="108">
        <f t="shared" si="121"/>
        <v>3.8695813946890922E-2</v>
      </c>
      <c r="AO251" s="102">
        <f t="shared" si="122"/>
        <v>1678.2074829931973</v>
      </c>
      <c r="AP251" s="103">
        <f t="shared" si="104"/>
        <v>1563.0047619047618</v>
      </c>
      <c r="AQ251" s="103">
        <f t="shared" si="105"/>
        <v>814.83809523809521</v>
      </c>
      <c r="AR251" s="103">
        <f t="shared" si="106"/>
        <v>2339.1013605442176</v>
      </c>
      <c r="AS251" s="92">
        <f t="shared" si="107"/>
        <v>122.64693877551021</v>
      </c>
      <c r="AT251" s="102">
        <f t="shared" si="123"/>
        <v>1683.5103491747032</v>
      </c>
      <c r="AU251" s="103">
        <f t="shared" si="108"/>
        <v>1567.9436059853845</v>
      </c>
      <c r="AV251" s="103">
        <f t="shared" si="109"/>
        <v>817.41285278293344</v>
      </c>
      <c r="AW251" s="103">
        <f t="shared" si="110"/>
        <v>2346.4925452610328</v>
      </c>
      <c r="AX251" s="92">
        <f t="shared" si="111"/>
        <v>123.03448340898895</v>
      </c>
    </row>
    <row r="252" spans="1:50" x14ac:dyDescent="0.2">
      <c r="A252" s="85" t="str">
        <f t="shared" si="112"/>
        <v>2011_1</v>
      </c>
      <c r="B252" s="59">
        <v>2011</v>
      </c>
      <c r="C252" s="59">
        <v>1</v>
      </c>
      <c r="D252" s="83" t="str">
        <f t="shared" si="113"/>
        <v>MSH_Personal</v>
      </c>
      <c r="E252" s="70" t="s">
        <v>39</v>
      </c>
      <c r="F252" s="71" t="s">
        <v>14</v>
      </c>
      <c r="G252" s="88">
        <f t="shared" si="114"/>
        <v>3960</v>
      </c>
      <c r="H252" s="72">
        <v>15840</v>
      </c>
      <c r="I252" s="88">
        <f t="shared" si="115"/>
        <v>1627560000</v>
      </c>
      <c r="J252" s="92">
        <f t="shared" si="116"/>
        <v>6510240000</v>
      </c>
      <c r="K252" s="67">
        <v>741</v>
      </c>
      <c r="L252" s="68">
        <v>2495</v>
      </c>
      <c r="M252" s="68">
        <v>2837</v>
      </c>
      <c r="N252" s="68">
        <v>3279</v>
      </c>
      <c r="O252" s="69">
        <v>428</v>
      </c>
      <c r="P252" s="67">
        <v>9885665</v>
      </c>
      <c r="Q252" s="68">
        <v>6522230</v>
      </c>
      <c r="R252" s="68">
        <v>2646157</v>
      </c>
      <c r="S252" s="68">
        <v>8331988</v>
      </c>
      <c r="T252" s="69">
        <v>1914552</v>
      </c>
      <c r="U252" s="102">
        <f t="shared" si="95"/>
        <v>13340.978407557355</v>
      </c>
      <c r="V252" s="103">
        <f t="shared" si="96"/>
        <v>2614.1202404809619</v>
      </c>
      <c r="W252" s="103">
        <f t="shared" si="97"/>
        <v>932.73070144518863</v>
      </c>
      <c r="X252" s="103">
        <f t="shared" si="98"/>
        <v>2541.0149435803601</v>
      </c>
      <c r="Y252" s="92">
        <f t="shared" si="99"/>
        <v>4473.2523364485978</v>
      </c>
      <c r="Z252" s="102">
        <f>Coverages!$C$10*G252</f>
        <v>891000000</v>
      </c>
      <c r="AA252" s="103">
        <f>Coverages!$C$12*G252</f>
        <v>118800000</v>
      </c>
      <c r="AB252" s="103">
        <f>Coverages!$C$14*G252</f>
        <v>594000000</v>
      </c>
      <c r="AC252" s="103">
        <f>Coverages!$C$16*G252</f>
        <v>11880000</v>
      </c>
      <c r="AD252" s="92">
        <f>Coverages!$C$18*G252</f>
        <v>11880000</v>
      </c>
      <c r="AE252" s="106">
        <f t="shared" si="117"/>
        <v>0.18712121212121213</v>
      </c>
      <c r="AF252" s="107">
        <f t="shared" si="100"/>
        <v>0.63005050505050508</v>
      </c>
      <c r="AG252" s="107">
        <f t="shared" si="101"/>
        <v>0.71641414141414139</v>
      </c>
      <c r="AH252" s="107">
        <f t="shared" si="102"/>
        <v>0.82803030303030301</v>
      </c>
      <c r="AI252" s="108">
        <f t="shared" si="103"/>
        <v>0.10808080808080808</v>
      </c>
      <c r="AJ252" s="106">
        <f t="shared" si="124"/>
        <v>0.20156172886614276</v>
      </c>
      <c r="AK252" s="107">
        <f t="shared" si="118"/>
        <v>0.64792637677161213</v>
      </c>
      <c r="AL252" s="107">
        <f t="shared" si="119"/>
        <v>0.7331032326231024</v>
      </c>
      <c r="AM252" s="107">
        <f t="shared" si="120"/>
        <v>0.84200226537217338</v>
      </c>
      <c r="AN252" s="108">
        <f t="shared" si="121"/>
        <v>0.11957677152431111</v>
      </c>
      <c r="AO252" s="102">
        <f t="shared" si="122"/>
        <v>2496.3800505050503</v>
      </c>
      <c r="AP252" s="103">
        <f t="shared" si="104"/>
        <v>1647.0277777777778</v>
      </c>
      <c r="AQ252" s="103">
        <f t="shared" si="105"/>
        <v>668.2214646464646</v>
      </c>
      <c r="AR252" s="103">
        <f t="shared" si="106"/>
        <v>2104.0373737373739</v>
      </c>
      <c r="AS252" s="92">
        <f t="shared" si="107"/>
        <v>483.4727272727273</v>
      </c>
      <c r="AT252" s="102">
        <f t="shared" si="123"/>
        <v>2504.2682106283733</v>
      </c>
      <c r="AU252" s="103">
        <f t="shared" si="108"/>
        <v>1652.232121097235</v>
      </c>
      <c r="AV252" s="103">
        <f t="shared" si="109"/>
        <v>670.33293718042682</v>
      </c>
      <c r="AW252" s="103">
        <f t="shared" si="110"/>
        <v>2110.6857939994002</v>
      </c>
      <c r="AX252" s="92">
        <f t="shared" si="111"/>
        <v>485.00042346114037</v>
      </c>
    </row>
    <row r="253" spans="1:50" x14ac:dyDescent="0.2">
      <c r="A253" s="85" t="str">
        <f t="shared" si="112"/>
        <v>2011_1</v>
      </c>
      <c r="B253" s="59">
        <v>2011</v>
      </c>
      <c r="C253" s="59">
        <v>1</v>
      </c>
      <c r="D253" s="83" t="str">
        <f t="shared" si="113"/>
        <v>SMH_Personal</v>
      </c>
      <c r="E253" s="70" t="s">
        <v>40</v>
      </c>
      <c r="F253" s="71" t="s">
        <v>14</v>
      </c>
      <c r="G253" s="88">
        <f t="shared" si="114"/>
        <v>2614</v>
      </c>
      <c r="H253" s="72">
        <v>10456</v>
      </c>
      <c r="I253" s="88">
        <f t="shared" si="115"/>
        <v>1074354000</v>
      </c>
      <c r="J253" s="92">
        <f t="shared" si="116"/>
        <v>4297416000</v>
      </c>
      <c r="K253" s="67">
        <v>383</v>
      </c>
      <c r="L253" s="68">
        <v>1628</v>
      </c>
      <c r="M253" s="68">
        <v>3654</v>
      </c>
      <c r="N253" s="68">
        <v>2641</v>
      </c>
      <c r="O253" s="69">
        <v>527</v>
      </c>
      <c r="P253" s="67">
        <v>4409816</v>
      </c>
      <c r="Q253" s="68">
        <v>5242736</v>
      </c>
      <c r="R253" s="68">
        <v>2474934</v>
      </c>
      <c r="S253" s="68">
        <v>9750983</v>
      </c>
      <c r="T253" s="69">
        <v>1131961</v>
      </c>
      <c r="U253" s="102">
        <f t="shared" si="95"/>
        <v>11513.879895561358</v>
      </c>
      <c r="V253" s="103">
        <f t="shared" si="96"/>
        <v>3220.3538083538083</v>
      </c>
      <c r="W253" s="103">
        <f t="shared" si="97"/>
        <v>677.32183908045977</v>
      </c>
      <c r="X253" s="103">
        <f t="shared" si="98"/>
        <v>3692.1556228701252</v>
      </c>
      <c r="Y253" s="92">
        <f t="shared" si="99"/>
        <v>2147.933586337761</v>
      </c>
      <c r="Z253" s="102">
        <f>Coverages!$C$10*G253</f>
        <v>588150000</v>
      </c>
      <c r="AA253" s="103">
        <f>Coverages!$C$12*G253</f>
        <v>78420000</v>
      </c>
      <c r="AB253" s="103">
        <f>Coverages!$C$14*G253</f>
        <v>392100000</v>
      </c>
      <c r="AC253" s="103">
        <f>Coverages!$C$16*G253</f>
        <v>7842000</v>
      </c>
      <c r="AD253" s="92">
        <f>Coverages!$C$18*G253</f>
        <v>7842000</v>
      </c>
      <c r="AE253" s="106">
        <f t="shared" si="117"/>
        <v>0.14651874521805661</v>
      </c>
      <c r="AF253" s="107">
        <f t="shared" si="100"/>
        <v>0.62280030604437642</v>
      </c>
      <c r="AG253" s="107">
        <f t="shared" si="101"/>
        <v>1.3978576893649579</v>
      </c>
      <c r="AH253" s="107">
        <f t="shared" si="102"/>
        <v>1.0103289977046672</v>
      </c>
      <c r="AI253" s="108">
        <f t="shared" si="103"/>
        <v>0.20160673297628157</v>
      </c>
      <c r="AJ253" s="106">
        <f t="shared" si="124"/>
        <v>0.16263435408363111</v>
      </c>
      <c r="AK253" s="107">
        <f t="shared" si="118"/>
        <v>0.64488865241428162</v>
      </c>
      <c r="AL253" s="107">
        <f t="shared" si="119"/>
        <v>1.4318435668357339</v>
      </c>
      <c r="AM253" s="107">
        <f t="shared" si="120"/>
        <v>1.0149844687386449</v>
      </c>
      <c r="AN253" s="108">
        <f t="shared" si="121"/>
        <v>0.21989043262059263</v>
      </c>
      <c r="AO253" s="102">
        <f t="shared" si="122"/>
        <v>1686.9992348890589</v>
      </c>
      <c r="AP253" s="103">
        <f t="shared" si="104"/>
        <v>2005.637337413925</v>
      </c>
      <c r="AQ253" s="103">
        <f t="shared" si="105"/>
        <v>946.79954093343531</v>
      </c>
      <c r="AR253" s="103">
        <f t="shared" si="106"/>
        <v>3730.2918898240246</v>
      </c>
      <c r="AS253" s="92">
        <f t="shared" si="107"/>
        <v>433.03787299158375</v>
      </c>
      <c r="AT253" s="102">
        <f t="shared" si="123"/>
        <v>1692.3298815948904</v>
      </c>
      <c r="AU253" s="103">
        <f t="shared" si="108"/>
        <v>2011.9748293609687</v>
      </c>
      <c r="AV253" s="103">
        <f t="shared" si="109"/>
        <v>949.79127545801646</v>
      </c>
      <c r="AW253" s="103">
        <f t="shared" si="110"/>
        <v>3742.0790132340644</v>
      </c>
      <c r="AX253" s="92">
        <f t="shared" si="111"/>
        <v>434.40620313864201</v>
      </c>
    </row>
    <row r="254" spans="1:50" x14ac:dyDescent="0.2">
      <c r="A254" s="85" t="str">
        <f t="shared" si="112"/>
        <v>2011_2</v>
      </c>
      <c r="B254" s="59">
        <v>2011</v>
      </c>
      <c r="C254" s="59">
        <v>2</v>
      </c>
      <c r="D254" s="83" t="str">
        <f t="shared" si="113"/>
        <v>SML_Personal</v>
      </c>
      <c r="E254" s="70" t="s">
        <v>13</v>
      </c>
      <c r="F254" s="71" t="s">
        <v>14</v>
      </c>
      <c r="G254" s="88">
        <f t="shared" si="114"/>
        <v>4190.5</v>
      </c>
      <c r="H254" s="72">
        <v>16762</v>
      </c>
      <c r="I254" s="88">
        <f t="shared" si="115"/>
        <v>1722295500</v>
      </c>
      <c r="J254" s="92">
        <f t="shared" si="116"/>
        <v>6889182000</v>
      </c>
      <c r="K254" s="67">
        <v>111</v>
      </c>
      <c r="L254" s="68">
        <v>1921</v>
      </c>
      <c r="M254" s="68">
        <v>1091</v>
      </c>
      <c r="N254" s="68">
        <v>2811</v>
      </c>
      <c r="O254" s="69">
        <v>397</v>
      </c>
      <c r="P254" s="67">
        <v>1500845</v>
      </c>
      <c r="Q254" s="68">
        <v>3302165</v>
      </c>
      <c r="R254" s="68">
        <v>1361364</v>
      </c>
      <c r="S254" s="68">
        <v>4941024</v>
      </c>
      <c r="T254" s="69">
        <v>1176855</v>
      </c>
      <c r="U254" s="102">
        <f t="shared" si="95"/>
        <v>13521.126126126126</v>
      </c>
      <c r="V254" s="103">
        <f t="shared" si="96"/>
        <v>1718.9823008849557</v>
      </c>
      <c r="W254" s="103">
        <f t="shared" si="97"/>
        <v>1247.8130155820347</v>
      </c>
      <c r="X254" s="103">
        <f t="shared" si="98"/>
        <v>1757.7459978655284</v>
      </c>
      <c r="Y254" s="92">
        <f t="shared" si="99"/>
        <v>2964.3702770780856</v>
      </c>
      <c r="Z254" s="102">
        <f>Coverages!$C$10*G254</f>
        <v>942862500</v>
      </c>
      <c r="AA254" s="103">
        <f>Coverages!$C$12*G254</f>
        <v>125715000</v>
      </c>
      <c r="AB254" s="103">
        <f>Coverages!$C$14*G254</f>
        <v>628575000</v>
      </c>
      <c r="AC254" s="103">
        <f>Coverages!$C$16*G254</f>
        <v>12571500</v>
      </c>
      <c r="AD254" s="92">
        <f>Coverages!$C$18*G254</f>
        <v>12571500</v>
      </c>
      <c r="AE254" s="106">
        <f t="shared" si="117"/>
        <v>2.648848586087579E-2</v>
      </c>
      <c r="AF254" s="107">
        <f t="shared" si="100"/>
        <v>0.45841784989858014</v>
      </c>
      <c r="AG254" s="107">
        <f t="shared" si="101"/>
        <v>0.26035079346140078</v>
      </c>
      <c r="AH254" s="107">
        <f t="shared" si="102"/>
        <v>0.67080300680109772</v>
      </c>
      <c r="AI254" s="108">
        <f t="shared" si="103"/>
        <v>9.4738098078988184E-2</v>
      </c>
      <c r="AJ254" s="106">
        <f t="shared" si="124"/>
        <v>3.2268409644319304E-2</v>
      </c>
      <c r="AK254" s="107">
        <f t="shared" si="118"/>
        <v>0.47635221181132004</v>
      </c>
      <c r="AL254" s="107">
        <f t="shared" si="119"/>
        <v>0.27614563776271528</v>
      </c>
      <c r="AM254" s="107">
        <f t="shared" si="120"/>
        <v>0.68771708868489967</v>
      </c>
      <c r="AN254" s="108">
        <f t="shared" si="121"/>
        <v>0.10527887084605318</v>
      </c>
      <c r="AO254" s="102">
        <f t="shared" si="122"/>
        <v>358.15415821501017</v>
      </c>
      <c r="AP254" s="103">
        <f t="shared" si="104"/>
        <v>788.01217038539551</v>
      </c>
      <c r="AQ254" s="103">
        <f t="shared" si="105"/>
        <v>324.86910869824601</v>
      </c>
      <c r="AR254" s="103">
        <f t="shared" si="106"/>
        <v>1179.1013005607922</v>
      </c>
      <c r="AS254" s="92">
        <f t="shared" si="107"/>
        <v>280.83880205226109</v>
      </c>
      <c r="AT254" s="102">
        <f t="shared" si="123"/>
        <v>359.28586784722836</v>
      </c>
      <c r="AU254" s="103">
        <f t="shared" si="108"/>
        <v>790.50216231505772</v>
      </c>
      <c r="AV254" s="103">
        <f t="shared" si="109"/>
        <v>325.89564291847205</v>
      </c>
      <c r="AW254" s="103">
        <f t="shared" si="110"/>
        <v>1182.8270713457975</v>
      </c>
      <c r="AX254" s="92">
        <f t="shared" si="111"/>
        <v>281.72620757330037</v>
      </c>
    </row>
    <row r="255" spans="1:50" x14ac:dyDescent="0.2">
      <c r="A255" s="85" t="str">
        <f t="shared" si="112"/>
        <v>2011_2</v>
      </c>
      <c r="B255" s="59">
        <v>2011</v>
      </c>
      <c r="C255" s="59">
        <v>2</v>
      </c>
      <c r="D255" s="83" t="str">
        <f t="shared" si="113"/>
        <v>LSL_Personal</v>
      </c>
      <c r="E255" s="70" t="s">
        <v>15</v>
      </c>
      <c r="F255" s="71" t="s">
        <v>14</v>
      </c>
      <c r="G255" s="88">
        <f t="shared" si="114"/>
        <v>1191.25</v>
      </c>
      <c r="H255" s="72">
        <v>4765</v>
      </c>
      <c r="I255" s="88">
        <f t="shared" si="115"/>
        <v>489603750</v>
      </c>
      <c r="J255" s="92">
        <f t="shared" si="116"/>
        <v>1958415000</v>
      </c>
      <c r="K255" s="67">
        <v>21</v>
      </c>
      <c r="L255" s="68">
        <v>419</v>
      </c>
      <c r="M255" s="68">
        <v>781</v>
      </c>
      <c r="N255" s="68">
        <v>618</v>
      </c>
      <c r="O255" s="69">
        <v>91</v>
      </c>
      <c r="P255" s="67">
        <v>512921</v>
      </c>
      <c r="Q255" s="68">
        <v>1231407</v>
      </c>
      <c r="R255" s="68">
        <v>973112</v>
      </c>
      <c r="S255" s="68">
        <v>1846259</v>
      </c>
      <c r="T255" s="69">
        <v>459353</v>
      </c>
      <c r="U255" s="102">
        <f t="shared" si="95"/>
        <v>24424.809523809523</v>
      </c>
      <c r="V255" s="103">
        <f t="shared" si="96"/>
        <v>2938.9188544152744</v>
      </c>
      <c r="W255" s="103">
        <f t="shared" si="97"/>
        <v>1245.9820742637644</v>
      </c>
      <c r="X255" s="103">
        <f t="shared" si="98"/>
        <v>2987.4741100323627</v>
      </c>
      <c r="Y255" s="92">
        <f t="shared" si="99"/>
        <v>5047.8351648351645</v>
      </c>
      <c r="Z255" s="102">
        <f>Coverages!$C$10*G255</f>
        <v>268031250</v>
      </c>
      <c r="AA255" s="103">
        <f>Coverages!$C$12*G255</f>
        <v>35737500</v>
      </c>
      <c r="AB255" s="103">
        <f>Coverages!$C$14*G255</f>
        <v>178687500</v>
      </c>
      <c r="AC255" s="103">
        <f>Coverages!$C$16*G255</f>
        <v>3573750</v>
      </c>
      <c r="AD255" s="92">
        <f>Coverages!$C$18*G255</f>
        <v>3573750</v>
      </c>
      <c r="AE255" s="106">
        <f t="shared" si="117"/>
        <v>1.7628541448058761E-2</v>
      </c>
      <c r="AF255" s="107">
        <f t="shared" si="100"/>
        <v>0.35173137460650578</v>
      </c>
      <c r="AG255" s="107">
        <f t="shared" si="101"/>
        <v>0.6556138509968521</v>
      </c>
      <c r="AH255" s="107">
        <f t="shared" si="102"/>
        <v>0.51878279118572923</v>
      </c>
      <c r="AI255" s="108">
        <f t="shared" si="103"/>
        <v>7.6390346274921306E-2</v>
      </c>
      <c r="AJ255" s="106">
        <f t="shared" si="124"/>
        <v>2.6512377246841867E-2</v>
      </c>
      <c r="AK255" s="107">
        <f t="shared" si="118"/>
        <v>0.38396710542108181</v>
      </c>
      <c r="AL255" s="107">
        <f t="shared" si="119"/>
        <v>0.6876914136835669</v>
      </c>
      <c r="AM255" s="107">
        <f t="shared" si="120"/>
        <v>0.5525129060241426</v>
      </c>
      <c r="AN255" s="108">
        <f t="shared" si="121"/>
        <v>9.4321900561197547E-2</v>
      </c>
      <c r="AO255" s="102">
        <f t="shared" si="122"/>
        <v>430.57376705141655</v>
      </c>
      <c r="AP255" s="103">
        <f t="shared" si="104"/>
        <v>1033.7099685204616</v>
      </c>
      <c r="AQ255" s="103">
        <f t="shared" si="105"/>
        <v>816.88310598111229</v>
      </c>
      <c r="AR255" s="103">
        <f t="shared" si="106"/>
        <v>1549.8501573976914</v>
      </c>
      <c r="AS255" s="92">
        <f t="shared" si="107"/>
        <v>385.60587618048271</v>
      </c>
      <c r="AT255" s="102">
        <f t="shared" si="123"/>
        <v>431.93431101935795</v>
      </c>
      <c r="AU255" s="103">
        <f t="shared" si="108"/>
        <v>1036.9763260412706</v>
      </c>
      <c r="AV255" s="103">
        <f t="shared" si="109"/>
        <v>819.46432543153719</v>
      </c>
      <c r="AW255" s="103">
        <f t="shared" si="110"/>
        <v>1554.7474350402672</v>
      </c>
      <c r="AX255" s="92">
        <f t="shared" si="111"/>
        <v>386.82432883363163</v>
      </c>
    </row>
    <row r="256" spans="1:50" x14ac:dyDescent="0.2">
      <c r="A256" s="85" t="str">
        <f t="shared" si="112"/>
        <v>2011_2</v>
      </c>
      <c r="B256" s="59">
        <v>2011</v>
      </c>
      <c r="C256" s="59">
        <v>2</v>
      </c>
      <c r="D256" s="83" t="str">
        <f t="shared" si="113"/>
        <v>MYA_Personal</v>
      </c>
      <c r="E256" s="70" t="s">
        <v>16</v>
      </c>
      <c r="F256" s="71" t="s">
        <v>14</v>
      </c>
      <c r="G256" s="88">
        <f t="shared" si="114"/>
        <v>1144.25</v>
      </c>
      <c r="H256" s="72">
        <v>4577</v>
      </c>
      <c r="I256" s="88">
        <f t="shared" si="115"/>
        <v>470286750</v>
      </c>
      <c r="J256" s="92">
        <f t="shared" si="116"/>
        <v>1881147000</v>
      </c>
      <c r="K256" s="67">
        <v>89</v>
      </c>
      <c r="L256" s="68">
        <v>564</v>
      </c>
      <c r="M256" s="68">
        <v>1344</v>
      </c>
      <c r="N256" s="68">
        <v>1752</v>
      </c>
      <c r="O256" s="69">
        <v>92</v>
      </c>
      <c r="P256" s="67">
        <v>824196</v>
      </c>
      <c r="Q256" s="68">
        <v>2029485</v>
      </c>
      <c r="R256" s="68">
        <v>1244929</v>
      </c>
      <c r="S256" s="68">
        <v>5612036</v>
      </c>
      <c r="T256" s="69">
        <v>412501</v>
      </c>
      <c r="U256" s="102">
        <f t="shared" si="95"/>
        <v>9260.6292134831456</v>
      </c>
      <c r="V256" s="103">
        <f t="shared" si="96"/>
        <v>3598.377659574468</v>
      </c>
      <c r="W256" s="103">
        <f t="shared" si="97"/>
        <v>926.28645833333337</v>
      </c>
      <c r="X256" s="103">
        <f t="shared" si="98"/>
        <v>3203.216894977169</v>
      </c>
      <c r="Y256" s="92">
        <f t="shared" si="99"/>
        <v>4483.70652173913</v>
      </c>
      <c r="Z256" s="102">
        <f>Coverages!$C$10*G256</f>
        <v>257456250</v>
      </c>
      <c r="AA256" s="103">
        <f>Coverages!$C$12*G256</f>
        <v>34327500</v>
      </c>
      <c r="AB256" s="103">
        <f>Coverages!$C$14*G256</f>
        <v>171637500</v>
      </c>
      <c r="AC256" s="103">
        <f>Coverages!$C$16*G256</f>
        <v>3432750</v>
      </c>
      <c r="AD256" s="92">
        <f>Coverages!$C$18*G256</f>
        <v>3432750</v>
      </c>
      <c r="AE256" s="106">
        <f t="shared" si="117"/>
        <v>7.7780205374699582E-2</v>
      </c>
      <c r="AF256" s="107">
        <f t="shared" si="100"/>
        <v>0.49289927900371422</v>
      </c>
      <c r="AG256" s="107">
        <f t="shared" si="101"/>
        <v>1.1745684946471489</v>
      </c>
      <c r="AH256" s="107">
        <f t="shared" si="102"/>
        <v>1.5311339305221761</v>
      </c>
      <c r="AI256" s="108">
        <f t="shared" si="103"/>
        <v>8.0402010050251257E-2</v>
      </c>
      <c r="AJ256" s="106">
        <f t="shared" si="124"/>
        <v>9.622811757958126E-2</v>
      </c>
      <c r="AK256" s="107">
        <f t="shared" si="118"/>
        <v>0.52733599000390474</v>
      </c>
      <c r="AL256" s="107">
        <f t="shared" si="119"/>
        <v>1.2057586521415808</v>
      </c>
      <c r="AM256" s="107">
        <f t="shared" si="120"/>
        <v>1.5932500153042668</v>
      </c>
      <c r="AN256" s="108">
        <f t="shared" si="121"/>
        <v>9.9131584943130929E-2</v>
      </c>
      <c r="AO256" s="102">
        <f t="shared" si="122"/>
        <v>720.29364212366181</v>
      </c>
      <c r="AP256" s="103">
        <f t="shared" si="104"/>
        <v>1773.6377539873279</v>
      </c>
      <c r="AQ256" s="103">
        <f t="shared" si="105"/>
        <v>1087.9868909766221</v>
      </c>
      <c r="AR256" s="103">
        <f t="shared" si="106"/>
        <v>4904.5540747214336</v>
      </c>
      <c r="AS256" s="92">
        <f t="shared" si="107"/>
        <v>360.49901682324668</v>
      </c>
      <c r="AT256" s="102">
        <f t="shared" si="123"/>
        <v>722.56965437737836</v>
      </c>
      <c r="AU256" s="103">
        <f t="shared" si="108"/>
        <v>1779.2421645022223</v>
      </c>
      <c r="AV256" s="103">
        <f t="shared" si="109"/>
        <v>1091.4247548573096</v>
      </c>
      <c r="AW256" s="103">
        <f t="shared" si="110"/>
        <v>4920.0516780879852</v>
      </c>
      <c r="AX256" s="92">
        <f t="shared" si="111"/>
        <v>361.63813583216</v>
      </c>
    </row>
    <row r="257" spans="1:50" x14ac:dyDescent="0.2">
      <c r="A257" s="85" t="str">
        <f t="shared" si="112"/>
        <v>2011_2</v>
      </c>
      <c r="B257" s="59">
        <v>2011</v>
      </c>
      <c r="C257" s="59">
        <v>2</v>
      </c>
      <c r="D257" s="83" t="str">
        <f t="shared" si="113"/>
        <v>SMA_Personal</v>
      </c>
      <c r="E257" s="70" t="s">
        <v>17</v>
      </c>
      <c r="F257" s="71" t="s">
        <v>14</v>
      </c>
      <c r="G257" s="88">
        <f t="shared" si="114"/>
        <v>4501.25</v>
      </c>
      <c r="H257" s="72">
        <v>18005</v>
      </c>
      <c r="I257" s="88">
        <f t="shared" si="115"/>
        <v>1850013750</v>
      </c>
      <c r="J257" s="92">
        <f t="shared" si="116"/>
        <v>7400055000</v>
      </c>
      <c r="K257" s="67">
        <v>103</v>
      </c>
      <c r="L257" s="68">
        <v>1637</v>
      </c>
      <c r="M257" s="68">
        <v>5234</v>
      </c>
      <c r="N257" s="68">
        <v>2452</v>
      </c>
      <c r="O257" s="69">
        <v>362</v>
      </c>
      <c r="P257" s="67">
        <v>1637912</v>
      </c>
      <c r="Q257" s="68">
        <v>6715592</v>
      </c>
      <c r="R257" s="68">
        <v>4251759</v>
      </c>
      <c r="S257" s="68">
        <v>7852612</v>
      </c>
      <c r="T257" s="69">
        <v>1693062</v>
      </c>
      <c r="U257" s="102">
        <f t="shared" si="95"/>
        <v>15902.058252427185</v>
      </c>
      <c r="V257" s="103">
        <f t="shared" si="96"/>
        <v>4102.3775198533904</v>
      </c>
      <c r="W257" s="103">
        <f t="shared" si="97"/>
        <v>812.33454337027126</v>
      </c>
      <c r="X257" s="103">
        <f t="shared" si="98"/>
        <v>3202.5334420880913</v>
      </c>
      <c r="Y257" s="92">
        <f t="shared" si="99"/>
        <v>4676.9668508287295</v>
      </c>
      <c r="Z257" s="102">
        <f>Coverages!$C$10*G257</f>
        <v>1012781250</v>
      </c>
      <c r="AA257" s="103">
        <f>Coverages!$C$12*G257</f>
        <v>135037500</v>
      </c>
      <c r="AB257" s="103">
        <f>Coverages!$C$14*G257</f>
        <v>675187500</v>
      </c>
      <c r="AC257" s="103">
        <f>Coverages!$C$16*G257</f>
        <v>13503750</v>
      </c>
      <c r="AD257" s="92">
        <f>Coverages!$C$18*G257</f>
        <v>13503750</v>
      </c>
      <c r="AE257" s="106">
        <f t="shared" si="117"/>
        <v>2.288253262982505E-2</v>
      </c>
      <c r="AF257" s="107">
        <f t="shared" si="100"/>
        <v>0.36367675645653985</v>
      </c>
      <c r="AG257" s="107">
        <f t="shared" si="101"/>
        <v>1.1627881144126631</v>
      </c>
      <c r="AH257" s="107">
        <f t="shared" si="102"/>
        <v>0.54473757289641767</v>
      </c>
      <c r="AI257" s="108">
        <f t="shared" si="103"/>
        <v>8.0422104970841429E-2</v>
      </c>
      <c r="AJ257" s="106">
        <f t="shared" si="124"/>
        <v>2.8075490359638328E-2</v>
      </c>
      <c r="AK257" s="107">
        <f t="shared" si="118"/>
        <v>0.38038327742212491</v>
      </c>
      <c r="AL257" s="107">
        <f t="shared" si="119"/>
        <v>1.1778976456952071</v>
      </c>
      <c r="AM257" s="107">
        <f t="shared" si="120"/>
        <v>0.56203230838906681</v>
      </c>
      <c r="AN257" s="108">
        <f t="shared" si="121"/>
        <v>8.9866438881628277E-2</v>
      </c>
      <c r="AO257" s="102">
        <f t="shared" si="122"/>
        <v>363.87936684254373</v>
      </c>
      <c r="AP257" s="103">
        <f t="shared" si="104"/>
        <v>1491.9393501805055</v>
      </c>
      <c r="AQ257" s="103">
        <f t="shared" si="105"/>
        <v>944.57295195778954</v>
      </c>
      <c r="AR257" s="103">
        <f t="shared" si="106"/>
        <v>1744.5402943626771</v>
      </c>
      <c r="AS257" s="92">
        <f t="shared" si="107"/>
        <v>376.13151902249376</v>
      </c>
      <c r="AT257" s="102">
        <f t="shared" si="123"/>
        <v>365.02916721474531</v>
      </c>
      <c r="AU257" s="103">
        <f t="shared" si="108"/>
        <v>1496.6536389708399</v>
      </c>
      <c r="AV257" s="103">
        <f t="shared" si="109"/>
        <v>947.55765081872437</v>
      </c>
      <c r="AW257" s="103">
        <f t="shared" si="110"/>
        <v>1750.0527615772496</v>
      </c>
      <c r="AX257" s="92">
        <f t="shared" si="111"/>
        <v>377.32003422829263</v>
      </c>
    </row>
    <row r="258" spans="1:50" x14ac:dyDescent="0.2">
      <c r="A258" s="85" t="str">
        <f t="shared" si="112"/>
        <v>2011_2</v>
      </c>
      <c r="B258" s="59">
        <v>2011</v>
      </c>
      <c r="C258" s="59">
        <v>2</v>
      </c>
      <c r="D258" s="83" t="str">
        <f t="shared" si="113"/>
        <v>MSL_Personal</v>
      </c>
      <c r="E258" s="70" t="s">
        <v>18</v>
      </c>
      <c r="F258" s="71" t="s">
        <v>14</v>
      </c>
      <c r="G258" s="88">
        <f t="shared" si="114"/>
        <v>3770</v>
      </c>
      <c r="H258" s="72">
        <v>15080</v>
      </c>
      <c r="I258" s="88">
        <f t="shared" si="115"/>
        <v>1549470000</v>
      </c>
      <c r="J258" s="92">
        <f t="shared" si="116"/>
        <v>6197880000</v>
      </c>
      <c r="K258" s="67">
        <v>167</v>
      </c>
      <c r="L258" s="68">
        <v>1253</v>
      </c>
      <c r="M258" s="68">
        <v>4004</v>
      </c>
      <c r="N258" s="68">
        <v>1724</v>
      </c>
      <c r="O258" s="69">
        <v>357</v>
      </c>
      <c r="P258" s="67">
        <v>3229929</v>
      </c>
      <c r="Q258" s="68">
        <v>3888656</v>
      </c>
      <c r="R258" s="68">
        <v>6825622</v>
      </c>
      <c r="S258" s="68">
        <v>6024779</v>
      </c>
      <c r="T258" s="69">
        <v>916568</v>
      </c>
      <c r="U258" s="102">
        <f t="shared" si="95"/>
        <v>19340.892215568863</v>
      </c>
      <c r="V258" s="103">
        <f t="shared" si="96"/>
        <v>3103.4764565043893</v>
      </c>
      <c r="W258" s="103">
        <f t="shared" si="97"/>
        <v>1704.7007992007991</v>
      </c>
      <c r="X258" s="103">
        <f t="shared" si="98"/>
        <v>3494.6513921113688</v>
      </c>
      <c r="Y258" s="92">
        <f t="shared" si="99"/>
        <v>2567.4173669467787</v>
      </c>
      <c r="Z258" s="102">
        <f>Coverages!$C$10*G258</f>
        <v>848250000</v>
      </c>
      <c r="AA258" s="103">
        <f>Coverages!$C$12*G258</f>
        <v>113100000</v>
      </c>
      <c r="AB258" s="103">
        <f>Coverages!$C$14*G258</f>
        <v>565500000</v>
      </c>
      <c r="AC258" s="103">
        <f>Coverages!$C$16*G258</f>
        <v>11310000</v>
      </c>
      <c r="AD258" s="92">
        <f>Coverages!$C$18*G258</f>
        <v>11310000</v>
      </c>
      <c r="AE258" s="106">
        <f t="shared" si="117"/>
        <v>4.4297082228116708E-2</v>
      </c>
      <c r="AF258" s="107">
        <f t="shared" si="100"/>
        <v>0.33236074270557031</v>
      </c>
      <c r="AG258" s="107">
        <f t="shared" si="101"/>
        <v>1.0620689655172413</v>
      </c>
      <c r="AH258" s="107">
        <f t="shared" si="102"/>
        <v>0.45729442970822282</v>
      </c>
      <c r="AI258" s="108">
        <f t="shared" si="103"/>
        <v>9.4694960212201598E-2</v>
      </c>
      <c r="AJ258" s="106">
        <f t="shared" si="124"/>
        <v>5.2104982585932151E-2</v>
      </c>
      <c r="AK258" s="107">
        <f t="shared" si="118"/>
        <v>0.35023635962415545</v>
      </c>
      <c r="AL258" s="107">
        <f t="shared" si="119"/>
        <v>1.0718121036286539</v>
      </c>
      <c r="AM258" s="107">
        <f t="shared" si="120"/>
        <v>0.47619893605636909</v>
      </c>
      <c r="AN258" s="108">
        <f t="shared" si="121"/>
        <v>0.10580578113363515</v>
      </c>
      <c r="AO258" s="102">
        <f t="shared" si="122"/>
        <v>856.74509283819634</v>
      </c>
      <c r="AP258" s="103">
        <f t="shared" si="104"/>
        <v>1031.4737400530505</v>
      </c>
      <c r="AQ258" s="103">
        <f t="shared" si="105"/>
        <v>1810.5098143236073</v>
      </c>
      <c r="AR258" s="103">
        <f t="shared" si="106"/>
        <v>1598.0846153846153</v>
      </c>
      <c r="AS258" s="92">
        <f t="shared" si="107"/>
        <v>243.12148541114058</v>
      </c>
      <c r="AT258" s="102">
        <f t="shared" si="123"/>
        <v>859.45226976656977</v>
      </c>
      <c r="AU258" s="103">
        <f t="shared" si="108"/>
        <v>1034.733031450967</v>
      </c>
      <c r="AV258" s="103">
        <f t="shared" si="109"/>
        <v>1816.230734628728</v>
      </c>
      <c r="AW258" s="103">
        <f t="shared" si="110"/>
        <v>1603.134306169567</v>
      </c>
      <c r="AX258" s="92">
        <f t="shared" si="111"/>
        <v>243.88971026775053</v>
      </c>
    </row>
    <row r="259" spans="1:50" x14ac:dyDescent="0.2">
      <c r="A259" s="85" t="str">
        <f t="shared" si="112"/>
        <v>2011_2</v>
      </c>
      <c r="B259" s="59">
        <v>2011</v>
      </c>
      <c r="C259" s="59">
        <v>2</v>
      </c>
      <c r="D259" s="83" t="str">
        <f t="shared" si="113"/>
        <v>LYL_Personal</v>
      </c>
      <c r="E259" s="70" t="s">
        <v>19</v>
      </c>
      <c r="F259" s="71" t="s">
        <v>14</v>
      </c>
      <c r="G259" s="88">
        <f t="shared" si="114"/>
        <v>860.75</v>
      </c>
      <c r="H259" s="72">
        <v>3443</v>
      </c>
      <c r="I259" s="88">
        <f t="shared" si="115"/>
        <v>353768250</v>
      </c>
      <c r="J259" s="92">
        <f t="shared" si="116"/>
        <v>1415073000</v>
      </c>
      <c r="K259" s="67">
        <v>69</v>
      </c>
      <c r="L259" s="68">
        <v>305</v>
      </c>
      <c r="M259" s="68">
        <v>543</v>
      </c>
      <c r="N259" s="68">
        <v>402</v>
      </c>
      <c r="O259" s="69">
        <v>116</v>
      </c>
      <c r="P259" s="67">
        <v>1307918</v>
      </c>
      <c r="Q259" s="68">
        <v>959826</v>
      </c>
      <c r="R259" s="68">
        <v>636940</v>
      </c>
      <c r="S259" s="68">
        <v>1191321</v>
      </c>
      <c r="T259" s="69">
        <v>562672</v>
      </c>
      <c r="U259" s="102">
        <f t="shared" si="95"/>
        <v>18955.333333333332</v>
      </c>
      <c r="V259" s="103">
        <f t="shared" si="96"/>
        <v>3146.9704918032785</v>
      </c>
      <c r="W259" s="103">
        <f t="shared" si="97"/>
        <v>1173.0018416206262</v>
      </c>
      <c r="X259" s="103">
        <f t="shared" si="98"/>
        <v>2963.4850746268658</v>
      </c>
      <c r="Y259" s="92">
        <f t="shared" si="99"/>
        <v>4850.6206896551721</v>
      </c>
      <c r="Z259" s="102">
        <f>Coverages!$C$10*G259</f>
        <v>193668750</v>
      </c>
      <c r="AA259" s="103">
        <f>Coverages!$C$12*G259</f>
        <v>25822500</v>
      </c>
      <c r="AB259" s="103">
        <f>Coverages!$C$14*G259</f>
        <v>129112500</v>
      </c>
      <c r="AC259" s="103">
        <f>Coverages!$C$16*G259</f>
        <v>2582250</v>
      </c>
      <c r="AD259" s="92">
        <f>Coverages!$C$18*G259</f>
        <v>2582250</v>
      </c>
      <c r="AE259" s="106">
        <f t="shared" si="117"/>
        <v>8.0162648852744697E-2</v>
      </c>
      <c r="AF259" s="107">
        <f t="shared" si="100"/>
        <v>0.3543421434795237</v>
      </c>
      <c r="AG259" s="107">
        <f t="shared" si="101"/>
        <v>0.63084519314551268</v>
      </c>
      <c r="AH259" s="107">
        <f t="shared" si="102"/>
        <v>0.46703456288120826</v>
      </c>
      <c r="AI259" s="108">
        <f t="shared" si="103"/>
        <v>0.13476619227417949</v>
      </c>
      <c r="AJ259" s="106">
        <f t="shared" si="124"/>
        <v>0.10172812022868535</v>
      </c>
      <c r="AK259" s="107">
        <f t="shared" si="118"/>
        <v>0.39232870898768196</v>
      </c>
      <c r="AL259" s="107">
        <f t="shared" si="119"/>
        <v>0.66917027299480081</v>
      </c>
      <c r="AM259" s="107">
        <f t="shared" si="120"/>
        <v>0.50665702319934403</v>
      </c>
      <c r="AN259" s="108">
        <f t="shared" si="121"/>
        <v>0.16188525180982363</v>
      </c>
      <c r="AO259" s="102">
        <f t="shared" si="122"/>
        <v>1519.5097298867267</v>
      </c>
      <c r="AP259" s="103">
        <f t="shared" si="104"/>
        <v>1115.1042695323845</v>
      </c>
      <c r="AQ259" s="103">
        <f t="shared" si="105"/>
        <v>739.98257333720596</v>
      </c>
      <c r="AR259" s="103">
        <f t="shared" si="106"/>
        <v>1384.0499564333429</v>
      </c>
      <c r="AS259" s="92">
        <f t="shared" si="107"/>
        <v>653.69968051118212</v>
      </c>
      <c r="AT259" s="102">
        <f t="shared" si="123"/>
        <v>1524.3111366500393</v>
      </c>
      <c r="AU259" s="103">
        <f t="shared" si="108"/>
        <v>1118.6278199751519</v>
      </c>
      <c r="AV259" s="103">
        <f t="shared" si="109"/>
        <v>742.32079945216447</v>
      </c>
      <c r="AW259" s="103">
        <f t="shared" si="110"/>
        <v>1388.4233320629132</v>
      </c>
      <c r="AX259" s="92">
        <f t="shared" si="111"/>
        <v>655.76526653899634</v>
      </c>
    </row>
    <row r="260" spans="1:50" x14ac:dyDescent="0.2">
      <c r="A260" s="85" t="str">
        <f t="shared" si="112"/>
        <v>2011_2</v>
      </c>
      <c r="B260" s="59">
        <v>2011</v>
      </c>
      <c r="C260" s="59">
        <v>2</v>
      </c>
      <c r="D260" s="83" t="str">
        <f t="shared" si="113"/>
        <v>LSA_Personal</v>
      </c>
      <c r="E260" s="70" t="s">
        <v>20</v>
      </c>
      <c r="F260" s="71" t="s">
        <v>14</v>
      </c>
      <c r="G260" s="88">
        <f t="shared" si="114"/>
        <v>5696.25</v>
      </c>
      <c r="H260" s="72">
        <v>22785</v>
      </c>
      <c r="I260" s="88">
        <f t="shared" si="115"/>
        <v>2341158750</v>
      </c>
      <c r="J260" s="92">
        <f t="shared" si="116"/>
        <v>9364635000</v>
      </c>
      <c r="K260" s="67">
        <v>355</v>
      </c>
      <c r="L260" s="68">
        <v>2638</v>
      </c>
      <c r="M260" s="68">
        <v>1893</v>
      </c>
      <c r="N260" s="68">
        <v>4252</v>
      </c>
      <c r="O260" s="69">
        <v>731</v>
      </c>
      <c r="P260" s="67">
        <v>9170764</v>
      </c>
      <c r="Q260" s="68">
        <v>7172428</v>
      </c>
      <c r="R260" s="68">
        <v>1517093</v>
      </c>
      <c r="S260" s="68">
        <v>11304994</v>
      </c>
      <c r="T260" s="69">
        <v>5507333</v>
      </c>
      <c r="U260" s="102">
        <f t="shared" si="95"/>
        <v>25833.138028169014</v>
      </c>
      <c r="V260" s="103">
        <f t="shared" si="96"/>
        <v>2718.888551933283</v>
      </c>
      <c r="W260" s="103">
        <f t="shared" si="97"/>
        <v>801.42260961436875</v>
      </c>
      <c r="X260" s="103">
        <f t="shared" si="98"/>
        <v>2658.7474129821262</v>
      </c>
      <c r="Y260" s="92">
        <f t="shared" si="99"/>
        <v>7533.9712722298218</v>
      </c>
      <c r="Z260" s="102">
        <f>Coverages!$C$10*G260</f>
        <v>1281656250</v>
      </c>
      <c r="AA260" s="103">
        <f>Coverages!$C$12*G260</f>
        <v>170887500</v>
      </c>
      <c r="AB260" s="103">
        <f>Coverages!$C$14*G260</f>
        <v>854437500</v>
      </c>
      <c r="AC260" s="103">
        <f>Coverages!$C$16*G260</f>
        <v>17088750</v>
      </c>
      <c r="AD260" s="92">
        <f>Coverages!$C$18*G260</f>
        <v>17088750</v>
      </c>
      <c r="AE260" s="106">
        <f t="shared" si="117"/>
        <v>6.2321702874698265E-2</v>
      </c>
      <c r="AF260" s="107">
        <f t="shared" si="100"/>
        <v>0.46311169629141979</v>
      </c>
      <c r="AG260" s="107">
        <f t="shared" si="101"/>
        <v>0.33232389730085582</v>
      </c>
      <c r="AH260" s="107">
        <f t="shared" si="102"/>
        <v>0.74645600175554094</v>
      </c>
      <c r="AI260" s="108">
        <f t="shared" si="103"/>
        <v>0.12833004169409698</v>
      </c>
      <c r="AJ260" s="106">
        <f t="shared" si="124"/>
        <v>6.9784609160605901E-2</v>
      </c>
      <c r="AK260" s="107">
        <f t="shared" si="118"/>
        <v>0.4785055107052858</v>
      </c>
      <c r="AL260" s="107">
        <f t="shared" si="119"/>
        <v>0.34686592952219747</v>
      </c>
      <c r="AM260" s="107">
        <f t="shared" si="120"/>
        <v>0.75988643970449354</v>
      </c>
      <c r="AN260" s="108">
        <f t="shared" si="121"/>
        <v>0.13865531621430183</v>
      </c>
      <c r="AO260" s="102">
        <f t="shared" si="122"/>
        <v>1609.965152512618</v>
      </c>
      <c r="AP260" s="103">
        <f t="shared" si="104"/>
        <v>1259.1490893131447</v>
      </c>
      <c r="AQ260" s="103">
        <f t="shared" si="105"/>
        <v>266.33188501206934</v>
      </c>
      <c r="AR260" s="103">
        <f t="shared" si="106"/>
        <v>1984.6379635725257</v>
      </c>
      <c r="AS260" s="92">
        <f t="shared" si="107"/>
        <v>966.83484748738204</v>
      </c>
      <c r="AT260" s="102">
        <f t="shared" si="123"/>
        <v>1615.0523838872721</v>
      </c>
      <c r="AU260" s="103">
        <f t="shared" si="108"/>
        <v>1263.1277982575737</v>
      </c>
      <c r="AV260" s="103">
        <f t="shared" si="109"/>
        <v>267.17345100459386</v>
      </c>
      <c r="AW260" s="103">
        <f t="shared" si="110"/>
        <v>1990.909100870037</v>
      </c>
      <c r="AX260" s="92">
        <f t="shared" si="111"/>
        <v>969.88989036366445</v>
      </c>
    </row>
    <row r="261" spans="1:50" x14ac:dyDescent="0.2">
      <c r="A261" s="85" t="str">
        <f t="shared" si="112"/>
        <v>2011_2</v>
      </c>
      <c r="B261" s="59">
        <v>2011</v>
      </c>
      <c r="C261" s="59">
        <v>2</v>
      </c>
      <c r="D261" s="83" t="str">
        <f t="shared" si="113"/>
        <v>LMA_Personal</v>
      </c>
      <c r="E261" s="70" t="s">
        <v>21</v>
      </c>
      <c r="F261" s="71" t="s">
        <v>14</v>
      </c>
      <c r="G261" s="88">
        <f t="shared" si="114"/>
        <v>6898.75</v>
      </c>
      <c r="H261" s="72">
        <v>27595</v>
      </c>
      <c r="I261" s="88">
        <f t="shared" si="115"/>
        <v>2835386250</v>
      </c>
      <c r="J261" s="92">
        <f t="shared" si="116"/>
        <v>11341545000</v>
      </c>
      <c r="K261" s="67">
        <v>828</v>
      </c>
      <c r="L261" s="68">
        <v>2583</v>
      </c>
      <c r="M261" s="68">
        <v>4148</v>
      </c>
      <c r="N261" s="68">
        <v>5489</v>
      </c>
      <c r="O261" s="69">
        <v>2277</v>
      </c>
      <c r="P261" s="67">
        <v>11442260</v>
      </c>
      <c r="Q261" s="68">
        <v>6815289</v>
      </c>
      <c r="R261" s="68">
        <v>3530103</v>
      </c>
      <c r="S261" s="68">
        <v>16742621</v>
      </c>
      <c r="T261" s="69">
        <v>10284292</v>
      </c>
      <c r="U261" s="102">
        <f t="shared" si="95"/>
        <v>13819.154589371981</v>
      </c>
      <c r="V261" s="103">
        <f t="shared" si="96"/>
        <v>2638.5168408826944</v>
      </c>
      <c r="W261" s="103">
        <f t="shared" si="97"/>
        <v>851.03736740597878</v>
      </c>
      <c r="X261" s="103">
        <f t="shared" si="98"/>
        <v>3050.2133357624339</v>
      </c>
      <c r="Y261" s="92">
        <f t="shared" si="99"/>
        <v>4516.5972771190163</v>
      </c>
      <c r="Z261" s="102">
        <f>Coverages!$C$10*G261</f>
        <v>1552218750</v>
      </c>
      <c r="AA261" s="103">
        <f>Coverages!$C$12*G261</f>
        <v>206962500</v>
      </c>
      <c r="AB261" s="103">
        <f>Coverages!$C$14*G261</f>
        <v>1034812500</v>
      </c>
      <c r="AC261" s="103">
        <f>Coverages!$C$16*G261</f>
        <v>20696250</v>
      </c>
      <c r="AD261" s="92">
        <f>Coverages!$C$18*G261</f>
        <v>20696250</v>
      </c>
      <c r="AE261" s="106">
        <f t="shared" si="117"/>
        <v>0.12002174306939663</v>
      </c>
      <c r="AF261" s="107">
        <f t="shared" si="100"/>
        <v>0.3744156550099656</v>
      </c>
      <c r="AG261" s="107">
        <f t="shared" si="101"/>
        <v>0.60126834571480336</v>
      </c>
      <c r="AH261" s="107">
        <f t="shared" si="102"/>
        <v>0.79565138612067399</v>
      </c>
      <c r="AI261" s="108">
        <f t="shared" si="103"/>
        <v>0.33005979344084074</v>
      </c>
      <c r="AJ261" s="106">
        <f t="shared" si="124"/>
        <v>0.12913842185097735</v>
      </c>
      <c r="AK261" s="107">
        <f t="shared" si="118"/>
        <v>0.38799224345262828</v>
      </c>
      <c r="AL261" s="107">
        <f t="shared" si="119"/>
        <v>0.61500387012617563</v>
      </c>
      <c r="AM261" s="107">
        <f t="shared" si="120"/>
        <v>0.80696282823669918</v>
      </c>
      <c r="AN261" s="108">
        <f t="shared" si="121"/>
        <v>0.34325101608979053</v>
      </c>
      <c r="AO261" s="102">
        <f t="shared" si="122"/>
        <v>1658.5990215618772</v>
      </c>
      <c r="AP261" s="103">
        <f t="shared" si="104"/>
        <v>987.90201123391921</v>
      </c>
      <c r="AQ261" s="103">
        <f t="shared" si="105"/>
        <v>511.70183004167421</v>
      </c>
      <c r="AR261" s="103">
        <f t="shared" si="106"/>
        <v>2426.9064685631456</v>
      </c>
      <c r="AS261" s="92">
        <f t="shared" si="107"/>
        <v>1490.7471643413662</v>
      </c>
      <c r="AT261" s="102">
        <f t="shared" si="123"/>
        <v>1663.839928153732</v>
      </c>
      <c r="AU261" s="103">
        <f t="shared" si="108"/>
        <v>991.02362296494925</v>
      </c>
      <c r="AV261" s="103">
        <f t="shared" si="109"/>
        <v>513.31872566217464</v>
      </c>
      <c r="AW261" s="103">
        <f t="shared" si="110"/>
        <v>2434.5751033226975</v>
      </c>
      <c r="AX261" s="92">
        <f t="shared" si="111"/>
        <v>1495.4576860158745</v>
      </c>
    </row>
    <row r="262" spans="1:50" x14ac:dyDescent="0.2">
      <c r="A262" s="85" t="str">
        <f t="shared" si="112"/>
        <v>2011_2</v>
      </c>
      <c r="B262" s="59">
        <v>2011</v>
      </c>
      <c r="C262" s="59">
        <v>2</v>
      </c>
      <c r="D262" s="83" t="str">
        <f t="shared" si="113"/>
        <v>SYL_Personal</v>
      </c>
      <c r="E262" s="70" t="s">
        <v>22</v>
      </c>
      <c r="F262" s="71" t="s">
        <v>14</v>
      </c>
      <c r="G262" s="88">
        <f t="shared" si="114"/>
        <v>687.25</v>
      </c>
      <c r="H262" s="72">
        <v>2749</v>
      </c>
      <c r="I262" s="88">
        <f t="shared" si="115"/>
        <v>282459750</v>
      </c>
      <c r="J262" s="92">
        <f t="shared" si="116"/>
        <v>1129839000</v>
      </c>
      <c r="K262" s="67">
        <v>107</v>
      </c>
      <c r="L262" s="68">
        <v>256</v>
      </c>
      <c r="M262" s="68">
        <v>373</v>
      </c>
      <c r="N262" s="68">
        <v>297</v>
      </c>
      <c r="O262" s="69">
        <v>106</v>
      </c>
      <c r="P262" s="67">
        <v>1225730</v>
      </c>
      <c r="Q262" s="68">
        <v>751344</v>
      </c>
      <c r="R262" s="68">
        <v>266012</v>
      </c>
      <c r="S262" s="68">
        <v>896304</v>
      </c>
      <c r="T262" s="69">
        <v>327375</v>
      </c>
      <c r="U262" s="102">
        <f t="shared" si="95"/>
        <v>11455.420560747663</v>
      </c>
      <c r="V262" s="103">
        <f t="shared" si="96"/>
        <v>2934.9375</v>
      </c>
      <c r="W262" s="103">
        <f t="shared" si="97"/>
        <v>713.16890080428959</v>
      </c>
      <c r="X262" s="103">
        <f t="shared" si="98"/>
        <v>3017.8585858585857</v>
      </c>
      <c r="Y262" s="92">
        <f t="shared" si="99"/>
        <v>3088.4433962264152</v>
      </c>
      <c r="Z262" s="102">
        <f>Coverages!$C$10*G262</f>
        <v>154631250</v>
      </c>
      <c r="AA262" s="103">
        <f>Coverages!$C$12*G262</f>
        <v>20617500</v>
      </c>
      <c r="AB262" s="103">
        <f>Coverages!$C$14*G262</f>
        <v>103087500</v>
      </c>
      <c r="AC262" s="103">
        <f>Coverages!$C$16*G262</f>
        <v>2061750</v>
      </c>
      <c r="AD262" s="92">
        <f>Coverages!$C$18*G262</f>
        <v>2061750</v>
      </c>
      <c r="AE262" s="106">
        <f t="shared" si="117"/>
        <v>0.15569297926518735</v>
      </c>
      <c r="AF262" s="107">
        <f t="shared" si="100"/>
        <v>0.37249909057839214</v>
      </c>
      <c r="AG262" s="107">
        <f t="shared" si="101"/>
        <v>0.54274281556929793</v>
      </c>
      <c r="AH262" s="107">
        <f t="shared" si="102"/>
        <v>0.43215714805383776</v>
      </c>
      <c r="AI262" s="108">
        <f t="shared" si="103"/>
        <v>0.1542379046926155</v>
      </c>
      <c r="AJ262" s="106">
        <f t="shared" si="124"/>
        <v>0.1879172621694255</v>
      </c>
      <c r="AK262" s="107">
        <f t="shared" si="118"/>
        <v>0.41546938555201324</v>
      </c>
      <c r="AL262" s="107">
        <f t="shared" si="119"/>
        <v>0.58701957800970817</v>
      </c>
      <c r="AM262" s="107">
        <f t="shared" si="120"/>
        <v>0.47618560638460772</v>
      </c>
      <c r="AN262" s="108">
        <f t="shared" si="121"/>
        <v>0.18633887898613918</v>
      </c>
      <c r="AO262" s="102">
        <f t="shared" si="122"/>
        <v>1783.5285558384867</v>
      </c>
      <c r="AP262" s="103">
        <f t="shared" si="104"/>
        <v>1093.2615496544197</v>
      </c>
      <c r="AQ262" s="103">
        <f t="shared" si="105"/>
        <v>387.06729719898146</v>
      </c>
      <c r="AR262" s="103">
        <f t="shared" si="106"/>
        <v>1304.1891596944342</v>
      </c>
      <c r="AS262" s="92">
        <f t="shared" si="107"/>
        <v>476.35503819570755</v>
      </c>
      <c r="AT262" s="102">
        <f t="shared" si="123"/>
        <v>1789.1642196990942</v>
      </c>
      <c r="AU262" s="103">
        <f t="shared" si="108"/>
        <v>1096.7160806095928</v>
      </c>
      <c r="AV262" s="103">
        <f t="shared" si="109"/>
        <v>388.29036770789281</v>
      </c>
      <c r="AW262" s="103">
        <f t="shared" si="110"/>
        <v>1308.3101880293189</v>
      </c>
      <c r="AX262" s="92">
        <f t="shared" si="111"/>
        <v>477.86024362950326</v>
      </c>
    </row>
    <row r="263" spans="1:50" x14ac:dyDescent="0.2">
      <c r="A263" s="85" t="str">
        <f t="shared" si="112"/>
        <v>2011_2</v>
      </c>
      <c r="B263" s="59">
        <v>2011</v>
      </c>
      <c r="C263" s="59">
        <v>2</v>
      </c>
      <c r="D263" s="83" t="str">
        <f t="shared" si="113"/>
        <v>MYL_Personal</v>
      </c>
      <c r="E263" s="70" t="s">
        <v>23</v>
      </c>
      <c r="F263" s="71" t="s">
        <v>14</v>
      </c>
      <c r="G263" s="88">
        <f t="shared" si="114"/>
        <v>696</v>
      </c>
      <c r="H263" s="72">
        <v>2784</v>
      </c>
      <c r="I263" s="88">
        <f t="shared" si="115"/>
        <v>286056000</v>
      </c>
      <c r="J263" s="92">
        <f t="shared" si="116"/>
        <v>1144224000</v>
      </c>
      <c r="K263" s="67">
        <v>94</v>
      </c>
      <c r="L263" s="68">
        <v>286</v>
      </c>
      <c r="M263" s="68">
        <v>506</v>
      </c>
      <c r="N263" s="68">
        <v>347</v>
      </c>
      <c r="O263" s="69">
        <v>90</v>
      </c>
      <c r="P263" s="67">
        <v>1267148</v>
      </c>
      <c r="Q263" s="68">
        <v>889738</v>
      </c>
      <c r="R263" s="68">
        <v>305102</v>
      </c>
      <c r="S263" s="68">
        <v>1138442</v>
      </c>
      <c r="T263" s="69">
        <v>349589</v>
      </c>
      <c r="U263" s="102">
        <f t="shared" si="95"/>
        <v>13480.297872340425</v>
      </c>
      <c r="V263" s="103">
        <f t="shared" si="96"/>
        <v>3110.9720279720282</v>
      </c>
      <c r="W263" s="103">
        <f t="shared" si="97"/>
        <v>602.96837944664037</v>
      </c>
      <c r="X263" s="103">
        <f t="shared" si="98"/>
        <v>3280.8126801152739</v>
      </c>
      <c r="Y263" s="92">
        <f t="shared" si="99"/>
        <v>3884.3222222222221</v>
      </c>
      <c r="Z263" s="102">
        <f>Coverages!$C$10*G263</f>
        <v>156600000</v>
      </c>
      <c r="AA263" s="103">
        <f>Coverages!$C$12*G263</f>
        <v>20880000</v>
      </c>
      <c r="AB263" s="103">
        <f>Coverages!$C$14*G263</f>
        <v>104400000</v>
      </c>
      <c r="AC263" s="103">
        <f>Coverages!$C$16*G263</f>
        <v>2088000</v>
      </c>
      <c r="AD263" s="92">
        <f>Coverages!$C$18*G263</f>
        <v>2088000</v>
      </c>
      <c r="AE263" s="106">
        <f t="shared" si="117"/>
        <v>0.13505747126436782</v>
      </c>
      <c r="AF263" s="107">
        <f t="shared" si="100"/>
        <v>0.41091954022988508</v>
      </c>
      <c r="AG263" s="107">
        <f t="shared" si="101"/>
        <v>0.72701149425287359</v>
      </c>
      <c r="AH263" s="107">
        <f t="shared" si="102"/>
        <v>0.49856321839080459</v>
      </c>
      <c r="AI263" s="108">
        <f t="shared" si="103"/>
        <v>0.12931034482758622</v>
      </c>
      <c r="AJ263" s="106">
        <f t="shared" si="124"/>
        <v>0.16524337856663346</v>
      </c>
      <c r="AK263" s="107">
        <f t="shared" si="118"/>
        <v>0.45437226417863863</v>
      </c>
      <c r="AL263" s="107">
        <f t="shared" si="119"/>
        <v>0.76635690835311776</v>
      </c>
      <c r="AM263" s="107">
        <f t="shared" si="120"/>
        <v>0.54272224710952488</v>
      </c>
      <c r="AN263" s="108">
        <f t="shared" si="121"/>
        <v>0.15894498295734716</v>
      </c>
      <c r="AO263" s="102">
        <f t="shared" si="122"/>
        <v>1820.6149425287356</v>
      </c>
      <c r="AP263" s="103">
        <f t="shared" si="104"/>
        <v>1278.3591954022988</v>
      </c>
      <c r="AQ263" s="103">
        <f t="shared" si="105"/>
        <v>438.36494252873564</v>
      </c>
      <c r="AR263" s="103">
        <f t="shared" si="106"/>
        <v>1635.6925287356321</v>
      </c>
      <c r="AS263" s="92">
        <f t="shared" si="107"/>
        <v>502.28304597701151</v>
      </c>
      <c r="AT263" s="102">
        <f t="shared" si="123"/>
        <v>1826.3677934164343</v>
      </c>
      <c r="AU263" s="103">
        <f t="shared" si="108"/>
        <v>1282.3986051974603</v>
      </c>
      <c r="AV263" s="103">
        <f t="shared" si="109"/>
        <v>439.75010536017965</v>
      </c>
      <c r="AW263" s="103">
        <f t="shared" si="110"/>
        <v>1640.8610544881831</v>
      </c>
      <c r="AX263" s="92">
        <f t="shared" si="111"/>
        <v>503.87017975221352</v>
      </c>
    </row>
    <row r="264" spans="1:50" x14ac:dyDescent="0.2">
      <c r="A264" s="85" t="str">
        <f t="shared" si="112"/>
        <v>2011_2</v>
      </c>
      <c r="B264" s="59">
        <v>2011</v>
      </c>
      <c r="C264" s="59">
        <v>2</v>
      </c>
      <c r="D264" s="83" t="str">
        <f t="shared" si="113"/>
        <v>MYH_Personal</v>
      </c>
      <c r="E264" s="70" t="s">
        <v>24</v>
      </c>
      <c r="F264" s="71" t="s">
        <v>14</v>
      </c>
      <c r="G264" s="88">
        <f t="shared" si="114"/>
        <v>1874</v>
      </c>
      <c r="H264" s="72">
        <v>7496</v>
      </c>
      <c r="I264" s="88">
        <f t="shared" si="115"/>
        <v>770214000</v>
      </c>
      <c r="J264" s="92">
        <f t="shared" si="116"/>
        <v>3080856000</v>
      </c>
      <c r="K264" s="67">
        <v>232</v>
      </c>
      <c r="L264" s="68">
        <v>758</v>
      </c>
      <c r="M264" s="68">
        <v>441</v>
      </c>
      <c r="N264" s="68">
        <v>848</v>
      </c>
      <c r="O264" s="69">
        <v>139</v>
      </c>
      <c r="P264" s="67">
        <v>4047338</v>
      </c>
      <c r="Q264" s="68">
        <v>3636119</v>
      </c>
      <c r="R264" s="68">
        <v>480645</v>
      </c>
      <c r="S264" s="68">
        <v>2852273</v>
      </c>
      <c r="T264" s="69">
        <v>663040</v>
      </c>
      <c r="U264" s="102">
        <f t="shared" si="95"/>
        <v>17445.422413793105</v>
      </c>
      <c r="V264" s="103">
        <f t="shared" si="96"/>
        <v>4796.9907651715039</v>
      </c>
      <c r="W264" s="103">
        <f t="shared" si="97"/>
        <v>1089.8979591836735</v>
      </c>
      <c r="X264" s="103">
        <f t="shared" si="98"/>
        <v>3363.5294811320755</v>
      </c>
      <c r="Y264" s="92">
        <f t="shared" si="99"/>
        <v>4770.0719424460431</v>
      </c>
      <c r="Z264" s="102">
        <f>Coverages!$C$10*G264</f>
        <v>421650000</v>
      </c>
      <c r="AA264" s="103">
        <f>Coverages!$C$12*G264</f>
        <v>56220000</v>
      </c>
      <c r="AB264" s="103">
        <f>Coverages!$C$14*G264</f>
        <v>281100000</v>
      </c>
      <c r="AC264" s="103">
        <f>Coverages!$C$16*G264</f>
        <v>5622000</v>
      </c>
      <c r="AD264" s="92">
        <f>Coverages!$C$18*G264</f>
        <v>5622000</v>
      </c>
      <c r="AE264" s="106">
        <f t="shared" si="117"/>
        <v>0.12379935965848453</v>
      </c>
      <c r="AF264" s="107">
        <f t="shared" si="100"/>
        <v>0.40448239060832442</v>
      </c>
      <c r="AG264" s="107">
        <f t="shared" si="101"/>
        <v>0.23532550693703308</v>
      </c>
      <c r="AH264" s="107">
        <f t="shared" si="102"/>
        <v>0.45250800426894344</v>
      </c>
      <c r="AI264" s="108">
        <f t="shared" si="103"/>
        <v>7.4172892209178234E-2</v>
      </c>
      <c r="AJ264" s="106">
        <f t="shared" si="124"/>
        <v>0.14152623170847192</v>
      </c>
      <c r="AK264" s="107">
        <f t="shared" si="118"/>
        <v>0.43089846271026711</v>
      </c>
      <c r="AL264" s="107">
        <f t="shared" si="119"/>
        <v>0.25815750564166468</v>
      </c>
      <c r="AM264" s="107">
        <f t="shared" si="120"/>
        <v>0.47929803104735641</v>
      </c>
      <c r="AN264" s="108">
        <f t="shared" si="121"/>
        <v>8.8277424222408599E-2</v>
      </c>
      <c r="AO264" s="102">
        <f t="shared" si="122"/>
        <v>2159.7321237993597</v>
      </c>
      <c r="AP264" s="103">
        <f t="shared" si="104"/>
        <v>1940.2982924226253</v>
      </c>
      <c r="AQ264" s="103">
        <f t="shared" si="105"/>
        <v>256.48078975453575</v>
      </c>
      <c r="AR264" s="103">
        <f t="shared" si="106"/>
        <v>1522.0240128068303</v>
      </c>
      <c r="AS264" s="92">
        <f t="shared" si="107"/>
        <v>353.8100320170758</v>
      </c>
      <c r="AT264" s="102">
        <f t="shared" si="123"/>
        <v>2166.5565305288428</v>
      </c>
      <c r="AU264" s="103">
        <f t="shared" si="108"/>
        <v>1946.4293234787913</v>
      </c>
      <c r="AV264" s="103">
        <f t="shared" si="109"/>
        <v>257.29122786780732</v>
      </c>
      <c r="AW264" s="103">
        <f t="shared" si="110"/>
        <v>1526.8333643004596</v>
      </c>
      <c r="AX264" s="92">
        <f t="shared" si="111"/>
        <v>354.92801490803186</v>
      </c>
    </row>
    <row r="265" spans="1:50" x14ac:dyDescent="0.2">
      <c r="A265" s="85" t="str">
        <f t="shared" si="112"/>
        <v>2011_2</v>
      </c>
      <c r="B265" s="59">
        <v>2011</v>
      </c>
      <c r="C265" s="59">
        <v>2</v>
      </c>
      <c r="D265" s="83" t="str">
        <f t="shared" si="113"/>
        <v>LML_Personal</v>
      </c>
      <c r="E265" s="70" t="s">
        <v>25</v>
      </c>
      <c r="F265" s="71" t="s">
        <v>14</v>
      </c>
      <c r="G265" s="88">
        <f t="shared" si="114"/>
        <v>5292</v>
      </c>
      <c r="H265" s="72">
        <v>21168</v>
      </c>
      <c r="I265" s="88">
        <f t="shared" si="115"/>
        <v>2175012000</v>
      </c>
      <c r="J265" s="92">
        <f t="shared" si="116"/>
        <v>8700048000</v>
      </c>
      <c r="K265" s="67">
        <v>172</v>
      </c>
      <c r="L265" s="68">
        <v>1759</v>
      </c>
      <c r="M265" s="68">
        <v>5754</v>
      </c>
      <c r="N265" s="68">
        <v>2439</v>
      </c>
      <c r="O265" s="69">
        <v>610</v>
      </c>
      <c r="P265" s="67">
        <v>2375556</v>
      </c>
      <c r="Q265" s="68">
        <v>3420324</v>
      </c>
      <c r="R265" s="68">
        <v>4489461</v>
      </c>
      <c r="S265" s="68">
        <v>4046032</v>
      </c>
      <c r="T265" s="69">
        <v>2576326</v>
      </c>
      <c r="U265" s="102">
        <f t="shared" si="95"/>
        <v>13811.372093023256</v>
      </c>
      <c r="V265" s="103">
        <f t="shared" si="96"/>
        <v>1944.4707220011371</v>
      </c>
      <c r="W265" s="103">
        <f t="shared" si="97"/>
        <v>780.23305526590195</v>
      </c>
      <c r="X265" s="103">
        <f t="shared" si="98"/>
        <v>1658.8897088970889</v>
      </c>
      <c r="Y265" s="92">
        <f t="shared" si="99"/>
        <v>4223.4852459016392</v>
      </c>
      <c r="Z265" s="102">
        <f>Coverages!$C$10*G265</f>
        <v>1190700000</v>
      </c>
      <c r="AA265" s="103">
        <f>Coverages!$C$12*G265</f>
        <v>158760000</v>
      </c>
      <c r="AB265" s="103">
        <f>Coverages!$C$14*G265</f>
        <v>793800000</v>
      </c>
      <c r="AC265" s="103">
        <f>Coverages!$C$16*G265</f>
        <v>15876000</v>
      </c>
      <c r="AD265" s="92">
        <f>Coverages!$C$18*G265</f>
        <v>15876000</v>
      </c>
      <c r="AE265" s="106">
        <f t="shared" si="117"/>
        <v>3.250188964474679E-2</v>
      </c>
      <c r="AF265" s="107">
        <f t="shared" si="100"/>
        <v>0.33238851095993954</v>
      </c>
      <c r="AG265" s="107">
        <f t="shared" si="101"/>
        <v>1.0873015873015872</v>
      </c>
      <c r="AH265" s="107">
        <f t="shared" si="102"/>
        <v>0.46088435374149661</v>
      </c>
      <c r="AI265" s="108">
        <f t="shared" si="103"/>
        <v>0.11526832955404384</v>
      </c>
      <c r="AJ265" s="106">
        <f t="shared" si="124"/>
        <v>3.818158931358729E-2</v>
      </c>
      <c r="AK265" s="107">
        <f t="shared" si="118"/>
        <v>0.34747648423707422</v>
      </c>
      <c r="AL265" s="107">
        <f t="shared" si="119"/>
        <v>1.0971696541835356</v>
      </c>
      <c r="AM265" s="107">
        <f t="shared" si="120"/>
        <v>0.47684986953516162</v>
      </c>
      <c r="AN265" s="108">
        <f t="shared" si="121"/>
        <v>0.12549670803680929</v>
      </c>
      <c r="AO265" s="102">
        <f t="shared" si="122"/>
        <v>448.89569160997735</v>
      </c>
      <c r="AP265" s="103">
        <f t="shared" si="104"/>
        <v>646.3197278911565</v>
      </c>
      <c r="AQ265" s="103">
        <f t="shared" si="105"/>
        <v>848.34863945578229</v>
      </c>
      <c r="AR265" s="103">
        <f t="shared" si="106"/>
        <v>764.5563114134543</v>
      </c>
      <c r="AS265" s="92">
        <f t="shared" si="107"/>
        <v>486.83408919123207</v>
      </c>
      <c r="AT265" s="102">
        <f t="shared" si="123"/>
        <v>450.31412991762721</v>
      </c>
      <c r="AU265" s="103">
        <f t="shared" si="108"/>
        <v>648.36199445366833</v>
      </c>
      <c r="AV265" s="103">
        <f t="shared" si="109"/>
        <v>851.02928493966067</v>
      </c>
      <c r="AW265" s="103">
        <f t="shared" si="110"/>
        <v>766.9721865950022</v>
      </c>
      <c r="AX265" s="92">
        <f t="shared" si="111"/>
        <v>488.37240674358378</v>
      </c>
    </row>
    <row r="266" spans="1:50" x14ac:dyDescent="0.2">
      <c r="A266" s="85" t="str">
        <f t="shared" si="112"/>
        <v>2011_2</v>
      </c>
      <c r="B266" s="59">
        <v>2011</v>
      </c>
      <c r="C266" s="59">
        <v>2</v>
      </c>
      <c r="D266" s="83" t="str">
        <f t="shared" si="113"/>
        <v>MSA_Personal</v>
      </c>
      <c r="E266" s="70" t="s">
        <v>26</v>
      </c>
      <c r="F266" s="71" t="s">
        <v>14</v>
      </c>
      <c r="G266" s="88">
        <f t="shared" si="114"/>
        <v>5682.75</v>
      </c>
      <c r="H266" s="72">
        <v>22731</v>
      </c>
      <c r="I266" s="88">
        <f t="shared" si="115"/>
        <v>2335610250</v>
      </c>
      <c r="J266" s="92">
        <f t="shared" si="116"/>
        <v>9342441000</v>
      </c>
      <c r="K266" s="67">
        <v>341</v>
      </c>
      <c r="L266" s="68">
        <v>2366</v>
      </c>
      <c r="M266" s="68">
        <v>3437</v>
      </c>
      <c r="N266" s="68">
        <v>4944</v>
      </c>
      <c r="O266" s="69">
        <v>859</v>
      </c>
      <c r="P266" s="67">
        <v>6465782</v>
      </c>
      <c r="Q266" s="68">
        <v>7473280</v>
      </c>
      <c r="R266" s="68">
        <v>3718662</v>
      </c>
      <c r="S266" s="68">
        <v>15608079</v>
      </c>
      <c r="T266" s="69">
        <v>3061499</v>
      </c>
      <c r="U266" s="102">
        <f t="shared" si="95"/>
        <v>18961.237536656892</v>
      </c>
      <c r="V266" s="103">
        <f t="shared" si="96"/>
        <v>3158.6136939983094</v>
      </c>
      <c r="W266" s="103">
        <f t="shared" si="97"/>
        <v>1081.9499563572883</v>
      </c>
      <c r="X266" s="103">
        <f t="shared" si="98"/>
        <v>3156.9739077669901</v>
      </c>
      <c r="Y266" s="92">
        <f t="shared" si="99"/>
        <v>3564.0267753201397</v>
      </c>
      <c r="Z266" s="102">
        <f>Coverages!$C$10*G266</f>
        <v>1278618750</v>
      </c>
      <c r="AA266" s="103">
        <f>Coverages!$C$12*G266</f>
        <v>170482500</v>
      </c>
      <c r="AB266" s="103">
        <f>Coverages!$C$14*G266</f>
        <v>852412500</v>
      </c>
      <c r="AC266" s="103">
        <f>Coverages!$C$16*G266</f>
        <v>17048250</v>
      </c>
      <c r="AD266" s="92">
        <f>Coverages!$C$18*G266</f>
        <v>17048250</v>
      </c>
      <c r="AE266" s="106">
        <f t="shared" si="117"/>
        <v>6.0006158989925652E-2</v>
      </c>
      <c r="AF266" s="107">
        <f t="shared" si="100"/>
        <v>0.41634771897408823</v>
      </c>
      <c r="AG266" s="107">
        <f t="shared" si="101"/>
        <v>0.60481281069904536</v>
      </c>
      <c r="AH266" s="107">
        <f t="shared" si="102"/>
        <v>0.87000131978355555</v>
      </c>
      <c r="AI266" s="108">
        <f t="shared" si="103"/>
        <v>0.15115920988957812</v>
      </c>
      <c r="AJ266" s="106">
        <f t="shared" si="124"/>
        <v>6.7346852029969428E-2</v>
      </c>
      <c r="AK266" s="107">
        <f t="shared" si="118"/>
        <v>0.43158410032667233</v>
      </c>
      <c r="AL266" s="107">
        <f t="shared" si="119"/>
        <v>0.61992364924474064</v>
      </c>
      <c r="AM266" s="107">
        <f t="shared" si="120"/>
        <v>0.88039587888855786</v>
      </c>
      <c r="AN266" s="108">
        <f t="shared" si="121"/>
        <v>0.16223072539923616</v>
      </c>
      <c r="AO266" s="102">
        <f t="shared" si="122"/>
        <v>1137.7910342703797</v>
      </c>
      <c r="AP266" s="103">
        <f t="shared" si="104"/>
        <v>1315.0816066165148</v>
      </c>
      <c r="AQ266" s="103">
        <f t="shared" si="105"/>
        <v>654.37719414016101</v>
      </c>
      <c r="AR266" s="103">
        <f t="shared" si="106"/>
        <v>2746.5714662795303</v>
      </c>
      <c r="AS266" s="92">
        <f t="shared" si="107"/>
        <v>538.73547138269328</v>
      </c>
      <c r="AT266" s="102">
        <f t="shared" si="123"/>
        <v>1141.3862712469731</v>
      </c>
      <c r="AU266" s="103">
        <f t="shared" si="108"/>
        <v>1319.2370533347055</v>
      </c>
      <c r="AV266" s="103">
        <f t="shared" si="109"/>
        <v>656.44492100225648</v>
      </c>
      <c r="AW266" s="103">
        <f t="shared" si="110"/>
        <v>2755.2501911042141</v>
      </c>
      <c r="AX266" s="92">
        <f t="shared" si="111"/>
        <v>540.43778896912045</v>
      </c>
    </row>
    <row r="267" spans="1:50" x14ac:dyDescent="0.2">
      <c r="A267" s="85" t="str">
        <f t="shared" si="112"/>
        <v>2011_2</v>
      </c>
      <c r="B267" s="59">
        <v>2011</v>
      </c>
      <c r="C267" s="59">
        <v>2</v>
      </c>
      <c r="D267" s="83" t="str">
        <f t="shared" si="113"/>
        <v>LYA_Personal</v>
      </c>
      <c r="E267" s="70" t="s">
        <v>27</v>
      </c>
      <c r="F267" s="71" t="s">
        <v>14</v>
      </c>
      <c r="G267" s="88">
        <f t="shared" si="114"/>
        <v>1425.75</v>
      </c>
      <c r="H267" s="72">
        <v>5703</v>
      </c>
      <c r="I267" s="88">
        <f t="shared" si="115"/>
        <v>585983250</v>
      </c>
      <c r="J267" s="92">
        <f t="shared" si="116"/>
        <v>2343933000</v>
      </c>
      <c r="K267" s="67">
        <v>173</v>
      </c>
      <c r="L267" s="68">
        <v>638</v>
      </c>
      <c r="M267" s="68">
        <v>888</v>
      </c>
      <c r="N267" s="68">
        <v>792</v>
      </c>
      <c r="O267" s="69">
        <v>245</v>
      </c>
      <c r="P267" s="67">
        <v>3397322</v>
      </c>
      <c r="Q267" s="68">
        <v>1936643</v>
      </c>
      <c r="R267" s="68">
        <v>788881</v>
      </c>
      <c r="S267" s="68">
        <v>2684511</v>
      </c>
      <c r="T267" s="69">
        <v>1832161</v>
      </c>
      <c r="U267" s="102">
        <f t="shared" ref="U267:U330" si="125">P267/K267</f>
        <v>19637.699421965317</v>
      </c>
      <c r="V267" s="103">
        <f t="shared" ref="V267:V330" si="126">Q267/L267</f>
        <v>3035.4905956112852</v>
      </c>
      <c r="W267" s="103">
        <f t="shared" ref="W267:W330" si="127">R267/M267</f>
        <v>888.37950450450455</v>
      </c>
      <c r="X267" s="103">
        <f t="shared" ref="X267:X330" si="128">S267/N267</f>
        <v>3389.534090909091</v>
      </c>
      <c r="Y267" s="92">
        <f t="shared" ref="Y267:Y330" si="129">T267/O267</f>
        <v>7478.2081632653062</v>
      </c>
      <c r="Z267" s="102">
        <f>Coverages!$C$10*G267</f>
        <v>320793750</v>
      </c>
      <c r="AA267" s="103">
        <f>Coverages!$C$12*G267</f>
        <v>42772500</v>
      </c>
      <c r="AB267" s="103">
        <f>Coverages!$C$14*G267</f>
        <v>213862500</v>
      </c>
      <c r="AC267" s="103">
        <f>Coverages!$C$16*G267</f>
        <v>4277250</v>
      </c>
      <c r="AD267" s="92">
        <f>Coverages!$C$18*G267</f>
        <v>4277250</v>
      </c>
      <c r="AE267" s="106">
        <f t="shared" si="117"/>
        <v>0.12133964580045591</v>
      </c>
      <c r="AF267" s="107">
        <f t="shared" ref="AF267:AF330" si="130">L267/$G267</f>
        <v>0.44748378046642118</v>
      </c>
      <c r="AG267" s="107">
        <f t="shared" ref="AG267:AG330" si="131">M267/$G267</f>
        <v>0.62283008942661755</v>
      </c>
      <c r="AH267" s="107">
        <f t="shared" ref="AH267:AH330" si="132">N267/$G267</f>
        <v>0.55549710678590214</v>
      </c>
      <c r="AI267" s="108">
        <f t="shared" ref="AI267:AI330" si="133">O267/$G267</f>
        <v>0.17183938278099245</v>
      </c>
      <c r="AJ267" s="106">
        <f t="shared" si="124"/>
        <v>0.14148830299441043</v>
      </c>
      <c r="AK267" s="107">
        <f t="shared" si="118"/>
        <v>0.47816660920068155</v>
      </c>
      <c r="AL267" s="107">
        <f t="shared" si="119"/>
        <v>0.65273810120849096</v>
      </c>
      <c r="AM267" s="107">
        <f t="shared" si="120"/>
        <v>0.58615995036972746</v>
      </c>
      <c r="AN267" s="108">
        <f t="shared" si="121"/>
        <v>0.19511776902779804</v>
      </c>
      <c r="AO267" s="102">
        <f t="shared" si="122"/>
        <v>2382.8314921970891</v>
      </c>
      <c r="AP267" s="103">
        <f t="shared" ref="AP267:AP330" si="134">Q267/$G267</f>
        <v>1358.3328072944064</v>
      </c>
      <c r="AQ267" s="103">
        <f t="shared" ref="AQ267:AQ330" si="135">R267/$G267</f>
        <v>553.30948623531469</v>
      </c>
      <c r="AR267" s="103">
        <f t="shared" ref="AR267:AR330" si="136">S267/$G267</f>
        <v>1882.876380852183</v>
      </c>
      <c r="AS267" s="92">
        <f t="shared" ref="AS267:AS330" si="137">T267/$G267</f>
        <v>1285.0506750832894</v>
      </c>
      <c r="AT267" s="102">
        <f t="shared" si="123"/>
        <v>2390.3608571083109</v>
      </c>
      <c r="AU267" s="103">
        <f t="shared" ref="AU267:AU330" si="138">AP267*($AJ$2171/$AE$2171)</f>
        <v>1362.6249208620234</v>
      </c>
      <c r="AV267" s="103">
        <f t="shared" ref="AV267:AV330" si="139">AQ267*($AJ$2171/$AE$2171)</f>
        <v>555.05785536857013</v>
      </c>
      <c r="AW267" s="103">
        <f t="shared" ref="AW267:AW330" si="140">AR267*($AJ$2171/$AE$2171)</f>
        <v>1888.825967887851</v>
      </c>
      <c r="AX267" s="92">
        <f t="shared" ref="AX267:AX330" si="141">AS267*($AJ$2171/$AE$2171)</f>
        <v>1289.111228879812</v>
      </c>
    </row>
    <row r="268" spans="1:50" x14ac:dyDescent="0.2">
      <c r="A268" s="85" t="str">
        <f t="shared" ref="A268:A331" si="142">B268&amp;"_"&amp;C268</f>
        <v>2011_2</v>
      </c>
      <c r="B268" s="59">
        <v>2011</v>
      </c>
      <c r="C268" s="59">
        <v>2</v>
      </c>
      <c r="D268" s="83" t="str">
        <f t="shared" ref="D268:D331" si="143">E268&amp;"_"&amp;F268</f>
        <v>MMA_Personal</v>
      </c>
      <c r="E268" s="70" t="s">
        <v>28</v>
      </c>
      <c r="F268" s="71" t="s">
        <v>14</v>
      </c>
      <c r="G268" s="88">
        <f t="shared" ref="G268:G331" si="144">H268/4</f>
        <v>9374</v>
      </c>
      <c r="H268" s="72">
        <v>37496</v>
      </c>
      <c r="I268" s="88">
        <f t="shared" ref="I268:I331" si="145">SUM(Z268:AD268)</f>
        <v>3852714000</v>
      </c>
      <c r="J268" s="92">
        <f t="shared" ref="J268:J331" si="146">I268*4</f>
        <v>15410856000</v>
      </c>
      <c r="K268" s="67">
        <v>1069</v>
      </c>
      <c r="L268" s="68">
        <v>3915</v>
      </c>
      <c r="M268" s="68">
        <v>7503</v>
      </c>
      <c r="N268" s="68">
        <v>5636</v>
      </c>
      <c r="O268" s="69">
        <v>1294</v>
      </c>
      <c r="P268" s="67">
        <v>13569892</v>
      </c>
      <c r="Q268" s="68">
        <v>12444807</v>
      </c>
      <c r="R268" s="68">
        <v>9282811</v>
      </c>
      <c r="S268" s="68">
        <v>19136188</v>
      </c>
      <c r="T268" s="69">
        <v>11903047</v>
      </c>
      <c r="U268" s="102">
        <f t="shared" si="125"/>
        <v>12694.005612722171</v>
      </c>
      <c r="V268" s="103">
        <f t="shared" si="126"/>
        <v>3178.7501915708813</v>
      </c>
      <c r="W268" s="103">
        <f t="shared" si="127"/>
        <v>1237.2132480341197</v>
      </c>
      <c r="X268" s="103">
        <f t="shared" si="128"/>
        <v>3395.3491838183108</v>
      </c>
      <c r="Y268" s="92">
        <f t="shared" si="129"/>
        <v>9198.6452859350848</v>
      </c>
      <c r="Z268" s="102">
        <f>Coverages!$C$10*G268</f>
        <v>2109150000</v>
      </c>
      <c r="AA268" s="103">
        <f>Coverages!$C$12*G268</f>
        <v>281220000</v>
      </c>
      <c r="AB268" s="103">
        <f>Coverages!$C$14*G268</f>
        <v>1406100000</v>
      </c>
      <c r="AC268" s="103">
        <f>Coverages!$C$16*G268</f>
        <v>28122000</v>
      </c>
      <c r="AD268" s="92">
        <f>Coverages!$C$18*G268</f>
        <v>28122000</v>
      </c>
      <c r="AE268" s="106">
        <f t="shared" ref="AE268:AE331" si="147">K268/$G268</f>
        <v>0.11403883080861958</v>
      </c>
      <c r="AF268" s="107">
        <f t="shared" si="130"/>
        <v>0.41764454875186685</v>
      </c>
      <c r="AG268" s="107">
        <f t="shared" si="131"/>
        <v>0.80040537657350119</v>
      </c>
      <c r="AH268" s="107">
        <f t="shared" si="132"/>
        <v>0.60123746532963518</v>
      </c>
      <c r="AI268" s="108">
        <f t="shared" si="133"/>
        <v>0.13804139108171537</v>
      </c>
      <c r="AJ268" s="106">
        <f t="shared" si="124"/>
        <v>0.1216882272285635</v>
      </c>
      <c r="AK268" s="107">
        <f t="shared" ref="AK268:AK331" si="148">L268/$G268+2.33*(L268*ABS(($G268-L268))/$G268^3)^0.5</f>
        <v>0.42951291466587455</v>
      </c>
      <c r="AL268" s="107">
        <f t="shared" ref="AL268:AL331" si="149">M268/$G268+2.33*(M268*ABS(($G268-M268))/$G268^3)^0.5</f>
        <v>0.81002422019460318</v>
      </c>
      <c r="AM268" s="107">
        <f t="shared" ref="AM268:AM331" si="150">N268/$G268+2.33*(N268*ABS(($G268-N268))/$G268^3)^0.5</f>
        <v>0.61302094720081446</v>
      </c>
      <c r="AN268" s="108">
        <f t="shared" ref="AN268:AN331" si="151">O268/$G268+2.33*(O268*ABS(($G268-O268))/$G268^3)^0.5</f>
        <v>0.14634259946143563</v>
      </c>
      <c r="AO268" s="102">
        <f t="shared" ref="AO268:AO331" si="152">P268/$G268</f>
        <v>1447.6095583528909</v>
      </c>
      <c r="AP268" s="103">
        <f t="shared" si="134"/>
        <v>1327.587689353531</v>
      </c>
      <c r="AQ268" s="103">
        <f t="shared" si="135"/>
        <v>990.27213569447406</v>
      </c>
      <c r="AR268" s="103">
        <f t="shared" si="136"/>
        <v>2041.4111371879667</v>
      </c>
      <c r="AS268" s="92">
        <f t="shared" si="137"/>
        <v>1269.7937913377427</v>
      </c>
      <c r="AT268" s="102">
        <f t="shared" ref="AT268:AT331" si="153">AO268*($AJ$2171/$AE$2171)</f>
        <v>1452.183772118952</v>
      </c>
      <c r="AU268" s="103">
        <f t="shared" si="138"/>
        <v>1331.7826532851063</v>
      </c>
      <c r="AV268" s="103">
        <f t="shared" si="139"/>
        <v>993.40123663823567</v>
      </c>
      <c r="AW268" s="103">
        <f t="shared" si="140"/>
        <v>2047.8616685982045</v>
      </c>
      <c r="AX268" s="92">
        <f t="shared" si="141"/>
        <v>1273.8061358313814</v>
      </c>
    </row>
    <row r="269" spans="1:50" x14ac:dyDescent="0.2">
      <c r="A269" s="85" t="str">
        <f t="shared" si="142"/>
        <v>2011_2</v>
      </c>
      <c r="B269" s="59">
        <v>2011</v>
      </c>
      <c r="C269" s="59">
        <v>2</v>
      </c>
      <c r="D269" s="83" t="str">
        <f t="shared" si="143"/>
        <v>LYH_Personal</v>
      </c>
      <c r="E269" s="70" t="s">
        <v>29</v>
      </c>
      <c r="F269" s="71" t="s">
        <v>14</v>
      </c>
      <c r="G269" s="88">
        <f t="shared" si="144"/>
        <v>1016.25</v>
      </c>
      <c r="H269" s="72">
        <v>4065</v>
      </c>
      <c r="I269" s="88">
        <f t="shared" si="145"/>
        <v>417678750</v>
      </c>
      <c r="J269" s="92">
        <f t="shared" si="146"/>
        <v>1670715000</v>
      </c>
      <c r="K269" s="67">
        <v>139</v>
      </c>
      <c r="L269" s="68">
        <v>476</v>
      </c>
      <c r="M269" s="68">
        <v>556</v>
      </c>
      <c r="N269" s="68">
        <v>674</v>
      </c>
      <c r="O269" s="69">
        <v>170</v>
      </c>
      <c r="P269" s="67">
        <v>2204758</v>
      </c>
      <c r="Q269" s="68">
        <v>1530397</v>
      </c>
      <c r="R269" s="68">
        <v>544202</v>
      </c>
      <c r="S269" s="68">
        <v>1838427</v>
      </c>
      <c r="T269" s="69">
        <v>1153737</v>
      </c>
      <c r="U269" s="102">
        <f t="shared" si="125"/>
        <v>15861.568345323742</v>
      </c>
      <c r="V269" s="103">
        <f t="shared" si="126"/>
        <v>3215.1197478991598</v>
      </c>
      <c r="W269" s="103">
        <f t="shared" si="127"/>
        <v>978.7805755395683</v>
      </c>
      <c r="X269" s="103">
        <f t="shared" si="128"/>
        <v>2727.6364985163204</v>
      </c>
      <c r="Y269" s="92">
        <f t="shared" si="129"/>
        <v>6786.6882352941175</v>
      </c>
      <c r="Z269" s="102">
        <f>Coverages!$C$10*G269</f>
        <v>228656250</v>
      </c>
      <c r="AA269" s="103">
        <f>Coverages!$C$12*G269</f>
        <v>30487500</v>
      </c>
      <c r="AB269" s="103">
        <f>Coverages!$C$14*G269</f>
        <v>152437500</v>
      </c>
      <c r="AC269" s="103">
        <f>Coverages!$C$16*G269</f>
        <v>3048750</v>
      </c>
      <c r="AD269" s="92">
        <f>Coverages!$C$18*G269</f>
        <v>3048750</v>
      </c>
      <c r="AE269" s="106">
        <f t="shared" si="147"/>
        <v>0.13677736777367774</v>
      </c>
      <c r="AF269" s="107">
        <f t="shared" si="130"/>
        <v>0.46838868388683885</v>
      </c>
      <c r="AG269" s="107">
        <f t="shared" si="131"/>
        <v>0.54710947109471098</v>
      </c>
      <c r="AH269" s="107">
        <f t="shared" si="132"/>
        <v>0.66322263222632227</v>
      </c>
      <c r="AI269" s="108">
        <f t="shared" si="133"/>
        <v>0.16728167281672818</v>
      </c>
      <c r="AJ269" s="106">
        <f t="shared" ref="AJ269:AJ332" si="154">K269/$G269+2.33*(K269*ABS(($G269-K269))/$G269^3)^0.5</f>
        <v>0.16189184668959053</v>
      </c>
      <c r="AK269" s="107">
        <f t="shared" si="148"/>
        <v>0.50486037887878821</v>
      </c>
      <c r="AL269" s="107">
        <f t="shared" si="149"/>
        <v>0.58349170632724268</v>
      </c>
      <c r="AM269" s="107">
        <f t="shared" si="150"/>
        <v>0.69776537032370622</v>
      </c>
      <c r="AN269" s="108">
        <f t="shared" si="151"/>
        <v>0.1945607003819862</v>
      </c>
      <c r="AO269" s="102">
        <f t="shared" si="152"/>
        <v>2169.5035670356701</v>
      </c>
      <c r="AP269" s="103">
        <f t="shared" si="134"/>
        <v>1505.9257072570726</v>
      </c>
      <c r="AQ269" s="103">
        <f t="shared" si="135"/>
        <v>535.50012300123001</v>
      </c>
      <c r="AR269" s="103">
        <f t="shared" si="136"/>
        <v>1809.030258302583</v>
      </c>
      <c r="AS269" s="92">
        <f t="shared" si="137"/>
        <v>1135.2885608856088</v>
      </c>
      <c r="AT269" s="102">
        <f t="shared" si="153"/>
        <v>2176.3588499568086</v>
      </c>
      <c r="AU269" s="103">
        <f t="shared" si="138"/>
        <v>1510.6841906900215</v>
      </c>
      <c r="AV269" s="103">
        <f t="shared" si="139"/>
        <v>537.19221740626188</v>
      </c>
      <c r="AW269" s="103">
        <f t="shared" si="140"/>
        <v>1814.746503448245</v>
      </c>
      <c r="AX269" s="92">
        <f t="shared" si="141"/>
        <v>1138.875890448121</v>
      </c>
    </row>
    <row r="270" spans="1:50" x14ac:dyDescent="0.2">
      <c r="A270" s="85" t="str">
        <f t="shared" si="142"/>
        <v>2011_2</v>
      </c>
      <c r="B270" s="59">
        <v>2011</v>
      </c>
      <c r="C270" s="59">
        <v>2</v>
      </c>
      <c r="D270" s="83" t="str">
        <f t="shared" si="143"/>
        <v>SSA_Personal</v>
      </c>
      <c r="E270" s="70" t="s">
        <v>30</v>
      </c>
      <c r="F270" s="71" t="s">
        <v>14</v>
      </c>
      <c r="G270" s="88">
        <f t="shared" si="144"/>
        <v>1913.5</v>
      </c>
      <c r="H270" s="72">
        <v>7654</v>
      </c>
      <c r="I270" s="88">
        <f t="shared" si="145"/>
        <v>786448500</v>
      </c>
      <c r="J270" s="92">
        <f t="shared" si="146"/>
        <v>3145794000</v>
      </c>
      <c r="K270" s="67">
        <v>234</v>
      </c>
      <c r="L270" s="68">
        <v>882</v>
      </c>
      <c r="M270" s="68">
        <v>703</v>
      </c>
      <c r="N270" s="68">
        <v>1904</v>
      </c>
      <c r="O270" s="69">
        <v>912</v>
      </c>
      <c r="P270" s="67">
        <v>4262202</v>
      </c>
      <c r="Q270" s="68">
        <v>1804793</v>
      </c>
      <c r="R270" s="68">
        <v>539221</v>
      </c>
      <c r="S270" s="68">
        <v>5668328</v>
      </c>
      <c r="T270" s="69">
        <v>4695936</v>
      </c>
      <c r="U270" s="102">
        <f t="shared" si="125"/>
        <v>18214.538461538461</v>
      </c>
      <c r="V270" s="103">
        <f t="shared" si="126"/>
        <v>2046.2505668934241</v>
      </c>
      <c r="W270" s="103">
        <f t="shared" si="127"/>
        <v>767.02844950213375</v>
      </c>
      <c r="X270" s="103">
        <f t="shared" si="128"/>
        <v>2977.0630252100841</v>
      </c>
      <c r="Y270" s="92">
        <f t="shared" si="129"/>
        <v>5149.0526315789475</v>
      </c>
      <c r="Z270" s="102">
        <f>Coverages!$C$10*G270</f>
        <v>430537500</v>
      </c>
      <c r="AA270" s="103">
        <f>Coverages!$C$12*G270</f>
        <v>57405000</v>
      </c>
      <c r="AB270" s="103">
        <f>Coverages!$C$14*G270</f>
        <v>287025000</v>
      </c>
      <c r="AC270" s="103">
        <f>Coverages!$C$16*G270</f>
        <v>5740500</v>
      </c>
      <c r="AD270" s="92">
        <f>Coverages!$C$18*G270</f>
        <v>5740500</v>
      </c>
      <c r="AE270" s="106">
        <f t="shared" si="147"/>
        <v>0.12228899921609616</v>
      </c>
      <c r="AF270" s="107">
        <f t="shared" si="130"/>
        <v>0.46093545858374707</v>
      </c>
      <c r="AG270" s="107">
        <f t="shared" si="131"/>
        <v>0.36738960020904105</v>
      </c>
      <c r="AH270" s="107">
        <f t="shared" si="132"/>
        <v>0.99503527567285077</v>
      </c>
      <c r="AI270" s="108">
        <f t="shared" si="133"/>
        <v>0.47661353540632351</v>
      </c>
      <c r="AJ270" s="106">
        <f t="shared" si="154"/>
        <v>0.13973963096670053</v>
      </c>
      <c r="AK270" s="107">
        <f t="shared" si="148"/>
        <v>0.48748653483190546</v>
      </c>
      <c r="AL270" s="107">
        <f t="shared" si="149"/>
        <v>0.39306831481683818</v>
      </c>
      <c r="AM270" s="107">
        <f t="shared" si="150"/>
        <v>0.99877903994913853</v>
      </c>
      <c r="AN270" s="108">
        <f t="shared" si="151"/>
        <v>0.50321687248092128</v>
      </c>
      <c r="AO270" s="102">
        <f t="shared" si="152"/>
        <v>2227.4376796446304</v>
      </c>
      <c r="AP270" s="103">
        <f t="shared" si="134"/>
        <v>943.18944342827285</v>
      </c>
      <c r="AQ270" s="103">
        <f t="shared" si="135"/>
        <v>281.79827541154953</v>
      </c>
      <c r="AR270" s="103">
        <f t="shared" si="136"/>
        <v>2962.2827279853673</v>
      </c>
      <c r="AS270" s="92">
        <f t="shared" si="137"/>
        <v>2454.1081787300759</v>
      </c>
      <c r="AT270" s="102">
        <f t="shared" si="153"/>
        <v>2234.4760250593058</v>
      </c>
      <c r="AU270" s="103">
        <f t="shared" si="138"/>
        <v>946.16977062440026</v>
      </c>
      <c r="AV270" s="103">
        <f t="shared" si="139"/>
        <v>282.68871271434438</v>
      </c>
      <c r="AW270" s="103">
        <f t="shared" si="140"/>
        <v>2971.6430657609294</v>
      </c>
      <c r="AX270" s="92">
        <f t="shared" si="141"/>
        <v>2461.8627665260578</v>
      </c>
    </row>
    <row r="271" spans="1:50" x14ac:dyDescent="0.2">
      <c r="A271" s="85" t="str">
        <f t="shared" si="142"/>
        <v>2011_2</v>
      </c>
      <c r="B271" s="59">
        <v>2011</v>
      </c>
      <c r="C271" s="59">
        <v>2</v>
      </c>
      <c r="D271" s="83" t="str">
        <f t="shared" si="143"/>
        <v>MML_Personal</v>
      </c>
      <c r="E271" s="70" t="s">
        <v>31</v>
      </c>
      <c r="F271" s="71" t="s">
        <v>14</v>
      </c>
      <c r="G271" s="88">
        <f t="shared" si="144"/>
        <v>6277</v>
      </c>
      <c r="H271" s="72">
        <v>25108</v>
      </c>
      <c r="I271" s="88">
        <f t="shared" si="145"/>
        <v>2579847000</v>
      </c>
      <c r="J271" s="92">
        <f t="shared" si="146"/>
        <v>10319388000</v>
      </c>
      <c r="K271" s="67">
        <v>618</v>
      </c>
      <c r="L271" s="68">
        <v>2531</v>
      </c>
      <c r="M271" s="68">
        <v>7193</v>
      </c>
      <c r="N271" s="68">
        <v>3013</v>
      </c>
      <c r="O271" s="69">
        <v>866</v>
      </c>
      <c r="P271" s="67">
        <v>8629793</v>
      </c>
      <c r="Q271" s="68">
        <v>7924842</v>
      </c>
      <c r="R271" s="68">
        <v>3463948</v>
      </c>
      <c r="S271" s="68">
        <v>9499227</v>
      </c>
      <c r="T271" s="69">
        <v>1438924</v>
      </c>
      <c r="U271" s="102">
        <f t="shared" si="125"/>
        <v>13964.066343042072</v>
      </c>
      <c r="V271" s="103">
        <f t="shared" si="126"/>
        <v>3131.1110233109443</v>
      </c>
      <c r="W271" s="103">
        <f t="shared" si="127"/>
        <v>481.57208397052688</v>
      </c>
      <c r="X271" s="103">
        <f t="shared" si="128"/>
        <v>3152.7470959176899</v>
      </c>
      <c r="Y271" s="92">
        <f t="shared" si="129"/>
        <v>1661.5750577367205</v>
      </c>
      <c r="Z271" s="102">
        <f>Coverages!$C$10*G271</f>
        <v>1412325000</v>
      </c>
      <c r="AA271" s="103">
        <f>Coverages!$C$12*G271</f>
        <v>188310000</v>
      </c>
      <c r="AB271" s="103">
        <f>Coverages!$C$14*G271</f>
        <v>941550000</v>
      </c>
      <c r="AC271" s="103">
        <f>Coverages!$C$16*G271</f>
        <v>18831000</v>
      </c>
      <c r="AD271" s="92">
        <f>Coverages!$C$18*G271</f>
        <v>18831000</v>
      </c>
      <c r="AE271" s="106">
        <f t="shared" si="147"/>
        <v>9.8454675800541666E-2</v>
      </c>
      <c r="AF271" s="107">
        <f t="shared" si="130"/>
        <v>0.40321809781742873</v>
      </c>
      <c r="AG271" s="107">
        <f t="shared" si="131"/>
        <v>1.145929584196272</v>
      </c>
      <c r="AH271" s="107">
        <f t="shared" si="132"/>
        <v>0.48000637247092559</v>
      </c>
      <c r="AI271" s="108">
        <f t="shared" si="133"/>
        <v>0.13796399553927036</v>
      </c>
      <c r="AJ271" s="106">
        <f t="shared" si="154"/>
        <v>0.10721644507376213</v>
      </c>
      <c r="AK271" s="107">
        <f t="shared" si="148"/>
        <v>0.41764448843229546</v>
      </c>
      <c r="AL271" s="107">
        <f t="shared" si="149"/>
        <v>1.1579558416003657</v>
      </c>
      <c r="AM271" s="107">
        <f t="shared" si="150"/>
        <v>0.49469909810811241</v>
      </c>
      <c r="AN271" s="108">
        <f t="shared" si="151"/>
        <v>0.1481060383874164</v>
      </c>
      <c r="AO271" s="102">
        <f t="shared" si="152"/>
        <v>1374.8276246614626</v>
      </c>
      <c r="AP271" s="103">
        <f t="shared" si="134"/>
        <v>1262.5206308746217</v>
      </c>
      <c r="AQ271" s="103">
        <f t="shared" si="135"/>
        <v>551.84769794487818</v>
      </c>
      <c r="AR271" s="103">
        <f t="shared" si="136"/>
        <v>1513.3386968296957</v>
      </c>
      <c r="AS271" s="92">
        <f t="shared" si="137"/>
        <v>229.23753385375178</v>
      </c>
      <c r="AT271" s="102">
        <f t="shared" si="153"/>
        <v>1379.171859203436</v>
      </c>
      <c r="AU271" s="103">
        <f t="shared" si="138"/>
        <v>1266.5099933490267</v>
      </c>
      <c r="AV271" s="103">
        <f t="shared" si="139"/>
        <v>553.59144806185088</v>
      </c>
      <c r="AW271" s="103">
        <f t="shared" si="140"/>
        <v>1518.1206041194125</v>
      </c>
      <c r="AX271" s="92">
        <f t="shared" si="141"/>
        <v>229.96188765274493</v>
      </c>
    </row>
    <row r="272" spans="1:50" x14ac:dyDescent="0.2">
      <c r="A272" s="85" t="str">
        <f t="shared" si="142"/>
        <v>2011_2</v>
      </c>
      <c r="B272" s="59">
        <v>2011</v>
      </c>
      <c r="C272" s="59">
        <v>2</v>
      </c>
      <c r="D272" s="83" t="str">
        <f t="shared" si="143"/>
        <v>LMH_Personal</v>
      </c>
      <c r="E272" s="70" t="s">
        <v>32</v>
      </c>
      <c r="F272" s="71" t="s">
        <v>14</v>
      </c>
      <c r="G272" s="88">
        <f t="shared" si="144"/>
        <v>4468</v>
      </c>
      <c r="H272" s="72">
        <v>17872</v>
      </c>
      <c r="I272" s="88">
        <f t="shared" si="145"/>
        <v>1836348000</v>
      </c>
      <c r="J272" s="92">
        <f t="shared" si="146"/>
        <v>7345392000</v>
      </c>
      <c r="K272" s="67">
        <v>290</v>
      </c>
      <c r="L272" s="68">
        <v>2263</v>
      </c>
      <c r="M272" s="68">
        <v>3785</v>
      </c>
      <c r="N272" s="68">
        <v>3287</v>
      </c>
      <c r="O272" s="69">
        <v>686</v>
      </c>
      <c r="P272" s="67">
        <v>9609927</v>
      </c>
      <c r="Q272" s="68">
        <v>8013779</v>
      </c>
      <c r="R272" s="68">
        <v>2665963</v>
      </c>
      <c r="S272" s="68">
        <v>11697513</v>
      </c>
      <c r="T272" s="69">
        <v>5530669</v>
      </c>
      <c r="U272" s="102">
        <f t="shared" si="125"/>
        <v>33137.679310344829</v>
      </c>
      <c r="V272" s="103">
        <f t="shared" si="126"/>
        <v>3541.2191780821918</v>
      </c>
      <c r="W272" s="103">
        <f t="shared" si="127"/>
        <v>704.34953764861291</v>
      </c>
      <c r="X272" s="103">
        <f t="shared" si="128"/>
        <v>3558.7201095223609</v>
      </c>
      <c r="Y272" s="92">
        <f t="shared" si="129"/>
        <v>8062.1997084548102</v>
      </c>
      <c r="Z272" s="102">
        <f>Coverages!$C$10*G272</f>
        <v>1005300000</v>
      </c>
      <c r="AA272" s="103">
        <f>Coverages!$C$12*G272</f>
        <v>134040000</v>
      </c>
      <c r="AB272" s="103">
        <f>Coverages!$C$14*G272</f>
        <v>670200000</v>
      </c>
      <c r="AC272" s="103">
        <f>Coverages!$C$16*G272</f>
        <v>13404000</v>
      </c>
      <c r="AD272" s="92">
        <f>Coverages!$C$18*G272</f>
        <v>13404000</v>
      </c>
      <c r="AE272" s="106">
        <f t="shared" si="147"/>
        <v>6.490599820948971E-2</v>
      </c>
      <c r="AF272" s="107">
        <f t="shared" si="130"/>
        <v>0.50649059982094902</v>
      </c>
      <c r="AG272" s="107">
        <f t="shared" si="131"/>
        <v>0.84713518352730532</v>
      </c>
      <c r="AH272" s="107">
        <f t="shared" si="132"/>
        <v>0.7356759176365264</v>
      </c>
      <c r="AI272" s="108">
        <f t="shared" si="133"/>
        <v>0.15353625783348254</v>
      </c>
      <c r="AJ272" s="106">
        <f t="shared" si="154"/>
        <v>7.3493550432607496E-2</v>
      </c>
      <c r="AK272" s="107">
        <f t="shared" si="148"/>
        <v>0.52391800579382652</v>
      </c>
      <c r="AL272" s="107">
        <f t="shared" si="149"/>
        <v>0.85967899355474631</v>
      </c>
      <c r="AM272" s="107">
        <f t="shared" si="150"/>
        <v>0.75104723096163206</v>
      </c>
      <c r="AN272" s="108">
        <f t="shared" si="151"/>
        <v>0.16610260328721529</v>
      </c>
      <c r="AO272" s="102">
        <f t="shared" si="152"/>
        <v>2150.8341539838852</v>
      </c>
      <c r="AP272" s="103">
        <f t="shared" si="134"/>
        <v>1793.5942256042972</v>
      </c>
      <c r="AQ272" s="103">
        <f t="shared" si="135"/>
        <v>596.6792748433304</v>
      </c>
      <c r="AR272" s="103">
        <f t="shared" si="136"/>
        <v>2618.0646821844225</v>
      </c>
      <c r="AS272" s="92">
        <f t="shared" si="137"/>
        <v>1237.8399731423456</v>
      </c>
      <c r="AT272" s="102">
        <f t="shared" si="153"/>
        <v>2157.6304445574719</v>
      </c>
      <c r="AU272" s="103">
        <f t="shared" si="138"/>
        <v>1799.2616953651502</v>
      </c>
      <c r="AV272" s="103">
        <f t="shared" si="139"/>
        <v>598.56468554483001</v>
      </c>
      <c r="AW272" s="103">
        <f t="shared" si="140"/>
        <v>2626.337346205315</v>
      </c>
      <c r="AX272" s="92">
        <f t="shared" si="141"/>
        <v>1241.7513487012159</v>
      </c>
    </row>
    <row r="273" spans="1:50" x14ac:dyDescent="0.2">
      <c r="A273" s="85" t="str">
        <f t="shared" si="142"/>
        <v>2011_2</v>
      </c>
      <c r="B273" s="59">
        <v>2011</v>
      </c>
      <c r="C273" s="59">
        <v>2</v>
      </c>
      <c r="D273" s="83" t="str">
        <f t="shared" si="143"/>
        <v>SSL_Personal</v>
      </c>
      <c r="E273" s="70" t="s">
        <v>33</v>
      </c>
      <c r="F273" s="71" t="s">
        <v>14</v>
      </c>
      <c r="G273" s="88">
        <f t="shared" si="144"/>
        <v>3394.25</v>
      </c>
      <c r="H273" s="72">
        <v>13577</v>
      </c>
      <c r="I273" s="88">
        <f t="shared" si="145"/>
        <v>1395036750</v>
      </c>
      <c r="J273" s="92">
        <f t="shared" si="146"/>
        <v>5580147000</v>
      </c>
      <c r="K273" s="67">
        <v>497</v>
      </c>
      <c r="L273" s="68">
        <v>1413</v>
      </c>
      <c r="M273" s="68">
        <v>3690</v>
      </c>
      <c r="N273" s="68">
        <v>1792</v>
      </c>
      <c r="O273" s="69">
        <v>452</v>
      </c>
      <c r="P273" s="67">
        <v>5509676</v>
      </c>
      <c r="Q273" s="68">
        <v>4308346</v>
      </c>
      <c r="R273" s="68">
        <v>2918110</v>
      </c>
      <c r="S273" s="68">
        <v>5798039</v>
      </c>
      <c r="T273" s="69">
        <v>956369</v>
      </c>
      <c r="U273" s="102">
        <f t="shared" si="125"/>
        <v>11085.867203219315</v>
      </c>
      <c r="V273" s="103">
        <f t="shared" si="126"/>
        <v>3049.0771408351025</v>
      </c>
      <c r="W273" s="103">
        <f t="shared" si="127"/>
        <v>790.81571815718155</v>
      </c>
      <c r="X273" s="103">
        <f t="shared" si="128"/>
        <v>3235.5128348214284</v>
      </c>
      <c r="Y273" s="92">
        <f t="shared" si="129"/>
        <v>2115.8606194690265</v>
      </c>
      <c r="Z273" s="102">
        <f>Coverages!$C$10*G273</f>
        <v>763706250</v>
      </c>
      <c r="AA273" s="103">
        <f>Coverages!$C$12*G273</f>
        <v>101827500</v>
      </c>
      <c r="AB273" s="103">
        <f>Coverages!$C$14*G273</f>
        <v>509137500</v>
      </c>
      <c r="AC273" s="103">
        <f>Coverages!$C$16*G273</f>
        <v>10182750</v>
      </c>
      <c r="AD273" s="92">
        <f>Coverages!$C$18*G273</f>
        <v>10182750</v>
      </c>
      <c r="AE273" s="106">
        <f t="shared" si="147"/>
        <v>0.14642409958017236</v>
      </c>
      <c r="AF273" s="107">
        <f t="shared" si="130"/>
        <v>0.41629225896737126</v>
      </c>
      <c r="AG273" s="107">
        <f t="shared" si="131"/>
        <v>1.0871326508065111</v>
      </c>
      <c r="AH273" s="107">
        <f t="shared" si="132"/>
        <v>0.52795168299329753</v>
      </c>
      <c r="AI273" s="108">
        <f t="shared" si="133"/>
        <v>0.13316638432643441</v>
      </c>
      <c r="AJ273" s="106">
        <f t="shared" si="154"/>
        <v>0.16056286083647786</v>
      </c>
      <c r="AK273" s="107">
        <f t="shared" si="148"/>
        <v>0.43600653811467827</v>
      </c>
      <c r="AL273" s="107">
        <f t="shared" si="149"/>
        <v>1.0994414515335078</v>
      </c>
      <c r="AM273" s="107">
        <f t="shared" si="150"/>
        <v>0.54791691327659731</v>
      </c>
      <c r="AN273" s="108">
        <f t="shared" si="151"/>
        <v>0.14675418552642389</v>
      </c>
      <c r="AO273" s="102">
        <f t="shared" si="152"/>
        <v>1623.2381232967518</v>
      </c>
      <c r="AP273" s="103">
        <f t="shared" si="134"/>
        <v>1269.3072107240187</v>
      </c>
      <c r="AQ273" s="103">
        <f t="shared" si="135"/>
        <v>859.72158797967154</v>
      </c>
      <c r="AR273" s="103">
        <f t="shared" si="136"/>
        <v>1708.1944464903881</v>
      </c>
      <c r="AS273" s="92">
        <f t="shared" si="137"/>
        <v>281.76150843337996</v>
      </c>
      <c r="AT273" s="102">
        <f t="shared" si="153"/>
        <v>1628.3672951278825</v>
      </c>
      <c r="AU273" s="103">
        <f t="shared" si="138"/>
        <v>1273.3180177010468</v>
      </c>
      <c r="AV273" s="103">
        <f t="shared" si="139"/>
        <v>862.43817015476509</v>
      </c>
      <c r="AW273" s="103">
        <f t="shared" si="140"/>
        <v>1713.5920666616282</v>
      </c>
      <c r="AX273" s="92">
        <f t="shared" si="141"/>
        <v>282.65182955842732</v>
      </c>
    </row>
    <row r="274" spans="1:50" x14ac:dyDescent="0.2">
      <c r="A274" s="85" t="str">
        <f t="shared" si="142"/>
        <v>2011_2</v>
      </c>
      <c r="B274" s="59">
        <v>2011</v>
      </c>
      <c r="C274" s="59">
        <v>2</v>
      </c>
      <c r="D274" s="83" t="str">
        <f t="shared" si="143"/>
        <v>SSH_Personal</v>
      </c>
      <c r="E274" s="70" t="s">
        <v>34</v>
      </c>
      <c r="F274" s="71" t="s">
        <v>14</v>
      </c>
      <c r="G274" s="88">
        <f t="shared" si="144"/>
        <v>3090</v>
      </c>
      <c r="H274" s="72">
        <v>12360</v>
      </c>
      <c r="I274" s="88">
        <f t="shared" si="145"/>
        <v>1269990000</v>
      </c>
      <c r="J274" s="92">
        <f t="shared" si="146"/>
        <v>5079960000</v>
      </c>
      <c r="K274" s="67">
        <v>367</v>
      </c>
      <c r="L274" s="68">
        <v>1669</v>
      </c>
      <c r="M274" s="68">
        <v>3300</v>
      </c>
      <c r="N274" s="68">
        <v>2099</v>
      </c>
      <c r="O274" s="69">
        <v>341</v>
      </c>
      <c r="P274" s="67">
        <v>4901791</v>
      </c>
      <c r="Q274" s="68">
        <v>6576176</v>
      </c>
      <c r="R274" s="68">
        <v>5514008</v>
      </c>
      <c r="S274" s="68">
        <v>8382208</v>
      </c>
      <c r="T274" s="69">
        <v>1144997</v>
      </c>
      <c r="U274" s="102">
        <f t="shared" si="125"/>
        <v>13356.378746594006</v>
      </c>
      <c r="V274" s="103">
        <f t="shared" si="126"/>
        <v>3940.1893349310963</v>
      </c>
      <c r="W274" s="103">
        <f t="shared" si="127"/>
        <v>1670.9115151515152</v>
      </c>
      <c r="X274" s="103">
        <f t="shared" si="128"/>
        <v>3993.4292520247736</v>
      </c>
      <c r="Y274" s="92">
        <f t="shared" si="129"/>
        <v>3357.7624633431087</v>
      </c>
      <c r="Z274" s="102">
        <f>Coverages!$C$10*G274</f>
        <v>695250000</v>
      </c>
      <c r="AA274" s="103">
        <f>Coverages!$C$12*G274</f>
        <v>92700000</v>
      </c>
      <c r="AB274" s="103">
        <f>Coverages!$C$14*G274</f>
        <v>463500000</v>
      </c>
      <c r="AC274" s="103">
        <f>Coverages!$C$16*G274</f>
        <v>9270000</v>
      </c>
      <c r="AD274" s="92">
        <f>Coverages!$C$18*G274</f>
        <v>9270000</v>
      </c>
      <c r="AE274" s="106">
        <f t="shared" si="147"/>
        <v>0.11877022653721683</v>
      </c>
      <c r="AF274" s="107">
        <f t="shared" si="130"/>
        <v>0.54012944983818767</v>
      </c>
      <c r="AG274" s="107">
        <f t="shared" si="131"/>
        <v>1.0679611650485437</v>
      </c>
      <c r="AH274" s="107">
        <f t="shared" si="132"/>
        <v>0.67928802588996762</v>
      </c>
      <c r="AI274" s="108">
        <f t="shared" si="133"/>
        <v>0.11035598705501617</v>
      </c>
      <c r="AJ274" s="106">
        <f t="shared" si="154"/>
        <v>0.13233070629272667</v>
      </c>
      <c r="AK274" s="107">
        <f t="shared" si="148"/>
        <v>0.56101968886362563</v>
      </c>
      <c r="AL274" s="107">
        <f t="shared" si="149"/>
        <v>1.0792535277581157</v>
      </c>
      <c r="AM274" s="107">
        <f t="shared" si="150"/>
        <v>0.69885218780465441</v>
      </c>
      <c r="AN274" s="108">
        <f t="shared" si="151"/>
        <v>0.12348955609191127</v>
      </c>
      <c r="AO274" s="102">
        <f t="shared" si="152"/>
        <v>1586.3401294498383</v>
      </c>
      <c r="AP274" s="103">
        <f t="shared" si="134"/>
        <v>2128.212297734628</v>
      </c>
      <c r="AQ274" s="103">
        <f t="shared" si="135"/>
        <v>1784.4686084142395</v>
      </c>
      <c r="AR274" s="103">
        <f t="shared" si="136"/>
        <v>2712.6886731391587</v>
      </c>
      <c r="AS274" s="92">
        <f t="shared" si="137"/>
        <v>370.54919093851134</v>
      </c>
      <c r="AT274" s="102">
        <f t="shared" si="153"/>
        <v>1591.3527095450131</v>
      </c>
      <c r="AU274" s="103">
        <f t="shared" si="138"/>
        <v>2134.9371068747905</v>
      </c>
      <c r="AV274" s="103">
        <f t="shared" si="139"/>
        <v>1790.107242690045</v>
      </c>
      <c r="AW274" s="103">
        <f t="shared" si="140"/>
        <v>2721.2603337779774</v>
      </c>
      <c r="AX274" s="92">
        <f t="shared" si="141"/>
        <v>371.72006688390252</v>
      </c>
    </row>
    <row r="275" spans="1:50" x14ac:dyDescent="0.2">
      <c r="A275" s="85" t="str">
        <f t="shared" si="142"/>
        <v>2011_2</v>
      </c>
      <c r="B275" s="59">
        <v>2011</v>
      </c>
      <c r="C275" s="59">
        <v>2</v>
      </c>
      <c r="D275" s="83" t="str">
        <f t="shared" si="143"/>
        <v>MMH_Personal</v>
      </c>
      <c r="E275" s="70" t="s">
        <v>35</v>
      </c>
      <c r="F275" s="71" t="s">
        <v>14</v>
      </c>
      <c r="G275" s="88">
        <f t="shared" si="144"/>
        <v>5465</v>
      </c>
      <c r="H275" s="72">
        <v>21860</v>
      </c>
      <c r="I275" s="88">
        <f t="shared" si="145"/>
        <v>2246115000</v>
      </c>
      <c r="J275" s="92">
        <f t="shared" si="146"/>
        <v>8984460000</v>
      </c>
      <c r="K275" s="67">
        <v>918</v>
      </c>
      <c r="L275" s="68">
        <v>3115</v>
      </c>
      <c r="M275" s="68">
        <v>3633</v>
      </c>
      <c r="N275" s="68">
        <v>4407</v>
      </c>
      <c r="O275" s="69">
        <v>971</v>
      </c>
      <c r="P275" s="67">
        <v>10230519</v>
      </c>
      <c r="Q275" s="68">
        <v>9270676</v>
      </c>
      <c r="R275" s="68">
        <v>3541549</v>
      </c>
      <c r="S275" s="68">
        <v>11239453</v>
      </c>
      <c r="T275" s="69">
        <v>2308144</v>
      </c>
      <c r="U275" s="102">
        <f t="shared" si="125"/>
        <v>11144.356209150326</v>
      </c>
      <c r="V275" s="103">
        <f t="shared" si="126"/>
        <v>2976.1399678972712</v>
      </c>
      <c r="W275" s="103">
        <f t="shared" si="127"/>
        <v>974.82769061381782</v>
      </c>
      <c r="X275" s="103">
        <f t="shared" si="128"/>
        <v>2550.3637395053324</v>
      </c>
      <c r="Y275" s="92">
        <f t="shared" si="129"/>
        <v>2377.07929969104</v>
      </c>
      <c r="Z275" s="102">
        <f>Coverages!$C$10*G275</f>
        <v>1229625000</v>
      </c>
      <c r="AA275" s="103">
        <f>Coverages!$C$12*G275</f>
        <v>163950000</v>
      </c>
      <c r="AB275" s="103">
        <f>Coverages!$C$14*G275</f>
        <v>819750000</v>
      </c>
      <c r="AC275" s="103">
        <f>Coverages!$C$16*G275</f>
        <v>16395000</v>
      </c>
      <c r="AD275" s="92">
        <f>Coverages!$C$18*G275</f>
        <v>16395000</v>
      </c>
      <c r="AE275" s="106">
        <f t="shared" si="147"/>
        <v>0.16797804208600184</v>
      </c>
      <c r="AF275" s="107">
        <f t="shared" si="130"/>
        <v>0.56999085086916745</v>
      </c>
      <c r="AG275" s="107">
        <f t="shared" si="131"/>
        <v>0.66477584629460196</v>
      </c>
      <c r="AH275" s="107">
        <f t="shared" si="132"/>
        <v>0.80640439158279964</v>
      </c>
      <c r="AI275" s="108">
        <f t="shared" si="133"/>
        <v>0.17767612076852698</v>
      </c>
      <c r="AJ275" s="106">
        <f t="shared" si="154"/>
        <v>0.1797610044174057</v>
      </c>
      <c r="AK275" s="107">
        <f t="shared" si="148"/>
        <v>0.585594767749678</v>
      </c>
      <c r="AL275" s="107">
        <f t="shared" si="149"/>
        <v>0.67965458459799677</v>
      </c>
      <c r="AM275" s="107">
        <f t="shared" si="150"/>
        <v>0.81885770822346415</v>
      </c>
      <c r="AN275" s="108">
        <f t="shared" si="151"/>
        <v>0.18972361759557416</v>
      </c>
      <c r="AO275" s="102">
        <f t="shared" si="152"/>
        <v>1872.0071363220495</v>
      </c>
      <c r="AP275" s="103">
        <f t="shared" si="134"/>
        <v>1696.3725526075023</v>
      </c>
      <c r="AQ275" s="103">
        <f t="shared" si="135"/>
        <v>648.04190301921312</v>
      </c>
      <c r="AR275" s="103">
        <f t="shared" si="136"/>
        <v>2056.6245196706313</v>
      </c>
      <c r="AS275" s="92">
        <f t="shared" si="137"/>
        <v>422.35022872827079</v>
      </c>
      <c r="AT275" s="102">
        <f t="shared" si="153"/>
        <v>1877.9223782902443</v>
      </c>
      <c r="AU275" s="103">
        <f t="shared" si="138"/>
        <v>1701.7328174922784</v>
      </c>
      <c r="AV275" s="103">
        <f t="shared" si="139"/>
        <v>650.08961137860513</v>
      </c>
      <c r="AW275" s="103">
        <f t="shared" si="140"/>
        <v>2063.1231229267469</v>
      </c>
      <c r="AX275" s="92">
        <f t="shared" si="141"/>
        <v>423.68478763554003</v>
      </c>
    </row>
    <row r="276" spans="1:50" x14ac:dyDescent="0.2">
      <c r="A276" s="85" t="str">
        <f t="shared" si="142"/>
        <v>2011_2</v>
      </c>
      <c r="B276" s="59">
        <v>2011</v>
      </c>
      <c r="C276" s="59">
        <v>2</v>
      </c>
      <c r="D276" s="83" t="str">
        <f t="shared" si="143"/>
        <v>SYA_Personal</v>
      </c>
      <c r="E276" s="70" t="s">
        <v>36</v>
      </c>
      <c r="F276" s="71" t="s">
        <v>14</v>
      </c>
      <c r="G276" s="88">
        <f t="shared" si="144"/>
        <v>1522.75</v>
      </c>
      <c r="H276" s="72">
        <v>6091</v>
      </c>
      <c r="I276" s="88">
        <f t="shared" si="145"/>
        <v>625850250</v>
      </c>
      <c r="J276" s="92">
        <f t="shared" si="146"/>
        <v>2503401000</v>
      </c>
      <c r="K276" s="67">
        <v>256</v>
      </c>
      <c r="L276" s="68">
        <v>859</v>
      </c>
      <c r="M276" s="68">
        <v>1895</v>
      </c>
      <c r="N276" s="68">
        <v>1590</v>
      </c>
      <c r="O276" s="69">
        <v>289</v>
      </c>
      <c r="P276" s="67">
        <v>3533757</v>
      </c>
      <c r="Q276" s="68">
        <v>3500666</v>
      </c>
      <c r="R276" s="68">
        <v>1575095</v>
      </c>
      <c r="S276" s="68">
        <v>4707657</v>
      </c>
      <c r="T276" s="69">
        <v>1367382</v>
      </c>
      <c r="U276" s="102">
        <f t="shared" si="125"/>
        <v>13803.73828125</v>
      </c>
      <c r="V276" s="103">
        <f t="shared" si="126"/>
        <v>4075.2805587892899</v>
      </c>
      <c r="W276" s="103">
        <f t="shared" si="127"/>
        <v>831.18469656992079</v>
      </c>
      <c r="X276" s="103">
        <f t="shared" si="128"/>
        <v>2960.790566037736</v>
      </c>
      <c r="Y276" s="92">
        <f t="shared" si="129"/>
        <v>4731.4256055363321</v>
      </c>
      <c r="Z276" s="102">
        <f>Coverages!$C$10*G276</f>
        <v>342618750</v>
      </c>
      <c r="AA276" s="103">
        <f>Coverages!$C$12*G276</f>
        <v>45682500</v>
      </c>
      <c r="AB276" s="103">
        <f>Coverages!$C$14*G276</f>
        <v>228412500</v>
      </c>
      <c r="AC276" s="103">
        <f>Coverages!$C$16*G276</f>
        <v>4568250</v>
      </c>
      <c r="AD276" s="92">
        <f>Coverages!$C$18*G276</f>
        <v>4568250</v>
      </c>
      <c r="AE276" s="106">
        <f t="shared" si="147"/>
        <v>0.16811689377770481</v>
      </c>
      <c r="AF276" s="107">
        <f t="shared" si="130"/>
        <v>0.56411098341815791</v>
      </c>
      <c r="AG276" s="107">
        <f t="shared" si="131"/>
        <v>1.2444590379248071</v>
      </c>
      <c r="AH276" s="107">
        <f t="shared" si="132"/>
        <v>1.0441635199474635</v>
      </c>
      <c r="AI276" s="108">
        <f t="shared" si="133"/>
        <v>0.18978821211623706</v>
      </c>
      <c r="AJ276" s="106">
        <f t="shared" si="154"/>
        <v>0.19044636546844904</v>
      </c>
      <c r="AK276" s="107">
        <f t="shared" si="148"/>
        <v>0.59371917332954793</v>
      </c>
      <c r="AL276" s="107">
        <f t="shared" si="149"/>
        <v>1.2773923166033254</v>
      </c>
      <c r="AM276" s="107">
        <f t="shared" si="150"/>
        <v>1.0569855773038328</v>
      </c>
      <c r="AN276" s="108">
        <f t="shared" si="151"/>
        <v>0.21320220666914472</v>
      </c>
      <c r="AO276" s="102">
        <f t="shared" si="152"/>
        <v>2320.6416023641436</v>
      </c>
      <c r="AP276" s="103">
        <f t="shared" si="134"/>
        <v>2298.9105237235267</v>
      </c>
      <c r="AQ276" s="103">
        <f t="shared" si="135"/>
        <v>1034.3753078312263</v>
      </c>
      <c r="AR276" s="103">
        <f t="shared" si="136"/>
        <v>3091.5494992612053</v>
      </c>
      <c r="AS276" s="92">
        <f t="shared" si="137"/>
        <v>897.96880643572479</v>
      </c>
      <c r="AT276" s="102">
        <f t="shared" si="153"/>
        <v>2327.9744572091381</v>
      </c>
      <c r="AU276" s="103">
        <f t="shared" si="138"/>
        <v>2306.1747118493108</v>
      </c>
      <c r="AV276" s="103">
        <f t="shared" si="139"/>
        <v>1037.6437677174258</v>
      </c>
      <c r="AW276" s="103">
        <f t="shared" si="140"/>
        <v>3101.3182992780207</v>
      </c>
      <c r="AX276" s="92">
        <f t="shared" si="141"/>
        <v>900.8062436798981</v>
      </c>
    </row>
    <row r="277" spans="1:50" x14ac:dyDescent="0.2">
      <c r="A277" s="85" t="str">
        <f t="shared" si="142"/>
        <v>2011_2</v>
      </c>
      <c r="B277" s="59">
        <v>2011</v>
      </c>
      <c r="C277" s="59">
        <v>2</v>
      </c>
      <c r="D277" s="83" t="str">
        <f t="shared" si="143"/>
        <v>LSH_Personal</v>
      </c>
      <c r="E277" s="70" t="s">
        <v>37</v>
      </c>
      <c r="F277" s="71" t="s">
        <v>14</v>
      </c>
      <c r="G277" s="88">
        <f t="shared" si="144"/>
        <v>2833.25</v>
      </c>
      <c r="H277" s="72">
        <v>11333</v>
      </c>
      <c r="I277" s="88">
        <f t="shared" si="145"/>
        <v>1164465750</v>
      </c>
      <c r="J277" s="92">
        <f t="shared" si="146"/>
        <v>4657863000</v>
      </c>
      <c r="K277" s="67">
        <v>493</v>
      </c>
      <c r="L277" s="68">
        <v>1958</v>
      </c>
      <c r="M277" s="68">
        <v>2577</v>
      </c>
      <c r="N277" s="68">
        <v>2581</v>
      </c>
      <c r="O277" s="69">
        <v>670</v>
      </c>
      <c r="P277" s="67">
        <v>7666203</v>
      </c>
      <c r="Q277" s="68">
        <v>6407858</v>
      </c>
      <c r="R277" s="68">
        <v>2849676</v>
      </c>
      <c r="S277" s="68">
        <v>8018193</v>
      </c>
      <c r="T277" s="69">
        <v>3448226</v>
      </c>
      <c r="U277" s="102">
        <f t="shared" si="125"/>
        <v>15550.107505070993</v>
      </c>
      <c r="V277" s="103">
        <f t="shared" si="126"/>
        <v>3272.6547497446372</v>
      </c>
      <c r="W277" s="103">
        <f t="shared" si="127"/>
        <v>1105.8114086146682</v>
      </c>
      <c r="X277" s="103">
        <f t="shared" si="128"/>
        <v>3106.6226268888026</v>
      </c>
      <c r="Y277" s="92">
        <f t="shared" si="129"/>
        <v>5146.6059701492541</v>
      </c>
      <c r="Z277" s="102">
        <f>Coverages!$C$10*G277</f>
        <v>637481250</v>
      </c>
      <c r="AA277" s="103">
        <f>Coverages!$C$12*G277</f>
        <v>84997500</v>
      </c>
      <c r="AB277" s="103">
        <f>Coverages!$C$14*G277</f>
        <v>424987500</v>
      </c>
      <c r="AC277" s="103">
        <f>Coverages!$C$16*G277</f>
        <v>8499750</v>
      </c>
      <c r="AD277" s="92">
        <f>Coverages!$C$18*G277</f>
        <v>8499750</v>
      </c>
      <c r="AE277" s="106">
        <f t="shared" si="147"/>
        <v>0.17400511779758229</v>
      </c>
      <c r="AF277" s="107">
        <f t="shared" si="130"/>
        <v>0.69107914938674664</v>
      </c>
      <c r="AG277" s="107">
        <f t="shared" si="131"/>
        <v>0.90955616341657108</v>
      </c>
      <c r="AH277" s="107">
        <f t="shared" si="132"/>
        <v>0.91096796964616611</v>
      </c>
      <c r="AI277" s="108">
        <f t="shared" si="133"/>
        <v>0.23647754345716052</v>
      </c>
      <c r="AJ277" s="106">
        <f t="shared" si="154"/>
        <v>0.19060034342665275</v>
      </c>
      <c r="AK277" s="107">
        <f t="shared" si="148"/>
        <v>0.71130472909731712</v>
      </c>
      <c r="AL277" s="107">
        <f t="shared" si="149"/>
        <v>0.92211119244480799</v>
      </c>
      <c r="AM277" s="107">
        <f t="shared" si="150"/>
        <v>0.92343428660110849</v>
      </c>
      <c r="AN277" s="108">
        <f t="shared" si="151"/>
        <v>0.2550778170532117</v>
      </c>
      <c r="AO277" s="102">
        <f t="shared" si="152"/>
        <v>2705.7982881849466</v>
      </c>
      <c r="AP277" s="103">
        <f t="shared" si="134"/>
        <v>2261.6634606900202</v>
      </c>
      <c r="AQ277" s="103">
        <f t="shared" si="135"/>
        <v>1005.7975822818319</v>
      </c>
      <c r="AR277" s="103">
        <f t="shared" si="136"/>
        <v>2830.0337068737317</v>
      </c>
      <c r="AS277" s="92">
        <f t="shared" si="137"/>
        <v>1217.0567369628518</v>
      </c>
      <c r="AT277" s="102">
        <f t="shared" si="153"/>
        <v>2714.3481763136783</v>
      </c>
      <c r="AU277" s="103">
        <f t="shared" si="138"/>
        <v>2268.8099540772682</v>
      </c>
      <c r="AV277" s="103">
        <f t="shared" si="139"/>
        <v>1008.975741143935</v>
      </c>
      <c r="AW277" s="103">
        <f t="shared" si="140"/>
        <v>2838.9761589774107</v>
      </c>
      <c r="AX277" s="92">
        <f t="shared" si="141"/>
        <v>1220.9024408324969</v>
      </c>
    </row>
    <row r="278" spans="1:50" x14ac:dyDescent="0.2">
      <c r="A278" s="85" t="str">
        <f t="shared" si="142"/>
        <v>2011_2</v>
      </c>
      <c r="B278" s="59">
        <v>2011</v>
      </c>
      <c r="C278" s="59">
        <v>2</v>
      </c>
      <c r="D278" s="83" t="str">
        <f t="shared" si="143"/>
        <v>SYH_Personal</v>
      </c>
      <c r="E278" s="70" t="s">
        <v>38</v>
      </c>
      <c r="F278" s="71" t="s">
        <v>14</v>
      </c>
      <c r="G278" s="88">
        <f t="shared" si="144"/>
        <v>1480</v>
      </c>
      <c r="H278" s="72">
        <v>5920</v>
      </c>
      <c r="I278" s="88">
        <f t="shared" si="145"/>
        <v>608280000</v>
      </c>
      <c r="J278" s="92">
        <f t="shared" si="146"/>
        <v>2433120000</v>
      </c>
      <c r="K278" s="67">
        <v>268</v>
      </c>
      <c r="L278" s="68">
        <v>1053</v>
      </c>
      <c r="M278" s="68">
        <v>783</v>
      </c>
      <c r="N278" s="68">
        <v>1543</v>
      </c>
      <c r="O278" s="69">
        <v>34</v>
      </c>
      <c r="P278" s="67">
        <v>2921091</v>
      </c>
      <c r="Q278" s="68">
        <v>2622139</v>
      </c>
      <c r="R278" s="68">
        <v>1062413</v>
      </c>
      <c r="S278" s="68">
        <v>3614642</v>
      </c>
      <c r="T278" s="69">
        <v>216313</v>
      </c>
      <c r="U278" s="102">
        <f t="shared" si="125"/>
        <v>10899.593283582089</v>
      </c>
      <c r="V278" s="103">
        <f t="shared" si="126"/>
        <v>2490.1604938271603</v>
      </c>
      <c r="W278" s="103">
        <f t="shared" si="127"/>
        <v>1356.8492975734355</v>
      </c>
      <c r="X278" s="103">
        <f t="shared" si="128"/>
        <v>2342.6066104990277</v>
      </c>
      <c r="Y278" s="92">
        <f t="shared" si="129"/>
        <v>6362.1470588235297</v>
      </c>
      <c r="Z278" s="102">
        <f>Coverages!$C$10*G278</f>
        <v>333000000</v>
      </c>
      <c r="AA278" s="103">
        <f>Coverages!$C$12*G278</f>
        <v>44400000</v>
      </c>
      <c r="AB278" s="103">
        <f>Coverages!$C$14*G278</f>
        <v>222000000</v>
      </c>
      <c r="AC278" s="103">
        <f>Coverages!$C$16*G278</f>
        <v>4440000</v>
      </c>
      <c r="AD278" s="92">
        <f>Coverages!$C$18*G278</f>
        <v>4440000</v>
      </c>
      <c r="AE278" s="106">
        <f t="shared" si="147"/>
        <v>0.18108108108108109</v>
      </c>
      <c r="AF278" s="107">
        <f t="shared" si="130"/>
        <v>0.71148648648648649</v>
      </c>
      <c r="AG278" s="107">
        <f t="shared" si="131"/>
        <v>0.52905405405405403</v>
      </c>
      <c r="AH278" s="107">
        <f t="shared" si="132"/>
        <v>1.0425675675675676</v>
      </c>
      <c r="AI278" s="108">
        <f t="shared" si="133"/>
        <v>2.2972972972972974E-2</v>
      </c>
      <c r="AJ278" s="106">
        <f t="shared" si="154"/>
        <v>0.20440395448055063</v>
      </c>
      <c r="AK278" s="107">
        <f t="shared" si="148"/>
        <v>0.7389269517698247</v>
      </c>
      <c r="AL278" s="107">
        <f t="shared" si="149"/>
        <v>0.55928561822515521</v>
      </c>
      <c r="AM278" s="107">
        <f t="shared" si="150"/>
        <v>1.0553265660474636</v>
      </c>
      <c r="AN278" s="108">
        <f t="shared" si="151"/>
        <v>3.2046725971603102E-2</v>
      </c>
      <c r="AO278" s="102">
        <f t="shared" si="152"/>
        <v>1973.710135135135</v>
      </c>
      <c r="AP278" s="103">
        <f t="shared" si="134"/>
        <v>1771.7155405405406</v>
      </c>
      <c r="AQ278" s="103">
        <f t="shared" si="135"/>
        <v>717.84662162162158</v>
      </c>
      <c r="AR278" s="103">
        <f t="shared" si="136"/>
        <v>2442.3256756756755</v>
      </c>
      <c r="AS278" s="92">
        <f t="shared" si="137"/>
        <v>146.15743243243244</v>
      </c>
      <c r="AT278" s="102">
        <f t="shared" si="153"/>
        <v>1979.9467422494331</v>
      </c>
      <c r="AU278" s="103">
        <f t="shared" si="138"/>
        <v>1777.3138771695872</v>
      </c>
      <c r="AV278" s="103">
        <f t="shared" si="139"/>
        <v>720.11490168346245</v>
      </c>
      <c r="AW278" s="103">
        <f t="shared" si="140"/>
        <v>2450.0430326538867</v>
      </c>
      <c r="AX278" s="92">
        <f t="shared" si="141"/>
        <v>146.61926645085745</v>
      </c>
    </row>
    <row r="279" spans="1:50" x14ac:dyDescent="0.2">
      <c r="A279" s="85" t="str">
        <f t="shared" si="142"/>
        <v>2011_2</v>
      </c>
      <c r="B279" s="59">
        <v>2011</v>
      </c>
      <c r="C279" s="59">
        <v>2</v>
      </c>
      <c r="D279" s="83" t="str">
        <f t="shared" si="143"/>
        <v>MSH_Personal</v>
      </c>
      <c r="E279" s="70" t="s">
        <v>39</v>
      </c>
      <c r="F279" s="71" t="s">
        <v>14</v>
      </c>
      <c r="G279" s="88">
        <f t="shared" si="144"/>
        <v>4020.75</v>
      </c>
      <c r="H279" s="72">
        <v>16083</v>
      </c>
      <c r="I279" s="88">
        <f t="shared" si="145"/>
        <v>1652528250</v>
      </c>
      <c r="J279" s="92">
        <f t="shared" si="146"/>
        <v>6610113000</v>
      </c>
      <c r="K279" s="67">
        <v>815</v>
      </c>
      <c r="L279" s="68">
        <v>2688</v>
      </c>
      <c r="M279" s="68">
        <v>3344</v>
      </c>
      <c r="N279" s="68">
        <v>3151</v>
      </c>
      <c r="O279" s="69">
        <v>304</v>
      </c>
      <c r="P279" s="67">
        <v>10373467</v>
      </c>
      <c r="Q279" s="68">
        <v>8046830</v>
      </c>
      <c r="R279" s="68">
        <v>2853364</v>
      </c>
      <c r="S279" s="68">
        <v>10345292</v>
      </c>
      <c r="T279" s="69">
        <v>1413695</v>
      </c>
      <c r="U279" s="102">
        <f t="shared" si="125"/>
        <v>12728.180368098159</v>
      </c>
      <c r="V279" s="103">
        <f t="shared" si="126"/>
        <v>2993.6123511904761</v>
      </c>
      <c r="W279" s="103">
        <f t="shared" si="127"/>
        <v>853.27870813397124</v>
      </c>
      <c r="X279" s="103">
        <f t="shared" si="128"/>
        <v>3283.1774039987304</v>
      </c>
      <c r="Y279" s="92">
        <f t="shared" si="129"/>
        <v>4650.3125</v>
      </c>
      <c r="Z279" s="102">
        <f>Coverages!$C$10*G279</f>
        <v>904668750</v>
      </c>
      <c r="AA279" s="103">
        <f>Coverages!$C$12*G279</f>
        <v>120622500</v>
      </c>
      <c r="AB279" s="103">
        <f>Coverages!$C$14*G279</f>
        <v>603112500</v>
      </c>
      <c r="AC279" s="103">
        <f>Coverages!$C$16*G279</f>
        <v>12062250</v>
      </c>
      <c r="AD279" s="92">
        <f>Coverages!$C$18*G279</f>
        <v>12062250</v>
      </c>
      <c r="AE279" s="106">
        <f t="shared" si="147"/>
        <v>0.20269850152334765</v>
      </c>
      <c r="AF279" s="107">
        <f t="shared" si="130"/>
        <v>0.66853199030031707</v>
      </c>
      <c r="AG279" s="107">
        <f t="shared" si="131"/>
        <v>0.83168563079027547</v>
      </c>
      <c r="AH279" s="107">
        <f t="shared" si="132"/>
        <v>0.78368463595100413</v>
      </c>
      <c r="AI279" s="108">
        <f t="shared" si="133"/>
        <v>7.5607784617297766E-2</v>
      </c>
      <c r="AJ279" s="106">
        <f t="shared" si="154"/>
        <v>0.21747048948115669</v>
      </c>
      <c r="AK279" s="107">
        <f t="shared" si="148"/>
        <v>0.68582952828183286</v>
      </c>
      <c r="AL279" s="107">
        <f t="shared" si="149"/>
        <v>0.84543372760208046</v>
      </c>
      <c r="AM279" s="107">
        <f t="shared" si="150"/>
        <v>0.7988138628215623</v>
      </c>
      <c r="AN279" s="108">
        <f t="shared" si="151"/>
        <v>8.5322135406102978E-2</v>
      </c>
      <c r="AO279" s="102">
        <f t="shared" si="152"/>
        <v>2579.9830877323884</v>
      </c>
      <c r="AP279" s="103">
        <f t="shared" si="134"/>
        <v>2001.325623328981</v>
      </c>
      <c r="AQ279" s="103">
        <f t="shared" si="135"/>
        <v>709.65964061431328</v>
      </c>
      <c r="AR279" s="103">
        <f t="shared" si="136"/>
        <v>2572.9756886153082</v>
      </c>
      <c r="AS279" s="92">
        <f t="shared" si="137"/>
        <v>351.59982590312751</v>
      </c>
      <c r="AT279" s="102">
        <f t="shared" si="153"/>
        <v>2588.1354200294604</v>
      </c>
      <c r="AU279" s="103">
        <f t="shared" si="138"/>
        <v>2007.6494909518353</v>
      </c>
      <c r="AV279" s="103">
        <f t="shared" si="139"/>
        <v>711.90205113073</v>
      </c>
      <c r="AW279" s="103">
        <f t="shared" si="140"/>
        <v>2581.1058786563271</v>
      </c>
      <c r="AX279" s="92">
        <f t="shared" si="141"/>
        <v>352.71082489764967</v>
      </c>
    </row>
    <row r="280" spans="1:50" x14ac:dyDescent="0.2">
      <c r="A280" s="85" t="str">
        <f t="shared" si="142"/>
        <v>2011_2</v>
      </c>
      <c r="B280" s="59">
        <v>2011</v>
      </c>
      <c r="C280" s="59">
        <v>2</v>
      </c>
      <c r="D280" s="83" t="str">
        <f t="shared" si="143"/>
        <v>SMH_Personal</v>
      </c>
      <c r="E280" s="70" t="s">
        <v>40</v>
      </c>
      <c r="F280" s="71" t="s">
        <v>14</v>
      </c>
      <c r="G280" s="88">
        <f t="shared" si="144"/>
        <v>2621.75</v>
      </c>
      <c r="H280" s="72">
        <v>10487</v>
      </c>
      <c r="I280" s="88">
        <f t="shared" si="145"/>
        <v>1077539250</v>
      </c>
      <c r="J280" s="92">
        <f t="shared" si="146"/>
        <v>4310157000</v>
      </c>
      <c r="K280" s="67">
        <v>412</v>
      </c>
      <c r="L280" s="68">
        <v>1683</v>
      </c>
      <c r="M280" s="68">
        <v>3684</v>
      </c>
      <c r="N280" s="68">
        <v>2501</v>
      </c>
      <c r="O280" s="69">
        <v>396</v>
      </c>
      <c r="P280" s="67">
        <v>4926413</v>
      </c>
      <c r="Q280" s="68">
        <v>5698128</v>
      </c>
      <c r="R280" s="68">
        <v>2321057</v>
      </c>
      <c r="S280" s="68">
        <v>7388620</v>
      </c>
      <c r="T280" s="69">
        <v>928258</v>
      </c>
      <c r="U280" s="102">
        <f t="shared" si="125"/>
        <v>11957.313106796117</v>
      </c>
      <c r="V280" s="103">
        <f t="shared" si="126"/>
        <v>3385.6969696969695</v>
      </c>
      <c r="W280" s="103">
        <f t="shared" si="127"/>
        <v>630.03718783930515</v>
      </c>
      <c r="X280" s="103">
        <f t="shared" si="128"/>
        <v>2954.2662934826071</v>
      </c>
      <c r="Y280" s="92">
        <f t="shared" si="129"/>
        <v>2344.0858585858587</v>
      </c>
      <c r="Z280" s="102">
        <f>Coverages!$C$10*G280</f>
        <v>589893750</v>
      </c>
      <c r="AA280" s="103">
        <f>Coverages!$C$12*G280</f>
        <v>78652500</v>
      </c>
      <c r="AB280" s="103">
        <f>Coverages!$C$14*G280</f>
        <v>393262500</v>
      </c>
      <c r="AC280" s="103">
        <f>Coverages!$C$16*G280</f>
        <v>7865250</v>
      </c>
      <c r="AD280" s="92">
        <f>Coverages!$C$18*G280</f>
        <v>7865250</v>
      </c>
      <c r="AE280" s="106">
        <f t="shared" si="147"/>
        <v>0.15714694383522457</v>
      </c>
      <c r="AF280" s="107">
        <f t="shared" si="130"/>
        <v>0.64193763707447316</v>
      </c>
      <c r="AG280" s="107">
        <f t="shared" si="131"/>
        <v>1.4051683036139984</v>
      </c>
      <c r="AH280" s="107">
        <f t="shared" si="132"/>
        <v>0.95394297701916664</v>
      </c>
      <c r="AI280" s="108">
        <f t="shared" si="133"/>
        <v>0.15104414989987602</v>
      </c>
      <c r="AJ280" s="106">
        <f t="shared" si="154"/>
        <v>0.17370804405484844</v>
      </c>
      <c r="AK280" s="107">
        <f t="shared" si="148"/>
        <v>0.66375418533007935</v>
      </c>
      <c r="AL280" s="107">
        <f t="shared" si="149"/>
        <v>1.4395037095797178</v>
      </c>
      <c r="AM280" s="107">
        <f t="shared" si="150"/>
        <v>0.96348124284041714</v>
      </c>
      <c r="AN280" s="108">
        <f t="shared" si="151"/>
        <v>0.16733916585354563</v>
      </c>
      <c r="AO280" s="102">
        <f t="shared" si="152"/>
        <v>1879.0552112138839</v>
      </c>
      <c r="AP280" s="103">
        <f t="shared" si="134"/>
        <v>2173.4063125774769</v>
      </c>
      <c r="AQ280" s="103">
        <f t="shared" si="135"/>
        <v>885.30828644989037</v>
      </c>
      <c r="AR280" s="103">
        <f t="shared" si="136"/>
        <v>2818.2015829121769</v>
      </c>
      <c r="AS280" s="92">
        <f t="shared" si="137"/>
        <v>354.06045580242204</v>
      </c>
      <c r="AT280" s="102">
        <f t="shared" si="153"/>
        <v>1884.9927239670485</v>
      </c>
      <c r="AU280" s="103">
        <f t="shared" si="138"/>
        <v>2180.2739275478752</v>
      </c>
      <c r="AV280" s="103">
        <f t="shared" si="139"/>
        <v>888.10571848377026</v>
      </c>
      <c r="AW280" s="103">
        <f t="shared" si="140"/>
        <v>2827.1066474039862</v>
      </c>
      <c r="AX280" s="92">
        <f t="shared" si="141"/>
        <v>355.17922999233002</v>
      </c>
    </row>
    <row r="281" spans="1:50" x14ac:dyDescent="0.2">
      <c r="A281" s="85" t="str">
        <f t="shared" si="142"/>
        <v>2011_3</v>
      </c>
      <c r="B281" s="59">
        <v>2011</v>
      </c>
      <c r="C281" s="59">
        <v>3</v>
      </c>
      <c r="D281" s="83" t="str">
        <f t="shared" si="143"/>
        <v>SML_Personal</v>
      </c>
      <c r="E281" s="70" t="s">
        <v>13</v>
      </c>
      <c r="F281" s="71" t="s">
        <v>14</v>
      </c>
      <c r="G281" s="88">
        <f t="shared" si="144"/>
        <v>4281.5</v>
      </c>
      <c r="H281" s="72">
        <v>17126</v>
      </c>
      <c r="I281" s="88">
        <f t="shared" si="145"/>
        <v>1759696500</v>
      </c>
      <c r="J281" s="92">
        <f t="shared" si="146"/>
        <v>7038786000</v>
      </c>
      <c r="K281" s="67">
        <v>108</v>
      </c>
      <c r="L281" s="68">
        <v>2024</v>
      </c>
      <c r="M281" s="68">
        <v>976</v>
      </c>
      <c r="N281" s="68">
        <v>3026</v>
      </c>
      <c r="O281" s="69">
        <v>437</v>
      </c>
      <c r="P281" s="67">
        <v>1881570</v>
      </c>
      <c r="Q281" s="68">
        <v>3201934</v>
      </c>
      <c r="R281" s="68">
        <v>1199247</v>
      </c>
      <c r="S281" s="68">
        <v>4640754</v>
      </c>
      <c r="T281" s="69">
        <v>1249779</v>
      </c>
      <c r="U281" s="102">
        <f t="shared" si="125"/>
        <v>17421.944444444445</v>
      </c>
      <c r="V281" s="103">
        <f t="shared" si="126"/>
        <v>1581.9832015810277</v>
      </c>
      <c r="W281" s="103">
        <f t="shared" si="127"/>
        <v>1228.736680327869</v>
      </c>
      <c r="X281" s="103">
        <f t="shared" si="128"/>
        <v>1533.6265697290153</v>
      </c>
      <c r="Y281" s="92">
        <f t="shared" si="129"/>
        <v>2859.9061784897026</v>
      </c>
      <c r="Z281" s="102">
        <f>Coverages!$C$10*G281</f>
        <v>963337500</v>
      </c>
      <c r="AA281" s="103">
        <f>Coverages!$C$12*G281</f>
        <v>128445000</v>
      </c>
      <c r="AB281" s="103">
        <f>Coverages!$C$14*G281</f>
        <v>642225000</v>
      </c>
      <c r="AC281" s="103">
        <f>Coverages!$C$16*G281</f>
        <v>12844500</v>
      </c>
      <c r="AD281" s="92">
        <f>Coverages!$C$18*G281</f>
        <v>12844500</v>
      </c>
      <c r="AE281" s="106">
        <f t="shared" si="147"/>
        <v>2.5224804390984467E-2</v>
      </c>
      <c r="AF281" s="107">
        <f t="shared" si="130"/>
        <v>0.47273151932733853</v>
      </c>
      <c r="AG281" s="107">
        <f t="shared" si="131"/>
        <v>0.22795749153334111</v>
      </c>
      <c r="AH281" s="107">
        <f t="shared" si="132"/>
        <v>0.70676164895480553</v>
      </c>
      <c r="AI281" s="108">
        <f t="shared" si="133"/>
        <v>0.102067032582039</v>
      </c>
      <c r="AJ281" s="106">
        <f t="shared" si="154"/>
        <v>3.0808530215541731E-2</v>
      </c>
      <c r="AK281" s="107">
        <f t="shared" si="148"/>
        <v>0.49050944688018305</v>
      </c>
      <c r="AL281" s="107">
        <f t="shared" si="149"/>
        <v>0.24289593982226032</v>
      </c>
      <c r="AM281" s="107">
        <f t="shared" si="150"/>
        <v>0.72297246280778049</v>
      </c>
      <c r="AN281" s="108">
        <f t="shared" si="151"/>
        <v>0.11284712910835301</v>
      </c>
      <c r="AO281" s="102">
        <f t="shared" si="152"/>
        <v>439.4651407217097</v>
      </c>
      <c r="AP281" s="103">
        <f t="shared" si="134"/>
        <v>747.85332243372648</v>
      </c>
      <c r="AQ281" s="103">
        <f t="shared" si="135"/>
        <v>280.09973140254584</v>
      </c>
      <c r="AR281" s="103">
        <f t="shared" si="136"/>
        <v>1083.908443302581</v>
      </c>
      <c r="AS281" s="92">
        <f t="shared" si="137"/>
        <v>291.90213710148311</v>
      </c>
      <c r="AT281" s="102">
        <f t="shared" si="153"/>
        <v>440.85378000278797</v>
      </c>
      <c r="AU281" s="103">
        <f t="shared" si="138"/>
        <v>750.21641885204747</v>
      </c>
      <c r="AV281" s="103">
        <f t="shared" si="139"/>
        <v>280.98480157900235</v>
      </c>
      <c r="AW281" s="103">
        <f t="shared" si="140"/>
        <v>1087.3334199434826</v>
      </c>
      <c r="AX281" s="92">
        <f t="shared" si="141"/>
        <v>292.82450098487129</v>
      </c>
    </row>
    <row r="282" spans="1:50" x14ac:dyDescent="0.2">
      <c r="A282" s="85" t="str">
        <f t="shared" si="142"/>
        <v>2011_3</v>
      </c>
      <c r="B282" s="59">
        <v>2011</v>
      </c>
      <c r="C282" s="59">
        <v>3</v>
      </c>
      <c r="D282" s="83" t="str">
        <f t="shared" si="143"/>
        <v>LSL_Personal</v>
      </c>
      <c r="E282" s="70" t="s">
        <v>15</v>
      </c>
      <c r="F282" s="71" t="s">
        <v>14</v>
      </c>
      <c r="G282" s="88">
        <f t="shared" si="144"/>
        <v>1206.75</v>
      </c>
      <c r="H282" s="72">
        <v>4827</v>
      </c>
      <c r="I282" s="88">
        <f t="shared" si="145"/>
        <v>495974250</v>
      </c>
      <c r="J282" s="92">
        <f t="shared" si="146"/>
        <v>1983897000</v>
      </c>
      <c r="K282" s="67">
        <v>22</v>
      </c>
      <c r="L282" s="68">
        <v>376</v>
      </c>
      <c r="M282" s="68">
        <v>1364</v>
      </c>
      <c r="N282" s="68">
        <v>695</v>
      </c>
      <c r="O282" s="69">
        <v>75</v>
      </c>
      <c r="P282" s="67">
        <v>418342</v>
      </c>
      <c r="Q282" s="68">
        <v>1146810</v>
      </c>
      <c r="R282" s="68">
        <v>1995752</v>
      </c>
      <c r="S282" s="68">
        <v>1751457</v>
      </c>
      <c r="T282" s="69">
        <v>447303</v>
      </c>
      <c r="U282" s="102">
        <f t="shared" si="125"/>
        <v>19015.545454545456</v>
      </c>
      <c r="V282" s="103">
        <f t="shared" si="126"/>
        <v>3050.0265957446809</v>
      </c>
      <c r="W282" s="103">
        <f t="shared" si="127"/>
        <v>1463.1612903225807</v>
      </c>
      <c r="X282" s="103">
        <f t="shared" si="128"/>
        <v>2520.0820143884894</v>
      </c>
      <c r="Y282" s="92">
        <f t="shared" si="129"/>
        <v>5964.04</v>
      </c>
      <c r="Z282" s="102">
        <f>Coverages!$C$10*G282</f>
        <v>271518750</v>
      </c>
      <c r="AA282" s="103">
        <f>Coverages!$C$12*G282</f>
        <v>36202500</v>
      </c>
      <c r="AB282" s="103">
        <f>Coverages!$C$14*G282</f>
        <v>181012500</v>
      </c>
      <c r="AC282" s="103">
        <f>Coverages!$C$16*G282</f>
        <v>3620250</v>
      </c>
      <c r="AD282" s="92">
        <f>Coverages!$C$18*G282</f>
        <v>3620250</v>
      </c>
      <c r="AE282" s="106">
        <f t="shared" si="147"/>
        <v>1.823078516677025E-2</v>
      </c>
      <c r="AF282" s="107">
        <f t="shared" si="130"/>
        <v>0.31158069194116428</v>
      </c>
      <c r="AG282" s="107">
        <f t="shared" si="131"/>
        <v>1.1303086803397555</v>
      </c>
      <c r="AH282" s="107">
        <f t="shared" si="132"/>
        <v>0.57592707685933286</v>
      </c>
      <c r="AI282" s="108">
        <f t="shared" si="133"/>
        <v>6.2150403977625855E-2</v>
      </c>
      <c r="AJ282" s="106">
        <f t="shared" si="154"/>
        <v>2.7204136229125497E-2</v>
      </c>
      <c r="AK282" s="107">
        <f t="shared" si="148"/>
        <v>0.34264481208551012</v>
      </c>
      <c r="AL282" s="107">
        <f t="shared" si="149"/>
        <v>1.1560500986418341</v>
      </c>
      <c r="AM282" s="107">
        <f t="shared" si="150"/>
        <v>0.60907461566828958</v>
      </c>
      <c r="AN282" s="108">
        <f t="shared" si="151"/>
        <v>7.8343721923561038E-2</v>
      </c>
      <c r="AO282" s="102">
        <f t="shared" si="152"/>
        <v>346.66832401077272</v>
      </c>
      <c r="AP282" s="103">
        <f t="shared" si="134"/>
        <v>950.32939714108147</v>
      </c>
      <c r="AQ282" s="103">
        <f t="shared" si="135"/>
        <v>1653.8239071887301</v>
      </c>
      <c r="AR282" s="103">
        <f t="shared" si="136"/>
        <v>1451.3834679925419</v>
      </c>
      <c r="AS282" s="92">
        <f t="shared" si="137"/>
        <v>370.66749533871968</v>
      </c>
      <c r="AT282" s="102">
        <f t="shared" si="153"/>
        <v>347.76374025115155</v>
      </c>
      <c r="AU282" s="103">
        <f t="shared" si="138"/>
        <v>953.33228544450037</v>
      </c>
      <c r="AV282" s="103">
        <f t="shared" si="139"/>
        <v>1659.0497251858917</v>
      </c>
      <c r="AW282" s="103">
        <f t="shared" si="140"/>
        <v>1455.9696067070988</v>
      </c>
      <c r="AX282" s="92">
        <f t="shared" si="141"/>
        <v>371.83874510701975</v>
      </c>
    </row>
    <row r="283" spans="1:50" x14ac:dyDescent="0.2">
      <c r="A283" s="85" t="str">
        <f t="shared" si="142"/>
        <v>2011_3</v>
      </c>
      <c r="B283" s="59">
        <v>2011</v>
      </c>
      <c r="C283" s="59">
        <v>3</v>
      </c>
      <c r="D283" s="83" t="str">
        <f t="shared" si="143"/>
        <v>MYA_Personal</v>
      </c>
      <c r="E283" s="70" t="s">
        <v>16</v>
      </c>
      <c r="F283" s="71" t="s">
        <v>14</v>
      </c>
      <c r="G283" s="88">
        <f t="shared" si="144"/>
        <v>1164</v>
      </c>
      <c r="H283" s="72">
        <v>4656</v>
      </c>
      <c r="I283" s="88">
        <f t="shared" si="145"/>
        <v>478404000</v>
      </c>
      <c r="J283" s="92">
        <f t="shared" si="146"/>
        <v>1913616000</v>
      </c>
      <c r="K283" s="67">
        <v>87</v>
      </c>
      <c r="L283" s="68">
        <v>564</v>
      </c>
      <c r="M283" s="68">
        <v>645</v>
      </c>
      <c r="N283" s="68">
        <v>1145</v>
      </c>
      <c r="O283" s="69">
        <v>84</v>
      </c>
      <c r="P283" s="67">
        <v>986745</v>
      </c>
      <c r="Q283" s="68">
        <v>1860369</v>
      </c>
      <c r="R283" s="68">
        <v>554420</v>
      </c>
      <c r="S283" s="68">
        <v>3149147</v>
      </c>
      <c r="T283" s="69">
        <v>426517</v>
      </c>
      <c r="U283" s="102">
        <f t="shared" si="125"/>
        <v>11341.896551724138</v>
      </c>
      <c r="V283" s="103">
        <f t="shared" si="126"/>
        <v>3298.5265957446809</v>
      </c>
      <c r="W283" s="103">
        <f t="shared" si="127"/>
        <v>859.5658914728682</v>
      </c>
      <c r="X283" s="103">
        <f t="shared" si="128"/>
        <v>2750.3467248908296</v>
      </c>
      <c r="Y283" s="92">
        <f t="shared" si="129"/>
        <v>5077.583333333333</v>
      </c>
      <c r="Z283" s="102">
        <f>Coverages!$C$10*G283</f>
        <v>261900000</v>
      </c>
      <c r="AA283" s="103">
        <f>Coverages!$C$12*G283</f>
        <v>34920000</v>
      </c>
      <c r="AB283" s="103">
        <f>Coverages!$C$14*G283</f>
        <v>174600000</v>
      </c>
      <c r="AC283" s="103">
        <f>Coverages!$C$16*G283</f>
        <v>3492000</v>
      </c>
      <c r="AD283" s="92">
        <f>Coverages!$C$18*G283</f>
        <v>3492000</v>
      </c>
      <c r="AE283" s="106">
        <f t="shared" si="147"/>
        <v>7.4742268041237112E-2</v>
      </c>
      <c r="AF283" s="107">
        <f t="shared" si="130"/>
        <v>0.4845360824742268</v>
      </c>
      <c r="AG283" s="107">
        <f t="shared" si="131"/>
        <v>0.55412371134020622</v>
      </c>
      <c r="AH283" s="107">
        <f t="shared" si="132"/>
        <v>0.98367697594501713</v>
      </c>
      <c r="AI283" s="108">
        <f t="shared" si="133"/>
        <v>7.2164948453608241E-2</v>
      </c>
      <c r="AJ283" s="106">
        <f t="shared" si="154"/>
        <v>9.270175509576993E-2</v>
      </c>
      <c r="AK283" s="107">
        <f t="shared" si="148"/>
        <v>0.51866650209017862</v>
      </c>
      <c r="AL283" s="107">
        <f t="shared" si="149"/>
        <v>0.58806981919918144</v>
      </c>
      <c r="AM283" s="107">
        <f t="shared" si="150"/>
        <v>0.99233075881799282</v>
      </c>
      <c r="AN283" s="108">
        <f t="shared" si="151"/>
        <v>8.9836633850374936E-2</v>
      </c>
      <c r="AO283" s="102">
        <f t="shared" si="152"/>
        <v>847.71907216494844</v>
      </c>
      <c r="AP283" s="103">
        <f t="shared" si="134"/>
        <v>1598.2551546391753</v>
      </c>
      <c r="AQ283" s="103">
        <f t="shared" si="135"/>
        <v>476.30584192439864</v>
      </c>
      <c r="AR283" s="103">
        <f t="shared" si="136"/>
        <v>2705.4527491408935</v>
      </c>
      <c r="AS283" s="92">
        <f t="shared" si="137"/>
        <v>366.42353951890033</v>
      </c>
      <c r="AT283" s="102">
        <f t="shared" si="153"/>
        <v>850.39772831727555</v>
      </c>
      <c r="AU283" s="103">
        <f t="shared" si="138"/>
        <v>1603.3053843007885</v>
      </c>
      <c r="AV283" s="103">
        <f t="shared" si="139"/>
        <v>477.8108919058763</v>
      </c>
      <c r="AW283" s="103">
        <f t="shared" si="140"/>
        <v>2714.0015454217282</v>
      </c>
      <c r="AX283" s="92">
        <f t="shared" si="141"/>
        <v>367.58137906824902</v>
      </c>
    </row>
    <row r="284" spans="1:50" x14ac:dyDescent="0.2">
      <c r="A284" s="85" t="str">
        <f t="shared" si="142"/>
        <v>2011_3</v>
      </c>
      <c r="B284" s="59">
        <v>2011</v>
      </c>
      <c r="C284" s="59">
        <v>3</v>
      </c>
      <c r="D284" s="83" t="str">
        <f t="shared" si="143"/>
        <v>SMA_Personal</v>
      </c>
      <c r="E284" s="70" t="s">
        <v>17</v>
      </c>
      <c r="F284" s="71" t="s">
        <v>14</v>
      </c>
      <c r="G284" s="88">
        <f t="shared" si="144"/>
        <v>4595</v>
      </c>
      <c r="H284" s="72">
        <v>18380</v>
      </c>
      <c r="I284" s="88">
        <f t="shared" si="145"/>
        <v>1888545000</v>
      </c>
      <c r="J284" s="92">
        <f t="shared" si="146"/>
        <v>7554180000</v>
      </c>
      <c r="K284" s="67">
        <v>105</v>
      </c>
      <c r="L284" s="68">
        <v>1671</v>
      </c>
      <c r="M284" s="68">
        <v>943</v>
      </c>
      <c r="N284" s="68">
        <v>3171</v>
      </c>
      <c r="O284" s="69">
        <v>232</v>
      </c>
      <c r="P284" s="67">
        <v>2059260</v>
      </c>
      <c r="Q284" s="68">
        <v>6284463</v>
      </c>
      <c r="R284" s="68">
        <v>710579</v>
      </c>
      <c r="S284" s="68">
        <v>9803243</v>
      </c>
      <c r="T284" s="69">
        <v>1228567</v>
      </c>
      <c r="U284" s="102">
        <f t="shared" si="125"/>
        <v>19612</v>
      </c>
      <c r="V284" s="103">
        <f t="shared" si="126"/>
        <v>3760.8994614003591</v>
      </c>
      <c r="W284" s="103">
        <f t="shared" si="127"/>
        <v>753.5302226935313</v>
      </c>
      <c r="X284" s="103">
        <f t="shared" si="128"/>
        <v>3091.5304320403657</v>
      </c>
      <c r="Y284" s="92">
        <f t="shared" si="129"/>
        <v>5295.5474137931033</v>
      </c>
      <c r="Z284" s="102">
        <f>Coverages!$C$10*G284</f>
        <v>1033875000</v>
      </c>
      <c r="AA284" s="103">
        <f>Coverages!$C$12*G284</f>
        <v>137850000</v>
      </c>
      <c r="AB284" s="103">
        <f>Coverages!$C$14*G284</f>
        <v>689250000</v>
      </c>
      <c r="AC284" s="103">
        <f>Coverages!$C$16*G284</f>
        <v>13785000</v>
      </c>
      <c r="AD284" s="92">
        <f>Coverages!$C$18*G284</f>
        <v>13785000</v>
      </c>
      <c r="AE284" s="106">
        <f t="shared" si="147"/>
        <v>2.2850924918389554E-2</v>
      </c>
      <c r="AF284" s="107">
        <f t="shared" si="130"/>
        <v>0.36365614798694235</v>
      </c>
      <c r="AG284" s="107">
        <f t="shared" si="131"/>
        <v>0.20522306855277475</v>
      </c>
      <c r="AH284" s="107">
        <f t="shared" si="132"/>
        <v>0.69009793253536456</v>
      </c>
      <c r="AI284" s="108">
        <f t="shared" si="133"/>
        <v>5.048966267682263E-2</v>
      </c>
      <c r="AJ284" s="106">
        <f t="shared" si="154"/>
        <v>2.7987166795963584E-2</v>
      </c>
      <c r="AK284" s="107">
        <f t="shared" si="148"/>
        <v>0.38019116158985988</v>
      </c>
      <c r="AL284" s="107">
        <f t="shared" si="149"/>
        <v>0.21910496748707173</v>
      </c>
      <c r="AM284" s="107">
        <f t="shared" si="150"/>
        <v>0.70599367299364679</v>
      </c>
      <c r="AN284" s="108">
        <f t="shared" si="151"/>
        <v>5.8015663238253065E-2</v>
      </c>
      <c r="AO284" s="102">
        <f t="shared" si="152"/>
        <v>448.15233949945593</v>
      </c>
      <c r="AP284" s="103">
        <f t="shared" si="134"/>
        <v>1367.6742110990206</v>
      </c>
      <c r="AQ284" s="103">
        <f t="shared" si="135"/>
        <v>154.64178454842221</v>
      </c>
      <c r="AR284" s="103">
        <f t="shared" si="136"/>
        <v>2133.4587595212188</v>
      </c>
      <c r="AS284" s="92">
        <f t="shared" si="137"/>
        <v>267.3704026115343</v>
      </c>
      <c r="AT284" s="102">
        <f t="shared" si="153"/>
        <v>449.56842893379439</v>
      </c>
      <c r="AU284" s="103">
        <f t="shared" si="138"/>
        <v>1371.995842002739</v>
      </c>
      <c r="AV284" s="103">
        <f t="shared" si="139"/>
        <v>155.13042775722673</v>
      </c>
      <c r="AW284" s="103">
        <f t="shared" si="140"/>
        <v>2140.2001466382185</v>
      </c>
      <c r="AX284" s="92">
        <f t="shared" si="141"/>
        <v>268.21525015292144</v>
      </c>
    </row>
    <row r="285" spans="1:50" x14ac:dyDescent="0.2">
      <c r="A285" s="85" t="str">
        <f t="shared" si="142"/>
        <v>2011_3</v>
      </c>
      <c r="B285" s="59">
        <v>2011</v>
      </c>
      <c r="C285" s="59">
        <v>3</v>
      </c>
      <c r="D285" s="83" t="str">
        <f t="shared" si="143"/>
        <v>MSL_Personal</v>
      </c>
      <c r="E285" s="70" t="s">
        <v>18</v>
      </c>
      <c r="F285" s="71" t="s">
        <v>14</v>
      </c>
      <c r="G285" s="88">
        <f t="shared" si="144"/>
        <v>3809.75</v>
      </c>
      <c r="H285" s="72">
        <v>15239</v>
      </c>
      <c r="I285" s="88">
        <f t="shared" si="145"/>
        <v>1565807250</v>
      </c>
      <c r="J285" s="92">
        <f t="shared" si="146"/>
        <v>6263229000</v>
      </c>
      <c r="K285" s="67">
        <v>155</v>
      </c>
      <c r="L285" s="68">
        <v>1289</v>
      </c>
      <c r="M285" s="68">
        <v>3891</v>
      </c>
      <c r="N285" s="68">
        <v>2236</v>
      </c>
      <c r="O285" s="69">
        <v>370</v>
      </c>
      <c r="P285" s="67">
        <v>3254814</v>
      </c>
      <c r="Q285" s="68">
        <v>3957809</v>
      </c>
      <c r="R285" s="68">
        <v>7622036</v>
      </c>
      <c r="S285" s="68">
        <v>6718047</v>
      </c>
      <c r="T285" s="69">
        <v>1060972</v>
      </c>
      <c r="U285" s="102">
        <f t="shared" si="125"/>
        <v>20998.799999999999</v>
      </c>
      <c r="V285" s="103">
        <f t="shared" si="126"/>
        <v>3070.4491854150506</v>
      </c>
      <c r="W285" s="103">
        <f t="shared" si="127"/>
        <v>1958.8887175533282</v>
      </c>
      <c r="X285" s="103">
        <f t="shared" si="128"/>
        <v>3004.493291592129</v>
      </c>
      <c r="Y285" s="92">
        <f t="shared" si="129"/>
        <v>2867.491891891892</v>
      </c>
      <c r="Z285" s="102">
        <f>Coverages!$C$10*G285</f>
        <v>857193750</v>
      </c>
      <c r="AA285" s="103">
        <f>Coverages!$C$12*G285</f>
        <v>114292500</v>
      </c>
      <c r="AB285" s="103">
        <f>Coverages!$C$14*G285</f>
        <v>571462500</v>
      </c>
      <c r="AC285" s="103">
        <f>Coverages!$C$16*G285</f>
        <v>11429250</v>
      </c>
      <c r="AD285" s="92">
        <f>Coverages!$C$18*G285</f>
        <v>11429250</v>
      </c>
      <c r="AE285" s="106">
        <f t="shared" si="147"/>
        <v>4.0685084323118313E-2</v>
      </c>
      <c r="AF285" s="107">
        <f t="shared" si="130"/>
        <v>0.33834241091935169</v>
      </c>
      <c r="AG285" s="107">
        <f t="shared" si="131"/>
        <v>1.0213268587177637</v>
      </c>
      <c r="AH285" s="107">
        <f t="shared" si="132"/>
        <v>0.58691515191285515</v>
      </c>
      <c r="AI285" s="108">
        <f t="shared" si="133"/>
        <v>9.7119233545508235E-2</v>
      </c>
      <c r="AJ285" s="106">
        <f t="shared" si="154"/>
        <v>4.8142801183312899E-2</v>
      </c>
      <c r="AK285" s="107">
        <f t="shared" si="148"/>
        <v>0.35620327851604761</v>
      </c>
      <c r="AL285" s="107">
        <f t="shared" si="149"/>
        <v>1.0268981197188951</v>
      </c>
      <c r="AM285" s="107">
        <f t="shared" si="150"/>
        <v>0.60550239486503354</v>
      </c>
      <c r="AN285" s="108">
        <f t="shared" si="151"/>
        <v>0.10829752698784868</v>
      </c>
      <c r="AO285" s="102">
        <f t="shared" si="152"/>
        <v>854.33794868429686</v>
      </c>
      <c r="AP285" s="103">
        <f t="shared" si="134"/>
        <v>1038.8631799986877</v>
      </c>
      <c r="AQ285" s="103">
        <f t="shared" si="135"/>
        <v>2000.6656604764091</v>
      </c>
      <c r="AR285" s="103">
        <f t="shared" si="136"/>
        <v>1763.3826366559485</v>
      </c>
      <c r="AS285" s="92">
        <f t="shared" si="137"/>
        <v>278.4886147384999</v>
      </c>
      <c r="AT285" s="102">
        <f t="shared" si="153"/>
        <v>857.03751942365193</v>
      </c>
      <c r="AU285" s="103">
        <f t="shared" si="138"/>
        <v>1042.1458208403321</v>
      </c>
      <c r="AV285" s="103">
        <f t="shared" si="139"/>
        <v>2006.9874427226175</v>
      </c>
      <c r="AW285" s="103">
        <f t="shared" si="140"/>
        <v>1768.9546426467093</v>
      </c>
      <c r="AX285" s="92">
        <f t="shared" si="141"/>
        <v>279.36859404499023</v>
      </c>
    </row>
    <row r="286" spans="1:50" x14ac:dyDescent="0.2">
      <c r="A286" s="85" t="str">
        <f t="shared" si="142"/>
        <v>2011_3</v>
      </c>
      <c r="B286" s="59">
        <v>2011</v>
      </c>
      <c r="C286" s="59">
        <v>3</v>
      </c>
      <c r="D286" s="83" t="str">
        <f t="shared" si="143"/>
        <v>LYL_Personal</v>
      </c>
      <c r="E286" s="70" t="s">
        <v>19</v>
      </c>
      <c r="F286" s="71" t="s">
        <v>14</v>
      </c>
      <c r="G286" s="88">
        <f t="shared" si="144"/>
        <v>885</v>
      </c>
      <c r="H286" s="72">
        <v>3540</v>
      </c>
      <c r="I286" s="88">
        <f t="shared" si="145"/>
        <v>363735000</v>
      </c>
      <c r="J286" s="92">
        <f t="shared" si="146"/>
        <v>1454940000</v>
      </c>
      <c r="K286" s="67">
        <v>72</v>
      </c>
      <c r="L286" s="68">
        <v>316</v>
      </c>
      <c r="M286" s="68">
        <v>530</v>
      </c>
      <c r="N286" s="68">
        <v>503</v>
      </c>
      <c r="O286" s="69">
        <v>115</v>
      </c>
      <c r="P286" s="67">
        <v>1420662</v>
      </c>
      <c r="Q286" s="68">
        <v>996733</v>
      </c>
      <c r="R286" s="68">
        <v>526848</v>
      </c>
      <c r="S286" s="68">
        <v>1657085</v>
      </c>
      <c r="T286" s="69">
        <v>574240</v>
      </c>
      <c r="U286" s="102">
        <f t="shared" si="125"/>
        <v>19731.416666666668</v>
      </c>
      <c r="V286" s="103">
        <f t="shared" si="126"/>
        <v>3154.2183544303798</v>
      </c>
      <c r="W286" s="103">
        <f t="shared" si="127"/>
        <v>994.0528301886792</v>
      </c>
      <c r="X286" s="103">
        <f t="shared" si="128"/>
        <v>3294.403578528827</v>
      </c>
      <c r="Y286" s="92">
        <f t="shared" si="129"/>
        <v>4993.391304347826</v>
      </c>
      <c r="Z286" s="102">
        <f>Coverages!$C$10*G286</f>
        <v>199125000</v>
      </c>
      <c r="AA286" s="103">
        <f>Coverages!$C$12*G286</f>
        <v>26550000</v>
      </c>
      <c r="AB286" s="103">
        <f>Coverages!$C$14*G286</f>
        <v>132750000</v>
      </c>
      <c r="AC286" s="103">
        <f>Coverages!$C$16*G286</f>
        <v>2655000</v>
      </c>
      <c r="AD286" s="92">
        <f>Coverages!$C$18*G286</f>
        <v>2655000</v>
      </c>
      <c r="AE286" s="106">
        <f t="shared" si="147"/>
        <v>8.1355932203389825E-2</v>
      </c>
      <c r="AF286" s="107">
        <f t="shared" si="130"/>
        <v>0.35706214689265536</v>
      </c>
      <c r="AG286" s="107">
        <f t="shared" si="131"/>
        <v>0.59887005649717517</v>
      </c>
      <c r="AH286" s="107">
        <f t="shared" si="132"/>
        <v>0.56836158192090391</v>
      </c>
      <c r="AI286" s="108">
        <f t="shared" si="133"/>
        <v>0.12994350282485875</v>
      </c>
      <c r="AJ286" s="106">
        <f t="shared" si="154"/>
        <v>0.10276770054390372</v>
      </c>
      <c r="AK286" s="107">
        <f t="shared" si="148"/>
        <v>0.39458887403497145</v>
      </c>
      <c r="AL286" s="107">
        <f t="shared" si="149"/>
        <v>0.63725784790899154</v>
      </c>
      <c r="AM286" s="107">
        <f t="shared" si="150"/>
        <v>0.6071548787047506</v>
      </c>
      <c r="AN286" s="108">
        <f t="shared" si="151"/>
        <v>0.15627862258928432</v>
      </c>
      <c r="AO286" s="102">
        <f t="shared" si="152"/>
        <v>1605.2677966101694</v>
      </c>
      <c r="AP286" s="103">
        <f t="shared" si="134"/>
        <v>1126.25197740113</v>
      </c>
      <c r="AQ286" s="103">
        <f t="shared" si="135"/>
        <v>595.30847457627124</v>
      </c>
      <c r="AR286" s="103">
        <f t="shared" si="136"/>
        <v>1872.412429378531</v>
      </c>
      <c r="AS286" s="92">
        <f t="shared" si="137"/>
        <v>648.85875706214688</v>
      </c>
      <c r="AT286" s="102">
        <f t="shared" si="153"/>
        <v>1610.3401850944119</v>
      </c>
      <c r="AU286" s="103">
        <f t="shared" si="138"/>
        <v>1129.8107528108085</v>
      </c>
      <c r="AV286" s="103">
        <f t="shared" si="139"/>
        <v>597.18955376903227</v>
      </c>
      <c r="AW286" s="103">
        <f t="shared" si="140"/>
        <v>1878.3289520077076</v>
      </c>
      <c r="AX286" s="92">
        <f t="shared" si="141"/>
        <v>650.90904654915471</v>
      </c>
    </row>
    <row r="287" spans="1:50" x14ac:dyDescent="0.2">
      <c r="A287" s="85" t="str">
        <f t="shared" si="142"/>
        <v>2011_3</v>
      </c>
      <c r="B287" s="59">
        <v>2011</v>
      </c>
      <c r="C287" s="59">
        <v>3</v>
      </c>
      <c r="D287" s="83" t="str">
        <f t="shared" si="143"/>
        <v>LSA_Personal</v>
      </c>
      <c r="E287" s="70" t="s">
        <v>20</v>
      </c>
      <c r="F287" s="71" t="s">
        <v>14</v>
      </c>
      <c r="G287" s="88">
        <f t="shared" si="144"/>
        <v>5773.5</v>
      </c>
      <c r="H287" s="72">
        <v>23094</v>
      </c>
      <c r="I287" s="88">
        <f t="shared" si="145"/>
        <v>2372908500</v>
      </c>
      <c r="J287" s="92">
        <f t="shared" si="146"/>
        <v>9491634000</v>
      </c>
      <c r="K287" s="67">
        <v>340</v>
      </c>
      <c r="L287" s="68">
        <v>2813</v>
      </c>
      <c r="M287" s="68">
        <v>1926</v>
      </c>
      <c r="N287" s="68">
        <v>4254</v>
      </c>
      <c r="O287" s="69">
        <v>748</v>
      </c>
      <c r="P287" s="67">
        <v>8914569</v>
      </c>
      <c r="Q287" s="68">
        <v>7443999</v>
      </c>
      <c r="R287" s="68">
        <v>2655252</v>
      </c>
      <c r="S287" s="68">
        <v>10126313</v>
      </c>
      <c r="T287" s="69">
        <v>6172740</v>
      </c>
      <c r="U287" s="102">
        <f t="shared" si="125"/>
        <v>26219.320588235296</v>
      </c>
      <c r="V287" s="103">
        <f t="shared" si="126"/>
        <v>2646.2847493778886</v>
      </c>
      <c r="W287" s="103">
        <f t="shared" si="127"/>
        <v>1378.6355140186915</v>
      </c>
      <c r="X287" s="103">
        <f t="shared" si="128"/>
        <v>2380.4214856605549</v>
      </c>
      <c r="Y287" s="92">
        <f t="shared" si="129"/>
        <v>8252.3262032085568</v>
      </c>
      <c r="Z287" s="102">
        <f>Coverages!$C$10*G287</f>
        <v>1299037500</v>
      </c>
      <c r="AA287" s="103">
        <f>Coverages!$C$12*G287</f>
        <v>173205000</v>
      </c>
      <c r="AB287" s="103">
        <f>Coverages!$C$14*G287</f>
        <v>866025000</v>
      </c>
      <c r="AC287" s="103">
        <f>Coverages!$C$16*G287</f>
        <v>17320500</v>
      </c>
      <c r="AD287" s="92">
        <f>Coverages!$C$18*G287</f>
        <v>17320500</v>
      </c>
      <c r="AE287" s="106">
        <f t="shared" si="147"/>
        <v>5.888975491469646E-2</v>
      </c>
      <c r="AF287" s="107">
        <f t="shared" si="130"/>
        <v>0.4872261193383563</v>
      </c>
      <c r="AG287" s="107">
        <f t="shared" si="131"/>
        <v>0.33359314107560406</v>
      </c>
      <c r="AH287" s="107">
        <f t="shared" si="132"/>
        <v>0.73681475707976096</v>
      </c>
      <c r="AI287" s="108">
        <f t="shared" si="133"/>
        <v>0.12955746081233221</v>
      </c>
      <c r="AJ287" s="106">
        <f t="shared" si="154"/>
        <v>6.6108745243924169E-2</v>
      </c>
      <c r="AK287" s="107">
        <f t="shared" si="148"/>
        <v>0.5025533807530842</v>
      </c>
      <c r="AL287" s="107">
        <f t="shared" si="149"/>
        <v>0.34805135417261468</v>
      </c>
      <c r="AM287" s="107">
        <f t="shared" si="150"/>
        <v>0.75031825434433874</v>
      </c>
      <c r="AN287" s="108">
        <f t="shared" si="151"/>
        <v>0.1398550984018912</v>
      </c>
      <c r="AO287" s="102">
        <f t="shared" si="152"/>
        <v>1544.0493634710315</v>
      </c>
      <c r="AP287" s="103">
        <f t="shared" si="134"/>
        <v>1289.3390491036632</v>
      </c>
      <c r="AQ287" s="103">
        <f t="shared" si="135"/>
        <v>459.90335151987529</v>
      </c>
      <c r="AR287" s="103">
        <f t="shared" si="136"/>
        <v>1753.9296787044254</v>
      </c>
      <c r="AS287" s="92">
        <f t="shared" si="137"/>
        <v>1069.1504286827746</v>
      </c>
      <c r="AT287" s="102">
        <f t="shared" si="153"/>
        <v>1548.928311536215</v>
      </c>
      <c r="AU287" s="103">
        <f t="shared" si="138"/>
        <v>1293.4131534735186</v>
      </c>
      <c r="AV287" s="103">
        <f t="shared" si="139"/>
        <v>461.35657226537342</v>
      </c>
      <c r="AW287" s="103">
        <f t="shared" si="140"/>
        <v>1759.4718148658924</v>
      </c>
      <c r="AX287" s="92">
        <f t="shared" si="141"/>
        <v>1072.5287723671279</v>
      </c>
    </row>
    <row r="288" spans="1:50" x14ac:dyDescent="0.2">
      <c r="A288" s="85" t="str">
        <f t="shared" si="142"/>
        <v>2011_3</v>
      </c>
      <c r="B288" s="59">
        <v>2011</v>
      </c>
      <c r="C288" s="59">
        <v>3</v>
      </c>
      <c r="D288" s="83" t="str">
        <f t="shared" si="143"/>
        <v>LMA_Personal</v>
      </c>
      <c r="E288" s="70" t="s">
        <v>21</v>
      </c>
      <c r="F288" s="71" t="s">
        <v>14</v>
      </c>
      <c r="G288" s="88">
        <f t="shared" si="144"/>
        <v>7016</v>
      </c>
      <c r="H288" s="72">
        <v>28064</v>
      </c>
      <c r="I288" s="88">
        <f t="shared" si="145"/>
        <v>2883576000</v>
      </c>
      <c r="J288" s="92">
        <f t="shared" si="146"/>
        <v>11534304000</v>
      </c>
      <c r="K288" s="67">
        <v>834</v>
      </c>
      <c r="L288" s="68">
        <v>2526</v>
      </c>
      <c r="M288" s="68">
        <v>3216</v>
      </c>
      <c r="N288" s="68">
        <v>5043</v>
      </c>
      <c r="O288" s="69">
        <v>505</v>
      </c>
      <c r="P288" s="67">
        <v>14195018</v>
      </c>
      <c r="Q288" s="68">
        <v>6109209</v>
      </c>
      <c r="R288" s="68">
        <v>2539527</v>
      </c>
      <c r="S288" s="68">
        <v>14503191</v>
      </c>
      <c r="T288" s="69">
        <v>2587876</v>
      </c>
      <c r="U288" s="102">
        <f t="shared" si="125"/>
        <v>17020.405275779376</v>
      </c>
      <c r="V288" s="103">
        <f t="shared" si="126"/>
        <v>2418.5308788598577</v>
      </c>
      <c r="W288" s="103">
        <f t="shared" si="127"/>
        <v>789.65391791044772</v>
      </c>
      <c r="X288" s="103">
        <f t="shared" si="128"/>
        <v>2875.9054134443782</v>
      </c>
      <c r="Y288" s="92">
        <f t="shared" si="129"/>
        <v>5124.5069306930691</v>
      </c>
      <c r="Z288" s="102">
        <f>Coverages!$C$10*G288</f>
        <v>1578600000</v>
      </c>
      <c r="AA288" s="103">
        <f>Coverages!$C$12*G288</f>
        <v>210480000</v>
      </c>
      <c r="AB288" s="103">
        <f>Coverages!$C$14*G288</f>
        <v>1052400000</v>
      </c>
      <c r="AC288" s="103">
        <f>Coverages!$C$16*G288</f>
        <v>21048000</v>
      </c>
      <c r="AD288" s="92">
        <f>Coverages!$C$18*G288</f>
        <v>21048000</v>
      </c>
      <c r="AE288" s="106">
        <f t="shared" si="147"/>
        <v>0.11887115165336375</v>
      </c>
      <c r="AF288" s="107">
        <f t="shared" si="130"/>
        <v>0.36003420752565563</v>
      </c>
      <c r="AG288" s="107">
        <f t="shared" si="131"/>
        <v>0.45838084378563282</v>
      </c>
      <c r="AH288" s="107">
        <f t="shared" si="132"/>
        <v>0.71878563283922459</v>
      </c>
      <c r="AI288" s="108">
        <f t="shared" si="133"/>
        <v>7.1978335233751425E-2</v>
      </c>
      <c r="AJ288" s="106">
        <f t="shared" si="154"/>
        <v>0.12787377491163227</v>
      </c>
      <c r="AK288" s="107">
        <f t="shared" si="148"/>
        <v>0.37338667086071969</v>
      </c>
      <c r="AL288" s="107">
        <f t="shared" si="149"/>
        <v>0.47224110352067755</v>
      </c>
      <c r="AM288" s="107">
        <f t="shared" si="150"/>
        <v>0.73129195400225921</v>
      </c>
      <c r="AN288" s="108">
        <f t="shared" si="151"/>
        <v>7.916770940747439E-2</v>
      </c>
      <c r="AO288" s="102">
        <f t="shared" si="152"/>
        <v>2023.2351767388825</v>
      </c>
      <c r="AP288" s="103">
        <f t="shared" si="134"/>
        <v>870.75384834663623</v>
      </c>
      <c r="AQ288" s="103">
        <f t="shared" si="135"/>
        <v>361.96222919042191</v>
      </c>
      <c r="AR288" s="103">
        <f t="shared" si="136"/>
        <v>2067.1594925883696</v>
      </c>
      <c r="AS288" s="92">
        <f t="shared" si="137"/>
        <v>368.85347776510832</v>
      </c>
      <c r="AT288" s="102">
        <f t="shared" si="153"/>
        <v>2029.6282750325606</v>
      </c>
      <c r="AU288" s="103">
        <f t="shared" si="138"/>
        <v>873.50529069307231</v>
      </c>
      <c r="AV288" s="103">
        <f t="shared" si="139"/>
        <v>363.10597171547187</v>
      </c>
      <c r="AW288" s="103">
        <f t="shared" si="140"/>
        <v>2073.691384667336</v>
      </c>
      <c r="AX288" s="92">
        <f t="shared" si="141"/>
        <v>370.01899552914711</v>
      </c>
    </row>
    <row r="289" spans="1:50" x14ac:dyDescent="0.2">
      <c r="A289" s="85" t="str">
        <f t="shared" si="142"/>
        <v>2011_3</v>
      </c>
      <c r="B289" s="59">
        <v>2011</v>
      </c>
      <c r="C289" s="59">
        <v>3</v>
      </c>
      <c r="D289" s="83" t="str">
        <f t="shared" si="143"/>
        <v>SYL_Personal</v>
      </c>
      <c r="E289" s="70" t="s">
        <v>22</v>
      </c>
      <c r="F289" s="71" t="s">
        <v>14</v>
      </c>
      <c r="G289" s="88">
        <f t="shared" si="144"/>
        <v>698.5</v>
      </c>
      <c r="H289" s="72">
        <v>2794</v>
      </c>
      <c r="I289" s="88">
        <f t="shared" si="145"/>
        <v>287083500</v>
      </c>
      <c r="J289" s="92">
        <f t="shared" si="146"/>
        <v>1148334000</v>
      </c>
      <c r="K289" s="67">
        <v>99</v>
      </c>
      <c r="L289" s="68">
        <v>274</v>
      </c>
      <c r="M289" s="68">
        <v>390</v>
      </c>
      <c r="N289" s="68">
        <v>328</v>
      </c>
      <c r="O289" s="69">
        <v>140</v>
      </c>
      <c r="P289" s="67">
        <v>1217444</v>
      </c>
      <c r="Q289" s="68">
        <v>775499</v>
      </c>
      <c r="R289" s="68">
        <v>300057</v>
      </c>
      <c r="S289" s="68">
        <v>899217</v>
      </c>
      <c r="T289" s="69">
        <v>516891</v>
      </c>
      <c r="U289" s="102">
        <f t="shared" si="125"/>
        <v>12297.414141414141</v>
      </c>
      <c r="V289" s="103">
        <f t="shared" si="126"/>
        <v>2830.2883211678832</v>
      </c>
      <c r="W289" s="103">
        <f t="shared" si="127"/>
        <v>769.37692307692305</v>
      </c>
      <c r="X289" s="103">
        <f t="shared" si="128"/>
        <v>2741.5152439024391</v>
      </c>
      <c r="Y289" s="92">
        <f t="shared" si="129"/>
        <v>3692.0785714285716</v>
      </c>
      <c r="Z289" s="102">
        <f>Coverages!$C$10*G289</f>
        <v>157162500</v>
      </c>
      <c r="AA289" s="103">
        <f>Coverages!$C$12*G289</f>
        <v>20955000</v>
      </c>
      <c r="AB289" s="103">
        <f>Coverages!$C$14*G289</f>
        <v>104775000</v>
      </c>
      <c r="AC289" s="103">
        <f>Coverages!$C$16*G289</f>
        <v>2095500</v>
      </c>
      <c r="AD289" s="92">
        <f>Coverages!$C$18*G289</f>
        <v>2095500</v>
      </c>
      <c r="AE289" s="106">
        <f t="shared" si="147"/>
        <v>0.14173228346456693</v>
      </c>
      <c r="AF289" s="107">
        <f t="shared" si="130"/>
        <v>0.39226914817465997</v>
      </c>
      <c r="AG289" s="107">
        <f t="shared" si="131"/>
        <v>0.55833929849677877</v>
      </c>
      <c r="AH289" s="107">
        <f t="shared" si="132"/>
        <v>0.46957766642806015</v>
      </c>
      <c r="AI289" s="108">
        <f t="shared" si="133"/>
        <v>0.20042949176807445</v>
      </c>
      <c r="AJ289" s="106">
        <f t="shared" si="154"/>
        <v>0.172480398441652</v>
      </c>
      <c r="AK289" s="107">
        <f t="shared" si="148"/>
        <v>0.43531392238158723</v>
      </c>
      <c r="AL289" s="107">
        <f t="shared" si="149"/>
        <v>0.60211833436909024</v>
      </c>
      <c r="AM289" s="107">
        <f t="shared" si="150"/>
        <v>0.5135761119863872</v>
      </c>
      <c r="AN289" s="108">
        <f t="shared" si="151"/>
        <v>0.23572195020402581</v>
      </c>
      <c r="AO289" s="102">
        <f t="shared" si="152"/>
        <v>1742.9405869720831</v>
      </c>
      <c r="AP289" s="103">
        <f t="shared" si="134"/>
        <v>1110.234788833214</v>
      </c>
      <c r="AQ289" s="103">
        <f t="shared" si="135"/>
        <v>429.57337151037939</v>
      </c>
      <c r="AR289" s="103">
        <f t="shared" si="136"/>
        <v>1287.3543307086613</v>
      </c>
      <c r="AS289" s="92">
        <f t="shared" si="137"/>
        <v>740.00143163922689</v>
      </c>
      <c r="AT289" s="102">
        <f t="shared" si="153"/>
        <v>1748.4479993681616</v>
      </c>
      <c r="AU289" s="103">
        <f t="shared" si="138"/>
        <v>1113.7429524988499</v>
      </c>
      <c r="AV289" s="103">
        <f t="shared" si="139"/>
        <v>430.93075438904162</v>
      </c>
      <c r="AW289" s="103">
        <f t="shared" si="140"/>
        <v>1291.4221636870689</v>
      </c>
      <c r="AX289" s="92">
        <f t="shared" si="141"/>
        <v>742.33971734339184</v>
      </c>
    </row>
    <row r="290" spans="1:50" x14ac:dyDescent="0.2">
      <c r="A290" s="85" t="str">
        <f t="shared" si="142"/>
        <v>2011_3</v>
      </c>
      <c r="B290" s="59">
        <v>2011</v>
      </c>
      <c r="C290" s="59">
        <v>3</v>
      </c>
      <c r="D290" s="83" t="str">
        <f t="shared" si="143"/>
        <v>MYL_Personal</v>
      </c>
      <c r="E290" s="70" t="s">
        <v>23</v>
      </c>
      <c r="F290" s="71" t="s">
        <v>14</v>
      </c>
      <c r="G290" s="88">
        <f t="shared" si="144"/>
        <v>706</v>
      </c>
      <c r="H290" s="72">
        <v>2824</v>
      </c>
      <c r="I290" s="88">
        <f t="shared" si="145"/>
        <v>290166000</v>
      </c>
      <c r="J290" s="92">
        <f t="shared" si="146"/>
        <v>1160664000</v>
      </c>
      <c r="K290" s="67">
        <v>92</v>
      </c>
      <c r="L290" s="68">
        <v>291</v>
      </c>
      <c r="M290" s="68">
        <v>589</v>
      </c>
      <c r="N290" s="68">
        <v>396</v>
      </c>
      <c r="O290" s="69">
        <v>75</v>
      </c>
      <c r="P290" s="67">
        <v>1288299</v>
      </c>
      <c r="Q290" s="68">
        <v>868357</v>
      </c>
      <c r="R290" s="68">
        <v>349971</v>
      </c>
      <c r="S290" s="68">
        <v>1142243</v>
      </c>
      <c r="T290" s="69">
        <v>312406</v>
      </c>
      <c r="U290" s="102">
        <f t="shared" si="125"/>
        <v>14003.25</v>
      </c>
      <c r="V290" s="103">
        <f t="shared" si="126"/>
        <v>2984.044673539519</v>
      </c>
      <c r="W290" s="103">
        <f t="shared" si="127"/>
        <v>594.17826825127338</v>
      </c>
      <c r="X290" s="103">
        <f t="shared" si="128"/>
        <v>2884.4520202020203</v>
      </c>
      <c r="Y290" s="92">
        <f t="shared" si="129"/>
        <v>4165.413333333333</v>
      </c>
      <c r="Z290" s="102">
        <f>Coverages!$C$10*G290</f>
        <v>158850000</v>
      </c>
      <c r="AA290" s="103">
        <f>Coverages!$C$12*G290</f>
        <v>21180000</v>
      </c>
      <c r="AB290" s="103">
        <f>Coverages!$C$14*G290</f>
        <v>105900000</v>
      </c>
      <c r="AC290" s="103">
        <f>Coverages!$C$16*G290</f>
        <v>2118000</v>
      </c>
      <c r="AD290" s="92">
        <f>Coverages!$C$18*G290</f>
        <v>2118000</v>
      </c>
      <c r="AE290" s="106">
        <f t="shared" si="147"/>
        <v>0.13031161473087818</v>
      </c>
      <c r="AF290" s="107">
        <f t="shared" si="130"/>
        <v>0.41218130311614731</v>
      </c>
      <c r="AG290" s="107">
        <f t="shared" si="131"/>
        <v>0.83427762039660058</v>
      </c>
      <c r="AH290" s="107">
        <f t="shared" si="132"/>
        <v>0.56090651558073656</v>
      </c>
      <c r="AI290" s="108">
        <f t="shared" si="133"/>
        <v>0.10623229461756374</v>
      </c>
      <c r="AJ290" s="106">
        <f t="shared" si="154"/>
        <v>0.15983233630253885</v>
      </c>
      <c r="AK290" s="107">
        <f t="shared" si="148"/>
        <v>0.45534507734827706</v>
      </c>
      <c r="AL290" s="107">
        <f t="shared" si="149"/>
        <v>0.8668837648097778</v>
      </c>
      <c r="AM290" s="107">
        <f t="shared" si="150"/>
        <v>0.60442535544609066</v>
      </c>
      <c r="AN290" s="108">
        <f t="shared" si="151"/>
        <v>0.13325284436739079</v>
      </c>
      <c r="AO290" s="102">
        <f t="shared" si="152"/>
        <v>1824.7861189801699</v>
      </c>
      <c r="AP290" s="103">
        <f t="shared" si="134"/>
        <v>1229.9674220963173</v>
      </c>
      <c r="AQ290" s="103">
        <f t="shared" si="135"/>
        <v>495.70963172804534</v>
      </c>
      <c r="AR290" s="103">
        <f t="shared" si="136"/>
        <v>1617.9079320113315</v>
      </c>
      <c r="AS290" s="92">
        <f t="shared" si="137"/>
        <v>442.50141643059487</v>
      </c>
      <c r="AT290" s="102">
        <f t="shared" si="153"/>
        <v>1830.5521501157018</v>
      </c>
      <c r="AU290" s="103">
        <f t="shared" si="138"/>
        <v>1233.8539216579541</v>
      </c>
      <c r="AV290" s="103">
        <f t="shared" si="139"/>
        <v>497.27599456969409</v>
      </c>
      <c r="AW290" s="103">
        <f t="shared" si="140"/>
        <v>1623.0202612938531</v>
      </c>
      <c r="AX290" s="92">
        <f t="shared" si="141"/>
        <v>443.89964985538751</v>
      </c>
    </row>
    <row r="291" spans="1:50" x14ac:dyDescent="0.2">
      <c r="A291" s="85" t="str">
        <f t="shared" si="142"/>
        <v>2011_3</v>
      </c>
      <c r="B291" s="59">
        <v>2011</v>
      </c>
      <c r="C291" s="59">
        <v>3</v>
      </c>
      <c r="D291" s="83" t="str">
        <f t="shared" si="143"/>
        <v>MYH_Personal</v>
      </c>
      <c r="E291" s="70" t="s">
        <v>24</v>
      </c>
      <c r="F291" s="71" t="s">
        <v>14</v>
      </c>
      <c r="G291" s="88">
        <f t="shared" si="144"/>
        <v>1934.25</v>
      </c>
      <c r="H291" s="72">
        <v>7737</v>
      </c>
      <c r="I291" s="88">
        <f t="shared" si="145"/>
        <v>794976750</v>
      </c>
      <c r="J291" s="92">
        <f t="shared" si="146"/>
        <v>3179907000</v>
      </c>
      <c r="K291" s="67">
        <v>234</v>
      </c>
      <c r="L291" s="68">
        <v>852</v>
      </c>
      <c r="M291" s="68">
        <v>1541</v>
      </c>
      <c r="N291" s="68">
        <v>1722</v>
      </c>
      <c r="O291" s="69">
        <v>490</v>
      </c>
      <c r="P291" s="67">
        <v>5046760</v>
      </c>
      <c r="Q291" s="68">
        <v>3746287</v>
      </c>
      <c r="R291" s="68">
        <v>1559228</v>
      </c>
      <c r="S291" s="68">
        <v>4973678</v>
      </c>
      <c r="T291" s="69">
        <v>2640889</v>
      </c>
      <c r="U291" s="102">
        <f t="shared" si="125"/>
        <v>21567.350427350426</v>
      </c>
      <c r="V291" s="103">
        <f t="shared" si="126"/>
        <v>4397.0504694835681</v>
      </c>
      <c r="W291" s="103">
        <f t="shared" si="127"/>
        <v>1011.8286826735886</v>
      </c>
      <c r="X291" s="103">
        <f t="shared" si="128"/>
        <v>2888.3147502903598</v>
      </c>
      <c r="Y291" s="92">
        <f t="shared" si="129"/>
        <v>5389.5693877551021</v>
      </c>
      <c r="Z291" s="102">
        <f>Coverages!$C$10*G291</f>
        <v>435206250</v>
      </c>
      <c r="AA291" s="103">
        <f>Coverages!$C$12*G291</f>
        <v>58027500</v>
      </c>
      <c r="AB291" s="103">
        <f>Coverages!$C$14*G291</f>
        <v>290137500</v>
      </c>
      <c r="AC291" s="103">
        <f>Coverages!$C$16*G291</f>
        <v>5802750</v>
      </c>
      <c r="AD291" s="92">
        <f>Coverages!$C$18*G291</f>
        <v>5802750</v>
      </c>
      <c r="AE291" s="106">
        <f t="shared" si="147"/>
        <v>0.12097712291585885</v>
      </c>
      <c r="AF291" s="107">
        <f t="shared" si="130"/>
        <v>0.44048080651415278</v>
      </c>
      <c r="AG291" s="107">
        <f t="shared" si="131"/>
        <v>0.79669122398862613</v>
      </c>
      <c r="AH291" s="107">
        <f t="shared" si="132"/>
        <v>0.89026754556029464</v>
      </c>
      <c r="AI291" s="108">
        <f t="shared" si="133"/>
        <v>0.25332816337081554</v>
      </c>
      <c r="AJ291" s="106">
        <f t="shared" si="154"/>
        <v>0.13825344663698871</v>
      </c>
      <c r="AK291" s="107">
        <f t="shared" si="148"/>
        <v>0.46678170635268035</v>
      </c>
      <c r="AL291" s="107">
        <f t="shared" si="149"/>
        <v>0.8180129666659709</v>
      </c>
      <c r="AM291" s="107">
        <f t="shared" si="150"/>
        <v>0.90682629122999381</v>
      </c>
      <c r="AN291" s="108">
        <f t="shared" si="151"/>
        <v>0.27636942423408034</v>
      </c>
      <c r="AO291" s="102">
        <f t="shared" si="152"/>
        <v>2609.156003618974</v>
      </c>
      <c r="AP291" s="103">
        <f t="shared" si="134"/>
        <v>1936.8163370815562</v>
      </c>
      <c r="AQ291" s="103">
        <f t="shared" si="135"/>
        <v>806.1150316660204</v>
      </c>
      <c r="AR291" s="103">
        <f t="shared" si="136"/>
        <v>2571.3728835465945</v>
      </c>
      <c r="AS291" s="92">
        <f t="shared" si="137"/>
        <v>1365.329714359571</v>
      </c>
      <c r="AT291" s="102">
        <f t="shared" si="153"/>
        <v>2617.4005176460396</v>
      </c>
      <c r="AU291" s="103">
        <f t="shared" si="138"/>
        <v>1942.9363657179315</v>
      </c>
      <c r="AV291" s="103">
        <f t="shared" si="139"/>
        <v>808.66222573060713</v>
      </c>
      <c r="AW291" s="103">
        <f t="shared" si="140"/>
        <v>2579.4980089809542</v>
      </c>
      <c r="AX291" s="92">
        <f t="shared" si="141"/>
        <v>1369.6439370300413</v>
      </c>
    </row>
    <row r="292" spans="1:50" x14ac:dyDescent="0.2">
      <c r="A292" s="85" t="str">
        <f t="shared" si="142"/>
        <v>2011_3</v>
      </c>
      <c r="B292" s="59">
        <v>2011</v>
      </c>
      <c r="C292" s="59">
        <v>3</v>
      </c>
      <c r="D292" s="83" t="str">
        <f t="shared" si="143"/>
        <v>LML_Personal</v>
      </c>
      <c r="E292" s="70" t="s">
        <v>25</v>
      </c>
      <c r="F292" s="71" t="s">
        <v>14</v>
      </c>
      <c r="G292" s="88">
        <f t="shared" si="144"/>
        <v>5441</v>
      </c>
      <c r="H292" s="72">
        <v>21764</v>
      </c>
      <c r="I292" s="88">
        <f t="shared" si="145"/>
        <v>2236251000</v>
      </c>
      <c r="J292" s="92">
        <f t="shared" si="146"/>
        <v>8945004000</v>
      </c>
      <c r="K292" s="67">
        <v>163</v>
      </c>
      <c r="L292" s="68">
        <v>1802</v>
      </c>
      <c r="M292" s="68">
        <v>6634</v>
      </c>
      <c r="N292" s="68">
        <v>3010</v>
      </c>
      <c r="O292" s="69">
        <v>718</v>
      </c>
      <c r="P292" s="67">
        <v>2401430</v>
      </c>
      <c r="Q292" s="68">
        <v>3486301</v>
      </c>
      <c r="R292" s="68">
        <v>8195572</v>
      </c>
      <c r="S292" s="68">
        <v>5245273</v>
      </c>
      <c r="T292" s="69">
        <v>3382101</v>
      </c>
      <c r="U292" s="102">
        <f t="shared" si="125"/>
        <v>14732.699386503067</v>
      </c>
      <c r="V292" s="103">
        <f t="shared" si="126"/>
        <v>1934.6842397336293</v>
      </c>
      <c r="W292" s="103">
        <f t="shared" si="127"/>
        <v>1235.3892071148628</v>
      </c>
      <c r="X292" s="103">
        <f t="shared" si="128"/>
        <v>1742.6156146179403</v>
      </c>
      <c r="Y292" s="92">
        <f t="shared" si="129"/>
        <v>4710.4470752089137</v>
      </c>
      <c r="Z292" s="102">
        <f>Coverages!$C$10*G292</f>
        <v>1224225000</v>
      </c>
      <c r="AA292" s="103">
        <f>Coverages!$C$12*G292</f>
        <v>163230000</v>
      </c>
      <c r="AB292" s="103">
        <f>Coverages!$C$14*G292</f>
        <v>816150000</v>
      </c>
      <c r="AC292" s="103">
        <f>Coverages!$C$16*G292</f>
        <v>16323000</v>
      </c>
      <c r="AD292" s="92">
        <f>Coverages!$C$18*G292</f>
        <v>16323000</v>
      </c>
      <c r="AE292" s="106">
        <f t="shared" si="147"/>
        <v>2.9957728358757582E-2</v>
      </c>
      <c r="AF292" s="107">
        <f t="shared" si="130"/>
        <v>0.33118911964712366</v>
      </c>
      <c r="AG292" s="107">
        <f t="shared" si="131"/>
        <v>1.2192611652269802</v>
      </c>
      <c r="AH292" s="107">
        <f t="shared" si="132"/>
        <v>0.55320713104208785</v>
      </c>
      <c r="AI292" s="108">
        <f t="shared" si="133"/>
        <v>0.13196103657415917</v>
      </c>
      <c r="AJ292" s="106">
        <f t="shared" si="154"/>
        <v>3.5342488059342543E-2</v>
      </c>
      <c r="AK292" s="107">
        <f t="shared" si="148"/>
        <v>0.34605553468811895</v>
      </c>
      <c r="AL292" s="107">
        <f t="shared" si="149"/>
        <v>1.2355934065206049</v>
      </c>
      <c r="AM292" s="107">
        <f t="shared" si="150"/>
        <v>0.56891124938609094</v>
      </c>
      <c r="AN292" s="108">
        <f t="shared" si="151"/>
        <v>0.14265180757829607</v>
      </c>
      <c r="AO292" s="102">
        <f t="shared" si="152"/>
        <v>441.35820621209336</v>
      </c>
      <c r="AP292" s="103">
        <f t="shared" si="134"/>
        <v>640.74637015254552</v>
      </c>
      <c r="AQ292" s="103">
        <f t="shared" si="135"/>
        <v>1506.262084175703</v>
      </c>
      <c r="AR292" s="103">
        <f t="shared" si="136"/>
        <v>964.02738467193535</v>
      </c>
      <c r="AS292" s="92">
        <f t="shared" si="137"/>
        <v>621.59547877228454</v>
      </c>
      <c r="AT292" s="102">
        <f t="shared" si="153"/>
        <v>442.7528272761574</v>
      </c>
      <c r="AU292" s="103">
        <f t="shared" si="138"/>
        <v>642.77102579950065</v>
      </c>
      <c r="AV292" s="103">
        <f t="shared" si="139"/>
        <v>1511.0216305057036</v>
      </c>
      <c r="AW292" s="103">
        <f t="shared" si="140"/>
        <v>967.0735564165069</v>
      </c>
      <c r="AX292" s="92">
        <f t="shared" si="141"/>
        <v>623.55962067747942</v>
      </c>
    </row>
    <row r="293" spans="1:50" x14ac:dyDescent="0.2">
      <c r="A293" s="85" t="str">
        <f t="shared" si="142"/>
        <v>2011_3</v>
      </c>
      <c r="B293" s="59">
        <v>2011</v>
      </c>
      <c r="C293" s="59">
        <v>3</v>
      </c>
      <c r="D293" s="83" t="str">
        <f t="shared" si="143"/>
        <v>MSA_Personal</v>
      </c>
      <c r="E293" s="70" t="s">
        <v>26</v>
      </c>
      <c r="F293" s="71" t="s">
        <v>14</v>
      </c>
      <c r="G293" s="88">
        <f t="shared" si="144"/>
        <v>5728.25</v>
      </c>
      <c r="H293" s="72">
        <v>22913</v>
      </c>
      <c r="I293" s="88">
        <f t="shared" si="145"/>
        <v>2354310750</v>
      </c>
      <c r="J293" s="92">
        <f t="shared" si="146"/>
        <v>9417243000</v>
      </c>
      <c r="K293" s="67">
        <v>323</v>
      </c>
      <c r="L293" s="68">
        <v>2482</v>
      </c>
      <c r="M293" s="68">
        <v>3190</v>
      </c>
      <c r="N293" s="68">
        <v>4523</v>
      </c>
      <c r="O293" s="69">
        <v>784</v>
      </c>
      <c r="P293" s="67">
        <v>6750264</v>
      </c>
      <c r="Q293" s="68">
        <v>7752156</v>
      </c>
      <c r="R293" s="68">
        <v>3483767</v>
      </c>
      <c r="S293" s="68">
        <v>12506020</v>
      </c>
      <c r="T293" s="69">
        <v>2904794</v>
      </c>
      <c r="U293" s="102">
        <f t="shared" si="125"/>
        <v>20898.650154798761</v>
      </c>
      <c r="V293" s="103">
        <f t="shared" si="126"/>
        <v>3123.3505237711524</v>
      </c>
      <c r="W293" s="103">
        <f t="shared" si="127"/>
        <v>1092.0899686520377</v>
      </c>
      <c r="X293" s="103">
        <f t="shared" si="128"/>
        <v>2764.9834180853418</v>
      </c>
      <c r="Y293" s="92">
        <f t="shared" si="129"/>
        <v>3705.0943877551022</v>
      </c>
      <c r="Z293" s="102">
        <f>Coverages!$C$10*G293</f>
        <v>1288856250</v>
      </c>
      <c r="AA293" s="103">
        <f>Coverages!$C$12*G293</f>
        <v>171847500</v>
      </c>
      <c r="AB293" s="103">
        <f>Coverages!$C$14*G293</f>
        <v>859237500</v>
      </c>
      <c r="AC293" s="103">
        <f>Coverages!$C$16*G293</f>
        <v>17184750</v>
      </c>
      <c r="AD293" s="92">
        <f>Coverages!$C$18*G293</f>
        <v>17184750</v>
      </c>
      <c r="AE293" s="106">
        <f t="shared" si="147"/>
        <v>5.6387203770785141E-2</v>
      </c>
      <c r="AF293" s="107">
        <f t="shared" si="130"/>
        <v>0.4332911447649806</v>
      </c>
      <c r="AG293" s="107">
        <f t="shared" si="131"/>
        <v>0.55688910225636101</v>
      </c>
      <c r="AH293" s="107">
        <f t="shared" si="132"/>
        <v>0.78959542617727929</v>
      </c>
      <c r="AI293" s="108">
        <f t="shared" si="133"/>
        <v>0.13686553484921224</v>
      </c>
      <c r="AJ293" s="106">
        <f t="shared" si="154"/>
        <v>6.3488410063500131E-2</v>
      </c>
      <c r="AK293" s="107">
        <f t="shared" si="148"/>
        <v>0.44854623726170634</v>
      </c>
      <c r="AL293" s="107">
        <f t="shared" si="149"/>
        <v>0.57218184962978202</v>
      </c>
      <c r="AM293" s="107">
        <f t="shared" si="150"/>
        <v>0.8021434356912257</v>
      </c>
      <c r="AN293" s="108">
        <f t="shared" si="151"/>
        <v>0.14744664456951156</v>
      </c>
      <c r="AO293" s="102">
        <f t="shared" si="152"/>
        <v>1178.4164448129882</v>
      </c>
      <c r="AP293" s="103">
        <f t="shared" si="134"/>
        <v>1353.3201239471043</v>
      </c>
      <c r="AQ293" s="103">
        <f t="shared" si="135"/>
        <v>608.17300222581071</v>
      </c>
      <c r="AR293" s="103">
        <f t="shared" si="136"/>
        <v>2183.2182603762058</v>
      </c>
      <c r="AS293" s="92">
        <f t="shared" si="137"/>
        <v>507.0997250469166</v>
      </c>
      <c r="AT293" s="102">
        <f t="shared" si="153"/>
        <v>1182.1400515637956</v>
      </c>
      <c r="AU293" s="103">
        <f t="shared" si="138"/>
        <v>1357.5963982402154</v>
      </c>
      <c r="AV293" s="103">
        <f t="shared" si="139"/>
        <v>610.0947312603256</v>
      </c>
      <c r="AW293" s="103">
        <f t="shared" si="140"/>
        <v>2190.1168795261729</v>
      </c>
      <c r="AX293" s="92">
        <f t="shared" si="141"/>
        <v>508.70207875457976</v>
      </c>
    </row>
    <row r="294" spans="1:50" x14ac:dyDescent="0.2">
      <c r="A294" s="85" t="str">
        <f t="shared" si="142"/>
        <v>2011_3</v>
      </c>
      <c r="B294" s="59">
        <v>2011</v>
      </c>
      <c r="C294" s="59">
        <v>3</v>
      </c>
      <c r="D294" s="83" t="str">
        <f t="shared" si="143"/>
        <v>LYA_Personal</v>
      </c>
      <c r="E294" s="70" t="s">
        <v>27</v>
      </c>
      <c r="F294" s="71" t="s">
        <v>14</v>
      </c>
      <c r="G294" s="88">
        <f t="shared" si="144"/>
        <v>1441.25</v>
      </c>
      <c r="H294" s="72">
        <v>5765</v>
      </c>
      <c r="I294" s="88">
        <f t="shared" si="145"/>
        <v>592353750</v>
      </c>
      <c r="J294" s="92">
        <f t="shared" si="146"/>
        <v>2369415000</v>
      </c>
      <c r="K294" s="67">
        <v>170</v>
      </c>
      <c r="L294" s="68">
        <v>647</v>
      </c>
      <c r="M294" s="68">
        <v>920</v>
      </c>
      <c r="N294" s="68">
        <v>875</v>
      </c>
      <c r="O294" s="69">
        <v>194</v>
      </c>
      <c r="P294" s="67">
        <v>3382025</v>
      </c>
      <c r="Q294" s="68">
        <v>1937677</v>
      </c>
      <c r="R294" s="68">
        <v>776354</v>
      </c>
      <c r="S294" s="68">
        <v>2685157</v>
      </c>
      <c r="T294" s="69">
        <v>1491687</v>
      </c>
      <c r="U294" s="102">
        <f t="shared" si="125"/>
        <v>19894.264705882353</v>
      </c>
      <c r="V294" s="103">
        <f t="shared" si="126"/>
        <v>2994.8639876352395</v>
      </c>
      <c r="W294" s="103">
        <f t="shared" si="127"/>
        <v>843.86304347826092</v>
      </c>
      <c r="X294" s="103">
        <f t="shared" si="128"/>
        <v>3068.7508571428571</v>
      </c>
      <c r="Y294" s="92">
        <f t="shared" si="129"/>
        <v>7689.1082474226805</v>
      </c>
      <c r="Z294" s="102">
        <f>Coverages!$C$10*G294</f>
        <v>324281250</v>
      </c>
      <c r="AA294" s="103">
        <f>Coverages!$C$12*G294</f>
        <v>43237500</v>
      </c>
      <c r="AB294" s="103">
        <f>Coverages!$C$14*G294</f>
        <v>216187500</v>
      </c>
      <c r="AC294" s="103">
        <f>Coverages!$C$16*G294</f>
        <v>4323750</v>
      </c>
      <c r="AD294" s="92">
        <f>Coverages!$C$18*G294</f>
        <v>4323750</v>
      </c>
      <c r="AE294" s="106">
        <f t="shared" si="147"/>
        <v>0.11795316565481354</v>
      </c>
      <c r="AF294" s="107">
        <f t="shared" si="130"/>
        <v>0.4489158716392021</v>
      </c>
      <c r="AG294" s="107">
        <f t="shared" si="131"/>
        <v>0.63833477883781442</v>
      </c>
      <c r="AH294" s="107">
        <f t="shared" si="132"/>
        <v>0.60711188204683431</v>
      </c>
      <c r="AI294" s="108">
        <f t="shared" si="133"/>
        <v>0.13460537727666955</v>
      </c>
      <c r="AJ294" s="106">
        <f t="shared" si="154"/>
        <v>0.13774959591172603</v>
      </c>
      <c r="AK294" s="107">
        <f t="shared" si="148"/>
        <v>0.47944241938792165</v>
      </c>
      <c r="AL294" s="107">
        <f t="shared" si="149"/>
        <v>0.66782403976679983</v>
      </c>
      <c r="AM294" s="107">
        <f t="shared" si="150"/>
        <v>0.63708659788064592</v>
      </c>
      <c r="AN294" s="108">
        <f t="shared" si="151"/>
        <v>0.15555250890936026</v>
      </c>
      <c r="AO294" s="102">
        <f t="shared" si="152"/>
        <v>2346.5915004336512</v>
      </c>
      <c r="AP294" s="103">
        <f t="shared" si="134"/>
        <v>1344.44197745013</v>
      </c>
      <c r="AQ294" s="103">
        <f t="shared" si="135"/>
        <v>538.66712922810063</v>
      </c>
      <c r="AR294" s="103">
        <f t="shared" si="136"/>
        <v>1863.075108412836</v>
      </c>
      <c r="AS294" s="92">
        <f t="shared" si="137"/>
        <v>1034.9953165654813</v>
      </c>
      <c r="AT294" s="102">
        <f t="shared" si="153"/>
        <v>2354.0063527898478</v>
      </c>
      <c r="AU294" s="103">
        <f t="shared" si="138"/>
        <v>1348.690198225848</v>
      </c>
      <c r="AV294" s="103">
        <f t="shared" si="139"/>
        <v>540.36923086429272</v>
      </c>
      <c r="AW294" s="103">
        <f t="shared" si="140"/>
        <v>1868.9621266070267</v>
      </c>
      <c r="AX294" s="92">
        <f t="shared" si="141"/>
        <v>1038.265735579728</v>
      </c>
    </row>
    <row r="295" spans="1:50" x14ac:dyDescent="0.2">
      <c r="A295" s="85" t="str">
        <f t="shared" si="142"/>
        <v>2011_3</v>
      </c>
      <c r="B295" s="59">
        <v>2011</v>
      </c>
      <c r="C295" s="59">
        <v>3</v>
      </c>
      <c r="D295" s="83" t="str">
        <f t="shared" si="143"/>
        <v>MMA_Personal</v>
      </c>
      <c r="E295" s="70" t="s">
        <v>28</v>
      </c>
      <c r="F295" s="71" t="s">
        <v>14</v>
      </c>
      <c r="G295" s="88">
        <f t="shared" si="144"/>
        <v>9597.25</v>
      </c>
      <c r="H295" s="72">
        <v>38389</v>
      </c>
      <c r="I295" s="88">
        <f t="shared" si="145"/>
        <v>3944469750</v>
      </c>
      <c r="J295" s="92">
        <f t="shared" si="146"/>
        <v>15777879000</v>
      </c>
      <c r="K295" s="67">
        <v>1048</v>
      </c>
      <c r="L295" s="68">
        <v>3985</v>
      </c>
      <c r="M295" s="68">
        <v>7624</v>
      </c>
      <c r="N295" s="68">
        <v>6046</v>
      </c>
      <c r="O295" s="69">
        <v>1324</v>
      </c>
      <c r="P295" s="67">
        <v>14231136</v>
      </c>
      <c r="Q295" s="68">
        <v>12477547</v>
      </c>
      <c r="R295" s="68">
        <v>7617258</v>
      </c>
      <c r="S295" s="68">
        <v>18407719</v>
      </c>
      <c r="T295" s="69">
        <v>12521924</v>
      </c>
      <c r="U295" s="102">
        <f t="shared" si="125"/>
        <v>13579.32824427481</v>
      </c>
      <c r="V295" s="103">
        <f t="shared" si="126"/>
        <v>3131.1284818067752</v>
      </c>
      <c r="W295" s="103">
        <f t="shared" si="127"/>
        <v>999.11568730325291</v>
      </c>
      <c r="X295" s="103">
        <f t="shared" si="128"/>
        <v>3044.6111478663579</v>
      </c>
      <c r="Y295" s="92">
        <f t="shared" si="129"/>
        <v>9457.6465256797583</v>
      </c>
      <c r="Z295" s="102">
        <f>Coverages!$C$10*G295</f>
        <v>2159381250</v>
      </c>
      <c r="AA295" s="103">
        <f>Coverages!$C$12*G295</f>
        <v>287917500</v>
      </c>
      <c r="AB295" s="103">
        <f>Coverages!$C$14*G295</f>
        <v>1439587500</v>
      </c>
      <c r="AC295" s="103">
        <f>Coverages!$C$16*G295</f>
        <v>28791750</v>
      </c>
      <c r="AD295" s="92">
        <f>Coverages!$C$18*G295</f>
        <v>28791750</v>
      </c>
      <c r="AE295" s="106">
        <f t="shared" si="147"/>
        <v>0.10919794732866185</v>
      </c>
      <c r="AF295" s="107">
        <f t="shared" si="130"/>
        <v>0.41522311078694418</v>
      </c>
      <c r="AG295" s="107">
        <f t="shared" si="131"/>
        <v>0.79439422751308963</v>
      </c>
      <c r="AH295" s="107">
        <f t="shared" si="132"/>
        <v>0.62997212743233744</v>
      </c>
      <c r="AI295" s="108">
        <f t="shared" si="133"/>
        <v>0.13795618536559953</v>
      </c>
      <c r="AJ295" s="106">
        <f t="shared" si="154"/>
        <v>0.11661583681758228</v>
      </c>
      <c r="AK295" s="107">
        <f t="shared" si="148"/>
        <v>0.4269428615603833</v>
      </c>
      <c r="AL295" s="107">
        <f t="shared" si="149"/>
        <v>0.80400632592623278</v>
      </c>
      <c r="AM295" s="107">
        <f t="shared" si="150"/>
        <v>0.64145526066911052</v>
      </c>
      <c r="AN295" s="108">
        <f t="shared" si="151"/>
        <v>0.1461581477961687</v>
      </c>
      <c r="AO295" s="102">
        <f t="shared" si="152"/>
        <v>1482.8347703769309</v>
      </c>
      <c r="AP295" s="103">
        <f t="shared" si="134"/>
        <v>1300.1169084894111</v>
      </c>
      <c r="AQ295" s="103">
        <f t="shared" si="135"/>
        <v>793.69173461147727</v>
      </c>
      <c r="AR295" s="103">
        <f t="shared" si="136"/>
        <v>1918.0201620255802</v>
      </c>
      <c r="AS295" s="92">
        <f t="shared" si="137"/>
        <v>1304.740837218995</v>
      </c>
      <c r="AT295" s="102">
        <f t="shared" si="153"/>
        <v>1487.5202901569812</v>
      </c>
      <c r="AU295" s="103">
        <f t="shared" si="138"/>
        <v>1304.2250691643569</v>
      </c>
      <c r="AV295" s="103">
        <f t="shared" si="139"/>
        <v>796.19967305214323</v>
      </c>
      <c r="AW295" s="103">
        <f t="shared" si="140"/>
        <v>1924.0807977668244</v>
      </c>
      <c r="AX295" s="92">
        <f t="shared" si="141"/>
        <v>1308.863608766276</v>
      </c>
    </row>
    <row r="296" spans="1:50" x14ac:dyDescent="0.2">
      <c r="A296" s="85" t="str">
        <f t="shared" si="142"/>
        <v>2011_3</v>
      </c>
      <c r="B296" s="59">
        <v>2011</v>
      </c>
      <c r="C296" s="59">
        <v>3</v>
      </c>
      <c r="D296" s="83" t="str">
        <f t="shared" si="143"/>
        <v>LYH_Personal</v>
      </c>
      <c r="E296" s="70" t="s">
        <v>29</v>
      </c>
      <c r="F296" s="71" t="s">
        <v>14</v>
      </c>
      <c r="G296" s="88">
        <f t="shared" si="144"/>
        <v>1029.75</v>
      </c>
      <c r="H296" s="72">
        <v>4119</v>
      </c>
      <c r="I296" s="88">
        <f t="shared" si="145"/>
        <v>423227250</v>
      </c>
      <c r="J296" s="92">
        <f t="shared" si="146"/>
        <v>1692909000</v>
      </c>
      <c r="K296" s="67">
        <v>132</v>
      </c>
      <c r="L296" s="68">
        <v>462</v>
      </c>
      <c r="M296" s="68">
        <v>403</v>
      </c>
      <c r="N296" s="68">
        <v>709</v>
      </c>
      <c r="O296" s="69">
        <v>208</v>
      </c>
      <c r="P296" s="67">
        <v>2243900</v>
      </c>
      <c r="Q296" s="68">
        <v>1483572</v>
      </c>
      <c r="R296" s="68">
        <v>420112</v>
      </c>
      <c r="S296" s="68">
        <v>1879805</v>
      </c>
      <c r="T296" s="69">
        <v>1601010</v>
      </c>
      <c r="U296" s="102">
        <f t="shared" si="125"/>
        <v>16999.242424242424</v>
      </c>
      <c r="V296" s="103">
        <f t="shared" si="126"/>
        <v>3211.1948051948052</v>
      </c>
      <c r="W296" s="103">
        <f t="shared" si="127"/>
        <v>1042.4615384615386</v>
      </c>
      <c r="X296" s="103">
        <f t="shared" si="128"/>
        <v>2651.3469675599436</v>
      </c>
      <c r="Y296" s="92">
        <f t="shared" si="129"/>
        <v>7697.1634615384619</v>
      </c>
      <c r="Z296" s="102">
        <f>Coverages!$C$10*G296</f>
        <v>231693750</v>
      </c>
      <c r="AA296" s="103">
        <f>Coverages!$C$12*G296</f>
        <v>30892500</v>
      </c>
      <c r="AB296" s="103">
        <f>Coverages!$C$14*G296</f>
        <v>154462500</v>
      </c>
      <c r="AC296" s="103">
        <f>Coverages!$C$16*G296</f>
        <v>3089250</v>
      </c>
      <c r="AD296" s="92">
        <f>Coverages!$C$18*G296</f>
        <v>3089250</v>
      </c>
      <c r="AE296" s="106">
        <f t="shared" si="147"/>
        <v>0.12818645302257831</v>
      </c>
      <c r="AF296" s="107">
        <f t="shared" si="130"/>
        <v>0.44865258557902404</v>
      </c>
      <c r="AG296" s="107">
        <f t="shared" si="131"/>
        <v>0.3913571255159019</v>
      </c>
      <c r="AH296" s="107">
        <f t="shared" si="132"/>
        <v>0.68851663025006071</v>
      </c>
      <c r="AI296" s="108">
        <f t="shared" si="133"/>
        <v>0.20199077445982033</v>
      </c>
      <c r="AJ296" s="106">
        <f t="shared" si="154"/>
        <v>0.1524594215390111</v>
      </c>
      <c r="AK296" s="107">
        <f t="shared" si="148"/>
        <v>0.48476510424293706</v>
      </c>
      <c r="AL296" s="107">
        <f t="shared" si="149"/>
        <v>0.42679420432918919</v>
      </c>
      <c r="AM296" s="107">
        <f t="shared" si="150"/>
        <v>0.72214181430296687</v>
      </c>
      <c r="AN296" s="108">
        <f t="shared" si="151"/>
        <v>0.2311421964289303</v>
      </c>
      <c r="AO296" s="102">
        <f t="shared" si="152"/>
        <v>2179.0725904345713</v>
      </c>
      <c r="AP296" s="103">
        <f t="shared" si="134"/>
        <v>1440.7108521485798</v>
      </c>
      <c r="AQ296" s="103">
        <f t="shared" si="135"/>
        <v>407.97475115319253</v>
      </c>
      <c r="AR296" s="103">
        <f t="shared" si="136"/>
        <v>1825.4964797280893</v>
      </c>
      <c r="AS296" s="92">
        <f t="shared" si="137"/>
        <v>1554.7560087399854</v>
      </c>
      <c r="AT296" s="102">
        <f t="shared" si="153"/>
        <v>2185.9581099331808</v>
      </c>
      <c r="AU296" s="103">
        <f t="shared" si="138"/>
        <v>1445.2632671107399</v>
      </c>
      <c r="AV296" s="103">
        <f t="shared" si="139"/>
        <v>409.26388585955192</v>
      </c>
      <c r="AW296" s="103">
        <f t="shared" si="140"/>
        <v>1831.2647554895241</v>
      </c>
      <c r="AX296" s="92">
        <f t="shared" si="141"/>
        <v>1559.6687880850848</v>
      </c>
    </row>
    <row r="297" spans="1:50" x14ac:dyDescent="0.2">
      <c r="A297" s="85" t="str">
        <f t="shared" si="142"/>
        <v>2011_3</v>
      </c>
      <c r="B297" s="59">
        <v>2011</v>
      </c>
      <c r="C297" s="59">
        <v>3</v>
      </c>
      <c r="D297" s="83" t="str">
        <f t="shared" si="143"/>
        <v>SSA_Personal</v>
      </c>
      <c r="E297" s="70" t="s">
        <v>30</v>
      </c>
      <c r="F297" s="71" t="s">
        <v>14</v>
      </c>
      <c r="G297" s="88">
        <f t="shared" si="144"/>
        <v>1966.75</v>
      </c>
      <c r="H297" s="72">
        <v>7867</v>
      </c>
      <c r="I297" s="88">
        <f t="shared" si="145"/>
        <v>808334250</v>
      </c>
      <c r="J297" s="92">
        <f t="shared" si="146"/>
        <v>3233337000</v>
      </c>
      <c r="K297" s="67">
        <v>238</v>
      </c>
      <c r="L297" s="68">
        <v>871</v>
      </c>
      <c r="M297" s="68">
        <v>1090</v>
      </c>
      <c r="N297" s="68">
        <v>1114</v>
      </c>
      <c r="O297" s="69">
        <v>706</v>
      </c>
      <c r="P297" s="67">
        <v>5345348</v>
      </c>
      <c r="Q297" s="68">
        <v>1633899</v>
      </c>
      <c r="R297" s="68">
        <v>776221</v>
      </c>
      <c r="S297" s="68">
        <v>3440583</v>
      </c>
      <c r="T297" s="69">
        <v>4121812</v>
      </c>
      <c r="U297" s="102">
        <f t="shared" si="125"/>
        <v>22459.44537815126</v>
      </c>
      <c r="V297" s="103">
        <f t="shared" si="126"/>
        <v>1875.8886337543054</v>
      </c>
      <c r="W297" s="103">
        <f t="shared" si="127"/>
        <v>712.12935779816519</v>
      </c>
      <c r="X297" s="103">
        <f t="shared" si="128"/>
        <v>3088.4946140035909</v>
      </c>
      <c r="Y297" s="92">
        <f t="shared" si="129"/>
        <v>5838.260623229462</v>
      </c>
      <c r="Z297" s="102">
        <f>Coverages!$C$10*G297</f>
        <v>442518750</v>
      </c>
      <c r="AA297" s="103">
        <f>Coverages!$C$12*G297</f>
        <v>59002500</v>
      </c>
      <c r="AB297" s="103">
        <f>Coverages!$C$14*G297</f>
        <v>295012500</v>
      </c>
      <c r="AC297" s="103">
        <f>Coverages!$C$16*G297</f>
        <v>5900250</v>
      </c>
      <c r="AD297" s="92">
        <f>Coverages!$C$18*G297</f>
        <v>5900250</v>
      </c>
      <c r="AE297" s="106">
        <f t="shared" si="147"/>
        <v>0.1210118215329859</v>
      </c>
      <c r="AF297" s="107">
        <f t="shared" si="130"/>
        <v>0.44286259056819627</v>
      </c>
      <c r="AG297" s="107">
        <f t="shared" si="131"/>
        <v>0.55421380449980928</v>
      </c>
      <c r="AH297" s="107">
        <f t="shared" si="132"/>
        <v>0.56641667725943812</v>
      </c>
      <c r="AI297" s="108">
        <f t="shared" si="133"/>
        <v>0.35896784034574808</v>
      </c>
      <c r="AJ297" s="106">
        <f t="shared" si="154"/>
        <v>0.1381469260524244</v>
      </c>
      <c r="AK297" s="107">
        <f t="shared" si="148"/>
        <v>0.46895997601402239</v>
      </c>
      <c r="AL297" s="107">
        <f t="shared" si="149"/>
        <v>0.58032840094728899</v>
      </c>
      <c r="AM297" s="107">
        <f t="shared" si="150"/>
        <v>0.59245335946178779</v>
      </c>
      <c r="AN297" s="108">
        <f t="shared" si="151"/>
        <v>0.38417065361539499</v>
      </c>
      <c r="AO297" s="102">
        <f t="shared" si="152"/>
        <v>2717.8583958306854</v>
      </c>
      <c r="AP297" s="103">
        <f t="shared" si="134"/>
        <v>830.76089996186602</v>
      </c>
      <c r="AQ297" s="103">
        <f t="shared" si="135"/>
        <v>394.67192068132704</v>
      </c>
      <c r="AR297" s="103">
        <f t="shared" si="136"/>
        <v>1749.3748569975849</v>
      </c>
      <c r="AS297" s="92">
        <f t="shared" si="137"/>
        <v>2095.7478072963008</v>
      </c>
      <c r="AT297" s="102">
        <f t="shared" si="153"/>
        <v>2726.4463919631226</v>
      </c>
      <c r="AU297" s="103">
        <f t="shared" si="138"/>
        <v>833.38597101295431</v>
      </c>
      <c r="AV297" s="103">
        <f t="shared" si="139"/>
        <v>395.91902057939097</v>
      </c>
      <c r="AW297" s="103">
        <f t="shared" si="140"/>
        <v>1754.9026006538124</v>
      </c>
      <c r="AX297" s="92">
        <f t="shared" si="141"/>
        <v>2102.3700338594044</v>
      </c>
    </row>
    <row r="298" spans="1:50" x14ac:dyDescent="0.2">
      <c r="A298" s="85" t="str">
        <f t="shared" si="142"/>
        <v>2011_3</v>
      </c>
      <c r="B298" s="59">
        <v>2011</v>
      </c>
      <c r="C298" s="59">
        <v>3</v>
      </c>
      <c r="D298" s="83" t="str">
        <f t="shared" si="143"/>
        <v>MML_Personal</v>
      </c>
      <c r="E298" s="70" t="s">
        <v>31</v>
      </c>
      <c r="F298" s="71" t="s">
        <v>14</v>
      </c>
      <c r="G298" s="88">
        <f t="shared" si="144"/>
        <v>6423.5</v>
      </c>
      <c r="H298" s="72">
        <v>25694</v>
      </c>
      <c r="I298" s="88">
        <f t="shared" si="145"/>
        <v>2640058500</v>
      </c>
      <c r="J298" s="92">
        <f t="shared" si="146"/>
        <v>10560234000</v>
      </c>
      <c r="K298" s="67">
        <v>601</v>
      </c>
      <c r="L298" s="68">
        <v>2436</v>
      </c>
      <c r="M298" s="68">
        <v>8202</v>
      </c>
      <c r="N298" s="68">
        <v>3854</v>
      </c>
      <c r="O298" s="69">
        <v>732</v>
      </c>
      <c r="P298" s="67">
        <v>8551472</v>
      </c>
      <c r="Q298" s="68">
        <v>7431565</v>
      </c>
      <c r="R298" s="68">
        <v>4093100</v>
      </c>
      <c r="S298" s="68">
        <v>11776119</v>
      </c>
      <c r="T298" s="69">
        <v>1645114</v>
      </c>
      <c r="U298" s="102">
        <f t="shared" si="125"/>
        <v>14228.738768718802</v>
      </c>
      <c r="V298" s="103">
        <f t="shared" si="126"/>
        <v>3050.7245484400655</v>
      </c>
      <c r="W298" s="103">
        <f t="shared" si="127"/>
        <v>499.03682028773471</v>
      </c>
      <c r="X298" s="103">
        <f t="shared" si="128"/>
        <v>3055.5576024909187</v>
      </c>
      <c r="Y298" s="92">
        <f t="shared" si="129"/>
        <v>2247.4234972677596</v>
      </c>
      <c r="Z298" s="102">
        <f>Coverages!$C$10*G298</f>
        <v>1445287500</v>
      </c>
      <c r="AA298" s="103">
        <f>Coverages!$C$12*G298</f>
        <v>192705000</v>
      </c>
      <c r="AB298" s="103">
        <f>Coverages!$C$14*G298</f>
        <v>963525000</v>
      </c>
      <c r="AC298" s="103">
        <f>Coverages!$C$16*G298</f>
        <v>19270500</v>
      </c>
      <c r="AD298" s="92">
        <f>Coverages!$C$18*G298</f>
        <v>19270500</v>
      </c>
      <c r="AE298" s="106">
        <f t="shared" si="147"/>
        <v>9.3562699462909626E-2</v>
      </c>
      <c r="AF298" s="107">
        <f t="shared" si="130"/>
        <v>0.37923250564334088</v>
      </c>
      <c r="AG298" s="107">
        <f t="shared" si="131"/>
        <v>1.2768739783607068</v>
      </c>
      <c r="AH298" s="107">
        <f t="shared" si="132"/>
        <v>0.59998443216315089</v>
      </c>
      <c r="AI298" s="108">
        <f t="shared" si="133"/>
        <v>0.1139565657351911</v>
      </c>
      <c r="AJ298" s="106">
        <f t="shared" si="154"/>
        <v>0.1020289343417953</v>
      </c>
      <c r="AK298" s="107">
        <f t="shared" si="148"/>
        <v>0.39333796774283675</v>
      </c>
      <c r="AL298" s="107">
        <f t="shared" si="149"/>
        <v>1.2941596056905271</v>
      </c>
      <c r="AM298" s="107">
        <f t="shared" si="150"/>
        <v>0.61422667854469859</v>
      </c>
      <c r="AN298" s="108">
        <f t="shared" si="151"/>
        <v>0.12319433773222126</v>
      </c>
      <c r="AO298" s="102">
        <f t="shared" si="152"/>
        <v>1331.2792091538881</v>
      </c>
      <c r="AP298" s="103">
        <f t="shared" si="134"/>
        <v>1156.9339145325757</v>
      </c>
      <c r="AQ298" s="103">
        <f t="shared" si="135"/>
        <v>637.2071300692769</v>
      </c>
      <c r="AR298" s="103">
        <f t="shared" si="136"/>
        <v>1833.2869930723125</v>
      </c>
      <c r="AS298" s="92">
        <f t="shared" si="137"/>
        <v>256.10866350120648</v>
      </c>
      <c r="AT298" s="102">
        <f t="shared" si="153"/>
        <v>1335.4858376952964</v>
      </c>
      <c r="AU298" s="103">
        <f t="shared" si="138"/>
        <v>1160.5896399370827</v>
      </c>
      <c r="AV298" s="103">
        <f t="shared" si="139"/>
        <v>639.22060228585417</v>
      </c>
      <c r="AW298" s="103">
        <f t="shared" si="140"/>
        <v>1839.0798856050155</v>
      </c>
      <c r="AX298" s="92">
        <f t="shared" si="141"/>
        <v>256.91792575526875</v>
      </c>
    </row>
    <row r="299" spans="1:50" x14ac:dyDescent="0.2">
      <c r="A299" s="85" t="str">
        <f t="shared" si="142"/>
        <v>2011_3</v>
      </c>
      <c r="B299" s="59">
        <v>2011</v>
      </c>
      <c r="C299" s="59">
        <v>3</v>
      </c>
      <c r="D299" s="83" t="str">
        <f t="shared" si="143"/>
        <v>LMH_Personal</v>
      </c>
      <c r="E299" s="70" t="s">
        <v>32</v>
      </c>
      <c r="F299" s="71" t="s">
        <v>14</v>
      </c>
      <c r="G299" s="88">
        <f t="shared" si="144"/>
        <v>4536.25</v>
      </c>
      <c r="H299" s="72">
        <v>18145</v>
      </c>
      <c r="I299" s="88">
        <f t="shared" si="145"/>
        <v>1864398750</v>
      </c>
      <c r="J299" s="92">
        <f t="shared" si="146"/>
        <v>7457595000</v>
      </c>
      <c r="K299" s="67">
        <v>267</v>
      </c>
      <c r="L299" s="68">
        <v>2373</v>
      </c>
      <c r="M299" s="68">
        <v>6320</v>
      </c>
      <c r="N299" s="68">
        <v>4115</v>
      </c>
      <c r="O299" s="69">
        <v>860</v>
      </c>
      <c r="P299" s="67">
        <v>9066149</v>
      </c>
      <c r="Q299" s="68">
        <v>8210704</v>
      </c>
      <c r="R299" s="68">
        <v>5321971</v>
      </c>
      <c r="S299" s="68">
        <v>13746830</v>
      </c>
      <c r="T299" s="69">
        <v>7307633</v>
      </c>
      <c r="U299" s="102">
        <f t="shared" si="125"/>
        <v>33955.614232209737</v>
      </c>
      <c r="V299" s="103">
        <f t="shared" si="126"/>
        <v>3460.0522545301305</v>
      </c>
      <c r="W299" s="103">
        <f t="shared" si="127"/>
        <v>842.08401898734178</v>
      </c>
      <c r="X299" s="103">
        <f t="shared" si="128"/>
        <v>3340.6634264884569</v>
      </c>
      <c r="Y299" s="92">
        <f t="shared" si="129"/>
        <v>8497.2476744186042</v>
      </c>
      <c r="Z299" s="102">
        <f>Coverages!$C$10*G299</f>
        <v>1020656250</v>
      </c>
      <c r="AA299" s="103">
        <f>Coverages!$C$12*G299</f>
        <v>136087500</v>
      </c>
      <c r="AB299" s="103">
        <f>Coverages!$C$14*G299</f>
        <v>680437500</v>
      </c>
      <c r="AC299" s="103">
        <f>Coverages!$C$16*G299</f>
        <v>13608750</v>
      </c>
      <c r="AD299" s="92">
        <f>Coverages!$C$18*G299</f>
        <v>13608750</v>
      </c>
      <c r="AE299" s="106">
        <f t="shared" si="147"/>
        <v>5.8859189859465415E-2</v>
      </c>
      <c r="AF299" s="107">
        <f t="shared" si="130"/>
        <v>0.52311931661614774</v>
      </c>
      <c r="AG299" s="107">
        <f t="shared" si="131"/>
        <v>1.3932212730779829</v>
      </c>
      <c r="AH299" s="107">
        <f t="shared" si="132"/>
        <v>0.90713695232846514</v>
      </c>
      <c r="AI299" s="108">
        <f t="shared" si="133"/>
        <v>0.18958390741251033</v>
      </c>
      <c r="AJ299" s="106">
        <f t="shared" si="154"/>
        <v>6.7001391875346844E-2</v>
      </c>
      <c r="AK299" s="107">
        <f t="shared" si="148"/>
        <v>0.54039808067991046</v>
      </c>
      <c r="AL299" s="107">
        <f t="shared" si="149"/>
        <v>1.4188269334860579</v>
      </c>
      <c r="AM299" s="107">
        <f t="shared" si="150"/>
        <v>0.91717768318568194</v>
      </c>
      <c r="AN299" s="108">
        <f t="shared" si="151"/>
        <v>0.20314398559717975</v>
      </c>
      <c r="AO299" s="102">
        <f t="shared" si="152"/>
        <v>1998.599944888399</v>
      </c>
      <c r="AP299" s="103">
        <f t="shared" si="134"/>
        <v>1810.0201708459631</v>
      </c>
      <c r="AQ299" s="103">
        <f t="shared" si="135"/>
        <v>1173.2093689721687</v>
      </c>
      <c r="AR299" s="103">
        <f t="shared" si="136"/>
        <v>3030.4392394599063</v>
      </c>
      <c r="AS299" s="92">
        <f t="shared" si="137"/>
        <v>1610.9414163681454</v>
      </c>
      <c r="AT299" s="102">
        <f t="shared" si="153"/>
        <v>2004.9151998050352</v>
      </c>
      <c r="AU299" s="103">
        <f t="shared" si="138"/>
        <v>1815.7395439563149</v>
      </c>
      <c r="AV299" s="103">
        <f t="shared" si="139"/>
        <v>1176.9165221994037</v>
      </c>
      <c r="AW299" s="103">
        <f t="shared" si="140"/>
        <v>3040.0149408680409</v>
      </c>
      <c r="AX299" s="92">
        <f t="shared" si="141"/>
        <v>1616.0317325798271</v>
      </c>
    </row>
    <row r="300" spans="1:50" x14ac:dyDescent="0.2">
      <c r="A300" s="85" t="str">
        <f t="shared" si="142"/>
        <v>2011_3</v>
      </c>
      <c r="B300" s="59">
        <v>2011</v>
      </c>
      <c r="C300" s="59">
        <v>3</v>
      </c>
      <c r="D300" s="83" t="str">
        <f t="shared" si="143"/>
        <v>SSL_Personal</v>
      </c>
      <c r="E300" s="70" t="s">
        <v>33</v>
      </c>
      <c r="F300" s="71" t="s">
        <v>14</v>
      </c>
      <c r="G300" s="88">
        <f t="shared" si="144"/>
        <v>3490</v>
      </c>
      <c r="H300" s="72">
        <v>13960</v>
      </c>
      <c r="I300" s="88">
        <f t="shared" si="145"/>
        <v>1434390000</v>
      </c>
      <c r="J300" s="92">
        <f t="shared" si="146"/>
        <v>5737560000</v>
      </c>
      <c r="K300" s="67">
        <v>486</v>
      </c>
      <c r="L300" s="68">
        <v>1487</v>
      </c>
      <c r="M300" s="68">
        <v>2818</v>
      </c>
      <c r="N300" s="68">
        <v>2383</v>
      </c>
      <c r="O300" s="69">
        <v>415</v>
      </c>
      <c r="P300" s="67">
        <v>5820380</v>
      </c>
      <c r="Q300" s="68">
        <v>4442066</v>
      </c>
      <c r="R300" s="68">
        <v>2064001</v>
      </c>
      <c r="S300" s="68">
        <v>6523703</v>
      </c>
      <c r="T300" s="69">
        <v>967802</v>
      </c>
      <c r="U300" s="102">
        <f t="shared" si="125"/>
        <v>11976.090534979425</v>
      </c>
      <c r="V300" s="103">
        <f t="shared" si="126"/>
        <v>2987.2669804976463</v>
      </c>
      <c r="W300" s="103">
        <f t="shared" si="127"/>
        <v>732.43470546486867</v>
      </c>
      <c r="X300" s="103">
        <f t="shared" si="128"/>
        <v>2737.6009232060428</v>
      </c>
      <c r="Y300" s="92">
        <f t="shared" si="129"/>
        <v>2332.0530120481926</v>
      </c>
      <c r="Z300" s="102">
        <f>Coverages!$C$10*G300</f>
        <v>785250000</v>
      </c>
      <c r="AA300" s="103">
        <f>Coverages!$C$12*G300</f>
        <v>104700000</v>
      </c>
      <c r="AB300" s="103">
        <f>Coverages!$C$14*G300</f>
        <v>523500000</v>
      </c>
      <c r="AC300" s="103">
        <f>Coverages!$C$16*G300</f>
        <v>10470000</v>
      </c>
      <c r="AD300" s="92">
        <f>Coverages!$C$18*G300</f>
        <v>10470000</v>
      </c>
      <c r="AE300" s="106">
        <f t="shared" si="147"/>
        <v>0.13925501432664755</v>
      </c>
      <c r="AF300" s="107">
        <f t="shared" si="130"/>
        <v>0.42607449856733526</v>
      </c>
      <c r="AG300" s="107">
        <f t="shared" si="131"/>
        <v>0.80744985673352432</v>
      </c>
      <c r="AH300" s="107">
        <f t="shared" si="132"/>
        <v>0.68280802292263609</v>
      </c>
      <c r="AI300" s="108">
        <f t="shared" si="133"/>
        <v>0.11891117478510028</v>
      </c>
      <c r="AJ300" s="106">
        <f t="shared" si="154"/>
        <v>0.15290983117652371</v>
      </c>
      <c r="AK300" s="107">
        <f t="shared" si="148"/>
        <v>0.44557805177655874</v>
      </c>
      <c r="AL300" s="107">
        <f t="shared" si="149"/>
        <v>0.8230013791784051</v>
      </c>
      <c r="AM300" s="107">
        <f t="shared" si="150"/>
        <v>0.70116299009878469</v>
      </c>
      <c r="AN300" s="108">
        <f t="shared" si="151"/>
        <v>0.13167745547635781</v>
      </c>
      <c r="AO300" s="102">
        <f t="shared" si="152"/>
        <v>1667.7306590257879</v>
      </c>
      <c r="AP300" s="103">
        <f t="shared" si="134"/>
        <v>1272.7982808022923</v>
      </c>
      <c r="AQ300" s="103">
        <f t="shared" si="135"/>
        <v>591.40429799426931</v>
      </c>
      <c r="AR300" s="103">
        <f t="shared" si="136"/>
        <v>1869.2558739255014</v>
      </c>
      <c r="AS300" s="92">
        <f t="shared" si="137"/>
        <v>277.30716332378222</v>
      </c>
      <c r="AT300" s="102">
        <f t="shared" si="153"/>
        <v>1673.0004201257891</v>
      </c>
      <c r="AU300" s="103">
        <f t="shared" si="138"/>
        <v>1276.8201190002171</v>
      </c>
      <c r="AV300" s="103">
        <f t="shared" si="139"/>
        <v>593.27304061591315</v>
      </c>
      <c r="AW300" s="103">
        <f t="shared" si="140"/>
        <v>1875.162422346285</v>
      </c>
      <c r="AX300" s="92">
        <f t="shared" si="141"/>
        <v>278.18340943350415</v>
      </c>
    </row>
    <row r="301" spans="1:50" x14ac:dyDescent="0.2">
      <c r="A301" s="85" t="str">
        <f t="shared" si="142"/>
        <v>2011_3</v>
      </c>
      <c r="B301" s="59">
        <v>2011</v>
      </c>
      <c r="C301" s="59">
        <v>3</v>
      </c>
      <c r="D301" s="83" t="str">
        <f t="shared" si="143"/>
        <v>SSH_Personal</v>
      </c>
      <c r="E301" s="70" t="s">
        <v>34</v>
      </c>
      <c r="F301" s="71" t="s">
        <v>14</v>
      </c>
      <c r="G301" s="88">
        <f t="shared" si="144"/>
        <v>3189</v>
      </c>
      <c r="H301" s="72">
        <v>12756</v>
      </c>
      <c r="I301" s="88">
        <f t="shared" si="145"/>
        <v>1310679000</v>
      </c>
      <c r="J301" s="92">
        <f t="shared" si="146"/>
        <v>5242716000</v>
      </c>
      <c r="K301" s="67">
        <v>360</v>
      </c>
      <c r="L301" s="68">
        <v>1760</v>
      </c>
      <c r="M301" s="68">
        <v>2755</v>
      </c>
      <c r="N301" s="68">
        <v>2307</v>
      </c>
      <c r="O301" s="69">
        <v>333</v>
      </c>
      <c r="P301" s="67">
        <v>4862173</v>
      </c>
      <c r="Q301" s="68">
        <v>6896161</v>
      </c>
      <c r="R301" s="68">
        <v>2680782</v>
      </c>
      <c r="S301" s="68">
        <v>9257767</v>
      </c>
      <c r="T301" s="69">
        <v>1144032</v>
      </c>
      <c r="U301" s="102">
        <f t="shared" si="125"/>
        <v>13506.036111111111</v>
      </c>
      <c r="V301" s="103">
        <f t="shared" si="126"/>
        <v>3918.2732954545454</v>
      </c>
      <c r="W301" s="103">
        <f t="shared" si="127"/>
        <v>973.06061705989111</v>
      </c>
      <c r="X301" s="103">
        <f t="shared" si="128"/>
        <v>4012.9029042045945</v>
      </c>
      <c r="Y301" s="92">
        <f t="shared" si="129"/>
        <v>3435.5315315315315</v>
      </c>
      <c r="Z301" s="102">
        <f>Coverages!$C$10*G301</f>
        <v>717525000</v>
      </c>
      <c r="AA301" s="103">
        <f>Coverages!$C$12*G301</f>
        <v>95670000</v>
      </c>
      <c r="AB301" s="103">
        <f>Coverages!$C$14*G301</f>
        <v>478350000</v>
      </c>
      <c r="AC301" s="103">
        <f>Coverages!$C$16*G301</f>
        <v>9567000</v>
      </c>
      <c r="AD301" s="92">
        <f>Coverages!$C$18*G301</f>
        <v>9567000</v>
      </c>
      <c r="AE301" s="106">
        <f t="shared" si="147"/>
        <v>0.11288805268109126</v>
      </c>
      <c r="AF301" s="107">
        <f t="shared" si="130"/>
        <v>0.55189714644089061</v>
      </c>
      <c r="AG301" s="107">
        <f t="shared" si="131"/>
        <v>0.86390718093446217</v>
      </c>
      <c r="AH301" s="107">
        <f t="shared" si="132"/>
        <v>0.72342427093132644</v>
      </c>
      <c r="AI301" s="108">
        <f t="shared" si="133"/>
        <v>0.10442144873000941</v>
      </c>
      <c r="AJ301" s="106">
        <f t="shared" si="154"/>
        <v>0.12594500644626586</v>
      </c>
      <c r="AK301" s="107">
        <f t="shared" si="148"/>
        <v>0.57241569282937754</v>
      </c>
      <c r="AL301" s="107">
        <f t="shared" si="149"/>
        <v>0.87805468438438461</v>
      </c>
      <c r="AM301" s="107">
        <f t="shared" si="150"/>
        <v>0.74188004359658133</v>
      </c>
      <c r="AN301" s="108">
        <f t="shared" si="151"/>
        <v>0.11703900820314386</v>
      </c>
      <c r="AO301" s="102">
        <f t="shared" si="152"/>
        <v>1524.670116023832</v>
      </c>
      <c r="AP301" s="103">
        <f t="shared" si="134"/>
        <v>2162.4838507369082</v>
      </c>
      <c r="AQ301" s="103">
        <f t="shared" si="135"/>
        <v>840.63405456255884</v>
      </c>
      <c r="AR301" s="103">
        <f t="shared" si="136"/>
        <v>2903.0313577924112</v>
      </c>
      <c r="AS301" s="92">
        <f t="shared" si="137"/>
        <v>358.74317968015049</v>
      </c>
      <c r="AT301" s="102">
        <f t="shared" si="153"/>
        <v>1529.4878287787501</v>
      </c>
      <c r="AU301" s="103">
        <f t="shared" si="138"/>
        <v>2169.3169524816772</v>
      </c>
      <c r="AV301" s="103">
        <f t="shared" si="139"/>
        <v>843.29032319688247</v>
      </c>
      <c r="AW301" s="103">
        <f t="shared" si="140"/>
        <v>2912.204470751979</v>
      </c>
      <c r="AX301" s="92">
        <f t="shared" si="141"/>
        <v>359.87675052562111</v>
      </c>
    </row>
    <row r="302" spans="1:50" x14ac:dyDescent="0.2">
      <c r="A302" s="85" t="str">
        <f t="shared" si="142"/>
        <v>2011_3</v>
      </c>
      <c r="B302" s="59">
        <v>2011</v>
      </c>
      <c r="C302" s="59">
        <v>3</v>
      </c>
      <c r="D302" s="83" t="str">
        <f t="shared" si="143"/>
        <v>MMH_Personal</v>
      </c>
      <c r="E302" s="70" t="s">
        <v>35</v>
      </c>
      <c r="F302" s="71" t="s">
        <v>14</v>
      </c>
      <c r="G302" s="88">
        <f t="shared" si="144"/>
        <v>5522.25</v>
      </c>
      <c r="H302" s="72">
        <v>22089</v>
      </c>
      <c r="I302" s="88">
        <f t="shared" si="145"/>
        <v>2269644750</v>
      </c>
      <c r="J302" s="92">
        <f t="shared" si="146"/>
        <v>9078579000</v>
      </c>
      <c r="K302" s="67">
        <v>921</v>
      </c>
      <c r="L302" s="68">
        <v>3234</v>
      </c>
      <c r="M302" s="68">
        <v>3936</v>
      </c>
      <c r="N302" s="68">
        <v>4619</v>
      </c>
      <c r="O302" s="69">
        <v>1100</v>
      </c>
      <c r="P302" s="67">
        <v>10498288</v>
      </c>
      <c r="Q302" s="68">
        <v>9548974</v>
      </c>
      <c r="R302" s="68">
        <v>3498930</v>
      </c>
      <c r="S302" s="68">
        <v>12472824</v>
      </c>
      <c r="T302" s="69">
        <v>3140546</v>
      </c>
      <c r="U302" s="102">
        <f t="shared" si="125"/>
        <v>11398.792616720955</v>
      </c>
      <c r="V302" s="103">
        <f t="shared" si="126"/>
        <v>2952.6821273964133</v>
      </c>
      <c r="W302" s="103">
        <f t="shared" si="127"/>
        <v>888.95579268292681</v>
      </c>
      <c r="X302" s="103">
        <f t="shared" si="128"/>
        <v>2700.3299415457891</v>
      </c>
      <c r="Y302" s="92">
        <f t="shared" si="129"/>
        <v>2855.0418181818181</v>
      </c>
      <c r="Z302" s="102">
        <f>Coverages!$C$10*G302</f>
        <v>1242506250</v>
      </c>
      <c r="AA302" s="103">
        <f>Coverages!$C$12*G302</f>
        <v>165667500</v>
      </c>
      <c r="AB302" s="103">
        <f>Coverages!$C$14*G302</f>
        <v>828337500</v>
      </c>
      <c r="AC302" s="103">
        <f>Coverages!$C$16*G302</f>
        <v>16566750</v>
      </c>
      <c r="AD302" s="92">
        <f>Coverages!$C$18*G302</f>
        <v>16566750</v>
      </c>
      <c r="AE302" s="106">
        <f t="shared" si="147"/>
        <v>0.16677984517180497</v>
      </c>
      <c r="AF302" s="107">
        <f t="shared" si="130"/>
        <v>0.58563085698764095</v>
      </c>
      <c r="AG302" s="107">
        <f t="shared" si="131"/>
        <v>0.71275295395898408</v>
      </c>
      <c r="AH302" s="107">
        <f t="shared" si="132"/>
        <v>0.83643442437412285</v>
      </c>
      <c r="AI302" s="108">
        <f t="shared" si="133"/>
        <v>0.19919416904341528</v>
      </c>
      <c r="AJ302" s="106">
        <f t="shared" si="154"/>
        <v>0.17846809687805221</v>
      </c>
      <c r="AK302" s="107">
        <f t="shared" si="148"/>
        <v>0.60107641377470977</v>
      </c>
      <c r="AL302" s="107">
        <f t="shared" si="149"/>
        <v>0.72694010484498461</v>
      </c>
      <c r="AM302" s="107">
        <f t="shared" si="150"/>
        <v>0.84803180180972026</v>
      </c>
      <c r="AN302" s="108">
        <f t="shared" si="151"/>
        <v>0.21171692200034173</v>
      </c>
      <c r="AO302" s="102">
        <f t="shared" si="152"/>
        <v>1901.0888677622345</v>
      </c>
      <c r="AP302" s="103">
        <f t="shared" si="134"/>
        <v>1729.1817646792522</v>
      </c>
      <c r="AQ302" s="103">
        <f t="shared" si="135"/>
        <v>633.60586717370632</v>
      </c>
      <c r="AR302" s="103">
        <f t="shared" si="136"/>
        <v>2258.6489202770608</v>
      </c>
      <c r="AS302" s="92">
        <f t="shared" si="137"/>
        <v>568.70768255692883</v>
      </c>
      <c r="AT302" s="102">
        <f t="shared" si="153"/>
        <v>1907.0960033322137</v>
      </c>
      <c r="AU302" s="103">
        <f t="shared" si="138"/>
        <v>1734.6457014060982</v>
      </c>
      <c r="AV302" s="103">
        <f t="shared" si="139"/>
        <v>635.60795997777757</v>
      </c>
      <c r="AW302" s="103">
        <f t="shared" si="140"/>
        <v>2265.7858882006394</v>
      </c>
      <c r="AX302" s="92">
        <f t="shared" si="141"/>
        <v>570.50470751811827</v>
      </c>
    </row>
    <row r="303" spans="1:50" x14ac:dyDescent="0.2">
      <c r="A303" s="85" t="str">
        <f t="shared" si="142"/>
        <v>2011_3</v>
      </c>
      <c r="B303" s="59">
        <v>2011</v>
      </c>
      <c r="C303" s="59">
        <v>3</v>
      </c>
      <c r="D303" s="83" t="str">
        <f t="shared" si="143"/>
        <v>SYA_Personal</v>
      </c>
      <c r="E303" s="70" t="s">
        <v>36</v>
      </c>
      <c r="F303" s="71" t="s">
        <v>14</v>
      </c>
      <c r="G303" s="88">
        <f t="shared" si="144"/>
        <v>1558.75</v>
      </c>
      <c r="H303" s="72">
        <v>6235</v>
      </c>
      <c r="I303" s="88">
        <f t="shared" si="145"/>
        <v>640646250</v>
      </c>
      <c r="J303" s="92">
        <f t="shared" si="146"/>
        <v>2562585000</v>
      </c>
      <c r="K303" s="67">
        <v>256</v>
      </c>
      <c r="L303" s="68">
        <v>911</v>
      </c>
      <c r="M303" s="68">
        <v>1569</v>
      </c>
      <c r="N303" s="68">
        <v>1541</v>
      </c>
      <c r="O303" s="69">
        <v>112</v>
      </c>
      <c r="P303" s="67">
        <v>4360862</v>
      </c>
      <c r="Q303" s="68">
        <v>3403554</v>
      </c>
      <c r="R303" s="68">
        <v>1210151</v>
      </c>
      <c r="S303" s="68">
        <v>4711771</v>
      </c>
      <c r="T303" s="69">
        <v>603150</v>
      </c>
      <c r="U303" s="102">
        <f t="shared" si="125"/>
        <v>17034.6171875</v>
      </c>
      <c r="V303" s="103">
        <f t="shared" si="126"/>
        <v>3736.0636663007685</v>
      </c>
      <c r="W303" s="103">
        <f t="shared" si="127"/>
        <v>771.28808158062463</v>
      </c>
      <c r="X303" s="103">
        <f t="shared" si="128"/>
        <v>3057.6060999351071</v>
      </c>
      <c r="Y303" s="92">
        <f t="shared" si="129"/>
        <v>5385.2678571428569</v>
      </c>
      <c r="Z303" s="102">
        <f>Coverages!$C$10*G303</f>
        <v>350718750</v>
      </c>
      <c r="AA303" s="103">
        <f>Coverages!$C$12*G303</f>
        <v>46762500</v>
      </c>
      <c r="AB303" s="103">
        <f>Coverages!$C$14*G303</f>
        <v>233812500</v>
      </c>
      <c r="AC303" s="103">
        <f>Coverages!$C$16*G303</f>
        <v>4676250</v>
      </c>
      <c r="AD303" s="92">
        <f>Coverages!$C$18*G303</f>
        <v>4676250</v>
      </c>
      <c r="AE303" s="106">
        <f t="shared" si="147"/>
        <v>0.16423416198877305</v>
      </c>
      <c r="AF303" s="107">
        <f t="shared" si="130"/>
        <v>0.58444266238973541</v>
      </c>
      <c r="AG303" s="107">
        <f t="shared" si="131"/>
        <v>1.0065757818765035</v>
      </c>
      <c r="AH303" s="107">
        <f t="shared" si="132"/>
        <v>0.9886126704089816</v>
      </c>
      <c r="AI303" s="108">
        <f t="shared" si="133"/>
        <v>7.1852445870088211E-2</v>
      </c>
      <c r="AJ303" s="106">
        <f t="shared" si="154"/>
        <v>0.18609877247465656</v>
      </c>
      <c r="AK303" s="107">
        <f t="shared" si="148"/>
        <v>0.61352666136108247</v>
      </c>
      <c r="AL303" s="107">
        <f t="shared" si="149"/>
        <v>1.011377145809353</v>
      </c>
      <c r="AM303" s="107">
        <f t="shared" si="150"/>
        <v>0.99487436266294516</v>
      </c>
      <c r="AN303" s="108">
        <f t="shared" si="151"/>
        <v>8.7092867363786963E-2</v>
      </c>
      <c r="AO303" s="102">
        <f t="shared" si="152"/>
        <v>2797.6660785886129</v>
      </c>
      <c r="AP303" s="103">
        <f t="shared" si="134"/>
        <v>2183.514995990377</v>
      </c>
      <c r="AQ303" s="103">
        <f t="shared" si="135"/>
        <v>776.35990376904567</v>
      </c>
      <c r="AR303" s="103">
        <f t="shared" si="136"/>
        <v>3022.7881315156374</v>
      </c>
      <c r="AS303" s="92">
        <f t="shared" si="137"/>
        <v>386.9446672012831</v>
      </c>
      <c r="AT303" s="102">
        <f t="shared" si="153"/>
        <v>2806.5062541840844</v>
      </c>
      <c r="AU303" s="103">
        <f t="shared" si="138"/>
        <v>2190.4145527772389</v>
      </c>
      <c r="AV303" s="103">
        <f t="shared" si="139"/>
        <v>778.81307640716977</v>
      </c>
      <c r="AW303" s="103">
        <f t="shared" si="140"/>
        <v>3032.3396566511838</v>
      </c>
      <c r="AX303" s="92">
        <f t="shared" si="141"/>
        <v>388.1673502190921</v>
      </c>
    </row>
    <row r="304" spans="1:50" x14ac:dyDescent="0.2">
      <c r="A304" s="85" t="str">
        <f t="shared" si="142"/>
        <v>2011_3</v>
      </c>
      <c r="B304" s="59">
        <v>2011</v>
      </c>
      <c r="C304" s="59">
        <v>3</v>
      </c>
      <c r="D304" s="83" t="str">
        <f t="shared" si="143"/>
        <v>LSH_Personal</v>
      </c>
      <c r="E304" s="70" t="s">
        <v>37</v>
      </c>
      <c r="F304" s="71" t="s">
        <v>14</v>
      </c>
      <c r="G304" s="88">
        <f t="shared" si="144"/>
        <v>2886.75</v>
      </c>
      <c r="H304" s="72">
        <v>11547</v>
      </c>
      <c r="I304" s="88">
        <f t="shared" si="145"/>
        <v>1186454250</v>
      </c>
      <c r="J304" s="92">
        <f t="shared" si="146"/>
        <v>4745817000</v>
      </c>
      <c r="K304" s="67">
        <v>495</v>
      </c>
      <c r="L304" s="68">
        <v>2078</v>
      </c>
      <c r="M304" s="68">
        <v>3835</v>
      </c>
      <c r="N304" s="68">
        <v>3423</v>
      </c>
      <c r="O304" s="69">
        <v>866</v>
      </c>
      <c r="P304" s="67">
        <v>9490633</v>
      </c>
      <c r="Q304" s="68">
        <v>6234198</v>
      </c>
      <c r="R304" s="68">
        <v>3933753</v>
      </c>
      <c r="S304" s="68">
        <v>10479153</v>
      </c>
      <c r="T304" s="69">
        <v>5056678</v>
      </c>
      <c r="U304" s="102">
        <f t="shared" si="125"/>
        <v>19172.995959595959</v>
      </c>
      <c r="V304" s="103">
        <f t="shared" si="126"/>
        <v>3000.0952839268525</v>
      </c>
      <c r="W304" s="103">
        <f t="shared" si="127"/>
        <v>1025.7504563233376</v>
      </c>
      <c r="X304" s="103">
        <f t="shared" si="128"/>
        <v>3061.3943908851884</v>
      </c>
      <c r="Y304" s="92">
        <f t="shared" si="129"/>
        <v>5839.1200923787528</v>
      </c>
      <c r="Z304" s="102">
        <f>Coverages!$C$10*G304</f>
        <v>649518750</v>
      </c>
      <c r="AA304" s="103">
        <f>Coverages!$C$12*G304</f>
        <v>86602500</v>
      </c>
      <c r="AB304" s="103">
        <f>Coverages!$C$14*G304</f>
        <v>433012500</v>
      </c>
      <c r="AC304" s="103">
        <f>Coverages!$C$16*G304</f>
        <v>8660250</v>
      </c>
      <c r="AD304" s="92">
        <f>Coverages!$C$18*G304</f>
        <v>8660250</v>
      </c>
      <c r="AE304" s="106">
        <f t="shared" si="147"/>
        <v>0.17147310989867498</v>
      </c>
      <c r="AF304" s="107">
        <f t="shared" si="130"/>
        <v>0.71984065125140728</v>
      </c>
      <c r="AG304" s="107">
        <f t="shared" si="131"/>
        <v>1.3284835888109465</v>
      </c>
      <c r="AH304" s="107">
        <f t="shared" si="132"/>
        <v>1.1857625357235646</v>
      </c>
      <c r="AI304" s="108">
        <f t="shared" si="133"/>
        <v>0.29999133974192432</v>
      </c>
      <c r="AJ304" s="106">
        <f t="shared" si="154"/>
        <v>0.18781877701220048</v>
      </c>
      <c r="AK304" s="107">
        <f t="shared" si="148"/>
        <v>0.73931540961279552</v>
      </c>
      <c r="AL304" s="107">
        <f t="shared" si="149"/>
        <v>1.3571310585356691</v>
      </c>
      <c r="AM304" s="107">
        <f t="shared" si="150"/>
        <v>1.2061155745678571</v>
      </c>
      <c r="AN304" s="108">
        <f t="shared" si="151"/>
        <v>0.31986406365528508</v>
      </c>
      <c r="AO304" s="102">
        <f t="shared" si="152"/>
        <v>3287.6532432666495</v>
      </c>
      <c r="AP304" s="103">
        <f t="shared" si="134"/>
        <v>2159.5905429981813</v>
      </c>
      <c r="AQ304" s="103">
        <f t="shared" si="135"/>
        <v>1362.6926474408938</v>
      </c>
      <c r="AR304" s="103">
        <f t="shared" si="136"/>
        <v>3630.0867757859182</v>
      </c>
      <c r="AS304" s="92">
        <f t="shared" si="137"/>
        <v>1751.6854594266908</v>
      </c>
      <c r="AT304" s="102">
        <f t="shared" si="153"/>
        <v>3298.0416996267309</v>
      </c>
      <c r="AU304" s="103">
        <f t="shared" si="138"/>
        <v>2166.4145023550659</v>
      </c>
      <c r="AV304" s="103">
        <f t="shared" si="139"/>
        <v>1366.9985374033272</v>
      </c>
      <c r="AW304" s="103">
        <f t="shared" si="140"/>
        <v>3641.557267125233</v>
      </c>
      <c r="AX304" s="92">
        <f t="shared" si="141"/>
        <v>1757.2205042155879</v>
      </c>
    </row>
    <row r="305" spans="1:50" x14ac:dyDescent="0.2">
      <c r="A305" s="85" t="str">
        <f t="shared" si="142"/>
        <v>2011_3</v>
      </c>
      <c r="B305" s="59">
        <v>2011</v>
      </c>
      <c r="C305" s="59">
        <v>3</v>
      </c>
      <c r="D305" s="83" t="str">
        <f t="shared" si="143"/>
        <v>SYH_Personal</v>
      </c>
      <c r="E305" s="70" t="s">
        <v>38</v>
      </c>
      <c r="F305" s="71" t="s">
        <v>14</v>
      </c>
      <c r="G305" s="88">
        <f t="shared" si="144"/>
        <v>1509.25</v>
      </c>
      <c r="H305" s="72">
        <v>6037</v>
      </c>
      <c r="I305" s="88">
        <f t="shared" si="145"/>
        <v>620301750</v>
      </c>
      <c r="J305" s="92">
        <f t="shared" si="146"/>
        <v>2481207000</v>
      </c>
      <c r="K305" s="67">
        <v>257</v>
      </c>
      <c r="L305" s="68">
        <v>1110</v>
      </c>
      <c r="M305" s="68">
        <v>904</v>
      </c>
      <c r="N305" s="68">
        <v>2171</v>
      </c>
      <c r="O305" s="69">
        <v>54</v>
      </c>
      <c r="P305" s="67">
        <v>2620268</v>
      </c>
      <c r="Q305" s="68">
        <v>2809906</v>
      </c>
      <c r="R305" s="68">
        <v>1127122</v>
      </c>
      <c r="S305" s="68">
        <v>4996652</v>
      </c>
      <c r="T305" s="69">
        <v>329746</v>
      </c>
      <c r="U305" s="102">
        <f t="shared" si="125"/>
        <v>10195.595330739299</v>
      </c>
      <c r="V305" s="103">
        <f t="shared" si="126"/>
        <v>2531.4468468468467</v>
      </c>
      <c r="W305" s="103">
        <f t="shared" si="127"/>
        <v>1246.8163716814158</v>
      </c>
      <c r="X305" s="103">
        <f t="shared" si="128"/>
        <v>2301.5439889451864</v>
      </c>
      <c r="Y305" s="92">
        <f t="shared" si="129"/>
        <v>6106.4074074074078</v>
      </c>
      <c r="Z305" s="102">
        <f>Coverages!$C$10*G305</f>
        <v>339581250</v>
      </c>
      <c r="AA305" s="103">
        <f>Coverages!$C$12*G305</f>
        <v>45277500</v>
      </c>
      <c r="AB305" s="103">
        <f>Coverages!$C$14*G305</f>
        <v>226387500</v>
      </c>
      <c r="AC305" s="103">
        <f>Coverages!$C$16*G305</f>
        <v>4527750</v>
      </c>
      <c r="AD305" s="92">
        <f>Coverages!$C$18*G305</f>
        <v>4527750</v>
      </c>
      <c r="AE305" s="106">
        <f t="shared" si="147"/>
        <v>0.17028325327149246</v>
      </c>
      <c r="AF305" s="107">
        <f t="shared" si="130"/>
        <v>0.73546463475236046</v>
      </c>
      <c r="AG305" s="107">
        <f t="shared" si="131"/>
        <v>0.59897299983435481</v>
      </c>
      <c r="AH305" s="107">
        <f t="shared" si="132"/>
        <v>1.4384628126552923</v>
      </c>
      <c r="AI305" s="108">
        <f t="shared" si="133"/>
        <v>3.577936060957429E-2</v>
      </c>
      <c r="AJ305" s="106">
        <f t="shared" si="154"/>
        <v>0.19282700671937225</v>
      </c>
      <c r="AK305" s="107">
        <f t="shared" si="148"/>
        <v>0.76191904572219493</v>
      </c>
      <c r="AL305" s="107">
        <f t="shared" si="149"/>
        <v>0.62836747826280004</v>
      </c>
      <c r="AM305" s="107">
        <f t="shared" si="150"/>
        <v>1.4860939586814075</v>
      </c>
      <c r="AN305" s="108">
        <f t="shared" si="151"/>
        <v>4.691922305263263E-2</v>
      </c>
      <c r="AO305" s="102">
        <f t="shared" si="152"/>
        <v>1736.1391419579261</v>
      </c>
      <c r="AP305" s="103">
        <f t="shared" si="134"/>
        <v>1861.7896306112307</v>
      </c>
      <c r="AQ305" s="103">
        <f t="shared" si="135"/>
        <v>746.80934238860357</v>
      </c>
      <c r="AR305" s="103">
        <f t="shared" si="136"/>
        <v>3310.6854397879742</v>
      </c>
      <c r="AS305" s="92">
        <f t="shared" si="137"/>
        <v>218.48335265860527</v>
      </c>
      <c r="AT305" s="102">
        <f t="shared" si="153"/>
        <v>1741.6250628798475</v>
      </c>
      <c r="AU305" s="103">
        <f t="shared" si="138"/>
        <v>1867.6725869019735</v>
      </c>
      <c r="AV305" s="103">
        <f t="shared" si="139"/>
        <v>749.16913999761061</v>
      </c>
      <c r="AW305" s="103">
        <f t="shared" si="140"/>
        <v>3321.1466741908521</v>
      </c>
      <c r="AX305" s="92">
        <f t="shared" si="141"/>
        <v>219.17372497178846</v>
      </c>
    </row>
    <row r="306" spans="1:50" x14ac:dyDescent="0.2">
      <c r="A306" s="85" t="str">
        <f t="shared" si="142"/>
        <v>2011_3</v>
      </c>
      <c r="B306" s="59">
        <v>2011</v>
      </c>
      <c r="C306" s="59">
        <v>3</v>
      </c>
      <c r="D306" s="83" t="str">
        <f t="shared" si="143"/>
        <v>MSH_Personal</v>
      </c>
      <c r="E306" s="70" t="s">
        <v>39</v>
      </c>
      <c r="F306" s="71" t="s">
        <v>14</v>
      </c>
      <c r="G306" s="88">
        <f t="shared" si="144"/>
        <v>4061.75</v>
      </c>
      <c r="H306" s="72">
        <v>16247</v>
      </c>
      <c r="I306" s="88">
        <f t="shared" si="145"/>
        <v>1669379250</v>
      </c>
      <c r="J306" s="92">
        <f t="shared" si="146"/>
        <v>6677517000</v>
      </c>
      <c r="K306" s="67">
        <v>785</v>
      </c>
      <c r="L306" s="68">
        <v>2783</v>
      </c>
      <c r="M306" s="68">
        <v>6736</v>
      </c>
      <c r="N306" s="68">
        <v>5283</v>
      </c>
      <c r="O306" s="69">
        <v>1565</v>
      </c>
      <c r="P306" s="67">
        <v>12299898</v>
      </c>
      <c r="Q306" s="68">
        <v>7638331</v>
      </c>
      <c r="R306" s="68">
        <v>5332388</v>
      </c>
      <c r="S306" s="68">
        <v>14890692</v>
      </c>
      <c r="T306" s="69">
        <v>8252628</v>
      </c>
      <c r="U306" s="102">
        <f t="shared" si="125"/>
        <v>15668.659872611464</v>
      </c>
      <c r="V306" s="103">
        <f t="shared" si="126"/>
        <v>2744.6392382321237</v>
      </c>
      <c r="W306" s="103">
        <f t="shared" si="127"/>
        <v>791.62529691211398</v>
      </c>
      <c r="X306" s="103">
        <f t="shared" si="128"/>
        <v>2818.6053378762067</v>
      </c>
      <c r="Y306" s="92">
        <f t="shared" si="129"/>
        <v>5273.2447284345044</v>
      </c>
      <c r="Z306" s="102">
        <f>Coverages!$C$10*G306</f>
        <v>913893750</v>
      </c>
      <c r="AA306" s="103">
        <f>Coverages!$C$12*G306</f>
        <v>121852500</v>
      </c>
      <c r="AB306" s="103">
        <f>Coverages!$C$14*G306</f>
        <v>609262500</v>
      </c>
      <c r="AC306" s="103">
        <f>Coverages!$C$16*G306</f>
        <v>12185250</v>
      </c>
      <c r="AD306" s="92">
        <f>Coverages!$C$18*G306</f>
        <v>12185250</v>
      </c>
      <c r="AE306" s="106">
        <f t="shared" si="147"/>
        <v>0.1932664491906198</v>
      </c>
      <c r="AF306" s="107">
        <f t="shared" si="130"/>
        <v>0.68517264725795535</v>
      </c>
      <c r="AG306" s="107">
        <f t="shared" si="131"/>
        <v>1.6583984735643504</v>
      </c>
      <c r="AH306" s="107">
        <f t="shared" si="132"/>
        <v>1.3006708930879547</v>
      </c>
      <c r="AI306" s="108">
        <f t="shared" si="133"/>
        <v>0.38530190188957963</v>
      </c>
      <c r="AJ306" s="106">
        <f t="shared" si="154"/>
        <v>0.20770230779943244</v>
      </c>
      <c r="AK306" s="107">
        <f t="shared" si="148"/>
        <v>0.70215256428976247</v>
      </c>
      <c r="AL306" s="107">
        <f t="shared" si="149"/>
        <v>1.6966006564009435</v>
      </c>
      <c r="AM306" s="107">
        <f t="shared" si="150"/>
        <v>1.32353365696362</v>
      </c>
      <c r="AN306" s="108">
        <f t="shared" si="151"/>
        <v>0.4030941504673608</v>
      </c>
      <c r="AO306" s="102">
        <f t="shared" si="152"/>
        <v>3028.2262571551673</v>
      </c>
      <c r="AP306" s="103">
        <f t="shared" si="134"/>
        <v>1880.5517326275619</v>
      </c>
      <c r="AQ306" s="103">
        <f t="shared" si="135"/>
        <v>1312.8301840339755</v>
      </c>
      <c r="AR306" s="103">
        <f t="shared" si="136"/>
        <v>3666.0779220779223</v>
      </c>
      <c r="AS306" s="92">
        <f t="shared" si="137"/>
        <v>2031.7912229950146</v>
      </c>
      <c r="AT306" s="102">
        <f t="shared" si="153"/>
        <v>3037.7949658945513</v>
      </c>
      <c r="AU306" s="103">
        <f t="shared" si="138"/>
        <v>1886.4939741481019</v>
      </c>
      <c r="AV306" s="103">
        <f t="shared" si="139"/>
        <v>1316.9785166183094</v>
      </c>
      <c r="AW306" s="103">
        <f t="shared" si="140"/>
        <v>3677.6621396605292</v>
      </c>
      <c r="AX306" s="92">
        <f t="shared" si="141"/>
        <v>2038.2113570210433</v>
      </c>
    </row>
    <row r="307" spans="1:50" x14ac:dyDescent="0.2">
      <c r="A307" s="85" t="str">
        <f t="shared" si="142"/>
        <v>2011_3</v>
      </c>
      <c r="B307" s="59">
        <v>2011</v>
      </c>
      <c r="C307" s="59">
        <v>3</v>
      </c>
      <c r="D307" s="83" t="str">
        <f t="shared" si="143"/>
        <v>SMH_Personal</v>
      </c>
      <c r="E307" s="70" t="s">
        <v>40</v>
      </c>
      <c r="F307" s="71" t="s">
        <v>14</v>
      </c>
      <c r="G307" s="88">
        <f t="shared" si="144"/>
        <v>2669.25</v>
      </c>
      <c r="H307" s="72">
        <v>10677</v>
      </c>
      <c r="I307" s="88">
        <f t="shared" si="145"/>
        <v>1097061750</v>
      </c>
      <c r="J307" s="92">
        <f t="shared" si="146"/>
        <v>4388247000</v>
      </c>
      <c r="K307" s="67">
        <v>407</v>
      </c>
      <c r="L307" s="68">
        <v>1742</v>
      </c>
      <c r="M307" s="68">
        <v>3469</v>
      </c>
      <c r="N307" s="68">
        <v>3168</v>
      </c>
      <c r="O307" s="69">
        <v>394</v>
      </c>
      <c r="P307" s="67">
        <v>4946514</v>
      </c>
      <c r="Q307" s="68">
        <v>5975308</v>
      </c>
      <c r="R307" s="68">
        <v>2189478</v>
      </c>
      <c r="S307" s="68">
        <v>10801724</v>
      </c>
      <c r="T307" s="69">
        <v>1018927</v>
      </c>
      <c r="U307" s="102">
        <f t="shared" si="125"/>
        <v>12153.597051597051</v>
      </c>
      <c r="V307" s="103">
        <f t="shared" si="126"/>
        <v>3430.1423650975889</v>
      </c>
      <c r="W307" s="103">
        <f t="shared" si="127"/>
        <v>631.15537618910344</v>
      </c>
      <c r="X307" s="103">
        <f t="shared" si="128"/>
        <v>3409.6351010101012</v>
      </c>
      <c r="Y307" s="92">
        <f t="shared" si="129"/>
        <v>2586.1091370558374</v>
      </c>
      <c r="Z307" s="102">
        <f>Coverages!$C$10*G307</f>
        <v>600581250</v>
      </c>
      <c r="AA307" s="103">
        <f>Coverages!$C$12*G307</f>
        <v>80077500</v>
      </c>
      <c r="AB307" s="103">
        <f>Coverages!$C$14*G307</f>
        <v>400387500</v>
      </c>
      <c r="AC307" s="103">
        <f>Coverages!$C$16*G307</f>
        <v>8007750</v>
      </c>
      <c r="AD307" s="92">
        <f>Coverages!$C$18*G307</f>
        <v>8007750</v>
      </c>
      <c r="AE307" s="106">
        <f t="shared" si="147"/>
        <v>0.15247728762761076</v>
      </c>
      <c r="AF307" s="107">
        <f t="shared" si="130"/>
        <v>0.65261777652898756</v>
      </c>
      <c r="AG307" s="107">
        <f t="shared" si="131"/>
        <v>1.2996159970029035</v>
      </c>
      <c r="AH307" s="107">
        <f t="shared" si="132"/>
        <v>1.1868502388311324</v>
      </c>
      <c r="AI307" s="108">
        <f t="shared" si="133"/>
        <v>0.14760700571321533</v>
      </c>
      <c r="AJ307" s="106">
        <f t="shared" si="154"/>
        <v>0.16868939782164613</v>
      </c>
      <c r="AK307" s="107">
        <f t="shared" si="148"/>
        <v>0.67409086632664605</v>
      </c>
      <c r="AL307" s="107">
        <f t="shared" si="149"/>
        <v>1.3277577611037392</v>
      </c>
      <c r="AM307" s="107">
        <f t="shared" si="150"/>
        <v>1.2080878705155784</v>
      </c>
      <c r="AN307" s="108">
        <f t="shared" si="151"/>
        <v>0.16360386469532873</v>
      </c>
      <c r="AO307" s="102">
        <f t="shared" si="152"/>
        <v>1853.1475133464455</v>
      </c>
      <c r="AP307" s="103">
        <f t="shared" si="134"/>
        <v>2238.5718834878712</v>
      </c>
      <c r="AQ307" s="103">
        <f t="shared" si="135"/>
        <v>820.25962348974429</v>
      </c>
      <c r="AR307" s="103">
        <f t="shared" si="136"/>
        <v>4046.7262339608505</v>
      </c>
      <c r="AS307" s="92">
        <f t="shared" si="137"/>
        <v>381.72782616839936</v>
      </c>
      <c r="AT307" s="102">
        <f t="shared" si="153"/>
        <v>1859.0031619342706</v>
      </c>
      <c r="AU307" s="103">
        <f t="shared" si="138"/>
        <v>2245.6454111989055</v>
      </c>
      <c r="AV307" s="103">
        <f t="shared" si="139"/>
        <v>822.8515121933392</v>
      </c>
      <c r="AW307" s="103">
        <f t="shared" si="140"/>
        <v>4059.5132390894473</v>
      </c>
      <c r="AX307" s="92">
        <f t="shared" si="141"/>
        <v>382.93402480619699</v>
      </c>
    </row>
    <row r="308" spans="1:50" x14ac:dyDescent="0.2">
      <c r="A308" s="85" t="str">
        <f t="shared" si="142"/>
        <v>2011_4</v>
      </c>
      <c r="B308" s="59">
        <v>2011</v>
      </c>
      <c r="C308" s="59">
        <v>4</v>
      </c>
      <c r="D308" s="83" t="str">
        <f t="shared" si="143"/>
        <v>SML_Personal</v>
      </c>
      <c r="E308" s="70" t="s">
        <v>13</v>
      </c>
      <c r="F308" s="71" t="s">
        <v>14</v>
      </c>
      <c r="G308" s="88">
        <f t="shared" si="144"/>
        <v>4347.75</v>
      </c>
      <c r="H308" s="72">
        <v>17391</v>
      </c>
      <c r="I308" s="88">
        <f t="shared" si="145"/>
        <v>1786925250</v>
      </c>
      <c r="J308" s="92">
        <f t="shared" si="146"/>
        <v>7147701000</v>
      </c>
      <c r="K308" s="67">
        <v>130</v>
      </c>
      <c r="L308" s="68">
        <v>2024</v>
      </c>
      <c r="M308" s="68">
        <v>1127</v>
      </c>
      <c r="N308" s="68">
        <v>2916</v>
      </c>
      <c r="O308" s="69">
        <v>501</v>
      </c>
      <c r="P308" s="67">
        <v>2048502</v>
      </c>
      <c r="Q308" s="68">
        <v>3178845</v>
      </c>
      <c r="R308" s="68">
        <v>1706842</v>
      </c>
      <c r="S308" s="68">
        <v>4671886</v>
      </c>
      <c r="T308" s="69">
        <v>1408504</v>
      </c>
      <c r="U308" s="102">
        <f t="shared" si="125"/>
        <v>15757.707692307693</v>
      </c>
      <c r="V308" s="103">
        <f t="shared" si="126"/>
        <v>1570.5755928853755</v>
      </c>
      <c r="W308" s="103">
        <f t="shared" si="127"/>
        <v>1514.5004436557231</v>
      </c>
      <c r="X308" s="103">
        <f t="shared" si="128"/>
        <v>1602.1556927297668</v>
      </c>
      <c r="Y308" s="92">
        <f t="shared" si="129"/>
        <v>2811.3852295409183</v>
      </c>
      <c r="Z308" s="102">
        <f>Coverages!$C$10*G308</f>
        <v>978243750</v>
      </c>
      <c r="AA308" s="103">
        <f>Coverages!$C$12*G308</f>
        <v>130432500</v>
      </c>
      <c r="AB308" s="103">
        <f>Coverages!$C$14*G308</f>
        <v>652162500</v>
      </c>
      <c r="AC308" s="103">
        <f>Coverages!$C$16*G308</f>
        <v>13043250</v>
      </c>
      <c r="AD308" s="92">
        <f>Coverages!$C$18*G308</f>
        <v>13043250</v>
      </c>
      <c r="AE308" s="106">
        <f t="shared" si="147"/>
        <v>2.9900523259157034E-2</v>
      </c>
      <c r="AF308" s="107">
        <f t="shared" si="130"/>
        <v>0.46552814674256798</v>
      </c>
      <c r="AG308" s="107">
        <f t="shared" si="131"/>
        <v>0.25921453625438445</v>
      </c>
      <c r="AH308" s="107">
        <f t="shared" si="132"/>
        <v>0.67069173710539931</v>
      </c>
      <c r="AI308" s="108">
        <f t="shared" si="133"/>
        <v>0.11523201656028981</v>
      </c>
      <c r="AJ308" s="106">
        <f t="shared" si="154"/>
        <v>3.5918786341721944E-2</v>
      </c>
      <c r="AK308" s="107">
        <f t="shared" si="148"/>
        <v>0.48315436042865301</v>
      </c>
      <c r="AL308" s="107">
        <f t="shared" si="149"/>
        <v>0.27469912021144571</v>
      </c>
      <c r="AM308" s="107">
        <f t="shared" si="150"/>
        <v>0.68729855529635397</v>
      </c>
      <c r="AN308" s="108">
        <f t="shared" si="151"/>
        <v>0.12651502517015503</v>
      </c>
      <c r="AO308" s="102">
        <f t="shared" si="152"/>
        <v>471.16370536484391</v>
      </c>
      <c r="AP308" s="103">
        <f t="shared" si="134"/>
        <v>731.14714507503879</v>
      </c>
      <c r="AQ308" s="103">
        <f t="shared" si="135"/>
        <v>392.58053015927777</v>
      </c>
      <c r="AR308" s="103">
        <f t="shared" si="136"/>
        <v>1074.5525846702317</v>
      </c>
      <c r="AS308" s="92">
        <f t="shared" si="137"/>
        <v>323.96158932781321</v>
      </c>
      <c r="AT308" s="102">
        <f t="shared" si="153"/>
        <v>472.65250702045086</v>
      </c>
      <c r="AU308" s="103">
        <f t="shared" si="138"/>
        <v>733.45745265536721</v>
      </c>
      <c r="AV308" s="103">
        <f t="shared" si="139"/>
        <v>393.82102159910039</v>
      </c>
      <c r="AW308" s="103">
        <f t="shared" si="140"/>
        <v>1077.9479983000972</v>
      </c>
      <c r="AX308" s="92">
        <f t="shared" si="141"/>
        <v>324.98525593254635</v>
      </c>
    </row>
    <row r="309" spans="1:50" x14ac:dyDescent="0.2">
      <c r="A309" s="85" t="str">
        <f t="shared" si="142"/>
        <v>2011_4</v>
      </c>
      <c r="B309" s="59">
        <v>2011</v>
      </c>
      <c r="C309" s="59">
        <v>4</v>
      </c>
      <c r="D309" s="83" t="str">
        <f t="shared" si="143"/>
        <v>LSL_Personal</v>
      </c>
      <c r="E309" s="70" t="s">
        <v>15</v>
      </c>
      <c r="F309" s="71" t="s">
        <v>14</v>
      </c>
      <c r="G309" s="88">
        <f t="shared" si="144"/>
        <v>1205</v>
      </c>
      <c r="H309" s="72">
        <v>4820</v>
      </c>
      <c r="I309" s="88">
        <f t="shared" si="145"/>
        <v>495255000</v>
      </c>
      <c r="J309" s="92">
        <f t="shared" si="146"/>
        <v>1981020000</v>
      </c>
      <c r="K309" s="67">
        <v>17</v>
      </c>
      <c r="L309" s="68">
        <v>386</v>
      </c>
      <c r="M309" s="68">
        <v>1034</v>
      </c>
      <c r="N309" s="68">
        <v>541</v>
      </c>
      <c r="O309" s="69">
        <v>93</v>
      </c>
      <c r="P309" s="67">
        <v>457426</v>
      </c>
      <c r="Q309" s="68">
        <v>1108392</v>
      </c>
      <c r="R309" s="68">
        <v>1520898</v>
      </c>
      <c r="S309" s="68">
        <v>1652443</v>
      </c>
      <c r="T309" s="69">
        <v>507802</v>
      </c>
      <c r="U309" s="102">
        <f t="shared" si="125"/>
        <v>26907.411764705881</v>
      </c>
      <c r="V309" s="103">
        <f t="shared" si="126"/>
        <v>2871.481865284974</v>
      </c>
      <c r="W309" s="103">
        <f t="shared" si="127"/>
        <v>1470.8878143133463</v>
      </c>
      <c r="X309" s="103">
        <f t="shared" si="128"/>
        <v>3054.4232902033273</v>
      </c>
      <c r="Y309" s="92">
        <f t="shared" si="129"/>
        <v>5460.2365591397847</v>
      </c>
      <c r="Z309" s="102">
        <f>Coverages!$C$10*G309</f>
        <v>271125000</v>
      </c>
      <c r="AA309" s="103">
        <f>Coverages!$C$12*G309</f>
        <v>36150000</v>
      </c>
      <c r="AB309" s="103">
        <f>Coverages!$C$14*G309</f>
        <v>180750000</v>
      </c>
      <c r="AC309" s="103">
        <f>Coverages!$C$16*G309</f>
        <v>3615000</v>
      </c>
      <c r="AD309" s="92">
        <f>Coverages!$C$18*G309</f>
        <v>3615000</v>
      </c>
      <c r="AE309" s="106">
        <f t="shared" si="147"/>
        <v>1.4107883817427386E-2</v>
      </c>
      <c r="AF309" s="107">
        <f t="shared" si="130"/>
        <v>0.32033195020746891</v>
      </c>
      <c r="AG309" s="107">
        <f t="shared" si="131"/>
        <v>0.85809128630705389</v>
      </c>
      <c r="AH309" s="107">
        <f t="shared" si="132"/>
        <v>0.44896265560165977</v>
      </c>
      <c r="AI309" s="108">
        <f t="shared" si="133"/>
        <v>7.7178423236514526E-2</v>
      </c>
      <c r="AJ309" s="106">
        <f t="shared" si="154"/>
        <v>2.2023924758465412E-2</v>
      </c>
      <c r="AK309" s="107">
        <f t="shared" si="148"/>
        <v>0.35165117138925694</v>
      </c>
      <c r="AL309" s="107">
        <f t="shared" si="149"/>
        <v>0.88151380936920831</v>
      </c>
      <c r="AM309" s="107">
        <f t="shared" si="150"/>
        <v>0.48234816621325627</v>
      </c>
      <c r="AN309" s="108">
        <f t="shared" si="151"/>
        <v>9.5091460055318405E-2</v>
      </c>
      <c r="AO309" s="102">
        <f t="shared" si="152"/>
        <v>379.60663900414937</v>
      </c>
      <c r="AP309" s="103">
        <f t="shared" si="134"/>
        <v>919.82738589211613</v>
      </c>
      <c r="AQ309" s="103">
        <f t="shared" si="135"/>
        <v>1262.1560165975104</v>
      </c>
      <c r="AR309" s="103">
        <f t="shared" si="136"/>
        <v>1371.3219917012448</v>
      </c>
      <c r="AS309" s="92">
        <f t="shared" si="137"/>
        <v>421.41244813278007</v>
      </c>
      <c r="AT309" s="102">
        <f t="shared" si="153"/>
        <v>380.80613503110061</v>
      </c>
      <c r="AU309" s="103">
        <f t="shared" si="138"/>
        <v>922.73389273760495</v>
      </c>
      <c r="AV309" s="103">
        <f t="shared" si="139"/>
        <v>1266.1442269493446</v>
      </c>
      <c r="AW309" s="103">
        <f t="shared" si="140"/>
        <v>1375.6551490059528</v>
      </c>
      <c r="AX309" s="92">
        <f t="shared" si="141"/>
        <v>422.74404380394418</v>
      </c>
    </row>
    <row r="310" spans="1:50" x14ac:dyDescent="0.2">
      <c r="A310" s="85" t="str">
        <f t="shared" si="142"/>
        <v>2011_4</v>
      </c>
      <c r="B310" s="59">
        <v>2011</v>
      </c>
      <c r="C310" s="59">
        <v>4</v>
      </c>
      <c r="D310" s="83" t="str">
        <f t="shared" si="143"/>
        <v>MYA_Personal</v>
      </c>
      <c r="E310" s="70" t="s">
        <v>16</v>
      </c>
      <c r="F310" s="71" t="s">
        <v>14</v>
      </c>
      <c r="G310" s="88">
        <f t="shared" si="144"/>
        <v>1179.5</v>
      </c>
      <c r="H310" s="72">
        <v>4718</v>
      </c>
      <c r="I310" s="88">
        <f t="shared" si="145"/>
        <v>484774500</v>
      </c>
      <c r="J310" s="92">
        <f t="shared" si="146"/>
        <v>1939098000</v>
      </c>
      <c r="K310" s="67">
        <v>88</v>
      </c>
      <c r="L310" s="68">
        <v>600</v>
      </c>
      <c r="M310" s="68">
        <v>270</v>
      </c>
      <c r="N310" s="68">
        <v>1407</v>
      </c>
      <c r="O310" s="69">
        <v>101</v>
      </c>
      <c r="P310" s="67">
        <v>936110</v>
      </c>
      <c r="Q310" s="68">
        <v>1931367</v>
      </c>
      <c r="R310" s="68">
        <v>264211</v>
      </c>
      <c r="S310" s="68">
        <v>4128504</v>
      </c>
      <c r="T310" s="69">
        <v>447111</v>
      </c>
      <c r="U310" s="102">
        <f t="shared" si="125"/>
        <v>10637.613636363636</v>
      </c>
      <c r="V310" s="103">
        <f t="shared" si="126"/>
        <v>3218.9450000000002</v>
      </c>
      <c r="W310" s="103">
        <f t="shared" si="127"/>
        <v>978.55925925925931</v>
      </c>
      <c r="X310" s="103">
        <f t="shared" si="128"/>
        <v>2934.2601279317696</v>
      </c>
      <c r="Y310" s="92">
        <f t="shared" si="129"/>
        <v>4426.8415841584156</v>
      </c>
      <c r="Z310" s="102">
        <f>Coverages!$C$10*G310</f>
        <v>265387500</v>
      </c>
      <c r="AA310" s="103">
        <f>Coverages!$C$12*G310</f>
        <v>35385000</v>
      </c>
      <c r="AB310" s="103">
        <f>Coverages!$C$14*G310</f>
        <v>176925000</v>
      </c>
      <c r="AC310" s="103">
        <f>Coverages!$C$16*G310</f>
        <v>3538500</v>
      </c>
      <c r="AD310" s="92">
        <f>Coverages!$C$18*G310</f>
        <v>3538500</v>
      </c>
      <c r="AE310" s="106">
        <f t="shared" si="147"/>
        <v>7.4607884696905463E-2</v>
      </c>
      <c r="AF310" s="107">
        <f t="shared" si="130"/>
        <v>0.5086901229334464</v>
      </c>
      <c r="AG310" s="107">
        <f t="shared" si="131"/>
        <v>0.22891055532005086</v>
      </c>
      <c r="AH310" s="107">
        <f t="shared" si="132"/>
        <v>1.1928783382789319</v>
      </c>
      <c r="AI310" s="108">
        <f t="shared" si="133"/>
        <v>8.5629504027130141E-2</v>
      </c>
      <c r="AJ310" s="106">
        <f t="shared" si="154"/>
        <v>9.2434225672574033E-2</v>
      </c>
      <c r="AK310" s="107">
        <f t="shared" si="148"/>
        <v>0.54260664788407864</v>
      </c>
      <c r="AL310" s="107">
        <f t="shared" si="149"/>
        <v>0.25741366454015635</v>
      </c>
      <c r="AM310" s="107">
        <f t="shared" si="150"/>
        <v>1.2254205264803966</v>
      </c>
      <c r="AN310" s="108">
        <f t="shared" si="151"/>
        <v>0.10461315606289988</v>
      </c>
      <c r="AO310" s="102">
        <f t="shared" si="152"/>
        <v>793.64985163204744</v>
      </c>
      <c r="AP310" s="103">
        <f t="shared" si="134"/>
        <v>1637.4455277660024</v>
      </c>
      <c r="AQ310" s="103">
        <f t="shared" si="135"/>
        <v>224.00254345061467</v>
      </c>
      <c r="AR310" s="103">
        <f t="shared" si="136"/>
        <v>3500.2153454853751</v>
      </c>
      <c r="AS310" s="92">
        <f t="shared" si="137"/>
        <v>379.06824925816022</v>
      </c>
      <c r="AT310" s="102">
        <f t="shared" si="153"/>
        <v>796.1576577292235</v>
      </c>
      <c r="AU310" s="103">
        <f t="shared" si="138"/>
        <v>1642.6195927140154</v>
      </c>
      <c r="AV310" s="103">
        <f t="shared" si="139"/>
        <v>224.71035552050066</v>
      </c>
      <c r="AW310" s="103">
        <f t="shared" si="140"/>
        <v>3511.2754639580071</v>
      </c>
      <c r="AX310" s="92">
        <f t="shared" si="141"/>
        <v>380.26604405996181</v>
      </c>
    </row>
    <row r="311" spans="1:50" x14ac:dyDescent="0.2">
      <c r="A311" s="85" t="str">
        <f t="shared" si="142"/>
        <v>2011_4</v>
      </c>
      <c r="B311" s="59">
        <v>2011</v>
      </c>
      <c r="C311" s="59">
        <v>4</v>
      </c>
      <c r="D311" s="83" t="str">
        <f t="shared" si="143"/>
        <v>SMA_Personal</v>
      </c>
      <c r="E311" s="70" t="s">
        <v>17</v>
      </c>
      <c r="F311" s="71" t="s">
        <v>14</v>
      </c>
      <c r="G311" s="88">
        <f t="shared" si="144"/>
        <v>4669.75</v>
      </c>
      <c r="H311" s="72">
        <v>18679</v>
      </c>
      <c r="I311" s="88">
        <f t="shared" si="145"/>
        <v>1919267250</v>
      </c>
      <c r="J311" s="92">
        <f t="shared" si="146"/>
        <v>7677069000</v>
      </c>
      <c r="K311" s="67">
        <v>112</v>
      </c>
      <c r="L311" s="68">
        <v>1748</v>
      </c>
      <c r="M311" s="68">
        <v>2695</v>
      </c>
      <c r="N311" s="68">
        <v>2174</v>
      </c>
      <c r="O311" s="69">
        <v>319</v>
      </c>
      <c r="P311" s="67">
        <v>2065316</v>
      </c>
      <c r="Q311" s="68">
        <v>6419481</v>
      </c>
      <c r="R311" s="68">
        <v>2310541</v>
      </c>
      <c r="S311" s="68">
        <v>6761023</v>
      </c>
      <c r="T311" s="69">
        <v>1482374</v>
      </c>
      <c r="U311" s="102">
        <f t="shared" si="125"/>
        <v>18440.321428571428</v>
      </c>
      <c r="V311" s="103">
        <f t="shared" si="126"/>
        <v>3672.4719679633868</v>
      </c>
      <c r="W311" s="103">
        <f t="shared" si="127"/>
        <v>857.34359925788499</v>
      </c>
      <c r="X311" s="103">
        <f t="shared" si="128"/>
        <v>3109.9461821527138</v>
      </c>
      <c r="Y311" s="92">
        <f t="shared" si="129"/>
        <v>4646.9404388714729</v>
      </c>
      <c r="Z311" s="102">
        <f>Coverages!$C$10*G311</f>
        <v>1050693750</v>
      </c>
      <c r="AA311" s="103">
        <f>Coverages!$C$12*G311</f>
        <v>140092500</v>
      </c>
      <c r="AB311" s="103">
        <f>Coverages!$C$14*G311</f>
        <v>700462500</v>
      </c>
      <c r="AC311" s="103">
        <f>Coverages!$C$16*G311</f>
        <v>14009250</v>
      </c>
      <c r="AD311" s="92">
        <f>Coverages!$C$18*G311</f>
        <v>14009250</v>
      </c>
      <c r="AE311" s="106">
        <f t="shared" si="147"/>
        <v>2.3984153327265913E-2</v>
      </c>
      <c r="AF311" s="107">
        <f t="shared" si="130"/>
        <v>0.37432410728625731</v>
      </c>
      <c r="AG311" s="107">
        <f t="shared" si="131"/>
        <v>0.57711868943733602</v>
      </c>
      <c r="AH311" s="107">
        <f t="shared" si="132"/>
        <v>0.4655495476203223</v>
      </c>
      <c r="AI311" s="108">
        <f t="shared" si="133"/>
        <v>6.831200813748059E-2</v>
      </c>
      <c r="AJ311" s="106">
        <f t="shared" si="154"/>
        <v>2.9200899859999067E-2</v>
      </c>
      <c r="AK311" s="107">
        <f t="shared" si="148"/>
        <v>0.39082501044026391</v>
      </c>
      <c r="AL311" s="107">
        <f t="shared" si="149"/>
        <v>0.59396291005129809</v>
      </c>
      <c r="AM311" s="107">
        <f t="shared" si="150"/>
        <v>0.48255725537181593</v>
      </c>
      <c r="AN311" s="108">
        <f t="shared" si="151"/>
        <v>7.6913878257195561E-2</v>
      </c>
      <c r="AO311" s="102">
        <f t="shared" si="152"/>
        <v>442.27549654692433</v>
      </c>
      <c r="AP311" s="103">
        <f t="shared" si="134"/>
        <v>1374.6947909416992</v>
      </c>
      <c r="AQ311" s="103">
        <f t="shared" si="135"/>
        <v>494.78901440119921</v>
      </c>
      <c r="AR311" s="103">
        <f t="shared" si="136"/>
        <v>1447.8340382247443</v>
      </c>
      <c r="AS311" s="92">
        <f t="shared" si="137"/>
        <v>317.44183307457575</v>
      </c>
      <c r="AT311" s="102">
        <f t="shared" si="153"/>
        <v>443.67301610115987</v>
      </c>
      <c r="AU311" s="103">
        <f t="shared" si="138"/>
        <v>1379.038605750447</v>
      </c>
      <c r="AV311" s="103">
        <f t="shared" si="139"/>
        <v>496.35246823991588</v>
      </c>
      <c r="AW311" s="103">
        <f t="shared" si="140"/>
        <v>1452.4089613111564</v>
      </c>
      <c r="AX311" s="92">
        <f t="shared" si="141"/>
        <v>318.44489829640639</v>
      </c>
    </row>
    <row r="312" spans="1:50" x14ac:dyDescent="0.2">
      <c r="A312" s="85" t="str">
        <f t="shared" si="142"/>
        <v>2011_4</v>
      </c>
      <c r="B312" s="59">
        <v>2011</v>
      </c>
      <c r="C312" s="59">
        <v>4</v>
      </c>
      <c r="D312" s="83" t="str">
        <f t="shared" si="143"/>
        <v>MSL_Personal</v>
      </c>
      <c r="E312" s="70" t="s">
        <v>18</v>
      </c>
      <c r="F312" s="71" t="s">
        <v>14</v>
      </c>
      <c r="G312" s="88">
        <f t="shared" si="144"/>
        <v>3869.25</v>
      </c>
      <c r="H312" s="72">
        <v>15477</v>
      </c>
      <c r="I312" s="88">
        <f t="shared" si="145"/>
        <v>1590261750</v>
      </c>
      <c r="J312" s="92">
        <f t="shared" si="146"/>
        <v>6361047000</v>
      </c>
      <c r="K312" s="67">
        <v>158</v>
      </c>
      <c r="L312" s="68">
        <v>1416</v>
      </c>
      <c r="M312" s="68">
        <v>2628</v>
      </c>
      <c r="N312" s="68">
        <v>1806</v>
      </c>
      <c r="O312" s="69">
        <v>423</v>
      </c>
      <c r="P312" s="67">
        <v>3233584</v>
      </c>
      <c r="Q312" s="68">
        <v>4395372</v>
      </c>
      <c r="R312" s="68">
        <v>4240092</v>
      </c>
      <c r="S312" s="68">
        <v>5980485</v>
      </c>
      <c r="T312" s="69">
        <v>1137567</v>
      </c>
      <c r="U312" s="102">
        <f t="shared" si="125"/>
        <v>20465.721518987342</v>
      </c>
      <c r="V312" s="103">
        <f t="shared" si="126"/>
        <v>3104.0762711864409</v>
      </c>
      <c r="W312" s="103">
        <f t="shared" si="127"/>
        <v>1613.4292237442921</v>
      </c>
      <c r="X312" s="103">
        <f t="shared" si="128"/>
        <v>3311.453488372093</v>
      </c>
      <c r="Y312" s="92">
        <f t="shared" si="129"/>
        <v>2689.2836879432625</v>
      </c>
      <c r="Z312" s="102">
        <f>Coverages!$C$10*G312</f>
        <v>870581250</v>
      </c>
      <c r="AA312" s="103">
        <f>Coverages!$C$12*G312</f>
        <v>116077500</v>
      </c>
      <c r="AB312" s="103">
        <f>Coverages!$C$14*G312</f>
        <v>580387500</v>
      </c>
      <c r="AC312" s="103">
        <f>Coverages!$C$16*G312</f>
        <v>11607750</v>
      </c>
      <c r="AD312" s="92">
        <f>Coverages!$C$18*G312</f>
        <v>11607750</v>
      </c>
      <c r="AE312" s="106">
        <f t="shared" si="147"/>
        <v>4.083478710344382E-2</v>
      </c>
      <c r="AF312" s="107">
        <f t="shared" si="130"/>
        <v>0.36596239581314211</v>
      </c>
      <c r="AG312" s="107">
        <f t="shared" si="131"/>
        <v>0.67920139561930604</v>
      </c>
      <c r="AH312" s="107">
        <f t="shared" si="132"/>
        <v>0.46675712347354137</v>
      </c>
      <c r="AI312" s="108">
        <f t="shared" si="133"/>
        <v>0.10932351230858693</v>
      </c>
      <c r="AJ312" s="106">
        <f t="shared" si="154"/>
        <v>4.8247964329994168E-2</v>
      </c>
      <c r="AK312" s="107">
        <f t="shared" si="148"/>
        <v>0.38400579114166733</v>
      </c>
      <c r="AL312" s="107">
        <f t="shared" si="149"/>
        <v>0.69668608999007042</v>
      </c>
      <c r="AM312" s="107">
        <f t="shared" si="150"/>
        <v>0.48544459457230593</v>
      </c>
      <c r="AN312" s="108">
        <f t="shared" si="151"/>
        <v>0.12101202647050635</v>
      </c>
      <c r="AO312" s="102">
        <f t="shared" si="152"/>
        <v>835.71338114621699</v>
      </c>
      <c r="AP312" s="103">
        <f t="shared" si="134"/>
        <v>1135.9751889901145</v>
      </c>
      <c r="AQ312" s="103">
        <f t="shared" si="135"/>
        <v>1095.8433805000968</v>
      </c>
      <c r="AR312" s="103">
        <f t="shared" si="136"/>
        <v>1545.6445047489824</v>
      </c>
      <c r="AS312" s="92">
        <f t="shared" si="137"/>
        <v>294.00193836014734</v>
      </c>
      <c r="AT312" s="102">
        <f t="shared" si="153"/>
        <v>838.35410124264274</v>
      </c>
      <c r="AU312" s="103">
        <f t="shared" si="138"/>
        <v>1139.5646881871871</v>
      </c>
      <c r="AV312" s="103">
        <f t="shared" si="139"/>
        <v>1099.3060696261855</v>
      </c>
      <c r="AW312" s="103">
        <f t="shared" si="140"/>
        <v>1550.5284932044772</v>
      </c>
      <c r="AX312" s="92">
        <f t="shared" si="141"/>
        <v>294.93093727835412</v>
      </c>
    </row>
    <row r="313" spans="1:50" x14ac:dyDescent="0.2">
      <c r="A313" s="85" t="str">
        <f t="shared" si="142"/>
        <v>2011_4</v>
      </c>
      <c r="B313" s="59">
        <v>2011</v>
      </c>
      <c r="C313" s="59">
        <v>4</v>
      </c>
      <c r="D313" s="83" t="str">
        <f t="shared" si="143"/>
        <v>LYL_Personal</v>
      </c>
      <c r="E313" s="70" t="s">
        <v>19</v>
      </c>
      <c r="F313" s="71" t="s">
        <v>14</v>
      </c>
      <c r="G313" s="88">
        <f t="shared" si="144"/>
        <v>904.25</v>
      </c>
      <c r="H313" s="72">
        <v>3617</v>
      </c>
      <c r="I313" s="88">
        <f t="shared" si="145"/>
        <v>371646750</v>
      </c>
      <c r="J313" s="92">
        <f t="shared" si="146"/>
        <v>1486587000</v>
      </c>
      <c r="K313" s="67">
        <v>76</v>
      </c>
      <c r="L313" s="68">
        <v>334</v>
      </c>
      <c r="M313" s="68">
        <v>670</v>
      </c>
      <c r="N313" s="68">
        <v>450</v>
      </c>
      <c r="O313" s="69">
        <v>138</v>
      </c>
      <c r="P313" s="67">
        <v>1530795</v>
      </c>
      <c r="Q313" s="68">
        <v>1007285</v>
      </c>
      <c r="R313" s="68">
        <v>1033887</v>
      </c>
      <c r="S313" s="68">
        <v>1545538</v>
      </c>
      <c r="T313" s="69">
        <v>714403</v>
      </c>
      <c r="U313" s="102">
        <f t="shared" si="125"/>
        <v>20142.03947368421</v>
      </c>
      <c r="V313" s="103">
        <f t="shared" si="126"/>
        <v>3015.8233532934132</v>
      </c>
      <c r="W313" s="103">
        <f t="shared" si="127"/>
        <v>1543.1149253731344</v>
      </c>
      <c r="X313" s="103">
        <f t="shared" si="128"/>
        <v>3434.528888888889</v>
      </c>
      <c r="Y313" s="92">
        <f t="shared" si="129"/>
        <v>5176.833333333333</v>
      </c>
      <c r="Z313" s="102">
        <f>Coverages!$C$10*G313</f>
        <v>203456250</v>
      </c>
      <c r="AA313" s="103">
        <f>Coverages!$C$12*G313</f>
        <v>27127500</v>
      </c>
      <c r="AB313" s="103">
        <f>Coverages!$C$14*G313</f>
        <v>135637500</v>
      </c>
      <c r="AC313" s="103">
        <f>Coverages!$C$16*G313</f>
        <v>2712750</v>
      </c>
      <c r="AD313" s="92">
        <f>Coverages!$C$18*G313</f>
        <v>2712750</v>
      </c>
      <c r="AE313" s="106">
        <f t="shared" si="147"/>
        <v>8.4047553220901294E-2</v>
      </c>
      <c r="AF313" s="107">
        <f t="shared" si="130"/>
        <v>0.36936687862869783</v>
      </c>
      <c r="AG313" s="107">
        <f t="shared" si="131"/>
        <v>0.74094553497373516</v>
      </c>
      <c r="AH313" s="107">
        <f t="shared" si="132"/>
        <v>0.49764998617638928</v>
      </c>
      <c r="AI313" s="108">
        <f t="shared" si="133"/>
        <v>0.15261266242742605</v>
      </c>
      <c r="AJ313" s="106">
        <f t="shared" si="154"/>
        <v>0.10554617717702419</v>
      </c>
      <c r="AK313" s="107">
        <f t="shared" si="148"/>
        <v>0.4067632122231844</v>
      </c>
      <c r="AL313" s="107">
        <f t="shared" si="149"/>
        <v>0.77489245255751038</v>
      </c>
      <c r="AM313" s="107">
        <f t="shared" si="150"/>
        <v>0.53639152524461231</v>
      </c>
      <c r="AN313" s="108">
        <f t="shared" si="151"/>
        <v>0.18047694924563615</v>
      </c>
      <c r="AO313" s="102">
        <f t="shared" si="152"/>
        <v>1692.8891346419684</v>
      </c>
      <c r="AP313" s="103">
        <f t="shared" si="134"/>
        <v>1113.9452585015206</v>
      </c>
      <c r="AQ313" s="103">
        <f t="shared" si="135"/>
        <v>1143.3641139065523</v>
      </c>
      <c r="AR313" s="103">
        <f t="shared" si="136"/>
        <v>1709.1932540779651</v>
      </c>
      <c r="AS313" s="92">
        <f t="shared" si="137"/>
        <v>790.05031794304671</v>
      </c>
      <c r="AT313" s="102">
        <f t="shared" si="153"/>
        <v>1698.2383924852957</v>
      </c>
      <c r="AU313" s="103">
        <f t="shared" si="138"/>
        <v>1117.4651466555292</v>
      </c>
      <c r="AV313" s="103">
        <f t="shared" si="139"/>
        <v>1146.9769609199434</v>
      </c>
      <c r="AW313" s="103">
        <f t="shared" si="140"/>
        <v>1714.5940303208063</v>
      </c>
      <c r="AX313" s="92">
        <f t="shared" si="141"/>
        <v>792.54675009173184</v>
      </c>
    </row>
    <row r="314" spans="1:50" x14ac:dyDescent="0.2">
      <c r="A314" s="85" t="str">
        <f t="shared" si="142"/>
        <v>2011_4</v>
      </c>
      <c r="B314" s="59">
        <v>2011</v>
      </c>
      <c r="C314" s="59">
        <v>4</v>
      </c>
      <c r="D314" s="83" t="str">
        <f t="shared" si="143"/>
        <v>LSA_Personal</v>
      </c>
      <c r="E314" s="70" t="s">
        <v>20</v>
      </c>
      <c r="F314" s="71" t="s">
        <v>14</v>
      </c>
      <c r="G314" s="88">
        <f t="shared" si="144"/>
        <v>5891.25</v>
      </c>
      <c r="H314" s="72">
        <v>23565</v>
      </c>
      <c r="I314" s="88">
        <f t="shared" si="145"/>
        <v>2421303750</v>
      </c>
      <c r="J314" s="92">
        <f t="shared" si="146"/>
        <v>9685215000</v>
      </c>
      <c r="K314" s="67">
        <v>346</v>
      </c>
      <c r="L314" s="68">
        <v>2792</v>
      </c>
      <c r="M314" s="68">
        <v>2347</v>
      </c>
      <c r="N314" s="68">
        <v>4114</v>
      </c>
      <c r="O314" s="69">
        <v>855</v>
      </c>
      <c r="P314" s="67">
        <v>8703033</v>
      </c>
      <c r="Q314" s="68">
        <v>7128827</v>
      </c>
      <c r="R314" s="68">
        <v>4127352</v>
      </c>
      <c r="S314" s="68">
        <v>9992367</v>
      </c>
      <c r="T314" s="69">
        <v>6951637</v>
      </c>
      <c r="U314" s="102">
        <f t="shared" si="125"/>
        <v>25153.274566473989</v>
      </c>
      <c r="V314" s="103">
        <f t="shared" si="126"/>
        <v>2553.3047994269341</v>
      </c>
      <c r="W314" s="103">
        <f t="shared" si="127"/>
        <v>1758.5649765658288</v>
      </c>
      <c r="X314" s="103">
        <f t="shared" si="128"/>
        <v>2428.8689839572194</v>
      </c>
      <c r="Y314" s="92">
        <f t="shared" si="129"/>
        <v>8130.5695906432748</v>
      </c>
      <c r="Z314" s="102">
        <f>Coverages!$C$10*G314</f>
        <v>1325531250</v>
      </c>
      <c r="AA314" s="103">
        <f>Coverages!$C$12*G314</f>
        <v>176737500</v>
      </c>
      <c r="AB314" s="103">
        <f>Coverages!$C$14*G314</f>
        <v>883687500</v>
      </c>
      <c r="AC314" s="103">
        <f>Coverages!$C$16*G314</f>
        <v>17673750</v>
      </c>
      <c r="AD314" s="92">
        <f>Coverages!$C$18*G314</f>
        <v>17673750</v>
      </c>
      <c r="AE314" s="106">
        <f t="shared" si="147"/>
        <v>5.8731169106726079E-2</v>
      </c>
      <c r="AF314" s="107">
        <f t="shared" si="130"/>
        <v>0.4739231911733503</v>
      </c>
      <c r="AG314" s="107">
        <f t="shared" si="131"/>
        <v>0.39838743899851475</v>
      </c>
      <c r="AH314" s="107">
        <f t="shared" si="132"/>
        <v>0.6983237852747719</v>
      </c>
      <c r="AI314" s="108">
        <f t="shared" si="133"/>
        <v>0.14513049013367282</v>
      </c>
      <c r="AJ314" s="106">
        <f t="shared" si="154"/>
        <v>6.5868623669296023E-2</v>
      </c>
      <c r="AK314" s="107">
        <f t="shared" si="148"/>
        <v>0.48908080205146476</v>
      </c>
      <c r="AL314" s="107">
        <f t="shared" si="149"/>
        <v>0.41324896688325369</v>
      </c>
      <c r="AM314" s="107">
        <f t="shared" si="150"/>
        <v>0.71225699412619192</v>
      </c>
      <c r="AN314" s="108">
        <f t="shared" si="151"/>
        <v>0.15582304381876577</v>
      </c>
      <c r="AO314" s="102">
        <f t="shared" si="152"/>
        <v>1477.281222151496</v>
      </c>
      <c r="AP314" s="103">
        <f t="shared" si="134"/>
        <v>1210.0703585826438</v>
      </c>
      <c r="AQ314" s="103">
        <f t="shared" si="135"/>
        <v>700.5901973265436</v>
      </c>
      <c r="AR314" s="103">
        <f t="shared" si="136"/>
        <v>1696.1369828134946</v>
      </c>
      <c r="AS314" s="92">
        <f t="shared" si="137"/>
        <v>1179.9935497559941</v>
      </c>
      <c r="AT314" s="102">
        <f t="shared" si="153"/>
        <v>1481.9491936108705</v>
      </c>
      <c r="AU314" s="103">
        <f t="shared" si="138"/>
        <v>1213.8939866183894</v>
      </c>
      <c r="AV314" s="103">
        <f t="shared" si="139"/>
        <v>702.8039498584244</v>
      </c>
      <c r="AW314" s="103">
        <f t="shared" si="140"/>
        <v>1701.4965033355465</v>
      </c>
      <c r="AX314" s="92">
        <f t="shared" si="141"/>
        <v>1183.7221399051905</v>
      </c>
    </row>
    <row r="315" spans="1:50" x14ac:dyDescent="0.2">
      <c r="A315" s="85" t="str">
        <f t="shared" si="142"/>
        <v>2011_4</v>
      </c>
      <c r="B315" s="59">
        <v>2011</v>
      </c>
      <c r="C315" s="59">
        <v>4</v>
      </c>
      <c r="D315" s="83" t="str">
        <f t="shared" si="143"/>
        <v>LMA_Personal</v>
      </c>
      <c r="E315" s="70" t="s">
        <v>21</v>
      </c>
      <c r="F315" s="71" t="s">
        <v>14</v>
      </c>
      <c r="G315" s="88">
        <f t="shared" si="144"/>
        <v>7147</v>
      </c>
      <c r="H315" s="72">
        <v>28588</v>
      </c>
      <c r="I315" s="88">
        <f t="shared" si="145"/>
        <v>2937417000</v>
      </c>
      <c r="J315" s="92">
        <f t="shared" si="146"/>
        <v>11749668000</v>
      </c>
      <c r="K315" s="67">
        <v>832</v>
      </c>
      <c r="L315" s="68">
        <v>2770</v>
      </c>
      <c r="M315" s="68">
        <v>8285</v>
      </c>
      <c r="N315" s="68">
        <v>5669</v>
      </c>
      <c r="O315" s="69">
        <v>600</v>
      </c>
      <c r="P315" s="67">
        <v>13267962</v>
      </c>
      <c r="Q315" s="68">
        <v>6540755</v>
      </c>
      <c r="R315" s="68">
        <v>7440935</v>
      </c>
      <c r="S315" s="68">
        <v>16548108</v>
      </c>
      <c r="T315" s="69">
        <v>2689752</v>
      </c>
      <c r="U315" s="102">
        <f t="shared" si="125"/>
        <v>15947.069711538461</v>
      </c>
      <c r="V315" s="103">
        <f t="shared" si="126"/>
        <v>2361.2833935018052</v>
      </c>
      <c r="W315" s="103">
        <f t="shared" si="127"/>
        <v>898.12130356065177</v>
      </c>
      <c r="X315" s="103">
        <f t="shared" si="128"/>
        <v>2919.0523901922738</v>
      </c>
      <c r="Y315" s="92">
        <f t="shared" si="129"/>
        <v>4482.92</v>
      </c>
      <c r="Z315" s="102">
        <f>Coverages!$C$10*G315</f>
        <v>1608075000</v>
      </c>
      <c r="AA315" s="103">
        <f>Coverages!$C$12*G315</f>
        <v>214410000</v>
      </c>
      <c r="AB315" s="103">
        <f>Coverages!$C$14*G315</f>
        <v>1072050000</v>
      </c>
      <c r="AC315" s="103">
        <f>Coverages!$C$16*G315</f>
        <v>21441000</v>
      </c>
      <c r="AD315" s="92">
        <f>Coverages!$C$18*G315</f>
        <v>21441000</v>
      </c>
      <c r="AE315" s="106">
        <f t="shared" si="147"/>
        <v>0.11641248076115852</v>
      </c>
      <c r="AF315" s="107">
        <f t="shared" si="130"/>
        <v>0.38757520638029941</v>
      </c>
      <c r="AG315" s="107">
        <f t="shared" si="131"/>
        <v>1.1592276479641808</v>
      </c>
      <c r="AH315" s="107">
        <f t="shared" si="132"/>
        <v>0.79319994403246119</v>
      </c>
      <c r="AI315" s="108">
        <f t="shared" si="133"/>
        <v>8.3951308241220088E-2</v>
      </c>
      <c r="AJ315" s="106">
        <f t="shared" si="154"/>
        <v>0.12525179530658184</v>
      </c>
      <c r="AK315" s="107">
        <f t="shared" si="148"/>
        <v>0.40100280669911703</v>
      </c>
      <c r="AL315" s="107">
        <f t="shared" si="149"/>
        <v>1.1710686276291093</v>
      </c>
      <c r="AM315" s="107">
        <f t="shared" si="150"/>
        <v>0.8043624240230659</v>
      </c>
      <c r="AN315" s="108">
        <f t="shared" si="151"/>
        <v>9.1594364274533421E-2</v>
      </c>
      <c r="AO315" s="102">
        <f t="shared" si="152"/>
        <v>1856.437945991325</v>
      </c>
      <c r="AP315" s="103">
        <f t="shared" si="134"/>
        <v>915.17489855883582</v>
      </c>
      <c r="AQ315" s="103">
        <f t="shared" si="135"/>
        <v>1041.1270463131384</v>
      </c>
      <c r="AR315" s="103">
        <f t="shared" si="136"/>
        <v>2315.3921925283335</v>
      </c>
      <c r="AS315" s="92">
        <f t="shared" si="137"/>
        <v>376.34699874073038</v>
      </c>
      <c r="AT315" s="102">
        <f t="shared" si="153"/>
        <v>1862.3039918179729</v>
      </c>
      <c r="AU315" s="103">
        <f t="shared" si="138"/>
        <v>918.0667042913874</v>
      </c>
      <c r="AV315" s="103">
        <f t="shared" si="139"/>
        <v>1044.4168406088343</v>
      </c>
      <c r="AW315" s="103">
        <f t="shared" si="140"/>
        <v>2322.7084600811286</v>
      </c>
      <c r="AX315" s="92">
        <f t="shared" si="141"/>
        <v>377.53619482783995</v>
      </c>
    </row>
    <row r="316" spans="1:50" x14ac:dyDescent="0.2">
      <c r="A316" s="85" t="str">
        <f t="shared" si="142"/>
        <v>2011_4</v>
      </c>
      <c r="B316" s="59">
        <v>2011</v>
      </c>
      <c r="C316" s="59">
        <v>4</v>
      </c>
      <c r="D316" s="83" t="str">
        <f t="shared" si="143"/>
        <v>SYL_Personal</v>
      </c>
      <c r="E316" s="70" t="s">
        <v>22</v>
      </c>
      <c r="F316" s="71" t="s">
        <v>14</v>
      </c>
      <c r="G316" s="88">
        <f t="shared" si="144"/>
        <v>709.25</v>
      </c>
      <c r="H316" s="72">
        <v>2837</v>
      </c>
      <c r="I316" s="88">
        <f t="shared" si="145"/>
        <v>291501750</v>
      </c>
      <c r="J316" s="92">
        <f t="shared" si="146"/>
        <v>1166007000</v>
      </c>
      <c r="K316" s="67">
        <v>111</v>
      </c>
      <c r="L316" s="68">
        <v>310</v>
      </c>
      <c r="M316" s="68">
        <v>424</v>
      </c>
      <c r="N316" s="68">
        <v>335</v>
      </c>
      <c r="O316" s="69">
        <v>141</v>
      </c>
      <c r="P316" s="67">
        <v>1288665</v>
      </c>
      <c r="Q316" s="68">
        <v>828936</v>
      </c>
      <c r="R316" s="68">
        <v>401952</v>
      </c>
      <c r="S316" s="68">
        <v>1018085</v>
      </c>
      <c r="T316" s="69">
        <v>501343</v>
      </c>
      <c r="U316" s="102">
        <f t="shared" si="125"/>
        <v>11609.594594594595</v>
      </c>
      <c r="V316" s="103">
        <f t="shared" si="126"/>
        <v>2673.9870967741936</v>
      </c>
      <c r="W316" s="103">
        <f t="shared" si="127"/>
        <v>948</v>
      </c>
      <c r="X316" s="103">
        <f t="shared" si="128"/>
        <v>3039.0597014925374</v>
      </c>
      <c r="Y316" s="92">
        <f t="shared" si="129"/>
        <v>3555.6241134751772</v>
      </c>
      <c r="Z316" s="102">
        <f>Coverages!$C$10*G316</f>
        <v>159581250</v>
      </c>
      <c r="AA316" s="103">
        <f>Coverages!$C$12*G316</f>
        <v>21277500</v>
      </c>
      <c r="AB316" s="103">
        <f>Coverages!$C$14*G316</f>
        <v>106387500</v>
      </c>
      <c r="AC316" s="103">
        <f>Coverages!$C$16*G316</f>
        <v>2127750</v>
      </c>
      <c r="AD316" s="92">
        <f>Coverages!$C$18*G316</f>
        <v>2127750</v>
      </c>
      <c r="AE316" s="106">
        <f t="shared" si="147"/>
        <v>0.15650334860768417</v>
      </c>
      <c r="AF316" s="107">
        <f t="shared" si="130"/>
        <v>0.43708142403947831</v>
      </c>
      <c r="AG316" s="107">
        <f t="shared" si="131"/>
        <v>0.59781459287980265</v>
      </c>
      <c r="AH316" s="107">
        <f t="shared" si="132"/>
        <v>0.47232992597814594</v>
      </c>
      <c r="AI316" s="108">
        <f t="shared" si="133"/>
        <v>0.1988015509340853</v>
      </c>
      <c r="AJ316" s="106">
        <f t="shared" si="154"/>
        <v>0.18829109557617246</v>
      </c>
      <c r="AK316" s="107">
        <f t="shared" si="148"/>
        <v>0.48047847455449533</v>
      </c>
      <c r="AL316" s="107">
        <f t="shared" si="149"/>
        <v>0.64071413522845022</v>
      </c>
      <c r="AM316" s="107">
        <f t="shared" si="150"/>
        <v>0.51600767136873738</v>
      </c>
      <c r="AN316" s="108">
        <f t="shared" si="151"/>
        <v>0.23371849143395368</v>
      </c>
      <c r="AO316" s="102">
        <f t="shared" si="152"/>
        <v>1816.9404300317237</v>
      </c>
      <c r="AP316" s="103">
        <f t="shared" si="134"/>
        <v>1168.7500881212547</v>
      </c>
      <c r="AQ316" s="103">
        <f t="shared" si="135"/>
        <v>566.72823405005283</v>
      </c>
      <c r="AR316" s="103">
        <f t="shared" si="136"/>
        <v>1435.4388438491364</v>
      </c>
      <c r="AS316" s="92">
        <f t="shared" si="137"/>
        <v>706.86358829749736</v>
      </c>
      <c r="AT316" s="102">
        <f t="shared" si="153"/>
        <v>1822.6816700499373</v>
      </c>
      <c r="AU316" s="103">
        <f t="shared" si="138"/>
        <v>1172.4431507370143</v>
      </c>
      <c r="AV316" s="103">
        <f t="shared" si="139"/>
        <v>568.51900427179464</v>
      </c>
      <c r="AW316" s="103">
        <f t="shared" si="140"/>
        <v>1439.9746001115809</v>
      </c>
      <c r="AX316" s="92">
        <f t="shared" si="141"/>
        <v>709.09716373754679</v>
      </c>
    </row>
    <row r="317" spans="1:50" x14ac:dyDescent="0.2">
      <c r="A317" s="85" t="str">
        <f t="shared" si="142"/>
        <v>2011_4</v>
      </c>
      <c r="B317" s="59">
        <v>2011</v>
      </c>
      <c r="C317" s="59">
        <v>4</v>
      </c>
      <c r="D317" s="83" t="str">
        <f t="shared" si="143"/>
        <v>MYL_Personal</v>
      </c>
      <c r="E317" s="70" t="s">
        <v>23</v>
      </c>
      <c r="F317" s="71" t="s">
        <v>14</v>
      </c>
      <c r="G317" s="88">
        <f t="shared" si="144"/>
        <v>720.25</v>
      </c>
      <c r="H317" s="72">
        <v>2881</v>
      </c>
      <c r="I317" s="88">
        <f t="shared" si="145"/>
        <v>296022750</v>
      </c>
      <c r="J317" s="92">
        <f t="shared" si="146"/>
        <v>1184091000</v>
      </c>
      <c r="K317" s="67">
        <v>96</v>
      </c>
      <c r="L317" s="68">
        <v>323</v>
      </c>
      <c r="M317" s="68">
        <v>578</v>
      </c>
      <c r="N317" s="68">
        <v>398</v>
      </c>
      <c r="O317" s="69">
        <v>92</v>
      </c>
      <c r="P317" s="67">
        <v>1390991</v>
      </c>
      <c r="Q317" s="68">
        <v>923896</v>
      </c>
      <c r="R317" s="68">
        <v>421554</v>
      </c>
      <c r="S317" s="68">
        <v>1251823</v>
      </c>
      <c r="T317" s="69">
        <v>402107</v>
      </c>
      <c r="U317" s="102">
        <f t="shared" si="125"/>
        <v>14489.489583333334</v>
      </c>
      <c r="V317" s="103">
        <f t="shared" si="126"/>
        <v>2860.3591331269349</v>
      </c>
      <c r="W317" s="103">
        <f t="shared" si="127"/>
        <v>729.33217993079586</v>
      </c>
      <c r="X317" s="103">
        <f t="shared" si="128"/>
        <v>3145.28391959799</v>
      </c>
      <c r="Y317" s="92">
        <f t="shared" si="129"/>
        <v>4370.728260869565</v>
      </c>
      <c r="Z317" s="102">
        <f>Coverages!$C$10*G317</f>
        <v>162056250</v>
      </c>
      <c r="AA317" s="103">
        <f>Coverages!$C$12*G317</f>
        <v>21607500</v>
      </c>
      <c r="AB317" s="103">
        <f>Coverages!$C$14*G317</f>
        <v>108037500</v>
      </c>
      <c r="AC317" s="103">
        <f>Coverages!$C$16*G317</f>
        <v>2160750</v>
      </c>
      <c r="AD317" s="92">
        <f>Coverages!$C$18*G317</f>
        <v>2160750</v>
      </c>
      <c r="AE317" s="106">
        <f t="shared" si="147"/>
        <v>0.13328705310656022</v>
      </c>
      <c r="AF317" s="107">
        <f t="shared" si="130"/>
        <v>0.44845539743144741</v>
      </c>
      <c r="AG317" s="107">
        <f t="shared" si="131"/>
        <v>0.80249913224574798</v>
      </c>
      <c r="AH317" s="107">
        <f t="shared" si="132"/>
        <v>0.55258590767094762</v>
      </c>
      <c r="AI317" s="108">
        <f t="shared" si="133"/>
        <v>0.12773342589378689</v>
      </c>
      <c r="AJ317" s="106">
        <f t="shared" si="154"/>
        <v>0.1627954701432559</v>
      </c>
      <c r="AK317" s="107">
        <f t="shared" si="148"/>
        <v>0.49163356771105965</v>
      </c>
      <c r="AL317" s="107">
        <f t="shared" si="149"/>
        <v>0.83706289992367111</v>
      </c>
      <c r="AM317" s="107">
        <f t="shared" si="150"/>
        <v>0.59575461257298867</v>
      </c>
      <c r="AN317" s="108">
        <f t="shared" si="151"/>
        <v>0.15671294556750046</v>
      </c>
      <c r="AO317" s="102">
        <f t="shared" si="152"/>
        <v>1931.2613675807011</v>
      </c>
      <c r="AP317" s="103">
        <f t="shared" si="134"/>
        <v>1282.74349184311</v>
      </c>
      <c r="AQ317" s="103">
        <f t="shared" si="135"/>
        <v>585.28844151336341</v>
      </c>
      <c r="AR317" s="103">
        <f t="shared" si="136"/>
        <v>1738.039569593891</v>
      </c>
      <c r="AS317" s="92">
        <f t="shared" si="137"/>
        <v>558.28809441166266</v>
      </c>
      <c r="AT317" s="102">
        <f t="shared" si="153"/>
        <v>1937.3638434053987</v>
      </c>
      <c r="AU317" s="103">
        <f t="shared" si="138"/>
        <v>1286.7967553110509</v>
      </c>
      <c r="AV317" s="103">
        <f t="shared" si="139"/>
        <v>587.13785901053234</v>
      </c>
      <c r="AW317" s="103">
        <f t="shared" si="140"/>
        <v>1743.5314955619961</v>
      </c>
      <c r="AX317" s="92">
        <f t="shared" si="141"/>
        <v>560.05219514735518</v>
      </c>
    </row>
    <row r="318" spans="1:50" x14ac:dyDescent="0.2">
      <c r="A318" s="85" t="str">
        <f t="shared" si="142"/>
        <v>2011_4</v>
      </c>
      <c r="B318" s="59">
        <v>2011</v>
      </c>
      <c r="C318" s="59">
        <v>4</v>
      </c>
      <c r="D318" s="83" t="str">
        <f t="shared" si="143"/>
        <v>MYH_Personal</v>
      </c>
      <c r="E318" s="70" t="s">
        <v>24</v>
      </c>
      <c r="F318" s="71" t="s">
        <v>14</v>
      </c>
      <c r="G318" s="88">
        <f t="shared" si="144"/>
        <v>1982.75</v>
      </c>
      <c r="H318" s="72">
        <v>7931</v>
      </c>
      <c r="I318" s="88">
        <f t="shared" si="145"/>
        <v>814910250</v>
      </c>
      <c r="J318" s="92">
        <f t="shared" si="146"/>
        <v>3259641000</v>
      </c>
      <c r="K318" s="67">
        <v>240</v>
      </c>
      <c r="L318" s="68">
        <v>871</v>
      </c>
      <c r="M318" s="68">
        <v>454</v>
      </c>
      <c r="N318" s="68">
        <v>1830</v>
      </c>
      <c r="O318" s="69">
        <v>195</v>
      </c>
      <c r="P318" s="67">
        <v>4845280</v>
      </c>
      <c r="Q318" s="68">
        <v>3738771</v>
      </c>
      <c r="R318" s="68">
        <v>522979</v>
      </c>
      <c r="S318" s="68">
        <v>5638800</v>
      </c>
      <c r="T318" s="69">
        <v>920392</v>
      </c>
      <c r="U318" s="102">
        <f t="shared" si="125"/>
        <v>20188.666666666668</v>
      </c>
      <c r="V318" s="103">
        <f t="shared" si="126"/>
        <v>4292.5040183696901</v>
      </c>
      <c r="W318" s="103">
        <f t="shared" si="127"/>
        <v>1151.9361233480176</v>
      </c>
      <c r="X318" s="103">
        <f t="shared" si="128"/>
        <v>3081.311475409836</v>
      </c>
      <c r="Y318" s="92">
        <f t="shared" si="129"/>
        <v>4719.958974358974</v>
      </c>
      <c r="Z318" s="102">
        <f>Coverages!$C$10*G318</f>
        <v>446118750</v>
      </c>
      <c r="AA318" s="103">
        <f>Coverages!$C$12*G318</f>
        <v>59482500</v>
      </c>
      <c r="AB318" s="103">
        <f>Coverages!$C$14*G318</f>
        <v>297412500</v>
      </c>
      <c r="AC318" s="103">
        <f>Coverages!$C$16*G318</f>
        <v>5948250</v>
      </c>
      <c r="AD318" s="92">
        <f>Coverages!$C$18*G318</f>
        <v>5948250</v>
      </c>
      <c r="AE318" s="106">
        <f t="shared" si="147"/>
        <v>0.12104400453915017</v>
      </c>
      <c r="AF318" s="107">
        <f t="shared" si="130"/>
        <v>0.43928886647333248</v>
      </c>
      <c r="AG318" s="107">
        <f t="shared" si="131"/>
        <v>0.22897490858655908</v>
      </c>
      <c r="AH318" s="107">
        <f t="shared" si="132"/>
        <v>0.92296053461102001</v>
      </c>
      <c r="AI318" s="108">
        <f t="shared" si="133"/>
        <v>9.8348253688059509E-2</v>
      </c>
      <c r="AJ318" s="106">
        <f t="shared" si="154"/>
        <v>0.13811178899971555</v>
      </c>
      <c r="AK318" s="107">
        <f t="shared" si="148"/>
        <v>0.46525854835736563</v>
      </c>
      <c r="AL318" s="107">
        <f t="shared" si="149"/>
        <v>0.25096110708760094</v>
      </c>
      <c r="AM318" s="107">
        <f t="shared" si="150"/>
        <v>0.93691361632209391</v>
      </c>
      <c r="AN318" s="108">
        <f t="shared" si="151"/>
        <v>0.1139303068687693</v>
      </c>
      <c r="AO318" s="102">
        <f t="shared" si="152"/>
        <v>2443.7170596393898</v>
      </c>
      <c r="AP318" s="103">
        <f t="shared" si="134"/>
        <v>1885.6492245618458</v>
      </c>
      <c r="AQ318" s="103">
        <f t="shared" si="135"/>
        <v>263.76446854116756</v>
      </c>
      <c r="AR318" s="103">
        <f t="shared" si="136"/>
        <v>2843.9288866473335</v>
      </c>
      <c r="AS318" s="92">
        <f t="shared" si="137"/>
        <v>464.1997226074896</v>
      </c>
      <c r="AT318" s="102">
        <f t="shared" si="153"/>
        <v>2451.4388131675159</v>
      </c>
      <c r="AU318" s="103">
        <f t="shared" si="138"/>
        <v>1891.6075733384091</v>
      </c>
      <c r="AV318" s="103">
        <f t="shared" si="139"/>
        <v>264.5979219098864</v>
      </c>
      <c r="AW318" s="103">
        <f t="shared" si="140"/>
        <v>2852.9152452879898</v>
      </c>
      <c r="AX318" s="92">
        <f t="shared" si="141"/>
        <v>465.66651919576918</v>
      </c>
    </row>
    <row r="319" spans="1:50" x14ac:dyDescent="0.2">
      <c r="A319" s="85" t="str">
        <f t="shared" si="142"/>
        <v>2011_4</v>
      </c>
      <c r="B319" s="59">
        <v>2011</v>
      </c>
      <c r="C319" s="59">
        <v>4</v>
      </c>
      <c r="D319" s="83" t="str">
        <f t="shared" si="143"/>
        <v>LML_Personal</v>
      </c>
      <c r="E319" s="70" t="s">
        <v>25</v>
      </c>
      <c r="F319" s="71" t="s">
        <v>14</v>
      </c>
      <c r="G319" s="88">
        <f t="shared" si="144"/>
        <v>5450.25</v>
      </c>
      <c r="H319" s="72">
        <v>21801</v>
      </c>
      <c r="I319" s="88">
        <f t="shared" si="145"/>
        <v>2240052750</v>
      </c>
      <c r="J319" s="92">
        <f t="shared" si="146"/>
        <v>8960211000</v>
      </c>
      <c r="K319" s="67">
        <v>164</v>
      </c>
      <c r="L319" s="68">
        <v>1923</v>
      </c>
      <c r="M319" s="68">
        <v>6501</v>
      </c>
      <c r="N319" s="68">
        <v>2505</v>
      </c>
      <c r="O319" s="69">
        <v>732</v>
      </c>
      <c r="P319" s="67">
        <v>2378539</v>
      </c>
      <c r="Q319" s="68">
        <v>3541242</v>
      </c>
      <c r="R319" s="68">
        <v>7018242</v>
      </c>
      <c r="S319" s="68">
        <v>4879653</v>
      </c>
      <c r="T319" s="69">
        <v>3264050</v>
      </c>
      <c r="U319" s="102">
        <f t="shared" si="125"/>
        <v>14503.286585365853</v>
      </c>
      <c r="V319" s="103">
        <f t="shared" si="126"/>
        <v>1841.5195007800312</v>
      </c>
      <c r="W319" s="103">
        <f t="shared" si="127"/>
        <v>1079.5634517766498</v>
      </c>
      <c r="X319" s="103">
        <f t="shared" si="128"/>
        <v>1947.9652694610779</v>
      </c>
      <c r="Y319" s="92">
        <f t="shared" si="129"/>
        <v>4459.0846994535523</v>
      </c>
      <c r="Z319" s="102">
        <f>Coverages!$C$10*G319</f>
        <v>1226306250</v>
      </c>
      <c r="AA319" s="103">
        <f>Coverages!$C$12*G319</f>
        <v>163507500</v>
      </c>
      <c r="AB319" s="103">
        <f>Coverages!$C$14*G319</f>
        <v>817537500</v>
      </c>
      <c r="AC319" s="103">
        <f>Coverages!$C$16*G319</f>
        <v>16350750</v>
      </c>
      <c r="AD319" s="92">
        <f>Coverages!$C$18*G319</f>
        <v>16350750</v>
      </c>
      <c r="AE319" s="106">
        <f t="shared" si="147"/>
        <v>3.009036282739324E-2</v>
      </c>
      <c r="AF319" s="107">
        <f t="shared" si="130"/>
        <v>0.35282785193339755</v>
      </c>
      <c r="AG319" s="107">
        <f t="shared" si="131"/>
        <v>1.1927893215907528</v>
      </c>
      <c r="AH319" s="107">
        <f t="shared" si="132"/>
        <v>0.45961194440621989</v>
      </c>
      <c r="AI319" s="108">
        <f t="shared" si="133"/>
        <v>0.13430576579056006</v>
      </c>
      <c r="AJ319" s="106">
        <f t="shared" si="154"/>
        <v>3.548207945293045E-2</v>
      </c>
      <c r="AK319" s="107">
        <f t="shared" si="148"/>
        <v>0.36790916130028617</v>
      </c>
      <c r="AL319" s="107">
        <f t="shared" si="149"/>
        <v>1.2079239257987817</v>
      </c>
      <c r="AM319" s="107">
        <f t="shared" si="150"/>
        <v>0.47534076768995592</v>
      </c>
      <c r="AN319" s="108">
        <f t="shared" si="151"/>
        <v>0.14506737706106512</v>
      </c>
      <c r="AO319" s="102">
        <f t="shared" si="152"/>
        <v>436.40915554332372</v>
      </c>
      <c r="AP319" s="103">
        <f t="shared" si="134"/>
        <v>649.73936975368099</v>
      </c>
      <c r="AQ319" s="103">
        <f t="shared" si="135"/>
        <v>1287.6917572588413</v>
      </c>
      <c r="AR319" s="103">
        <f t="shared" si="136"/>
        <v>895.30810513279209</v>
      </c>
      <c r="AS319" s="92">
        <f t="shared" si="137"/>
        <v>598.88078528507867</v>
      </c>
      <c r="AT319" s="102">
        <f t="shared" si="153"/>
        <v>437.78813840192868</v>
      </c>
      <c r="AU319" s="103">
        <f t="shared" si="138"/>
        <v>651.79244183539674</v>
      </c>
      <c r="AV319" s="103">
        <f t="shared" si="139"/>
        <v>1291.7606564509679</v>
      </c>
      <c r="AW319" s="103">
        <f t="shared" si="140"/>
        <v>898.13713498806896</v>
      </c>
      <c r="AX319" s="92">
        <f t="shared" si="141"/>
        <v>600.77315240608425</v>
      </c>
    </row>
    <row r="320" spans="1:50" x14ac:dyDescent="0.2">
      <c r="A320" s="85" t="str">
        <f t="shared" si="142"/>
        <v>2011_4</v>
      </c>
      <c r="B320" s="59">
        <v>2011</v>
      </c>
      <c r="C320" s="59">
        <v>4</v>
      </c>
      <c r="D320" s="83" t="str">
        <f t="shared" si="143"/>
        <v>MSA_Personal</v>
      </c>
      <c r="E320" s="70" t="s">
        <v>26</v>
      </c>
      <c r="F320" s="71" t="s">
        <v>14</v>
      </c>
      <c r="G320" s="88">
        <f t="shared" si="144"/>
        <v>5679.5</v>
      </c>
      <c r="H320" s="72">
        <v>22718</v>
      </c>
      <c r="I320" s="88">
        <f t="shared" si="145"/>
        <v>2334274500</v>
      </c>
      <c r="J320" s="92">
        <f t="shared" si="146"/>
        <v>9337098000</v>
      </c>
      <c r="K320" s="67">
        <v>341</v>
      </c>
      <c r="L320" s="68">
        <v>2522</v>
      </c>
      <c r="M320" s="68">
        <v>4335</v>
      </c>
      <c r="N320" s="68">
        <v>4171</v>
      </c>
      <c r="O320" s="69">
        <v>913</v>
      </c>
      <c r="P320" s="67">
        <v>7040146</v>
      </c>
      <c r="Q320" s="68">
        <v>7600142</v>
      </c>
      <c r="R320" s="68">
        <v>6999372</v>
      </c>
      <c r="S320" s="68">
        <v>12367992</v>
      </c>
      <c r="T320" s="69">
        <v>3467076</v>
      </c>
      <c r="U320" s="102">
        <f t="shared" si="125"/>
        <v>20645.58944281525</v>
      </c>
      <c r="V320" s="103">
        <f t="shared" si="126"/>
        <v>3013.53766851705</v>
      </c>
      <c r="W320" s="103">
        <f t="shared" si="127"/>
        <v>1614.6186851211073</v>
      </c>
      <c r="X320" s="103">
        <f t="shared" si="128"/>
        <v>2965.2342363941502</v>
      </c>
      <c r="Y320" s="92">
        <f t="shared" si="129"/>
        <v>3797.4545454545455</v>
      </c>
      <c r="Z320" s="102">
        <f>Coverages!$C$10*G320</f>
        <v>1277887500</v>
      </c>
      <c r="AA320" s="103">
        <f>Coverages!$C$12*G320</f>
        <v>170385000</v>
      </c>
      <c r="AB320" s="103">
        <f>Coverages!$C$14*G320</f>
        <v>851925000</v>
      </c>
      <c r="AC320" s="103">
        <f>Coverages!$C$16*G320</f>
        <v>17038500</v>
      </c>
      <c r="AD320" s="92">
        <f>Coverages!$C$18*G320</f>
        <v>17038500</v>
      </c>
      <c r="AE320" s="106">
        <f t="shared" si="147"/>
        <v>6.0040496522581213E-2</v>
      </c>
      <c r="AF320" s="107">
        <f t="shared" si="130"/>
        <v>0.44405317369486752</v>
      </c>
      <c r="AG320" s="107">
        <f t="shared" si="131"/>
        <v>0.76327141473721283</v>
      </c>
      <c r="AH320" s="107">
        <f t="shared" si="132"/>
        <v>0.73439563341843472</v>
      </c>
      <c r="AI320" s="108">
        <f t="shared" si="133"/>
        <v>0.16075358746368518</v>
      </c>
      <c r="AJ320" s="106">
        <f t="shared" si="154"/>
        <v>6.7385255998905644E-2</v>
      </c>
      <c r="AK320" s="107">
        <f t="shared" si="148"/>
        <v>0.45941472182599141</v>
      </c>
      <c r="AL320" s="107">
        <f t="shared" si="149"/>
        <v>0.77641354354309378</v>
      </c>
      <c r="AM320" s="107">
        <f t="shared" si="150"/>
        <v>0.74805037600396851</v>
      </c>
      <c r="AN320" s="108">
        <f t="shared" si="151"/>
        <v>0.17210960233671749</v>
      </c>
      <c r="AO320" s="102">
        <f t="shared" si="152"/>
        <v>1239.5714411479885</v>
      </c>
      <c r="AP320" s="103">
        <f t="shared" si="134"/>
        <v>1338.1709657540277</v>
      </c>
      <c r="AQ320" s="103">
        <f t="shared" si="135"/>
        <v>1232.3922880535258</v>
      </c>
      <c r="AR320" s="103">
        <f t="shared" si="136"/>
        <v>2177.6550752707103</v>
      </c>
      <c r="AS320" s="92">
        <f t="shared" si="137"/>
        <v>610.45444141209612</v>
      </c>
      <c r="AT320" s="102">
        <f t="shared" si="153"/>
        <v>1243.4882878677399</v>
      </c>
      <c r="AU320" s="103">
        <f t="shared" si="138"/>
        <v>1342.3993711397036</v>
      </c>
      <c r="AV320" s="103">
        <f t="shared" si="139"/>
        <v>1236.2864498022338</v>
      </c>
      <c r="AW320" s="103">
        <f t="shared" si="140"/>
        <v>2184.536115649008</v>
      </c>
      <c r="AX320" s="92">
        <f t="shared" si="141"/>
        <v>612.38337942811575</v>
      </c>
    </row>
    <row r="321" spans="1:50" x14ac:dyDescent="0.2">
      <c r="A321" s="85" t="str">
        <f t="shared" si="142"/>
        <v>2011_4</v>
      </c>
      <c r="B321" s="59">
        <v>2011</v>
      </c>
      <c r="C321" s="59">
        <v>4</v>
      </c>
      <c r="D321" s="83" t="str">
        <f t="shared" si="143"/>
        <v>LYA_Personal</v>
      </c>
      <c r="E321" s="70" t="s">
        <v>27</v>
      </c>
      <c r="F321" s="71" t="s">
        <v>14</v>
      </c>
      <c r="G321" s="88">
        <f t="shared" si="144"/>
        <v>1460</v>
      </c>
      <c r="H321" s="72">
        <v>5840</v>
      </c>
      <c r="I321" s="88">
        <f t="shared" si="145"/>
        <v>600060000</v>
      </c>
      <c r="J321" s="92">
        <f t="shared" si="146"/>
        <v>2400240000</v>
      </c>
      <c r="K321" s="67">
        <v>173</v>
      </c>
      <c r="L321" s="68">
        <v>680</v>
      </c>
      <c r="M321" s="68">
        <v>888</v>
      </c>
      <c r="N321" s="68">
        <v>873</v>
      </c>
      <c r="O321" s="69">
        <v>256</v>
      </c>
      <c r="P321" s="67">
        <v>3302626</v>
      </c>
      <c r="Q321" s="68">
        <v>1935715</v>
      </c>
      <c r="R321" s="68">
        <v>769730</v>
      </c>
      <c r="S321" s="68">
        <v>2676713</v>
      </c>
      <c r="T321" s="69">
        <v>1931193</v>
      </c>
      <c r="U321" s="102">
        <f t="shared" si="125"/>
        <v>19090.323699421966</v>
      </c>
      <c r="V321" s="103">
        <f t="shared" si="126"/>
        <v>2846.6397058823532</v>
      </c>
      <c r="W321" s="103">
        <f t="shared" si="127"/>
        <v>866.81306306306305</v>
      </c>
      <c r="X321" s="103">
        <f t="shared" si="128"/>
        <v>3066.1088201603666</v>
      </c>
      <c r="Y321" s="92">
        <f t="shared" si="129"/>
        <v>7543.72265625</v>
      </c>
      <c r="Z321" s="102">
        <f>Coverages!$C$10*G321</f>
        <v>328500000</v>
      </c>
      <c r="AA321" s="103">
        <f>Coverages!$C$12*G321</f>
        <v>43800000</v>
      </c>
      <c r="AB321" s="103">
        <f>Coverages!$C$14*G321</f>
        <v>219000000</v>
      </c>
      <c r="AC321" s="103">
        <f>Coverages!$C$16*G321</f>
        <v>4380000</v>
      </c>
      <c r="AD321" s="92">
        <f>Coverages!$C$18*G321</f>
        <v>4380000</v>
      </c>
      <c r="AE321" s="106">
        <f t="shared" si="147"/>
        <v>0.11849315068493151</v>
      </c>
      <c r="AF321" s="107">
        <f t="shared" si="130"/>
        <v>0.46575342465753422</v>
      </c>
      <c r="AG321" s="107">
        <f t="shared" si="131"/>
        <v>0.60821917808219184</v>
      </c>
      <c r="AH321" s="107">
        <f t="shared" si="132"/>
        <v>0.59794520547945207</v>
      </c>
      <c r="AI321" s="108">
        <f t="shared" si="133"/>
        <v>0.17534246575342466</v>
      </c>
      <c r="AJ321" s="106">
        <f t="shared" si="154"/>
        <v>0.13820098771761904</v>
      </c>
      <c r="AK321" s="107">
        <f t="shared" si="148"/>
        <v>0.49617126633173586</v>
      </c>
      <c r="AL321" s="107">
        <f t="shared" si="149"/>
        <v>0.63798590852334969</v>
      </c>
      <c r="AM321" s="107">
        <f t="shared" si="150"/>
        <v>0.6278439401963315</v>
      </c>
      <c r="AN321" s="108">
        <f t="shared" si="151"/>
        <v>0.19853028271277881</v>
      </c>
      <c r="AO321" s="102">
        <f t="shared" si="152"/>
        <v>2262.0726027397259</v>
      </c>
      <c r="AP321" s="103">
        <f t="shared" si="134"/>
        <v>1325.8321917808219</v>
      </c>
      <c r="AQ321" s="103">
        <f t="shared" si="135"/>
        <v>527.21232876712327</v>
      </c>
      <c r="AR321" s="103">
        <f t="shared" si="136"/>
        <v>1833.3650684931506</v>
      </c>
      <c r="AS321" s="92">
        <f t="shared" si="137"/>
        <v>1322.7349315068493</v>
      </c>
      <c r="AT321" s="102">
        <f t="shared" si="153"/>
        <v>2269.2203889501561</v>
      </c>
      <c r="AU321" s="103">
        <f t="shared" si="138"/>
        <v>1330.0216086219425</v>
      </c>
      <c r="AV321" s="103">
        <f t="shared" si="139"/>
        <v>528.87823507312169</v>
      </c>
      <c r="AW321" s="103">
        <f t="shared" si="140"/>
        <v>1839.1582077316473</v>
      </c>
      <c r="AX321" s="92">
        <f t="shared" si="141"/>
        <v>1326.9145615028219</v>
      </c>
    </row>
    <row r="322" spans="1:50" x14ac:dyDescent="0.2">
      <c r="A322" s="85" t="str">
        <f t="shared" si="142"/>
        <v>2011_4</v>
      </c>
      <c r="B322" s="59">
        <v>2011</v>
      </c>
      <c r="C322" s="59">
        <v>4</v>
      </c>
      <c r="D322" s="83" t="str">
        <f t="shared" si="143"/>
        <v>MMA_Personal</v>
      </c>
      <c r="E322" s="70" t="s">
        <v>28</v>
      </c>
      <c r="F322" s="71" t="s">
        <v>14</v>
      </c>
      <c r="G322" s="88">
        <f t="shared" si="144"/>
        <v>9775.5</v>
      </c>
      <c r="H322" s="72">
        <v>39102</v>
      </c>
      <c r="I322" s="88">
        <f t="shared" si="145"/>
        <v>4017730500</v>
      </c>
      <c r="J322" s="92">
        <f t="shared" si="146"/>
        <v>16070922000</v>
      </c>
      <c r="K322" s="67">
        <v>1079</v>
      </c>
      <c r="L322" s="68">
        <v>4329</v>
      </c>
      <c r="M322" s="68">
        <v>7437</v>
      </c>
      <c r="N322" s="68">
        <v>6264</v>
      </c>
      <c r="O322" s="69">
        <v>1548</v>
      </c>
      <c r="P322" s="67">
        <v>14834623</v>
      </c>
      <c r="Q322" s="68">
        <v>13033639</v>
      </c>
      <c r="R322" s="68">
        <v>8872380</v>
      </c>
      <c r="S322" s="68">
        <v>20001150</v>
      </c>
      <c r="T322" s="69">
        <v>14742936</v>
      </c>
      <c r="U322" s="102">
        <f t="shared" si="125"/>
        <v>13748.492122335496</v>
      </c>
      <c r="V322" s="103">
        <f t="shared" si="126"/>
        <v>3010.7736197736199</v>
      </c>
      <c r="W322" s="103">
        <f t="shared" si="127"/>
        <v>1193.0052440500201</v>
      </c>
      <c r="X322" s="103">
        <f t="shared" si="128"/>
        <v>3193.0316091954023</v>
      </c>
      <c r="Y322" s="92">
        <f t="shared" si="129"/>
        <v>9523.8604651162786</v>
      </c>
      <c r="Z322" s="102">
        <f>Coverages!$C$10*G322</f>
        <v>2199487500</v>
      </c>
      <c r="AA322" s="103">
        <f>Coverages!$C$12*G322</f>
        <v>293265000</v>
      </c>
      <c r="AB322" s="103">
        <f>Coverages!$C$14*G322</f>
        <v>1466325000</v>
      </c>
      <c r="AC322" s="103">
        <f>Coverages!$C$16*G322</f>
        <v>29326500</v>
      </c>
      <c r="AD322" s="92">
        <f>Coverages!$C$18*G322</f>
        <v>29326500</v>
      </c>
      <c r="AE322" s="106">
        <f t="shared" si="147"/>
        <v>0.11037798578077848</v>
      </c>
      <c r="AF322" s="107">
        <f t="shared" si="130"/>
        <v>0.44284179837348475</v>
      </c>
      <c r="AG322" s="107">
        <f t="shared" si="131"/>
        <v>0.76077949976983272</v>
      </c>
      <c r="AH322" s="107">
        <f t="shared" si="132"/>
        <v>0.64078563756329598</v>
      </c>
      <c r="AI322" s="108">
        <f t="shared" si="133"/>
        <v>0.15835507135184901</v>
      </c>
      <c r="AJ322" s="106">
        <f t="shared" si="154"/>
        <v>0.11776264440942794</v>
      </c>
      <c r="AK322" s="107">
        <f t="shared" si="148"/>
        <v>0.45454756867489549</v>
      </c>
      <c r="AL322" s="107">
        <f t="shared" si="149"/>
        <v>0.77083294760486976</v>
      </c>
      <c r="AM322" s="107">
        <f t="shared" si="150"/>
        <v>0.65209191561834656</v>
      </c>
      <c r="AN322" s="108">
        <f t="shared" si="151"/>
        <v>0.16695840715709329</v>
      </c>
      <c r="AO322" s="102">
        <f t="shared" si="152"/>
        <v>1517.5308679862922</v>
      </c>
      <c r="AP322" s="103">
        <f t="shared" si="134"/>
        <v>1333.2964042759961</v>
      </c>
      <c r="AQ322" s="103">
        <f t="shared" si="135"/>
        <v>907.61393279116157</v>
      </c>
      <c r="AR322" s="103">
        <f t="shared" si="136"/>
        <v>2046.0487954580328</v>
      </c>
      <c r="AS322" s="92">
        <f t="shared" si="137"/>
        <v>1508.1516034985423</v>
      </c>
      <c r="AT322" s="102">
        <f t="shared" si="153"/>
        <v>1522.3260218637395</v>
      </c>
      <c r="AU322" s="103">
        <f t="shared" si="138"/>
        <v>1337.5094068300953</v>
      </c>
      <c r="AV322" s="103">
        <f t="shared" si="139"/>
        <v>910.48184708592896</v>
      </c>
      <c r="AW322" s="103">
        <f t="shared" si="140"/>
        <v>2052.5139811237491</v>
      </c>
      <c r="AX322" s="92">
        <f t="shared" si="141"/>
        <v>1512.9171204062086</v>
      </c>
    </row>
    <row r="323" spans="1:50" x14ac:dyDescent="0.2">
      <c r="A323" s="85" t="str">
        <f t="shared" si="142"/>
        <v>2011_4</v>
      </c>
      <c r="B323" s="59">
        <v>2011</v>
      </c>
      <c r="C323" s="59">
        <v>4</v>
      </c>
      <c r="D323" s="83" t="str">
        <f t="shared" si="143"/>
        <v>LYH_Personal</v>
      </c>
      <c r="E323" s="70" t="s">
        <v>29</v>
      </c>
      <c r="F323" s="71" t="s">
        <v>14</v>
      </c>
      <c r="G323" s="88">
        <f t="shared" si="144"/>
        <v>1046.25</v>
      </c>
      <c r="H323" s="72">
        <v>4185</v>
      </c>
      <c r="I323" s="88">
        <f t="shared" si="145"/>
        <v>430008750</v>
      </c>
      <c r="J323" s="92">
        <f t="shared" si="146"/>
        <v>1720035000</v>
      </c>
      <c r="K323" s="67">
        <v>146</v>
      </c>
      <c r="L323" s="68">
        <v>508</v>
      </c>
      <c r="M323" s="68">
        <v>930</v>
      </c>
      <c r="N323" s="68">
        <v>668</v>
      </c>
      <c r="O323" s="69">
        <v>232</v>
      </c>
      <c r="P323" s="67">
        <v>2495006</v>
      </c>
      <c r="Q323" s="68">
        <v>1516496</v>
      </c>
      <c r="R323" s="68">
        <v>1280406</v>
      </c>
      <c r="S323" s="68">
        <v>1848183</v>
      </c>
      <c r="T323" s="69">
        <v>1617194</v>
      </c>
      <c r="U323" s="102">
        <f t="shared" si="125"/>
        <v>17089.082191780821</v>
      </c>
      <c r="V323" s="103">
        <f t="shared" si="126"/>
        <v>2985.2283464566931</v>
      </c>
      <c r="W323" s="103">
        <f t="shared" si="127"/>
        <v>1376.7806451612903</v>
      </c>
      <c r="X323" s="103">
        <f t="shared" si="128"/>
        <v>2766.7410179640719</v>
      </c>
      <c r="Y323" s="92">
        <f t="shared" si="129"/>
        <v>6970.6637931034484</v>
      </c>
      <c r="Z323" s="102">
        <f>Coverages!$C$10*G323</f>
        <v>235406250</v>
      </c>
      <c r="AA323" s="103">
        <f>Coverages!$C$12*G323</f>
        <v>31387500</v>
      </c>
      <c r="AB323" s="103">
        <f>Coverages!$C$14*G323</f>
        <v>156937500</v>
      </c>
      <c r="AC323" s="103">
        <f>Coverages!$C$16*G323</f>
        <v>3138750</v>
      </c>
      <c r="AD323" s="92">
        <f>Coverages!$C$18*G323</f>
        <v>3138750</v>
      </c>
      <c r="AE323" s="106">
        <f t="shared" si="147"/>
        <v>0.13954599761051373</v>
      </c>
      <c r="AF323" s="107">
        <f t="shared" si="130"/>
        <v>0.48554360812425329</v>
      </c>
      <c r="AG323" s="107">
        <f t="shared" si="131"/>
        <v>0.88888888888888884</v>
      </c>
      <c r="AH323" s="107">
        <f t="shared" si="132"/>
        <v>0.63847072879330946</v>
      </c>
      <c r="AI323" s="108">
        <f t="shared" si="133"/>
        <v>0.22174432497013141</v>
      </c>
      <c r="AJ323" s="106">
        <f t="shared" si="154"/>
        <v>0.16450692445421405</v>
      </c>
      <c r="AK323" s="107">
        <f t="shared" si="148"/>
        <v>0.52154560500277858</v>
      </c>
      <c r="AL323" s="107">
        <f t="shared" si="149"/>
        <v>0.91152702514632011</v>
      </c>
      <c r="AM323" s="107">
        <f t="shared" si="150"/>
        <v>0.67307904053478951</v>
      </c>
      <c r="AN323" s="108">
        <f t="shared" si="151"/>
        <v>0.25166873456532679</v>
      </c>
      <c r="AO323" s="102">
        <f t="shared" si="152"/>
        <v>2384.7130227001194</v>
      </c>
      <c r="AP323" s="103">
        <f t="shared" si="134"/>
        <v>1449.4585424133811</v>
      </c>
      <c r="AQ323" s="103">
        <f t="shared" si="135"/>
        <v>1223.8050179211471</v>
      </c>
      <c r="AR323" s="103">
        <f t="shared" si="136"/>
        <v>1766.4831541218639</v>
      </c>
      <c r="AS323" s="92">
        <f t="shared" si="137"/>
        <v>1545.70513739546</v>
      </c>
      <c r="AT323" s="102">
        <f t="shared" si="153"/>
        <v>2392.248332945619</v>
      </c>
      <c r="AU323" s="103">
        <f t="shared" si="138"/>
        <v>1454.0385986721876</v>
      </c>
      <c r="AV323" s="103">
        <f t="shared" si="139"/>
        <v>1227.672045275069</v>
      </c>
      <c r="AW323" s="103">
        <f t="shared" si="140"/>
        <v>1772.064957249976</v>
      </c>
      <c r="AX323" s="92">
        <f t="shared" si="141"/>
        <v>1550.589317440382</v>
      </c>
    </row>
    <row r="324" spans="1:50" x14ac:dyDescent="0.2">
      <c r="A324" s="85" t="str">
        <f t="shared" si="142"/>
        <v>2011_4</v>
      </c>
      <c r="B324" s="59">
        <v>2011</v>
      </c>
      <c r="C324" s="59">
        <v>4</v>
      </c>
      <c r="D324" s="83" t="str">
        <f t="shared" si="143"/>
        <v>SSA_Personal</v>
      </c>
      <c r="E324" s="70" t="s">
        <v>30</v>
      </c>
      <c r="F324" s="71" t="s">
        <v>14</v>
      </c>
      <c r="G324" s="88">
        <f t="shared" si="144"/>
        <v>2009.25</v>
      </c>
      <c r="H324" s="72">
        <v>8037</v>
      </c>
      <c r="I324" s="88">
        <f t="shared" si="145"/>
        <v>825801750</v>
      </c>
      <c r="J324" s="92">
        <f t="shared" si="146"/>
        <v>3303207000</v>
      </c>
      <c r="K324" s="67">
        <v>243</v>
      </c>
      <c r="L324" s="68">
        <v>943</v>
      </c>
      <c r="M324" s="68">
        <v>2324</v>
      </c>
      <c r="N324" s="68">
        <v>2184</v>
      </c>
      <c r="O324" s="69">
        <v>142</v>
      </c>
      <c r="P324" s="67">
        <v>5112173</v>
      </c>
      <c r="Q324" s="68">
        <v>1726769</v>
      </c>
      <c r="R324" s="68">
        <v>1882155</v>
      </c>
      <c r="S324" s="68">
        <v>7168982</v>
      </c>
      <c r="T324" s="69">
        <v>726663</v>
      </c>
      <c r="U324" s="102">
        <f t="shared" si="125"/>
        <v>21037.748971193414</v>
      </c>
      <c r="V324" s="103">
        <f t="shared" si="126"/>
        <v>1831.1442205726405</v>
      </c>
      <c r="W324" s="103">
        <f t="shared" si="127"/>
        <v>809.87736660929431</v>
      </c>
      <c r="X324" s="103">
        <f t="shared" si="128"/>
        <v>3282.5009157509157</v>
      </c>
      <c r="Y324" s="92">
        <f t="shared" si="129"/>
        <v>5117.3450704225352</v>
      </c>
      <c r="Z324" s="102">
        <f>Coverages!$C$10*G324</f>
        <v>452081250</v>
      </c>
      <c r="AA324" s="103">
        <f>Coverages!$C$12*G324</f>
        <v>60277500</v>
      </c>
      <c r="AB324" s="103">
        <f>Coverages!$C$14*G324</f>
        <v>301387500</v>
      </c>
      <c r="AC324" s="103">
        <f>Coverages!$C$16*G324</f>
        <v>6027750</v>
      </c>
      <c r="AD324" s="92">
        <f>Coverages!$C$18*G324</f>
        <v>6027750</v>
      </c>
      <c r="AE324" s="106">
        <f t="shared" si="147"/>
        <v>0.12094064949608063</v>
      </c>
      <c r="AF324" s="107">
        <f t="shared" si="130"/>
        <v>0.46932935174816476</v>
      </c>
      <c r="AG324" s="107">
        <f t="shared" si="131"/>
        <v>1.1566504914769193</v>
      </c>
      <c r="AH324" s="107">
        <f t="shared" si="132"/>
        <v>1.0869727510265024</v>
      </c>
      <c r="AI324" s="108">
        <f t="shared" si="133"/>
        <v>7.0673136742565631E-2</v>
      </c>
      <c r="AJ324" s="106">
        <f t="shared" si="154"/>
        <v>0.13788926314047387</v>
      </c>
      <c r="AK324" s="107">
        <f t="shared" si="148"/>
        <v>0.4952705673964326</v>
      </c>
      <c r="AL324" s="107">
        <f t="shared" si="149"/>
        <v>1.1787766432342732</v>
      </c>
      <c r="AM324" s="107">
        <f t="shared" si="150"/>
        <v>1.1029550726028818</v>
      </c>
      <c r="AN324" s="108">
        <f t="shared" si="151"/>
        <v>8.3994551857641153E-2</v>
      </c>
      <c r="AO324" s="102">
        <f t="shared" si="152"/>
        <v>2544.3190245116339</v>
      </c>
      <c r="AP324" s="103">
        <f t="shared" si="134"/>
        <v>859.40972999875578</v>
      </c>
      <c r="AQ324" s="103">
        <f t="shared" si="135"/>
        <v>936.7450541246734</v>
      </c>
      <c r="AR324" s="103">
        <f t="shared" si="136"/>
        <v>3567.9890506407864</v>
      </c>
      <c r="AS324" s="92">
        <f t="shared" si="137"/>
        <v>361.65882792086597</v>
      </c>
      <c r="AT324" s="102">
        <f t="shared" si="153"/>
        <v>2552.3586640953999</v>
      </c>
      <c r="AU324" s="103">
        <f t="shared" si="138"/>
        <v>862.1253267527037</v>
      </c>
      <c r="AV324" s="103">
        <f t="shared" si="139"/>
        <v>939.70501808535778</v>
      </c>
      <c r="AW324" s="103">
        <f t="shared" si="140"/>
        <v>3579.2633231394884</v>
      </c>
      <c r="AX324" s="92">
        <f t="shared" si="141"/>
        <v>362.80161174662038</v>
      </c>
    </row>
    <row r="325" spans="1:50" x14ac:dyDescent="0.2">
      <c r="A325" s="85" t="str">
        <f t="shared" si="142"/>
        <v>2011_4</v>
      </c>
      <c r="B325" s="59">
        <v>2011</v>
      </c>
      <c r="C325" s="59">
        <v>4</v>
      </c>
      <c r="D325" s="83" t="str">
        <f t="shared" si="143"/>
        <v>MML_Personal</v>
      </c>
      <c r="E325" s="70" t="s">
        <v>31</v>
      </c>
      <c r="F325" s="71" t="s">
        <v>14</v>
      </c>
      <c r="G325" s="88">
        <f t="shared" si="144"/>
        <v>6540.5</v>
      </c>
      <c r="H325" s="72">
        <v>26162</v>
      </c>
      <c r="I325" s="88">
        <f t="shared" si="145"/>
        <v>2688145500</v>
      </c>
      <c r="J325" s="92">
        <f t="shared" si="146"/>
        <v>10752582000</v>
      </c>
      <c r="K325" s="67">
        <v>636</v>
      </c>
      <c r="L325" s="68">
        <v>2880</v>
      </c>
      <c r="M325" s="68">
        <v>7841</v>
      </c>
      <c r="N325" s="68">
        <v>3132</v>
      </c>
      <c r="O325" s="69">
        <v>871</v>
      </c>
      <c r="P325" s="67">
        <v>9272764</v>
      </c>
      <c r="Q325" s="68">
        <v>8628378</v>
      </c>
      <c r="R325" s="68">
        <v>4794118</v>
      </c>
      <c r="S325" s="68">
        <v>10177377</v>
      </c>
      <c r="T325" s="69">
        <v>1758453</v>
      </c>
      <c r="U325" s="102">
        <f t="shared" si="125"/>
        <v>14579.817610062893</v>
      </c>
      <c r="V325" s="103">
        <f t="shared" si="126"/>
        <v>2995.9645833333334</v>
      </c>
      <c r="W325" s="103">
        <f t="shared" si="127"/>
        <v>611.41665603877061</v>
      </c>
      <c r="X325" s="103">
        <f t="shared" si="128"/>
        <v>3249.4818007662834</v>
      </c>
      <c r="Y325" s="92">
        <f t="shared" si="129"/>
        <v>2018.8897818599312</v>
      </c>
      <c r="Z325" s="102">
        <f>Coverages!$C$10*G325</f>
        <v>1471612500</v>
      </c>
      <c r="AA325" s="103">
        <f>Coverages!$C$12*G325</f>
        <v>196215000</v>
      </c>
      <c r="AB325" s="103">
        <f>Coverages!$C$14*G325</f>
        <v>981075000</v>
      </c>
      <c r="AC325" s="103">
        <f>Coverages!$C$16*G325</f>
        <v>19621500</v>
      </c>
      <c r="AD325" s="92">
        <f>Coverages!$C$18*G325</f>
        <v>19621500</v>
      </c>
      <c r="AE325" s="106">
        <f t="shared" si="147"/>
        <v>9.7240272150447213E-2</v>
      </c>
      <c r="AF325" s="107">
        <f t="shared" si="130"/>
        <v>0.44033330785108171</v>
      </c>
      <c r="AG325" s="107">
        <f t="shared" si="131"/>
        <v>1.1988380093265041</v>
      </c>
      <c r="AH325" s="107">
        <f t="shared" si="132"/>
        <v>0.4788624722880514</v>
      </c>
      <c r="AI325" s="108">
        <f t="shared" si="133"/>
        <v>0.13317024692301813</v>
      </c>
      <c r="AJ325" s="106">
        <f t="shared" si="154"/>
        <v>0.10577637457075788</v>
      </c>
      <c r="AK325" s="107">
        <f t="shared" si="148"/>
        <v>0.45463560989605617</v>
      </c>
      <c r="AL325" s="107">
        <f t="shared" si="149"/>
        <v>1.2129043263501658</v>
      </c>
      <c r="AM325" s="107">
        <f t="shared" si="150"/>
        <v>0.49325483256283165</v>
      </c>
      <c r="AN325" s="108">
        <f t="shared" si="151"/>
        <v>0.1429588552946961</v>
      </c>
      <c r="AO325" s="102">
        <f t="shared" si="152"/>
        <v>1417.7454323063987</v>
      </c>
      <c r="AP325" s="103">
        <f t="shared" si="134"/>
        <v>1319.2229951838544</v>
      </c>
      <c r="AQ325" s="103">
        <f t="shared" si="135"/>
        <v>732.98952679458762</v>
      </c>
      <c r="AR325" s="103">
        <f t="shared" si="136"/>
        <v>1556.0548887699717</v>
      </c>
      <c r="AS325" s="92">
        <f t="shared" si="137"/>
        <v>268.85605076064519</v>
      </c>
      <c r="AT325" s="102">
        <f t="shared" si="153"/>
        <v>1422.2252802293463</v>
      </c>
      <c r="AU325" s="103">
        <f t="shared" si="138"/>
        <v>1323.3915280249475</v>
      </c>
      <c r="AV325" s="103">
        <f t="shared" si="139"/>
        <v>735.30565600532407</v>
      </c>
      <c r="AW325" s="103">
        <f t="shared" si="140"/>
        <v>1560.9717723674087</v>
      </c>
      <c r="AX325" s="92">
        <f t="shared" si="141"/>
        <v>269.70559271163745</v>
      </c>
    </row>
    <row r="326" spans="1:50" x14ac:dyDescent="0.2">
      <c r="A326" s="85" t="str">
        <f t="shared" si="142"/>
        <v>2011_4</v>
      </c>
      <c r="B326" s="59">
        <v>2011</v>
      </c>
      <c r="C326" s="59">
        <v>4</v>
      </c>
      <c r="D326" s="83" t="str">
        <f t="shared" si="143"/>
        <v>LMH_Personal</v>
      </c>
      <c r="E326" s="70" t="s">
        <v>32</v>
      </c>
      <c r="F326" s="71" t="s">
        <v>14</v>
      </c>
      <c r="G326" s="88">
        <f t="shared" si="144"/>
        <v>4613.75</v>
      </c>
      <c r="H326" s="72">
        <v>18455</v>
      </c>
      <c r="I326" s="88">
        <f t="shared" si="145"/>
        <v>1896251250</v>
      </c>
      <c r="J326" s="92">
        <f t="shared" si="146"/>
        <v>7585005000</v>
      </c>
      <c r="K326" s="67">
        <v>277</v>
      </c>
      <c r="L326" s="68">
        <v>2425</v>
      </c>
      <c r="M326" s="68">
        <v>3981</v>
      </c>
      <c r="N326" s="68">
        <v>3560</v>
      </c>
      <c r="O326" s="69">
        <v>897</v>
      </c>
      <c r="P326" s="67">
        <v>9618589</v>
      </c>
      <c r="Q326" s="68">
        <v>8211200</v>
      </c>
      <c r="R326" s="68">
        <v>4081378</v>
      </c>
      <c r="S326" s="68">
        <v>12062872</v>
      </c>
      <c r="T326" s="69">
        <v>7621074</v>
      </c>
      <c r="U326" s="102">
        <f t="shared" si="125"/>
        <v>34724.148014440434</v>
      </c>
      <c r="V326" s="103">
        <f t="shared" si="126"/>
        <v>3386.0618556701029</v>
      </c>
      <c r="W326" s="103">
        <f t="shared" si="127"/>
        <v>1025.2142677719166</v>
      </c>
      <c r="X326" s="103">
        <f t="shared" si="128"/>
        <v>3388.4471910112361</v>
      </c>
      <c r="Y326" s="92">
        <f t="shared" si="129"/>
        <v>8496.1806020066888</v>
      </c>
      <c r="Z326" s="102">
        <f>Coverages!$C$10*G326</f>
        <v>1038093750</v>
      </c>
      <c r="AA326" s="103">
        <f>Coverages!$C$12*G326</f>
        <v>138412500</v>
      </c>
      <c r="AB326" s="103">
        <f>Coverages!$C$14*G326</f>
        <v>692062500</v>
      </c>
      <c r="AC326" s="103">
        <f>Coverages!$C$16*G326</f>
        <v>13841250</v>
      </c>
      <c r="AD326" s="92">
        <f>Coverages!$C$18*G326</f>
        <v>13841250</v>
      </c>
      <c r="AE326" s="106">
        <f t="shared" si="147"/>
        <v>6.0037930100243837E-2</v>
      </c>
      <c r="AF326" s="107">
        <f t="shared" si="130"/>
        <v>0.52560281766458949</v>
      </c>
      <c r="AG326" s="107">
        <f t="shared" si="131"/>
        <v>0.86285559468978601</v>
      </c>
      <c r="AH326" s="107">
        <f t="shared" si="132"/>
        <v>0.77160661067461389</v>
      </c>
      <c r="AI326" s="108">
        <f t="shared" si="133"/>
        <v>0.19441885667840694</v>
      </c>
      <c r="AJ326" s="106">
        <f t="shared" si="154"/>
        <v>6.818679113750778E-2</v>
      </c>
      <c r="AK326" s="107">
        <f t="shared" si="148"/>
        <v>0.54273169048246628</v>
      </c>
      <c r="AL326" s="107">
        <f t="shared" si="149"/>
        <v>0.87465573032902377</v>
      </c>
      <c r="AM326" s="107">
        <f t="shared" si="150"/>
        <v>0.78600681407666317</v>
      </c>
      <c r="AN326" s="108">
        <f t="shared" si="151"/>
        <v>0.20799425965825721</v>
      </c>
      <c r="AO326" s="102">
        <f t="shared" si="152"/>
        <v>2084.7659712814957</v>
      </c>
      <c r="AP326" s="103">
        <f t="shared" si="134"/>
        <v>1779.7236521267948</v>
      </c>
      <c r="AQ326" s="103">
        <f t="shared" si="135"/>
        <v>884.61186670279062</v>
      </c>
      <c r="AR326" s="103">
        <f t="shared" si="136"/>
        <v>2614.5482525060961</v>
      </c>
      <c r="AS326" s="92">
        <f t="shared" si="137"/>
        <v>1651.8177187753997</v>
      </c>
      <c r="AT326" s="102">
        <f t="shared" si="153"/>
        <v>2091.3534970061128</v>
      </c>
      <c r="AU326" s="103">
        <f t="shared" si="138"/>
        <v>1785.3472931026154</v>
      </c>
      <c r="AV326" s="103">
        <f t="shared" si="139"/>
        <v>887.40709816209164</v>
      </c>
      <c r="AW326" s="103">
        <f t="shared" si="140"/>
        <v>2622.809805173828</v>
      </c>
      <c r="AX326" s="92">
        <f t="shared" si="141"/>
        <v>1657.0371975393027</v>
      </c>
    </row>
    <row r="327" spans="1:50" x14ac:dyDescent="0.2">
      <c r="A327" s="85" t="str">
        <f t="shared" si="142"/>
        <v>2011_4</v>
      </c>
      <c r="B327" s="59">
        <v>2011</v>
      </c>
      <c r="C327" s="59">
        <v>4</v>
      </c>
      <c r="D327" s="83" t="str">
        <f t="shared" si="143"/>
        <v>SSL_Personal</v>
      </c>
      <c r="E327" s="70" t="s">
        <v>33</v>
      </c>
      <c r="F327" s="71" t="s">
        <v>14</v>
      </c>
      <c r="G327" s="88">
        <f t="shared" si="144"/>
        <v>3566.75</v>
      </c>
      <c r="H327" s="72">
        <v>14267</v>
      </c>
      <c r="I327" s="88">
        <f t="shared" si="145"/>
        <v>1465934250</v>
      </c>
      <c r="J327" s="92">
        <f t="shared" si="146"/>
        <v>5863737000</v>
      </c>
      <c r="K327" s="67">
        <v>505</v>
      </c>
      <c r="L327" s="68">
        <v>1524</v>
      </c>
      <c r="M327" s="68">
        <v>4066</v>
      </c>
      <c r="N327" s="68">
        <v>1939</v>
      </c>
      <c r="O327" s="69">
        <v>514</v>
      </c>
      <c r="P327" s="67">
        <v>6239785</v>
      </c>
      <c r="Q327" s="68">
        <v>4335095</v>
      </c>
      <c r="R327" s="68">
        <v>3929320</v>
      </c>
      <c r="S327" s="68">
        <v>5432744</v>
      </c>
      <c r="T327" s="69">
        <v>1059136</v>
      </c>
      <c r="U327" s="102">
        <f t="shared" si="125"/>
        <v>12356.009900990099</v>
      </c>
      <c r="V327" s="103">
        <f t="shared" si="126"/>
        <v>2844.5505249343832</v>
      </c>
      <c r="W327" s="103">
        <f t="shared" si="127"/>
        <v>966.3846532218397</v>
      </c>
      <c r="X327" s="103">
        <f t="shared" si="128"/>
        <v>2801.8277462609594</v>
      </c>
      <c r="Y327" s="92">
        <f t="shared" si="129"/>
        <v>2060.5758754863814</v>
      </c>
      <c r="Z327" s="102">
        <f>Coverages!$C$10*G327</f>
        <v>802518750</v>
      </c>
      <c r="AA327" s="103">
        <f>Coverages!$C$12*G327</f>
        <v>107002500</v>
      </c>
      <c r="AB327" s="103">
        <f>Coverages!$C$14*G327</f>
        <v>535012500</v>
      </c>
      <c r="AC327" s="103">
        <f>Coverages!$C$16*G327</f>
        <v>10700250</v>
      </c>
      <c r="AD327" s="92">
        <f>Coverages!$C$18*G327</f>
        <v>10700250</v>
      </c>
      <c r="AE327" s="106">
        <f t="shared" si="147"/>
        <v>0.14158547697483703</v>
      </c>
      <c r="AF327" s="107">
        <f t="shared" si="130"/>
        <v>0.42727973645475575</v>
      </c>
      <c r="AG327" s="107">
        <f t="shared" si="131"/>
        <v>1.1399733651082919</v>
      </c>
      <c r="AH327" s="107">
        <f t="shared" si="132"/>
        <v>0.5436321581271466</v>
      </c>
      <c r="AI327" s="108">
        <f t="shared" si="133"/>
        <v>0.14410878250508166</v>
      </c>
      <c r="AJ327" s="106">
        <f t="shared" si="154"/>
        <v>0.15518668454407178</v>
      </c>
      <c r="AK327" s="107">
        <f t="shared" si="148"/>
        <v>0.44657927873968933</v>
      </c>
      <c r="AL327" s="107">
        <f t="shared" si="149"/>
        <v>1.1555577490857847</v>
      </c>
      <c r="AM327" s="107">
        <f t="shared" si="150"/>
        <v>0.56306470270778053</v>
      </c>
      <c r="AN327" s="108">
        <f t="shared" si="151"/>
        <v>0.15781047118644653</v>
      </c>
      <c r="AO327" s="102">
        <f t="shared" si="152"/>
        <v>1749.4315553374922</v>
      </c>
      <c r="AP327" s="103">
        <f t="shared" si="134"/>
        <v>1215.4187986262002</v>
      </c>
      <c r="AQ327" s="103">
        <f t="shared" si="135"/>
        <v>1101.6527651223103</v>
      </c>
      <c r="AR327" s="103">
        <f t="shared" si="136"/>
        <v>1523.1636644003645</v>
      </c>
      <c r="AS327" s="92">
        <f t="shared" si="137"/>
        <v>296.94708067568513</v>
      </c>
      <c r="AT327" s="102">
        <f t="shared" si="153"/>
        <v>1754.9594781513699</v>
      </c>
      <c r="AU327" s="103">
        <f t="shared" si="138"/>
        <v>1219.2593268737003</v>
      </c>
      <c r="AV327" s="103">
        <f t="shared" si="139"/>
        <v>1105.1338109710096</v>
      </c>
      <c r="AW327" s="103">
        <f t="shared" si="140"/>
        <v>1527.976617010039</v>
      </c>
      <c r="AX327" s="92">
        <f t="shared" si="141"/>
        <v>297.88538577071631</v>
      </c>
    </row>
    <row r="328" spans="1:50" x14ac:dyDescent="0.2">
      <c r="A328" s="85" t="str">
        <f t="shared" si="142"/>
        <v>2011_4</v>
      </c>
      <c r="B328" s="59">
        <v>2011</v>
      </c>
      <c r="C328" s="59">
        <v>4</v>
      </c>
      <c r="D328" s="83" t="str">
        <f t="shared" si="143"/>
        <v>SSH_Personal</v>
      </c>
      <c r="E328" s="70" t="s">
        <v>34</v>
      </c>
      <c r="F328" s="71" t="s">
        <v>14</v>
      </c>
      <c r="G328" s="88">
        <f t="shared" si="144"/>
        <v>3268.5</v>
      </c>
      <c r="H328" s="72">
        <v>13074</v>
      </c>
      <c r="I328" s="88">
        <f t="shared" si="145"/>
        <v>1343353500</v>
      </c>
      <c r="J328" s="92">
        <f t="shared" si="146"/>
        <v>5373414000</v>
      </c>
      <c r="K328" s="67">
        <v>373</v>
      </c>
      <c r="L328" s="68">
        <v>1840</v>
      </c>
      <c r="M328" s="68">
        <v>2934</v>
      </c>
      <c r="N328" s="68">
        <v>2118</v>
      </c>
      <c r="O328" s="69">
        <v>388</v>
      </c>
      <c r="P328" s="67">
        <v>5080553</v>
      </c>
      <c r="Q328" s="68">
        <v>6838941</v>
      </c>
      <c r="R328" s="68">
        <v>3152792</v>
      </c>
      <c r="S328" s="68">
        <v>8804352</v>
      </c>
      <c r="T328" s="69">
        <v>1405613</v>
      </c>
      <c r="U328" s="102">
        <f t="shared" si="125"/>
        <v>13620.785522788205</v>
      </c>
      <c r="V328" s="103">
        <f t="shared" si="126"/>
        <v>3716.8157608695651</v>
      </c>
      <c r="W328" s="103">
        <f t="shared" si="127"/>
        <v>1074.5712338104977</v>
      </c>
      <c r="X328" s="103">
        <f t="shared" si="128"/>
        <v>4156.9178470254956</v>
      </c>
      <c r="Y328" s="92">
        <f t="shared" si="129"/>
        <v>3622.713917525773</v>
      </c>
      <c r="Z328" s="102">
        <f>Coverages!$C$10*G328</f>
        <v>735412500</v>
      </c>
      <c r="AA328" s="103">
        <f>Coverages!$C$12*G328</f>
        <v>98055000</v>
      </c>
      <c r="AB328" s="103">
        <f>Coverages!$C$14*G328</f>
        <v>490275000</v>
      </c>
      <c r="AC328" s="103">
        <f>Coverages!$C$16*G328</f>
        <v>9805500</v>
      </c>
      <c r="AD328" s="92">
        <f>Coverages!$C$18*G328</f>
        <v>9805500</v>
      </c>
      <c r="AE328" s="106">
        <f t="shared" si="147"/>
        <v>0.11411962674009485</v>
      </c>
      <c r="AF328" s="107">
        <f t="shared" si="130"/>
        <v>0.5629493651522105</v>
      </c>
      <c r="AG328" s="107">
        <f t="shared" si="131"/>
        <v>0.89765947682423131</v>
      </c>
      <c r="AH328" s="107">
        <f t="shared" si="132"/>
        <v>0.64800367140890314</v>
      </c>
      <c r="AI328" s="108">
        <f t="shared" si="133"/>
        <v>0.11870888786905308</v>
      </c>
      <c r="AJ328" s="106">
        <f t="shared" si="154"/>
        <v>0.12707796724332929</v>
      </c>
      <c r="AK328" s="107">
        <f t="shared" si="148"/>
        <v>0.58316475965228542</v>
      </c>
      <c r="AL328" s="107">
        <f t="shared" si="149"/>
        <v>0.91001216000548635</v>
      </c>
      <c r="AM328" s="107">
        <f t="shared" si="150"/>
        <v>0.66746800218911417</v>
      </c>
      <c r="AN328" s="108">
        <f t="shared" si="151"/>
        <v>0.13189093893289677</v>
      </c>
      <c r="AO328" s="102">
        <f t="shared" si="152"/>
        <v>1554.3989597674774</v>
      </c>
      <c r="AP328" s="103">
        <f t="shared" si="134"/>
        <v>2092.3790729692519</v>
      </c>
      <c r="AQ328" s="103">
        <f t="shared" si="135"/>
        <v>964.59905155269996</v>
      </c>
      <c r="AR328" s="103">
        <f t="shared" si="136"/>
        <v>2693.6980266177147</v>
      </c>
      <c r="AS328" s="92">
        <f t="shared" si="137"/>
        <v>430.04834021722502</v>
      </c>
      <c r="AT328" s="102">
        <f t="shared" si="153"/>
        <v>1559.310610895154</v>
      </c>
      <c r="AU328" s="103">
        <f t="shared" si="138"/>
        <v>2098.9906548727895</v>
      </c>
      <c r="AV328" s="103">
        <f t="shared" si="139"/>
        <v>967.64702967282381</v>
      </c>
      <c r="AW328" s="103">
        <f t="shared" si="140"/>
        <v>2702.2096798627967</v>
      </c>
      <c r="AX328" s="92">
        <f t="shared" si="141"/>
        <v>431.40722392073661</v>
      </c>
    </row>
    <row r="329" spans="1:50" x14ac:dyDescent="0.2">
      <c r="A329" s="85" t="str">
        <f t="shared" si="142"/>
        <v>2011_4</v>
      </c>
      <c r="B329" s="59">
        <v>2011</v>
      </c>
      <c r="C329" s="59">
        <v>4</v>
      </c>
      <c r="D329" s="83" t="str">
        <f t="shared" si="143"/>
        <v>MMH_Personal</v>
      </c>
      <c r="E329" s="70" t="s">
        <v>35</v>
      </c>
      <c r="F329" s="71" t="s">
        <v>14</v>
      </c>
      <c r="G329" s="88">
        <f t="shared" si="144"/>
        <v>5680.5</v>
      </c>
      <c r="H329" s="72">
        <v>22722</v>
      </c>
      <c r="I329" s="88">
        <f t="shared" si="145"/>
        <v>2334685500</v>
      </c>
      <c r="J329" s="92">
        <f t="shared" si="146"/>
        <v>9338742000</v>
      </c>
      <c r="K329" s="67">
        <v>961</v>
      </c>
      <c r="L329" s="68">
        <v>3361</v>
      </c>
      <c r="M329" s="68">
        <v>4431</v>
      </c>
      <c r="N329" s="68">
        <v>4792</v>
      </c>
      <c r="O329" s="69">
        <v>1288</v>
      </c>
      <c r="P329" s="67">
        <v>11211347</v>
      </c>
      <c r="Q329" s="68">
        <v>9708255</v>
      </c>
      <c r="R329" s="68">
        <v>5901330</v>
      </c>
      <c r="S329" s="68">
        <v>13186647</v>
      </c>
      <c r="T329" s="69">
        <v>3376505</v>
      </c>
      <c r="U329" s="102">
        <f t="shared" si="125"/>
        <v>11666.334027055151</v>
      </c>
      <c r="V329" s="103">
        <f t="shared" si="126"/>
        <v>2888.5019339482296</v>
      </c>
      <c r="W329" s="103">
        <f t="shared" si="127"/>
        <v>1331.8280297901151</v>
      </c>
      <c r="X329" s="103">
        <f t="shared" si="128"/>
        <v>2751.8044657762939</v>
      </c>
      <c r="Y329" s="92">
        <f t="shared" si="129"/>
        <v>2621.5100931677021</v>
      </c>
      <c r="Z329" s="102">
        <f>Coverages!$C$10*G329</f>
        <v>1278112500</v>
      </c>
      <c r="AA329" s="103">
        <f>Coverages!$C$12*G329</f>
        <v>170415000</v>
      </c>
      <c r="AB329" s="103">
        <f>Coverages!$C$14*G329</f>
        <v>852075000</v>
      </c>
      <c r="AC329" s="103">
        <f>Coverages!$C$16*G329</f>
        <v>17041500</v>
      </c>
      <c r="AD329" s="92">
        <f>Coverages!$C$18*G329</f>
        <v>17041500</v>
      </c>
      <c r="AE329" s="106">
        <f t="shared" si="147"/>
        <v>0.16917524865768857</v>
      </c>
      <c r="AF329" s="107">
        <f t="shared" si="130"/>
        <v>0.59167326819822197</v>
      </c>
      <c r="AG329" s="107">
        <f t="shared" si="131"/>
        <v>0.78003696857670979</v>
      </c>
      <c r="AH329" s="107">
        <f t="shared" si="132"/>
        <v>0.843587712349265</v>
      </c>
      <c r="AI329" s="108">
        <f t="shared" si="133"/>
        <v>0.22674060382008626</v>
      </c>
      <c r="AJ329" s="106">
        <f t="shared" si="154"/>
        <v>0.18076531078095964</v>
      </c>
      <c r="AK329" s="107">
        <f t="shared" si="148"/>
        <v>0.60686850664207659</v>
      </c>
      <c r="AL329" s="107">
        <f t="shared" si="149"/>
        <v>0.79284242551375173</v>
      </c>
      <c r="AM329" s="107">
        <f t="shared" si="150"/>
        <v>0.85481728412933611</v>
      </c>
      <c r="AN329" s="108">
        <f t="shared" si="151"/>
        <v>0.23968524127071764</v>
      </c>
      <c r="AO329" s="102">
        <f t="shared" si="152"/>
        <v>1973.6549599507086</v>
      </c>
      <c r="AP329" s="103">
        <f t="shared" si="134"/>
        <v>1709.0493794560339</v>
      </c>
      <c r="AQ329" s="103">
        <f t="shared" si="135"/>
        <v>1038.8750990229732</v>
      </c>
      <c r="AR329" s="103">
        <f t="shared" si="136"/>
        <v>2321.388434116715</v>
      </c>
      <c r="AS329" s="92">
        <f t="shared" si="137"/>
        <v>594.40278144529532</v>
      </c>
      <c r="AT329" s="102">
        <f t="shared" si="153"/>
        <v>1979.8913927202832</v>
      </c>
      <c r="AU329" s="103">
        <f t="shared" si="138"/>
        <v>1714.4497010781713</v>
      </c>
      <c r="AV329" s="103">
        <f t="shared" si="139"/>
        <v>1042.1577775268206</v>
      </c>
      <c r="AW329" s="103">
        <f t="shared" si="140"/>
        <v>2328.723648830131</v>
      </c>
      <c r="AX329" s="92">
        <f t="shared" si="141"/>
        <v>596.28099879318688</v>
      </c>
    </row>
    <row r="330" spans="1:50" x14ac:dyDescent="0.2">
      <c r="A330" s="85" t="str">
        <f t="shared" si="142"/>
        <v>2011_4</v>
      </c>
      <c r="B330" s="59">
        <v>2011</v>
      </c>
      <c r="C330" s="59">
        <v>4</v>
      </c>
      <c r="D330" s="83" t="str">
        <f t="shared" si="143"/>
        <v>SYA_Personal</v>
      </c>
      <c r="E330" s="70" t="s">
        <v>36</v>
      </c>
      <c r="F330" s="71" t="s">
        <v>14</v>
      </c>
      <c r="G330" s="88">
        <f t="shared" si="144"/>
        <v>1580</v>
      </c>
      <c r="H330" s="72">
        <v>6320</v>
      </c>
      <c r="I330" s="88">
        <f t="shared" si="145"/>
        <v>649380000</v>
      </c>
      <c r="J330" s="92">
        <f t="shared" si="146"/>
        <v>2597520000</v>
      </c>
      <c r="K330" s="67">
        <v>258</v>
      </c>
      <c r="L330" s="68">
        <v>946</v>
      </c>
      <c r="M330" s="68">
        <v>918</v>
      </c>
      <c r="N330" s="68">
        <v>1674</v>
      </c>
      <c r="O330" s="69">
        <v>662</v>
      </c>
      <c r="P330" s="67">
        <v>4111074</v>
      </c>
      <c r="Q330" s="68">
        <v>3451134</v>
      </c>
      <c r="R330" s="68">
        <v>804979</v>
      </c>
      <c r="S330" s="68">
        <v>5462223</v>
      </c>
      <c r="T330" s="69">
        <v>3108983</v>
      </c>
      <c r="U330" s="102">
        <f t="shared" si="125"/>
        <v>15934.39534883721</v>
      </c>
      <c r="V330" s="103">
        <f t="shared" si="126"/>
        <v>3648.1331923890061</v>
      </c>
      <c r="W330" s="103">
        <f t="shared" si="127"/>
        <v>876.88344226579522</v>
      </c>
      <c r="X330" s="103">
        <f t="shared" si="128"/>
        <v>3262.9767025089604</v>
      </c>
      <c r="Y330" s="92">
        <f t="shared" si="129"/>
        <v>4696.348942598187</v>
      </c>
      <c r="Z330" s="102">
        <f>Coverages!$C$10*G330</f>
        <v>355500000</v>
      </c>
      <c r="AA330" s="103">
        <f>Coverages!$C$12*G330</f>
        <v>47400000</v>
      </c>
      <c r="AB330" s="103">
        <f>Coverages!$C$14*G330</f>
        <v>237000000</v>
      </c>
      <c r="AC330" s="103">
        <f>Coverages!$C$16*G330</f>
        <v>4740000</v>
      </c>
      <c r="AD330" s="92">
        <f>Coverages!$C$18*G330</f>
        <v>4740000</v>
      </c>
      <c r="AE330" s="106">
        <f t="shared" si="147"/>
        <v>0.16329113924050634</v>
      </c>
      <c r="AF330" s="107">
        <f t="shared" si="130"/>
        <v>0.59873417721518984</v>
      </c>
      <c r="AG330" s="107">
        <f t="shared" si="131"/>
        <v>0.58101265822784809</v>
      </c>
      <c r="AH330" s="107">
        <f t="shared" si="132"/>
        <v>1.059493670886076</v>
      </c>
      <c r="AI330" s="108">
        <f t="shared" si="133"/>
        <v>0.41898734177215191</v>
      </c>
      <c r="AJ330" s="106">
        <f t="shared" si="154"/>
        <v>0.18495799395228105</v>
      </c>
      <c r="AK330" s="107">
        <f t="shared" si="148"/>
        <v>0.62746582194793665</v>
      </c>
      <c r="AL330" s="107">
        <f t="shared" si="149"/>
        <v>0.60993414572339599</v>
      </c>
      <c r="AM330" s="107">
        <f t="shared" si="150"/>
        <v>1.0742104219649309</v>
      </c>
      <c r="AN330" s="108">
        <f t="shared" si="151"/>
        <v>0.44790882926769982</v>
      </c>
      <c r="AO330" s="102">
        <f t="shared" si="152"/>
        <v>2601.9455696202531</v>
      </c>
      <c r="AP330" s="103">
        <f t="shared" si="134"/>
        <v>2184.2620253164555</v>
      </c>
      <c r="AQ330" s="103">
        <f t="shared" si="135"/>
        <v>509.48037974683547</v>
      </c>
      <c r="AR330" s="103">
        <f t="shared" si="136"/>
        <v>3457.1031645569619</v>
      </c>
      <c r="AS330" s="92">
        <f t="shared" si="137"/>
        <v>1967.7107594936708</v>
      </c>
      <c r="AT330" s="102">
        <f t="shared" si="153"/>
        <v>2610.1672998336408</v>
      </c>
      <c r="AU330" s="103">
        <f t="shared" si="138"/>
        <v>2191.1639425960398</v>
      </c>
      <c r="AV330" s="103">
        <f t="shared" si="139"/>
        <v>511.09025594109579</v>
      </c>
      <c r="AW330" s="103">
        <f t="shared" si="140"/>
        <v>3468.0270554602539</v>
      </c>
      <c r="AX330" s="92">
        <f t="shared" si="141"/>
        <v>1973.9284095442436</v>
      </c>
    </row>
    <row r="331" spans="1:50" x14ac:dyDescent="0.2">
      <c r="A331" s="85" t="str">
        <f t="shared" si="142"/>
        <v>2011_4</v>
      </c>
      <c r="B331" s="59">
        <v>2011</v>
      </c>
      <c r="C331" s="59">
        <v>4</v>
      </c>
      <c r="D331" s="83" t="str">
        <f t="shared" si="143"/>
        <v>LSH_Personal</v>
      </c>
      <c r="E331" s="70" t="s">
        <v>37</v>
      </c>
      <c r="F331" s="71" t="s">
        <v>14</v>
      </c>
      <c r="G331" s="88">
        <f t="shared" si="144"/>
        <v>2958</v>
      </c>
      <c r="H331" s="72">
        <v>11832</v>
      </c>
      <c r="I331" s="88">
        <f t="shared" si="145"/>
        <v>1215738000</v>
      </c>
      <c r="J331" s="92">
        <f t="shared" si="146"/>
        <v>4862952000</v>
      </c>
      <c r="K331" s="67">
        <v>522</v>
      </c>
      <c r="L331" s="68">
        <v>2066</v>
      </c>
      <c r="M331" s="68">
        <v>2857</v>
      </c>
      <c r="N331" s="68">
        <v>2243</v>
      </c>
      <c r="O331" s="69">
        <v>1590</v>
      </c>
      <c r="P331" s="67">
        <v>8528713</v>
      </c>
      <c r="Q331" s="68">
        <v>6048738</v>
      </c>
      <c r="R331" s="68">
        <v>3334100</v>
      </c>
      <c r="S331" s="68">
        <v>7330111</v>
      </c>
      <c r="T331" s="69">
        <v>8120361</v>
      </c>
      <c r="U331" s="102">
        <f t="shared" ref="U331:U394" si="155">P331/K331</f>
        <v>16338.530651340996</v>
      </c>
      <c r="V331" s="103">
        <f t="shared" ref="V331:V394" si="156">Q331/L331</f>
        <v>2927.753146176186</v>
      </c>
      <c r="W331" s="103">
        <f t="shared" ref="W331:W394" si="157">R331/M331</f>
        <v>1166.9933496674835</v>
      </c>
      <c r="X331" s="103">
        <f t="shared" ref="X331:X394" si="158">S331/N331</f>
        <v>3267.9942041908157</v>
      </c>
      <c r="Y331" s="92">
        <f t="shared" ref="Y331:Y394" si="159">T331/O331</f>
        <v>5107.1452830188682</v>
      </c>
      <c r="Z331" s="102">
        <f>Coverages!$C$10*G331</f>
        <v>665550000</v>
      </c>
      <c r="AA331" s="103">
        <f>Coverages!$C$12*G331</f>
        <v>88740000</v>
      </c>
      <c r="AB331" s="103">
        <f>Coverages!$C$14*G331</f>
        <v>443700000</v>
      </c>
      <c r="AC331" s="103">
        <f>Coverages!$C$16*G331</f>
        <v>8874000</v>
      </c>
      <c r="AD331" s="92">
        <f>Coverages!$C$18*G331</f>
        <v>8874000</v>
      </c>
      <c r="AE331" s="106">
        <f t="shared" si="147"/>
        <v>0.17647058823529413</v>
      </c>
      <c r="AF331" s="107">
        <f t="shared" ref="AF331:AF394" si="160">L331/$G331</f>
        <v>0.69844489519945907</v>
      </c>
      <c r="AG331" s="107">
        <f t="shared" ref="AG331:AG394" si="161">M331/$G331</f>
        <v>0.96585530764029748</v>
      </c>
      <c r="AH331" s="107">
        <f t="shared" ref="AH331:AH394" si="162">N331/$G331</f>
        <v>0.75828262339418528</v>
      </c>
      <c r="AI331" s="108">
        <f t="shared" ref="AI331:AI394" si="163">O331/$G331</f>
        <v>0.53752535496957399</v>
      </c>
      <c r="AJ331" s="106">
        <f t="shared" si="154"/>
        <v>0.19280233209523834</v>
      </c>
      <c r="AK331" s="107">
        <f t="shared" si="148"/>
        <v>0.71810592458595335</v>
      </c>
      <c r="AL331" s="107">
        <f t="shared" si="149"/>
        <v>0.97363521586017376</v>
      </c>
      <c r="AM331" s="107">
        <f t="shared" si="150"/>
        <v>0.77662376332356076</v>
      </c>
      <c r="AN331" s="108">
        <f t="shared" si="151"/>
        <v>0.55888530721422147</v>
      </c>
      <c r="AO331" s="102">
        <f t="shared" si="152"/>
        <v>2883.2701149425288</v>
      </c>
      <c r="AP331" s="103">
        <f t="shared" ref="AP331:AP394" si="164">Q331/$G331</f>
        <v>2044.8742393509128</v>
      </c>
      <c r="AQ331" s="103">
        <f t="shared" ref="AQ331:AQ394" si="165">R331/$G331</f>
        <v>1127.1467207572684</v>
      </c>
      <c r="AR331" s="103">
        <f t="shared" ref="AR331:AR394" si="166">S331/$G331</f>
        <v>2478.0632183908046</v>
      </c>
      <c r="AS331" s="92">
        <f t="shared" ref="AS331:AS394" si="167">T331/$G331</f>
        <v>2745.2200811359025</v>
      </c>
      <c r="AT331" s="102">
        <f t="shared" si="153"/>
        <v>2892.3807855476944</v>
      </c>
      <c r="AU331" s="103">
        <f t="shared" ref="AU331:AU394" si="168">AP331*($AJ$2171/$AE$2171)</f>
        <v>2051.3357136079253</v>
      </c>
      <c r="AV331" s="103">
        <f t="shared" ref="AV331:AV394" si="169">AQ331*($AJ$2171/$AE$2171)</f>
        <v>1130.7083234122861</v>
      </c>
      <c r="AW331" s="103">
        <f t="shared" ref="AW331:AW394" si="170">AR331*($AJ$2171/$AE$2171)</f>
        <v>2485.8935002657254</v>
      </c>
      <c r="AX331" s="92">
        <f t="shared" ref="AX331:AX394" si="171">AS331*($AJ$2171/$AE$2171)</f>
        <v>2753.8945358005203</v>
      </c>
    </row>
    <row r="332" spans="1:50" x14ac:dyDescent="0.2">
      <c r="A332" s="85" t="str">
        <f t="shared" ref="A332:A395" si="172">B332&amp;"_"&amp;C332</f>
        <v>2011_4</v>
      </c>
      <c r="B332" s="59">
        <v>2011</v>
      </c>
      <c r="C332" s="59">
        <v>4</v>
      </c>
      <c r="D332" s="83" t="str">
        <f t="shared" ref="D332:D395" si="173">E332&amp;"_"&amp;F332</f>
        <v>SYH_Personal</v>
      </c>
      <c r="E332" s="70" t="s">
        <v>38</v>
      </c>
      <c r="F332" s="71" t="s">
        <v>14</v>
      </c>
      <c r="G332" s="88">
        <f t="shared" ref="G332:G395" si="174">H332/4</f>
        <v>1547.75</v>
      </c>
      <c r="H332" s="72">
        <v>6191</v>
      </c>
      <c r="I332" s="88">
        <f t="shared" ref="I332:I395" si="175">SUM(Z332:AD332)</f>
        <v>636125250</v>
      </c>
      <c r="J332" s="92">
        <f t="shared" ref="J332:J395" si="176">I332*4</f>
        <v>2544501000</v>
      </c>
      <c r="K332" s="67">
        <v>288</v>
      </c>
      <c r="L332" s="68">
        <v>1112</v>
      </c>
      <c r="M332" s="68">
        <v>927</v>
      </c>
      <c r="N332" s="68">
        <v>1605</v>
      </c>
      <c r="O332" s="69">
        <v>52</v>
      </c>
      <c r="P332" s="67">
        <v>3224867</v>
      </c>
      <c r="Q332" s="68">
        <v>2667475</v>
      </c>
      <c r="R332" s="68">
        <v>1483675</v>
      </c>
      <c r="S332" s="68">
        <v>3784484</v>
      </c>
      <c r="T332" s="69">
        <v>286908</v>
      </c>
      <c r="U332" s="102">
        <f t="shared" si="155"/>
        <v>11197.454861111111</v>
      </c>
      <c r="V332" s="103">
        <f t="shared" si="156"/>
        <v>2398.80845323741</v>
      </c>
      <c r="W332" s="103">
        <f t="shared" si="157"/>
        <v>1600.512405609493</v>
      </c>
      <c r="X332" s="103">
        <f t="shared" si="158"/>
        <v>2357.9339563862927</v>
      </c>
      <c r="Y332" s="92">
        <f t="shared" si="159"/>
        <v>5517.4615384615381</v>
      </c>
      <c r="Z332" s="102">
        <f>Coverages!$C$10*G332</f>
        <v>348243750</v>
      </c>
      <c r="AA332" s="103">
        <f>Coverages!$C$12*G332</f>
        <v>46432500</v>
      </c>
      <c r="AB332" s="103">
        <f>Coverages!$C$14*G332</f>
        <v>232162500</v>
      </c>
      <c r="AC332" s="103">
        <f>Coverages!$C$16*G332</f>
        <v>4643250</v>
      </c>
      <c r="AD332" s="92">
        <f>Coverages!$C$18*G332</f>
        <v>4643250</v>
      </c>
      <c r="AE332" s="106">
        <f t="shared" ref="AE332:AE395" si="177">K332/$G332</f>
        <v>0.18607656275238249</v>
      </c>
      <c r="AF332" s="107">
        <f t="shared" si="160"/>
        <v>0.71846228396058798</v>
      </c>
      <c r="AG332" s="107">
        <f t="shared" si="161"/>
        <v>0.59893393635923109</v>
      </c>
      <c r="AH332" s="107">
        <f t="shared" si="162"/>
        <v>1.0369891778387983</v>
      </c>
      <c r="AI332" s="108">
        <f t="shared" si="163"/>
        <v>3.3597157163624616E-2</v>
      </c>
      <c r="AJ332" s="106">
        <f t="shared" si="154"/>
        <v>0.20912508730840212</v>
      </c>
      <c r="AK332" s="107">
        <f t="shared" ref="AK332:AK395" si="178">L332/$G332+2.33*(L332*ABS(($G332-L332))/$G332^3)^0.5</f>
        <v>0.7450987002397107</v>
      </c>
      <c r="AL332" s="107">
        <f t="shared" ref="AL332:AL395" si="179">M332/$G332+2.33*(M332*ABS(($G332-M332))/$G332^3)^0.5</f>
        <v>0.6279609885095444</v>
      </c>
      <c r="AM332" s="107">
        <f t="shared" ref="AM332:AM395" si="180">N332/$G332+2.33*(N332*ABS(($G332-N332))/$G332^3)^0.5</f>
        <v>1.0485884293595795</v>
      </c>
      <c r="AN332" s="108">
        <f t="shared" ref="AN332:AN395" si="181">O332/$G332+2.33*(O332*ABS(($G332-O332))/$G332^3)^0.5</f>
        <v>4.4268912982661959E-2</v>
      </c>
      <c r="AO332" s="102">
        <f t="shared" ref="AO332:AO395" si="182">P332/$G332</f>
        <v>2083.5839121305121</v>
      </c>
      <c r="AP332" s="103">
        <f t="shared" si="164"/>
        <v>1723.4534000969149</v>
      </c>
      <c r="AQ332" s="103">
        <f t="shared" si="165"/>
        <v>958.60119528347605</v>
      </c>
      <c r="AR332" s="103">
        <f t="shared" si="166"/>
        <v>2445.1519948312066</v>
      </c>
      <c r="AS332" s="92">
        <f t="shared" si="167"/>
        <v>185.37102245194637</v>
      </c>
      <c r="AT332" s="102">
        <f t="shared" ref="AT332:AT395" si="183">AO332*($AJ$2171/$AE$2171)</f>
        <v>2090.1677027380119</v>
      </c>
      <c r="AU332" s="103">
        <f t="shared" si="168"/>
        <v>1728.8992361114672</v>
      </c>
      <c r="AV332" s="103">
        <f t="shared" si="169"/>
        <v>961.63022114084697</v>
      </c>
      <c r="AW332" s="103">
        <f t="shared" si="170"/>
        <v>2452.878282524136</v>
      </c>
      <c r="AX332" s="92">
        <f t="shared" si="171"/>
        <v>185.95676511842427</v>
      </c>
    </row>
    <row r="333" spans="1:50" x14ac:dyDescent="0.2">
      <c r="A333" s="85" t="str">
        <f t="shared" si="172"/>
        <v>2011_4</v>
      </c>
      <c r="B333" s="59">
        <v>2011</v>
      </c>
      <c r="C333" s="59">
        <v>4</v>
      </c>
      <c r="D333" s="83" t="str">
        <f t="shared" si="173"/>
        <v>MSH_Personal</v>
      </c>
      <c r="E333" s="70" t="s">
        <v>39</v>
      </c>
      <c r="F333" s="71" t="s">
        <v>14</v>
      </c>
      <c r="G333" s="88">
        <f t="shared" si="174"/>
        <v>4131.5</v>
      </c>
      <c r="H333" s="72">
        <v>16526</v>
      </c>
      <c r="I333" s="88">
        <f t="shared" si="175"/>
        <v>1698046500</v>
      </c>
      <c r="J333" s="92">
        <f t="shared" si="176"/>
        <v>6792186000</v>
      </c>
      <c r="K333" s="67">
        <v>798</v>
      </c>
      <c r="L333" s="68">
        <v>2925</v>
      </c>
      <c r="M333" s="68">
        <v>6093</v>
      </c>
      <c r="N333" s="68">
        <v>3064</v>
      </c>
      <c r="O333" s="69">
        <v>397</v>
      </c>
      <c r="P333" s="67">
        <v>10918986</v>
      </c>
      <c r="Q333" s="68">
        <v>7836714</v>
      </c>
      <c r="R333" s="68">
        <v>5486514</v>
      </c>
      <c r="S333" s="68">
        <v>9215323</v>
      </c>
      <c r="T333" s="69">
        <v>1829668</v>
      </c>
      <c r="U333" s="102">
        <f t="shared" si="155"/>
        <v>13682.939849624061</v>
      </c>
      <c r="V333" s="103">
        <f t="shared" si="156"/>
        <v>2679.2184615384617</v>
      </c>
      <c r="W333" s="103">
        <f t="shared" si="157"/>
        <v>900.46184145741017</v>
      </c>
      <c r="X333" s="103">
        <f t="shared" si="158"/>
        <v>3007.6119451697127</v>
      </c>
      <c r="Y333" s="92">
        <f t="shared" si="159"/>
        <v>4608.7355163727962</v>
      </c>
      <c r="Z333" s="102">
        <f>Coverages!$C$10*G333</f>
        <v>929587500</v>
      </c>
      <c r="AA333" s="103">
        <f>Coverages!$C$12*G333</f>
        <v>123945000</v>
      </c>
      <c r="AB333" s="103">
        <f>Coverages!$C$14*G333</f>
        <v>619725000</v>
      </c>
      <c r="AC333" s="103">
        <f>Coverages!$C$16*G333</f>
        <v>12394500</v>
      </c>
      <c r="AD333" s="92">
        <f>Coverages!$C$18*G333</f>
        <v>12394500</v>
      </c>
      <c r="AE333" s="106">
        <f t="shared" si="177"/>
        <v>0.19315018758320224</v>
      </c>
      <c r="AF333" s="107">
        <f t="shared" si="160"/>
        <v>0.70797531163015859</v>
      </c>
      <c r="AG333" s="107">
        <f t="shared" si="161"/>
        <v>1.4747670337649763</v>
      </c>
      <c r="AH333" s="107">
        <f t="shared" si="162"/>
        <v>0.74161926661018995</v>
      </c>
      <c r="AI333" s="108">
        <f t="shared" si="163"/>
        <v>9.6091008108435197E-2</v>
      </c>
      <c r="AJ333" s="106">
        <f t="shared" ref="AJ333:AJ396" si="184">K333/$G333+2.33*(K333*ABS(($G333-K333))/$G333^3)^0.5</f>
        <v>0.20746039606043509</v>
      </c>
      <c r="AK333" s="107">
        <f t="shared" si="178"/>
        <v>0.72445772810873132</v>
      </c>
      <c r="AL333" s="107">
        <f t="shared" si="179"/>
        <v>1.5050992421300997</v>
      </c>
      <c r="AM333" s="107">
        <f t="shared" si="180"/>
        <v>0.75748728180662273</v>
      </c>
      <c r="AN333" s="108">
        <f t="shared" si="181"/>
        <v>0.10677431663393791</v>
      </c>
      <c r="AO333" s="102">
        <f t="shared" si="182"/>
        <v>2642.86239864456</v>
      </c>
      <c r="AP333" s="103">
        <f t="shared" si="164"/>
        <v>1896.8205252329662</v>
      </c>
      <c r="AQ333" s="103">
        <f t="shared" si="165"/>
        <v>1327.9714389446933</v>
      </c>
      <c r="AR333" s="103">
        <f t="shared" si="166"/>
        <v>2230.5029650248093</v>
      </c>
      <c r="AS333" s="92">
        <f t="shared" si="167"/>
        <v>442.85804187341159</v>
      </c>
      <c r="AT333" s="102">
        <f t="shared" si="183"/>
        <v>2651.2134194677715</v>
      </c>
      <c r="AU333" s="103">
        <f t="shared" si="168"/>
        <v>1902.814173525908</v>
      </c>
      <c r="AV333" s="103">
        <f t="shared" si="169"/>
        <v>1332.1676154633592</v>
      </c>
      <c r="AW333" s="103">
        <f t="shared" si="170"/>
        <v>2237.5509962491028</v>
      </c>
      <c r="AX333" s="92">
        <f t="shared" si="171"/>
        <v>444.25740217734131</v>
      </c>
    </row>
    <row r="334" spans="1:50" x14ac:dyDescent="0.2">
      <c r="A334" s="85" t="str">
        <f t="shared" si="172"/>
        <v>2011_4</v>
      </c>
      <c r="B334" s="59">
        <v>2011</v>
      </c>
      <c r="C334" s="59">
        <v>4</v>
      </c>
      <c r="D334" s="83" t="str">
        <f t="shared" si="173"/>
        <v>SMH_Personal</v>
      </c>
      <c r="E334" s="70" t="s">
        <v>40</v>
      </c>
      <c r="F334" s="71" t="s">
        <v>14</v>
      </c>
      <c r="G334" s="88">
        <f t="shared" si="174"/>
        <v>2707</v>
      </c>
      <c r="H334" s="72">
        <v>10828</v>
      </c>
      <c r="I334" s="88">
        <f t="shared" si="175"/>
        <v>1112577000</v>
      </c>
      <c r="J334" s="92">
        <f t="shared" si="176"/>
        <v>4450308000</v>
      </c>
      <c r="K334" s="67">
        <v>387</v>
      </c>
      <c r="L334" s="68">
        <v>1800</v>
      </c>
      <c r="M334" s="68">
        <v>3291</v>
      </c>
      <c r="N334" s="68">
        <v>2420</v>
      </c>
      <c r="O334" s="69">
        <v>413</v>
      </c>
      <c r="P334" s="67">
        <v>4828686</v>
      </c>
      <c r="Q334" s="68">
        <v>5996919</v>
      </c>
      <c r="R334" s="68">
        <v>2367657</v>
      </c>
      <c r="S334" s="68">
        <v>8457260</v>
      </c>
      <c r="T334" s="69">
        <v>978968</v>
      </c>
      <c r="U334" s="102">
        <f t="shared" si="155"/>
        <v>12477.22480620155</v>
      </c>
      <c r="V334" s="103">
        <f t="shared" si="156"/>
        <v>3331.6216666666664</v>
      </c>
      <c r="W334" s="103">
        <f t="shared" si="157"/>
        <v>719.43391066545121</v>
      </c>
      <c r="X334" s="103">
        <f t="shared" si="158"/>
        <v>3494.7355371900826</v>
      </c>
      <c r="Y334" s="92">
        <f t="shared" si="159"/>
        <v>2370.3825665859563</v>
      </c>
      <c r="Z334" s="102">
        <f>Coverages!$C$10*G334</f>
        <v>609075000</v>
      </c>
      <c r="AA334" s="103">
        <f>Coverages!$C$12*G334</f>
        <v>81210000</v>
      </c>
      <c r="AB334" s="103">
        <f>Coverages!$C$14*G334</f>
        <v>406050000</v>
      </c>
      <c r="AC334" s="103">
        <f>Coverages!$C$16*G334</f>
        <v>8121000</v>
      </c>
      <c r="AD334" s="92">
        <f>Coverages!$C$18*G334</f>
        <v>8121000</v>
      </c>
      <c r="AE334" s="106">
        <f t="shared" si="177"/>
        <v>0.14296268932397488</v>
      </c>
      <c r="AF334" s="107">
        <f t="shared" si="160"/>
        <v>0.66494274104174367</v>
      </c>
      <c r="AG334" s="107">
        <f t="shared" si="161"/>
        <v>1.2157369782046545</v>
      </c>
      <c r="AH334" s="107">
        <f t="shared" si="162"/>
        <v>0.89397857406723313</v>
      </c>
      <c r="AI334" s="108">
        <f t="shared" si="163"/>
        <v>0.15256741780568894</v>
      </c>
      <c r="AJ334" s="106">
        <f t="shared" si="184"/>
        <v>0.15863824743388955</v>
      </c>
      <c r="AK334" s="107">
        <f t="shared" si="178"/>
        <v>0.68608071864711906</v>
      </c>
      <c r="AL334" s="107">
        <f t="shared" si="179"/>
        <v>1.2386717224802555</v>
      </c>
      <c r="AM334" s="107">
        <f t="shared" si="180"/>
        <v>0.90776565003938214</v>
      </c>
      <c r="AN334" s="108">
        <f t="shared" si="181"/>
        <v>0.16866999055734377</v>
      </c>
      <c r="AO334" s="102">
        <f t="shared" si="182"/>
        <v>1783.777613594385</v>
      </c>
      <c r="AP334" s="103">
        <f t="shared" si="164"/>
        <v>2215.3376431473957</v>
      </c>
      <c r="AQ334" s="103">
        <f t="shared" si="165"/>
        <v>874.64240857037316</v>
      </c>
      <c r="AR334" s="103">
        <f t="shared" si="166"/>
        <v>3124.2186922792757</v>
      </c>
      <c r="AS334" s="92">
        <f t="shared" si="167"/>
        <v>361.64314739564094</v>
      </c>
      <c r="AT334" s="102">
        <f t="shared" si="183"/>
        <v>1789.4140644375107</v>
      </c>
      <c r="AU334" s="103">
        <f t="shared" si="168"/>
        <v>2222.3377543896067</v>
      </c>
      <c r="AV334" s="103">
        <f t="shared" si="169"/>
        <v>877.40613814274184</v>
      </c>
      <c r="AW334" s="103">
        <f t="shared" si="170"/>
        <v>3134.0907217004337</v>
      </c>
      <c r="AX334" s="92">
        <f t="shared" si="171"/>
        <v>362.78588167345339</v>
      </c>
    </row>
    <row r="335" spans="1:50" x14ac:dyDescent="0.2">
      <c r="A335" s="85" t="str">
        <f t="shared" si="172"/>
        <v>2012_1</v>
      </c>
      <c r="B335" s="59">
        <v>2012</v>
      </c>
      <c r="C335" s="59">
        <v>1</v>
      </c>
      <c r="D335" s="83" t="str">
        <f t="shared" si="173"/>
        <v>SML_Personal</v>
      </c>
      <c r="E335" s="70" t="s">
        <v>13</v>
      </c>
      <c r="F335" s="71" t="s">
        <v>14</v>
      </c>
      <c r="G335" s="88">
        <f t="shared" si="174"/>
        <v>4435</v>
      </c>
      <c r="H335" s="72">
        <v>17740</v>
      </c>
      <c r="I335" s="88">
        <f t="shared" si="175"/>
        <v>1822785000</v>
      </c>
      <c r="J335" s="92">
        <f t="shared" si="176"/>
        <v>7291140000</v>
      </c>
      <c r="K335" s="67">
        <v>112</v>
      </c>
      <c r="L335" s="68">
        <v>2033</v>
      </c>
      <c r="M335" s="68">
        <v>921</v>
      </c>
      <c r="N335" s="68">
        <v>3198</v>
      </c>
      <c r="O335" s="69">
        <v>447</v>
      </c>
      <c r="P335" s="67">
        <v>1368338</v>
      </c>
      <c r="Q335" s="68">
        <v>3090382</v>
      </c>
      <c r="R335" s="68">
        <v>1314619</v>
      </c>
      <c r="S335" s="68">
        <v>4848784</v>
      </c>
      <c r="T335" s="69">
        <v>1279787</v>
      </c>
      <c r="U335" s="102">
        <f t="shared" si="155"/>
        <v>12217.303571428571</v>
      </c>
      <c r="V335" s="103">
        <f t="shared" si="156"/>
        <v>1520.109198229218</v>
      </c>
      <c r="W335" s="103">
        <f t="shared" si="157"/>
        <v>1427.3821932681867</v>
      </c>
      <c r="X335" s="103">
        <f t="shared" si="158"/>
        <v>1516.1926203877424</v>
      </c>
      <c r="Y335" s="92">
        <f t="shared" si="159"/>
        <v>2863.0581655480983</v>
      </c>
      <c r="Z335" s="102">
        <f>Coverages!$C$10*G335</f>
        <v>997875000</v>
      </c>
      <c r="AA335" s="103">
        <f>Coverages!$C$12*G335</f>
        <v>133050000</v>
      </c>
      <c r="AB335" s="103">
        <f>Coverages!$C$14*G335</f>
        <v>665250000</v>
      </c>
      <c r="AC335" s="103">
        <f>Coverages!$C$16*G335</f>
        <v>13305000</v>
      </c>
      <c r="AD335" s="92">
        <f>Coverages!$C$18*G335</f>
        <v>13305000</v>
      </c>
      <c r="AE335" s="106">
        <f t="shared" si="177"/>
        <v>2.5253664036076665E-2</v>
      </c>
      <c r="AF335" s="107">
        <f t="shared" si="160"/>
        <v>0.45839909808342727</v>
      </c>
      <c r="AG335" s="107">
        <f t="shared" si="161"/>
        <v>0.20766629086809471</v>
      </c>
      <c r="AH335" s="107">
        <f t="shared" si="162"/>
        <v>0.72108229988726047</v>
      </c>
      <c r="AI335" s="108">
        <f t="shared" si="163"/>
        <v>0.1007891770011274</v>
      </c>
      <c r="AJ335" s="106">
        <f t="shared" si="184"/>
        <v>3.0742965900173443E-2</v>
      </c>
      <c r="AK335" s="107">
        <f t="shared" si="178"/>
        <v>0.47583203969722276</v>
      </c>
      <c r="AL335" s="107">
        <f t="shared" si="179"/>
        <v>0.22185837504646344</v>
      </c>
      <c r="AM335" s="107">
        <f t="shared" si="180"/>
        <v>0.73677290036434673</v>
      </c>
      <c r="AN335" s="108">
        <f t="shared" si="181"/>
        <v>0.1113220493570817</v>
      </c>
      <c r="AO335" s="102">
        <f t="shared" si="182"/>
        <v>308.53167981961667</v>
      </c>
      <c r="AP335" s="103">
        <f t="shared" si="164"/>
        <v>696.81668545659522</v>
      </c>
      <c r="AQ335" s="103">
        <f t="shared" si="165"/>
        <v>296.41916572717025</v>
      </c>
      <c r="AR335" s="103">
        <f t="shared" si="166"/>
        <v>1093.2996617812853</v>
      </c>
      <c r="AS335" s="92">
        <f t="shared" si="167"/>
        <v>288.56527621195039</v>
      </c>
      <c r="AT335" s="102">
        <f t="shared" si="183"/>
        <v>309.50659038783829</v>
      </c>
      <c r="AU335" s="103">
        <f t="shared" si="168"/>
        <v>699.01851429686849</v>
      </c>
      <c r="AV335" s="103">
        <f t="shared" si="169"/>
        <v>297.35580269572984</v>
      </c>
      <c r="AW335" s="103">
        <f t="shared" si="170"/>
        <v>1096.7543131646598</v>
      </c>
      <c r="AX335" s="92">
        <f t="shared" si="171"/>
        <v>289.47709615071744</v>
      </c>
    </row>
    <row r="336" spans="1:50" x14ac:dyDescent="0.2">
      <c r="A336" s="85" t="str">
        <f t="shared" si="172"/>
        <v>2012_1</v>
      </c>
      <c r="B336" s="59">
        <v>2012</v>
      </c>
      <c r="C336" s="59">
        <v>1</v>
      </c>
      <c r="D336" s="83" t="str">
        <f t="shared" si="173"/>
        <v>LSL_Personal</v>
      </c>
      <c r="E336" s="70" t="s">
        <v>15</v>
      </c>
      <c r="F336" s="71" t="s">
        <v>14</v>
      </c>
      <c r="G336" s="88">
        <f t="shared" si="174"/>
        <v>1211.75</v>
      </c>
      <c r="H336" s="72">
        <v>4847</v>
      </c>
      <c r="I336" s="88">
        <f t="shared" si="175"/>
        <v>498029250</v>
      </c>
      <c r="J336" s="92">
        <f t="shared" si="176"/>
        <v>1992117000</v>
      </c>
      <c r="K336" s="67">
        <v>22</v>
      </c>
      <c r="L336" s="68">
        <v>464</v>
      </c>
      <c r="M336" s="68">
        <v>538</v>
      </c>
      <c r="N336" s="68">
        <v>788</v>
      </c>
      <c r="O336" s="69">
        <v>95</v>
      </c>
      <c r="P336" s="67">
        <v>409484</v>
      </c>
      <c r="Q336" s="68">
        <v>1293298</v>
      </c>
      <c r="R336" s="68">
        <v>607355</v>
      </c>
      <c r="S336" s="68">
        <v>2515966</v>
      </c>
      <c r="T336" s="69">
        <v>479397</v>
      </c>
      <c r="U336" s="102">
        <f t="shared" si="155"/>
        <v>18612.909090909092</v>
      </c>
      <c r="V336" s="103">
        <f t="shared" si="156"/>
        <v>2787.280172413793</v>
      </c>
      <c r="W336" s="103">
        <f t="shared" si="157"/>
        <v>1128.9126394052046</v>
      </c>
      <c r="X336" s="103">
        <f t="shared" si="158"/>
        <v>3192.8502538071066</v>
      </c>
      <c r="Y336" s="92">
        <f t="shared" si="159"/>
        <v>5046.2842105263162</v>
      </c>
      <c r="Z336" s="102">
        <f>Coverages!$C$10*G336</f>
        <v>272643750</v>
      </c>
      <c r="AA336" s="103">
        <f>Coverages!$C$12*G336</f>
        <v>36352500</v>
      </c>
      <c r="AB336" s="103">
        <f>Coverages!$C$14*G336</f>
        <v>181762500</v>
      </c>
      <c r="AC336" s="103">
        <f>Coverages!$C$16*G336</f>
        <v>3635250</v>
      </c>
      <c r="AD336" s="92">
        <f>Coverages!$C$18*G336</f>
        <v>3635250</v>
      </c>
      <c r="AE336" s="106">
        <f t="shared" si="177"/>
        <v>1.8155560140292966E-2</v>
      </c>
      <c r="AF336" s="107">
        <f t="shared" si="160"/>
        <v>0.38291726841345164</v>
      </c>
      <c r="AG336" s="107">
        <f t="shared" si="161"/>
        <v>0.44398597070352797</v>
      </c>
      <c r="AH336" s="107">
        <f t="shared" si="162"/>
        <v>0.65029915411594796</v>
      </c>
      <c r="AI336" s="108">
        <f t="shared" si="163"/>
        <v>7.8399009696719618E-2</v>
      </c>
      <c r="AJ336" s="106">
        <f t="shared" si="184"/>
        <v>2.7092227142723857E-2</v>
      </c>
      <c r="AK336" s="107">
        <f t="shared" si="178"/>
        <v>0.41545397415085145</v>
      </c>
      <c r="AL336" s="107">
        <f t="shared" si="179"/>
        <v>0.47724249860393986</v>
      </c>
      <c r="AM336" s="107">
        <f t="shared" si="180"/>
        <v>0.68221852645254355</v>
      </c>
      <c r="AN336" s="108">
        <f t="shared" si="181"/>
        <v>9.639087378082313E-2</v>
      </c>
      <c r="AO336" s="102">
        <f t="shared" si="182"/>
        <v>337.92779038580568</v>
      </c>
      <c r="AP336" s="103">
        <f t="shared" si="164"/>
        <v>1067.2977099236641</v>
      </c>
      <c r="AQ336" s="103">
        <f t="shared" si="165"/>
        <v>501.22137404580155</v>
      </c>
      <c r="AR336" s="103">
        <f t="shared" si="166"/>
        <v>2076.3078192696512</v>
      </c>
      <c r="AS336" s="92">
        <f t="shared" si="167"/>
        <v>395.62368475345573</v>
      </c>
      <c r="AT336" s="102">
        <f t="shared" si="183"/>
        <v>338.99558794337094</v>
      </c>
      <c r="AU336" s="103">
        <f t="shared" si="168"/>
        <v>1070.670199314224</v>
      </c>
      <c r="AV336" s="103">
        <f t="shared" si="169"/>
        <v>502.80515310817043</v>
      </c>
      <c r="AW336" s="103">
        <f t="shared" si="170"/>
        <v>2082.868618592011</v>
      </c>
      <c r="AX336" s="92">
        <f t="shared" si="171"/>
        <v>396.8737920731657</v>
      </c>
    </row>
    <row r="337" spans="1:50" x14ac:dyDescent="0.2">
      <c r="A337" s="85" t="str">
        <f t="shared" si="172"/>
        <v>2012_1</v>
      </c>
      <c r="B337" s="59">
        <v>2012</v>
      </c>
      <c r="C337" s="59">
        <v>1</v>
      </c>
      <c r="D337" s="83" t="str">
        <f t="shared" si="173"/>
        <v>MYA_Personal</v>
      </c>
      <c r="E337" s="70" t="s">
        <v>16</v>
      </c>
      <c r="F337" s="71" t="s">
        <v>14</v>
      </c>
      <c r="G337" s="88">
        <f t="shared" si="174"/>
        <v>1188.25</v>
      </c>
      <c r="H337" s="72">
        <v>4753</v>
      </c>
      <c r="I337" s="88">
        <f t="shared" si="175"/>
        <v>488370750</v>
      </c>
      <c r="J337" s="92">
        <f t="shared" si="176"/>
        <v>1953483000</v>
      </c>
      <c r="K337" s="67">
        <v>87</v>
      </c>
      <c r="L337" s="68">
        <v>572</v>
      </c>
      <c r="M337" s="68">
        <v>446</v>
      </c>
      <c r="N337" s="68">
        <v>994</v>
      </c>
      <c r="O337" s="69">
        <v>145</v>
      </c>
      <c r="P337" s="67">
        <v>909124</v>
      </c>
      <c r="Q337" s="68">
        <v>1786401</v>
      </c>
      <c r="R337" s="68">
        <v>428333</v>
      </c>
      <c r="S337" s="68">
        <v>2562628</v>
      </c>
      <c r="T337" s="69">
        <v>691726</v>
      </c>
      <c r="U337" s="102">
        <f t="shared" si="155"/>
        <v>10449.701149425287</v>
      </c>
      <c r="V337" s="103">
        <f t="shared" si="156"/>
        <v>3123.0786713286711</v>
      </c>
      <c r="W337" s="103">
        <f t="shared" si="157"/>
        <v>960.38789237668163</v>
      </c>
      <c r="X337" s="103">
        <f t="shared" si="158"/>
        <v>2578.0965794768613</v>
      </c>
      <c r="Y337" s="92">
        <f t="shared" si="159"/>
        <v>4770.5241379310346</v>
      </c>
      <c r="Z337" s="102">
        <f>Coverages!$C$10*G337</f>
        <v>267356250</v>
      </c>
      <c r="AA337" s="103">
        <f>Coverages!$C$12*G337</f>
        <v>35647500</v>
      </c>
      <c r="AB337" s="103">
        <f>Coverages!$C$14*G337</f>
        <v>178237500</v>
      </c>
      <c r="AC337" s="103">
        <f>Coverages!$C$16*G337</f>
        <v>3564750</v>
      </c>
      <c r="AD337" s="92">
        <f>Coverages!$C$18*G337</f>
        <v>3564750</v>
      </c>
      <c r="AE337" s="106">
        <f t="shared" si="177"/>
        <v>7.3216915632232274E-2</v>
      </c>
      <c r="AF337" s="107">
        <f t="shared" si="160"/>
        <v>0.48138018093835472</v>
      </c>
      <c r="AG337" s="107">
        <f t="shared" si="161"/>
        <v>0.37534188933305279</v>
      </c>
      <c r="AH337" s="107">
        <f t="shared" si="162"/>
        <v>0.83652430044182624</v>
      </c>
      <c r="AI337" s="108">
        <f t="shared" si="163"/>
        <v>0.12202819272038712</v>
      </c>
      <c r="AJ337" s="106">
        <f t="shared" si="184"/>
        <v>9.0824378192276151E-2</v>
      </c>
      <c r="AK337" s="107">
        <f t="shared" si="178"/>
        <v>0.51515326081125501</v>
      </c>
      <c r="AL337" s="107">
        <f t="shared" si="179"/>
        <v>0.40807118949580851</v>
      </c>
      <c r="AM337" s="107">
        <f t="shared" si="180"/>
        <v>0.86152014944654298</v>
      </c>
      <c r="AN337" s="108">
        <f t="shared" si="181"/>
        <v>0.14415263768567571</v>
      </c>
      <c r="AO337" s="102">
        <f t="shared" si="182"/>
        <v>765.09488743951192</v>
      </c>
      <c r="AP337" s="103">
        <f t="shared" si="164"/>
        <v>1503.3881758889122</v>
      </c>
      <c r="AQ337" s="103">
        <f t="shared" si="165"/>
        <v>360.47380601725229</v>
      </c>
      <c r="AR337" s="103">
        <f t="shared" si="166"/>
        <v>2156.6404376183464</v>
      </c>
      <c r="AS337" s="92">
        <f t="shared" si="167"/>
        <v>582.13843888070687</v>
      </c>
      <c r="AT337" s="102">
        <f t="shared" si="183"/>
        <v>767.51246443482466</v>
      </c>
      <c r="AU337" s="103">
        <f t="shared" si="168"/>
        <v>1508.1386411301814</v>
      </c>
      <c r="AV337" s="103">
        <f t="shared" si="169"/>
        <v>361.61284536406669</v>
      </c>
      <c r="AW337" s="103">
        <f t="shared" si="170"/>
        <v>2163.45507511592</v>
      </c>
      <c r="AX337" s="92">
        <f t="shared" si="171"/>
        <v>583.97790287534315</v>
      </c>
    </row>
    <row r="338" spans="1:50" x14ac:dyDescent="0.2">
      <c r="A338" s="85" t="str">
        <f t="shared" si="172"/>
        <v>2012_1</v>
      </c>
      <c r="B338" s="59">
        <v>2012</v>
      </c>
      <c r="C338" s="59">
        <v>1</v>
      </c>
      <c r="D338" s="83" t="str">
        <f t="shared" si="173"/>
        <v>SMA_Personal</v>
      </c>
      <c r="E338" s="70" t="s">
        <v>17</v>
      </c>
      <c r="F338" s="71" t="s">
        <v>14</v>
      </c>
      <c r="G338" s="88">
        <f t="shared" si="174"/>
        <v>4751.25</v>
      </c>
      <c r="H338" s="72">
        <v>19005</v>
      </c>
      <c r="I338" s="88">
        <f t="shared" si="175"/>
        <v>1952763750</v>
      </c>
      <c r="J338" s="92">
        <f t="shared" si="176"/>
        <v>7811055000</v>
      </c>
      <c r="K338" s="67">
        <v>108</v>
      </c>
      <c r="L338" s="68">
        <v>1619</v>
      </c>
      <c r="M338" s="68">
        <v>1904</v>
      </c>
      <c r="N338" s="68">
        <v>2777</v>
      </c>
      <c r="O338" s="69">
        <v>1328</v>
      </c>
      <c r="P338" s="67">
        <v>1956894</v>
      </c>
      <c r="Q338" s="68">
        <v>5772623</v>
      </c>
      <c r="R338" s="68">
        <v>1602928</v>
      </c>
      <c r="S338" s="68">
        <v>8051004</v>
      </c>
      <c r="T338" s="69">
        <v>6590105</v>
      </c>
      <c r="U338" s="102">
        <f t="shared" si="155"/>
        <v>18119.388888888891</v>
      </c>
      <c r="V338" s="103">
        <f t="shared" si="156"/>
        <v>3565.5484867201976</v>
      </c>
      <c r="W338" s="103">
        <f t="shared" si="157"/>
        <v>841.8739495798319</v>
      </c>
      <c r="X338" s="103">
        <f t="shared" si="158"/>
        <v>2899.1732084983796</v>
      </c>
      <c r="Y338" s="92">
        <f t="shared" si="159"/>
        <v>4962.4284638554218</v>
      </c>
      <c r="Z338" s="102">
        <f>Coverages!$C$10*G338</f>
        <v>1069031250</v>
      </c>
      <c r="AA338" s="103">
        <f>Coverages!$C$12*G338</f>
        <v>142537500</v>
      </c>
      <c r="AB338" s="103">
        <f>Coverages!$C$14*G338</f>
        <v>712687500</v>
      </c>
      <c r="AC338" s="103">
        <f>Coverages!$C$16*G338</f>
        <v>14253750</v>
      </c>
      <c r="AD338" s="92">
        <f>Coverages!$C$18*G338</f>
        <v>14253750</v>
      </c>
      <c r="AE338" s="106">
        <f t="shared" si="177"/>
        <v>2.2730860299921073E-2</v>
      </c>
      <c r="AF338" s="107">
        <f t="shared" si="160"/>
        <v>0.34075243357011314</v>
      </c>
      <c r="AG338" s="107">
        <f t="shared" si="161"/>
        <v>0.4007366482504604</v>
      </c>
      <c r="AH338" s="107">
        <f t="shared" si="162"/>
        <v>0.58447776900815573</v>
      </c>
      <c r="AI338" s="108">
        <f t="shared" si="163"/>
        <v>0.27950539331754803</v>
      </c>
      <c r="AJ338" s="106">
        <f t="shared" si="184"/>
        <v>2.7768962911272163E-2</v>
      </c>
      <c r="AK338" s="107">
        <f t="shared" si="178"/>
        <v>0.35677365896861046</v>
      </c>
      <c r="AL338" s="107">
        <f t="shared" si="179"/>
        <v>0.41730160742781719</v>
      </c>
      <c r="AM338" s="107">
        <f t="shared" si="180"/>
        <v>0.60113616226542743</v>
      </c>
      <c r="AN338" s="108">
        <f t="shared" si="181"/>
        <v>0.29467458513257672</v>
      </c>
      <c r="AO338" s="102">
        <f t="shared" si="182"/>
        <v>411.86929755327543</v>
      </c>
      <c r="AP338" s="103">
        <f t="shared" si="164"/>
        <v>1214.9693238621414</v>
      </c>
      <c r="AQ338" s="103">
        <f t="shared" si="165"/>
        <v>337.36974480399897</v>
      </c>
      <c r="AR338" s="103">
        <f t="shared" si="166"/>
        <v>1694.5022888713497</v>
      </c>
      <c r="AS338" s="92">
        <f t="shared" si="167"/>
        <v>1387.0255196001053</v>
      </c>
      <c r="AT338" s="102">
        <f t="shared" si="183"/>
        <v>413.17073840092343</v>
      </c>
      <c r="AU338" s="103">
        <f t="shared" si="168"/>
        <v>1218.8084318415579</v>
      </c>
      <c r="AV338" s="103">
        <f t="shared" si="169"/>
        <v>338.43577902712946</v>
      </c>
      <c r="AW338" s="103">
        <f t="shared" si="170"/>
        <v>1699.8566440230225</v>
      </c>
      <c r="AX338" s="92">
        <f t="shared" si="171"/>
        <v>1391.4082975315055</v>
      </c>
    </row>
    <row r="339" spans="1:50" x14ac:dyDescent="0.2">
      <c r="A339" s="85" t="str">
        <f t="shared" si="172"/>
        <v>2012_1</v>
      </c>
      <c r="B339" s="59">
        <v>2012</v>
      </c>
      <c r="C339" s="59">
        <v>1</v>
      </c>
      <c r="D339" s="83" t="str">
        <f t="shared" si="173"/>
        <v>MSL_Personal</v>
      </c>
      <c r="E339" s="70" t="s">
        <v>18</v>
      </c>
      <c r="F339" s="71" t="s">
        <v>14</v>
      </c>
      <c r="G339" s="88">
        <f t="shared" si="174"/>
        <v>3921.5</v>
      </c>
      <c r="H339" s="72">
        <v>15686</v>
      </c>
      <c r="I339" s="88">
        <f t="shared" si="175"/>
        <v>1611736500</v>
      </c>
      <c r="J339" s="92">
        <f t="shared" si="176"/>
        <v>6446946000</v>
      </c>
      <c r="K339" s="67">
        <v>165</v>
      </c>
      <c r="L339" s="68">
        <v>1318</v>
      </c>
      <c r="M339" s="68">
        <v>1534</v>
      </c>
      <c r="N339" s="68">
        <v>2179</v>
      </c>
      <c r="O339" s="69">
        <v>419</v>
      </c>
      <c r="P339" s="67">
        <v>3318303</v>
      </c>
      <c r="Q339" s="68">
        <v>3735463</v>
      </c>
      <c r="R339" s="68">
        <v>1919024</v>
      </c>
      <c r="S339" s="68">
        <v>6317540</v>
      </c>
      <c r="T339" s="69">
        <v>1031880</v>
      </c>
      <c r="U339" s="102">
        <f t="shared" si="155"/>
        <v>20110.927272727273</v>
      </c>
      <c r="V339" s="103">
        <f t="shared" si="156"/>
        <v>2834.1904400606982</v>
      </c>
      <c r="W339" s="103">
        <f t="shared" si="157"/>
        <v>1250.9934810951761</v>
      </c>
      <c r="X339" s="103">
        <f t="shared" si="158"/>
        <v>2899.2840752638826</v>
      </c>
      <c r="Y339" s="92">
        <f t="shared" si="159"/>
        <v>2462.7207637231504</v>
      </c>
      <c r="Z339" s="102">
        <f>Coverages!$C$10*G339</f>
        <v>882337500</v>
      </c>
      <c r="AA339" s="103">
        <f>Coverages!$C$12*G339</f>
        <v>117645000</v>
      </c>
      <c r="AB339" s="103">
        <f>Coverages!$C$14*G339</f>
        <v>588225000</v>
      </c>
      <c r="AC339" s="103">
        <f>Coverages!$C$16*G339</f>
        <v>11764500</v>
      </c>
      <c r="AD339" s="92">
        <f>Coverages!$C$18*G339</f>
        <v>11764500</v>
      </c>
      <c r="AE339" s="106">
        <f t="shared" si="177"/>
        <v>4.2075736325385693E-2</v>
      </c>
      <c r="AF339" s="107">
        <f t="shared" si="160"/>
        <v>0.33609588167792936</v>
      </c>
      <c r="AG339" s="107">
        <f t="shared" si="161"/>
        <v>0.39117684559479793</v>
      </c>
      <c r="AH339" s="107">
        <f t="shared" si="162"/>
        <v>0.55565472395766924</v>
      </c>
      <c r="AI339" s="108">
        <f t="shared" si="163"/>
        <v>0.10684686982022186</v>
      </c>
      <c r="AJ339" s="106">
        <f t="shared" si="184"/>
        <v>4.9545575657056133E-2</v>
      </c>
      <c r="AK339" s="107">
        <f t="shared" si="178"/>
        <v>0.35367164064813678</v>
      </c>
      <c r="AL339" s="107">
        <f t="shared" si="179"/>
        <v>0.40933459265148225</v>
      </c>
      <c r="AM339" s="107">
        <f t="shared" si="180"/>
        <v>0.57414283753716466</v>
      </c>
      <c r="AN339" s="108">
        <f t="shared" si="181"/>
        <v>0.11834093552657059</v>
      </c>
      <c r="AO339" s="102">
        <f t="shared" si="182"/>
        <v>846.18207318628072</v>
      </c>
      <c r="AP339" s="103">
        <f t="shared" si="164"/>
        <v>952.55973479535896</v>
      </c>
      <c r="AQ339" s="103">
        <f t="shared" si="165"/>
        <v>489.35968379446638</v>
      </c>
      <c r="AR339" s="103">
        <f t="shared" si="166"/>
        <v>1611.0008925156189</v>
      </c>
      <c r="AS339" s="92">
        <f t="shared" si="167"/>
        <v>263.1340048450848</v>
      </c>
      <c r="AT339" s="102">
        <f t="shared" si="183"/>
        <v>848.85587266862649</v>
      </c>
      <c r="AU339" s="103">
        <f t="shared" si="168"/>
        <v>955.56967060764669</v>
      </c>
      <c r="AV339" s="103">
        <f t="shared" si="169"/>
        <v>490.90598182023712</v>
      </c>
      <c r="AW339" s="103">
        <f t="shared" si="170"/>
        <v>1616.0913966623768</v>
      </c>
      <c r="AX339" s="92">
        <f t="shared" si="171"/>
        <v>263.96546604975566</v>
      </c>
    </row>
    <row r="340" spans="1:50" x14ac:dyDescent="0.2">
      <c r="A340" s="85" t="str">
        <f t="shared" si="172"/>
        <v>2012_1</v>
      </c>
      <c r="B340" s="59">
        <v>2012</v>
      </c>
      <c r="C340" s="59">
        <v>1</v>
      </c>
      <c r="D340" s="83" t="str">
        <f t="shared" si="173"/>
        <v>LYL_Personal</v>
      </c>
      <c r="E340" s="70" t="s">
        <v>19</v>
      </c>
      <c r="F340" s="71" t="s">
        <v>14</v>
      </c>
      <c r="G340" s="88">
        <f t="shared" si="174"/>
        <v>925.5</v>
      </c>
      <c r="H340" s="72">
        <v>3702</v>
      </c>
      <c r="I340" s="88">
        <f t="shared" si="175"/>
        <v>380380500</v>
      </c>
      <c r="J340" s="92">
        <f t="shared" si="176"/>
        <v>1521522000</v>
      </c>
      <c r="K340" s="67">
        <v>72</v>
      </c>
      <c r="L340" s="68">
        <v>322</v>
      </c>
      <c r="M340" s="68">
        <v>463</v>
      </c>
      <c r="N340" s="68">
        <v>519</v>
      </c>
      <c r="O340" s="69">
        <v>134</v>
      </c>
      <c r="P340" s="67">
        <v>1319278</v>
      </c>
      <c r="Q340" s="68">
        <v>910751</v>
      </c>
      <c r="R340" s="68">
        <v>524715</v>
      </c>
      <c r="S340" s="68">
        <v>1831595</v>
      </c>
      <c r="T340" s="69">
        <v>697985</v>
      </c>
      <c r="U340" s="102">
        <f t="shared" si="155"/>
        <v>18323.305555555555</v>
      </c>
      <c r="V340" s="103">
        <f t="shared" si="156"/>
        <v>2828.4192546583849</v>
      </c>
      <c r="W340" s="103">
        <f t="shared" si="157"/>
        <v>1133.2937365010798</v>
      </c>
      <c r="X340" s="103">
        <f t="shared" si="158"/>
        <v>3529.0847784200387</v>
      </c>
      <c r="Y340" s="92">
        <f t="shared" si="159"/>
        <v>5208.8432835820895</v>
      </c>
      <c r="Z340" s="102">
        <f>Coverages!$C$10*G340</f>
        <v>208237500</v>
      </c>
      <c r="AA340" s="103">
        <f>Coverages!$C$12*G340</f>
        <v>27765000</v>
      </c>
      <c r="AB340" s="103">
        <f>Coverages!$C$14*G340</f>
        <v>138825000</v>
      </c>
      <c r="AC340" s="103">
        <f>Coverages!$C$16*G340</f>
        <v>2776500</v>
      </c>
      <c r="AD340" s="92">
        <f>Coverages!$C$18*G340</f>
        <v>2776500</v>
      </c>
      <c r="AE340" s="106">
        <f t="shared" si="177"/>
        <v>7.7795786061588337E-2</v>
      </c>
      <c r="AF340" s="107">
        <f t="shared" si="160"/>
        <v>0.34792004321988113</v>
      </c>
      <c r="AG340" s="107">
        <f t="shared" si="161"/>
        <v>0.50027012425715833</v>
      </c>
      <c r="AH340" s="107">
        <f t="shared" si="162"/>
        <v>0.56077795786061591</v>
      </c>
      <c r="AI340" s="108">
        <f t="shared" si="163"/>
        <v>0.14478660183684494</v>
      </c>
      <c r="AJ340" s="106">
        <f t="shared" si="184"/>
        <v>9.831020863955986E-2</v>
      </c>
      <c r="AK340" s="107">
        <f t="shared" si="178"/>
        <v>0.38440029771890277</v>
      </c>
      <c r="AL340" s="107">
        <f t="shared" si="179"/>
        <v>0.53856473421297468</v>
      </c>
      <c r="AM340" s="107">
        <f t="shared" si="180"/>
        <v>0.59878860295718139</v>
      </c>
      <c r="AN340" s="108">
        <f t="shared" si="181"/>
        <v>0.17173724570214594</v>
      </c>
      <c r="AO340" s="102">
        <f t="shared" si="182"/>
        <v>1425.4759589411128</v>
      </c>
      <c r="AP340" s="103">
        <f t="shared" si="164"/>
        <v>984.06374932468941</v>
      </c>
      <c r="AQ340" s="103">
        <f t="shared" si="165"/>
        <v>566.9529983792545</v>
      </c>
      <c r="AR340" s="103">
        <f t="shared" si="166"/>
        <v>1979.0329551593734</v>
      </c>
      <c r="AS340" s="92">
        <f t="shared" si="167"/>
        <v>754.17071853052403</v>
      </c>
      <c r="AT340" s="102">
        <f t="shared" si="183"/>
        <v>1429.9802340869585</v>
      </c>
      <c r="AU340" s="103">
        <f t="shared" si="168"/>
        <v>987.17323276438458</v>
      </c>
      <c r="AV340" s="103">
        <f t="shared" si="169"/>
        <v>568.74447882018694</v>
      </c>
      <c r="AW340" s="103">
        <f t="shared" si="170"/>
        <v>1985.2863815302787</v>
      </c>
      <c r="AX340" s="92">
        <f t="shared" si="171"/>
        <v>756.55377690614546</v>
      </c>
    </row>
    <row r="341" spans="1:50" x14ac:dyDescent="0.2">
      <c r="A341" s="85" t="str">
        <f t="shared" si="172"/>
        <v>2012_1</v>
      </c>
      <c r="B341" s="59">
        <v>2012</v>
      </c>
      <c r="C341" s="59">
        <v>1</v>
      </c>
      <c r="D341" s="83" t="str">
        <f t="shared" si="173"/>
        <v>LSA_Personal</v>
      </c>
      <c r="E341" s="70" t="s">
        <v>20</v>
      </c>
      <c r="F341" s="71" t="s">
        <v>14</v>
      </c>
      <c r="G341" s="88">
        <f t="shared" si="174"/>
        <v>5992.5</v>
      </c>
      <c r="H341" s="72">
        <v>23970</v>
      </c>
      <c r="I341" s="88">
        <f t="shared" si="175"/>
        <v>2462917500</v>
      </c>
      <c r="J341" s="92">
        <f t="shared" si="176"/>
        <v>9851670000</v>
      </c>
      <c r="K341" s="67">
        <v>324</v>
      </c>
      <c r="L341" s="68">
        <v>2704</v>
      </c>
      <c r="M341" s="68">
        <v>2035</v>
      </c>
      <c r="N341" s="68">
        <v>4653</v>
      </c>
      <c r="O341" s="69">
        <v>726</v>
      </c>
      <c r="P341" s="67">
        <v>7832129</v>
      </c>
      <c r="Q341" s="68">
        <v>6658434</v>
      </c>
      <c r="R341" s="68">
        <v>1584787</v>
      </c>
      <c r="S341" s="68">
        <v>10804884</v>
      </c>
      <c r="T341" s="69">
        <v>6193111</v>
      </c>
      <c r="U341" s="102">
        <f t="shared" si="155"/>
        <v>24173.237654320987</v>
      </c>
      <c r="V341" s="103">
        <f t="shared" si="156"/>
        <v>2462.4386094674555</v>
      </c>
      <c r="W341" s="103">
        <f t="shared" si="157"/>
        <v>778.7651105651106</v>
      </c>
      <c r="X341" s="103">
        <f t="shared" si="158"/>
        <v>2322.1328175370727</v>
      </c>
      <c r="Y341" s="92">
        <f t="shared" si="159"/>
        <v>8530.4559228650141</v>
      </c>
      <c r="Z341" s="102">
        <f>Coverages!$C$10*G341</f>
        <v>1348312500</v>
      </c>
      <c r="AA341" s="103">
        <f>Coverages!$C$12*G341</f>
        <v>179775000</v>
      </c>
      <c r="AB341" s="103">
        <f>Coverages!$C$14*G341</f>
        <v>898875000</v>
      </c>
      <c r="AC341" s="103">
        <f>Coverages!$C$16*G341</f>
        <v>17977500</v>
      </c>
      <c r="AD341" s="92">
        <f>Coverages!$C$18*G341</f>
        <v>17977500</v>
      </c>
      <c r="AE341" s="106">
        <f t="shared" si="177"/>
        <v>5.4067584480600749E-2</v>
      </c>
      <c r="AF341" s="107">
        <f t="shared" si="160"/>
        <v>0.45123070504797663</v>
      </c>
      <c r="AG341" s="107">
        <f t="shared" si="161"/>
        <v>0.33959115561118064</v>
      </c>
      <c r="AH341" s="107">
        <f t="shared" si="162"/>
        <v>0.77647058823529413</v>
      </c>
      <c r="AI341" s="108">
        <f t="shared" si="163"/>
        <v>0.12115143929912391</v>
      </c>
      <c r="AJ341" s="106">
        <f t="shared" si="184"/>
        <v>6.0874501206015501E-2</v>
      </c>
      <c r="AK341" s="107">
        <f t="shared" si="178"/>
        <v>0.46620843940384782</v>
      </c>
      <c r="AL341" s="107">
        <f t="shared" si="179"/>
        <v>0.35384514809694689</v>
      </c>
      <c r="AM341" s="107">
        <f t="shared" si="180"/>
        <v>0.78901013219271432</v>
      </c>
      <c r="AN341" s="108">
        <f t="shared" si="181"/>
        <v>0.13097283505874918</v>
      </c>
      <c r="AO341" s="102">
        <f t="shared" si="182"/>
        <v>1306.9885690446392</v>
      </c>
      <c r="AP341" s="103">
        <f t="shared" si="164"/>
        <v>1111.1279098873592</v>
      </c>
      <c r="AQ341" s="103">
        <f t="shared" si="165"/>
        <v>264.46174384647475</v>
      </c>
      <c r="AR341" s="103">
        <f t="shared" si="166"/>
        <v>1803.0678347934918</v>
      </c>
      <c r="AS341" s="92">
        <f t="shared" si="167"/>
        <v>1033.4770129328326</v>
      </c>
      <c r="AT341" s="102">
        <f t="shared" si="183"/>
        <v>1311.1184430635776</v>
      </c>
      <c r="AU341" s="103">
        <f t="shared" si="168"/>
        <v>1114.6388956721205</v>
      </c>
      <c r="AV341" s="103">
        <f t="shared" si="169"/>
        <v>265.29740049319895</v>
      </c>
      <c r="AW341" s="103">
        <f t="shared" si="170"/>
        <v>1808.7652396382337</v>
      </c>
      <c r="AX341" s="92">
        <f t="shared" si="171"/>
        <v>1036.7426343513896</v>
      </c>
    </row>
    <row r="342" spans="1:50" x14ac:dyDescent="0.2">
      <c r="A342" s="85" t="str">
        <f t="shared" si="172"/>
        <v>2012_1</v>
      </c>
      <c r="B342" s="59">
        <v>2012</v>
      </c>
      <c r="C342" s="59">
        <v>1</v>
      </c>
      <c r="D342" s="83" t="str">
        <f t="shared" si="173"/>
        <v>LMA_Personal</v>
      </c>
      <c r="E342" s="70" t="s">
        <v>21</v>
      </c>
      <c r="F342" s="71" t="s">
        <v>14</v>
      </c>
      <c r="G342" s="88">
        <f t="shared" si="174"/>
        <v>7259.25</v>
      </c>
      <c r="H342" s="72">
        <v>29037</v>
      </c>
      <c r="I342" s="88">
        <f t="shared" si="175"/>
        <v>2983551750</v>
      </c>
      <c r="J342" s="92">
        <f t="shared" si="176"/>
        <v>11934207000</v>
      </c>
      <c r="K342" s="67">
        <v>802</v>
      </c>
      <c r="L342" s="68">
        <v>2631</v>
      </c>
      <c r="M342" s="68">
        <v>3101</v>
      </c>
      <c r="N342" s="68">
        <v>4382</v>
      </c>
      <c r="O342" s="69">
        <v>775</v>
      </c>
      <c r="P342" s="67">
        <v>11733367</v>
      </c>
      <c r="Q342" s="68">
        <v>6030840</v>
      </c>
      <c r="R342" s="68">
        <v>2735019</v>
      </c>
      <c r="S342" s="68">
        <v>12999950</v>
      </c>
      <c r="T342" s="69">
        <v>3713969</v>
      </c>
      <c r="U342" s="102">
        <f t="shared" si="155"/>
        <v>14630.133416458853</v>
      </c>
      <c r="V342" s="103">
        <f t="shared" si="156"/>
        <v>2292.2234891676167</v>
      </c>
      <c r="W342" s="103">
        <f t="shared" si="157"/>
        <v>881.97968397291197</v>
      </c>
      <c r="X342" s="103">
        <f t="shared" si="158"/>
        <v>2966.6704701049748</v>
      </c>
      <c r="Y342" s="92">
        <f t="shared" si="159"/>
        <v>4792.2180645161288</v>
      </c>
      <c r="Z342" s="102">
        <f>Coverages!$C$10*G342</f>
        <v>1633331250</v>
      </c>
      <c r="AA342" s="103">
        <f>Coverages!$C$12*G342</f>
        <v>217777500</v>
      </c>
      <c r="AB342" s="103">
        <f>Coverages!$C$14*G342</f>
        <v>1088887500</v>
      </c>
      <c r="AC342" s="103">
        <f>Coverages!$C$16*G342</f>
        <v>21777750</v>
      </c>
      <c r="AD342" s="92">
        <f>Coverages!$C$18*G342</f>
        <v>21777750</v>
      </c>
      <c r="AE342" s="106">
        <f t="shared" si="177"/>
        <v>0.11047973275476117</v>
      </c>
      <c r="AF342" s="107">
        <f t="shared" si="160"/>
        <v>0.36243413575782624</v>
      </c>
      <c r="AG342" s="107">
        <f t="shared" si="161"/>
        <v>0.42717911629989325</v>
      </c>
      <c r="AH342" s="107">
        <f t="shared" si="162"/>
        <v>0.60364362709646313</v>
      </c>
      <c r="AI342" s="108">
        <f t="shared" si="163"/>
        <v>0.10676034025553605</v>
      </c>
      <c r="AJ342" s="106">
        <f t="shared" si="184"/>
        <v>0.11905266271813185</v>
      </c>
      <c r="AK342" s="107">
        <f t="shared" si="178"/>
        <v>0.3755799387681642</v>
      </c>
      <c r="AL342" s="107">
        <f t="shared" si="179"/>
        <v>0.44070683215133716</v>
      </c>
      <c r="AM342" s="107">
        <f t="shared" si="180"/>
        <v>0.61702015122085951</v>
      </c>
      <c r="AN342" s="108">
        <f t="shared" si="181"/>
        <v>0.11520532788539488</v>
      </c>
      <c r="AO342" s="102">
        <f t="shared" si="182"/>
        <v>1616.3332300168749</v>
      </c>
      <c r="AP342" s="103">
        <f t="shared" si="164"/>
        <v>830.78003926025417</v>
      </c>
      <c r="AQ342" s="103">
        <f t="shared" si="165"/>
        <v>376.76330199400763</v>
      </c>
      <c r="AR342" s="103">
        <f t="shared" si="166"/>
        <v>1790.8117229741365</v>
      </c>
      <c r="AS342" s="92">
        <f t="shared" si="167"/>
        <v>511.61883114646832</v>
      </c>
      <c r="AT342" s="102">
        <f t="shared" si="183"/>
        <v>1621.4405834939394</v>
      </c>
      <c r="AU342" s="103">
        <f t="shared" si="168"/>
        <v>833.40517078845221</v>
      </c>
      <c r="AV342" s="103">
        <f t="shared" si="169"/>
        <v>377.95381353255294</v>
      </c>
      <c r="AW342" s="103">
        <f t="shared" si="170"/>
        <v>1796.4704004734563</v>
      </c>
      <c r="AX342" s="92">
        <f t="shared" si="171"/>
        <v>513.23546450378672</v>
      </c>
    </row>
    <row r="343" spans="1:50" x14ac:dyDescent="0.2">
      <c r="A343" s="85" t="str">
        <f t="shared" si="172"/>
        <v>2012_1</v>
      </c>
      <c r="B343" s="59">
        <v>2012</v>
      </c>
      <c r="C343" s="59">
        <v>1</v>
      </c>
      <c r="D343" s="83" t="str">
        <f t="shared" si="173"/>
        <v>SYL_Personal</v>
      </c>
      <c r="E343" s="70" t="s">
        <v>22</v>
      </c>
      <c r="F343" s="71" t="s">
        <v>14</v>
      </c>
      <c r="G343" s="88">
        <f t="shared" si="174"/>
        <v>715.25</v>
      </c>
      <c r="H343" s="72">
        <v>2861</v>
      </c>
      <c r="I343" s="88">
        <f t="shared" si="175"/>
        <v>293967750</v>
      </c>
      <c r="J343" s="92">
        <f t="shared" si="176"/>
        <v>1175871000</v>
      </c>
      <c r="K343" s="67">
        <v>100</v>
      </c>
      <c r="L343" s="68">
        <v>274</v>
      </c>
      <c r="M343" s="68">
        <v>321</v>
      </c>
      <c r="N343" s="68">
        <v>374</v>
      </c>
      <c r="O343" s="69">
        <v>118</v>
      </c>
      <c r="P343" s="67">
        <v>1080037</v>
      </c>
      <c r="Q343" s="68">
        <v>737626</v>
      </c>
      <c r="R343" s="68">
        <v>239147</v>
      </c>
      <c r="S343" s="68">
        <v>1002345</v>
      </c>
      <c r="T343" s="69">
        <v>423674</v>
      </c>
      <c r="U343" s="102">
        <f t="shared" si="155"/>
        <v>10800.37</v>
      </c>
      <c r="V343" s="103">
        <f t="shared" si="156"/>
        <v>2692.0656934306571</v>
      </c>
      <c r="W343" s="103">
        <f t="shared" si="157"/>
        <v>745.00623052959497</v>
      </c>
      <c r="X343" s="103">
        <f t="shared" si="158"/>
        <v>2680.066844919786</v>
      </c>
      <c r="Y343" s="92">
        <f t="shared" si="159"/>
        <v>3590.4576271186443</v>
      </c>
      <c r="Z343" s="102">
        <f>Coverages!$C$10*G343</f>
        <v>160931250</v>
      </c>
      <c r="AA343" s="103">
        <f>Coverages!$C$12*G343</f>
        <v>21457500</v>
      </c>
      <c r="AB343" s="103">
        <f>Coverages!$C$14*G343</f>
        <v>107287500</v>
      </c>
      <c r="AC343" s="103">
        <f>Coverages!$C$16*G343</f>
        <v>2145750</v>
      </c>
      <c r="AD343" s="92">
        <f>Coverages!$C$18*G343</f>
        <v>2145750</v>
      </c>
      <c r="AE343" s="106">
        <f t="shared" si="177"/>
        <v>0.13981125480601189</v>
      </c>
      <c r="AF343" s="107">
        <f t="shared" si="160"/>
        <v>0.38308283816847255</v>
      </c>
      <c r="AG343" s="107">
        <f t="shared" si="161"/>
        <v>0.44879412792729817</v>
      </c>
      <c r="AH343" s="107">
        <f t="shared" si="162"/>
        <v>0.52289409297448441</v>
      </c>
      <c r="AI343" s="108">
        <f t="shared" si="163"/>
        <v>0.16497728067109402</v>
      </c>
      <c r="AJ343" s="106">
        <f t="shared" si="184"/>
        <v>0.17002433006547793</v>
      </c>
      <c r="AK343" s="107">
        <f t="shared" si="178"/>
        <v>0.42543609013316525</v>
      </c>
      <c r="AL343" s="107">
        <f t="shared" si="179"/>
        <v>0.49212600361090109</v>
      </c>
      <c r="AM343" s="107">
        <f t="shared" si="180"/>
        <v>0.5664093198788126</v>
      </c>
      <c r="AN343" s="108">
        <f t="shared" si="181"/>
        <v>0.19731342273441416</v>
      </c>
      <c r="AO343" s="102">
        <f t="shared" si="182"/>
        <v>1510.0132820692065</v>
      </c>
      <c r="AP343" s="103">
        <f t="shared" si="164"/>
        <v>1031.2841663753932</v>
      </c>
      <c r="AQ343" s="103">
        <f t="shared" si="165"/>
        <v>334.35442153093322</v>
      </c>
      <c r="AR343" s="103">
        <f t="shared" si="166"/>
        <v>1401.3911219853198</v>
      </c>
      <c r="AS343" s="92">
        <f t="shared" si="167"/>
        <v>592.34393568682276</v>
      </c>
      <c r="AT343" s="102">
        <f t="shared" si="183"/>
        <v>1514.784681582232</v>
      </c>
      <c r="AU343" s="103">
        <f t="shared" si="168"/>
        <v>1034.5428587509275</v>
      </c>
      <c r="AV343" s="103">
        <f t="shared" si="169"/>
        <v>335.41092781668226</v>
      </c>
      <c r="AW343" s="103">
        <f t="shared" si="170"/>
        <v>1405.8192929136153</v>
      </c>
      <c r="AX343" s="92">
        <f t="shared" si="171"/>
        <v>594.21564741270026</v>
      </c>
    </row>
    <row r="344" spans="1:50" x14ac:dyDescent="0.2">
      <c r="A344" s="85" t="str">
        <f t="shared" si="172"/>
        <v>2012_1</v>
      </c>
      <c r="B344" s="59">
        <v>2012</v>
      </c>
      <c r="C344" s="59">
        <v>1</v>
      </c>
      <c r="D344" s="83" t="str">
        <f t="shared" si="173"/>
        <v>MYL_Personal</v>
      </c>
      <c r="E344" s="70" t="s">
        <v>23</v>
      </c>
      <c r="F344" s="71" t="s">
        <v>14</v>
      </c>
      <c r="G344" s="88">
        <f t="shared" si="174"/>
        <v>730.25</v>
      </c>
      <c r="H344" s="72">
        <v>2921</v>
      </c>
      <c r="I344" s="88">
        <f t="shared" si="175"/>
        <v>300132750</v>
      </c>
      <c r="J344" s="92">
        <f t="shared" si="176"/>
        <v>1200531000</v>
      </c>
      <c r="K344" s="67">
        <v>92</v>
      </c>
      <c r="L344" s="68">
        <v>303</v>
      </c>
      <c r="M344" s="68">
        <v>499</v>
      </c>
      <c r="N344" s="68">
        <v>433</v>
      </c>
      <c r="O344" s="69">
        <v>107</v>
      </c>
      <c r="P344" s="67">
        <v>1292306</v>
      </c>
      <c r="Q344" s="68">
        <v>883302</v>
      </c>
      <c r="R344" s="68">
        <v>320272</v>
      </c>
      <c r="S344" s="68">
        <v>1207325</v>
      </c>
      <c r="T344" s="69">
        <v>450747</v>
      </c>
      <c r="U344" s="102">
        <f t="shared" si="155"/>
        <v>14046.804347826086</v>
      </c>
      <c r="V344" s="103">
        <f t="shared" si="156"/>
        <v>2915.1881188118814</v>
      </c>
      <c r="W344" s="103">
        <f t="shared" si="157"/>
        <v>641.82765531062125</v>
      </c>
      <c r="X344" s="103">
        <f t="shared" si="158"/>
        <v>2788.2794457274827</v>
      </c>
      <c r="Y344" s="92">
        <f t="shared" si="159"/>
        <v>4212.5887850467288</v>
      </c>
      <c r="Z344" s="102">
        <f>Coverages!$C$10*G344</f>
        <v>164306250</v>
      </c>
      <c r="AA344" s="103">
        <f>Coverages!$C$12*G344</f>
        <v>21907500</v>
      </c>
      <c r="AB344" s="103">
        <f>Coverages!$C$14*G344</f>
        <v>109537500</v>
      </c>
      <c r="AC344" s="103">
        <f>Coverages!$C$16*G344</f>
        <v>2190750</v>
      </c>
      <c r="AD344" s="92">
        <f>Coverages!$C$18*G344</f>
        <v>2190750</v>
      </c>
      <c r="AE344" s="106">
        <f t="shared" si="177"/>
        <v>0.12598425196850394</v>
      </c>
      <c r="AF344" s="107">
        <f t="shared" si="160"/>
        <v>0.41492639507018142</v>
      </c>
      <c r="AG344" s="107">
        <f t="shared" si="161"/>
        <v>0.68332762752482024</v>
      </c>
      <c r="AH344" s="107">
        <f t="shared" si="162"/>
        <v>0.59294762067785001</v>
      </c>
      <c r="AI344" s="108">
        <f t="shared" si="163"/>
        <v>0.14652516261554263</v>
      </c>
      <c r="AJ344" s="106">
        <f t="shared" si="184"/>
        <v>0.15459557218398992</v>
      </c>
      <c r="AK344" s="107">
        <f t="shared" si="178"/>
        <v>0.45740897884509052</v>
      </c>
      <c r="AL344" s="107">
        <f t="shared" si="179"/>
        <v>0.72343643190156626</v>
      </c>
      <c r="AM344" s="107">
        <f t="shared" si="180"/>
        <v>0.63530737692688855</v>
      </c>
      <c r="AN344" s="108">
        <f t="shared" si="181"/>
        <v>0.17701615819403863</v>
      </c>
      <c r="AO344" s="102">
        <f t="shared" si="182"/>
        <v>1769.6761383087983</v>
      </c>
      <c r="AP344" s="103">
        <f t="shared" si="164"/>
        <v>1209.5884970900377</v>
      </c>
      <c r="AQ344" s="103">
        <f t="shared" si="165"/>
        <v>438.5785689832249</v>
      </c>
      <c r="AR344" s="103">
        <f t="shared" si="166"/>
        <v>1653.3036631290654</v>
      </c>
      <c r="AS344" s="92">
        <f t="shared" si="167"/>
        <v>617.25025676138307</v>
      </c>
      <c r="AT344" s="102">
        <f t="shared" si="183"/>
        <v>1775.2680307542532</v>
      </c>
      <c r="AU344" s="103">
        <f t="shared" si="168"/>
        <v>1213.4106025208375</v>
      </c>
      <c r="AV344" s="103">
        <f t="shared" si="169"/>
        <v>439.96440683996377</v>
      </c>
      <c r="AW344" s="103">
        <f t="shared" si="170"/>
        <v>1658.5278372385324</v>
      </c>
      <c r="AX344" s="92">
        <f t="shared" si="171"/>
        <v>619.20066846272277</v>
      </c>
    </row>
    <row r="345" spans="1:50" x14ac:dyDescent="0.2">
      <c r="A345" s="85" t="str">
        <f t="shared" si="172"/>
        <v>2012_1</v>
      </c>
      <c r="B345" s="59">
        <v>2012</v>
      </c>
      <c r="C345" s="59">
        <v>1</v>
      </c>
      <c r="D345" s="83" t="str">
        <f t="shared" si="173"/>
        <v>MYH_Personal</v>
      </c>
      <c r="E345" s="70" t="s">
        <v>24</v>
      </c>
      <c r="F345" s="71" t="s">
        <v>14</v>
      </c>
      <c r="G345" s="88">
        <f t="shared" si="174"/>
        <v>2024.5</v>
      </c>
      <c r="H345" s="72">
        <v>8098</v>
      </c>
      <c r="I345" s="88">
        <f t="shared" si="175"/>
        <v>832069500</v>
      </c>
      <c r="J345" s="92">
        <f t="shared" si="176"/>
        <v>3328278000</v>
      </c>
      <c r="K345" s="67">
        <v>236</v>
      </c>
      <c r="L345" s="68">
        <v>823</v>
      </c>
      <c r="M345" s="68">
        <v>1176</v>
      </c>
      <c r="N345" s="68">
        <v>1448</v>
      </c>
      <c r="O345" s="69">
        <v>192</v>
      </c>
      <c r="P345" s="67">
        <v>4659701</v>
      </c>
      <c r="Q345" s="68">
        <v>3432767</v>
      </c>
      <c r="R345" s="68">
        <v>1328804</v>
      </c>
      <c r="S345" s="68">
        <v>3921424</v>
      </c>
      <c r="T345" s="69">
        <v>967779</v>
      </c>
      <c r="U345" s="102">
        <f t="shared" si="155"/>
        <v>19744.495762711864</v>
      </c>
      <c r="V345" s="103">
        <f t="shared" si="156"/>
        <v>4171.0413122721748</v>
      </c>
      <c r="W345" s="103">
        <f t="shared" si="157"/>
        <v>1129.9353741496598</v>
      </c>
      <c r="X345" s="103">
        <f t="shared" si="158"/>
        <v>2708.1657458563536</v>
      </c>
      <c r="Y345" s="92">
        <f t="shared" si="159"/>
        <v>5040.515625</v>
      </c>
      <c r="Z345" s="102">
        <f>Coverages!$C$10*G345</f>
        <v>455512500</v>
      </c>
      <c r="AA345" s="103">
        <f>Coverages!$C$12*G345</f>
        <v>60735000</v>
      </c>
      <c r="AB345" s="103">
        <f>Coverages!$C$14*G345</f>
        <v>303675000</v>
      </c>
      <c r="AC345" s="103">
        <f>Coverages!$C$16*G345</f>
        <v>6073500</v>
      </c>
      <c r="AD345" s="92">
        <f>Coverages!$C$18*G345</f>
        <v>6073500</v>
      </c>
      <c r="AE345" s="106">
        <f t="shared" si="177"/>
        <v>0.11657199308471228</v>
      </c>
      <c r="AF345" s="107">
        <f t="shared" si="160"/>
        <v>0.40652012842677204</v>
      </c>
      <c r="AG345" s="107">
        <f t="shared" si="161"/>
        <v>0.58088416893060013</v>
      </c>
      <c r="AH345" s="107">
        <f t="shared" si="162"/>
        <v>0.7152383304519635</v>
      </c>
      <c r="AI345" s="108">
        <f t="shared" si="163"/>
        <v>9.4838231662138797E-2</v>
      </c>
      <c r="AJ345" s="106">
        <f t="shared" si="184"/>
        <v>0.13319003014241124</v>
      </c>
      <c r="AK345" s="107">
        <f t="shared" si="178"/>
        <v>0.43195567383541339</v>
      </c>
      <c r="AL345" s="107">
        <f t="shared" si="179"/>
        <v>0.6064352237398738</v>
      </c>
      <c r="AM345" s="107">
        <f t="shared" si="180"/>
        <v>0.73860857119056578</v>
      </c>
      <c r="AN345" s="108">
        <f t="shared" si="181"/>
        <v>0.11001054682455416</v>
      </c>
      <c r="AO345" s="102">
        <f t="shared" si="182"/>
        <v>2301.6552235119784</v>
      </c>
      <c r="AP345" s="103">
        <f t="shared" si="164"/>
        <v>1695.6122499382564</v>
      </c>
      <c r="AQ345" s="103">
        <f t="shared" si="165"/>
        <v>656.36157075821188</v>
      </c>
      <c r="AR345" s="103">
        <f t="shared" si="166"/>
        <v>1936.9839466534947</v>
      </c>
      <c r="AS345" s="92">
        <f t="shared" si="167"/>
        <v>478.03358854038032</v>
      </c>
      <c r="AT345" s="102">
        <f t="shared" si="183"/>
        <v>2308.928084448386</v>
      </c>
      <c r="AU345" s="103">
        <f t="shared" si="168"/>
        <v>1700.9701123886773</v>
      </c>
      <c r="AV345" s="103">
        <f t="shared" si="169"/>
        <v>658.43556793179494</v>
      </c>
      <c r="AW345" s="103">
        <f t="shared" si="170"/>
        <v>1943.1045049092049</v>
      </c>
      <c r="AX345" s="92">
        <f t="shared" si="171"/>
        <v>479.54409792374537</v>
      </c>
    </row>
    <row r="346" spans="1:50" x14ac:dyDescent="0.2">
      <c r="A346" s="85" t="str">
        <f t="shared" si="172"/>
        <v>2012_1</v>
      </c>
      <c r="B346" s="59">
        <v>2012</v>
      </c>
      <c r="C346" s="59">
        <v>1</v>
      </c>
      <c r="D346" s="83" t="str">
        <f t="shared" si="173"/>
        <v>LML_Personal</v>
      </c>
      <c r="E346" s="70" t="s">
        <v>25</v>
      </c>
      <c r="F346" s="71" t="s">
        <v>14</v>
      </c>
      <c r="G346" s="88">
        <f t="shared" si="174"/>
        <v>5606.75</v>
      </c>
      <c r="H346" s="72">
        <v>22427</v>
      </c>
      <c r="I346" s="88">
        <f t="shared" si="175"/>
        <v>2304374250</v>
      </c>
      <c r="J346" s="92">
        <f t="shared" si="176"/>
        <v>9217497000</v>
      </c>
      <c r="K346" s="67">
        <v>161</v>
      </c>
      <c r="L346" s="68">
        <v>2059</v>
      </c>
      <c r="M346" s="68">
        <v>3970</v>
      </c>
      <c r="N346" s="68">
        <v>3519</v>
      </c>
      <c r="O346" s="69">
        <v>659</v>
      </c>
      <c r="P346" s="67">
        <v>2342610</v>
      </c>
      <c r="Q346" s="68">
        <v>3631179</v>
      </c>
      <c r="R346" s="68">
        <v>3342408</v>
      </c>
      <c r="S346" s="68">
        <v>6825010</v>
      </c>
      <c r="T346" s="69">
        <v>2828117</v>
      </c>
      <c r="U346" s="102">
        <f t="shared" si="155"/>
        <v>14550.372670807454</v>
      </c>
      <c r="V346" s="103">
        <f t="shared" si="156"/>
        <v>1763.5643516270034</v>
      </c>
      <c r="W346" s="103">
        <f t="shared" si="157"/>
        <v>841.91637279596978</v>
      </c>
      <c r="X346" s="103">
        <f t="shared" si="158"/>
        <v>1939.4742824666098</v>
      </c>
      <c r="Y346" s="92">
        <f t="shared" si="159"/>
        <v>4291.5280728376329</v>
      </c>
      <c r="Z346" s="102">
        <f>Coverages!$C$10*G346</f>
        <v>1261518750</v>
      </c>
      <c r="AA346" s="103">
        <f>Coverages!$C$12*G346</f>
        <v>168202500</v>
      </c>
      <c r="AB346" s="103">
        <f>Coverages!$C$14*G346</f>
        <v>841012500</v>
      </c>
      <c r="AC346" s="103">
        <f>Coverages!$C$16*G346</f>
        <v>16820250</v>
      </c>
      <c r="AD346" s="92">
        <f>Coverages!$C$18*G346</f>
        <v>16820250</v>
      </c>
      <c r="AE346" s="106">
        <f t="shared" si="177"/>
        <v>2.8715387702323094E-2</v>
      </c>
      <c r="AF346" s="107">
        <f t="shared" si="160"/>
        <v>0.36723592098809471</v>
      </c>
      <c r="AG346" s="107">
        <f t="shared" si="161"/>
        <v>0.70807508806349484</v>
      </c>
      <c r="AH346" s="107">
        <f t="shared" si="162"/>
        <v>0.62763633120791906</v>
      </c>
      <c r="AI346" s="108">
        <f t="shared" si="163"/>
        <v>0.11753689748963303</v>
      </c>
      <c r="AJ346" s="106">
        <f t="shared" si="184"/>
        <v>3.3912126894721693E-2</v>
      </c>
      <c r="AK346" s="107">
        <f t="shared" si="178"/>
        <v>0.38223600913314104</v>
      </c>
      <c r="AL346" s="107">
        <f t="shared" si="179"/>
        <v>0.72222245316796352</v>
      </c>
      <c r="AM346" s="107">
        <f t="shared" si="180"/>
        <v>0.64267945443333763</v>
      </c>
      <c r="AN346" s="108">
        <f t="shared" si="181"/>
        <v>0.12755846633893186</v>
      </c>
      <c r="AO346" s="102">
        <f t="shared" si="182"/>
        <v>417.81959245552235</v>
      </c>
      <c r="AP346" s="103">
        <f t="shared" si="164"/>
        <v>647.64417889151468</v>
      </c>
      <c r="AQ346" s="103">
        <f t="shared" si="165"/>
        <v>596.14000980960452</v>
      </c>
      <c r="AR346" s="103">
        <f t="shared" si="166"/>
        <v>1217.2845231194542</v>
      </c>
      <c r="AS346" s="92">
        <f t="shared" si="167"/>
        <v>504.41289517099926</v>
      </c>
      <c r="AT346" s="102">
        <f t="shared" si="183"/>
        <v>419.13983527964041</v>
      </c>
      <c r="AU346" s="103">
        <f t="shared" si="168"/>
        <v>649.69063050652449</v>
      </c>
      <c r="AV346" s="103">
        <f t="shared" si="169"/>
        <v>598.02371652018576</v>
      </c>
      <c r="AW346" s="103">
        <f t="shared" si="170"/>
        <v>1221.1309467567792</v>
      </c>
      <c r="AX346" s="92">
        <f t="shared" si="171"/>
        <v>506.00675892767077</v>
      </c>
    </row>
    <row r="347" spans="1:50" x14ac:dyDescent="0.2">
      <c r="A347" s="85" t="str">
        <f t="shared" si="172"/>
        <v>2012_1</v>
      </c>
      <c r="B347" s="59">
        <v>2012</v>
      </c>
      <c r="C347" s="59">
        <v>1</v>
      </c>
      <c r="D347" s="83" t="str">
        <f t="shared" si="173"/>
        <v>MSA_Personal</v>
      </c>
      <c r="E347" s="70" t="s">
        <v>26</v>
      </c>
      <c r="F347" s="71" t="s">
        <v>14</v>
      </c>
      <c r="G347" s="88">
        <f t="shared" si="174"/>
        <v>5851.5</v>
      </c>
      <c r="H347" s="72">
        <v>23406</v>
      </c>
      <c r="I347" s="88">
        <f t="shared" si="175"/>
        <v>2404966500</v>
      </c>
      <c r="J347" s="92">
        <f t="shared" si="176"/>
        <v>9619866000</v>
      </c>
      <c r="K347" s="67">
        <v>330</v>
      </c>
      <c r="L347" s="68">
        <v>2479</v>
      </c>
      <c r="M347" s="68">
        <v>2935</v>
      </c>
      <c r="N347" s="68">
        <v>4859</v>
      </c>
      <c r="O347" s="69">
        <v>983</v>
      </c>
      <c r="P347" s="67">
        <v>5954958</v>
      </c>
      <c r="Q347" s="68">
        <v>7297491</v>
      </c>
      <c r="R347" s="68">
        <v>3466441</v>
      </c>
      <c r="S347" s="68">
        <v>14692813</v>
      </c>
      <c r="T347" s="69">
        <v>3476682</v>
      </c>
      <c r="U347" s="102">
        <f t="shared" si="155"/>
        <v>18045.327272727274</v>
      </c>
      <c r="V347" s="103">
        <f t="shared" si="156"/>
        <v>2943.7236789027834</v>
      </c>
      <c r="W347" s="103">
        <f t="shared" si="157"/>
        <v>1181.0701873935263</v>
      </c>
      <c r="X347" s="103">
        <f t="shared" si="158"/>
        <v>3023.8347396583658</v>
      </c>
      <c r="Y347" s="92">
        <f t="shared" si="159"/>
        <v>3536.8077314343846</v>
      </c>
      <c r="Z347" s="102">
        <f>Coverages!$C$10*G347</f>
        <v>1316587500</v>
      </c>
      <c r="AA347" s="103">
        <f>Coverages!$C$12*G347</f>
        <v>175545000</v>
      </c>
      <c r="AB347" s="103">
        <f>Coverages!$C$14*G347</f>
        <v>877725000</v>
      </c>
      <c r="AC347" s="103">
        <f>Coverages!$C$16*G347</f>
        <v>17554500</v>
      </c>
      <c r="AD347" s="92">
        <f>Coverages!$C$18*G347</f>
        <v>17554500</v>
      </c>
      <c r="AE347" s="106">
        <f t="shared" si="177"/>
        <v>5.6395795949756473E-2</v>
      </c>
      <c r="AF347" s="107">
        <f t="shared" si="160"/>
        <v>0.42365205502862513</v>
      </c>
      <c r="AG347" s="107">
        <f t="shared" si="161"/>
        <v>0.50158079125010679</v>
      </c>
      <c r="AH347" s="107">
        <f t="shared" si="162"/>
        <v>0.83038537127232337</v>
      </c>
      <c r="AI347" s="108">
        <f t="shared" si="163"/>
        <v>0.16799111338972914</v>
      </c>
      <c r="AJ347" s="106">
        <f t="shared" si="184"/>
        <v>6.3422321263138667E-2</v>
      </c>
      <c r="AK347" s="107">
        <f t="shared" si="178"/>
        <v>0.43870319343864644</v>
      </c>
      <c r="AL347" s="107">
        <f t="shared" si="179"/>
        <v>0.51681044922558861</v>
      </c>
      <c r="AM347" s="107">
        <f t="shared" si="180"/>
        <v>0.84181662367819132</v>
      </c>
      <c r="AN347" s="108">
        <f t="shared" si="181"/>
        <v>0.17937864126447778</v>
      </c>
      <c r="AO347" s="102">
        <f t="shared" si="182"/>
        <v>1017.6805947193027</v>
      </c>
      <c r="AP347" s="103">
        <f t="shared" si="164"/>
        <v>1247.1145860035888</v>
      </c>
      <c r="AQ347" s="103">
        <f t="shared" si="165"/>
        <v>592.40211911475694</v>
      </c>
      <c r="AR347" s="103">
        <f t="shared" si="166"/>
        <v>2510.9481329573614</v>
      </c>
      <c r="AS347" s="92">
        <f t="shared" si="167"/>
        <v>594.15226864906435</v>
      </c>
      <c r="AT347" s="102">
        <f t="shared" si="183"/>
        <v>1020.8963019926886</v>
      </c>
      <c r="AU347" s="103">
        <f t="shared" si="168"/>
        <v>1251.0552678499037</v>
      </c>
      <c r="AV347" s="103">
        <f t="shared" si="169"/>
        <v>594.27401469092433</v>
      </c>
      <c r="AW347" s="103">
        <f t="shared" si="170"/>
        <v>2518.8823258820803</v>
      </c>
      <c r="AX347" s="92">
        <f t="shared" si="171"/>
        <v>596.02969441674395</v>
      </c>
    </row>
    <row r="348" spans="1:50" x14ac:dyDescent="0.2">
      <c r="A348" s="85" t="str">
        <f t="shared" si="172"/>
        <v>2012_1</v>
      </c>
      <c r="B348" s="59">
        <v>2012</v>
      </c>
      <c r="C348" s="59">
        <v>1</v>
      </c>
      <c r="D348" s="83" t="str">
        <f t="shared" si="173"/>
        <v>LYA_Personal</v>
      </c>
      <c r="E348" s="70" t="s">
        <v>27</v>
      </c>
      <c r="F348" s="71" t="s">
        <v>14</v>
      </c>
      <c r="G348" s="88">
        <f t="shared" si="174"/>
        <v>1476.25</v>
      </c>
      <c r="H348" s="72">
        <v>5905</v>
      </c>
      <c r="I348" s="88">
        <f t="shared" si="175"/>
        <v>606738750</v>
      </c>
      <c r="J348" s="92">
        <f t="shared" si="176"/>
        <v>2426955000</v>
      </c>
      <c r="K348" s="67">
        <v>159</v>
      </c>
      <c r="L348" s="68">
        <v>640</v>
      </c>
      <c r="M348" s="68">
        <v>781</v>
      </c>
      <c r="N348" s="68">
        <v>912</v>
      </c>
      <c r="O348" s="69">
        <v>294</v>
      </c>
      <c r="P348" s="67">
        <v>3009662</v>
      </c>
      <c r="Q348" s="68">
        <v>1760650</v>
      </c>
      <c r="R348" s="68">
        <v>591751</v>
      </c>
      <c r="S348" s="68">
        <v>2423293</v>
      </c>
      <c r="T348" s="69">
        <v>2172704</v>
      </c>
      <c r="U348" s="102">
        <f t="shared" si="155"/>
        <v>18928.691823899371</v>
      </c>
      <c r="V348" s="103">
        <f t="shared" si="156"/>
        <v>2751.015625</v>
      </c>
      <c r="W348" s="103">
        <f t="shared" si="157"/>
        <v>757.6837387964149</v>
      </c>
      <c r="X348" s="103">
        <f t="shared" si="158"/>
        <v>2657.1195175438597</v>
      </c>
      <c r="Y348" s="92">
        <f t="shared" si="159"/>
        <v>7390.149659863946</v>
      </c>
      <c r="Z348" s="102">
        <f>Coverages!$C$10*G348</f>
        <v>332156250</v>
      </c>
      <c r="AA348" s="103">
        <f>Coverages!$C$12*G348</f>
        <v>44287500</v>
      </c>
      <c r="AB348" s="103">
        <f>Coverages!$C$14*G348</f>
        <v>221437500</v>
      </c>
      <c r="AC348" s="103">
        <f>Coverages!$C$16*G348</f>
        <v>4428750</v>
      </c>
      <c r="AD348" s="92">
        <f>Coverages!$C$18*G348</f>
        <v>4428750</v>
      </c>
      <c r="AE348" s="106">
        <f t="shared" si="177"/>
        <v>0.10770533446232007</v>
      </c>
      <c r="AF348" s="107">
        <f t="shared" si="160"/>
        <v>0.43353090601185434</v>
      </c>
      <c r="AG348" s="107">
        <f t="shared" si="161"/>
        <v>0.52904318374259107</v>
      </c>
      <c r="AH348" s="107">
        <f t="shared" si="162"/>
        <v>0.61778154106689243</v>
      </c>
      <c r="AI348" s="108">
        <f t="shared" si="163"/>
        <v>0.19915325994919561</v>
      </c>
      <c r="AJ348" s="106">
        <f t="shared" si="184"/>
        <v>0.12650493931136531</v>
      </c>
      <c r="AK348" s="107">
        <f t="shared" si="178"/>
        <v>0.4635829563394866</v>
      </c>
      <c r="AL348" s="107">
        <f t="shared" si="179"/>
        <v>0.55931315933697878</v>
      </c>
      <c r="AM348" s="107">
        <f t="shared" si="180"/>
        <v>0.64724944586648214</v>
      </c>
      <c r="AN348" s="108">
        <f t="shared" si="181"/>
        <v>0.22337160049037033</v>
      </c>
      <c r="AO348" s="102">
        <f t="shared" si="182"/>
        <v>2038.7210838272649</v>
      </c>
      <c r="AP348" s="103">
        <f t="shared" si="164"/>
        <v>1192.6502963590178</v>
      </c>
      <c r="AQ348" s="103">
        <f t="shared" si="165"/>
        <v>400.84741744284503</v>
      </c>
      <c r="AR348" s="103">
        <f t="shared" si="166"/>
        <v>1641.5193903471634</v>
      </c>
      <c r="AS348" s="92">
        <f t="shared" si="167"/>
        <v>1471.7723962743437</v>
      </c>
      <c r="AT348" s="102">
        <f t="shared" si="183"/>
        <v>2045.1631151008166</v>
      </c>
      <c r="AU348" s="103">
        <f t="shared" si="168"/>
        <v>1196.4188797952238</v>
      </c>
      <c r="AV348" s="103">
        <f t="shared" si="169"/>
        <v>402.11403091909438</v>
      </c>
      <c r="AW348" s="103">
        <f t="shared" si="170"/>
        <v>1646.7063280468051</v>
      </c>
      <c r="AX348" s="92">
        <f t="shared" si="171"/>
        <v>1476.4229607284819</v>
      </c>
    </row>
    <row r="349" spans="1:50" x14ac:dyDescent="0.2">
      <c r="A349" s="85" t="str">
        <f t="shared" si="172"/>
        <v>2012_1</v>
      </c>
      <c r="B349" s="59">
        <v>2012</v>
      </c>
      <c r="C349" s="59">
        <v>1</v>
      </c>
      <c r="D349" s="83" t="str">
        <f t="shared" si="173"/>
        <v>MMA_Personal</v>
      </c>
      <c r="E349" s="70" t="s">
        <v>28</v>
      </c>
      <c r="F349" s="71" t="s">
        <v>14</v>
      </c>
      <c r="G349" s="88">
        <f t="shared" si="174"/>
        <v>9928.25</v>
      </c>
      <c r="H349" s="72">
        <v>39713</v>
      </c>
      <c r="I349" s="88">
        <f t="shared" si="175"/>
        <v>4080510750</v>
      </c>
      <c r="J349" s="92">
        <f t="shared" si="176"/>
        <v>16322043000</v>
      </c>
      <c r="K349" s="67">
        <v>1037</v>
      </c>
      <c r="L349" s="68">
        <v>4170</v>
      </c>
      <c r="M349" s="68">
        <v>6219</v>
      </c>
      <c r="N349" s="68">
        <v>7029</v>
      </c>
      <c r="O349" s="69">
        <v>1525</v>
      </c>
      <c r="P349" s="67">
        <v>13212398</v>
      </c>
      <c r="Q349" s="68">
        <v>12525546</v>
      </c>
      <c r="R349" s="68">
        <v>6289480</v>
      </c>
      <c r="S349" s="68">
        <v>22961394</v>
      </c>
      <c r="T349" s="69">
        <v>13744746</v>
      </c>
      <c r="U349" s="102">
        <f t="shared" si="155"/>
        <v>12740.981677917069</v>
      </c>
      <c r="V349" s="103">
        <f t="shared" si="156"/>
        <v>3003.7280575539567</v>
      </c>
      <c r="W349" s="103">
        <f t="shared" si="157"/>
        <v>1011.3330117382216</v>
      </c>
      <c r="X349" s="103">
        <f t="shared" si="158"/>
        <v>3266.6658130601791</v>
      </c>
      <c r="Y349" s="92">
        <f t="shared" si="159"/>
        <v>9012.9481967213123</v>
      </c>
      <c r="Z349" s="102">
        <f>Coverages!$C$10*G349</f>
        <v>2233856250</v>
      </c>
      <c r="AA349" s="103">
        <f>Coverages!$C$12*G349</f>
        <v>297847500</v>
      </c>
      <c r="AB349" s="103">
        <f>Coverages!$C$14*G349</f>
        <v>1489237500</v>
      </c>
      <c r="AC349" s="103">
        <f>Coverages!$C$16*G349</f>
        <v>29784750</v>
      </c>
      <c r="AD349" s="92">
        <f>Coverages!$C$18*G349</f>
        <v>29784750</v>
      </c>
      <c r="AE349" s="106">
        <f t="shared" si="177"/>
        <v>0.10444942462166042</v>
      </c>
      <c r="AF349" s="107">
        <f t="shared" si="160"/>
        <v>0.420013597562511</v>
      </c>
      <c r="AG349" s="107">
        <f t="shared" si="161"/>
        <v>0.62639437967416212</v>
      </c>
      <c r="AH349" s="107">
        <f t="shared" si="162"/>
        <v>0.70797975474026142</v>
      </c>
      <c r="AI349" s="108">
        <f t="shared" si="163"/>
        <v>0.15360209503185354</v>
      </c>
      <c r="AJ349" s="106">
        <f t="shared" si="184"/>
        <v>0.11160126237335727</v>
      </c>
      <c r="AK349" s="107">
        <f t="shared" si="178"/>
        <v>0.43155504159660396</v>
      </c>
      <c r="AL349" s="107">
        <f t="shared" si="179"/>
        <v>0.63770666095691608</v>
      </c>
      <c r="AM349" s="107">
        <f t="shared" si="180"/>
        <v>0.71861228112070963</v>
      </c>
      <c r="AN349" s="108">
        <f t="shared" si="181"/>
        <v>0.16203360636822947</v>
      </c>
      <c r="AO349" s="102">
        <f t="shared" si="182"/>
        <v>1330.7882053735552</v>
      </c>
      <c r="AP349" s="103">
        <f t="shared" si="164"/>
        <v>1261.6066275526905</v>
      </c>
      <c r="AQ349" s="103">
        <f t="shared" si="165"/>
        <v>633.49331453176546</v>
      </c>
      <c r="AR349" s="103">
        <f t="shared" si="166"/>
        <v>2312.7332611487423</v>
      </c>
      <c r="AS349" s="92">
        <f t="shared" si="167"/>
        <v>1384.40772542996</v>
      </c>
      <c r="AT349" s="102">
        <f t="shared" si="183"/>
        <v>1334.9932824218565</v>
      </c>
      <c r="AU349" s="103">
        <f t="shared" si="168"/>
        <v>1265.5931019233569</v>
      </c>
      <c r="AV349" s="103">
        <f t="shared" si="169"/>
        <v>635.49505168756036</v>
      </c>
      <c r="AW349" s="103">
        <f t="shared" si="170"/>
        <v>2320.0411269053147</v>
      </c>
      <c r="AX349" s="92">
        <f t="shared" si="171"/>
        <v>1388.7822315521137</v>
      </c>
    </row>
    <row r="350" spans="1:50" x14ac:dyDescent="0.2">
      <c r="A350" s="85" t="str">
        <f t="shared" si="172"/>
        <v>2012_1</v>
      </c>
      <c r="B350" s="59">
        <v>2012</v>
      </c>
      <c r="C350" s="59">
        <v>1</v>
      </c>
      <c r="D350" s="83" t="str">
        <f t="shared" si="173"/>
        <v>LYH_Personal</v>
      </c>
      <c r="E350" s="70" t="s">
        <v>29</v>
      </c>
      <c r="F350" s="71" t="s">
        <v>14</v>
      </c>
      <c r="G350" s="88">
        <f t="shared" si="174"/>
        <v>1063.25</v>
      </c>
      <c r="H350" s="72">
        <v>4253</v>
      </c>
      <c r="I350" s="88">
        <f t="shared" si="175"/>
        <v>436995750</v>
      </c>
      <c r="J350" s="92">
        <f t="shared" si="176"/>
        <v>1747983000</v>
      </c>
      <c r="K350" s="67">
        <v>133</v>
      </c>
      <c r="L350" s="68">
        <v>493</v>
      </c>
      <c r="M350" s="68">
        <v>519</v>
      </c>
      <c r="N350" s="68">
        <v>851</v>
      </c>
      <c r="O350" s="69">
        <v>197</v>
      </c>
      <c r="P350" s="67">
        <v>2113938</v>
      </c>
      <c r="Q350" s="68">
        <v>1438493</v>
      </c>
      <c r="R350" s="68">
        <v>614160</v>
      </c>
      <c r="S350" s="68">
        <v>2250245</v>
      </c>
      <c r="T350" s="69">
        <v>1258916</v>
      </c>
      <c r="U350" s="102">
        <f t="shared" si="155"/>
        <v>15894.270676691729</v>
      </c>
      <c r="V350" s="103">
        <f t="shared" si="156"/>
        <v>2917.83569979716</v>
      </c>
      <c r="W350" s="103">
        <f t="shared" si="157"/>
        <v>1183.3526011560693</v>
      </c>
      <c r="X350" s="103">
        <f t="shared" si="158"/>
        <v>2644.2361927144534</v>
      </c>
      <c r="Y350" s="92">
        <f t="shared" si="159"/>
        <v>6390.4365482233507</v>
      </c>
      <c r="Z350" s="102">
        <f>Coverages!$C$10*G350</f>
        <v>239231250</v>
      </c>
      <c r="AA350" s="103">
        <f>Coverages!$C$12*G350</f>
        <v>31897500</v>
      </c>
      <c r="AB350" s="103">
        <f>Coverages!$C$14*G350</f>
        <v>159487500</v>
      </c>
      <c r="AC350" s="103">
        <f>Coverages!$C$16*G350</f>
        <v>3189750</v>
      </c>
      <c r="AD350" s="92">
        <f>Coverages!$C$18*G350</f>
        <v>3189750</v>
      </c>
      <c r="AE350" s="106">
        <f t="shared" si="177"/>
        <v>0.12508817305431461</v>
      </c>
      <c r="AF350" s="107">
        <f t="shared" si="160"/>
        <v>0.46367270162238422</v>
      </c>
      <c r="AG350" s="107">
        <f t="shared" si="161"/>
        <v>0.48812602868563365</v>
      </c>
      <c r="AH350" s="107">
        <f t="shared" si="162"/>
        <v>0.80037620503174234</v>
      </c>
      <c r="AI350" s="108">
        <f t="shared" si="163"/>
        <v>0.18528097813308253</v>
      </c>
      <c r="AJ350" s="106">
        <f t="shared" si="184"/>
        <v>0.14872714002178133</v>
      </c>
      <c r="AK350" s="107">
        <f t="shared" si="178"/>
        <v>0.49930623926357742</v>
      </c>
      <c r="AL350" s="107">
        <f t="shared" si="179"/>
        <v>0.52384391344526782</v>
      </c>
      <c r="AM350" s="107">
        <f t="shared" si="180"/>
        <v>0.82893839237653577</v>
      </c>
      <c r="AN350" s="108">
        <f t="shared" si="181"/>
        <v>0.21304341416168315</v>
      </c>
      <c r="AO350" s="102">
        <f t="shared" si="182"/>
        <v>1988.1852809781331</v>
      </c>
      <c r="AP350" s="103">
        <f t="shared" si="164"/>
        <v>1352.9207618151893</v>
      </c>
      <c r="AQ350" s="103">
        <f t="shared" si="165"/>
        <v>577.62520573712675</v>
      </c>
      <c r="AR350" s="103">
        <f t="shared" si="166"/>
        <v>2116.3837291323771</v>
      </c>
      <c r="AS350" s="92">
        <f t="shared" si="167"/>
        <v>1184.026334352222</v>
      </c>
      <c r="AT350" s="102">
        <f t="shared" si="183"/>
        <v>1994.4676272290642</v>
      </c>
      <c r="AU350" s="103">
        <f t="shared" si="168"/>
        <v>1357.1957741880879</v>
      </c>
      <c r="AV350" s="103">
        <f t="shared" si="169"/>
        <v>579.45040863970564</v>
      </c>
      <c r="AW350" s="103">
        <f t="shared" si="170"/>
        <v>2123.0711618950345</v>
      </c>
      <c r="AX350" s="92">
        <f t="shared" si="171"/>
        <v>1187.7676674532104</v>
      </c>
    </row>
    <row r="351" spans="1:50" x14ac:dyDescent="0.2">
      <c r="A351" s="85" t="str">
        <f t="shared" si="172"/>
        <v>2012_1</v>
      </c>
      <c r="B351" s="59">
        <v>2012</v>
      </c>
      <c r="C351" s="59">
        <v>1</v>
      </c>
      <c r="D351" s="83" t="str">
        <f t="shared" si="173"/>
        <v>SSA_Personal</v>
      </c>
      <c r="E351" s="70" t="s">
        <v>30</v>
      </c>
      <c r="F351" s="71" t="s">
        <v>14</v>
      </c>
      <c r="G351" s="88">
        <f t="shared" si="174"/>
        <v>2045.75</v>
      </c>
      <c r="H351" s="72">
        <v>8183</v>
      </c>
      <c r="I351" s="88">
        <f t="shared" si="175"/>
        <v>840803250</v>
      </c>
      <c r="J351" s="92">
        <f t="shared" si="176"/>
        <v>3363213000</v>
      </c>
      <c r="K351" s="67">
        <v>241</v>
      </c>
      <c r="L351" s="68">
        <v>894</v>
      </c>
      <c r="M351" s="68">
        <v>1672</v>
      </c>
      <c r="N351" s="68">
        <v>1731</v>
      </c>
      <c r="O351" s="69">
        <v>724</v>
      </c>
      <c r="P351" s="67">
        <v>4952237</v>
      </c>
      <c r="Q351" s="68">
        <v>1589160</v>
      </c>
      <c r="R351" s="68">
        <v>1329317</v>
      </c>
      <c r="S351" s="68">
        <v>5860844</v>
      </c>
      <c r="T351" s="69">
        <v>3955581</v>
      </c>
      <c r="U351" s="102">
        <f t="shared" si="155"/>
        <v>20548.701244813277</v>
      </c>
      <c r="V351" s="103">
        <f t="shared" si="156"/>
        <v>1777.5838926174497</v>
      </c>
      <c r="W351" s="103">
        <f t="shared" si="157"/>
        <v>795.04605263157896</v>
      </c>
      <c r="X351" s="103">
        <f t="shared" si="158"/>
        <v>3385.8139803581744</v>
      </c>
      <c r="Y351" s="92">
        <f t="shared" si="159"/>
        <v>5463.5096685082872</v>
      </c>
      <c r="Z351" s="102">
        <f>Coverages!$C$10*G351</f>
        <v>460293750</v>
      </c>
      <c r="AA351" s="103">
        <f>Coverages!$C$12*G351</f>
        <v>61372500</v>
      </c>
      <c r="AB351" s="103">
        <f>Coverages!$C$14*G351</f>
        <v>306862500</v>
      </c>
      <c r="AC351" s="103">
        <f>Coverages!$C$16*G351</f>
        <v>6137250</v>
      </c>
      <c r="AD351" s="92">
        <f>Coverages!$C$18*G351</f>
        <v>6137250</v>
      </c>
      <c r="AE351" s="106">
        <f t="shared" si="177"/>
        <v>0.11780520591470121</v>
      </c>
      <c r="AF351" s="107">
        <f t="shared" si="160"/>
        <v>0.43700354393254309</v>
      </c>
      <c r="AG351" s="107">
        <f t="shared" si="161"/>
        <v>0.81730416717585241</v>
      </c>
      <c r="AH351" s="107">
        <f t="shared" si="162"/>
        <v>0.84614444580227299</v>
      </c>
      <c r="AI351" s="108">
        <f t="shared" si="163"/>
        <v>0.35390443602590738</v>
      </c>
      <c r="AJ351" s="106">
        <f t="shared" si="184"/>
        <v>0.13441231841885265</v>
      </c>
      <c r="AK351" s="107">
        <f t="shared" si="178"/>
        <v>0.46255554701080864</v>
      </c>
      <c r="AL351" s="107">
        <f t="shared" si="179"/>
        <v>0.83721025053836207</v>
      </c>
      <c r="AM351" s="107">
        <f t="shared" si="180"/>
        <v>0.86473141094931316</v>
      </c>
      <c r="AN351" s="108">
        <f t="shared" si="181"/>
        <v>0.37853764685583807</v>
      </c>
      <c r="AO351" s="102">
        <f t="shared" si="182"/>
        <v>2420.7439814249051</v>
      </c>
      <c r="AP351" s="103">
        <f t="shared" si="164"/>
        <v>776.81046071123058</v>
      </c>
      <c r="AQ351" s="103">
        <f t="shared" si="165"/>
        <v>649.79445191250147</v>
      </c>
      <c r="AR351" s="103">
        <f t="shared" si="166"/>
        <v>2864.8876939997558</v>
      </c>
      <c r="AS351" s="92">
        <f t="shared" si="167"/>
        <v>1933.5603079555176</v>
      </c>
      <c r="AT351" s="102">
        <f t="shared" si="183"/>
        <v>2428.393143714592</v>
      </c>
      <c r="AU351" s="103">
        <f t="shared" si="168"/>
        <v>779.26505703694738</v>
      </c>
      <c r="AV351" s="103">
        <f t="shared" si="169"/>
        <v>651.84769804499467</v>
      </c>
      <c r="AW351" s="103">
        <f t="shared" si="170"/>
        <v>2873.9402791063526</v>
      </c>
      <c r="AX351" s="92">
        <f t="shared" si="171"/>
        <v>1939.6700480626655</v>
      </c>
    </row>
    <row r="352" spans="1:50" x14ac:dyDescent="0.2">
      <c r="A352" s="85" t="str">
        <f t="shared" si="172"/>
        <v>2012_1</v>
      </c>
      <c r="B352" s="59">
        <v>2012</v>
      </c>
      <c r="C352" s="59">
        <v>1</v>
      </c>
      <c r="D352" s="83" t="str">
        <f t="shared" si="173"/>
        <v>MML_Personal</v>
      </c>
      <c r="E352" s="70" t="s">
        <v>31</v>
      </c>
      <c r="F352" s="71" t="s">
        <v>14</v>
      </c>
      <c r="G352" s="88">
        <f t="shared" si="174"/>
        <v>6687.25</v>
      </c>
      <c r="H352" s="72">
        <v>26749</v>
      </c>
      <c r="I352" s="88">
        <f t="shared" si="175"/>
        <v>2748459750</v>
      </c>
      <c r="J352" s="92">
        <f t="shared" si="176"/>
        <v>10993839000</v>
      </c>
      <c r="K352" s="67">
        <v>602</v>
      </c>
      <c r="L352" s="68">
        <v>3057</v>
      </c>
      <c r="M352" s="68">
        <v>6067</v>
      </c>
      <c r="N352" s="68">
        <v>4446</v>
      </c>
      <c r="O352" s="69">
        <v>995</v>
      </c>
      <c r="P352" s="67">
        <v>8880119</v>
      </c>
      <c r="Q352" s="68">
        <v>8625828</v>
      </c>
      <c r="R352" s="68">
        <v>3167516</v>
      </c>
      <c r="S352" s="68">
        <v>13508526</v>
      </c>
      <c r="T352" s="69">
        <v>1895704</v>
      </c>
      <c r="U352" s="102">
        <f t="shared" si="155"/>
        <v>14751.028239202658</v>
      </c>
      <c r="V352" s="103">
        <f t="shared" si="156"/>
        <v>2821.664376840039</v>
      </c>
      <c r="W352" s="103">
        <f t="shared" si="157"/>
        <v>522.08933575078288</v>
      </c>
      <c r="X352" s="103">
        <f t="shared" si="158"/>
        <v>3038.3549257759782</v>
      </c>
      <c r="Y352" s="92">
        <f t="shared" si="159"/>
        <v>1905.2301507537688</v>
      </c>
      <c r="Z352" s="102">
        <f>Coverages!$C$10*G352</f>
        <v>1504631250</v>
      </c>
      <c r="AA352" s="103">
        <f>Coverages!$C$12*G352</f>
        <v>200617500</v>
      </c>
      <c r="AB352" s="103">
        <f>Coverages!$C$14*G352</f>
        <v>1003087500</v>
      </c>
      <c r="AC352" s="103">
        <f>Coverages!$C$16*G352</f>
        <v>20061750</v>
      </c>
      <c r="AD352" s="92">
        <f>Coverages!$C$18*G352</f>
        <v>20061750</v>
      </c>
      <c r="AE352" s="106">
        <f t="shared" si="177"/>
        <v>9.0022056899323341E-2</v>
      </c>
      <c r="AF352" s="107">
        <f t="shared" si="160"/>
        <v>0.4571385846199858</v>
      </c>
      <c r="AG352" s="107">
        <f t="shared" si="161"/>
        <v>0.90724886911660252</v>
      </c>
      <c r="AH352" s="107">
        <f t="shared" si="162"/>
        <v>0.66484728401061721</v>
      </c>
      <c r="AI352" s="108">
        <f t="shared" si="163"/>
        <v>0.14879060899472876</v>
      </c>
      <c r="AJ352" s="106">
        <f t="shared" si="184"/>
        <v>9.8177020746293003E-2</v>
      </c>
      <c r="AK352" s="107">
        <f t="shared" si="178"/>
        <v>0.47133244628758114</v>
      </c>
      <c r="AL352" s="107">
        <f t="shared" si="179"/>
        <v>0.91551409954431173</v>
      </c>
      <c r="AM352" s="107">
        <f t="shared" si="180"/>
        <v>0.67829704176810035</v>
      </c>
      <c r="AN352" s="108">
        <f t="shared" si="181"/>
        <v>0.1589306125006674</v>
      </c>
      <c r="AO352" s="102">
        <f t="shared" si="182"/>
        <v>1327.9179034730271</v>
      </c>
      <c r="AP352" s="103">
        <f t="shared" si="164"/>
        <v>1289.8916595012897</v>
      </c>
      <c r="AQ352" s="103">
        <f t="shared" si="165"/>
        <v>473.664959437736</v>
      </c>
      <c r="AR352" s="103">
        <f t="shared" si="166"/>
        <v>2020.0420202624398</v>
      </c>
      <c r="AS352" s="92">
        <f t="shared" si="167"/>
        <v>283.48035440577218</v>
      </c>
      <c r="AT352" s="102">
        <f t="shared" si="183"/>
        <v>1332.1139108281986</v>
      </c>
      <c r="AU352" s="103">
        <f t="shared" si="168"/>
        <v>1293.9675100312706</v>
      </c>
      <c r="AV352" s="103">
        <f t="shared" si="169"/>
        <v>475.1616646545944</v>
      </c>
      <c r="AW352" s="103">
        <f t="shared" si="170"/>
        <v>2026.4250286943679</v>
      </c>
      <c r="AX352" s="92">
        <f t="shared" si="171"/>
        <v>284.37610680810235</v>
      </c>
    </row>
    <row r="353" spans="1:50" x14ac:dyDescent="0.2">
      <c r="A353" s="85" t="str">
        <f t="shared" si="172"/>
        <v>2012_1</v>
      </c>
      <c r="B353" s="59">
        <v>2012</v>
      </c>
      <c r="C353" s="59">
        <v>1</v>
      </c>
      <c r="D353" s="83" t="str">
        <f t="shared" si="173"/>
        <v>LMH_Personal</v>
      </c>
      <c r="E353" s="70" t="s">
        <v>32</v>
      </c>
      <c r="F353" s="71" t="s">
        <v>14</v>
      </c>
      <c r="G353" s="88">
        <f t="shared" si="174"/>
        <v>4651</v>
      </c>
      <c r="H353" s="72">
        <v>18604</v>
      </c>
      <c r="I353" s="88">
        <f t="shared" si="175"/>
        <v>1911561000</v>
      </c>
      <c r="J353" s="92">
        <f t="shared" si="176"/>
        <v>7646244000</v>
      </c>
      <c r="K353" s="67">
        <v>279</v>
      </c>
      <c r="L353" s="68">
        <v>2372</v>
      </c>
      <c r="M353" s="68">
        <v>3723</v>
      </c>
      <c r="N353" s="68">
        <v>4264</v>
      </c>
      <c r="O353" s="69">
        <v>770</v>
      </c>
      <c r="P353" s="67">
        <v>9174970</v>
      </c>
      <c r="Q353" s="68">
        <v>7605645</v>
      </c>
      <c r="R353" s="68">
        <v>1423390</v>
      </c>
      <c r="S353" s="68">
        <v>13418162</v>
      </c>
      <c r="T353" s="69">
        <v>6327342</v>
      </c>
      <c r="U353" s="102">
        <f t="shared" si="155"/>
        <v>32885.197132616486</v>
      </c>
      <c r="V353" s="103">
        <f t="shared" si="156"/>
        <v>3206.4270657672851</v>
      </c>
      <c r="W353" s="103">
        <f t="shared" si="157"/>
        <v>382.32339511146927</v>
      </c>
      <c r="X353" s="103">
        <f t="shared" si="158"/>
        <v>3146.8484990619136</v>
      </c>
      <c r="Y353" s="92">
        <f t="shared" si="159"/>
        <v>8217.3272727272724</v>
      </c>
      <c r="Z353" s="102">
        <f>Coverages!$C$10*G353</f>
        <v>1046475000</v>
      </c>
      <c r="AA353" s="103">
        <f>Coverages!$C$12*G353</f>
        <v>139530000</v>
      </c>
      <c r="AB353" s="103">
        <f>Coverages!$C$14*G353</f>
        <v>697650000</v>
      </c>
      <c r="AC353" s="103">
        <f>Coverages!$C$16*G353</f>
        <v>13953000</v>
      </c>
      <c r="AD353" s="92">
        <f>Coverages!$C$18*G353</f>
        <v>13953000</v>
      </c>
      <c r="AE353" s="106">
        <f t="shared" si="177"/>
        <v>5.9987099548484198E-2</v>
      </c>
      <c r="AF353" s="107">
        <f t="shared" si="160"/>
        <v>0.50999784992474739</v>
      </c>
      <c r="AG353" s="107">
        <f t="shared" si="161"/>
        <v>0.80047301655557945</v>
      </c>
      <c r="AH353" s="107">
        <f t="shared" si="162"/>
        <v>0.9167920877230703</v>
      </c>
      <c r="AI353" s="108">
        <f t="shared" si="163"/>
        <v>0.16555579445280585</v>
      </c>
      <c r="AJ353" s="106">
        <f t="shared" si="184"/>
        <v>6.8100045636720147E-2</v>
      </c>
      <c r="AK353" s="107">
        <f t="shared" si="178"/>
        <v>0.52707698670704717</v>
      </c>
      <c r="AL353" s="107">
        <f t="shared" si="179"/>
        <v>0.8141269228492769</v>
      </c>
      <c r="AM353" s="107">
        <f t="shared" si="180"/>
        <v>0.92622836062194813</v>
      </c>
      <c r="AN353" s="108">
        <f t="shared" si="181"/>
        <v>0.17825432873345803</v>
      </c>
      <c r="AO353" s="102">
        <f t="shared" si="182"/>
        <v>1972.6875940657924</v>
      </c>
      <c r="AP353" s="103">
        <f t="shared" si="164"/>
        <v>1635.2709094818319</v>
      </c>
      <c r="AQ353" s="103">
        <f t="shared" si="165"/>
        <v>306.03956138464844</v>
      </c>
      <c r="AR353" s="103">
        <f t="shared" si="166"/>
        <v>2885.0058052031823</v>
      </c>
      <c r="AS353" s="92">
        <f t="shared" si="167"/>
        <v>1360.426144915072</v>
      </c>
      <c r="AT353" s="102">
        <f t="shared" si="183"/>
        <v>1978.9209701144975</v>
      </c>
      <c r="AU353" s="103">
        <f t="shared" si="168"/>
        <v>1640.4381029852391</v>
      </c>
      <c r="AV353" s="103">
        <f t="shared" si="169"/>
        <v>307.00659725876756</v>
      </c>
      <c r="AW353" s="103">
        <f t="shared" si="170"/>
        <v>2894.1219603108771</v>
      </c>
      <c r="AX353" s="92">
        <f t="shared" si="171"/>
        <v>1364.7248730934493</v>
      </c>
    </row>
    <row r="354" spans="1:50" x14ac:dyDescent="0.2">
      <c r="A354" s="85" t="str">
        <f t="shared" si="172"/>
        <v>2012_1</v>
      </c>
      <c r="B354" s="59">
        <v>2012</v>
      </c>
      <c r="C354" s="59">
        <v>1</v>
      </c>
      <c r="D354" s="83" t="str">
        <f t="shared" si="173"/>
        <v>SSL_Personal</v>
      </c>
      <c r="E354" s="70" t="s">
        <v>33</v>
      </c>
      <c r="F354" s="71" t="s">
        <v>14</v>
      </c>
      <c r="G354" s="88">
        <f t="shared" si="174"/>
        <v>3632.75</v>
      </c>
      <c r="H354" s="72">
        <v>14531</v>
      </c>
      <c r="I354" s="88">
        <f t="shared" si="175"/>
        <v>1493060250</v>
      </c>
      <c r="J354" s="92">
        <f t="shared" si="176"/>
        <v>5972241000</v>
      </c>
      <c r="K354" s="67">
        <v>480</v>
      </c>
      <c r="L354" s="68">
        <v>1469</v>
      </c>
      <c r="M354" s="68">
        <v>3152</v>
      </c>
      <c r="N354" s="68">
        <v>2145</v>
      </c>
      <c r="O354" s="69">
        <v>497</v>
      </c>
      <c r="P354" s="67">
        <v>5515933</v>
      </c>
      <c r="Q354" s="68">
        <v>3943790</v>
      </c>
      <c r="R354" s="68">
        <v>2529507</v>
      </c>
      <c r="S354" s="68">
        <v>5593831</v>
      </c>
      <c r="T354" s="69">
        <v>1135163</v>
      </c>
      <c r="U354" s="102">
        <f t="shared" si="155"/>
        <v>11491.527083333332</v>
      </c>
      <c r="V354" s="103">
        <f t="shared" si="156"/>
        <v>2684.6766507828456</v>
      </c>
      <c r="W354" s="103">
        <f t="shared" si="157"/>
        <v>802.50856598984774</v>
      </c>
      <c r="X354" s="103">
        <f t="shared" si="158"/>
        <v>2607.84662004662</v>
      </c>
      <c r="Y354" s="92">
        <f t="shared" si="159"/>
        <v>2284.030181086519</v>
      </c>
      <c r="Z354" s="102">
        <f>Coverages!$C$10*G354</f>
        <v>817368750</v>
      </c>
      <c r="AA354" s="103">
        <f>Coverages!$C$12*G354</f>
        <v>108982500</v>
      </c>
      <c r="AB354" s="103">
        <f>Coverages!$C$14*G354</f>
        <v>544912500</v>
      </c>
      <c r="AC354" s="103">
        <f>Coverages!$C$16*G354</f>
        <v>10898250</v>
      </c>
      <c r="AD354" s="92">
        <f>Coverages!$C$18*G354</f>
        <v>10898250</v>
      </c>
      <c r="AE354" s="106">
        <f t="shared" si="177"/>
        <v>0.13213130548482555</v>
      </c>
      <c r="AF354" s="107">
        <f t="shared" si="160"/>
        <v>0.40437684949418484</v>
      </c>
      <c r="AG354" s="107">
        <f t="shared" si="161"/>
        <v>0.86766223935035447</v>
      </c>
      <c r="AH354" s="107">
        <f t="shared" si="162"/>
        <v>0.59046177138531419</v>
      </c>
      <c r="AI354" s="108">
        <f t="shared" si="163"/>
        <v>0.13681095588741313</v>
      </c>
      <c r="AJ354" s="106">
        <f t="shared" si="184"/>
        <v>0.14522216130696858</v>
      </c>
      <c r="AK354" s="107">
        <f t="shared" si="178"/>
        <v>0.42334902319455558</v>
      </c>
      <c r="AL354" s="107">
        <f t="shared" si="179"/>
        <v>0.88076176002717321</v>
      </c>
      <c r="AM354" s="107">
        <f t="shared" si="180"/>
        <v>0.60947173482344941</v>
      </c>
      <c r="AN354" s="108">
        <f t="shared" si="181"/>
        <v>0.1500956501439295</v>
      </c>
      <c r="AO354" s="102">
        <f t="shared" si="182"/>
        <v>1518.3904755350629</v>
      </c>
      <c r="AP354" s="103">
        <f t="shared" si="164"/>
        <v>1085.621085954167</v>
      </c>
      <c r="AQ354" s="103">
        <f t="shared" si="165"/>
        <v>696.30637946459296</v>
      </c>
      <c r="AR354" s="103">
        <f t="shared" si="166"/>
        <v>1539.8337347739316</v>
      </c>
      <c r="AS354" s="92">
        <f t="shared" si="167"/>
        <v>312.48035235014794</v>
      </c>
      <c r="AT354" s="102">
        <f t="shared" si="183"/>
        <v>1523.1883456343396</v>
      </c>
      <c r="AU354" s="103">
        <f t="shared" si="168"/>
        <v>1089.0514742708538</v>
      </c>
      <c r="AV354" s="103">
        <f t="shared" si="169"/>
        <v>698.50659581986974</v>
      </c>
      <c r="AW354" s="103">
        <f t="shared" si="170"/>
        <v>1544.6993621293232</v>
      </c>
      <c r="AX354" s="92">
        <f t="shared" si="171"/>
        <v>313.46774008953952</v>
      </c>
    </row>
    <row r="355" spans="1:50" x14ac:dyDescent="0.2">
      <c r="A355" s="85" t="str">
        <f t="shared" si="172"/>
        <v>2012_1</v>
      </c>
      <c r="B355" s="59">
        <v>2012</v>
      </c>
      <c r="C355" s="59">
        <v>1</v>
      </c>
      <c r="D355" s="83" t="str">
        <f t="shared" si="173"/>
        <v>SSH_Personal</v>
      </c>
      <c r="E355" s="70" t="s">
        <v>34</v>
      </c>
      <c r="F355" s="71" t="s">
        <v>14</v>
      </c>
      <c r="G355" s="88">
        <f t="shared" si="174"/>
        <v>3337.25</v>
      </c>
      <c r="H355" s="72">
        <v>13349</v>
      </c>
      <c r="I355" s="88">
        <f t="shared" si="175"/>
        <v>1371609750</v>
      </c>
      <c r="J355" s="92">
        <f t="shared" si="176"/>
        <v>5486439000</v>
      </c>
      <c r="K355" s="67">
        <v>344</v>
      </c>
      <c r="L355" s="68">
        <v>1742</v>
      </c>
      <c r="M355" s="68">
        <v>2211</v>
      </c>
      <c r="N355" s="68">
        <v>2451</v>
      </c>
      <c r="O355" s="69">
        <v>372</v>
      </c>
      <c r="P355" s="67">
        <v>4613511</v>
      </c>
      <c r="Q355" s="68">
        <v>6329010</v>
      </c>
      <c r="R355" s="68">
        <v>2074471</v>
      </c>
      <c r="S355" s="68">
        <v>8990103</v>
      </c>
      <c r="T355" s="69">
        <v>1299858</v>
      </c>
      <c r="U355" s="102">
        <f t="shared" si="155"/>
        <v>13411.369186046511</v>
      </c>
      <c r="V355" s="103">
        <f t="shared" si="156"/>
        <v>3633.1859931113663</v>
      </c>
      <c r="W355" s="103">
        <f t="shared" si="157"/>
        <v>938.25011307100863</v>
      </c>
      <c r="X355" s="103">
        <f t="shared" si="158"/>
        <v>3667.9326805385558</v>
      </c>
      <c r="Y355" s="92">
        <f t="shared" si="159"/>
        <v>3494.2419354838707</v>
      </c>
      <c r="Z355" s="102">
        <f>Coverages!$C$10*G355</f>
        <v>750881250</v>
      </c>
      <c r="AA355" s="103">
        <f>Coverages!$C$12*G355</f>
        <v>100117500</v>
      </c>
      <c r="AB355" s="103">
        <f>Coverages!$C$14*G355</f>
        <v>500587500</v>
      </c>
      <c r="AC355" s="103">
        <f>Coverages!$C$16*G355</f>
        <v>10011750</v>
      </c>
      <c r="AD355" s="92">
        <f>Coverages!$C$18*G355</f>
        <v>10011750</v>
      </c>
      <c r="AE355" s="106">
        <f t="shared" si="177"/>
        <v>0.1030788823132819</v>
      </c>
      <c r="AF355" s="107">
        <f t="shared" si="160"/>
        <v>0.52198666566784024</v>
      </c>
      <c r="AG355" s="107">
        <f t="shared" si="161"/>
        <v>0.66252153719379725</v>
      </c>
      <c r="AH355" s="107">
        <f t="shared" si="162"/>
        <v>0.73443703648213354</v>
      </c>
      <c r="AI355" s="108">
        <f t="shared" si="163"/>
        <v>0.11146902389692112</v>
      </c>
      <c r="AJ355" s="106">
        <f t="shared" si="184"/>
        <v>0.11534263899390874</v>
      </c>
      <c r="AK355" s="107">
        <f t="shared" si="178"/>
        <v>0.54213370621175749</v>
      </c>
      <c r="AL355" s="107">
        <f t="shared" si="179"/>
        <v>0.68159302531320343</v>
      </c>
      <c r="AM355" s="107">
        <f t="shared" si="180"/>
        <v>0.75224944259116766</v>
      </c>
      <c r="AN355" s="108">
        <f t="shared" si="181"/>
        <v>0.12416233532909694</v>
      </c>
      <c r="AO355" s="102">
        <f t="shared" si="182"/>
        <v>1382.4289459884635</v>
      </c>
      <c r="AP355" s="103">
        <f t="shared" si="164"/>
        <v>1896.4746422953031</v>
      </c>
      <c r="AQ355" s="103">
        <f t="shared" si="165"/>
        <v>621.61090718405876</v>
      </c>
      <c r="AR355" s="103">
        <f t="shared" si="166"/>
        <v>2693.865607910705</v>
      </c>
      <c r="AS355" s="92">
        <f t="shared" si="167"/>
        <v>389.49973780807551</v>
      </c>
      <c r="AT355" s="102">
        <f t="shared" si="183"/>
        <v>1386.7971994853087</v>
      </c>
      <c r="AU355" s="103">
        <f t="shared" si="168"/>
        <v>1902.467197653699</v>
      </c>
      <c r="AV355" s="103">
        <f t="shared" si="169"/>
        <v>623.57509784055753</v>
      </c>
      <c r="AW355" s="103">
        <f t="shared" si="170"/>
        <v>2702.3777906857649</v>
      </c>
      <c r="AX355" s="92">
        <f t="shared" si="171"/>
        <v>390.73049443874191</v>
      </c>
    </row>
    <row r="356" spans="1:50" x14ac:dyDescent="0.2">
      <c r="A356" s="85" t="str">
        <f t="shared" si="172"/>
        <v>2012_1</v>
      </c>
      <c r="B356" s="59">
        <v>2012</v>
      </c>
      <c r="C356" s="59">
        <v>1</v>
      </c>
      <c r="D356" s="83" t="str">
        <f t="shared" si="173"/>
        <v>MMH_Personal</v>
      </c>
      <c r="E356" s="70" t="s">
        <v>35</v>
      </c>
      <c r="F356" s="71" t="s">
        <v>14</v>
      </c>
      <c r="G356" s="88">
        <f t="shared" si="174"/>
        <v>5812.75</v>
      </c>
      <c r="H356" s="72">
        <v>23251</v>
      </c>
      <c r="I356" s="88">
        <f t="shared" si="175"/>
        <v>2389040250</v>
      </c>
      <c r="J356" s="92">
        <f t="shared" si="176"/>
        <v>9556161000</v>
      </c>
      <c r="K356" s="67">
        <v>893</v>
      </c>
      <c r="L356" s="68">
        <v>3202</v>
      </c>
      <c r="M356" s="68">
        <v>3111</v>
      </c>
      <c r="N356" s="68">
        <v>5329</v>
      </c>
      <c r="O356" s="69">
        <v>1151</v>
      </c>
      <c r="P356" s="67">
        <v>9778244</v>
      </c>
      <c r="Q356" s="68">
        <v>8967465</v>
      </c>
      <c r="R356" s="68">
        <v>3677940</v>
      </c>
      <c r="S356" s="68">
        <v>13486780</v>
      </c>
      <c r="T356" s="69">
        <v>2719878</v>
      </c>
      <c r="U356" s="102">
        <f t="shared" si="155"/>
        <v>10949.881298992161</v>
      </c>
      <c r="V356" s="103">
        <f t="shared" si="156"/>
        <v>2800.5824484697064</v>
      </c>
      <c r="W356" s="103">
        <f t="shared" si="157"/>
        <v>1182.2372227579556</v>
      </c>
      <c r="X356" s="103">
        <f t="shared" si="158"/>
        <v>2530.8275473822482</v>
      </c>
      <c r="Y356" s="92">
        <f t="shared" si="159"/>
        <v>2363.0564726324933</v>
      </c>
      <c r="Z356" s="102">
        <f>Coverages!$C$10*G356</f>
        <v>1307868750</v>
      </c>
      <c r="AA356" s="103">
        <f>Coverages!$C$12*G356</f>
        <v>174382500</v>
      </c>
      <c r="AB356" s="103">
        <f>Coverages!$C$14*G356</f>
        <v>871912500</v>
      </c>
      <c r="AC356" s="103">
        <f>Coverages!$C$16*G356</f>
        <v>17438250</v>
      </c>
      <c r="AD356" s="92">
        <f>Coverages!$C$18*G356</f>
        <v>17438250</v>
      </c>
      <c r="AE356" s="106">
        <f t="shared" si="177"/>
        <v>0.15362780095479764</v>
      </c>
      <c r="AF356" s="107">
        <f t="shared" si="160"/>
        <v>0.55085802761171565</v>
      </c>
      <c r="AG356" s="107">
        <f t="shared" si="161"/>
        <v>0.53520278697690427</v>
      </c>
      <c r="AH356" s="107">
        <f t="shared" si="162"/>
        <v>0.91677777299901075</v>
      </c>
      <c r="AI356" s="108">
        <f t="shared" si="163"/>
        <v>0.19801298868865855</v>
      </c>
      <c r="AJ356" s="106">
        <f t="shared" si="184"/>
        <v>0.16464777826774621</v>
      </c>
      <c r="AK356" s="107">
        <f t="shared" si="178"/>
        <v>0.56605918868648419</v>
      </c>
      <c r="AL356" s="107">
        <f t="shared" si="179"/>
        <v>0.55044528121090119</v>
      </c>
      <c r="AM356" s="107">
        <f t="shared" si="180"/>
        <v>0.9252192181493607</v>
      </c>
      <c r="AN356" s="108">
        <f t="shared" si="181"/>
        <v>0.21019153930138296</v>
      </c>
      <c r="AO356" s="102">
        <f t="shared" si="182"/>
        <v>1682.2061846802287</v>
      </c>
      <c r="AP356" s="103">
        <f t="shared" si="164"/>
        <v>1542.7233237280118</v>
      </c>
      <c r="AQ356" s="103">
        <f t="shared" si="165"/>
        <v>632.73665648789301</v>
      </c>
      <c r="AR356" s="103">
        <f t="shared" si="166"/>
        <v>2320.2064427336459</v>
      </c>
      <c r="AS356" s="92">
        <f t="shared" si="167"/>
        <v>467.91587458603931</v>
      </c>
      <c r="AT356" s="102">
        <f t="shared" si="183"/>
        <v>1687.5216861170061</v>
      </c>
      <c r="AU356" s="103">
        <f t="shared" si="168"/>
        <v>1547.5980817205257</v>
      </c>
      <c r="AV356" s="103">
        <f t="shared" si="169"/>
        <v>634.73600272576357</v>
      </c>
      <c r="AW356" s="103">
        <f t="shared" si="170"/>
        <v>2327.5379225440802</v>
      </c>
      <c r="AX356" s="92">
        <f t="shared" si="171"/>
        <v>469.39441361787971</v>
      </c>
    </row>
    <row r="357" spans="1:50" x14ac:dyDescent="0.2">
      <c r="A357" s="85" t="str">
        <f t="shared" si="172"/>
        <v>2012_1</v>
      </c>
      <c r="B357" s="59">
        <v>2012</v>
      </c>
      <c r="C357" s="59">
        <v>1</v>
      </c>
      <c r="D357" s="83" t="str">
        <f t="shared" si="173"/>
        <v>SYA_Personal</v>
      </c>
      <c r="E357" s="70" t="s">
        <v>36</v>
      </c>
      <c r="F357" s="71" t="s">
        <v>14</v>
      </c>
      <c r="G357" s="88">
        <f t="shared" si="174"/>
        <v>1625.5</v>
      </c>
      <c r="H357" s="72">
        <v>6502</v>
      </c>
      <c r="I357" s="88">
        <f t="shared" si="175"/>
        <v>668080500</v>
      </c>
      <c r="J357" s="92">
        <f t="shared" si="176"/>
        <v>2672322000</v>
      </c>
      <c r="K357" s="67">
        <v>256</v>
      </c>
      <c r="L357" s="68">
        <v>911</v>
      </c>
      <c r="M357" s="68">
        <v>1114</v>
      </c>
      <c r="N357" s="68">
        <v>1334</v>
      </c>
      <c r="O357" s="69">
        <v>176</v>
      </c>
      <c r="P357" s="67">
        <v>3993935</v>
      </c>
      <c r="Q357" s="68">
        <v>3226309</v>
      </c>
      <c r="R357" s="68">
        <v>959428</v>
      </c>
      <c r="S357" s="68">
        <v>4492105</v>
      </c>
      <c r="T357" s="69">
        <v>881776</v>
      </c>
      <c r="U357" s="102">
        <f t="shared" si="155"/>
        <v>15601.30859375</v>
      </c>
      <c r="V357" s="103">
        <f t="shared" si="156"/>
        <v>3541.502744237102</v>
      </c>
      <c r="W357" s="103">
        <f t="shared" si="157"/>
        <v>861.24596050269304</v>
      </c>
      <c r="X357" s="103">
        <f t="shared" si="158"/>
        <v>3367.3950524737629</v>
      </c>
      <c r="Y357" s="92">
        <f t="shared" si="159"/>
        <v>5010.090909090909</v>
      </c>
      <c r="Z357" s="102">
        <f>Coverages!$C$10*G357</f>
        <v>365737500</v>
      </c>
      <c r="AA357" s="103">
        <f>Coverages!$C$12*G357</f>
        <v>48765000</v>
      </c>
      <c r="AB357" s="103">
        <f>Coverages!$C$14*G357</f>
        <v>243825000</v>
      </c>
      <c r="AC357" s="103">
        <f>Coverages!$C$16*G357</f>
        <v>4876500</v>
      </c>
      <c r="AD357" s="92">
        <f>Coverages!$C$18*G357</f>
        <v>4876500</v>
      </c>
      <c r="AE357" s="106">
        <f t="shared" si="177"/>
        <v>0.15749000307597663</v>
      </c>
      <c r="AF357" s="107">
        <f t="shared" si="160"/>
        <v>0.56044294063365119</v>
      </c>
      <c r="AG357" s="107">
        <f t="shared" si="161"/>
        <v>0.68532759151030453</v>
      </c>
      <c r="AH357" s="107">
        <f t="shared" si="162"/>
        <v>0.82067056290372198</v>
      </c>
      <c r="AI357" s="108">
        <f t="shared" si="163"/>
        <v>0.10827437711473392</v>
      </c>
      <c r="AJ357" s="106">
        <f t="shared" si="184"/>
        <v>0.17854118387530621</v>
      </c>
      <c r="AK357" s="107">
        <f t="shared" si="178"/>
        <v>0.58912667984674749</v>
      </c>
      <c r="AL357" s="107">
        <f t="shared" si="179"/>
        <v>0.71216501842325963</v>
      </c>
      <c r="AM357" s="107">
        <f t="shared" si="180"/>
        <v>0.84284091827944663</v>
      </c>
      <c r="AN357" s="108">
        <f t="shared" si="181"/>
        <v>0.12623167156856355</v>
      </c>
      <c r="AO357" s="102">
        <f t="shared" si="182"/>
        <v>2457.0501384189479</v>
      </c>
      <c r="AP357" s="103">
        <f t="shared" si="164"/>
        <v>1984.810212242387</v>
      </c>
      <c r="AQ357" s="103">
        <f t="shared" si="165"/>
        <v>590.23561980928946</v>
      </c>
      <c r="AR357" s="103">
        <f t="shared" si="166"/>
        <v>2763.5219932328514</v>
      </c>
      <c r="AS357" s="92">
        <f t="shared" si="167"/>
        <v>542.46447247000924</v>
      </c>
      <c r="AT357" s="102">
        <f t="shared" si="183"/>
        <v>2464.8140223351652</v>
      </c>
      <c r="AU357" s="103">
        <f t="shared" si="168"/>
        <v>1991.0818938180378</v>
      </c>
      <c r="AV357" s="103">
        <f t="shared" si="169"/>
        <v>592.10066959551989</v>
      </c>
      <c r="AW357" s="103">
        <f t="shared" si="170"/>
        <v>2772.254279001012</v>
      </c>
      <c r="AX357" s="92">
        <f t="shared" si="171"/>
        <v>544.17857310111776</v>
      </c>
    </row>
    <row r="358" spans="1:50" x14ac:dyDescent="0.2">
      <c r="A358" s="85" t="str">
        <f t="shared" si="172"/>
        <v>2012_1</v>
      </c>
      <c r="B358" s="59">
        <v>2012</v>
      </c>
      <c r="C358" s="59">
        <v>1</v>
      </c>
      <c r="D358" s="83" t="str">
        <f t="shared" si="173"/>
        <v>LSH_Personal</v>
      </c>
      <c r="E358" s="70" t="s">
        <v>37</v>
      </c>
      <c r="F358" s="71" t="s">
        <v>14</v>
      </c>
      <c r="G358" s="88">
        <f t="shared" si="174"/>
        <v>3019.25</v>
      </c>
      <c r="H358" s="72">
        <v>12077</v>
      </c>
      <c r="I358" s="88">
        <f t="shared" si="175"/>
        <v>1240911750</v>
      </c>
      <c r="J358" s="92">
        <f t="shared" si="176"/>
        <v>4963647000</v>
      </c>
      <c r="K358" s="67">
        <v>496</v>
      </c>
      <c r="L358" s="68">
        <v>2150</v>
      </c>
      <c r="M358" s="68">
        <v>1192</v>
      </c>
      <c r="N358" s="68">
        <v>3728</v>
      </c>
      <c r="O358" s="69">
        <v>1225</v>
      </c>
      <c r="P358" s="67">
        <v>8537030</v>
      </c>
      <c r="Q358" s="68">
        <v>6110834</v>
      </c>
      <c r="R358" s="68">
        <v>1365736</v>
      </c>
      <c r="S358" s="68">
        <v>10704706</v>
      </c>
      <c r="T358" s="69">
        <v>6685337</v>
      </c>
      <c r="U358" s="102">
        <f t="shared" si="155"/>
        <v>17211.754032258064</v>
      </c>
      <c r="V358" s="103">
        <f t="shared" si="156"/>
        <v>2842.2483720930231</v>
      </c>
      <c r="W358" s="103">
        <f t="shared" si="157"/>
        <v>1145.7516778523491</v>
      </c>
      <c r="X358" s="103">
        <f t="shared" si="158"/>
        <v>2871.4340128755366</v>
      </c>
      <c r="Y358" s="92">
        <f t="shared" si="159"/>
        <v>5457.4179591836737</v>
      </c>
      <c r="Z358" s="102">
        <f>Coverages!$C$10*G358</f>
        <v>679331250</v>
      </c>
      <c r="AA358" s="103">
        <f>Coverages!$C$12*G358</f>
        <v>90577500</v>
      </c>
      <c r="AB358" s="103">
        <f>Coverages!$C$14*G358</f>
        <v>452887500</v>
      </c>
      <c r="AC358" s="103">
        <f>Coverages!$C$16*G358</f>
        <v>9057750</v>
      </c>
      <c r="AD358" s="92">
        <f>Coverages!$C$18*G358</f>
        <v>9057750</v>
      </c>
      <c r="AE358" s="106">
        <f t="shared" si="177"/>
        <v>0.16427920841268526</v>
      </c>
      <c r="AF358" s="107">
        <f t="shared" si="160"/>
        <v>0.71209737517595428</v>
      </c>
      <c r="AG358" s="107">
        <f t="shared" si="161"/>
        <v>0.39480003312080814</v>
      </c>
      <c r="AH358" s="107">
        <f t="shared" si="162"/>
        <v>1.2347437277469571</v>
      </c>
      <c r="AI358" s="108">
        <f t="shared" si="163"/>
        <v>0.40572989980955537</v>
      </c>
      <c r="AJ358" s="106">
        <f t="shared" si="184"/>
        <v>0.1799910932698576</v>
      </c>
      <c r="AK358" s="107">
        <f t="shared" si="178"/>
        <v>0.73129727170354741</v>
      </c>
      <c r="AL358" s="107">
        <f t="shared" si="179"/>
        <v>0.41552741369574719</v>
      </c>
      <c r="AM358" s="107">
        <f t="shared" si="180"/>
        <v>1.2575729857545308</v>
      </c>
      <c r="AN358" s="108">
        <f t="shared" si="181"/>
        <v>0.42655163075812291</v>
      </c>
      <c r="AO358" s="102">
        <f t="shared" si="182"/>
        <v>2827.5333278131989</v>
      </c>
      <c r="AP358" s="103">
        <f t="shared" si="164"/>
        <v>2023.957605365571</v>
      </c>
      <c r="AQ358" s="103">
        <f t="shared" si="165"/>
        <v>452.34280036432887</v>
      </c>
      <c r="AR358" s="103">
        <f t="shared" si="166"/>
        <v>3545.4851370373435</v>
      </c>
      <c r="AS358" s="92">
        <f t="shared" si="167"/>
        <v>2214.2376417984597</v>
      </c>
      <c r="AT358" s="102">
        <f t="shared" si="183"/>
        <v>2836.4678791205251</v>
      </c>
      <c r="AU358" s="103">
        <f t="shared" si="168"/>
        <v>2030.3529864177112</v>
      </c>
      <c r="AV358" s="103">
        <f t="shared" si="169"/>
        <v>453.77213098215054</v>
      </c>
      <c r="AW358" s="103">
        <f t="shared" si="170"/>
        <v>3556.6883007824449</v>
      </c>
      <c r="AX358" s="92">
        <f t="shared" si="171"/>
        <v>2221.2342772130319</v>
      </c>
    </row>
    <row r="359" spans="1:50" x14ac:dyDescent="0.2">
      <c r="A359" s="85" t="str">
        <f t="shared" si="172"/>
        <v>2012_1</v>
      </c>
      <c r="B359" s="59">
        <v>2012</v>
      </c>
      <c r="C359" s="59">
        <v>1</v>
      </c>
      <c r="D359" s="83" t="str">
        <f t="shared" si="173"/>
        <v>SYH_Personal</v>
      </c>
      <c r="E359" s="70" t="s">
        <v>38</v>
      </c>
      <c r="F359" s="71" t="s">
        <v>14</v>
      </c>
      <c r="G359" s="88">
        <f t="shared" si="174"/>
        <v>1589.25</v>
      </c>
      <c r="H359" s="72">
        <v>6357</v>
      </c>
      <c r="I359" s="88">
        <f t="shared" si="175"/>
        <v>653181750</v>
      </c>
      <c r="J359" s="92">
        <f t="shared" si="176"/>
        <v>2612727000</v>
      </c>
      <c r="K359" s="67">
        <v>267</v>
      </c>
      <c r="L359" s="68">
        <v>1077</v>
      </c>
      <c r="M359" s="68">
        <v>704</v>
      </c>
      <c r="N359" s="68">
        <v>1821</v>
      </c>
      <c r="O359" s="69">
        <v>44</v>
      </c>
      <c r="P359" s="67">
        <v>2604208</v>
      </c>
      <c r="Q359" s="68">
        <v>2426438</v>
      </c>
      <c r="R359" s="68">
        <v>1237639</v>
      </c>
      <c r="S359" s="68">
        <v>4009285</v>
      </c>
      <c r="T359" s="69">
        <v>249698</v>
      </c>
      <c r="U359" s="102">
        <f t="shared" si="155"/>
        <v>9753.5880149812729</v>
      </c>
      <c r="V359" s="103">
        <f t="shared" si="156"/>
        <v>2252.9600742804087</v>
      </c>
      <c r="W359" s="103">
        <f t="shared" si="157"/>
        <v>1758.0099431818182</v>
      </c>
      <c r="X359" s="103">
        <f t="shared" si="158"/>
        <v>2201.6941241076333</v>
      </c>
      <c r="Y359" s="92">
        <f t="shared" si="159"/>
        <v>5674.954545454545</v>
      </c>
      <c r="Z359" s="102">
        <f>Coverages!$C$10*G359</f>
        <v>357581250</v>
      </c>
      <c r="AA359" s="103">
        <f>Coverages!$C$12*G359</f>
        <v>47677500</v>
      </c>
      <c r="AB359" s="103">
        <f>Coverages!$C$14*G359</f>
        <v>238387500</v>
      </c>
      <c r="AC359" s="103">
        <f>Coverages!$C$16*G359</f>
        <v>4767750</v>
      </c>
      <c r="AD359" s="92">
        <f>Coverages!$C$18*G359</f>
        <v>4767750</v>
      </c>
      <c r="AE359" s="106">
        <f t="shared" si="177"/>
        <v>0.16800377536573854</v>
      </c>
      <c r="AF359" s="107">
        <f t="shared" si="160"/>
        <v>0.67767815007078813</v>
      </c>
      <c r="AG359" s="107">
        <f t="shared" si="161"/>
        <v>0.44297624665722823</v>
      </c>
      <c r="AH359" s="107">
        <f t="shared" si="162"/>
        <v>1.1458235016517224</v>
      </c>
      <c r="AI359" s="108">
        <f t="shared" si="163"/>
        <v>2.7686015416076765E-2</v>
      </c>
      <c r="AJ359" s="106">
        <f t="shared" si="184"/>
        <v>0.1898552127162067</v>
      </c>
      <c r="AK359" s="107">
        <f t="shared" si="178"/>
        <v>0.70499410742709878</v>
      </c>
      <c r="AL359" s="107">
        <f t="shared" si="179"/>
        <v>0.47200891067018724</v>
      </c>
      <c r="AM359" s="107">
        <f t="shared" si="180"/>
        <v>1.1697143975096918</v>
      </c>
      <c r="AN359" s="108">
        <f t="shared" si="181"/>
        <v>3.7275456720567056E-2</v>
      </c>
      <c r="AO359" s="102">
        <f t="shared" si="182"/>
        <v>1638.6396098788737</v>
      </c>
      <c r="AP359" s="103">
        <f t="shared" si="164"/>
        <v>1526.7818153216926</v>
      </c>
      <c r="AQ359" s="103">
        <f t="shared" si="165"/>
        <v>778.7566462167689</v>
      </c>
      <c r="AR359" s="103">
        <f t="shared" si="166"/>
        <v>2522.7528708510304</v>
      </c>
      <c r="AS359" s="92">
        <f t="shared" si="167"/>
        <v>157.11687903098945</v>
      </c>
      <c r="AT359" s="102">
        <f t="shared" si="183"/>
        <v>1643.8174479346333</v>
      </c>
      <c r="AU359" s="103">
        <f t="shared" si="168"/>
        <v>1531.6062007073228</v>
      </c>
      <c r="AV359" s="103">
        <f t="shared" si="169"/>
        <v>781.21739217619006</v>
      </c>
      <c r="AW359" s="103">
        <f t="shared" si="170"/>
        <v>2530.7243648520416</v>
      </c>
      <c r="AX359" s="92">
        <f t="shared" si="171"/>
        <v>157.61334314094037</v>
      </c>
    </row>
    <row r="360" spans="1:50" x14ac:dyDescent="0.2">
      <c r="A360" s="85" t="str">
        <f t="shared" si="172"/>
        <v>2012_1</v>
      </c>
      <c r="B360" s="59">
        <v>2012</v>
      </c>
      <c r="C360" s="59">
        <v>1</v>
      </c>
      <c r="D360" s="83" t="str">
        <f t="shared" si="173"/>
        <v>MSH_Personal</v>
      </c>
      <c r="E360" s="70" t="s">
        <v>39</v>
      </c>
      <c r="F360" s="71" t="s">
        <v>14</v>
      </c>
      <c r="G360" s="88">
        <f t="shared" si="174"/>
        <v>4228.5</v>
      </c>
      <c r="H360" s="72">
        <v>16914</v>
      </c>
      <c r="I360" s="88">
        <f t="shared" si="175"/>
        <v>1737913500</v>
      </c>
      <c r="J360" s="92">
        <f t="shared" si="176"/>
        <v>6951654000</v>
      </c>
      <c r="K360" s="67">
        <v>766</v>
      </c>
      <c r="L360" s="68">
        <v>2811</v>
      </c>
      <c r="M360" s="68">
        <v>2887</v>
      </c>
      <c r="N360" s="68">
        <v>2654</v>
      </c>
      <c r="O360" s="69">
        <v>446</v>
      </c>
      <c r="P360" s="67">
        <v>11029814</v>
      </c>
      <c r="Q360" s="68">
        <v>7312326</v>
      </c>
      <c r="R360" s="68">
        <v>2552938</v>
      </c>
      <c r="S360" s="68">
        <v>7916431</v>
      </c>
      <c r="T360" s="69">
        <v>2201959</v>
      </c>
      <c r="U360" s="102">
        <f t="shared" si="155"/>
        <v>14399.23498694517</v>
      </c>
      <c r="V360" s="103">
        <f t="shared" si="156"/>
        <v>2601.325506937033</v>
      </c>
      <c r="W360" s="103">
        <f t="shared" si="157"/>
        <v>884.2874956702459</v>
      </c>
      <c r="X360" s="103">
        <f t="shared" si="158"/>
        <v>2982.8300678221553</v>
      </c>
      <c r="Y360" s="92">
        <f t="shared" si="159"/>
        <v>4937.1278026905829</v>
      </c>
      <c r="Z360" s="102">
        <f>Coverages!$C$10*G360</f>
        <v>951412500</v>
      </c>
      <c r="AA360" s="103">
        <f>Coverages!$C$12*G360</f>
        <v>126855000</v>
      </c>
      <c r="AB360" s="103">
        <f>Coverages!$C$14*G360</f>
        <v>634275000</v>
      </c>
      <c r="AC360" s="103">
        <f>Coverages!$C$16*G360</f>
        <v>12685500</v>
      </c>
      <c r="AD360" s="92">
        <f>Coverages!$C$18*G360</f>
        <v>12685500</v>
      </c>
      <c r="AE360" s="106">
        <f t="shared" si="177"/>
        <v>0.18115170864372709</v>
      </c>
      <c r="AF360" s="107">
        <f t="shared" si="160"/>
        <v>0.66477474281660165</v>
      </c>
      <c r="AG360" s="107">
        <f t="shared" si="161"/>
        <v>0.68274801939221952</v>
      </c>
      <c r="AH360" s="107">
        <f t="shared" si="162"/>
        <v>0.62764573725907535</v>
      </c>
      <c r="AI360" s="108">
        <f t="shared" si="163"/>
        <v>0.1054747546411257</v>
      </c>
      <c r="AJ360" s="106">
        <f t="shared" si="184"/>
        <v>0.19495191862172601</v>
      </c>
      <c r="AK360" s="107">
        <f t="shared" si="178"/>
        <v>0.68168960155576186</v>
      </c>
      <c r="AL360" s="107">
        <f t="shared" si="179"/>
        <v>0.6994241446706746</v>
      </c>
      <c r="AM360" s="107">
        <f t="shared" si="180"/>
        <v>0.64496774428373838</v>
      </c>
      <c r="AN360" s="108">
        <f t="shared" si="181"/>
        <v>0.1164808511413869</v>
      </c>
      <c r="AO360" s="102">
        <f t="shared" si="182"/>
        <v>2608.4460210476527</v>
      </c>
      <c r="AP360" s="103">
        <f t="shared" si="164"/>
        <v>1729.295494856332</v>
      </c>
      <c r="AQ360" s="103">
        <f t="shared" si="165"/>
        <v>603.74553624216628</v>
      </c>
      <c r="AR360" s="103">
        <f t="shared" si="166"/>
        <v>1872.1605770367742</v>
      </c>
      <c r="AS360" s="92">
        <f t="shared" si="167"/>
        <v>520.74234362066932</v>
      </c>
      <c r="AT360" s="102">
        <f t="shared" si="183"/>
        <v>2616.688291643793</v>
      </c>
      <c r="AU360" s="103">
        <f t="shared" si="168"/>
        <v>1734.7597909522763</v>
      </c>
      <c r="AV360" s="103">
        <f t="shared" si="169"/>
        <v>605.65327519507775</v>
      </c>
      <c r="AW360" s="103">
        <f t="shared" si="170"/>
        <v>1878.0763038529899</v>
      </c>
      <c r="AX360" s="92">
        <f t="shared" si="171"/>
        <v>522.38780581247113</v>
      </c>
    </row>
    <row r="361" spans="1:50" x14ac:dyDescent="0.2">
      <c r="A361" s="85" t="str">
        <f t="shared" si="172"/>
        <v>2012_1</v>
      </c>
      <c r="B361" s="59">
        <v>2012</v>
      </c>
      <c r="C361" s="59">
        <v>1</v>
      </c>
      <c r="D361" s="83" t="str">
        <f t="shared" si="173"/>
        <v>SMH_Personal</v>
      </c>
      <c r="E361" s="70" t="s">
        <v>40</v>
      </c>
      <c r="F361" s="71" t="s">
        <v>14</v>
      </c>
      <c r="G361" s="88">
        <f t="shared" si="174"/>
        <v>2750.75</v>
      </c>
      <c r="H361" s="72">
        <v>11003</v>
      </c>
      <c r="I361" s="88">
        <f t="shared" si="175"/>
        <v>1130558250</v>
      </c>
      <c r="J361" s="92">
        <f t="shared" si="176"/>
        <v>4522233000</v>
      </c>
      <c r="K361" s="67">
        <v>389</v>
      </c>
      <c r="L361" s="68">
        <v>1842</v>
      </c>
      <c r="M361" s="68">
        <v>3647</v>
      </c>
      <c r="N361" s="68">
        <v>3476</v>
      </c>
      <c r="O361" s="69">
        <v>591</v>
      </c>
      <c r="P361" s="67">
        <v>4507519</v>
      </c>
      <c r="Q361" s="68">
        <v>5902029</v>
      </c>
      <c r="R361" s="68">
        <v>2341680</v>
      </c>
      <c r="S361" s="68">
        <v>10744039</v>
      </c>
      <c r="T361" s="69">
        <v>1398275</v>
      </c>
      <c r="U361" s="102">
        <f t="shared" si="155"/>
        <v>11587.452442159383</v>
      </c>
      <c r="V361" s="103">
        <f t="shared" si="156"/>
        <v>3204.1416938110751</v>
      </c>
      <c r="W361" s="103">
        <f t="shared" si="157"/>
        <v>642.08390457910616</v>
      </c>
      <c r="X361" s="103">
        <f t="shared" si="158"/>
        <v>3090.9203107019562</v>
      </c>
      <c r="Y361" s="92">
        <f t="shared" si="159"/>
        <v>2365.947546531303</v>
      </c>
      <c r="Z361" s="102">
        <f>Coverages!$C$10*G361</f>
        <v>618918750</v>
      </c>
      <c r="AA361" s="103">
        <f>Coverages!$C$12*G361</f>
        <v>82522500</v>
      </c>
      <c r="AB361" s="103">
        <f>Coverages!$C$14*G361</f>
        <v>412612500</v>
      </c>
      <c r="AC361" s="103">
        <f>Coverages!$C$16*G361</f>
        <v>8252250</v>
      </c>
      <c r="AD361" s="92">
        <f>Coverages!$C$18*G361</f>
        <v>8252250</v>
      </c>
      <c r="AE361" s="106">
        <f t="shared" si="177"/>
        <v>0.14141597746069254</v>
      </c>
      <c r="AF361" s="107">
        <f t="shared" si="160"/>
        <v>0.66963555393983454</v>
      </c>
      <c r="AG361" s="107">
        <f t="shared" si="161"/>
        <v>1.3258202308461329</v>
      </c>
      <c r="AH361" s="107">
        <f t="shared" si="162"/>
        <v>1.2636553667181678</v>
      </c>
      <c r="AI361" s="108">
        <f t="shared" si="163"/>
        <v>0.21485049531945832</v>
      </c>
      <c r="AJ361" s="106">
        <f t="shared" si="184"/>
        <v>0.15689597906143263</v>
      </c>
      <c r="AK361" s="107">
        <f t="shared" si="178"/>
        <v>0.69053074100036627</v>
      </c>
      <c r="AL361" s="107">
        <f t="shared" si="179"/>
        <v>1.355018809060383</v>
      </c>
      <c r="AM361" s="107">
        <f t="shared" si="180"/>
        <v>1.2892980218282906</v>
      </c>
      <c r="AN361" s="108">
        <f t="shared" si="181"/>
        <v>0.23309679150615104</v>
      </c>
      <c r="AO361" s="102">
        <f t="shared" si="182"/>
        <v>1638.650913387258</v>
      </c>
      <c r="AP361" s="103">
        <f t="shared" si="164"/>
        <v>2145.6071980368988</v>
      </c>
      <c r="AQ361" s="103">
        <f t="shared" si="165"/>
        <v>851.28783059165687</v>
      </c>
      <c r="AR361" s="103">
        <f t="shared" si="166"/>
        <v>3905.8580387167135</v>
      </c>
      <c r="AS361" s="92">
        <f t="shared" si="167"/>
        <v>508.32500227210761</v>
      </c>
      <c r="AT361" s="102">
        <f t="shared" si="183"/>
        <v>1643.828787160289</v>
      </c>
      <c r="AU361" s="103">
        <f t="shared" si="168"/>
        <v>2152.3869722689697</v>
      </c>
      <c r="AV361" s="103">
        <f t="shared" si="169"/>
        <v>853.97776344758745</v>
      </c>
      <c r="AW361" s="103">
        <f t="shared" si="170"/>
        <v>3918.1999229671233</v>
      </c>
      <c r="AX361" s="92">
        <f t="shared" si="171"/>
        <v>509.93122765906327</v>
      </c>
    </row>
    <row r="362" spans="1:50" x14ac:dyDescent="0.2">
      <c r="A362" s="85" t="str">
        <f t="shared" si="172"/>
        <v>2012_2</v>
      </c>
      <c r="B362" s="59">
        <v>2012</v>
      </c>
      <c r="C362" s="59">
        <v>2</v>
      </c>
      <c r="D362" s="83" t="str">
        <f t="shared" si="173"/>
        <v>SML_Personal</v>
      </c>
      <c r="E362" s="70" t="s">
        <v>13</v>
      </c>
      <c r="F362" s="71" t="s">
        <v>14</v>
      </c>
      <c r="G362" s="88">
        <f t="shared" si="174"/>
        <v>4556.25</v>
      </c>
      <c r="H362" s="72">
        <v>18225</v>
      </c>
      <c r="I362" s="88">
        <f t="shared" si="175"/>
        <v>1872618750</v>
      </c>
      <c r="J362" s="92">
        <f t="shared" si="176"/>
        <v>7490475000</v>
      </c>
      <c r="K362" s="67">
        <v>115</v>
      </c>
      <c r="L362" s="68">
        <v>2182</v>
      </c>
      <c r="M362" s="68">
        <v>1301</v>
      </c>
      <c r="N362" s="68">
        <v>3182</v>
      </c>
      <c r="O362" s="69">
        <v>405</v>
      </c>
      <c r="P362" s="67">
        <v>1582684</v>
      </c>
      <c r="Q362" s="68">
        <v>3444560</v>
      </c>
      <c r="R362" s="68">
        <v>1535157</v>
      </c>
      <c r="S362" s="68">
        <v>5627129</v>
      </c>
      <c r="T362" s="69">
        <v>1341936</v>
      </c>
      <c r="U362" s="102">
        <f t="shared" si="155"/>
        <v>13762.46956521739</v>
      </c>
      <c r="V362" s="103">
        <f t="shared" si="156"/>
        <v>1578.6251145737856</v>
      </c>
      <c r="W362" s="103">
        <f t="shared" si="157"/>
        <v>1179.9823212913143</v>
      </c>
      <c r="X362" s="103">
        <f t="shared" si="158"/>
        <v>1768.4252042740416</v>
      </c>
      <c r="Y362" s="92">
        <f t="shared" si="159"/>
        <v>3313.4222222222224</v>
      </c>
      <c r="Z362" s="102">
        <f>Coverages!$C$10*G362</f>
        <v>1025156250</v>
      </c>
      <c r="AA362" s="103">
        <f>Coverages!$C$12*G362</f>
        <v>136687500</v>
      </c>
      <c r="AB362" s="103">
        <f>Coverages!$C$14*G362</f>
        <v>683437500</v>
      </c>
      <c r="AC362" s="103">
        <f>Coverages!$C$16*G362</f>
        <v>13668750</v>
      </c>
      <c r="AD362" s="92">
        <f>Coverages!$C$18*G362</f>
        <v>13668750</v>
      </c>
      <c r="AE362" s="106">
        <f t="shared" si="177"/>
        <v>2.5240054869684499E-2</v>
      </c>
      <c r="AF362" s="107">
        <f t="shared" si="160"/>
        <v>0.47890260631001369</v>
      </c>
      <c r="AG362" s="107">
        <f t="shared" si="161"/>
        <v>0.28554183813443074</v>
      </c>
      <c r="AH362" s="107">
        <f t="shared" si="162"/>
        <v>0.69838134430727028</v>
      </c>
      <c r="AI362" s="108">
        <f t="shared" si="163"/>
        <v>8.8888888888888892E-2</v>
      </c>
      <c r="AJ362" s="106">
        <f t="shared" si="184"/>
        <v>3.0654402457375725E-2</v>
      </c>
      <c r="AK362" s="107">
        <f t="shared" si="178"/>
        <v>0.49614649453127513</v>
      </c>
      <c r="AL362" s="107">
        <f t="shared" si="179"/>
        <v>0.30113289029873846</v>
      </c>
      <c r="AM362" s="107">
        <f t="shared" si="180"/>
        <v>0.71422398464912185</v>
      </c>
      <c r="AN362" s="108">
        <f t="shared" si="181"/>
        <v>9.8712282780720029E-2</v>
      </c>
      <c r="AO362" s="102">
        <f t="shared" si="182"/>
        <v>347.36548696844994</v>
      </c>
      <c r="AP362" s="103">
        <f t="shared" si="164"/>
        <v>756.00768175582994</v>
      </c>
      <c r="AQ362" s="103">
        <f t="shared" si="165"/>
        <v>336.9343209876543</v>
      </c>
      <c r="AR362" s="103">
        <f t="shared" si="166"/>
        <v>1235.035171467764</v>
      </c>
      <c r="AS362" s="92">
        <f t="shared" si="167"/>
        <v>294.52641975308643</v>
      </c>
      <c r="AT362" s="102">
        <f t="shared" si="183"/>
        <v>348.46310613183368</v>
      </c>
      <c r="AU362" s="103">
        <f t="shared" si="168"/>
        <v>758.39654464028763</v>
      </c>
      <c r="AV362" s="103">
        <f t="shared" si="169"/>
        <v>337.99897934143985</v>
      </c>
      <c r="AW362" s="103">
        <f t="shared" si="170"/>
        <v>1238.9376843037012</v>
      </c>
      <c r="AX362" s="92">
        <f t="shared" si="171"/>
        <v>295.45707594828048</v>
      </c>
    </row>
    <row r="363" spans="1:50" x14ac:dyDescent="0.2">
      <c r="A363" s="85" t="str">
        <f t="shared" si="172"/>
        <v>2012_2</v>
      </c>
      <c r="B363" s="59">
        <v>2012</v>
      </c>
      <c r="C363" s="59">
        <v>2</v>
      </c>
      <c r="D363" s="83" t="str">
        <f t="shared" si="173"/>
        <v>LSL_Personal</v>
      </c>
      <c r="E363" s="70" t="s">
        <v>15</v>
      </c>
      <c r="F363" s="71" t="s">
        <v>14</v>
      </c>
      <c r="G363" s="88">
        <f t="shared" si="174"/>
        <v>1242.75</v>
      </c>
      <c r="H363" s="72">
        <v>4971</v>
      </c>
      <c r="I363" s="88">
        <f t="shared" si="175"/>
        <v>510770250</v>
      </c>
      <c r="J363" s="92">
        <f t="shared" si="176"/>
        <v>2043081000</v>
      </c>
      <c r="K363" s="67">
        <v>22</v>
      </c>
      <c r="L363" s="68">
        <v>456</v>
      </c>
      <c r="M363" s="68">
        <v>814</v>
      </c>
      <c r="N363" s="68">
        <v>722</v>
      </c>
      <c r="O363" s="69">
        <v>89</v>
      </c>
      <c r="P363" s="67">
        <v>544942</v>
      </c>
      <c r="Q363" s="68">
        <v>1325988</v>
      </c>
      <c r="R363" s="68">
        <v>959908</v>
      </c>
      <c r="S363" s="68">
        <v>2170566</v>
      </c>
      <c r="T363" s="69">
        <v>503335</v>
      </c>
      <c r="U363" s="102">
        <f t="shared" si="155"/>
        <v>24770.090909090908</v>
      </c>
      <c r="V363" s="103">
        <f t="shared" si="156"/>
        <v>2907.8684210526317</v>
      </c>
      <c r="W363" s="103">
        <f t="shared" si="157"/>
        <v>1179.2481572481572</v>
      </c>
      <c r="X363" s="103">
        <f t="shared" si="158"/>
        <v>3006.3240997229918</v>
      </c>
      <c r="Y363" s="92">
        <f t="shared" si="159"/>
        <v>5655.4494382022476</v>
      </c>
      <c r="Z363" s="102">
        <f>Coverages!$C$10*G363</f>
        <v>279618750</v>
      </c>
      <c r="AA363" s="103">
        <f>Coverages!$C$12*G363</f>
        <v>37282500</v>
      </c>
      <c r="AB363" s="103">
        <f>Coverages!$C$14*G363</f>
        <v>186412500</v>
      </c>
      <c r="AC363" s="103">
        <f>Coverages!$C$16*G363</f>
        <v>3728250</v>
      </c>
      <c r="AD363" s="92">
        <f>Coverages!$C$18*G363</f>
        <v>3728250</v>
      </c>
      <c r="AE363" s="106">
        <f t="shared" si="177"/>
        <v>1.7702675518004425E-2</v>
      </c>
      <c r="AF363" s="107">
        <f t="shared" si="160"/>
        <v>0.36692818346409173</v>
      </c>
      <c r="AG363" s="107">
        <f t="shared" si="161"/>
        <v>0.65499899416616369</v>
      </c>
      <c r="AH363" s="107">
        <f t="shared" si="162"/>
        <v>0.58096962381814521</v>
      </c>
      <c r="AI363" s="108">
        <f t="shared" si="163"/>
        <v>7.1615369141017904E-2</v>
      </c>
      <c r="AJ363" s="106">
        <f t="shared" si="184"/>
        <v>2.641842964455272E-2</v>
      </c>
      <c r="AK363" s="107">
        <f t="shared" si="178"/>
        <v>0.39878343659316429</v>
      </c>
      <c r="AL363" s="107">
        <f t="shared" si="179"/>
        <v>0.68641815144629481</v>
      </c>
      <c r="AM363" s="107">
        <f t="shared" si="180"/>
        <v>0.6135805776358958</v>
      </c>
      <c r="AN363" s="108">
        <f t="shared" si="181"/>
        <v>8.8657783632488968E-2</v>
      </c>
      <c r="AO363" s="102">
        <f t="shared" si="182"/>
        <v>438.49688191510762</v>
      </c>
      <c r="AP363" s="103">
        <f t="shared" si="164"/>
        <v>1066.9788774894387</v>
      </c>
      <c r="AQ363" s="103">
        <f t="shared" si="165"/>
        <v>772.40635686984513</v>
      </c>
      <c r="AR363" s="103">
        <f t="shared" si="166"/>
        <v>1746.5829812914906</v>
      </c>
      <c r="AS363" s="92">
        <f t="shared" si="167"/>
        <v>405.01709917521623</v>
      </c>
      <c r="AT363" s="102">
        <f t="shared" si="183"/>
        <v>439.88246165382748</v>
      </c>
      <c r="AU363" s="103">
        <f t="shared" si="168"/>
        <v>1070.3503594207004</v>
      </c>
      <c r="AV363" s="103">
        <f t="shared" si="169"/>
        <v>774.84703693457698</v>
      </c>
      <c r="AW363" s="103">
        <f t="shared" si="170"/>
        <v>1752.1019030687698</v>
      </c>
      <c r="AX363" s="92">
        <f t="shared" si="171"/>
        <v>406.2968881762265</v>
      </c>
    </row>
    <row r="364" spans="1:50" x14ac:dyDescent="0.2">
      <c r="A364" s="85" t="str">
        <f t="shared" si="172"/>
        <v>2012_2</v>
      </c>
      <c r="B364" s="59">
        <v>2012</v>
      </c>
      <c r="C364" s="59">
        <v>2</v>
      </c>
      <c r="D364" s="83" t="str">
        <f t="shared" si="173"/>
        <v>MYA_Personal</v>
      </c>
      <c r="E364" s="70" t="s">
        <v>16</v>
      </c>
      <c r="F364" s="71" t="s">
        <v>14</v>
      </c>
      <c r="G364" s="88">
        <f t="shared" si="174"/>
        <v>1210.25</v>
      </c>
      <c r="H364" s="72">
        <v>4841</v>
      </c>
      <c r="I364" s="88">
        <f t="shared" si="175"/>
        <v>497412750</v>
      </c>
      <c r="J364" s="92">
        <f t="shared" si="176"/>
        <v>1989651000</v>
      </c>
      <c r="K364" s="67">
        <v>92</v>
      </c>
      <c r="L364" s="68">
        <v>622</v>
      </c>
      <c r="M364" s="68">
        <v>1550</v>
      </c>
      <c r="N364" s="68">
        <v>1018</v>
      </c>
      <c r="O364" s="69">
        <v>90</v>
      </c>
      <c r="P364" s="67">
        <v>859688</v>
      </c>
      <c r="Q364" s="68">
        <v>2209222</v>
      </c>
      <c r="R364" s="68">
        <v>1357146</v>
      </c>
      <c r="S364" s="68">
        <v>3280722</v>
      </c>
      <c r="T364" s="69">
        <v>452058</v>
      </c>
      <c r="U364" s="102">
        <f t="shared" si="155"/>
        <v>9344.434782608696</v>
      </c>
      <c r="V364" s="103">
        <f t="shared" si="156"/>
        <v>3551.8038585209001</v>
      </c>
      <c r="W364" s="103">
        <f t="shared" si="157"/>
        <v>875.57806451612907</v>
      </c>
      <c r="X364" s="103">
        <f t="shared" si="158"/>
        <v>3222.7131630648332</v>
      </c>
      <c r="Y364" s="92">
        <f t="shared" si="159"/>
        <v>5022.8666666666668</v>
      </c>
      <c r="Z364" s="102">
        <f>Coverages!$C$10*G364</f>
        <v>272306250</v>
      </c>
      <c r="AA364" s="103">
        <f>Coverages!$C$12*G364</f>
        <v>36307500</v>
      </c>
      <c r="AB364" s="103">
        <f>Coverages!$C$14*G364</f>
        <v>181537500</v>
      </c>
      <c r="AC364" s="103">
        <f>Coverages!$C$16*G364</f>
        <v>3630750</v>
      </c>
      <c r="AD364" s="92">
        <f>Coverages!$C$18*G364</f>
        <v>3630750</v>
      </c>
      <c r="AE364" s="106">
        <f t="shared" si="177"/>
        <v>7.6017351786820911E-2</v>
      </c>
      <c r="AF364" s="107">
        <f t="shared" si="160"/>
        <v>0.51394340012394135</v>
      </c>
      <c r="AG364" s="107">
        <f t="shared" si="161"/>
        <v>1.2807271224953523</v>
      </c>
      <c r="AH364" s="107">
        <f t="shared" si="162"/>
        <v>0.84114852303243126</v>
      </c>
      <c r="AI364" s="108">
        <f t="shared" si="163"/>
        <v>7.4364800661020455E-2</v>
      </c>
      <c r="AJ364" s="106">
        <f t="shared" si="184"/>
        <v>9.3767690763398304E-2</v>
      </c>
      <c r="AK364" s="107">
        <f t="shared" si="178"/>
        <v>0.54741831214928416</v>
      </c>
      <c r="AL364" s="107">
        <f t="shared" si="179"/>
        <v>1.3208866750921051</v>
      </c>
      <c r="AM364" s="107">
        <f t="shared" si="180"/>
        <v>0.86563071772447009</v>
      </c>
      <c r="AN364" s="108">
        <f t="shared" si="181"/>
        <v>9.1936833858333677E-2</v>
      </c>
      <c r="AO364" s="102">
        <f t="shared" si="182"/>
        <v>710.33918611857052</v>
      </c>
      <c r="AP364" s="103">
        <f t="shared" si="164"/>
        <v>1825.4261516215659</v>
      </c>
      <c r="AQ364" s="103">
        <f t="shared" si="165"/>
        <v>1121.3765750877917</v>
      </c>
      <c r="AR364" s="103">
        <f t="shared" si="166"/>
        <v>2710.7804172691594</v>
      </c>
      <c r="AS364" s="92">
        <f t="shared" si="167"/>
        <v>373.52447841355092</v>
      </c>
      <c r="AT364" s="102">
        <f t="shared" si="183"/>
        <v>712.5837438896682</v>
      </c>
      <c r="AU364" s="103">
        <f t="shared" si="168"/>
        <v>1831.1942051574763</v>
      </c>
      <c r="AV364" s="103">
        <f t="shared" si="169"/>
        <v>1124.9199450089889</v>
      </c>
      <c r="AW364" s="103">
        <f t="shared" si="170"/>
        <v>2719.3460481258317</v>
      </c>
      <c r="AX364" s="92">
        <f t="shared" si="171"/>
        <v>374.70475578963021</v>
      </c>
    </row>
    <row r="365" spans="1:50" x14ac:dyDescent="0.2">
      <c r="A365" s="85" t="str">
        <f t="shared" si="172"/>
        <v>2012_2</v>
      </c>
      <c r="B365" s="59">
        <v>2012</v>
      </c>
      <c r="C365" s="59">
        <v>2</v>
      </c>
      <c r="D365" s="83" t="str">
        <f t="shared" si="173"/>
        <v>SMA_Personal</v>
      </c>
      <c r="E365" s="70" t="s">
        <v>17</v>
      </c>
      <c r="F365" s="71" t="s">
        <v>14</v>
      </c>
      <c r="G365" s="88">
        <f t="shared" si="174"/>
        <v>4817</v>
      </c>
      <c r="H365" s="72">
        <v>19268</v>
      </c>
      <c r="I365" s="88">
        <f t="shared" si="175"/>
        <v>1979787000</v>
      </c>
      <c r="J365" s="92">
        <f t="shared" si="176"/>
        <v>7919148000</v>
      </c>
      <c r="K365" s="67">
        <v>104</v>
      </c>
      <c r="L365" s="68">
        <v>1827</v>
      </c>
      <c r="M365" s="68">
        <v>5913</v>
      </c>
      <c r="N365" s="68">
        <v>2752</v>
      </c>
      <c r="O365" s="69">
        <v>335</v>
      </c>
      <c r="P365" s="67">
        <v>1686735</v>
      </c>
      <c r="Q365" s="68">
        <v>7407348</v>
      </c>
      <c r="R365" s="68">
        <v>4542247</v>
      </c>
      <c r="S365" s="68">
        <v>9420709</v>
      </c>
      <c r="T365" s="69">
        <v>1756472</v>
      </c>
      <c r="U365" s="102">
        <f t="shared" si="155"/>
        <v>16218.60576923077</v>
      </c>
      <c r="V365" s="103">
        <f t="shared" si="156"/>
        <v>4054.3776683087026</v>
      </c>
      <c r="W365" s="103">
        <f t="shared" si="157"/>
        <v>768.17977338068658</v>
      </c>
      <c r="X365" s="103">
        <f t="shared" si="158"/>
        <v>3423.2227470930234</v>
      </c>
      <c r="Y365" s="92">
        <f t="shared" si="159"/>
        <v>5243.2</v>
      </c>
      <c r="Z365" s="102">
        <f>Coverages!$C$10*G365</f>
        <v>1083825000</v>
      </c>
      <c r="AA365" s="103">
        <f>Coverages!$C$12*G365</f>
        <v>144510000</v>
      </c>
      <c r="AB365" s="103">
        <f>Coverages!$C$14*G365</f>
        <v>722550000</v>
      </c>
      <c r="AC365" s="103">
        <f>Coverages!$C$16*G365</f>
        <v>14451000</v>
      </c>
      <c r="AD365" s="92">
        <f>Coverages!$C$18*G365</f>
        <v>14451000</v>
      </c>
      <c r="AE365" s="106">
        <f t="shared" si="177"/>
        <v>2.1590201370147395E-2</v>
      </c>
      <c r="AF365" s="107">
        <f t="shared" si="160"/>
        <v>0.37928171060826238</v>
      </c>
      <c r="AG365" s="107">
        <f t="shared" si="161"/>
        <v>1.227527506746938</v>
      </c>
      <c r="AH365" s="107">
        <f t="shared" si="162"/>
        <v>0.57130994394851564</v>
      </c>
      <c r="AI365" s="108">
        <f t="shared" si="163"/>
        <v>6.9545360182686325E-2</v>
      </c>
      <c r="AJ365" s="106">
        <f t="shared" si="184"/>
        <v>2.6469488111612968E-2</v>
      </c>
      <c r="AK365" s="107">
        <f t="shared" si="178"/>
        <v>0.3955707629712969</v>
      </c>
      <c r="AL365" s="107">
        <f t="shared" si="179"/>
        <v>1.2452694084242473</v>
      </c>
      <c r="AM365" s="107">
        <f t="shared" si="180"/>
        <v>0.58792398175241511</v>
      </c>
      <c r="AN365" s="108">
        <f t="shared" si="181"/>
        <v>7.8085191279441607E-2</v>
      </c>
      <c r="AO365" s="102">
        <f t="shared" si="182"/>
        <v>350.16296450072662</v>
      </c>
      <c r="AP365" s="103">
        <f t="shared" si="164"/>
        <v>1537.7512974880631</v>
      </c>
      <c r="AQ365" s="103">
        <f t="shared" si="165"/>
        <v>942.9618019514221</v>
      </c>
      <c r="AR365" s="103">
        <f t="shared" si="166"/>
        <v>1955.721195764999</v>
      </c>
      <c r="AS365" s="92">
        <f t="shared" si="167"/>
        <v>364.64023250986094</v>
      </c>
      <c r="AT365" s="102">
        <f t="shared" si="183"/>
        <v>351.26942324392974</v>
      </c>
      <c r="AU365" s="103">
        <f t="shared" si="168"/>
        <v>1542.6103446760021</v>
      </c>
      <c r="AV365" s="103">
        <f t="shared" si="169"/>
        <v>945.94140983703437</v>
      </c>
      <c r="AW365" s="103">
        <f t="shared" si="170"/>
        <v>1961.9009607193175</v>
      </c>
      <c r="AX365" s="92">
        <f t="shared" si="171"/>
        <v>365.79243709540134</v>
      </c>
    </row>
    <row r="366" spans="1:50" x14ac:dyDescent="0.2">
      <c r="A366" s="85" t="str">
        <f t="shared" si="172"/>
        <v>2012_2</v>
      </c>
      <c r="B366" s="59">
        <v>2012</v>
      </c>
      <c r="C366" s="59">
        <v>2</v>
      </c>
      <c r="D366" s="83" t="str">
        <f t="shared" si="173"/>
        <v>MSL_Personal</v>
      </c>
      <c r="E366" s="70" t="s">
        <v>18</v>
      </c>
      <c r="F366" s="71" t="s">
        <v>14</v>
      </c>
      <c r="G366" s="88">
        <f t="shared" si="174"/>
        <v>3986.5</v>
      </c>
      <c r="H366" s="72">
        <v>15946</v>
      </c>
      <c r="I366" s="88">
        <f t="shared" si="175"/>
        <v>1638451500</v>
      </c>
      <c r="J366" s="92">
        <f t="shared" si="176"/>
        <v>6553806000</v>
      </c>
      <c r="K366" s="67">
        <v>167</v>
      </c>
      <c r="L366" s="68">
        <v>1378</v>
      </c>
      <c r="M366" s="68">
        <v>5731</v>
      </c>
      <c r="N366" s="68">
        <v>1985</v>
      </c>
      <c r="O366" s="69">
        <v>359</v>
      </c>
      <c r="P366" s="67">
        <v>3281442</v>
      </c>
      <c r="Q366" s="68">
        <v>4225225</v>
      </c>
      <c r="R366" s="68">
        <v>12489885</v>
      </c>
      <c r="S366" s="68">
        <v>6980872</v>
      </c>
      <c r="T366" s="69">
        <v>1030352</v>
      </c>
      <c r="U366" s="102">
        <f t="shared" si="155"/>
        <v>19649.353293413173</v>
      </c>
      <c r="V366" s="103">
        <f t="shared" si="156"/>
        <v>3066.2010159651668</v>
      </c>
      <c r="W366" s="103">
        <f t="shared" si="157"/>
        <v>2179.3552608619789</v>
      </c>
      <c r="X366" s="103">
        <f t="shared" si="158"/>
        <v>3516.8120906801009</v>
      </c>
      <c r="Y366" s="92">
        <f t="shared" si="159"/>
        <v>2870.0612813370471</v>
      </c>
      <c r="Z366" s="102">
        <f>Coverages!$C$10*G366</f>
        <v>896962500</v>
      </c>
      <c r="AA366" s="103">
        <f>Coverages!$C$12*G366</f>
        <v>119595000</v>
      </c>
      <c r="AB366" s="103">
        <f>Coverages!$C$14*G366</f>
        <v>597975000</v>
      </c>
      <c r="AC366" s="103">
        <f>Coverages!$C$16*G366</f>
        <v>11959500</v>
      </c>
      <c r="AD366" s="92">
        <f>Coverages!$C$18*G366</f>
        <v>11959500</v>
      </c>
      <c r="AE366" s="106">
        <f t="shared" si="177"/>
        <v>4.1891383419039259E-2</v>
      </c>
      <c r="AF366" s="107">
        <f t="shared" si="160"/>
        <v>0.34566662485889876</v>
      </c>
      <c r="AG366" s="107">
        <f t="shared" si="161"/>
        <v>1.4376019064342154</v>
      </c>
      <c r="AH366" s="107">
        <f t="shared" si="162"/>
        <v>0.49793051548977801</v>
      </c>
      <c r="AI366" s="108">
        <f t="shared" si="163"/>
        <v>9.0053932020569424E-2</v>
      </c>
      <c r="AJ366" s="106">
        <f t="shared" si="184"/>
        <v>4.9284537562996111E-2</v>
      </c>
      <c r="AK366" s="107">
        <f t="shared" si="178"/>
        <v>0.36321707652715962</v>
      </c>
      <c r="AL366" s="107">
        <f t="shared" si="179"/>
        <v>1.4668716528263184</v>
      </c>
      <c r="AM366" s="107">
        <f t="shared" si="180"/>
        <v>0.51638178791827893</v>
      </c>
      <c r="AN366" s="108">
        <f t="shared" si="181"/>
        <v>0.10061770849750824</v>
      </c>
      <c r="AO366" s="102">
        <f t="shared" si="182"/>
        <v>823.13859275053301</v>
      </c>
      <c r="AP366" s="103">
        <f t="shared" si="164"/>
        <v>1059.8833563276057</v>
      </c>
      <c r="AQ366" s="103">
        <f t="shared" si="165"/>
        <v>3133.0452778126178</v>
      </c>
      <c r="AR366" s="103">
        <f t="shared" si="166"/>
        <v>1751.1280571930265</v>
      </c>
      <c r="AS366" s="92">
        <f t="shared" si="167"/>
        <v>258.46030352439482</v>
      </c>
      <c r="AT366" s="102">
        <f t="shared" si="183"/>
        <v>825.7395785347245</v>
      </c>
      <c r="AU366" s="103">
        <f t="shared" si="168"/>
        <v>1063.2324175513027</v>
      </c>
      <c r="AV366" s="103">
        <f t="shared" si="169"/>
        <v>3142.9451978268025</v>
      </c>
      <c r="AW366" s="103">
        <f t="shared" si="170"/>
        <v>1756.6613406803656</v>
      </c>
      <c r="AX366" s="92">
        <f t="shared" si="171"/>
        <v>259.27699658333455</v>
      </c>
    </row>
    <row r="367" spans="1:50" x14ac:dyDescent="0.2">
      <c r="A367" s="85" t="str">
        <f t="shared" si="172"/>
        <v>2012_2</v>
      </c>
      <c r="B367" s="59">
        <v>2012</v>
      </c>
      <c r="C367" s="59">
        <v>2</v>
      </c>
      <c r="D367" s="83" t="str">
        <f t="shared" si="173"/>
        <v>LYL_Personal</v>
      </c>
      <c r="E367" s="70" t="s">
        <v>19</v>
      </c>
      <c r="F367" s="71" t="s">
        <v>14</v>
      </c>
      <c r="G367" s="88">
        <f t="shared" si="174"/>
        <v>943</v>
      </c>
      <c r="H367" s="72">
        <v>3772</v>
      </c>
      <c r="I367" s="88">
        <f t="shared" si="175"/>
        <v>387573000</v>
      </c>
      <c r="J367" s="92">
        <f t="shared" si="176"/>
        <v>1550292000</v>
      </c>
      <c r="K367" s="67">
        <v>74</v>
      </c>
      <c r="L367" s="68">
        <v>347</v>
      </c>
      <c r="M367" s="68">
        <v>638</v>
      </c>
      <c r="N367" s="68">
        <v>510</v>
      </c>
      <c r="O367" s="69">
        <v>119</v>
      </c>
      <c r="P367" s="67">
        <v>1412162</v>
      </c>
      <c r="Q367" s="68">
        <v>1081540</v>
      </c>
      <c r="R367" s="68">
        <v>707658</v>
      </c>
      <c r="S367" s="68">
        <v>1574934</v>
      </c>
      <c r="T367" s="69">
        <v>634289</v>
      </c>
      <c r="U367" s="102">
        <f t="shared" si="155"/>
        <v>19083.27027027027</v>
      </c>
      <c r="V367" s="103">
        <f t="shared" si="156"/>
        <v>3116.8299711815562</v>
      </c>
      <c r="W367" s="103">
        <f t="shared" si="157"/>
        <v>1109.1818181818182</v>
      </c>
      <c r="X367" s="103">
        <f t="shared" si="158"/>
        <v>3088.1058823529411</v>
      </c>
      <c r="Y367" s="92">
        <f t="shared" si="159"/>
        <v>5330.1596638655465</v>
      </c>
      <c r="Z367" s="102">
        <f>Coverages!$C$10*G367</f>
        <v>212175000</v>
      </c>
      <c r="AA367" s="103">
        <f>Coverages!$C$12*G367</f>
        <v>28290000</v>
      </c>
      <c r="AB367" s="103">
        <f>Coverages!$C$14*G367</f>
        <v>141450000</v>
      </c>
      <c r="AC367" s="103">
        <f>Coverages!$C$16*G367</f>
        <v>2829000</v>
      </c>
      <c r="AD367" s="92">
        <f>Coverages!$C$18*G367</f>
        <v>2829000</v>
      </c>
      <c r="AE367" s="106">
        <f t="shared" si="177"/>
        <v>7.8472958642629903E-2</v>
      </c>
      <c r="AF367" s="107">
        <f t="shared" si="160"/>
        <v>0.3679745493107105</v>
      </c>
      <c r="AG367" s="107">
        <f t="shared" si="161"/>
        <v>0.67656415694591732</v>
      </c>
      <c r="AH367" s="107">
        <f t="shared" si="162"/>
        <v>0.54082714740190885</v>
      </c>
      <c r="AI367" s="108">
        <f t="shared" si="163"/>
        <v>0.1261930010604454</v>
      </c>
      <c r="AJ367" s="106">
        <f t="shared" si="184"/>
        <v>9.8876902976179654E-2</v>
      </c>
      <c r="AK367" s="107">
        <f t="shared" si="178"/>
        <v>0.40456571534591312</v>
      </c>
      <c r="AL367" s="107">
        <f t="shared" si="179"/>
        <v>0.71205764173555153</v>
      </c>
      <c r="AM367" s="107">
        <f t="shared" si="180"/>
        <v>0.57863808251402615</v>
      </c>
      <c r="AN367" s="108">
        <f t="shared" si="181"/>
        <v>0.15138864535490834</v>
      </c>
      <c r="AO367" s="102">
        <f t="shared" si="182"/>
        <v>1497.5206786850476</v>
      </c>
      <c r="AP367" s="103">
        <f t="shared" si="164"/>
        <v>1146.9141039236479</v>
      </c>
      <c r="AQ367" s="103">
        <f t="shared" si="165"/>
        <v>750.43266171792152</v>
      </c>
      <c r="AR367" s="103">
        <f t="shared" si="166"/>
        <v>1670.1314952279959</v>
      </c>
      <c r="AS367" s="92">
        <f t="shared" si="167"/>
        <v>672.62884411452808</v>
      </c>
      <c r="AT367" s="102">
        <f t="shared" si="183"/>
        <v>1502.2526035772792</v>
      </c>
      <c r="AU367" s="103">
        <f t="shared" si="168"/>
        <v>1150.5381683354817</v>
      </c>
      <c r="AV367" s="103">
        <f t="shared" si="169"/>
        <v>752.80390843422367</v>
      </c>
      <c r="AW367" s="103">
        <f t="shared" si="170"/>
        <v>1675.4088425849009</v>
      </c>
      <c r="AX367" s="92">
        <f t="shared" si="171"/>
        <v>674.75424325992969</v>
      </c>
    </row>
    <row r="368" spans="1:50" x14ac:dyDescent="0.2">
      <c r="A368" s="85" t="str">
        <f t="shared" si="172"/>
        <v>2012_2</v>
      </c>
      <c r="B368" s="59">
        <v>2012</v>
      </c>
      <c r="C368" s="59">
        <v>2</v>
      </c>
      <c r="D368" s="83" t="str">
        <f t="shared" si="173"/>
        <v>LSA_Personal</v>
      </c>
      <c r="E368" s="70" t="s">
        <v>20</v>
      </c>
      <c r="F368" s="71" t="s">
        <v>14</v>
      </c>
      <c r="G368" s="88">
        <f t="shared" si="174"/>
        <v>6125</v>
      </c>
      <c r="H368" s="72">
        <v>24500</v>
      </c>
      <c r="I368" s="88">
        <f t="shared" si="175"/>
        <v>2517375000</v>
      </c>
      <c r="J368" s="92">
        <f t="shared" si="176"/>
        <v>10069500000</v>
      </c>
      <c r="K368" s="67">
        <v>368</v>
      </c>
      <c r="L368" s="68">
        <v>2955</v>
      </c>
      <c r="M368" s="68">
        <v>2190</v>
      </c>
      <c r="N368" s="68">
        <v>4234</v>
      </c>
      <c r="O368" s="69">
        <v>742</v>
      </c>
      <c r="P368" s="67">
        <v>9081356</v>
      </c>
      <c r="Q368" s="68">
        <v>7938067</v>
      </c>
      <c r="R368" s="68">
        <v>1659481</v>
      </c>
      <c r="S368" s="68">
        <v>11324319</v>
      </c>
      <c r="T368" s="69">
        <v>6258946</v>
      </c>
      <c r="U368" s="102">
        <f t="shared" si="155"/>
        <v>24677.597826086956</v>
      </c>
      <c r="V368" s="103">
        <f t="shared" si="156"/>
        <v>2686.3170896785109</v>
      </c>
      <c r="W368" s="103">
        <f t="shared" si="157"/>
        <v>757.75388127853876</v>
      </c>
      <c r="X368" s="103">
        <f t="shared" si="158"/>
        <v>2674.6147850732168</v>
      </c>
      <c r="Y368" s="92">
        <f t="shared" si="159"/>
        <v>8435.2371967654981</v>
      </c>
      <c r="Z368" s="102">
        <f>Coverages!$C$10*G368</f>
        <v>1378125000</v>
      </c>
      <c r="AA368" s="103">
        <f>Coverages!$C$12*G368</f>
        <v>183750000</v>
      </c>
      <c r="AB368" s="103">
        <f>Coverages!$C$14*G368</f>
        <v>918750000</v>
      </c>
      <c r="AC368" s="103">
        <f>Coverages!$C$16*G368</f>
        <v>18375000</v>
      </c>
      <c r="AD368" s="92">
        <f>Coverages!$C$18*G368</f>
        <v>18375000</v>
      </c>
      <c r="AE368" s="106">
        <f t="shared" si="177"/>
        <v>6.0081632653061226E-2</v>
      </c>
      <c r="AF368" s="107">
        <f t="shared" si="160"/>
        <v>0.48244897959183675</v>
      </c>
      <c r="AG368" s="107">
        <f t="shared" si="161"/>
        <v>0.35755102040816328</v>
      </c>
      <c r="AH368" s="107">
        <f t="shared" si="162"/>
        <v>0.69126530612244896</v>
      </c>
      <c r="AI368" s="108">
        <f t="shared" si="163"/>
        <v>0.12114285714285715</v>
      </c>
      <c r="AJ368" s="106">
        <f t="shared" si="184"/>
        <v>6.7156508214339564E-2</v>
      </c>
      <c r="AK368" s="107">
        <f t="shared" si="178"/>
        <v>0.49732562992129992</v>
      </c>
      <c r="AL368" s="107">
        <f t="shared" si="179"/>
        <v>0.37181994383125383</v>
      </c>
      <c r="AM368" s="107">
        <f t="shared" si="180"/>
        <v>0.70501895626254063</v>
      </c>
      <c r="AN368" s="108">
        <f t="shared" si="181"/>
        <v>0.13085714400521345</v>
      </c>
      <c r="AO368" s="102">
        <f t="shared" si="182"/>
        <v>1482.6703673469387</v>
      </c>
      <c r="AP368" s="103">
        <f t="shared" si="164"/>
        <v>1296.0109387755101</v>
      </c>
      <c r="AQ368" s="103">
        <f t="shared" si="165"/>
        <v>270.93567346938778</v>
      </c>
      <c r="AR368" s="103">
        <f t="shared" si="166"/>
        <v>1848.8684081632653</v>
      </c>
      <c r="AS368" s="92">
        <f t="shared" si="167"/>
        <v>1021.8687346938775</v>
      </c>
      <c r="AT368" s="102">
        <f t="shared" si="183"/>
        <v>1487.3553676398119</v>
      </c>
      <c r="AU368" s="103">
        <f t="shared" si="168"/>
        <v>1300.1061252454433</v>
      </c>
      <c r="AV368" s="103">
        <f t="shared" si="169"/>
        <v>271.79178669422089</v>
      </c>
      <c r="AW368" s="103">
        <f t="shared" si="170"/>
        <v>1854.7105354657947</v>
      </c>
      <c r="AX368" s="92">
        <f t="shared" si="171"/>
        <v>1025.0976758171059</v>
      </c>
    </row>
    <row r="369" spans="1:50" x14ac:dyDescent="0.2">
      <c r="A369" s="85" t="str">
        <f t="shared" si="172"/>
        <v>2012_2</v>
      </c>
      <c r="B369" s="59">
        <v>2012</v>
      </c>
      <c r="C369" s="59">
        <v>2</v>
      </c>
      <c r="D369" s="83" t="str">
        <f t="shared" si="173"/>
        <v>LMA_Personal</v>
      </c>
      <c r="E369" s="70" t="s">
        <v>21</v>
      </c>
      <c r="F369" s="71" t="s">
        <v>14</v>
      </c>
      <c r="G369" s="88">
        <f t="shared" si="174"/>
        <v>7464.25</v>
      </c>
      <c r="H369" s="72">
        <v>29857</v>
      </c>
      <c r="I369" s="88">
        <f t="shared" si="175"/>
        <v>3067806750</v>
      </c>
      <c r="J369" s="92">
        <f t="shared" si="176"/>
        <v>12271227000</v>
      </c>
      <c r="K369" s="67">
        <v>869</v>
      </c>
      <c r="L369" s="68">
        <v>2911</v>
      </c>
      <c r="M369" s="68">
        <v>4595</v>
      </c>
      <c r="N369" s="68">
        <v>6154</v>
      </c>
      <c r="O369" s="69">
        <v>1854</v>
      </c>
      <c r="P369" s="67">
        <v>12200773</v>
      </c>
      <c r="Q369" s="68">
        <v>7591577</v>
      </c>
      <c r="R369" s="68">
        <v>3698120</v>
      </c>
      <c r="S369" s="68">
        <v>20740143</v>
      </c>
      <c r="T369" s="69">
        <v>9379287</v>
      </c>
      <c r="U369" s="102">
        <f t="shared" si="155"/>
        <v>14040.01495972382</v>
      </c>
      <c r="V369" s="103">
        <f t="shared" si="156"/>
        <v>2607.8931638612162</v>
      </c>
      <c r="W369" s="103">
        <f t="shared" si="157"/>
        <v>804.81392818280744</v>
      </c>
      <c r="X369" s="103">
        <f t="shared" si="158"/>
        <v>3370.1889827754308</v>
      </c>
      <c r="Y369" s="92">
        <f t="shared" si="159"/>
        <v>5058.9466019417478</v>
      </c>
      <c r="Z369" s="102">
        <f>Coverages!$C$10*G369</f>
        <v>1679456250</v>
      </c>
      <c r="AA369" s="103">
        <f>Coverages!$C$12*G369</f>
        <v>223927500</v>
      </c>
      <c r="AB369" s="103">
        <f>Coverages!$C$14*G369</f>
        <v>1119637500</v>
      </c>
      <c r="AC369" s="103">
        <f>Coverages!$C$16*G369</f>
        <v>22392750</v>
      </c>
      <c r="AD369" s="92">
        <f>Coverages!$C$18*G369</f>
        <v>22392750</v>
      </c>
      <c r="AE369" s="106">
        <f t="shared" si="177"/>
        <v>0.11642160967277355</v>
      </c>
      <c r="AF369" s="107">
        <f t="shared" si="160"/>
        <v>0.38999229661385942</v>
      </c>
      <c r="AG369" s="107">
        <f t="shared" si="161"/>
        <v>0.61560103158388313</v>
      </c>
      <c r="AH369" s="107">
        <f t="shared" si="162"/>
        <v>0.82446327494389926</v>
      </c>
      <c r="AI369" s="108">
        <f t="shared" si="163"/>
        <v>0.24838396355963427</v>
      </c>
      <c r="AJ369" s="106">
        <f t="shared" si="184"/>
        <v>0.12507133218618474</v>
      </c>
      <c r="AK369" s="107">
        <f t="shared" si="178"/>
        <v>0.40314631688137109</v>
      </c>
      <c r="AL369" s="107">
        <f t="shared" si="179"/>
        <v>0.6287201184848098</v>
      </c>
      <c r="AM369" s="107">
        <f t="shared" si="180"/>
        <v>0.83472292353970823</v>
      </c>
      <c r="AN369" s="108">
        <f t="shared" si="181"/>
        <v>0.26003655790626268</v>
      </c>
      <c r="AO369" s="102">
        <f t="shared" si="182"/>
        <v>1634.5611414408681</v>
      </c>
      <c r="AP369" s="103">
        <f t="shared" si="164"/>
        <v>1017.0582442978196</v>
      </c>
      <c r="AQ369" s="103">
        <f t="shared" si="165"/>
        <v>495.44428442241349</v>
      </c>
      <c r="AR369" s="103">
        <f t="shared" si="166"/>
        <v>2778.5970459188802</v>
      </c>
      <c r="AS369" s="92">
        <f t="shared" si="167"/>
        <v>1256.5612084268346</v>
      </c>
      <c r="AT369" s="102">
        <f t="shared" si="183"/>
        <v>1639.7260921912311</v>
      </c>
      <c r="AU369" s="103">
        <f t="shared" si="168"/>
        <v>1020.2719850438025</v>
      </c>
      <c r="AV369" s="103">
        <f t="shared" si="169"/>
        <v>497.00980880918246</v>
      </c>
      <c r="AW369" s="103">
        <f t="shared" si="170"/>
        <v>2787.3769664329725</v>
      </c>
      <c r="AX369" s="92">
        <f t="shared" si="171"/>
        <v>1260.5317400831912</v>
      </c>
    </row>
    <row r="370" spans="1:50" x14ac:dyDescent="0.2">
      <c r="A370" s="85" t="str">
        <f t="shared" si="172"/>
        <v>2012_2</v>
      </c>
      <c r="B370" s="59">
        <v>2012</v>
      </c>
      <c r="C370" s="59">
        <v>2</v>
      </c>
      <c r="D370" s="83" t="str">
        <f t="shared" si="173"/>
        <v>SYL_Personal</v>
      </c>
      <c r="E370" s="70" t="s">
        <v>22</v>
      </c>
      <c r="F370" s="71" t="s">
        <v>14</v>
      </c>
      <c r="G370" s="88">
        <f t="shared" si="174"/>
        <v>725.25</v>
      </c>
      <c r="H370" s="72">
        <v>2901</v>
      </c>
      <c r="I370" s="88">
        <f t="shared" si="175"/>
        <v>298077750</v>
      </c>
      <c r="J370" s="92">
        <f t="shared" si="176"/>
        <v>1192311000</v>
      </c>
      <c r="K370" s="67">
        <v>107</v>
      </c>
      <c r="L370" s="68">
        <v>280</v>
      </c>
      <c r="M370" s="68">
        <v>421</v>
      </c>
      <c r="N370" s="68">
        <v>338</v>
      </c>
      <c r="O370" s="69">
        <v>110</v>
      </c>
      <c r="P370" s="67">
        <v>1242027</v>
      </c>
      <c r="Q370" s="68">
        <v>813706</v>
      </c>
      <c r="R370" s="68">
        <v>284222</v>
      </c>
      <c r="S370" s="68">
        <v>1025375</v>
      </c>
      <c r="T370" s="69">
        <v>377674</v>
      </c>
      <c r="U370" s="102">
        <f t="shared" si="155"/>
        <v>11607.728971962617</v>
      </c>
      <c r="V370" s="103">
        <f t="shared" si="156"/>
        <v>2906.0928571428572</v>
      </c>
      <c r="W370" s="103">
        <f t="shared" si="157"/>
        <v>675.11163895486936</v>
      </c>
      <c r="X370" s="103">
        <f t="shared" si="158"/>
        <v>3033.6538461538462</v>
      </c>
      <c r="Y370" s="92">
        <f t="shared" si="159"/>
        <v>3433.4</v>
      </c>
      <c r="Z370" s="102">
        <f>Coverages!$C$10*G370</f>
        <v>163181250</v>
      </c>
      <c r="AA370" s="103">
        <f>Coverages!$C$12*G370</f>
        <v>21757500</v>
      </c>
      <c r="AB370" s="103">
        <f>Coverages!$C$14*G370</f>
        <v>108787500</v>
      </c>
      <c r="AC370" s="103">
        <f>Coverages!$C$16*G370</f>
        <v>2175750</v>
      </c>
      <c r="AD370" s="92">
        <f>Coverages!$C$18*G370</f>
        <v>2175750</v>
      </c>
      <c r="AE370" s="106">
        <f t="shared" si="177"/>
        <v>0.14753533264391588</v>
      </c>
      <c r="AF370" s="107">
        <f t="shared" si="160"/>
        <v>0.38607376766632195</v>
      </c>
      <c r="AG370" s="107">
        <f t="shared" si="161"/>
        <v>0.58048948638400555</v>
      </c>
      <c r="AH370" s="107">
        <f t="shared" si="162"/>
        <v>0.46604619096863148</v>
      </c>
      <c r="AI370" s="108">
        <f t="shared" si="163"/>
        <v>0.15167183729748362</v>
      </c>
      <c r="AJ370" s="106">
        <f t="shared" si="184"/>
        <v>0.17821836416145687</v>
      </c>
      <c r="AK370" s="107">
        <f t="shared" si="178"/>
        <v>0.42819540985020027</v>
      </c>
      <c r="AL370" s="107">
        <f t="shared" si="179"/>
        <v>0.62318484406170993</v>
      </c>
      <c r="AM370" s="107">
        <f t="shared" si="180"/>
        <v>0.50920588708262471</v>
      </c>
      <c r="AN370" s="108">
        <f t="shared" si="181"/>
        <v>0.18270645990560172</v>
      </c>
      <c r="AO370" s="102">
        <f t="shared" si="182"/>
        <v>1712.5501551189245</v>
      </c>
      <c r="AP370" s="103">
        <f t="shared" si="164"/>
        <v>1121.9662185453292</v>
      </c>
      <c r="AQ370" s="103">
        <f t="shared" si="165"/>
        <v>391.89520854877628</v>
      </c>
      <c r="AR370" s="103">
        <f t="shared" si="166"/>
        <v>1413.8228197173389</v>
      </c>
      <c r="AS370" s="92">
        <f t="shared" si="167"/>
        <v>520.75008617718026</v>
      </c>
      <c r="AT370" s="102">
        <f t="shared" si="183"/>
        <v>1717.9615386300477</v>
      </c>
      <c r="AU370" s="103">
        <f t="shared" si="168"/>
        <v>1125.5114516451747</v>
      </c>
      <c r="AV370" s="103">
        <f t="shared" si="169"/>
        <v>393.13353448234972</v>
      </c>
      <c r="AW370" s="103">
        <f t="shared" si="170"/>
        <v>1418.2902728143472</v>
      </c>
      <c r="AX370" s="92">
        <f t="shared" si="171"/>
        <v>522.39557283421743</v>
      </c>
    </row>
    <row r="371" spans="1:50" x14ac:dyDescent="0.2">
      <c r="A371" s="85" t="str">
        <f t="shared" si="172"/>
        <v>2012_2</v>
      </c>
      <c r="B371" s="59">
        <v>2012</v>
      </c>
      <c r="C371" s="59">
        <v>2</v>
      </c>
      <c r="D371" s="83" t="str">
        <f t="shared" si="173"/>
        <v>MYL_Personal</v>
      </c>
      <c r="E371" s="70" t="s">
        <v>23</v>
      </c>
      <c r="F371" s="71" t="s">
        <v>14</v>
      </c>
      <c r="G371" s="88">
        <f t="shared" si="174"/>
        <v>741.25</v>
      </c>
      <c r="H371" s="72">
        <v>2965</v>
      </c>
      <c r="I371" s="88">
        <f t="shared" si="175"/>
        <v>304653750</v>
      </c>
      <c r="J371" s="92">
        <f t="shared" si="176"/>
        <v>1218615000</v>
      </c>
      <c r="K371" s="67">
        <v>98</v>
      </c>
      <c r="L371" s="68">
        <v>317</v>
      </c>
      <c r="M371" s="68">
        <v>539</v>
      </c>
      <c r="N371" s="68">
        <v>387</v>
      </c>
      <c r="O371" s="69">
        <v>87</v>
      </c>
      <c r="P371" s="67">
        <v>1335108</v>
      </c>
      <c r="Q371" s="68">
        <v>975007</v>
      </c>
      <c r="R371" s="68">
        <v>307246</v>
      </c>
      <c r="S371" s="68">
        <v>1275888</v>
      </c>
      <c r="T371" s="69">
        <v>378690</v>
      </c>
      <c r="U371" s="102">
        <f t="shared" si="155"/>
        <v>13623.551020408164</v>
      </c>
      <c r="V371" s="103">
        <f t="shared" si="156"/>
        <v>3075.731861198738</v>
      </c>
      <c r="W371" s="103">
        <f t="shared" si="157"/>
        <v>570.02968460111322</v>
      </c>
      <c r="X371" s="103">
        <f t="shared" si="158"/>
        <v>3296.8682170542634</v>
      </c>
      <c r="Y371" s="92">
        <f t="shared" si="159"/>
        <v>4352.7586206896549</v>
      </c>
      <c r="Z371" s="102">
        <f>Coverages!$C$10*G371</f>
        <v>166781250</v>
      </c>
      <c r="AA371" s="103">
        <f>Coverages!$C$12*G371</f>
        <v>22237500</v>
      </c>
      <c r="AB371" s="103">
        <f>Coverages!$C$14*G371</f>
        <v>111187500</v>
      </c>
      <c r="AC371" s="103">
        <f>Coverages!$C$16*G371</f>
        <v>2223750</v>
      </c>
      <c r="AD371" s="92">
        <f>Coverages!$C$18*G371</f>
        <v>2223750</v>
      </c>
      <c r="AE371" s="106">
        <f t="shared" si="177"/>
        <v>0.13220910623946036</v>
      </c>
      <c r="AF371" s="107">
        <f t="shared" si="160"/>
        <v>0.42765598650927489</v>
      </c>
      <c r="AG371" s="107">
        <f t="shared" si="161"/>
        <v>0.72715008431703199</v>
      </c>
      <c r="AH371" s="107">
        <f t="shared" si="162"/>
        <v>0.52209106239460368</v>
      </c>
      <c r="AI371" s="108">
        <f t="shared" si="163"/>
        <v>0.11736930860033727</v>
      </c>
      <c r="AJ371" s="106">
        <f t="shared" si="184"/>
        <v>0.16119667532911564</v>
      </c>
      <c r="AK371" s="107">
        <f t="shared" si="178"/>
        <v>0.46999584654959492</v>
      </c>
      <c r="AL371" s="107">
        <f t="shared" si="179"/>
        <v>0.7652696118503739</v>
      </c>
      <c r="AM371" s="107">
        <f t="shared" si="180"/>
        <v>0.56483940421878809</v>
      </c>
      <c r="AN371" s="108">
        <f t="shared" si="181"/>
        <v>0.14491415490516357</v>
      </c>
      <c r="AO371" s="102">
        <f t="shared" si="182"/>
        <v>1801.1575042158515</v>
      </c>
      <c r="AP371" s="103">
        <f t="shared" si="164"/>
        <v>1315.3551433389546</v>
      </c>
      <c r="AQ371" s="103">
        <f t="shared" si="165"/>
        <v>414.4971332209106</v>
      </c>
      <c r="AR371" s="103">
        <f t="shared" si="166"/>
        <v>1721.2654300168633</v>
      </c>
      <c r="AS371" s="92">
        <f t="shared" si="167"/>
        <v>510.88026981450253</v>
      </c>
      <c r="AT371" s="102">
        <f t="shared" si="183"/>
        <v>1806.8488727227041</v>
      </c>
      <c r="AU371" s="103">
        <f t="shared" si="168"/>
        <v>1319.5114543892671</v>
      </c>
      <c r="AV371" s="103">
        <f t="shared" si="169"/>
        <v>415.80687760732462</v>
      </c>
      <c r="AW371" s="103">
        <f t="shared" si="170"/>
        <v>1726.7043523972784</v>
      </c>
      <c r="AX371" s="92">
        <f t="shared" si="171"/>
        <v>512.4945694366005</v>
      </c>
    </row>
    <row r="372" spans="1:50" x14ac:dyDescent="0.2">
      <c r="A372" s="85" t="str">
        <f t="shared" si="172"/>
        <v>2012_2</v>
      </c>
      <c r="B372" s="59">
        <v>2012</v>
      </c>
      <c r="C372" s="59">
        <v>2</v>
      </c>
      <c r="D372" s="83" t="str">
        <f t="shared" si="173"/>
        <v>MYH_Personal</v>
      </c>
      <c r="E372" s="70" t="s">
        <v>24</v>
      </c>
      <c r="F372" s="71" t="s">
        <v>14</v>
      </c>
      <c r="G372" s="88">
        <f t="shared" si="174"/>
        <v>2079.25</v>
      </c>
      <c r="H372" s="72">
        <v>8317</v>
      </c>
      <c r="I372" s="88">
        <f t="shared" si="175"/>
        <v>854571750</v>
      </c>
      <c r="J372" s="92">
        <f t="shared" si="176"/>
        <v>3418287000</v>
      </c>
      <c r="K372" s="67">
        <v>247</v>
      </c>
      <c r="L372" s="68">
        <v>878</v>
      </c>
      <c r="M372" s="68">
        <v>519</v>
      </c>
      <c r="N372" s="68">
        <v>991</v>
      </c>
      <c r="O372" s="69">
        <v>152</v>
      </c>
      <c r="P372" s="67">
        <v>4385350</v>
      </c>
      <c r="Q372" s="68">
        <v>4165122</v>
      </c>
      <c r="R372" s="68">
        <v>535183</v>
      </c>
      <c r="S372" s="68">
        <v>3353168</v>
      </c>
      <c r="T372" s="69">
        <v>810276</v>
      </c>
      <c r="U372" s="102">
        <f t="shared" si="155"/>
        <v>17754.453441295547</v>
      </c>
      <c r="V372" s="103">
        <f t="shared" si="156"/>
        <v>4743.874715261959</v>
      </c>
      <c r="W372" s="103">
        <f t="shared" si="157"/>
        <v>1031.1811175337186</v>
      </c>
      <c r="X372" s="103">
        <f t="shared" si="158"/>
        <v>3383.6205852674066</v>
      </c>
      <c r="Y372" s="92">
        <f t="shared" si="159"/>
        <v>5330.7631578947367</v>
      </c>
      <c r="Z372" s="102">
        <f>Coverages!$C$10*G372</f>
        <v>467831250</v>
      </c>
      <c r="AA372" s="103">
        <f>Coverages!$C$12*G372</f>
        <v>62377500</v>
      </c>
      <c r="AB372" s="103">
        <f>Coverages!$C$14*G372</f>
        <v>311887500</v>
      </c>
      <c r="AC372" s="103">
        <f>Coverages!$C$16*G372</f>
        <v>6237750</v>
      </c>
      <c r="AD372" s="92">
        <f>Coverages!$C$18*G372</f>
        <v>6237750</v>
      </c>
      <c r="AE372" s="106">
        <f t="shared" si="177"/>
        <v>0.11879283395455092</v>
      </c>
      <c r="AF372" s="107">
        <f t="shared" si="160"/>
        <v>0.42226764458338345</v>
      </c>
      <c r="AG372" s="107">
        <f t="shared" si="161"/>
        <v>0.2496092340988337</v>
      </c>
      <c r="AH372" s="107">
        <f t="shared" si="162"/>
        <v>0.47661416376097149</v>
      </c>
      <c r="AI372" s="108">
        <f t="shared" si="163"/>
        <v>7.3103282433569797E-2</v>
      </c>
      <c r="AJ372" s="106">
        <f t="shared" si="184"/>
        <v>0.13532526414765272</v>
      </c>
      <c r="AK372" s="107">
        <f t="shared" si="178"/>
        <v>0.44750592806237194</v>
      </c>
      <c r="AL372" s="107">
        <f t="shared" si="179"/>
        <v>0.27172370893145731</v>
      </c>
      <c r="AM372" s="107">
        <f t="shared" si="180"/>
        <v>0.50213512459024501</v>
      </c>
      <c r="AN372" s="108">
        <f t="shared" si="181"/>
        <v>8.6404355431762531E-2</v>
      </c>
      <c r="AO372" s="102">
        <f t="shared" si="182"/>
        <v>2109.101839605627</v>
      </c>
      <c r="AP372" s="103">
        <f t="shared" si="164"/>
        <v>2003.1848022123361</v>
      </c>
      <c r="AQ372" s="103">
        <f t="shared" si="165"/>
        <v>257.39232896477097</v>
      </c>
      <c r="AR372" s="103">
        <f t="shared" si="166"/>
        <v>1612.681495731634</v>
      </c>
      <c r="AS372" s="92">
        <f t="shared" si="167"/>
        <v>389.69628471804737</v>
      </c>
      <c r="AT372" s="102">
        <f t="shared" si="183"/>
        <v>2115.7662627666109</v>
      </c>
      <c r="AU372" s="103">
        <f t="shared" si="168"/>
        <v>2009.5145445419389</v>
      </c>
      <c r="AV372" s="103">
        <f t="shared" si="169"/>
        <v>258.20564739558375</v>
      </c>
      <c r="AW372" s="103">
        <f t="shared" si="170"/>
        <v>1617.7773103147049</v>
      </c>
      <c r="AX372" s="92">
        <f t="shared" si="171"/>
        <v>390.92766240539032</v>
      </c>
    </row>
    <row r="373" spans="1:50" x14ac:dyDescent="0.2">
      <c r="A373" s="85" t="str">
        <f t="shared" si="172"/>
        <v>2012_2</v>
      </c>
      <c r="B373" s="59">
        <v>2012</v>
      </c>
      <c r="C373" s="59">
        <v>2</v>
      </c>
      <c r="D373" s="83" t="str">
        <f t="shared" si="173"/>
        <v>LML_Personal</v>
      </c>
      <c r="E373" s="70" t="s">
        <v>25</v>
      </c>
      <c r="F373" s="71" t="s">
        <v>14</v>
      </c>
      <c r="G373" s="88">
        <f t="shared" si="174"/>
        <v>5797.25</v>
      </c>
      <c r="H373" s="72">
        <v>23189</v>
      </c>
      <c r="I373" s="88">
        <f t="shared" si="175"/>
        <v>2382669750</v>
      </c>
      <c r="J373" s="92">
        <f t="shared" si="176"/>
        <v>9530679000</v>
      </c>
      <c r="K373" s="67">
        <v>181</v>
      </c>
      <c r="L373" s="68">
        <v>2011</v>
      </c>
      <c r="M373" s="68">
        <v>6310</v>
      </c>
      <c r="N373" s="68">
        <v>2964</v>
      </c>
      <c r="O373" s="69">
        <v>654</v>
      </c>
      <c r="P373" s="67">
        <v>2545443</v>
      </c>
      <c r="Q373" s="68">
        <v>3863427</v>
      </c>
      <c r="R373" s="68">
        <v>4655434</v>
      </c>
      <c r="S373" s="68">
        <v>5149566</v>
      </c>
      <c r="T373" s="69">
        <v>3094183</v>
      </c>
      <c r="U373" s="102">
        <f t="shared" si="155"/>
        <v>14063.220994475138</v>
      </c>
      <c r="V373" s="103">
        <f t="shared" si="156"/>
        <v>1921.1471904525113</v>
      </c>
      <c r="W373" s="103">
        <f t="shared" si="157"/>
        <v>737.78668779714735</v>
      </c>
      <c r="X373" s="103">
        <f t="shared" si="158"/>
        <v>1737.3704453441296</v>
      </c>
      <c r="Y373" s="92">
        <f t="shared" si="159"/>
        <v>4731.166666666667</v>
      </c>
      <c r="Z373" s="102">
        <f>Coverages!$C$10*G373</f>
        <v>1304381250</v>
      </c>
      <c r="AA373" s="103">
        <f>Coverages!$C$12*G373</f>
        <v>173917500</v>
      </c>
      <c r="AB373" s="103">
        <f>Coverages!$C$14*G373</f>
        <v>869587500</v>
      </c>
      <c r="AC373" s="103">
        <f>Coverages!$C$16*G373</f>
        <v>17391750</v>
      </c>
      <c r="AD373" s="92">
        <f>Coverages!$C$18*G373</f>
        <v>17391750</v>
      </c>
      <c r="AE373" s="106">
        <f t="shared" si="177"/>
        <v>3.1221699943938936E-2</v>
      </c>
      <c r="AF373" s="107">
        <f t="shared" si="160"/>
        <v>0.34688861097934365</v>
      </c>
      <c r="AG373" s="107">
        <f t="shared" si="161"/>
        <v>1.0884471085428435</v>
      </c>
      <c r="AH373" s="107">
        <f t="shared" si="162"/>
        <v>0.51127689852947522</v>
      </c>
      <c r="AI373" s="108">
        <f t="shared" si="163"/>
        <v>0.11281210918970201</v>
      </c>
      <c r="AJ373" s="106">
        <f t="shared" si="184"/>
        <v>3.6543828740997632E-2</v>
      </c>
      <c r="AK373" s="107">
        <f t="shared" si="178"/>
        <v>0.36145438459012957</v>
      </c>
      <c r="AL373" s="107">
        <f t="shared" si="179"/>
        <v>1.0979420084593539</v>
      </c>
      <c r="AM373" s="107">
        <f t="shared" si="180"/>
        <v>0.52657383367930155</v>
      </c>
      <c r="AN373" s="108">
        <f t="shared" si="181"/>
        <v>0.12249333987597273</v>
      </c>
      <c r="AO373" s="102">
        <f t="shared" si="182"/>
        <v>439.07766613480527</v>
      </c>
      <c r="AP373" s="103">
        <f t="shared" si="164"/>
        <v>666.42408038294013</v>
      </c>
      <c r="AQ373" s="103">
        <f t="shared" si="165"/>
        <v>803.04178705420668</v>
      </c>
      <c r="AR373" s="103">
        <f t="shared" si="166"/>
        <v>888.27737289231959</v>
      </c>
      <c r="AS373" s="92">
        <f t="shared" si="167"/>
        <v>533.73289059467857</v>
      </c>
      <c r="AT373" s="102">
        <f t="shared" si="183"/>
        <v>440.46508105840456</v>
      </c>
      <c r="AU373" s="103">
        <f t="shared" si="168"/>
        <v>668.5298734712303</v>
      </c>
      <c r="AV373" s="103">
        <f t="shared" si="169"/>
        <v>805.5792701592818</v>
      </c>
      <c r="AW373" s="103">
        <f t="shared" si="170"/>
        <v>891.08418676262022</v>
      </c>
      <c r="AX373" s="92">
        <f t="shared" si="171"/>
        <v>535.41940082906501</v>
      </c>
    </row>
    <row r="374" spans="1:50" x14ac:dyDescent="0.2">
      <c r="A374" s="85" t="str">
        <f t="shared" si="172"/>
        <v>2012_2</v>
      </c>
      <c r="B374" s="59">
        <v>2012</v>
      </c>
      <c r="C374" s="59">
        <v>2</v>
      </c>
      <c r="D374" s="83" t="str">
        <f t="shared" si="173"/>
        <v>MSA_Personal</v>
      </c>
      <c r="E374" s="70" t="s">
        <v>26</v>
      </c>
      <c r="F374" s="71" t="s">
        <v>14</v>
      </c>
      <c r="G374" s="88">
        <f t="shared" si="174"/>
        <v>5925</v>
      </c>
      <c r="H374" s="72">
        <v>23700</v>
      </c>
      <c r="I374" s="88">
        <f t="shared" si="175"/>
        <v>2435175000</v>
      </c>
      <c r="J374" s="92">
        <f t="shared" si="176"/>
        <v>9740700000</v>
      </c>
      <c r="K374" s="67">
        <v>341</v>
      </c>
      <c r="L374" s="68">
        <v>2574</v>
      </c>
      <c r="M374" s="68">
        <v>3889</v>
      </c>
      <c r="N374" s="68">
        <v>3989</v>
      </c>
      <c r="O374" s="69">
        <v>839</v>
      </c>
      <c r="P374" s="67">
        <v>6576994</v>
      </c>
      <c r="Q374" s="68">
        <v>8033785</v>
      </c>
      <c r="R374" s="68">
        <v>3978846</v>
      </c>
      <c r="S374" s="68">
        <v>11171065</v>
      </c>
      <c r="T374" s="69">
        <v>3347690</v>
      </c>
      <c r="U374" s="102">
        <f t="shared" si="155"/>
        <v>19287.372434017594</v>
      </c>
      <c r="V374" s="103">
        <f t="shared" si="156"/>
        <v>3121.1285936285935</v>
      </c>
      <c r="W374" s="103">
        <f t="shared" si="157"/>
        <v>1023.1025970686552</v>
      </c>
      <c r="X374" s="103">
        <f t="shared" si="158"/>
        <v>2800.4675357232391</v>
      </c>
      <c r="Y374" s="92">
        <f t="shared" si="159"/>
        <v>3990.0953516090585</v>
      </c>
      <c r="Z374" s="102">
        <f>Coverages!$C$10*G374</f>
        <v>1333125000</v>
      </c>
      <c r="AA374" s="103">
        <f>Coverages!$C$12*G374</f>
        <v>177750000</v>
      </c>
      <c r="AB374" s="103">
        <f>Coverages!$C$14*G374</f>
        <v>888750000</v>
      </c>
      <c r="AC374" s="103">
        <f>Coverages!$C$16*G374</f>
        <v>17775000</v>
      </c>
      <c r="AD374" s="92">
        <f>Coverages!$C$18*G374</f>
        <v>17775000</v>
      </c>
      <c r="AE374" s="106">
        <f t="shared" si="177"/>
        <v>5.7552742616033756E-2</v>
      </c>
      <c r="AF374" s="107">
        <f t="shared" si="160"/>
        <v>0.43443037974683546</v>
      </c>
      <c r="AG374" s="107">
        <f t="shared" si="161"/>
        <v>0.6563713080168776</v>
      </c>
      <c r="AH374" s="107">
        <f t="shared" si="162"/>
        <v>0.6732489451476793</v>
      </c>
      <c r="AI374" s="108">
        <f t="shared" si="163"/>
        <v>0.14160337552742616</v>
      </c>
      <c r="AJ374" s="106">
        <f t="shared" si="184"/>
        <v>6.4602485588952888E-2</v>
      </c>
      <c r="AK374" s="107">
        <f t="shared" si="178"/>
        <v>0.44943464987050713</v>
      </c>
      <c r="AL374" s="107">
        <f t="shared" si="179"/>
        <v>0.67074708237275937</v>
      </c>
      <c r="AM374" s="107">
        <f t="shared" si="180"/>
        <v>0.68744632112817827</v>
      </c>
      <c r="AN374" s="108">
        <f t="shared" si="181"/>
        <v>0.15215677912503003</v>
      </c>
      <c r="AO374" s="102">
        <f t="shared" si="182"/>
        <v>1110.0411814345991</v>
      </c>
      <c r="AP374" s="103">
        <f t="shared" si="164"/>
        <v>1355.9130801687763</v>
      </c>
      <c r="AQ374" s="103">
        <f t="shared" si="165"/>
        <v>671.53518987341772</v>
      </c>
      <c r="AR374" s="103">
        <f t="shared" si="166"/>
        <v>1885.4118143459916</v>
      </c>
      <c r="AS374" s="92">
        <f t="shared" si="167"/>
        <v>565.01097046413497</v>
      </c>
      <c r="AT374" s="102">
        <f t="shared" si="183"/>
        <v>1113.5487333319425</v>
      </c>
      <c r="AU374" s="103">
        <f t="shared" si="168"/>
        <v>1360.1975477872047</v>
      </c>
      <c r="AV374" s="103">
        <f t="shared" si="169"/>
        <v>673.65713324702222</v>
      </c>
      <c r="AW374" s="103">
        <f t="shared" si="170"/>
        <v>1891.3694129443929</v>
      </c>
      <c r="AX374" s="92">
        <f t="shared" si="171"/>
        <v>566.79631440868116</v>
      </c>
    </row>
    <row r="375" spans="1:50" x14ac:dyDescent="0.2">
      <c r="A375" s="85" t="str">
        <f t="shared" si="172"/>
        <v>2012_2</v>
      </c>
      <c r="B375" s="59">
        <v>2012</v>
      </c>
      <c r="C375" s="59">
        <v>2</v>
      </c>
      <c r="D375" s="83" t="str">
        <f t="shared" si="173"/>
        <v>LYA_Personal</v>
      </c>
      <c r="E375" s="70" t="s">
        <v>27</v>
      </c>
      <c r="F375" s="71" t="s">
        <v>14</v>
      </c>
      <c r="G375" s="88">
        <f t="shared" si="174"/>
        <v>1497</v>
      </c>
      <c r="H375" s="72">
        <v>5988</v>
      </c>
      <c r="I375" s="88">
        <f t="shared" si="175"/>
        <v>615267000</v>
      </c>
      <c r="J375" s="92">
        <f t="shared" si="176"/>
        <v>2461068000</v>
      </c>
      <c r="K375" s="67">
        <v>174</v>
      </c>
      <c r="L375" s="68">
        <v>699</v>
      </c>
      <c r="M375" s="68">
        <v>952</v>
      </c>
      <c r="N375" s="68">
        <v>902</v>
      </c>
      <c r="O375" s="69">
        <v>232</v>
      </c>
      <c r="P375" s="67">
        <v>3307972</v>
      </c>
      <c r="Q375" s="68">
        <v>2026312</v>
      </c>
      <c r="R375" s="68">
        <v>799921</v>
      </c>
      <c r="S375" s="68">
        <v>3074779</v>
      </c>
      <c r="T375" s="69">
        <v>1943534</v>
      </c>
      <c r="U375" s="102">
        <f t="shared" si="155"/>
        <v>19011.333333333332</v>
      </c>
      <c r="V375" s="103">
        <f t="shared" si="156"/>
        <v>2898.8726752503576</v>
      </c>
      <c r="W375" s="103">
        <f t="shared" si="157"/>
        <v>840.25315126050418</v>
      </c>
      <c r="X375" s="103">
        <f t="shared" si="158"/>
        <v>3408.8458980044347</v>
      </c>
      <c r="Y375" s="92">
        <f t="shared" si="159"/>
        <v>8377.3017241379312</v>
      </c>
      <c r="Z375" s="102">
        <f>Coverages!$C$10*G375</f>
        <v>336825000</v>
      </c>
      <c r="AA375" s="103">
        <f>Coverages!$C$12*G375</f>
        <v>44910000</v>
      </c>
      <c r="AB375" s="103">
        <f>Coverages!$C$14*G375</f>
        <v>224550000</v>
      </c>
      <c r="AC375" s="103">
        <f>Coverages!$C$16*G375</f>
        <v>4491000</v>
      </c>
      <c r="AD375" s="92">
        <f>Coverages!$C$18*G375</f>
        <v>4491000</v>
      </c>
      <c r="AE375" s="106">
        <f t="shared" si="177"/>
        <v>0.11623246492985972</v>
      </c>
      <c r="AF375" s="107">
        <f t="shared" si="160"/>
        <v>0.46693386773547096</v>
      </c>
      <c r="AG375" s="107">
        <f t="shared" si="161"/>
        <v>0.63593854375417502</v>
      </c>
      <c r="AH375" s="107">
        <f t="shared" si="162"/>
        <v>0.60253841015364062</v>
      </c>
      <c r="AI375" s="108">
        <f t="shared" si="163"/>
        <v>0.15497661990647962</v>
      </c>
      <c r="AJ375" s="106">
        <f t="shared" si="184"/>
        <v>0.13553337409097807</v>
      </c>
      <c r="AK375" s="107">
        <f t="shared" si="178"/>
        <v>0.49697824827363307</v>
      </c>
      <c r="AL375" s="107">
        <f t="shared" si="179"/>
        <v>0.66491464469272643</v>
      </c>
      <c r="AM375" s="107">
        <f t="shared" si="180"/>
        <v>0.6320087383329408</v>
      </c>
      <c r="AN375" s="108">
        <f t="shared" si="181"/>
        <v>0.1767693919317658</v>
      </c>
      <c r="AO375" s="102">
        <f t="shared" si="182"/>
        <v>2209.7341349365397</v>
      </c>
      <c r="AP375" s="103">
        <f t="shared" si="164"/>
        <v>1353.5818303273213</v>
      </c>
      <c r="AQ375" s="103">
        <f t="shared" si="165"/>
        <v>534.34936539746161</v>
      </c>
      <c r="AR375" s="103">
        <f t="shared" si="166"/>
        <v>2053.9605878423513</v>
      </c>
      <c r="AS375" s="92">
        <f t="shared" si="167"/>
        <v>1298.2859051436205</v>
      </c>
      <c r="AT375" s="102">
        <f t="shared" si="183"/>
        <v>2216.7165399925429</v>
      </c>
      <c r="AU375" s="103">
        <f t="shared" si="168"/>
        <v>1357.8589315705724</v>
      </c>
      <c r="AV375" s="103">
        <f t="shared" si="169"/>
        <v>536.0378235932393</v>
      </c>
      <c r="AW375" s="103">
        <f t="shared" si="170"/>
        <v>2060.4507735016291</v>
      </c>
      <c r="AX375" s="92">
        <f t="shared" si="171"/>
        <v>1302.3882801419925</v>
      </c>
    </row>
    <row r="376" spans="1:50" x14ac:dyDescent="0.2">
      <c r="A376" s="85" t="str">
        <f t="shared" si="172"/>
        <v>2012_2</v>
      </c>
      <c r="B376" s="59">
        <v>2012</v>
      </c>
      <c r="C376" s="59">
        <v>2</v>
      </c>
      <c r="D376" s="83" t="str">
        <f t="shared" si="173"/>
        <v>MMA_Personal</v>
      </c>
      <c r="E376" s="70" t="s">
        <v>28</v>
      </c>
      <c r="F376" s="71" t="s">
        <v>14</v>
      </c>
      <c r="G376" s="88">
        <f t="shared" si="174"/>
        <v>10127.75</v>
      </c>
      <c r="H376" s="72">
        <v>40511</v>
      </c>
      <c r="I376" s="88">
        <f t="shared" si="175"/>
        <v>4162505250</v>
      </c>
      <c r="J376" s="92">
        <f t="shared" si="176"/>
        <v>16650021000</v>
      </c>
      <c r="K376" s="67">
        <v>1118</v>
      </c>
      <c r="L376" s="68">
        <v>4400</v>
      </c>
      <c r="M376" s="68">
        <v>8252</v>
      </c>
      <c r="N376" s="68">
        <v>6320</v>
      </c>
      <c r="O376" s="69">
        <v>1325</v>
      </c>
      <c r="P376" s="67">
        <v>14423879</v>
      </c>
      <c r="Q376" s="68">
        <v>13822217</v>
      </c>
      <c r="R376" s="68">
        <v>9653626</v>
      </c>
      <c r="S376" s="68">
        <v>19691362</v>
      </c>
      <c r="T376" s="69">
        <v>12588990</v>
      </c>
      <c r="U376" s="102">
        <f t="shared" si="155"/>
        <v>12901.501788908765</v>
      </c>
      <c r="V376" s="103">
        <f t="shared" si="156"/>
        <v>3141.4129545454543</v>
      </c>
      <c r="W376" s="103">
        <f t="shared" si="157"/>
        <v>1169.8528841492971</v>
      </c>
      <c r="X376" s="103">
        <f t="shared" si="158"/>
        <v>3115.7218354430379</v>
      </c>
      <c r="Y376" s="92">
        <f t="shared" si="159"/>
        <v>9501.124528301887</v>
      </c>
      <c r="Z376" s="102">
        <f>Coverages!$C$10*G376</f>
        <v>2278743750</v>
      </c>
      <c r="AA376" s="103">
        <f>Coverages!$C$12*G376</f>
        <v>303832500</v>
      </c>
      <c r="AB376" s="103">
        <f>Coverages!$C$14*G376</f>
        <v>1519162500</v>
      </c>
      <c r="AC376" s="103">
        <f>Coverages!$C$16*G376</f>
        <v>30383250</v>
      </c>
      <c r="AD376" s="92">
        <f>Coverages!$C$18*G376</f>
        <v>30383250</v>
      </c>
      <c r="AE376" s="106">
        <f t="shared" si="177"/>
        <v>0.11038977067956851</v>
      </c>
      <c r="AF376" s="107">
        <f t="shared" si="160"/>
        <v>0.43444990249561849</v>
      </c>
      <c r="AG376" s="107">
        <f t="shared" si="161"/>
        <v>0.81479104440769179</v>
      </c>
      <c r="AH376" s="107">
        <f t="shared" si="162"/>
        <v>0.62402804176643378</v>
      </c>
      <c r="AI376" s="108">
        <f t="shared" si="163"/>
        <v>0.13082866381970329</v>
      </c>
      <c r="AJ376" s="106">
        <f t="shared" si="184"/>
        <v>0.11764521033619202</v>
      </c>
      <c r="AK376" s="107">
        <f t="shared" si="178"/>
        <v>0.44592628005717411</v>
      </c>
      <c r="AL376" s="107">
        <f t="shared" si="179"/>
        <v>0.82378505820869963</v>
      </c>
      <c r="AM376" s="107">
        <f t="shared" si="180"/>
        <v>0.63524252368300727</v>
      </c>
      <c r="AN376" s="108">
        <f t="shared" si="181"/>
        <v>0.13863601267863426</v>
      </c>
      <c r="AO376" s="102">
        <f t="shared" si="182"/>
        <v>1424.1938238996815</v>
      </c>
      <c r="AP376" s="103">
        <f t="shared" si="164"/>
        <v>1364.7865518007454</v>
      </c>
      <c r="AQ376" s="103">
        <f t="shared" si="165"/>
        <v>953.18565327935619</v>
      </c>
      <c r="AR376" s="103">
        <f t="shared" si="166"/>
        <v>1944.2977956604379</v>
      </c>
      <c r="AS376" s="92">
        <f t="shared" si="167"/>
        <v>1243.0194268223445</v>
      </c>
      <c r="AT376" s="102">
        <f t="shared" si="183"/>
        <v>1428.6940477046649</v>
      </c>
      <c r="AU376" s="103">
        <f t="shared" si="168"/>
        <v>1369.0990581647441</v>
      </c>
      <c r="AV376" s="103">
        <f t="shared" si="169"/>
        <v>956.19756689355154</v>
      </c>
      <c r="AW376" s="103">
        <f t="shared" si="170"/>
        <v>1950.4414645046472</v>
      </c>
      <c r="AX376" s="92">
        <f t="shared" si="171"/>
        <v>1246.9471686231941</v>
      </c>
    </row>
    <row r="377" spans="1:50" x14ac:dyDescent="0.2">
      <c r="A377" s="85" t="str">
        <f t="shared" si="172"/>
        <v>2012_2</v>
      </c>
      <c r="B377" s="59">
        <v>2012</v>
      </c>
      <c r="C377" s="59">
        <v>2</v>
      </c>
      <c r="D377" s="83" t="str">
        <f t="shared" si="173"/>
        <v>LYH_Personal</v>
      </c>
      <c r="E377" s="70" t="s">
        <v>29</v>
      </c>
      <c r="F377" s="71" t="s">
        <v>14</v>
      </c>
      <c r="G377" s="88">
        <f t="shared" si="174"/>
        <v>1081.75</v>
      </c>
      <c r="H377" s="72">
        <v>4327</v>
      </c>
      <c r="I377" s="88">
        <f t="shared" si="175"/>
        <v>444599250</v>
      </c>
      <c r="J377" s="92">
        <f t="shared" si="176"/>
        <v>1778397000</v>
      </c>
      <c r="K377" s="67">
        <v>143</v>
      </c>
      <c r="L377" s="68">
        <v>526</v>
      </c>
      <c r="M377" s="68">
        <v>593</v>
      </c>
      <c r="N377" s="68">
        <v>808</v>
      </c>
      <c r="O377" s="69">
        <v>177</v>
      </c>
      <c r="P377" s="67">
        <v>2155747</v>
      </c>
      <c r="Q377" s="68">
        <v>1671868</v>
      </c>
      <c r="R377" s="68">
        <v>549035</v>
      </c>
      <c r="S377" s="68">
        <v>2539489</v>
      </c>
      <c r="T377" s="69">
        <v>1345244</v>
      </c>
      <c r="U377" s="102">
        <f t="shared" si="155"/>
        <v>15075.153846153846</v>
      </c>
      <c r="V377" s="103">
        <f t="shared" si="156"/>
        <v>3178.4562737642586</v>
      </c>
      <c r="W377" s="103">
        <f t="shared" si="157"/>
        <v>925.86003372681284</v>
      </c>
      <c r="X377" s="103">
        <f t="shared" si="158"/>
        <v>3142.9319306930693</v>
      </c>
      <c r="Y377" s="92">
        <f t="shared" si="159"/>
        <v>7600.2485875706216</v>
      </c>
      <c r="Z377" s="102">
        <f>Coverages!$C$10*G377</f>
        <v>243393750</v>
      </c>
      <c r="AA377" s="103">
        <f>Coverages!$C$12*G377</f>
        <v>32452500</v>
      </c>
      <c r="AB377" s="103">
        <f>Coverages!$C$14*G377</f>
        <v>162262500</v>
      </c>
      <c r="AC377" s="103">
        <f>Coverages!$C$16*G377</f>
        <v>3245250</v>
      </c>
      <c r="AD377" s="92">
        <f>Coverages!$C$18*G377</f>
        <v>3245250</v>
      </c>
      <c r="AE377" s="106">
        <f t="shared" si="177"/>
        <v>0.13219320545412527</v>
      </c>
      <c r="AF377" s="107">
        <f t="shared" si="160"/>
        <v>0.48624913334874048</v>
      </c>
      <c r="AG377" s="107">
        <f t="shared" si="161"/>
        <v>0.54818581003004396</v>
      </c>
      <c r="AH377" s="107">
        <f t="shared" si="162"/>
        <v>0.74693783221631616</v>
      </c>
      <c r="AI377" s="108">
        <f t="shared" si="163"/>
        <v>0.16362375779986132</v>
      </c>
      <c r="AJ377" s="106">
        <f t="shared" si="184"/>
        <v>0.15618753166625737</v>
      </c>
      <c r="AK377" s="107">
        <f t="shared" si="178"/>
        <v>0.52165687052974874</v>
      </c>
      <c r="AL377" s="107">
        <f t="shared" si="179"/>
        <v>0.58344207464534059</v>
      </c>
      <c r="AM377" s="107">
        <f t="shared" si="180"/>
        <v>0.77773766151544699</v>
      </c>
      <c r="AN377" s="108">
        <f t="shared" si="181"/>
        <v>0.18983070865540264</v>
      </c>
      <c r="AO377" s="102">
        <f t="shared" si="182"/>
        <v>1992.8329096371619</v>
      </c>
      <c r="AP377" s="103">
        <f t="shared" si="164"/>
        <v>1545.5216085047377</v>
      </c>
      <c r="AQ377" s="103">
        <f t="shared" si="165"/>
        <v>507.54333256297667</v>
      </c>
      <c r="AR377" s="103">
        <f t="shared" si="166"/>
        <v>2347.5747631153222</v>
      </c>
      <c r="AS377" s="92">
        <f t="shared" si="167"/>
        <v>1243.5812341113935</v>
      </c>
      <c r="AT377" s="102">
        <f t="shared" si="183"/>
        <v>1999.1299416483996</v>
      </c>
      <c r="AU377" s="103">
        <f t="shared" si="168"/>
        <v>1550.4052086278339</v>
      </c>
      <c r="AV377" s="103">
        <f t="shared" si="169"/>
        <v>509.14708799916184</v>
      </c>
      <c r="AW377" s="103">
        <f t="shared" si="170"/>
        <v>2354.9927224237131</v>
      </c>
      <c r="AX377" s="92">
        <f t="shared" si="171"/>
        <v>1247.5107511330689</v>
      </c>
    </row>
    <row r="378" spans="1:50" x14ac:dyDescent="0.2">
      <c r="A378" s="85" t="str">
        <f t="shared" si="172"/>
        <v>2012_2</v>
      </c>
      <c r="B378" s="59">
        <v>2012</v>
      </c>
      <c r="C378" s="59">
        <v>2</v>
      </c>
      <c r="D378" s="83" t="str">
        <f t="shared" si="173"/>
        <v>SSA_Personal</v>
      </c>
      <c r="E378" s="70" t="s">
        <v>30</v>
      </c>
      <c r="F378" s="71" t="s">
        <v>14</v>
      </c>
      <c r="G378" s="88">
        <f t="shared" si="174"/>
        <v>2093.75</v>
      </c>
      <c r="H378" s="72">
        <v>8375</v>
      </c>
      <c r="I378" s="88">
        <f t="shared" si="175"/>
        <v>860531250</v>
      </c>
      <c r="J378" s="92">
        <f t="shared" si="176"/>
        <v>3442125000</v>
      </c>
      <c r="K378" s="67">
        <v>249</v>
      </c>
      <c r="L378" s="68">
        <v>1007</v>
      </c>
      <c r="M378" s="68">
        <v>663</v>
      </c>
      <c r="N378" s="68">
        <v>2211</v>
      </c>
      <c r="O378" s="69">
        <v>824</v>
      </c>
      <c r="P378" s="67">
        <v>4599358</v>
      </c>
      <c r="Q378" s="68">
        <v>2037971</v>
      </c>
      <c r="R378" s="68">
        <v>481318</v>
      </c>
      <c r="S378" s="68">
        <v>6429504</v>
      </c>
      <c r="T378" s="69">
        <v>4752824</v>
      </c>
      <c r="U378" s="102">
        <f t="shared" si="155"/>
        <v>18471.317269076306</v>
      </c>
      <c r="V378" s="103">
        <f t="shared" si="156"/>
        <v>2023.8043694141013</v>
      </c>
      <c r="W378" s="103">
        <f t="shared" si="157"/>
        <v>725.9698340874811</v>
      </c>
      <c r="X378" s="103">
        <f t="shared" si="158"/>
        <v>2907.9620081411126</v>
      </c>
      <c r="Y378" s="92">
        <f t="shared" si="159"/>
        <v>5767.9902912621355</v>
      </c>
      <c r="Z378" s="102">
        <f>Coverages!$C$10*G378</f>
        <v>471093750</v>
      </c>
      <c r="AA378" s="103">
        <f>Coverages!$C$12*G378</f>
        <v>62812500</v>
      </c>
      <c r="AB378" s="103">
        <f>Coverages!$C$14*G378</f>
        <v>314062500</v>
      </c>
      <c r="AC378" s="103">
        <f>Coverages!$C$16*G378</f>
        <v>6281250</v>
      </c>
      <c r="AD378" s="92">
        <f>Coverages!$C$18*G378</f>
        <v>6281250</v>
      </c>
      <c r="AE378" s="106">
        <f t="shared" si="177"/>
        <v>0.11892537313432835</v>
      </c>
      <c r="AF378" s="107">
        <f t="shared" si="160"/>
        <v>0.48095522388059703</v>
      </c>
      <c r="AG378" s="107">
        <f t="shared" si="161"/>
        <v>0.31665671641791043</v>
      </c>
      <c r="AH378" s="107">
        <f t="shared" si="162"/>
        <v>1.056</v>
      </c>
      <c r="AI378" s="108">
        <f t="shared" si="163"/>
        <v>0.39355223880597012</v>
      </c>
      <c r="AJ378" s="106">
        <f t="shared" si="184"/>
        <v>0.13540840573199941</v>
      </c>
      <c r="AK378" s="107">
        <f t="shared" si="178"/>
        <v>0.50639704789277018</v>
      </c>
      <c r="AL378" s="107">
        <f t="shared" si="179"/>
        <v>0.34034356729679494</v>
      </c>
      <c r="AM378" s="107">
        <f t="shared" si="180"/>
        <v>1.068382817761456</v>
      </c>
      <c r="AN378" s="108">
        <f t="shared" si="181"/>
        <v>0.41842886045884442</v>
      </c>
      <c r="AO378" s="102">
        <f t="shared" si="182"/>
        <v>2196.7082985074626</v>
      </c>
      <c r="AP378" s="103">
        <f t="shared" si="164"/>
        <v>973.35928358208957</v>
      </c>
      <c r="AQ378" s="103">
        <f t="shared" si="165"/>
        <v>229.883223880597</v>
      </c>
      <c r="AR378" s="103">
        <f t="shared" si="166"/>
        <v>3070.8078805970149</v>
      </c>
      <c r="AS378" s="92">
        <f t="shared" si="167"/>
        <v>2270.0054925373133</v>
      </c>
      <c r="AT378" s="102">
        <f t="shared" si="183"/>
        <v>2203.6495440118697</v>
      </c>
      <c r="AU378" s="103">
        <f t="shared" si="168"/>
        <v>976.43494262882211</v>
      </c>
      <c r="AV378" s="103">
        <f t="shared" si="169"/>
        <v>230.60961795639847</v>
      </c>
      <c r="AW378" s="103">
        <f t="shared" si="170"/>
        <v>3080.5111404292711</v>
      </c>
      <c r="AX378" s="92">
        <f t="shared" si="171"/>
        <v>2277.1783454057436</v>
      </c>
    </row>
    <row r="379" spans="1:50" x14ac:dyDescent="0.2">
      <c r="A379" s="85" t="str">
        <f t="shared" si="172"/>
        <v>2012_2</v>
      </c>
      <c r="B379" s="59">
        <v>2012</v>
      </c>
      <c r="C379" s="59">
        <v>2</v>
      </c>
      <c r="D379" s="83" t="str">
        <f t="shared" si="173"/>
        <v>MML_Personal</v>
      </c>
      <c r="E379" s="70" t="s">
        <v>31</v>
      </c>
      <c r="F379" s="71" t="s">
        <v>14</v>
      </c>
      <c r="G379" s="88">
        <f t="shared" si="174"/>
        <v>6794.75</v>
      </c>
      <c r="H379" s="72">
        <v>27179</v>
      </c>
      <c r="I379" s="88">
        <f t="shared" si="175"/>
        <v>2792642250</v>
      </c>
      <c r="J379" s="92">
        <f t="shared" si="176"/>
        <v>11170569000</v>
      </c>
      <c r="K379" s="67">
        <v>636</v>
      </c>
      <c r="L379" s="68">
        <v>2846</v>
      </c>
      <c r="M379" s="68">
        <v>7966</v>
      </c>
      <c r="N379" s="68">
        <v>3702</v>
      </c>
      <c r="O379" s="69">
        <v>864</v>
      </c>
      <c r="P379" s="67">
        <v>9027744</v>
      </c>
      <c r="Q379" s="68">
        <v>8805918</v>
      </c>
      <c r="R379" s="68">
        <v>3627143</v>
      </c>
      <c r="S379" s="68">
        <v>12113093</v>
      </c>
      <c r="T379" s="69">
        <v>1607857</v>
      </c>
      <c r="U379" s="102">
        <f t="shared" si="155"/>
        <v>14194.566037735849</v>
      </c>
      <c r="V379" s="103">
        <f t="shared" si="156"/>
        <v>3094.1384399156709</v>
      </c>
      <c r="W379" s="103">
        <f t="shared" si="157"/>
        <v>455.32801908109468</v>
      </c>
      <c r="X379" s="103">
        <f t="shared" si="158"/>
        <v>3272.0402485143168</v>
      </c>
      <c r="Y379" s="92">
        <f t="shared" si="159"/>
        <v>1860.945601851852</v>
      </c>
      <c r="Z379" s="102">
        <f>Coverages!$C$10*G379</f>
        <v>1528818750</v>
      </c>
      <c r="AA379" s="103">
        <f>Coverages!$C$12*G379</f>
        <v>203842500</v>
      </c>
      <c r="AB379" s="103">
        <f>Coverages!$C$14*G379</f>
        <v>1019212500</v>
      </c>
      <c r="AC379" s="103">
        <f>Coverages!$C$16*G379</f>
        <v>20384250</v>
      </c>
      <c r="AD379" s="92">
        <f>Coverages!$C$18*G379</f>
        <v>20384250</v>
      </c>
      <c r="AE379" s="106">
        <f t="shared" si="177"/>
        <v>9.3601677765922223E-2</v>
      </c>
      <c r="AF379" s="107">
        <f t="shared" si="160"/>
        <v>0.4188527907575702</v>
      </c>
      <c r="AG379" s="107">
        <f t="shared" si="161"/>
        <v>1.1723757312631076</v>
      </c>
      <c r="AH379" s="107">
        <f t="shared" si="162"/>
        <v>0.54483240737333971</v>
      </c>
      <c r="AI379" s="108">
        <f t="shared" si="163"/>
        <v>0.12715699621030943</v>
      </c>
      <c r="AJ379" s="106">
        <f t="shared" si="184"/>
        <v>0.10183491336167572</v>
      </c>
      <c r="AK379" s="107">
        <f t="shared" si="178"/>
        <v>0.43279857573867475</v>
      </c>
      <c r="AL379" s="107">
        <f t="shared" si="179"/>
        <v>1.1850826616449468</v>
      </c>
      <c r="AM379" s="107">
        <f t="shared" si="180"/>
        <v>0.55890863601608387</v>
      </c>
      <c r="AN379" s="108">
        <f t="shared" si="181"/>
        <v>0.1365738836117294</v>
      </c>
      <c r="AO379" s="102">
        <f t="shared" si="182"/>
        <v>1328.6351962912543</v>
      </c>
      <c r="AP379" s="103">
        <f t="shared" si="164"/>
        <v>1295.9885205489531</v>
      </c>
      <c r="AQ379" s="103">
        <f t="shared" si="165"/>
        <v>533.81551933478056</v>
      </c>
      <c r="AR379" s="103">
        <f t="shared" si="166"/>
        <v>1782.7135656205157</v>
      </c>
      <c r="AS379" s="92">
        <f t="shared" si="167"/>
        <v>236.63225284226792</v>
      </c>
      <c r="AT379" s="102">
        <f t="shared" si="183"/>
        <v>1332.8334701765577</v>
      </c>
      <c r="AU379" s="103">
        <f t="shared" si="168"/>
        <v>1300.0836361808899</v>
      </c>
      <c r="AV379" s="103">
        <f t="shared" si="169"/>
        <v>535.50229066271822</v>
      </c>
      <c r="AW379" s="103">
        <f t="shared" si="170"/>
        <v>1788.3466542428951</v>
      </c>
      <c r="AX379" s="92">
        <f t="shared" si="171"/>
        <v>237.3799727659169</v>
      </c>
    </row>
    <row r="380" spans="1:50" x14ac:dyDescent="0.2">
      <c r="A380" s="85" t="str">
        <f t="shared" si="172"/>
        <v>2012_2</v>
      </c>
      <c r="B380" s="59">
        <v>2012</v>
      </c>
      <c r="C380" s="59">
        <v>2</v>
      </c>
      <c r="D380" s="83" t="str">
        <f t="shared" si="173"/>
        <v>LMH_Personal</v>
      </c>
      <c r="E380" s="70" t="s">
        <v>32</v>
      </c>
      <c r="F380" s="71" t="s">
        <v>14</v>
      </c>
      <c r="G380" s="88">
        <f t="shared" si="174"/>
        <v>4767</v>
      </c>
      <c r="H380" s="72">
        <v>19068</v>
      </c>
      <c r="I380" s="88">
        <f t="shared" si="175"/>
        <v>1959237000</v>
      </c>
      <c r="J380" s="92">
        <f t="shared" si="176"/>
        <v>7836948000</v>
      </c>
      <c r="K380" s="67">
        <v>303</v>
      </c>
      <c r="L380" s="68">
        <v>2517</v>
      </c>
      <c r="M380" s="68">
        <v>4113</v>
      </c>
      <c r="N380" s="68">
        <v>3672</v>
      </c>
      <c r="O380" s="69">
        <v>715</v>
      </c>
      <c r="P380" s="67">
        <v>10225859</v>
      </c>
      <c r="Q380" s="68">
        <v>8809799</v>
      </c>
      <c r="R380" s="68">
        <v>2738999</v>
      </c>
      <c r="S380" s="68">
        <v>13148446</v>
      </c>
      <c r="T380" s="69">
        <v>6051684</v>
      </c>
      <c r="U380" s="102">
        <f t="shared" si="155"/>
        <v>33748.709570957093</v>
      </c>
      <c r="V380" s="103">
        <f t="shared" si="156"/>
        <v>3500.118792212952</v>
      </c>
      <c r="W380" s="103">
        <f t="shared" si="157"/>
        <v>665.93702893265254</v>
      </c>
      <c r="X380" s="103">
        <f t="shared" si="158"/>
        <v>3580.7314814814813</v>
      </c>
      <c r="Y380" s="92">
        <f t="shared" si="159"/>
        <v>8463.8937062937057</v>
      </c>
      <c r="Z380" s="102">
        <f>Coverages!$C$10*G380</f>
        <v>1072575000</v>
      </c>
      <c r="AA380" s="103">
        <f>Coverages!$C$12*G380</f>
        <v>143010000</v>
      </c>
      <c r="AB380" s="103">
        <f>Coverages!$C$14*G380</f>
        <v>715050000</v>
      </c>
      <c r="AC380" s="103">
        <f>Coverages!$C$16*G380</f>
        <v>14301000</v>
      </c>
      <c r="AD380" s="92">
        <f>Coverages!$C$18*G380</f>
        <v>14301000</v>
      </c>
      <c r="AE380" s="106">
        <f t="shared" si="177"/>
        <v>6.3561988672120831E-2</v>
      </c>
      <c r="AF380" s="107">
        <f t="shared" si="160"/>
        <v>0.52800503461296411</v>
      </c>
      <c r="AG380" s="107">
        <f t="shared" si="161"/>
        <v>0.8628067967275016</v>
      </c>
      <c r="AH380" s="107">
        <f t="shared" si="162"/>
        <v>0.77029578351164252</v>
      </c>
      <c r="AI380" s="108">
        <f t="shared" si="163"/>
        <v>0.1499895112229914</v>
      </c>
      <c r="AJ380" s="106">
        <f t="shared" si="184"/>
        <v>7.1795244312563081E-2</v>
      </c>
      <c r="AK380" s="107">
        <f t="shared" si="178"/>
        <v>0.54485197580887157</v>
      </c>
      <c r="AL380" s="107">
        <f t="shared" si="179"/>
        <v>0.87441744374629238</v>
      </c>
      <c r="AM380" s="107">
        <f t="shared" si="180"/>
        <v>0.78449114933318964</v>
      </c>
      <c r="AN380" s="108">
        <f t="shared" si="181"/>
        <v>0.16203920284149545</v>
      </c>
      <c r="AO380" s="102">
        <f t="shared" si="182"/>
        <v>2145.1350954478708</v>
      </c>
      <c r="AP380" s="103">
        <f t="shared" si="164"/>
        <v>1848.0803440318859</v>
      </c>
      <c r="AQ380" s="103">
        <f t="shared" si="165"/>
        <v>574.57499475561144</v>
      </c>
      <c r="AR380" s="103">
        <f t="shared" si="166"/>
        <v>2758.2223620725822</v>
      </c>
      <c r="AS380" s="92">
        <f t="shared" si="167"/>
        <v>1269.4952800503461</v>
      </c>
      <c r="AT380" s="102">
        <f t="shared" si="183"/>
        <v>2151.9133779115641</v>
      </c>
      <c r="AU380" s="103">
        <f t="shared" si="168"/>
        <v>1853.9199811782971</v>
      </c>
      <c r="AV380" s="103">
        <f t="shared" si="169"/>
        <v>576.39055948125201</v>
      </c>
      <c r="AW380" s="103">
        <f t="shared" si="170"/>
        <v>2766.9379018572222</v>
      </c>
      <c r="AX380" s="92">
        <f t="shared" si="171"/>
        <v>1273.5066812962477</v>
      </c>
    </row>
    <row r="381" spans="1:50" x14ac:dyDescent="0.2">
      <c r="A381" s="85" t="str">
        <f t="shared" si="172"/>
        <v>2012_2</v>
      </c>
      <c r="B381" s="59">
        <v>2012</v>
      </c>
      <c r="C381" s="59">
        <v>2</v>
      </c>
      <c r="D381" s="83" t="str">
        <f t="shared" si="173"/>
        <v>SSL_Personal</v>
      </c>
      <c r="E381" s="70" t="s">
        <v>33</v>
      </c>
      <c r="F381" s="71" t="s">
        <v>14</v>
      </c>
      <c r="G381" s="88">
        <f t="shared" si="174"/>
        <v>3719</v>
      </c>
      <c r="H381" s="72">
        <v>14876</v>
      </c>
      <c r="I381" s="88">
        <f t="shared" si="175"/>
        <v>1528509000</v>
      </c>
      <c r="J381" s="92">
        <f t="shared" si="176"/>
        <v>6114036000</v>
      </c>
      <c r="K381" s="67">
        <v>522</v>
      </c>
      <c r="L381" s="68">
        <v>1616</v>
      </c>
      <c r="M381" s="68">
        <v>4392</v>
      </c>
      <c r="N381" s="68">
        <v>2057</v>
      </c>
      <c r="O381" s="69">
        <v>464</v>
      </c>
      <c r="P381" s="67">
        <v>5883022</v>
      </c>
      <c r="Q381" s="68">
        <v>4867350</v>
      </c>
      <c r="R381" s="68">
        <v>3283583</v>
      </c>
      <c r="S381" s="68">
        <v>6696185</v>
      </c>
      <c r="T381" s="69">
        <v>1099420</v>
      </c>
      <c r="U381" s="102">
        <f t="shared" si="155"/>
        <v>11270.157088122605</v>
      </c>
      <c r="V381" s="103">
        <f t="shared" si="156"/>
        <v>3011.97400990099</v>
      </c>
      <c r="W381" s="103">
        <f t="shared" si="157"/>
        <v>747.62818761384335</v>
      </c>
      <c r="X381" s="103">
        <f t="shared" si="158"/>
        <v>3255.3159941662616</v>
      </c>
      <c r="Y381" s="92">
        <f t="shared" si="159"/>
        <v>2369.4396551724139</v>
      </c>
      <c r="Z381" s="102">
        <f>Coverages!$C$10*G381</f>
        <v>836775000</v>
      </c>
      <c r="AA381" s="103">
        <f>Coverages!$C$12*G381</f>
        <v>111570000</v>
      </c>
      <c r="AB381" s="103">
        <f>Coverages!$C$14*G381</f>
        <v>557850000</v>
      </c>
      <c r="AC381" s="103">
        <f>Coverages!$C$16*G381</f>
        <v>11157000</v>
      </c>
      <c r="AD381" s="92">
        <f>Coverages!$C$18*G381</f>
        <v>11157000</v>
      </c>
      <c r="AE381" s="106">
        <f t="shared" si="177"/>
        <v>0.14036031191180426</v>
      </c>
      <c r="AF381" s="107">
        <f t="shared" si="160"/>
        <v>0.43452541005646678</v>
      </c>
      <c r="AG381" s="107">
        <f t="shared" si="161"/>
        <v>1.1809626243613875</v>
      </c>
      <c r="AH381" s="107">
        <f t="shared" si="162"/>
        <v>0.55310567356816354</v>
      </c>
      <c r="AI381" s="108">
        <f t="shared" si="163"/>
        <v>0.12476472169938155</v>
      </c>
      <c r="AJ381" s="106">
        <f t="shared" si="184"/>
        <v>0.15363191005838761</v>
      </c>
      <c r="AK381" s="107">
        <f t="shared" si="178"/>
        <v>0.45346440674233929</v>
      </c>
      <c r="AL381" s="107">
        <f t="shared" si="179"/>
        <v>1.1986252535467723</v>
      </c>
      <c r="AM381" s="107">
        <f t="shared" si="180"/>
        <v>0.57210111143772036</v>
      </c>
      <c r="AN381" s="108">
        <f t="shared" si="181"/>
        <v>0.13739029594724889</v>
      </c>
      <c r="AO381" s="102">
        <f t="shared" si="182"/>
        <v>1581.8827641839205</v>
      </c>
      <c r="AP381" s="103">
        <f t="shared" si="164"/>
        <v>1308.7792417316482</v>
      </c>
      <c r="AQ381" s="103">
        <f t="shared" si="165"/>
        <v>882.92094649099215</v>
      </c>
      <c r="AR381" s="103">
        <f t="shared" si="166"/>
        <v>1800.5337456305458</v>
      </c>
      <c r="AS381" s="92">
        <f t="shared" si="167"/>
        <v>295.6224791610648</v>
      </c>
      <c r="AT381" s="102">
        <f t="shared" si="183"/>
        <v>1586.8812597205608</v>
      </c>
      <c r="AU381" s="103">
        <f t="shared" si="168"/>
        <v>1312.9147739887546</v>
      </c>
      <c r="AV381" s="103">
        <f t="shared" si="169"/>
        <v>885.71083491392994</v>
      </c>
      <c r="AW381" s="103">
        <f t="shared" si="170"/>
        <v>1806.2231431604239</v>
      </c>
      <c r="AX381" s="92">
        <f t="shared" si="171"/>
        <v>296.55659872799708</v>
      </c>
    </row>
    <row r="382" spans="1:50" x14ac:dyDescent="0.2">
      <c r="A382" s="85" t="str">
        <f t="shared" si="172"/>
        <v>2012_2</v>
      </c>
      <c r="B382" s="59">
        <v>2012</v>
      </c>
      <c r="C382" s="59">
        <v>2</v>
      </c>
      <c r="D382" s="83" t="str">
        <f t="shared" si="173"/>
        <v>SSH_Personal</v>
      </c>
      <c r="E382" s="70" t="s">
        <v>34</v>
      </c>
      <c r="F382" s="71" t="s">
        <v>14</v>
      </c>
      <c r="G382" s="88">
        <f t="shared" si="174"/>
        <v>3427.25</v>
      </c>
      <c r="H382" s="72">
        <v>13709</v>
      </c>
      <c r="I382" s="88">
        <f t="shared" si="175"/>
        <v>1408599750</v>
      </c>
      <c r="J382" s="92">
        <f t="shared" si="176"/>
        <v>5634399000</v>
      </c>
      <c r="K382" s="67">
        <v>391</v>
      </c>
      <c r="L382" s="68">
        <v>1929</v>
      </c>
      <c r="M382" s="68">
        <v>3858</v>
      </c>
      <c r="N382" s="68">
        <v>2427</v>
      </c>
      <c r="O382" s="69">
        <v>354</v>
      </c>
      <c r="P382" s="67">
        <v>5300948</v>
      </c>
      <c r="Q382" s="68">
        <v>7512812</v>
      </c>
      <c r="R382" s="68">
        <v>6094770</v>
      </c>
      <c r="S382" s="68">
        <v>10921479</v>
      </c>
      <c r="T382" s="69">
        <v>1328942</v>
      </c>
      <c r="U382" s="102">
        <f t="shared" si="155"/>
        <v>13557.411764705883</v>
      </c>
      <c r="V382" s="103">
        <f t="shared" si="156"/>
        <v>3894.6666666666665</v>
      </c>
      <c r="W382" s="103">
        <f t="shared" si="157"/>
        <v>1579.7744945567651</v>
      </c>
      <c r="X382" s="103">
        <f t="shared" si="158"/>
        <v>4499.9913473423976</v>
      </c>
      <c r="Y382" s="92">
        <f t="shared" si="159"/>
        <v>3754.0734463276835</v>
      </c>
      <c r="Z382" s="102">
        <f>Coverages!$C$10*G382</f>
        <v>771131250</v>
      </c>
      <c r="AA382" s="103">
        <f>Coverages!$C$12*G382</f>
        <v>102817500</v>
      </c>
      <c r="AB382" s="103">
        <f>Coverages!$C$14*G382</f>
        <v>514087500</v>
      </c>
      <c r="AC382" s="103">
        <f>Coverages!$C$16*G382</f>
        <v>10281750</v>
      </c>
      <c r="AD382" s="92">
        <f>Coverages!$C$18*G382</f>
        <v>10281750</v>
      </c>
      <c r="AE382" s="106">
        <f t="shared" si="177"/>
        <v>0.11408563717266029</v>
      </c>
      <c r="AF382" s="107">
        <f t="shared" si="160"/>
        <v>0.56284192866000438</v>
      </c>
      <c r="AG382" s="107">
        <f t="shared" si="161"/>
        <v>1.1256838573200088</v>
      </c>
      <c r="AH382" s="107">
        <f t="shared" si="162"/>
        <v>0.70814793201546433</v>
      </c>
      <c r="AI382" s="108">
        <f t="shared" si="163"/>
        <v>0.10328980961412211</v>
      </c>
      <c r="AJ382" s="106">
        <f t="shared" si="184"/>
        <v>0.12673866275109866</v>
      </c>
      <c r="AK382" s="107">
        <f t="shared" si="178"/>
        <v>0.58258412652937719</v>
      </c>
      <c r="AL382" s="107">
        <f t="shared" si="179"/>
        <v>1.1406541743668741</v>
      </c>
      <c r="AM382" s="107">
        <f t="shared" si="180"/>
        <v>0.72624159144822942</v>
      </c>
      <c r="AN382" s="108">
        <f t="shared" si="181"/>
        <v>0.11540242199695555</v>
      </c>
      <c r="AO382" s="102">
        <f t="shared" si="182"/>
        <v>1546.7059595885914</v>
      </c>
      <c r="AP382" s="103">
        <f t="shared" si="164"/>
        <v>2192.0816981544972</v>
      </c>
      <c r="AQ382" s="103">
        <f t="shared" si="165"/>
        <v>1778.3266467284266</v>
      </c>
      <c r="AR382" s="103">
        <f t="shared" si="166"/>
        <v>3186.6595667080019</v>
      </c>
      <c r="AS382" s="92">
        <f t="shared" si="167"/>
        <v>387.75753154861769</v>
      </c>
      <c r="AT382" s="102">
        <f t="shared" si="183"/>
        <v>1551.5933020709449</v>
      </c>
      <c r="AU382" s="103">
        <f t="shared" si="168"/>
        <v>2199.0083243446679</v>
      </c>
      <c r="AV382" s="103">
        <f t="shared" si="169"/>
        <v>1783.9458733915012</v>
      </c>
      <c r="AW382" s="103">
        <f t="shared" si="170"/>
        <v>3196.7288992664103</v>
      </c>
      <c r="AX382" s="92">
        <f t="shared" si="171"/>
        <v>388.98278308724502</v>
      </c>
    </row>
    <row r="383" spans="1:50" x14ac:dyDescent="0.2">
      <c r="A383" s="85" t="str">
        <f t="shared" si="172"/>
        <v>2012_2</v>
      </c>
      <c r="B383" s="59">
        <v>2012</v>
      </c>
      <c r="C383" s="59">
        <v>2</v>
      </c>
      <c r="D383" s="83" t="str">
        <f t="shared" si="173"/>
        <v>MMH_Personal</v>
      </c>
      <c r="E383" s="70" t="s">
        <v>35</v>
      </c>
      <c r="F383" s="71" t="s">
        <v>14</v>
      </c>
      <c r="G383" s="88">
        <f t="shared" si="174"/>
        <v>5925.25</v>
      </c>
      <c r="H383" s="72">
        <v>23701</v>
      </c>
      <c r="I383" s="88">
        <f t="shared" si="175"/>
        <v>2435277750</v>
      </c>
      <c r="J383" s="92">
        <f t="shared" si="176"/>
        <v>9741111000</v>
      </c>
      <c r="K383" s="67">
        <v>967</v>
      </c>
      <c r="L383" s="68">
        <v>3512</v>
      </c>
      <c r="M383" s="68">
        <v>4088</v>
      </c>
      <c r="N383" s="68">
        <v>4963</v>
      </c>
      <c r="O383" s="69">
        <v>1010</v>
      </c>
      <c r="P383" s="67">
        <v>10946803</v>
      </c>
      <c r="Q383" s="68">
        <v>10331128</v>
      </c>
      <c r="R383" s="68">
        <v>3768378</v>
      </c>
      <c r="S383" s="68">
        <v>14730482</v>
      </c>
      <c r="T383" s="69">
        <v>2914684</v>
      </c>
      <c r="U383" s="102">
        <f t="shared" si="155"/>
        <v>11320.37538779731</v>
      </c>
      <c r="V383" s="103">
        <f t="shared" si="156"/>
        <v>2941.6651480637815</v>
      </c>
      <c r="W383" s="103">
        <f t="shared" si="157"/>
        <v>921.81457925636005</v>
      </c>
      <c r="X383" s="103">
        <f t="shared" si="158"/>
        <v>2968.0600443280273</v>
      </c>
      <c r="Y383" s="92">
        <f t="shared" si="159"/>
        <v>2885.8257425742572</v>
      </c>
      <c r="Z383" s="102">
        <f>Coverages!$C$10*G383</f>
        <v>1333181250</v>
      </c>
      <c r="AA383" s="103">
        <f>Coverages!$C$12*G383</f>
        <v>177757500</v>
      </c>
      <c r="AB383" s="103">
        <f>Coverages!$C$14*G383</f>
        <v>888787500</v>
      </c>
      <c r="AC383" s="103">
        <f>Coverages!$C$16*G383</f>
        <v>17775750</v>
      </c>
      <c r="AD383" s="92">
        <f>Coverages!$C$18*G383</f>
        <v>17775750</v>
      </c>
      <c r="AE383" s="106">
        <f t="shared" si="177"/>
        <v>0.16319986498459982</v>
      </c>
      <c r="AF383" s="107">
        <f t="shared" si="160"/>
        <v>0.59271760685203156</v>
      </c>
      <c r="AG383" s="107">
        <f t="shared" si="161"/>
        <v>0.68992869499177245</v>
      </c>
      <c r="AH383" s="107">
        <f t="shared" si="162"/>
        <v>0.83760178895405257</v>
      </c>
      <c r="AI383" s="108">
        <f t="shared" si="163"/>
        <v>0.17045694274503184</v>
      </c>
      <c r="AJ383" s="106">
        <f t="shared" si="184"/>
        <v>0.17438582724890361</v>
      </c>
      <c r="AK383" s="107">
        <f t="shared" si="178"/>
        <v>0.60758977591154484</v>
      </c>
      <c r="AL383" s="107">
        <f t="shared" si="179"/>
        <v>0.70392893478277019</v>
      </c>
      <c r="AM383" s="107">
        <f t="shared" si="180"/>
        <v>0.84876558773539745</v>
      </c>
      <c r="AN383" s="108">
        <f t="shared" si="181"/>
        <v>0.18183922616583803</v>
      </c>
      <c r="AO383" s="102">
        <f t="shared" si="182"/>
        <v>1847.4837348635078</v>
      </c>
      <c r="AP383" s="103">
        <f t="shared" si="164"/>
        <v>1743.5767267203914</v>
      </c>
      <c r="AQ383" s="103">
        <f t="shared" si="165"/>
        <v>635.98632969073037</v>
      </c>
      <c r="AR383" s="103">
        <f t="shared" si="166"/>
        <v>2486.0524028522004</v>
      </c>
      <c r="AS383" s="92">
        <f t="shared" si="167"/>
        <v>491.90903337411925</v>
      </c>
      <c r="AT383" s="102">
        <f t="shared" si="183"/>
        <v>1853.3214868207428</v>
      </c>
      <c r="AU383" s="103">
        <f t="shared" si="168"/>
        <v>1749.0861492159315</v>
      </c>
      <c r="AV383" s="103">
        <f t="shared" si="169"/>
        <v>637.99594437413168</v>
      </c>
      <c r="AW383" s="103">
        <f t="shared" si="170"/>
        <v>2493.90792926722</v>
      </c>
      <c r="AX383" s="92">
        <f t="shared" si="171"/>
        <v>493.46338693522029</v>
      </c>
    </row>
    <row r="384" spans="1:50" x14ac:dyDescent="0.2">
      <c r="A384" s="85" t="str">
        <f t="shared" si="172"/>
        <v>2012_2</v>
      </c>
      <c r="B384" s="59">
        <v>2012</v>
      </c>
      <c r="C384" s="59">
        <v>2</v>
      </c>
      <c r="D384" s="83" t="str">
        <f t="shared" si="173"/>
        <v>SYA_Personal</v>
      </c>
      <c r="E384" s="70" t="s">
        <v>36</v>
      </c>
      <c r="F384" s="71" t="s">
        <v>14</v>
      </c>
      <c r="G384" s="88">
        <f t="shared" si="174"/>
        <v>1666.25</v>
      </c>
      <c r="H384" s="72">
        <v>6665</v>
      </c>
      <c r="I384" s="88">
        <f t="shared" si="175"/>
        <v>684828750</v>
      </c>
      <c r="J384" s="92">
        <f t="shared" si="176"/>
        <v>2739315000</v>
      </c>
      <c r="K384" s="67">
        <v>270</v>
      </c>
      <c r="L384" s="68">
        <v>978</v>
      </c>
      <c r="M384" s="68">
        <v>2083</v>
      </c>
      <c r="N384" s="68">
        <v>1796</v>
      </c>
      <c r="O384" s="69">
        <v>292</v>
      </c>
      <c r="P384" s="67">
        <v>3788584</v>
      </c>
      <c r="Q384" s="68">
        <v>3939072</v>
      </c>
      <c r="R384" s="68">
        <v>1637568</v>
      </c>
      <c r="S384" s="68">
        <v>5176283</v>
      </c>
      <c r="T384" s="69">
        <v>1548214</v>
      </c>
      <c r="U384" s="102">
        <f t="shared" si="155"/>
        <v>14031.792592592592</v>
      </c>
      <c r="V384" s="103">
        <f t="shared" si="156"/>
        <v>4027.6809815950919</v>
      </c>
      <c r="W384" s="103">
        <f t="shared" si="157"/>
        <v>786.15842534805574</v>
      </c>
      <c r="X384" s="103">
        <f t="shared" si="158"/>
        <v>2882.1174832962138</v>
      </c>
      <c r="Y384" s="92">
        <f t="shared" si="159"/>
        <v>5302.1027397260277</v>
      </c>
      <c r="Z384" s="102">
        <f>Coverages!$C$10*G384</f>
        <v>374906250</v>
      </c>
      <c r="AA384" s="103">
        <f>Coverages!$C$12*G384</f>
        <v>49987500</v>
      </c>
      <c r="AB384" s="103">
        <f>Coverages!$C$14*G384</f>
        <v>249937500</v>
      </c>
      <c r="AC384" s="103">
        <f>Coverages!$C$16*G384</f>
        <v>4998750</v>
      </c>
      <c r="AD384" s="92">
        <f>Coverages!$C$18*G384</f>
        <v>4998750</v>
      </c>
      <c r="AE384" s="106">
        <f t="shared" si="177"/>
        <v>0.16204051012753187</v>
      </c>
      <c r="AF384" s="107">
        <f t="shared" si="160"/>
        <v>0.58694673668417108</v>
      </c>
      <c r="AG384" s="107">
        <f t="shared" si="161"/>
        <v>1.2501125281320331</v>
      </c>
      <c r="AH384" s="107">
        <f t="shared" si="162"/>
        <v>1.0778694673668416</v>
      </c>
      <c r="AI384" s="108">
        <f t="shared" si="163"/>
        <v>0.17524381095273819</v>
      </c>
      <c r="AJ384" s="106">
        <f t="shared" si="184"/>
        <v>0.18307389421714046</v>
      </c>
      <c r="AK384" s="107">
        <f t="shared" si="178"/>
        <v>0.61505203600106662</v>
      </c>
      <c r="AL384" s="107">
        <f t="shared" si="179"/>
        <v>1.2820299729803624</v>
      </c>
      <c r="AM384" s="107">
        <f t="shared" si="180"/>
        <v>1.094406307456584</v>
      </c>
      <c r="AN384" s="108">
        <f t="shared" si="181"/>
        <v>0.19694432271591572</v>
      </c>
      <c r="AO384" s="102">
        <f t="shared" si="182"/>
        <v>2273.7188297074267</v>
      </c>
      <c r="AP384" s="103">
        <f t="shared" si="164"/>
        <v>2364.0342085521379</v>
      </c>
      <c r="AQ384" s="103">
        <f t="shared" si="165"/>
        <v>982.78649662415603</v>
      </c>
      <c r="AR384" s="103">
        <f t="shared" si="166"/>
        <v>3106.5464366091524</v>
      </c>
      <c r="AS384" s="92">
        <f t="shared" si="167"/>
        <v>929.16069017254313</v>
      </c>
      <c r="AT384" s="102">
        <f t="shared" si="183"/>
        <v>2280.9034161250752</v>
      </c>
      <c r="AU384" s="103">
        <f t="shared" si="168"/>
        <v>2371.5041770652656</v>
      </c>
      <c r="AV384" s="103">
        <f t="shared" si="169"/>
        <v>985.89194415040208</v>
      </c>
      <c r="AW384" s="103">
        <f t="shared" si="170"/>
        <v>3116.3626245399741</v>
      </c>
      <c r="AX384" s="92">
        <f t="shared" si="171"/>
        <v>932.09668876093735</v>
      </c>
    </row>
    <row r="385" spans="1:50" x14ac:dyDescent="0.2">
      <c r="A385" s="85" t="str">
        <f t="shared" si="172"/>
        <v>2012_2</v>
      </c>
      <c r="B385" s="59">
        <v>2012</v>
      </c>
      <c r="C385" s="59">
        <v>2</v>
      </c>
      <c r="D385" s="83" t="str">
        <f t="shared" si="173"/>
        <v>LSH_Personal</v>
      </c>
      <c r="E385" s="70" t="s">
        <v>37</v>
      </c>
      <c r="F385" s="71" t="s">
        <v>14</v>
      </c>
      <c r="G385" s="88">
        <f t="shared" si="174"/>
        <v>3100</v>
      </c>
      <c r="H385" s="72">
        <v>12400</v>
      </c>
      <c r="I385" s="88">
        <f t="shared" si="175"/>
        <v>1274100000</v>
      </c>
      <c r="J385" s="92">
        <f t="shared" si="176"/>
        <v>5096400000</v>
      </c>
      <c r="K385" s="67">
        <v>517</v>
      </c>
      <c r="L385" s="68">
        <v>2239</v>
      </c>
      <c r="M385" s="68">
        <v>2898</v>
      </c>
      <c r="N385" s="68">
        <v>3151</v>
      </c>
      <c r="O385" s="69">
        <v>670</v>
      </c>
      <c r="P385" s="67">
        <v>8168932</v>
      </c>
      <c r="Q385" s="68">
        <v>7241426</v>
      </c>
      <c r="R385" s="68">
        <v>3029740</v>
      </c>
      <c r="S385" s="68">
        <v>11306035</v>
      </c>
      <c r="T385" s="69">
        <v>3860366</v>
      </c>
      <c r="U385" s="102">
        <f t="shared" si="155"/>
        <v>15800.642166344294</v>
      </c>
      <c r="V385" s="103">
        <f t="shared" si="156"/>
        <v>3234.2233139794553</v>
      </c>
      <c r="W385" s="103">
        <f t="shared" si="157"/>
        <v>1045.4589371980676</v>
      </c>
      <c r="X385" s="103">
        <f t="shared" si="158"/>
        <v>3588.0783878133925</v>
      </c>
      <c r="Y385" s="92">
        <f t="shared" si="159"/>
        <v>5761.7402985074623</v>
      </c>
      <c r="Z385" s="102">
        <f>Coverages!$C$10*G385</f>
        <v>697500000</v>
      </c>
      <c r="AA385" s="103">
        <f>Coverages!$C$12*G385</f>
        <v>93000000</v>
      </c>
      <c r="AB385" s="103">
        <f>Coverages!$C$14*G385</f>
        <v>465000000</v>
      </c>
      <c r="AC385" s="103">
        <f>Coverages!$C$16*G385</f>
        <v>9300000</v>
      </c>
      <c r="AD385" s="92">
        <f>Coverages!$C$18*G385</f>
        <v>9300000</v>
      </c>
      <c r="AE385" s="106">
        <f t="shared" si="177"/>
        <v>0.1667741935483871</v>
      </c>
      <c r="AF385" s="107">
        <f t="shared" si="160"/>
        <v>0.72225806451612906</v>
      </c>
      <c r="AG385" s="107">
        <f t="shared" si="161"/>
        <v>0.93483870967741933</v>
      </c>
      <c r="AH385" s="107">
        <f t="shared" si="162"/>
        <v>1.0164516129032257</v>
      </c>
      <c r="AI385" s="108">
        <f t="shared" si="163"/>
        <v>0.21612903225806451</v>
      </c>
      <c r="AJ385" s="106">
        <f t="shared" si="184"/>
        <v>0.18237405908315255</v>
      </c>
      <c r="AK385" s="107">
        <f t="shared" si="178"/>
        <v>0.74100118956958516</v>
      </c>
      <c r="AL385" s="107">
        <f t="shared" si="179"/>
        <v>0.94516723350048981</v>
      </c>
      <c r="AM385" s="107">
        <f t="shared" si="180"/>
        <v>1.0218631752945959</v>
      </c>
      <c r="AN385" s="108">
        <f t="shared" si="181"/>
        <v>0.2333538215684923</v>
      </c>
      <c r="AO385" s="102">
        <f t="shared" si="182"/>
        <v>2635.1393548387096</v>
      </c>
      <c r="AP385" s="103">
        <f t="shared" si="164"/>
        <v>2335.943870967742</v>
      </c>
      <c r="AQ385" s="103">
        <f t="shared" si="165"/>
        <v>977.33548387096778</v>
      </c>
      <c r="AR385" s="103">
        <f t="shared" si="166"/>
        <v>3647.1080645161292</v>
      </c>
      <c r="AS385" s="92">
        <f t="shared" si="167"/>
        <v>1245.2793548387097</v>
      </c>
      <c r="AT385" s="102">
        <f t="shared" si="183"/>
        <v>2643.4659720835607</v>
      </c>
      <c r="AU385" s="103">
        <f t="shared" si="168"/>
        <v>2343.3250785244841</v>
      </c>
      <c r="AV385" s="103">
        <f t="shared" si="169"/>
        <v>980.42370707216662</v>
      </c>
      <c r="AW385" s="103">
        <f t="shared" si="170"/>
        <v>3658.632340394774</v>
      </c>
      <c r="AX385" s="92">
        <f t="shared" si="171"/>
        <v>1249.2142376492211</v>
      </c>
    </row>
    <row r="386" spans="1:50" x14ac:dyDescent="0.2">
      <c r="A386" s="85" t="str">
        <f t="shared" si="172"/>
        <v>2012_2</v>
      </c>
      <c r="B386" s="59">
        <v>2012</v>
      </c>
      <c r="C386" s="59">
        <v>2</v>
      </c>
      <c r="D386" s="83" t="str">
        <f t="shared" si="173"/>
        <v>SYH_Personal</v>
      </c>
      <c r="E386" s="70" t="s">
        <v>38</v>
      </c>
      <c r="F386" s="71" t="s">
        <v>14</v>
      </c>
      <c r="G386" s="88">
        <f t="shared" si="174"/>
        <v>1644</v>
      </c>
      <c r="H386" s="72">
        <v>6576</v>
      </c>
      <c r="I386" s="88">
        <f t="shared" si="175"/>
        <v>675684000</v>
      </c>
      <c r="J386" s="92">
        <f t="shared" si="176"/>
        <v>2702736000</v>
      </c>
      <c r="K386" s="67">
        <v>290</v>
      </c>
      <c r="L386" s="68">
        <v>1219</v>
      </c>
      <c r="M386" s="68">
        <v>919</v>
      </c>
      <c r="N386" s="68">
        <v>1864</v>
      </c>
      <c r="O386" s="69">
        <v>38</v>
      </c>
      <c r="P386" s="67">
        <v>3010809</v>
      </c>
      <c r="Q386" s="68">
        <v>2999620</v>
      </c>
      <c r="R386" s="68">
        <v>1178916</v>
      </c>
      <c r="S386" s="68">
        <v>4582060</v>
      </c>
      <c r="T386" s="69">
        <v>237384</v>
      </c>
      <c r="U386" s="102">
        <f t="shared" si="155"/>
        <v>10382.1</v>
      </c>
      <c r="V386" s="103">
        <f t="shared" si="156"/>
        <v>2460.7219031993436</v>
      </c>
      <c r="W386" s="103">
        <f t="shared" si="157"/>
        <v>1282.8248095756257</v>
      </c>
      <c r="X386" s="103">
        <f t="shared" si="158"/>
        <v>2458.1866952789701</v>
      </c>
      <c r="Y386" s="92">
        <f t="shared" si="159"/>
        <v>6246.9473684210525</v>
      </c>
      <c r="Z386" s="102">
        <f>Coverages!$C$10*G386</f>
        <v>369900000</v>
      </c>
      <c r="AA386" s="103">
        <f>Coverages!$C$12*G386</f>
        <v>49320000</v>
      </c>
      <c r="AB386" s="103">
        <f>Coverages!$C$14*G386</f>
        <v>246600000</v>
      </c>
      <c r="AC386" s="103">
        <f>Coverages!$C$16*G386</f>
        <v>4932000</v>
      </c>
      <c r="AD386" s="92">
        <f>Coverages!$C$18*G386</f>
        <v>4932000</v>
      </c>
      <c r="AE386" s="106">
        <f t="shared" si="177"/>
        <v>0.17639902676399027</v>
      </c>
      <c r="AF386" s="107">
        <f t="shared" si="160"/>
        <v>0.7414841849148418</v>
      </c>
      <c r="AG386" s="107">
        <f t="shared" si="161"/>
        <v>0.55900243309002429</v>
      </c>
      <c r="AH386" s="107">
        <f t="shared" si="162"/>
        <v>1.1338199513381995</v>
      </c>
      <c r="AI386" s="108">
        <f t="shared" si="163"/>
        <v>2.3114355231143552E-2</v>
      </c>
      <c r="AJ386" s="106">
        <f t="shared" si="184"/>
        <v>0.19830242666428888</v>
      </c>
      <c r="AK386" s="107">
        <f t="shared" si="178"/>
        <v>0.76664354083982089</v>
      </c>
      <c r="AL386" s="107">
        <f t="shared" si="179"/>
        <v>0.5875342849330043</v>
      </c>
      <c r="AM386" s="107">
        <f t="shared" si="180"/>
        <v>1.1562039409522806</v>
      </c>
      <c r="AN386" s="108">
        <f t="shared" si="181"/>
        <v>3.1749463157690672E-2</v>
      </c>
      <c r="AO386" s="102">
        <f t="shared" si="182"/>
        <v>1831.3923357664235</v>
      </c>
      <c r="AP386" s="103">
        <f t="shared" si="164"/>
        <v>1824.5863746958637</v>
      </c>
      <c r="AQ386" s="103">
        <f t="shared" si="165"/>
        <v>717.10218978102193</v>
      </c>
      <c r="AR386" s="103">
        <f t="shared" si="166"/>
        <v>2787.1411192214114</v>
      </c>
      <c r="AS386" s="92">
        <f t="shared" si="167"/>
        <v>144.39416058394161</v>
      </c>
      <c r="AT386" s="102">
        <f t="shared" si="183"/>
        <v>1837.1792414862593</v>
      </c>
      <c r="AU386" s="103">
        <f t="shared" si="168"/>
        <v>1830.3517746715295</v>
      </c>
      <c r="AV386" s="103">
        <f t="shared" si="169"/>
        <v>719.36811755777762</v>
      </c>
      <c r="AW386" s="103">
        <f t="shared" si="170"/>
        <v>2795.9480376352435</v>
      </c>
      <c r="AX386" s="92">
        <f t="shared" si="171"/>
        <v>144.85042294644867</v>
      </c>
    </row>
    <row r="387" spans="1:50" x14ac:dyDescent="0.2">
      <c r="A387" s="85" t="str">
        <f t="shared" si="172"/>
        <v>2012_2</v>
      </c>
      <c r="B387" s="59">
        <v>2012</v>
      </c>
      <c r="C387" s="59">
        <v>2</v>
      </c>
      <c r="D387" s="83" t="str">
        <f t="shared" si="173"/>
        <v>MSH_Personal</v>
      </c>
      <c r="E387" s="70" t="s">
        <v>39</v>
      </c>
      <c r="F387" s="71" t="s">
        <v>14</v>
      </c>
      <c r="G387" s="88">
        <f t="shared" si="174"/>
        <v>4269</v>
      </c>
      <c r="H387" s="72">
        <v>17076</v>
      </c>
      <c r="I387" s="88">
        <f t="shared" si="175"/>
        <v>1754559000</v>
      </c>
      <c r="J387" s="92">
        <f t="shared" si="176"/>
        <v>7018236000</v>
      </c>
      <c r="K387" s="67">
        <v>825</v>
      </c>
      <c r="L387" s="68">
        <v>2966</v>
      </c>
      <c r="M387" s="68">
        <v>3601</v>
      </c>
      <c r="N387" s="68">
        <v>3945</v>
      </c>
      <c r="O387" s="69">
        <v>312</v>
      </c>
      <c r="P387" s="67">
        <v>10660152</v>
      </c>
      <c r="Q387" s="68">
        <v>8776956</v>
      </c>
      <c r="R387" s="68">
        <v>2905865</v>
      </c>
      <c r="S387" s="68">
        <v>12161877</v>
      </c>
      <c r="T387" s="69">
        <v>1627471</v>
      </c>
      <c r="U387" s="102">
        <f t="shared" si="155"/>
        <v>12921.396363636364</v>
      </c>
      <c r="V387" s="103">
        <f t="shared" si="156"/>
        <v>2959.1894807821982</v>
      </c>
      <c r="W387" s="103">
        <f t="shared" si="157"/>
        <v>806.96056650930302</v>
      </c>
      <c r="X387" s="103">
        <f t="shared" si="158"/>
        <v>3082.8585551330798</v>
      </c>
      <c r="Y387" s="92">
        <f t="shared" si="159"/>
        <v>5216.2532051282051</v>
      </c>
      <c r="Z387" s="102">
        <f>Coverages!$C$10*G387</f>
        <v>960525000</v>
      </c>
      <c r="AA387" s="103">
        <f>Coverages!$C$12*G387</f>
        <v>128070000</v>
      </c>
      <c r="AB387" s="103">
        <f>Coverages!$C$14*G387</f>
        <v>640350000</v>
      </c>
      <c r="AC387" s="103">
        <f>Coverages!$C$16*G387</f>
        <v>12807000</v>
      </c>
      <c r="AD387" s="92">
        <f>Coverages!$C$18*G387</f>
        <v>12807000</v>
      </c>
      <c r="AE387" s="106">
        <f t="shared" si="177"/>
        <v>0.19325368938861559</v>
      </c>
      <c r="AF387" s="107">
        <f t="shared" si="160"/>
        <v>0.6947762942141017</v>
      </c>
      <c r="AG387" s="107">
        <f t="shared" si="161"/>
        <v>0.84352307331927856</v>
      </c>
      <c r="AH387" s="107">
        <f t="shared" si="162"/>
        <v>0.92410400562192552</v>
      </c>
      <c r="AI387" s="108">
        <f t="shared" si="163"/>
        <v>7.3085031623330993E-2</v>
      </c>
      <c r="AJ387" s="106">
        <f t="shared" si="184"/>
        <v>0.20733442144985348</v>
      </c>
      <c r="AK387" s="107">
        <f t="shared" si="178"/>
        <v>0.71119823455386522</v>
      </c>
      <c r="AL387" s="107">
        <f t="shared" si="179"/>
        <v>0.85647894030986249</v>
      </c>
      <c r="AM387" s="107">
        <f t="shared" si="180"/>
        <v>0.93354815173812766</v>
      </c>
      <c r="AN387" s="108">
        <f t="shared" si="181"/>
        <v>8.2366720590590553E-2</v>
      </c>
      <c r="AO387" s="102">
        <f t="shared" si="182"/>
        <v>2497.1075193253691</v>
      </c>
      <c r="AP387" s="103">
        <f t="shared" si="164"/>
        <v>2055.9747013352071</v>
      </c>
      <c r="AQ387" s="103">
        <f t="shared" si="165"/>
        <v>680.6898571093933</v>
      </c>
      <c r="AR387" s="103">
        <f t="shared" si="166"/>
        <v>2848.8819395643009</v>
      </c>
      <c r="AS387" s="92">
        <f t="shared" si="167"/>
        <v>381.23003045209651</v>
      </c>
      <c r="AT387" s="102">
        <f t="shared" si="183"/>
        <v>2504.9979781333568</v>
      </c>
      <c r="AU387" s="103">
        <f t="shared" si="168"/>
        <v>2062.471251269722</v>
      </c>
      <c r="AV387" s="103">
        <f t="shared" si="169"/>
        <v>682.84072776152595</v>
      </c>
      <c r="AW387" s="103">
        <f t="shared" si="170"/>
        <v>2857.883949056878</v>
      </c>
      <c r="AX387" s="92">
        <f t="shared" si="171"/>
        <v>382.43465613536017</v>
      </c>
    </row>
    <row r="388" spans="1:50" x14ac:dyDescent="0.2">
      <c r="A388" s="85" t="str">
        <f t="shared" si="172"/>
        <v>2012_2</v>
      </c>
      <c r="B388" s="59">
        <v>2012</v>
      </c>
      <c r="C388" s="59">
        <v>2</v>
      </c>
      <c r="D388" s="83" t="str">
        <f t="shared" si="173"/>
        <v>SMH_Personal</v>
      </c>
      <c r="E388" s="70" t="s">
        <v>40</v>
      </c>
      <c r="F388" s="71" t="s">
        <v>14</v>
      </c>
      <c r="G388" s="88">
        <f t="shared" si="174"/>
        <v>2781</v>
      </c>
      <c r="H388" s="72">
        <v>11124</v>
      </c>
      <c r="I388" s="88">
        <f t="shared" si="175"/>
        <v>1142991000</v>
      </c>
      <c r="J388" s="92">
        <f t="shared" si="176"/>
        <v>4571964000</v>
      </c>
      <c r="K388" s="67">
        <v>420</v>
      </c>
      <c r="L388" s="68">
        <v>1862</v>
      </c>
      <c r="M388" s="68">
        <v>4332</v>
      </c>
      <c r="N388" s="68">
        <v>2893</v>
      </c>
      <c r="O388" s="69">
        <v>387</v>
      </c>
      <c r="P388" s="67">
        <v>5105288</v>
      </c>
      <c r="Q388" s="68">
        <v>6230490</v>
      </c>
      <c r="R388" s="68">
        <v>2580421</v>
      </c>
      <c r="S388" s="68">
        <v>10693797</v>
      </c>
      <c r="T388" s="69">
        <v>1015190</v>
      </c>
      <c r="U388" s="102">
        <f t="shared" si="155"/>
        <v>12155.44761904762</v>
      </c>
      <c r="V388" s="103">
        <f t="shared" si="156"/>
        <v>3346.1278195488721</v>
      </c>
      <c r="W388" s="103">
        <f t="shared" si="157"/>
        <v>595.66505078485693</v>
      </c>
      <c r="X388" s="103">
        <f t="shared" si="158"/>
        <v>3696.4386450051848</v>
      </c>
      <c r="Y388" s="92">
        <f t="shared" si="159"/>
        <v>2623.2299741602069</v>
      </c>
      <c r="Z388" s="102">
        <f>Coverages!$C$10*G388</f>
        <v>625725000</v>
      </c>
      <c r="AA388" s="103">
        <f>Coverages!$C$12*G388</f>
        <v>83430000</v>
      </c>
      <c r="AB388" s="103">
        <f>Coverages!$C$14*G388</f>
        <v>417150000</v>
      </c>
      <c r="AC388" s="103">
        <f>Coverages!$C$16*G388</f>
        <v>8343000</v>
      </c>
      <c r="AD388" s="92">
        <f>Coverages!$C$18*G388</f>
        <v>8343000</v>
      </c>
      <c r="AE388" s="106">
        <f t="shared" si="177"/>
        <v>0.15102481121898598</v>
      </c>
      <c r="AF388" s="107">
        <f t="shared" si="160"/>
        <v>0.66954332973750452</v>
      </c>
      <c r="AG388" s="107">
        <f t="shared" si="161"/>
        <v>1.557713052858684</v>
      </c>
      <c r="AH388" s="107">
        <f t="shared" si="162"/>
        <v>1.0402732829917296</v>
      </c>
      <c r="AI388" s="108">
        <f t="shared" si="163"/>
        <v>0.13915857605177995</v>
      </c>
      <c r="AJ388" s="106">
        <f t="shared" si="184"/>
        <v>0.16684556153272137</v>
      </c>
      <c r="AK388" s="107">
        <f t="shared" si="178"/>
        <v>0.69032603276028726</v>
      </c>
      <c r="AL388" s="107">
        <f t="shared" si="179"/>
        <v>1.5988947803653564</v>
      </c>
      <c r="AM388" s="107">
        <f t="shared" si="180"/>
        <v>1.0493168063757998</v>
      </c>
      <c r="AN388" s="108">
        <f t="shared" si="181"/>
        <v>0.15445084731818612</v>
      </c>
      <c r="AO388" s="102">
        <f t="shared" si="182"/>
        <v>1835.7741819489393</v>
      </c>
      <c r="AP388" s="103">
        <f t="shared" si="164"/>
        <v>2240.3775620280476</v>
      </c>
      <c r="AQ388" s="103">
        <f t="shared" si="165"/>
        <v>927.87522473930244</v>
      </c>
      <c r="AR388" s="103">
        <f t="shared" si="166"/>
        <v>3845.3063646170444</v>
      </c>
      <c r="AS388" s="92">
        <f t="shared" si="167"/>
        <v>365.04494786048184</v>
      </c>
      <c r="AT388" s="102">
        <f t="shared" si="183"/>
        <v>1841.574933599132</v>
      </c>
      <c r="AU388" s="103">
        <f t="shared" si="168"/>
        <v>2247.4567953933365</v>
      </c>
      <c r="AV388" s="103">
        <f t="shared" si="169"/>
        <v>930.807161463331</v>
      </c>
      <c r="AW388" s="103">
        <f t="shared" si="170"/>
        <v>3857.4569152999006</v>
      </c>
      <c r="AX388" s="92">
        <f t="shared" si="171"/>
        <v>366.19843128154628</v>
      </c>
    </row>
    <row r="389" spans="1:50" x14ac:dyDescent="0.2">
      <c r="A389" s="85" t="str">
        <f t="shared" si="172"/>
        <v>2012_3</v>
      </c>
      <c r="B389" s="59">
        <v>2012</v>
      </c>
      <c r="C389" s="59">
        <v>3</v>
      </c>
      <c r="D389" s="83" t="str">
        <f t="shared" si="173"/>
        <v>SML_Personal</v>
      </c>
      <c r="E389" s="70" t="s">
        <v>13</v>
      </c>
      <c r="F389" s="71" t="s">
        <v>14</v>
      </c>
      <c r="G389" s="88">
        <f t="shared" si="174"/>
        <v>4684.5</v>
      </c>
      <c r="H389" s="72">
        <v>18738</v>
      </c>
      <c r="I389" s="88">
        <f t="shared" si="175"/>
        <v>1925329500</v>
      </c>
      <c r="J389" s="92">
        <f t="shared" si="176"/>
        <v>7701318000</v>
      </c>
      <c r="K389" s="67">
        <v>118</v>
      </c>
      <c r="L389" s="68">
        <v>2209</v>
      </c>
      <c r="M389" s="68">
        <v>1040</v>
      </c>
      <c r="N389" s="68">
        <v>3727</v>
      </c>
      <c r="O389" s="69">
        <v>512</v>
      </c>
      <c r="P389" s="67">
        <v>2214798</v>
      </c>
      <c r="Q389" s="68">
        <v>3529740</v>
      </c>
      <c r="R389" s="68">
        <v>1338980</v>
      </c>
      <c r="S389" s="68">
        <v>6253779</v>
      </c>
      <c r="T389" s="69">
        <v>1613566</v>
      </c>
      <c r="U389" s="102">
        <f t="shared" si="155"/>
        <v>18769.474576271186</v>
      </c>
      <c r="V389" s="103">
        <f t="shared" si="156"/>
        <v>1597.8904481665911</v>
      </c>
      <c r="W389" s="103">
        <f t="shared" si="157"/>
        <v>1287.4807692307693</v>
      </c>
      <c r="X389" s="103">
        <f t="shared" si="158"/>
        <v>1677.965924335927</v>
      </c>
      <c r="Y389" s="92">
        <f t="shared" si="159"/>
        <v>3151.49609375</v>
      </c>
      <c r="Z389" s="102">
        <f>Coverages!$C$10*G389</f>
        <v>1054012500</v>
      </c>
      <c r="AA389" s="103">
        <f>Coverages!$C$12*G389</f>
        <v>140535000</v>
      </c>
      <c r="AB389" s="103">
        <f>Coverages!$C$14*G389</f>
        <v>702675000</v>
      </c>
      <c r="AC389" s="103">
        <f>Coverages!$C$16*G389</f>
        <v>14053500</v>
      </c>
      <c r="AD389" s="92">
        <f>Coverages!$C$18*G389</f>
        <v>14053500</v>
      </c>
      <c r="AE389" s="106">
        <f t="shared" si="177"/>
        <v>2.5189454584267263E-2</v>
      </c>
      <c r="AF389" s="107">
        <f t="shared" si="160"/>
        <v>0.47155512861564736</v>
      </c>
      <c r="AG389" s="107">
        <f t="shared" si="161"/>
        <v>0.22200875226811825</v>
      </c>
      <c r="AH389" s="107">
        <f t="shared" si="162"/>
        <v>0.79560251894545841</v>
      </c>
      <c r="AI389" s="108">
        <f t="shared" si="163"/>
        <v>0.10929661650122745</v>
      </c>
      <c r="AJ389" s="106">
        <f t="shared" si="184"/>
        <v>3.0523955459777222E-2</v>
      </c>
      <c r="AK389" s="107">
        <f t="shared" si="178"/>
        <v>0.48854892378823933</v>
      </c>
      <c r="AL389" s="107">
        <f t="shared" si="179"/>
        <v>0.23615680608167353</v>
      </c>
      <c r="AM389" s="107">
        <f t="shared" si="180"/>
        <v>0.80933060977012872</v>
      </c>
      <c r="AN389" s="108">
        <f t="shared" si="181"/>
        <v>0.119918320860671</v>
      </c>
      <c r="AO389" s="102">
        <f t="shared" si="182"/>
        <v>472.7928274095421</v>
      </c>
      <c r="AP389" s="103">
        <f t="shared" si="164"/>
        <v>753.49343579891126</v>
      </c>
      <c r="AQ389" s="103">
        <f t="shared" si="165"/>
        <v>285.83199914612021</v>
      </c>
      <c r="AR389" s="103">
        <f t="shared" si="166"/>
        <v>1334.993916106308</v>
      </c>
      <c r="AS389" s="92">
        <f t="shared" si="167"/>
        <v>344.44785996371013</v>
      </c>
      <c r="AT389" s="102">
        <f t="shared" si="183"/>
        <v>474.28677682922705</v>
      </c>
      <c r="AU389" s="103">
        <f t="shared" si="168"/>
        <v>755.87435406985003</v>
      </c>
      <c r="AV389" s="103">
        <f t="shared" si="169"/>
        <v>286.73518236823332</v>
      </c>
      <c r="AW389" s="103">
        <f t="shared" si="170"/>
        <v>1339.2122825252266</v>
      </c>
      <c r="AX389" s="92">
        <f t="shared" si="171"/>
        <v>345.53625989423352</v>
      </c>
    </row>
    <row r="390" spans="1:50" x14ac:dyDescent="0.2">
      <c r="A390" s="85" t="str">
        <f t="shared" si="172"/>
        <v>2012_3</v>
      </c>
      <c r="B390" s="59">
        <v>2012</v>
      </c>
      <c r="C390" s="59">
        <v>3</v>
      </c>
      <c r="D390" s="83" t="str">
        <f t="shared" si="173"/>
        <v>LSL_Personal</v>
      </c>
      <c r="E390" s="70" t="s">
        <v>15</v>
      </c>
      <c r="F390" s="71" t="s">
        <v>14</v>
      </c>
      <c r="G390" s="88">
        <f t="shared" si="174"/>
        <v>1257</v>
      </c>
      <c r="H390" s="72">
        <v>5028</v>
      </c>
      <c r="I390" s="88">
        <f t="shared" si="175"/>
        <v>516627000</v>
      </c>
      <c r="J390" s="92">
        <f t="shared" si="176"/>
        <v>2066508000</v>
      </c>
      <c r="K390" s="67">
        <v>23</v>
      </c>
      <c r="L390" s="68">
        <v>391</v>
      </c>
      <c r="M390" s="68">
        <v>1385</v>
      </c>
      <c r="N390" s="68">
        <v>635</v>
      </c>
      <c r="O390" s="69">
        <v>84</v>
      </c>
      <c r="P390" s="67">
        <v>691678</v>
      </c>
      <c r="Q390" s="68">
        <v>1157973</v>
      </c>
      <c r="R390" s="68">
        <v>2123367</v>
      </c>
      <c r="S390" s="68">
        <v>1625537</v>
      </c>
      <c r="T390" s="69">
        <v>549922</v>
      </c>
      <c r="U390" s="102">
        <f t="shared" si="155"/>
        <v>30072.956521739132</v>
      </c>
      <c r="V390" s="103">
        <f t="shared" si="156"/>
        <v>2961.5677749360616</v>
      </c>
      <c r="W390" s="103">
        <f t="shared" si="157"/>
        <v>1533.1169675090252</v>
      </c>
      <c r="X390" s="103">
        <f t="shared" si="158"/>
        <v>2559.9007874015747</v>
      </c>
      <c r="Y390" s="92">
        <f t="shared" si="159"/>
        <v>6546.6904761904761</v>
      </c>
      <c r="Z390" s="102">
        <f>Coverages!$C$10*G390</f>
        <v>282825000</v>
      </c>
      <c r="AA390" s="103">
        <f>Coverages!$C$12*G390</f>
        <v>37710000</v>
      </c>
      <c r="AB390" s="103">
        <f>Coverages!$C$14*G390</f>
        <v>188550000</v>
      </c>
      <c r="AC390" s="103">
        <f>Coverages!$C$16*G390</f>
        <v>3771000</v>
      </c>
      <c r="AD390" s="92">
        <f>Coverages!$C$18*G390</f>
        <v>3771000</v>
      </c>
      <c r="AE390" s="106">
        <f t="shared" si="177"/>
        <v>1.8297533810660304E-2</v>
      </c>
      <c r="AF390" s="107">
        <f t="shared" si="160"/>
        <v>0.31105807478122516</v>
      </c>
      <c r="AG390" s="107">
        <f t="shared" si="161"/>
        <v>1.1018297533810659</v>
      </c>
      <c r="AH390" s="107">
        <f t="shared" si="162"/>
        <v>0.50517104216388231</v>
      </c>
      <c r="AI390" s="108">
        <f t="shared" si="163"/>
        <v>6.6825775656324582E-2</v>
      </c>
      <c r="AJ390" s="106">
        <f t="shared" si="184"/>
        <v>2.7105476950370338E-2</v>
      </c>
      <c r="AK390" s="107">
        <f t="shared" si="178"/>
        <v>0.34148095511716275</v>
      </c>
      <c r="AL390" s="107">
        <f t="shared" si="179"/>
        <v>1.1238429380051729</v>
      </c>
      <c r="AM390" s="107">
        <f t="shared" si="180"/>
        <v>0.53802858323960379</v>
      </c>
      <c r="AN390" s="108">
        <f t="shared" si="181"/>
        <v>8.3237025363491868E-2</v>
      </c>
      <c r="AO390" s="102">
        <f t="shared" si="182"/>
        <v>550.26093874303899</v>
      </c>
      <c r="AP390" s="103">
        <f t="shared" si="164"/>
        <v>921.21957040572795</v>
      </c>
      <c r="AQ390" s="103">
        <f t="shared" si="165"/>
        <v>1689.2338902147972</v>
      </c>
      <c r="AR390" s="103">
        <f t="shared" si="166"/>
        <v>1293.1877486077963</v>
      </c>
      <c r="AS390" s="92">
        <f t="shared" si="167"/>
        <v>437.48766905330149</v>
      </c>
      <c r="AT390" s="102">
        <f t="shared" si="183"/>
        <v>551.99967495571502</v>
      </c>
      <c r="AU390" s="103">
        <f t="shared" si="168"/>
        <v>924.13047633074086</v>
      </c>
      <c r="AV390" s="103">
        <f t="shared" si="169"/>
        <v>1694.5715980726461</v>
      </c>
      <c r="AW390" s="103">
        <f t="shared" si="170"/>
        <v>1297.2740142501107</v>
      </c>
      <c r="AX390" s="92">
        <f t="shared" si="171"/>
        <v>438.87005984142434</v>
      </c>
    </row>
    <row r="391" spans="1:50" x14ac:dyDescent="0.2">
      <c r="A391" s="85" t="str">
        <f t="shared" si="172"/>
        <v>2012_3</v>
      </c>
      <c r="B391" s="59">
        <v>2012</v>
      </c>
      <c r="C391" s="59">
        <v>3</v>
      </c>
      <c r="D391" s="83" t="str">
        <f t="shared" si="173"/>
        <v>MYA_Personal</v>
      </c>
      <c r="E391" s="70" t="s">
        <v>16</v>
      </c>
      <c r="F391" s="71" t="s">
        <v>14</v>
      </c>
      <c r="G391" s="88">
        <f t="shared" si="174"/>
        <v>1228.5</v>
      </c>
      <c r="H391" s="72">
        <v>4914</v>
      </c>
      <c r="I391" s="88">
        <f t="shared" si="175"/>
        <v>504913500</v>
      </c>
      <c r="J391" s="92">
        <f t="shared" si="176"/>
        <v>2019654000</v>
      </c>
      <c r="K391" s="67">
        <v>93</v>
      </c>
      <c r="L391" s="68">
        <v>603</v>
      </c>
      <c r="M391" s="68">
        <v>662</v>
      </c>
      <c r="N391" s="68">
        <v>1051</v>
      </c>
      <c r="O391" s="69">
        <v>99</v>
      </c>
      <c r="P391" s="67">
        <v>1064525</v>
      </c>
      <c r="Q391" s="68">
        <v>1934438</v>
      </c>
      <c r="R391" s="68">
        <v>596105</v>
      </c>
      <c r="S391" s="68">
        <v>2935988</v>
      </c>
      <c r="T391" s="69">
        <v>554006</v>
      </c>
      <c r="U391" s="102">
        <f t="shared" si="155"/>
        <v>11446.505376344086</v>
      </c>
      <c r="V391" s="103">
        <f t="shared" si="156"/>
        <v>3208.0232172470978</v>
      </c>
      <c r="W391" s="103">
        <f t="shared" si="157"/>
        <v>900.46072507552867</v>
      </c>
      <c r="X391" s="103">
        <f t="shared" si="158"/>
        <v>2793.5185537583252</v>
      </c>
      <c r="Y391" s="92">
        <f t="shared" si="159"/>
        <v>5596.0202020202023</v>
      </c>
      <c r="Z391" s="102">
        <f>Coverages!$C$10*G391</f>
        <v>276412500</v>
      </c>
      <c r="AA391" s="103">
        <f>Coverages!$C$12*G391</f>
        <v>36855000</v>
      </c>
      <c r="AB391" s="103">
        <f>Coverages!$C$14*G391</f>
        <v>184275000</v>
      </c>
      <c r="AC391" s="103">
        <f>Coverages!$C$16*G391</f>
        <v>3685500</v>
      </c>
      <c r="AD391" s="92">
        <f>Coverages!$C$18*G391</f>
        <v>3685500</v>
      </c>
      <c r="AE391" s="106">
        <f t="shared" si="177"/>
        <v>7.5702075702075697E-2</v>
      </c>
      <c r="AF391" s="107">
        <f t="shared" si="160"/>
        <v>0.49084249084249082</v>
      </c>
      <c r="AG391" s="107">
        <f t="shared" si="161"/>
        <v>0.53886853886853892</v>
      </c>
      <c r="AH391" s="107">
        <f t="shared" si="162"/>
        <v>0.85551485551485551</v>
      </c>
      <c r="AI391" s="108">
        <f t="shared" si="163"/>
        <v>8.0586080586080591E-2</v>
      </c>
      <c r="AJ391" s="106">
        <f t="shared" si="184"/>
        <v>9.3286502792836165E-2</v>
      </c>
      <c r="AK391" s="107">
        <f t="shared" si="178"/>
        <v>0.52407518057320235</v>
      </c>
      <c r="AL391" s="107">
        <f t="shared" si="179"/>
        <v>0.57200622129778123</v>
      </c>
      <c r="AM391" s="107">
        <f t="shared" si="180"/>
        <v>0.87888673921191074</v>
      </c>
      <c r="AN391" s="108">
        <f t="shared" si="181"/>
        <v>9.8680885063849422E-2</v>
      </c>
      <c r="AO391" s="102">
        <f t="shared" si="182"/>
        <v>866.52421652421651</v>
      </c>
      <c r="AP391" s="103">
        <f t="shared" si="164"/>
        <v>1574.6341066341067</v>
      </c>
      <c r="AQ391" s="103">
        <f t="shared" si="165"/>
        <v>485.22995522995524</v>
      </c>
      <c r="AR391" s="103">
        <f t="shared" si="166"/>
        <v>2389.896621896622</v>
      </c>
      <c r="AS391" s="92">
        <f t="shared" si="167"/>
        <v>450.96133496133496</v>
      </c>
      <c r="AT391" s="102">
        <f t="shared" si="183"/>
        <v>869.26229391323307</v>
      </c>
      <c r="AU391" s="103">
        <f t="shared" si="168"/>
        <v>1579.609697576785</v>
      </c>
      <c r="AV391" s="103">
        <f t="shared" si="169"/>
        <v>486.76320397656031</v>
      </c>
      <c r="AW391" s="103">
        <f t="shared" si="170"/>
        <v>2397.4483114832678</v>
      </c>
      <c r="AX391" s="92">
        <f t="shared" si="171"/>
        <v>452.38630037030094</v>
      </c>
    </row>
    <row r="392" spans="1:50" x14ac:dyDescent="0.2">
      <c r="A392" s="85" t="str">
        <f t="shared" si="172"/>
        <v>2012_3</v>
      </c>
      <c r="B392" s="59">
        <v>2012</v>
      </c>
      <c r="C392" s="59">
        <v>3</v>
      </c>
      <c r="D392" s="83" t="str">
        <f t="shared" si="173"/>
        <v>SMA_Personal</v>
      </c>
      <c r="E392" s="70" t="s">
        <v>17</v>
      </c>
      <c r="F392" s="71" t="s">
        <v>14</v>
      </c>
      <c r="G392" s="88">
        <f t="shared" si="174"/>
        <v>4869.75</v>
      </c>
      <c r="H392" s="72">
        <v>19479</v>
      </c>
      <c r="I392" s="88">
        <f t="shared" si="175"/>
        <v>2001467250</v>
      </c>
      <c r="J392" s="92">
        <f t="shared" si="176"/>
        <v>8005869000</v>
      </c>
      <c r="K392" s="67">
        <v>111</v>
      </c>
      <c r="L392" s="68">
        <v>1771</v>
      </c>
      <c r="M392" s="68">
        <v>1514</v>
      </c>
      <c r="N392" s="68">
        <v>3494</v>
      </c>
      <c r="O392" s="69">
        <v>1496</v>
      </c>
      <c r="P392" s="67">
        <v>2198925</v>
      </c>
      <c r="Q392" s="68">
        <v>6481314</v>
      </c>
      <c r="R392" s="68">
        <v>1195515</v>
      </c>
      <c r="S392" s="68">
        <v>10976085</v>
      </c>
      <c r="T392" s="69">
        <v>8746587</v>
      </c>
      <c r="U392" s="102">
        <f t="shared" si="155"/>
        <v>19810.135135135137</v>
      </c>
      <c r="V392" s="103">
        <f t="shared" si="156"/>
        <v>3659.691699604743</v>
      </c>
      <c r="W392" s="103">
        <f t="shared" si="157"/>
        <v>789.64002642007927</v>
      </c>
      <c r="X392" s="103">
        <f t="shared" si="158"/>
        <v>3141.4095592444191</v>
      </c>
      <c r="Y392" s="92">
        <f t="shared" si="159"/>
        <v>5846.6490641711234</v>
      </c>
      <c r="Z392" s="102">
        <f>Coverages!$C$10*G392</f>
        <v>1095693750</v>
      </c>
      <c r="AA392" s="103">
        <f>Coverages!$C$12*G392</f>
        <v>146092500</v>
      </c>
      <c r="AB392" s="103">
        <f>Coverages!$C$14*G392</f>
        <v>730462500</v>
      </c>
      <c r="AC392" s="103">
        <f>Coverages!$C$16*G392</f>
        <v>14609250</v>
      </c>
      <c r="AD392" s="92">
        <f>Coverages!$C$18*G392</f>
        <v>14609250</v>
      </c>
      <c r="AE392" s="106">
        <f t="shared" si="177"/>
        <v>2.2793777914677345E-2</v>
      </c>
      <c r="AF392" s="107">
        <f t="shared" si="160"/>
        <v>0.36367369988192411</v>
      </c>
      <c r="AG392" s="107">
        <f t="shared" si="161"/>
        <v>0.31089891678217568</v>
      </c>
      <c r="AH392" s="107">
        <f t="shared" si="162"/>
        <v>0.71749063093587961</v>
      </c>
      <c r="AI392" s="108">
        <f t="shared" si="163"/>
        <v>0.30720262847168744</v>
      </c>
      <c r="AJ392" s="106">
        <f t="shared" si="184"/>
        <v>2.7776926717650231E-2</v>
      </c>
      <c r="AK392" s="107">
        <f t="shared" si="178"/>
        <v>0.37973565737027593</v>
      </c>
      <c r="AL392" s="107">
        <f t="shared" si="179"/>
        <v>0.32635337051280355</v>
      </c>
      <c r="AM392" s="107">
        <f t="shared" si="180"/>
        <v>0.73252298971913388</v>
      </c>
      <c r="AN392" s="108">
        <f t="shared" si="181"/>
        <v>0.32260608428810006</v>
      </c>
      <c r="AO392" s="102">
        <f t="shared" si="182"/>
        <v>451.54782073001695</v>
      </c>
      <c r="AP392" s="103">
        <f t="shared" si="164"/>
        <v>1330.9336208224242</v>
      </c>
      <c r="AQ392" s="103">
        <f t="shared" si="165"/>
        <v>245.49822886185123</v>
      </c>
      <c r="AR392" s="103">
        <f t="shared" si="166"/>
        <v>2253.9319266902817</v>
      </c>
      <c r="AS392" s="92">
        <f t="shared" si="167"/>
        <v>1796.1059602649007</v>
      </c>
      <c r="AT392" s="102">
        <f t="shared" si="183"/>
        <v>452.9746393398417</v>
      </c>
      <c r="AU392" s="103">
        <f t="shared" si="168"/>
        <v>1335.1391573601952</v>
      </c>
      <c r="AV392" s="103">
        <f t="shared" si="169"/>
        <v>246.27396384613886</v>
      </c>
      <c r="AW392" s="103">
        <f t="shared" si="170"/>
        <v>2261.0539896715195</v>
      </c>
      <c r="AX392" s="92">
        <f t="shared" si="171"/>
        <v>1801.7813667039795</v>
      </c>
    </row>
    <row r="393" spans="1:50" x14ac:dyDescent="0.2">
      <c r="A393" s="85" t="str">
        <f t="shared" si="172"/>
        <v>2012_3</v>
      </c>
      <c r="B393" s="59">
        <v>2012</v>
      </c>
      <c r="C393" s="59">
        <v>3</v>
      </c>
      <c r="D393" s="83" t="str">
        <f t="shared" si="173"/>
        <v>MSL_Personal</v>
      </c>
      <c r="E393" s="70" t="s">
        <v>18</v>
      </c>
      <c r="F393" s="71" t="s">
        <v>14</v>
      </c>
      <c r="G393" s="88">
        <f t="shared" si="174"/>
        <v>4056.25</v>
      </c>
      <c r="H393" s="72">
        <v>16225</v>
      </c>
      <c r="I393" s="88">
        <f t="shared" si="175"/>
        <v>1667118750</v>
      </c>
      <c r="J393" s="92">
        <f t="shared" si="176"/>
        <v>6668475000</v>
      </c>
      <c r="K393" s="67">
        <v>165</v>
      </c>
      <c r="L393" s="68">
        <v>1387</v>
      </c>
      <c r="M393" s="68">
        <v>4021</v>
      </c>
      <c r="N393" s="68">
        <v>2156</v>
      </c>
      <c r="O393" s="69">
        <v>414</v>
      </c>
      <c r="P393" s="67">
        <v>3326706</v>
      </c>
      <c r="Q393" s="68">
        <v>4144439</v>
      </c>
      <c r="R393" s="68">
        <v>8255655</v>
      </c>
      <c r="S393" s="68">
        <v>6582433</v>
      </c>
      <c r="T393" s="69">
        <v>1306283</v>
      </c>
      <c r="U393" s="102">
        <f t="shared" si="155"/>
        <v>20161.854545454546</v>
      </c>
      <c r="V393" s="103">
        <f t="shared" si="156"/>
        <v>2988.0598413842827</v>
      </c>
      <c r="W393" s="103">
        <f t="shared" si="157"/>
        <v>2053.1347923402141</v>
      </c>
      <c r="X393" s="103">
        <f t="shared" si="158"/>
        <v>3053.0765306122448</v>
      </c>
      <c r="Y393" s="92">
        <f t="shared" si="159"/>
        <v>3155.2729468599032</v>
      </c>
      <c r="Z393" s="102">
        <f>Coverages!$C$10*G393</f>
        <v>912656250</v>
      </c>
      <c r="AA393" s="103">
        <f>Coverages!$C$12*G393</f>
        <v>121687500</v>
      </c>
      <c r="AB393" s="103">
        <f>Coverages!$C$14*G393</f>
        <v>608437500</v>
      </c>
      <c r="AC393" s="103">
        <f>Coverages!$C$16*G393</f>
        <v>12168750</v>
      </c>
      <c r="AD393" s="92">
        <f>Coverages!$C$18*G393</f>
        <v>12168750</v>
      </c>
      <c r="AE393" s="106">
        <f t="shared" si="177"/>
        <v>4.0677966101694912E-2</v>
      </c>
      <c r="AF393" s="107">
        <f t="shared" si="160"/>
        <v>0.34194144838212637</v>
      </c>
      <c r="AG393" s="107">
        <f t="shared" si="161"/>
        <v>0.99130970724191059</v>
      </c>
      <c r="AH393" s="107">
        <f t="shared" si="162"/>
        <v>0.53152542372881351</v>
      </c>
      <c r="AI393" s="108">
        <f t="shared" si="163"/>
        <v>0.10206471494607088</v>
      </c>
      <c r="AJ393" s="106">
        <f t="shared" si="184"/>
        <v>4.7904921738230313E-2</v>
      </c>
      <c r="AK393" s="107">
        <f t="shared" si="178"/>
        <v>0.35929553281295129</v>
      </c>
      <c r="AL393" s="107">
        <f t="shared" si="179"/>
        <v>0.99470529881430414</v>
      </c>
      <c r="AM393" s="107">
        <f t="shared" si="180"/>
        <v>0.54978112828520886</v>
      </c>
      <c r="AN393" s="108">
        <f t="shared" si="181"/>
        <v>0.11313997407785084</v>
      </c>
      <c r="AO393" s="102">
        <f t="shared" si="182"/>
        <v>820.14323574730349</v>
      </c>
      <c r="AP393" s="103">
        <f t="shared" si="164"/>
        <v>1021.7415100154083</v>
      </c>
      <c r="AQ393" s="103">
        <f t="shared" si="165"/>
        <v>2035.2924499229584</v>
      </c>
      <c r="AR393" s="103">
        <f t="shared" si="166"/>
        <v>1622.7877966101694</v>
      </c>
      <c r="AS393" s="92">
        <f t="shared" si="167"/>
        <v>322.04203389830508</v>
      </c>
      <c r="AT393" s="102">
        <f t="shared" si="183"/>
        <v>822.73475668432036</v>
      </c>
      <c r="AU393" s="103">
        <f t="shared" si="168"/>
        <v>1024.9700491290807</v>
      </c>
      <c r="AV393" s="103">
        <f t="shared" si="169"/>
        <v>2041.7236472638981</v>
      </c>
      <c r="AW393" s="103">
        <f t="shared" si="170"/>
        <v>1627.9155454812781</v>
      </c>
      <c r="AX393" s="92">
        <f t="shared" si="171"/>
        <v>323.05963501609824</v>
      </c>
    </row>
    <row r="394" spans="1:50" x14ac:dyDescent="0.2">
      <c r="A394" s="85" t="str">
        <f t="shared" si="172"/>
        <v>2012_3</v>
      </c>
      <c r="B394" s="59">
        <v>2012</v>
      </c>
      <c r="C394" s="59">
        <v>3</v>
      </c>
      <c r="D394" s="83" t="str">
        <f t="shared" si="173"/>
        <v>LYL_Personal</v>
      </c>
      <c r="E394" s="70" t="s">
        <v>19</v>
      </c>
      <c r="F394" s="71" t="s">
        <v>14</v>
      </c>
      <c r="G394" s="88">
        <f t="shared" si="174"/>
        <v>961</v>
      </c>
      <c r="H394" s="72">
        <v>3844</v>
      </c>
      <c r="I394" s="88">
        <f t="shared" si="175"/>
        <v>394971000</v>
      </c>
      <c r="J394" s="92">
        <f t="shared" si="176"/>
        <v>1579884000</v>
      </c>
      <c r="K394" s="67">
        <v>80</v>
      </c>
      <c r="L394" s="68">
        <v>346</v>
      </c>
      <c r="M394" s="68">
        <v>559</v>
      </c>
      <c r="N394" s="68">
        <v>533</v>
      </c>
      <c r="O394" s="69">
        <v>133</v>
      </c>
      <c r="P394" s="67">
        <v>1575133</v>
      </c>
      <c r="Q394" s="68">
        <v>1060562</v>
      </c>
      <c r="R394" s="68">
        <v>582841</v>
      </c>
      <c r="S394" s="68">
        <v>1781738</v>
      </c>
      <c r="T394" s="69">
        <v>733802</v>
      </c>
      <c r="U394" s="102">
        <f t="shared" si="155"/>
        <v>19689.162499999999</v>
      </c>
      <c r="V394" s="103">
        <f t="shared" si="156"/>
        <v>3065.2080924855491</v>
      </c>
      <c r="W394" s="103">
        <f t="shared" si="157"/>
        <v>1042.649373881932</v>
      </c>
      <c r="X394" s="103">
        <f t="shared" si="158"/>
        <v>3342.8480300187616</v>
      </c>
      <c r="Y394" s="92">
        <f t="shared" si="159"/>
        <v>5517.3082706766918</v>
      </c>
      <c r="Z394" s="102">
        <f>Coverages!$C$10*G394</f>
        <v>216225000</v>
      </c>
      <c r="AA394" s="103">
        <f>Coverages!$C$12*G394</f>
        <v>28830000</v>
      </c>
      <c r="AB394" s="103">
        <f>Coverages!$C$14*G394</f>
        <v>144150000</v>
      </c>
      <c r="AC394" s="103">
        <f>Coverages!$C$16*G394</f>
        <v>2883000</v>
      </c>
      <c r="AD394" s="92">
        <f>Coverages!$C$18*G394</f>
        <v>2883000</v>
      </c>
      <c r="AE394" s="106">
        <f t="shared" si="177"/>
        <v>8.3246618106139439E-2</v>
      </c>
      <c r="AF394" s="107">
        <f t="shared" si="160"/>
        <v>0.36004162330905309</v>
      </c>
      <c r="AG394" s="107">
        <f t="shared" si="161"/>
        <v>0.5816857440166493</v>
      </c>
      <c r="AH394" s="107">
        <f t="shared" si="162"/>
        <v>0.55463059313215402</v>
      </c>
      <c r="AI394" s="108">
        <f t="shared" si="163"/>
        <v>0.13839750260145681</v>
      </c>
      <c r="AJ394" s="106">
        <f t="shared" si="184"/>
        <v>0.10401027229382573</v>
      </c>
      <c r="AK394" s="107">
        <f t="shared" si="178"/>
        <v>0.39611995498468516</v>
      </c>
      <c r="AL394" s="107">
        <f t="shared" si="179"/>
        <v>0.61876147907167622</v>
      </c>
      <c r="AM394" s="107">
        <f t="shared" si="180"/>
        <v>0.59198624578761927</v>
      </c>
      <c r="AN394" s="108">
        <f t="shared" si="181"/>
        <v>0.16435195249439993</v>
      </c>
      <c r="AO394" s="102">
        <f t="shared" si="182"/>
        <v>1639.0561914672217</v>
      </c>
      <c r="AP394" s="103">
        <f t="shared" si="164"/>
        <v>1103.6024973985432</v>
      </c>
      <c r="AQ394" s="103">
        <f t="shared" si="165"/>
        <v>606.49427679500525</v>
      </c>
      <c r="AR394" s="103">
        <f t="shared" si="166"/>
        <v>1854.0457856399585</v>
      </c>
      <c r="AS394" s="92">
        <f t="shared" si="167"/>
        <v>763.58168574401668</v>
      </c>
      <c r="AT394" s="102">
        <f t="shared" si="183"/>
        <v>1644.2353458539112</v>
      </c>
      <c r="AU394" s="103">
        <f t="shared" si="168"/>
        <v>1107.0897040881728</v>
      </c>
      <c r="AV394" s="103">
        <f t="shared" si="169"/>
        <v>608.41070132670666</v>
      </c>
      <c r="AW394" s="103">
        <f t="shared" si="170"/>
        <v>1859.9042726239982</v>
      </c>
      <c r="AX394" s="92">
        <f t="shared" si="171"/>
        <v>765.9944812649419</v>
      </c>
    </row>
    <row r="395" spans="1:50" x14ac:dyDescent="0.2">
      <c r="A395" s="85" t="str">
        <f t="shared" si="172"/>
        <v>2012_3</v>
      </c>
      <c r="B395" s="59">
        <v>2012</v>
      </c>
      <c r="C395" s="59">
        <v>3</v>
      </c>
      <c r="D395" s="83" t="str">
        <f t="shared" si="173"/>
        <v>LSA_Personal</v>
      </c>
      <c r="E395" s="70" t="s">
        <v>20</v>
      </c>
      <c r="F395" s="71" t="s">
        <v>14</v>
      </c>
      <c r="G395" s="88">
        <f t="shared" si="174"/>
        <v>6264.75</v>
      </c>
      <c r="H395" s="72">
        <v>25059</v>
      </c>
      <c r="I395" s="88">
        <f t="shared" si="175"/>
        <v>2574812250</v>
      </c>
      <c r="J395" s="92">
        <f t="shared" si="176"/>
        <v>10299249000</v>
      </c>
      <c r="K395" s="67">
        <v>368</v>
      </c>
      <c r="L395" s="68">
        <v>3067</v>
      </c>
      <c r="M395" s="68">
        <v>2030</v>
      </c>
      <c r="N395" s="68">
        <v>4864</v>
      </c>
      <c r="O395" s="69">
        <v>850</v>
      </c>
      <c r="P395" s="67">
        <v>9328372</v>
      </c>
      <c r="Q395" s="68">
        <v>7899475</v>
      </c>
      <c r="R395" s="68">
        <v>2932945</v>
      </c>
      <c r="S395" s="68">
        <v>11762587</v>
      </c>
      <c r="T395" s="69">
        <v>7411486</v>
      </c>
      <c r="U395" s="102">
        <f t="shared" ref="U395:U458" si="185">P395/K395</f>
        <v>25348.83695652174</v>
      </c>
      <c r="V395" s="103">
        <f t="shared" ref="V395:V458" si="186">Q395/L395</f>
        <v>2575.6358004564722</v>
      </c>
      <c r="W395" s="103">
        <f t="shared" ref="W395:W458" si="187">R395/M395</f>
        <v>1444.8004926108374</v>
      </c>
      <c r="X395" s="103">
        <f t="shared" ref="X395:X458" si="188">S395/N395</f>
        <v>2418.2950246710525</v>
      </c>
      <c r="Y395" s="92">
        <f t="shared" ref="Y395:Y458" si="189">T395/O395</f>
        <v>8719.3952941176467</v>
      </c>
      <c r="Z395" s="102">
        <f>Coverages!$C$10*G395</f>
        <v>1409568750</v>
      </c>
      <c r="AA395" s="103">
        <f>Coverages!$C$12*G395</f>
        <v>187942500</v>
      </c>
      <c r="AB395" s="103">
        <f>Coverages!$C$14*G395</f>
        <v>939712500</v>
      </c>
      <c r="AC395" s="103">
        <f>Coverages!$C$16*G395</f>
        <v>18794250</v>
      </c>
      <c r="AD395" s="92">
        <f>Coverages!$C$18*G395</f>
        <v>18794250</v>
      </c>
      <c r="AE395" s="106">
        <f t="shared" si="177"/>
        <v>5.8741370365936393E-2</v>
      </c>
      <c r="AF395" s="107">
        <f t="shared" ref="AF395:AF458" si="190">L395/$G395</f>
        <v>0.48956462747914919</v>
      </c>
      <c r="AG395" s="107">
        <f t="shared" ref="AG395:AG458" si="191">M395/$G395</f>
        <v>0.32403527674687738</v>
      </c>
      <c r="AH395" s="107">
        <f t="shared" ref="AH395:AH458" si="192">N395/$G395</f>
        <v>0.77640767788020271</v>
      </c>
      <c r="AI395" s="108">
        <f t="shared" ref="AI395:AI458" si="193">O395/$G395</f>
        <v>0.13567979568219002</v>
      </c>
      <c r="AJ395" s="106">
        <f t="shared" si="184"/>
        <v>6.5663354046003736E-2</v>
      </c>
      <c r="AK395" s="107">
        <f t="shared" si="178"/>
        <v>0.50428027733313463</v>
      </c>
      <c r="AL395" s="107">
        <f t="shared" si="179"/>
        <v>0.33781251634190568</v>
      </c>
      <c r="AM395" s="107">
        <f t="shared" si="180"/>
        <v>0.78867295605893928</v>
      </c>
      <c r="AN395" s="108">
        <f t="shared" si="181"/>
        <v>0.14576068790611707</v>
      </c>
      <c r="AO395" s="102">
        <f t="shared" si="182"/>
        <v>1489.0254200087793</v>
      </c>
      <c r="AP395" s="103">
        <f t="shared" ref="AP395:AP458" si="194">Q395/$G395</f>
        <v>1260.9401811724331</v>
      </c>
      <c r="AQ395" s="103">
        <f t="shared" ref="AQ395:AQ458" si="195">R395/$G395</f>
        <v>468.16632746717744</v>
      </c>
      <c r="AR395" s="103">
        <f t="shared" ref="AR395:AR458" si="196">S395/$G395</f>
        <v>1877.5828245340995</v>
      </c>
      <c r="AS395" s="92">
        <f t="shared" ref="AS395:AS458" si="197">T395/$G395</f>
        <v>1183.0457719781316</v>
      </c>
      <c r="AT395" s="102">
        <f t="shared" si="183"/>
        <v>1493.730501247652</v>
      </c>
      <c r="AU395" s="103">
        <f t="shared" ref="AU395:AU458" si="198">AP395*($AJ$2171/$AE$2171)</f>
        <v>1264.924549679547</v>
      </c>
      <c r="AV395" s="103">
        <f t="shared" ref="AV395:AV458" si="199">AQ395*($AJ$2171/$AE$2171)</f>
        <v>469.64565788990774</v>
      </c>
      <c r="AW395" s="103">
        <f t="shared" ref="AW395:AW458" si="200">AR395*($AJ$2171/$AE$2171)</f>
        <v>1883.5156847817727</v>
      </c>
      <c r="AX395" s="92">
        <f t="shared" ref="AX395:AX458" si="201">AS395*($AJ$2171/$AE$2171)</f>
        <v>1186.7840066594638</v>
      </c>
    </row>
    <row r="396" spans="1:50" x14ac:dyDescent="0.2">
      <c r="A396" s="85" t="str">
        <f t="shared" ref="A396:A459" si="202">B396&amp;"_"&amp;C396</f>
        <v>2012_3</v>
      </c>
      <c r="B396" s="59">
        <v>2012</v>
      </c>
      <c r="C396" s="59">
        <v>3</v>
      </c>
      <c r="D396" s="83" t="str">
        <f t="shared" ref="D396:D459" si="203">E396&amp;"_"&amp;F396</f>
        <v>LMA_Personal</v>
      </c>
      <c r="E396" s="70" t="s">
        <v>21</v>
      </c>
      <c r="F396" s="71" t="s">
        <v>14</v>
      </c>
      <c r="G396" s="88">
        <f t="shared" ref="G396:G459" si="204">H396/4</f>
        <v>7560.5</v>
      </c>
      <c r="H396" s="72">
        <v>30242</v>
      </c>
      <c r="I396" s="88">
        <f t="shared" ref="I396:I459" si="205">SUM(Z396:AD396)</f>
        <v>3107365500</v>
      </c>
      <c r="J396" s="92">
        <f t="shared" ref="J396:J459" si="206">I396*4</f>
        <v>12429462000</v>
      </c>
      <c r="K396" s="67">
        <v>907</v>
      </c>
      <c r="L396" s="68">
        <v>2749</v>
      </c>
      <c r="M396" s="68">
        <v>3375</v>
      </c>
      <c r="N396" s="68">
        <v>5262</v>
      </c>
      <c r="O396" s="69">
        <v>608</v>
      </c>
      <c r="P396" s="67">
        <v>15563131</v>
      </c>
      <c r="Q396" s="68">
        <v>6470993</v>
      </c>
      <c r="R396" s="68">
        <v>2793133</v>
      </c>
      <c r="S396" s="68">
        <v>15373196</v>
      </c>
      <c r="T396" s="69">
        <v>3432157</v>
      </c>
      <c r="U396" s="102">
        <f t="shared" si="185"/>
        <v>17158.909592061744</v>
      </c>
      <c r="V396" s="103">
        <f t="shared" si="186"/>
        <v>2353.9443433975989</v>
      </c>
      <c r="W396" s="103">
        <f t="shared" si="187"/>
        <v>827.594962962963</v>
      </c>
      <c r="X396" s="103">
        <f t="shared" si="188"/>
        <v>2921.5499809958192</v>
      </c>
      <c r="Y396" s="92">
        <f t="shared" si="189"/>
        <v>5644.9950657894733</v>
      </c>
      <c r="Z396" s="102">
        <f>Coverages!$C$10*G396</f>
        <v>1701112500</v>
      </c>
      <c r="AA396" s="103">
        <f>Coverages!$C$12*G396</f>
        <v>226815000</v>
      </c>
      <c r="AB396" s="103">
        <f>Coverages!$C$14*G396</f>
        <v>1134075000</v>
      </c>
      <c r="AC396" s="103">
        <f>Coverages!$C$16*G396</f>
        <v>22681500</v>
      </c>
      <c r="AD396" s="92">
        <f>Coverages!$C$18*G396</f>
        <v>22681500</v>
      </c>
      <c r="AE396" s="106">
        <f t="shared" ref="AE396:AE459" si="207">K396/$G396</f>
        <v>0.11996561074003043</v>
      </c>
      <c r="AF396" s="107">
        <f t="shared" si="190"/>
        <v>0.3636002909860459</v>
      </c>
      <c r="AG396" s="107">
        <f t="shared" si="191"/>
        <v>0.44639904768203159</v>
      </c>
      <c r="AH396" s="107">
        <f t="shared" si="192"/>
        <v>0.69598571523047414</v>
      </c>
      <c r="AI396" s="108">
        <f t="shared" si="193"/>
        <v>8.0417961775014882E-2</v>
      </c>
      <c r="AJ396" s="106">
        <f t="shared" si="184"/>
        <v>0.12867241675400717</v>
      </c>
      <c r="AK396" s="107">
        <f t="shared" ref="AK396:AK459" si="208">L396/$G396+2.33*(L396*ABS(($G396-L396))/$G396^3)^0.5</f>
        <v>0.37649043470081384</v>
      </c>
      <c r="AL396" s="107">
        <f t="shared" ref="AL396:AL459" si="209">M396/$G396+2.33*(M396*ABS(($G396-M396))/$G396^3)^0.5</f>
        <v>0.45972016662663356</v>
      </c>
      <c r="AM396" s="107">
        <f t="shared" ref="AM396:AM459" si="210">N396/$G396+2.33*(N396*ABS(($G396-N396))/$G396^3)^0.5</f>
        <v>0.70831187578523636</v>
      </c>
      <c r="AN396" s="108">
        <f t="shared" ref="AN396:AN459" si="211">O396/$G396+2.33*(O396*ABS(($G396-O396))/$G396^3)^0.5</f>
        <v>8.7705023241699598E-2</v>
      </c>
      <c r="AO396" s="102">
        <f t="shared" ref="AO396:AO459" si="212">P396/$G396</f>
        <v>2058.4790688446533</v>
      </c>
      <c r="AP396" s="103">
        <f t="shared" si="194"/>
        <v>855.89484822432382</v>
      </c>
      <c r="AQ396" s="103">
        <f t="shared" si="195"/>
        <v>369.43760333311286</v>
      </c>
      <c r="AR396" s="103">
        <f t="shared" si="196"/>
        <v>2033.3570531049534</v>
      </c>
      <c r="AS396" s="92">
        <f t="shared" si="197"/>
        <v>453.95899742080547</v>
      </c>
      <c r="AT396" s="102">
        <f t="shared" ref="AT396:AT459" si="213">AO396*($AJ$2171/$AE$2171)</f>
        <v>2064.9835321783794</v>
      </c>
      <c r="AU396" s="103">
        <f t="shared" si="198"/>
        <v>858.59933851623862</v>
      </c>
      <c r="AV396" s="103">
        <f t="shared" si="199"/>
        <v>370.60496684015527</v>
      </c>
      <c r="AW396" s="103">
        <f t="shared" si="200"/>
        <v>2039.782134902709</v>
      </c>
      <c r="AX396" s="92">
        <f t="shared" si="201"/>
        <v>455.39343496181772</v>
      </c>
    </row>
    <row r="397" spans="1:50" x14ac:dyDescent="0.2">
      <c r="A397" s="85" t="str">
        <f t="shared" si="202"/>
        <v>2012_3</v>
      </c>
      <c r="B397" s="59">
        <v>2012</v>
      </c>
      <c r="C397" s="59">
        <v>3</v>
      </c>
      <c r="D397" s="83" t="str">
        <f t="shared" si="203"/>
        <v>SYL_Personal</v>
      </c>
      <c r="E397" s="70" t="s">
        <v>22</v>
      </c>
      <c r="F397" s="71" t="s">
        <v>14</v>
      </c>
      <c r="G397" s="88">
        <f t="shared" si="204"/>
        <v>735.5</v>
      </c>
      <c r="H397" s="72">
        <v>2942</v>
      </c>
      <c r="I397" s="88">
        <f t="shared" si="205"/>
        <v>302290500</v>
      </c>
      <c r="J397" s="92">
        <f t="shared" si="206"/>
        <v>1209162000</v>
      </c>
      <c r="K397" s="67">
        <v>105</v>
      </c>
      <c r="L397" s="68">
        <v>292</v>
      </c>
      <c r="M397" s="68">
        <v>399</v>
      </c>
      <c r="N397" s="68">
        <v>389</v>
      </c>
      <c r="O397" s="69">
        <v>146</v>
      </c>
      <c r="P397" s="67">
        <v>1300824</v>
      </c>
      <c r="Q397" s="68">
        <v>804421</v>
      </c>
      <c r="R397" s="68">
        <v>321953</v>
      </c>
      <c r="S397" s="68">
        <v>1084805</v>
      </c>
      <c r="T397" s="69">
        <v>592425</v>
      </c>
      <c r="U397" s="102">
        <f t="shared" si="185"/>
        <v>12388.8</v>
      </c>
      <c r="V397" s="103">
        <f t="shared" si="186"/>
        <v>2754.8664383561645</v>
      </c>
      <c r="W397" s="103">
        <f t="shared" si="187"/>
        <v>806.89974937343356</v>
      </c>
      <c r="X397" s="103">
        <f t="shared" si="188"/>
        <v>2788.7017994858611</v>
      </c>
      <c r="Y397" s="92">
        <f t="shared" si="189"/>
        <v>4057.705479452055</v>
      </c>
      <c r="Z397" s="102">
        <f>Coverages!$C$10*G397</f>
        <v>165487500</v>
      </c>
      <c r="AA397" s="103">
        <f>Coverages!$C$12*G397</f>
        <v>22065000</v>
      </c>
      <c r="AB397" s="103">
        <f>Coverages!$C$14*G397</f>
        <v>110325000</v>
      </c>
      <c r="AC397" s="103">
        <f>Coverages!$C$16*G397</f>
        <v>2206500</v>
      </c>
      <c r="AD397" s="92">
        <f>Coverages!$C$18*G397</f>
        <v>2206500</v>
      </c>
      <c r="AE397" s="106">
        <f t="shared" si="207"/>
        <v>0.14276002719238612</v>
      </c>
      <c r="AF397" s="107">
        <f t="shared" si="190"/>
        <v>0.39700883752549287</v>
      </c>
      <c r="AG397" s="107">
        <f t="shared" si="191"/>
        <v>0.54248810333106734</v>
      </c>
      <c r="AH397" s="107">
        <f t="shared" si="192"/>
        <v>0.52889191026512572</v>
      </c>
      <c r="AI397" s="108">
        <f t="shared" si="193"/>
        <v>0.19850441876274644</v>
      </c>
      <c r="AJ397" s="106">
        <f t="shared" ref="AJ397:AJ460" si="214">K397/$G397+2.33*(K397*ABS(($G397-K397))/$G397^3)^0.5</f>
        <v>0.1728151910763652</v>
      </c>
      <c r="AK397" s="107">
        <f t="shared" si="208"/>
        <v>0.43904471749199725</v>
      </c>
      <c r="AL397" s="107">
        <f t="shared" si="209"/>
        <v>0.58528979040751183</v>
      </c>
      <c r="AM397" s="107">
        <f t="shared" si="210"/>
        <v>0.57177719773193458</v>
      </c>
      <c r="AN397" s="108">
        <f t="shared" si="211"/>
        <v>0.2327733245889384</v>
      </c>
      <c r="AO397" s="102">
        <f t="shared" si="212"/>
        <v>1768.6254248810333</v>
      </c>
      <c r="AP397" s="103">
        <f t="shared" si="194"/>
        <v>1093.7063222297757</v>
      </c>
      <c r="AQ397" s="103">
        <f t="shared" si="195"/>
        <v>437.73351461590755</v>
      </c>
      <c r="AR397" s="103">
        <f t="shared" si="196"/>
        <v>1474.9218218898709</v>
      </c>
      <c r="AS397" s="92">
        <f t="shared" si="197"/>
        <v>805.47246770904144</v>
      </c>
      <c r="AT397" s="102">
        <f t="shared" si="213"/>
        <v>1774.2139972407665</v>
      </c>
      <c r="AU397" s="103">
        <f t="shared" si="198"/>
        <v>1097.162258594871</v>
      </c>
      <c r="AV397" s="103">
        <f t="shared" si="199"/>
        <v>439.11668223653351</v>
      </c>
      <c r="AW397" s="103">
        <f t="shared" si="200"/>
        <v>1479.5823380232605</v>
      </c>
      <c r="AX397" s="92">
        <f t="shared" si="201"/>
        <v>808.01763137469868</v>
      </c>
    </row>
    <row r="398" spans="1:50" x14ac:dyDescent="0.2">
      <c r="A398" s="85" t="str">
        <f t="shared" si="202"/>
        <v>2012_3</v>
      </c>
      <c r="B398" s="59">
        <v>2012</v>
      </c>
      <c r="C398" s="59">
        <v>3</v>
      </c>
      <c r="D398" s="83" t="str">
        <f t="shared" si="203"/>
        <v>MYL_Personal</v>
      </c>
      <c r="E398" s="70" t="s">
        <v>23</v>
      </c>
      <c r="F398" s="71" t="s">
        <v>14</v>
      </c>
      <c r="G398" s="88">
        <f t="shared" si="204"/>
        <v>755</v>
      </c>
      <c r="H398" s="72">
        <v>3020</v>
      </c>
      <c r="I398" s="88">
        <f t="shared" si="205"/>
        <v>310305000</v>
      </c>
      <c r="J398" s="92">
        <f t="shared" si="206"/>
        <v>1241220000</v>
      </c>
      <c r="K398" s="67">
        <v>99</v>
      </c>
      <c r="L398" s="68">
        <v>315</v>
      </c>
      <c r="M398" s="68">
        <v>613</v>
      </c>
      <c r="N398" s="68">
        <v>440</v>
      </c>
      <c r="O398" s="69">
        <v>92</v>
      </c>
      <c r="P398" s="67">
        <v>1398800</v>
      </c>
      <c r="Q398" s="68">
        <v>914069</v>
      </c>
      <c r="R398" s="68">
        <v>382161</v>
      </c>
      <c r="S398" s="68">
        <v>1289045</v>
      </c>
      <c r="T398" s="69">
        <v>426321</v>
      </c>
      <c r="U398" s="102">
        <f t="shared" si="185"/>
        <v>14129.292929292929</v>
      </c>
      <c r="V398" s="103">
        <f t="shared" si="186"/>
        <v>2901.8063492063493</v>
      </c>
      <c r="W398" s="103">
        <f t="shared" si="187"/>
        <v>623.42740619902122</v>
      </c>
      <c r="X398" s="103">
        <f t="shared" si="188"/>
        <v>2929.6477272727275</v>
      </c>
      <c r="Y398" s="92">
        <f t="shared" si="189"/>
        <v>4633.923913043478</v>
      </c>
      <c r="Z398" s="102">
        <f>Coverages!$C$10*G398</f>
        <v>169875000</v>
      </c>
      <c r="AA398" s="103">
        <f>Coverages!$C$12*G398</f>
        <v>22650000</v>
      </c>
      <c r="AB398" s="103">
        <f>Coverages!$C$14*G398</f>
        <v>113250000</v>
      </c>
      <c r="AC398" s="103">
        <f>Coverages!$C$16*G398</f>
        <v>2265000</v>
      </c>
      <c r="AD398" s="92">
        <f>Coverages!$C$18*G398</f>
        <v>2265000</v>
      </c>
      <c r="AE398" s="106">
        <f t="shared" si="207"/>
        <v>0.13112582781456952</v>
      </c>
      <c r="AF398" s="107">
        <f t="shared" si="190"/>
        <v>0.41721854304635764</v>
      </c>
      <c r="AG398" s="107">
        <f t="shared" si="191"/>
        <v>0.81192052980132445</v>
      </c>
      <c r="AH398" s="107">
        <f t="shared" si="192"/>
        <v>0.58278145695364236</v>
      </c>
      <c r="AI398" s="108">
        <f t="shared" si="193"/>
        <v>0.12185430463576159</v>
      </c>
      <c r="AJ398" s="106">
        <f t="shared" si="214"/>
        <v>0.15974815952649141</v>
      </c>
      <c r="AK398" s="107">
        <f t="shared" si="208"/>
        <v>0.45903209956402069</v>
      </c>
      <c r="AL398" s="107">
        <f t="shared" si="209"/>
        <v>0.84505727917386753</v>
      </c>
      <c r="AM398" s="107">
        <f t="shared" si="210"/>
        <v>0.62459501347130542</v>
      </c>
      <c r="AN398" s="108">
        <f t="shared" si="211"/>
        <v>0.14959300896992808</v>
      </c>
      <c r="AO398" s="102">
        <f t="shared" si="212"/>
        <v>1852.7152317880796</v>
      </c>
      <c r="AP398" s="103">
        <f t="shared" si="194"/>
        <v>1210.687417218543</v>
      </c>
      <c r="AQ398" s="103">
        <f t="shared" si="195"/>
        <v>506.17350993377482</v>
      </c>
      <c r="AR398" s="103">
        <f t="shared" si="196"/>
        <v>1707.3443708609273</v>
      </c>
      <c r="AS398" s="92">
        <f t="shared" si="197"/>
        <v>564.66357615894037</v>
      </c>
      <c r="AT398" s="102">
        <f t="shared" si="213"/>
        <v>1858.5695144355905</v>
      </c>
      <c r="AU398" s="103">
        <f t="shared" si="198"/>
        <v>1214.5129950604987</v>
      </c>
      <c r="AV398" s="103">
        <f t="shared" si="199"/>
        <v>507.77293695040004</v>
      </c>
      <c r="AW398" s="103">
        <f t="shared" si="200"/>
        <v>1712.7393049296722</v>
      </c>
      <c r="AX398" s="92">
        <f t="shared" si="201"/>
        <v>566.4478223932623</v>
      </c>
    </row>
    <row r="399" spans="1:50" x14ac:dyDescent="0.2">
      <c r="A399" s="85" t="str">
        <f t="shared" si="202"/>
        <v>2012_3</v>
      </c>
      <c r="B399" s="59">
        <v>2012</v>
      </c>
      <c r="C399" s="59">
        <v>3</v>
      </c>
      <c r="D399" s="83" t="str">
        <f t="shared" si="203"/>
        <v>MYH_Personal</v>
      </c>
      <c r="E399" s="70" t="s">
        <v>24</v>
      </c>
      <c r="F399" s="71" t="s">
        <v>14</v>
      </c>
      <c r="G399" s="88">
        <f t="shared" si="204"/>
        <v>2137.75</v>
      </c>
      <c r="H399" s="72">
        <v>8551</v>
      </c>
      <c r="I399" s="88">
        <f t="shared" si="205"/>
        <v>878615250</v>
      </c>
      <c r="J399" s="92">
        <f t="shared" si="206"/>
        <v>3514461000</v>
      </c>
      <c r="K399" s="67">
        <v>262</v>
      </c>
      <c r="L399" s="68">
        <v>941</v>
      </c>
      <c r="M399" s="68">
        <v>1652</v>
      </c>
      <c r="N399" s="68">
        <v>1803</v>
      </c>
      <c r="O399" s="69">
        <v>195</v>
      </c>
      <c r="P399" s="67">
        <v>5675371</v>
      </c>
      <c r="Q399" s="68">
        <v>4029331</v>
      </c>
      <c r="R399" s="68">
        <v>1751847</v>
      </c>
      <c r="S399" s="68">
        <v>5290909</v>
      </c>
      <c r="T399" s="69">
        <v>1158996</v>
      </c>
      <c r="U399" s="102">
        <f t="shared" si="185"/>
        <v>21661.721374045803</v>
      </c>
      <c r="V399" s="103">
        <f t="shared" si="186"/>
        <v>4281.9670563230602</v>
      </c>
      <c r="W399" s="103">
        <f t="shared" si="187"/>
        <v>1060.4400726392253</v>
      </c>
      <c r="X399" s="103">
        <f t="shared" si="188"/>
        <v>2934.5030504714364</v>
      </c>
      <c r="Y399" s="92">
        <f t="shared" si="189"/>
        <v>5943.5692307692307</v>
      </c>
      <c r="Z399" s="102">
        <f>Coverages!$C$10*G399</f>
        <v>480993750</v>
      </c>
      <c r="AA399" s="103">
        <f>Coverages!$C$12*G399</f>
        <v>64132500</v>
      </c>
      <c r="AB399" s="103">
        <f>Coverages!$C$14*G399</f>
        <v>320662500</v>
      </c>
      <c r="AC399" s="103">
        <f>Coverages!$C$16*G399</f>
        <v>6413250</v>
      </c>
      <c r="AD399" s="92">
        <f>Coverages!$C$18*G399</f>
        <v>6413250</v>
      </c>
      <c r="AE399" s="106">
        <f t="shared" si="207"/>
        <v>0.12255876505671852</v>
      </c>
      <c r="AF399" s="107">
        <f t="shared" si="190"/>
        <v>0.440182434802947</v>
      </c>
      <c r="AG399" s="107">
        <f t="shared" si="191"/>
        <v>0.77277511402175181</v>
      </c>
      <c r="AH399" s="107">
        <f t="shared" si="192"/>
        <v>0.84341012747047128</v>
      </c>
      <c r="AI399" s="108">
        <f t="shared" si="193"/>
        <v>9.1217401473511872E-2</v>
      </c>
      <c r="AJ399" s="106">
        <f t="shared" si="214"/>
        <v>0.13908441966395529</v>
      </c>
      <c r="AK399" s="107">
        <f t="shared" si="208"/>
        <v>0.46519838929335855</v>
      </c>
      <c r="AL399" s="107">
        <f t="shared" si="209"/>
        <v>0.79389210208813266</v>
      </c>
      <c r="AM399" s="107">
        <f t="shared" si="210"/>
        <v>0.86172393748581921</v>
      </c>
      <c r="AN399" s="108">
        <f t="shared" si="211"/>
        <v>0.10572669654312386</v>
      </c>
      <c r="AO399" s="102">
        <f t="shared" si="212"/>
        <v>2654.833820605777</v>
      </c>
      <c r="AP399" s="103">
        <f t="shared" si="194"/>
        <v>1884.8466845982925</v>
      </c>
      <c r="AQ399" s="103">
        <f t="shared" si="195"/>
        <v>819.48169804701206</v>
      </c>
      <c r="AR399" s="103">
        <f t="shared" si="196"/>
        <v>2474.9895918606012</v>
      </c>
      <c r="AS399" s="92">
        <f t="shared" si="197"/>
        <v>542.15694070868904</v>
      </c>
      <c r="AT399" s="102">
        <f t="shared" si="213"/>
        <v>2663.2226692001705</v>
      </c>
      <c r="AU399" s="103">
        <f t="shared" si="198"/>
        <v>1890.8024974774323</v>
      </c>
      <c r="AV399" s="103">
        <f t="shared" si="199"/>
        <v>822.07112863111706</v>
      </c>
      <c r="AW399" s="103">
        <f t="shared" si="200"/>
        <v>2482.8101615692099</v>
      </c>
      <c r="AX399" s="92">
        <f t="shared" si="201"/>
        <v>543.87006958881125</v>
      </c>
    </row>
    <row r="400" spans="1:50" x14ac:dyDescent="0.2">
      <c r="A400" s="85" t="str">
        <f t="shared" si="202"/>
        <v>2012_3</v>
      </c>
      <c r="B400" s="59">
        <v>2012</v>
      </c>
      <c r="C400" s="59">
        <v>3</v>
      </c>
      <c r="D400" s="83" t="str">
        <f t="shared" si="203"/>
        <v>LML_Personal</v>
      </c>
      <c r="E400" s="70" t="s">
        <v>25</v>
      </c>
      <c r="F400" s="71" t="s">
        <v>14</v>
      </c>
      <c r="G400" s="88">
        <f t="shared" si="204"/>
        <v>5939.5</v>
      </c>
      <c r="H400" s="72">
        <v>23758</v>
      </c>
      <c r="I400" s="88">
        <f t="shared" si="205"/>
        <v>2441134500</v>
      </c>
      <c r="J400" s="92">
        <f t="shared" si="206"/>
        <v>9764538000</v>
      </c>
      <c r="K400" s="67">
        <v>178</v>
      </c>
      <c r="L400" s="68">
        <v>1967</v>
      </c>
      <c r="M400" s="68">
        <v>8902</v>
      </c>
      <c r="N400" s="68">
        <v>2908</v>
      </c>
      <c r="O400" s="69">
        <v>770</v>
      </c>
      <c r="P400" s="67">
        <v>2881292</v>
      </c>
      <c r="Q400" s="68">
        <v>3703561</v>
      </c>
      <c r="R400" s="68">
        <v>11527430</v>
      </c>
      <c r="S400" s="68">
        <v>5148143</v>
      </c>
      <c r="T400" s="69">
        <v>3994610</v>
      </c>
      <c r="U400" s="102">
        <f t="shared" si="185"/>
        <v>16187.033707865168</v>
      </c>
      <c r="V400" s="103">
        <f t="shared" si="186"/>
        <v>1882.8474834773767</v>
      </c>
      <c r="W400" s="103">
        <f t="shared" si="187"/>
        <v>1294.9258593574477</v>
      </c>
      <c r="X400" s="103">
        <f t="shared" si="188"/>
        <v>1770.3380330123796</v>
      </c>
      <c r="Y400" s="92">
        <f t="shared" si="189"/>
        <v>5187.8051948051952</v>
      </c>
      <c r="Z400" s="102">
        <f>Coverages!$C$10*G400</f>
        <v>1336387500</v>
      </c>
      <c r="AA400" s="103">
        <f>Coverages!$C$12*G400</f>
        <v>178185000</v>
      </c>
      <c r="AB400" s="103">
        <f>Coverages!$C$14*G400</f>
        <v>890925000</v>
      </c>
      <c r="AC400" s="103">
        <f>Coverages!$C$16*G400</f>
        <v>17818500</v>
      </c>
      <c r="AD400" s="92">
        <f>Coverages!$C$18*G400</f>
        <v>17818500</v>
      </c>
      <c r="AE400" s="106">
        <f t="shared" si="207"/>
        <v>2.9968852597019952E-2</v>
      </c>
      <c r="AF400" s="107">
        <f t="shared" si="190"/>
        <v>0.33117265763111375</v>
      </c>
      <c r="AG400" s="107">
        <f t="shared" si="191"/>
        <v>1.4987793585318629</v>
      </c>
      <c r="AH400" s="107">
        <f t="shared" si="192"/>
        <v>0.48960350197828101</v>
      </c>
      <c r="AI400" s="108">
        <f t="shared" si="193"/>
        <v>0.12964054213317619</v>
      </c>
      <c r="AJ400" s="106">
        <f t="shared" si="214"/>
        <v>3.5123617647111596E-2</v>
      </c>
      <c r="AK400" s="107">
        <f t="shared" si="208"/>
        <v>0.34540135766990587</v>
      </c>
      <c r="AL400" s="107">
        <f t="shared" si="209"/>
        <v>1.5249192671800123</v>
      </c>
      <c r="AM400" s="107">
        <f t="shared" si="210"/>
        <v>0.50471672455602257</v>
      </c>
      <c r="AN400" s="108">
        <f t="shared" si="211"/>
        <v>0.13979602840552074</v>
      </c>
      <c r="AO400" s="102">
        <f t="shared" si="212"/>
        <v>485.10682717400454</v>
      </c>
      <c r="AP400" s="103">
        <f t="shared" si="194"/>
        <v>623.5476050172573</v>
      </c>
      <c r="AQ400" s="103">
        <f t="shared" si="195"/>
        <v>1940.808148834077</v>
      </c>
      <c r="AR400" s="103">
        <f t="shared" si="196"/>
        <v>866.76370064820276</v>
      </c>
      <c r="AS400" s="92">
        <f t="shared" si="197"/>
        <v>672.54987793585315</v>
      </c>
      <c r="AT400" s="102">
        <f t="shared" si="213"/>
        <v>486.63968685572308</v>
      </c>
      <c r="AU400" s="103">
        <f t="shared" si="198"/>
        <v>625.51791532793914</v>
      </c>
      <c r="AV400" s="103">
        <f t="shared" si="199"/>
        <v>1946.9407909546371</v>
      </c>
      <c r="AW400" s="103">
        <f t="shared" si="200"/>
        <v>869.50253476859791</v>
      </c>
      <c r="AX400" s="92">
        <f t="shared" si="201"/>
        <v>674.67502756080955</v>
      </c>
    </row>
    <row r="401" spans="1:50" x14ac:dyDescent="0.2">
      <c r="A401" s="85" t="str">
        <f t="shared" si="202"/>
        <v>2012_3</v>
      </c>
      <c r="B401" s="59">
        <v>2012</v>
      </c>
      <c r="C401" s="59">
        <v>3</v>
      </c>
      <c r="D401" s="83" t="str">
        <f t="shared" si="203"/>
        <v>MSA_Personal</v>
      </c>
      <c r="E401" s="70" t="s">
        <v>26</v>
      </c>
      <c r="F401" s="71" t="s">
        <v>14</v>
      </c>
      <c r="G401" s="88">
        <f t="shared" si="204"/>
        <v>6002</v>
      </c>
      <c r="H401" s="72">
        <v>24008</v>
      </c>
      <c r="I401" s="88">
        <f t="shared" si="205"/>
        <v>2466822000</v>
      </c>
      <c r="J401" s="92">
        <f t="shared" si="206"/>
        <v>9867288000</v>
      </c>
      <c r="K401" s="67">
        <v>339</v>
      </c>
      <c r="L401" s="68">
        <v>2600</v>
      </c>
      <c r="M401" s="68">
        <v>3248</v>
      </c>
      <c r="N401" s="68">
        <v>4631</v>
      </c>
      <c r="O401" s="69">
        <v>886</v>
      </c>
      <c r="P401" s="67">
        <v>7123101</v>
      </c>
      <c r="Q401" s="68">
        <v>7904737</v>
      </c>
      <c r="R401" s="68">
        <v>3718598</v>
      </c>
      <c r="S401" s="68">
        <v>13152396</v>
      </c>
      <c r="T401" s="69">
        <v>3566891</v>
      </c>
      <c r="U401" s="102">
        <f t="shared" si="185"/>
        <v>21012.097345132745</v>
      </c>
      <c r="V401" s="103">
        <f t="shared" si="186"/>
        <v>3040.2834615384613</v>
      </c>
      <c r="W401" s="103">
        <f t="shared" si="187"/>
        <v>1144.8885467980297</v>
      </c>
      <c r="X401" s="103">
        <f t="shared" si="188"/>
        <v>2840.0768732455194</v>
      </c>
      <c r="Y401" s="92">
        <f t="shared" si="189"/>
        <v>4025.8363431151242</v>
      </c>
      <c r="Z401" s="102">
        <f>Coverages!$C$10*G401</f>
        <v>1350450000</v>
      </c>
      <c r="AA401" s="103">
        <f>Coverages!$C$12*G401</f>
        <v>180060000</v>
      </c>
      <c r="AB401" s="103">
        <f>Coverages!$C$14*G401</f>
        <v>900300000</v>
      </c>
      <c r="AC401" s="103">
        <f>Coverages!$C$16*G401</f>
        <v>18006000</v>
      </c>
      <c r="AD401" s="92">
        <f>Coverages!$C$18*G401</f>
        <v>18006000</v>
      </c>
      <c r="AE401" s="106">
        <f t="shared" si="207"/>
        <v>5.6481172942352546E-2</v>
      </c>
      <c r="AF401" s="107">
        <f t="shared" si="190"/>
        <v>0.43318893702099298</v>
      </c>
      <c r="AG401" s="107">
        <f t="shared" si="191"/>
        <v>0.54115294901699429</v>
      </c>
      <c r="AH401" s="107">
        <f t="shared" si="192"/>
        <v>0.77157614128623797</v>
      </c>
      <c r="AI401" s="108">
        <f t="shared" si="193"/>
        <v>0.14761746084638455</v>
      </c>
      <c r="AJ401" s="106">
        <f t="shared" si="214"/>
        <v>6.3423979489012072E-2</v>
      </c>
      <c r="AK401" s="107">
        <f t="shared" si="208"/>
        <v>0.44809166461266803</v>
      </c>
      <c r="AL401" s="107">
        <f t="shared" si="209"/>
        <v>0.55613950749421137</v>
      </c>
      <c r="AM401" s="107">
        <f t="shared" si="210"/>
        <v>0.78420220720215228</v>
      </c>
      <c r="AN401" s="108">
        <f t="shared" si="211"/>
        <v>0.15828573243462721</v>
      </c>
      <c r="AO401" s="102">
        <f t="shared" si="212"/>
        <v>1186.7879040319892</v>
      </c>
      <c r="AP401" s="103">
        <f t="shared" si="194"/>
        <v>1317.0171609463512</v>
      </c>
      <c r="AQ401" s="103">
        <f t="shared" si="195"/>
        <v>619.55981339553477</v>
      </c>
      <c r="AR401" s="103">
        <f t="shared" si="196"/>
        <v>2191.3355548150616</v>
      </c>
      <c r="AS401" s="92">
        <f t="shared" si="197"/>
        <v>594.28373875374871</v>
      </c>
      <c r="AT401" s="102">
        <f t="shared" si="213"/>
        <v>1190.5379632497486</v>
      </c>
      <c r="AU401" s="103">
        <f t="shared" si="198"/>
        <v>1321.178723705438</v>
      </c>
      <c r="AV401" s="103">
        <f t="shared" si="199"/>
        <v>621.51752292499975</v>
      </c>
      <c r="AW401" s="103">
        <f t="shared" si="200"/>
        <v>2198.2598233120862</v>
      </c>
      <c r="AX401" s="92">
        <f t="shared" si="201"/>
        <v>596.16157994584933</v>
      </c>
    </row>
    <row r="402" spans="1:50" x14ac:dyDescent="0.2">
      <c r="A402" s="85" t="str">
        <f t="shared" si="202"/>
        <v>2012_3</v>
      </c>
      <c r="B402" s="59">
        <v>2012</v>
      </c>
      <c r="C402" s="59">
        <v>3</v>
      </c>
      <c r="D402" s="83" t="str">
        <f t="shared" si="203"/>
        <v>LYA_Personal</v>
      </c>
      <c r="E402" s="70" t="s">
        <v>27</v>
      </c>
      <c r="F402" s="71" t="s">
        <v>14</v>
      </c>
      <c r="G402" s="88">
        <f t="shared" si="204"/>
        <v>1519</v>
      </c>
      <c r="H402" s="72">
        <v>6076</v>
      </c>
      <c r="I402" s="88">
        <f t="shared" si="205"/>
        <v>624309000</v>
      </c>
      <c r="J402" s="92">
        <f t="shared" si="206"/>
        <v>2497236000</v>
      </c>
      <c r="K402" s="67">
        <v>180</v>
      </c>
      <c r="L402" s="68">
        <v>682</v>
      </c>
      <c r="M402" s="68">
        <v>944</v>
      </c>
      <c r="N402" s="68">
        <v>975</v>
      </c>
      <c r="O402" s="69">
        <v>239</v>
      </c>
      <c r="P402" s="67">
        <v>3392195</v>
      </c>
      <c r="Q402" s="68">
        <v>1987339</v>
      </c>
      <c r="R402" s="68">
        <v>835015</v>
      </c>
      <c r="S402" s="68">
        <v>3039813</v>
      </c>
      <c r="T402" s="69">
        <v>1945469</v>
      </c>
      <c r="U402" s="102">
        <f t="shared" si="185"/>
        <v>18845.527777777777</v>
      </c>
      <c r="V402" s="103">
        <f t="shared" si="186"/>
        <v>2913.9868035190616</v>
      </c>
      <c r="W402" s="103">
        <f t="shared" si="187"/>
        <v>884.54978813559319</v>
      </c>
      <c r="X402" s="103">
        <f t="shared" si="188"/>
        <v>3117.7569230769232</v>
      </c>
      <c r="Y402" s="92">
        <f t="shared" si="189"/>
        <v>8140.0376569037653</v>
      </c>
      <c r="Z402" s="102">
        <f>Coverages!$C$10*G402</f>
        <v>341775000</v>
      </c>
      <c r="AA402" s="103">
        <f>Coverages!$C$12*G402</f>
        <v>45570000</v>
      </c>
      <c r="AB402" s="103">
        <f>Coverages!$C$14*G402</f>
        <v>227850000</v>
      </c>
      <c r="AC402" s="103">
        <f>Coverages!$C$16*G402</f>
        <v>4557000</v>
      </c>
      <c r="AD402" s="92">
        <f>Coverages!$C$18*G402</f>
        <v>4557000</v>
      </c>
      <c r="AE402" s="106">
        <f t="shared" si="207"/>
        <v>0.1184990125082291</v>
      </c>
      <c r="AF402" s="107">
        <f t="shared" si="190"/>
        <v>0.44897959183673469</v>
      </c>
      <c r="AG402" s="107">
        <f t="shared" si="191"/>
        <v>0.6214614878209348</v>
      </c>
      <c r="AH402" s="107">
        <f t="shared" si="192"/>
        <v>0.64186965108624094</v>
      </c>
      <c r="AI402" s="108">
        <f t="shared" si="193"/>
        <v>0.15734035549703754</v>
      </c>
      <c r="AJ402" s="106">
        <f t="shared" si="214"/>
        <v>0.13782073326602606</v>
      </c>
      <c r="AK402" s="107">
        <f t="shared" si="208"/>
        <v>0.47871501864629418</v>
      </c>
      <c r="AL402" s="107">
        <f t="shared" si="209"/>
        <v>0.65045756050526671</v>
      </c>
      <c r="AM402" s="107">
        <f t="shared" si="210"/>
        <v>0.67053260978762064</v>
      </c>
      <c r="AN402" s="108">
        <f t="shared" si="211"/>
        <v>0.17910858940868332</v>
      </c>
      <c r="AO402" s="102">
        <f t="shared" si="212"/>
        <v>2233.1764318630676</v>
      </c>
      <c r="AP402" s="103">
        <f t="shared" si="194"/>
        <v>1308.3206056616195</v>
      </c>
      <c r="AQ402" s="103">
        <f t="shared" si="195"/>
        <v>549.71362738643847</v>
      </c>
      <c r="AR402" s="103">
        <f t="shared" si="196"/>
        <v>2001.1935483870968</v>
      </c>
      <c r="AS402" s="92">
        <f t="shared" si="197"/>
        <v>1280.7564186965108</v>
      </c>
      <c r="AT402" s="102">
        <f t="shared" si="213"/>
        <v>2240.232910813299</v>
      </c>
      <c r="AU402" s="103">
        <f t="shared" si="198"/>
        <v>1312.4546887023864</v>
      </c>
      <c r="AV402" s="103">
        <f t="shared" si="199"/>
        <v>551.45063418310781</v>
      </c>
      <c r="AW402" s="103">
        <f t="shared" si="200"/>
        <v>2007.5169986743417</v>
      </c>
      <c r="AX402" s="92">
        <f t="shared" si="201"/>
        <v>1284.803403332367</v>
      </c>
    </row>
    <row r="403" spans="1:50" x14ac:dyDescent="0.2">
      <c r="A403" s="85" t="str">
        <f t="shared" si="202"/>
        <v>2012_3</v>
      </c>
      <c r="B403" s="59">
        <v>2012</v>
      </c>
      <c r="C403" s="59">
        <v>3</v>
      </c>
      <c r="D403" s="83" t="str">
        <f t="shared" si="203"/>
        <v>MMA_Personal</v>
      </c>
      <c r="E403" s="70" t="s">
        <v>28</v>
      </c>
      <c r="F403" s="71" t="s">
        <v>14</v>
      </c>
      <c r="G403" s="88">
        <f t="shared" si="204"/>
        <v>10338</v>
      </c>
      <c r="H403" s="72">
        <v>41352</v>
      </c>
      <c r="I403" s="88">
        <f t="shared" si="205"/>
        <v>4248918000</v>
      </c>
      <c r="J403" s="92">
        <f t="shared" si="206"/>
        <v>16995672000</v>
      </c>
      <c r="K403" s="67">
        <v>1141</v>
      </c>
      <c r="L403" s="68">
        <v>4354</v>
      </c>
      <c r="M403" s="68">
        <v>8002</v>
      </c>
      <c r="N403" s="68">
        <v>6637</v>
      </c>
      <c r="O403" s="69">
        <v>1501</v>
      </c>
      <c r="P403" s="67">
        <v>15609241</v>
      </c>
      <c r="Q403" s="68">
        <v>13269181</v>
      </c>
      <c r="R403" s="68">
        <v>8379074</v>
      </c>
      <c r="S403" s="68">
        <v>20526852</v>
      </c>
      <c r="T403" s="69">
        <v>16964110</v>
      </c>
      <c r="U403" s="102">
        <f t="shared" si="185"/>
        <v>13680.31638913234</v>
      </c>
      <c r="V403" s="103">
        <f t="shared" si="186"/>
        <v>3047.5840606338998</v>
      </c>
      <c r="W403" s="103">
        <f t="shared" si="187"/>
        <v>1047.1224693826543</v>
      </c>
      <c r="X403" s="103">
        <f t="shared" si="188"/>
        <v>3092.790718698207</v>
      </c>
      <c r="Y403" s="92">
        <f t="shared" si="189"/>
        <v>11301.872085276482</v>
      </c>
      <c r="Z403" s="102">
        <f>Coverages!$C$10*G403</f>
        <v>2326050000</v>
      </c>
      <c r="AA403" s="103">
        <f>Coverages!$C$12*G403</f>
        <v>310140000</v>
      </c>
      <c r="AB403" s="103">
        <f>Coverages!$C$14*G403</f>
        <v>1550700000</v>
      </c>
      <c r="AC403" s="103">
        <f>Coverages!$C$16*G403</f>
        <v>31014000</v>
      </c>
      <c r="AD403" s="92">
        <f>Coverages!$C$18*G403</f>
        <v>31014000</v>
      </c>
      <c r="AE403" s="106">
        <f t="shared" si="207"/>
        <v>0.11036951054362545</v>
      </c>
      <c r="AF403" s="107">
        <f t="shared" si="190"/>
        <v>0.42116463532598181</v>
      </c>
      <c r="AG403" s="107">
        <f t="shared" si="191"/>
        <v>0.77403753143741538</v>
      </c>
      <c r="AH403" s="107">
        <f t="shared" si="192"/>
        <v>0.6420003869220352</v>
      </c>
      <c r="AI403" s="108">
        <f t="shared" si="193"/>
        <v>0.14519249371251694</v>
      </c>
      <c r="AJ403" s="106">
        <f t="shared" si="214"/>
        <v>0.11755021487332999</v>
      </c>
      <c r="AK403" s="107">
        <f t="shared" si="208"/>
        <v>0.43247928557981152</v>
      </c>
      <c r="AL403" s="107">
        <f t="shared" si="209"/>
        <v>0.78362131113479472</v>
      </c>
      <c r="AM403" s="107">
        <f t="shared" si="210"/>
        <v>0.6529865636417409</v>
      </c>
      <c r="AN403" s="108">
        <f t="shared" si="211"/>
        <v>0.15326566009140385</v>
      </c>
      <c r="AO403" s="102">
        <f t="shared" si="212"/>
        <v>1509.889823950474</v>
      </c>
      <c r="AP403" s="103">
        <f t="shared" si="194"/>
        <v>1283.5346295221514</v>
      </c>
      <c r="AQ403" s="103">
        <f t="shared" si="195"/>
        <v>810.51209131360031</v>
      </c>
      <c r="AR403" s="103">
        <f t="shared" si="196"/>
        <v>1985.5728380731282</v>
      </c>
      <c r="AS403" s="92">
        <f t="shared" si="197"/>
        <v>1640.9469916811763</v>
      </c>
      <c r="AT403" s="102">
        <f t="shared" si="213"/>
        <v>1514.6608333556676</v>
      </c>
      <c r="AU403" s="103">
        <f t="shared" si="198"/>
        <v>1287.5903928581276</v>
      </c>
      <c r="AV403" s="103">
        <f t="shared" si="199"/>
        <v>813.07317938065069</v>
      </c>
      <c r="AW403" s="103">
        <f t="shared" si="200"/>
        <v>1991.8469294239515</v>
      </c>
      <c r="AX403" s="92">
        <f t="shared" si="201"/>
        <v>1646.1321206929417</v>
      </c>
    </row>
    <row r="404" spans="1:50" x14ac:dyDescent="0.2">
      <c r="A404" s="85" t="str">
        <f t="shared" si="202"/>
        <v>2012_3</v>
      </c>
      <c r="B404" s="59">
        <v>2012</v>
      </c>
      <c r="C404" s="59">
        <v>3</v>
      </c>
      <c r="D404" s="83" t="str">
        <f t="shared" si="203"/>
        <v>LYH_Personal</v>
      </c>
      <c r="E404" s="70" t="s">
        <v>29</v>
      </c>
      <c r="F404" s="71" t="s">
        <v>14</v>
      </c>
      <c r="G404" s="88">
        <f t="shared" si="204"/>
        <v>1098.5</v>
      </c>
      <c r="H404" s="72">
        <v>4394</v>
      </c>
      <c r="I404" s="88">
        <f t="shared" si="205"/>
        <v>451483500</v>
      </c>
      <c r="J404" s="92">
        <f t="shared" si="206"/>
        <v>1805934000</v>
      </c>
      <c r="K404" s="67">
        <v>142</v>
      </c>
      <c r="L404" s="68">
        <v>546</v>
      </c>
      <c r="M404" s="68">
        <v>676</v>
      </c>
      <c r="N404" s="68">
        <v>776</v>
      </c>
      <c r="O404" s="69">
        <v>219</v>
      </c>
      <c r="P404" s="67">
        <v>2434894</v>
      </c>
      <c r="Q404" s="68">
        <v>1704382</v>
      </c>
      <c r="R404" s="68">
        <v>739242</v>
      </c>
      <c r="S404" s="68">
        <v>2090596</v>
      </c>
      <c r="T404" s="69">
        <v>1859570</v>
      </c>
      <c r="U404" s="102">
        <f t="shared" si="185"/>
        <v>17147.140845070422</v>
      </c>
      <c r="V404" s="103">
        <f t="shared" si="186"/>
        <v>3121.5787545787548</v>
      </c>
      <c r="W404" s="103">
        <f t="shared" si="187"/>
        <v>1093.5532544378698</v>
      </c>
      <c r="X404" s="103">
        <f t="shared" si="188"/>
        <v>2694.0670103092784</v>
      </c>
      <c r="Y404" s="92">
        <f t="shared" si="189"/>
        <v>8491.1872146118712</v>
      </c>
      <c r="Z404" s="102">
        <f>Coverages!$C$10*G404</f>
        <v>247162500</v>
      </c>
      <c r="AA404" s="103">
        <f>Coverages!$C$12*G404</f>
        <v>32955000</v>
      </c>
      <c r="AB404" s="103">
        <f>Coverages!$C$14*G404</f>
        <v>164775000</v>
      </c>
      <c r="AC404" s="103">
        <f>Coverages!$C$16*G404</f>
        <v>3295500</v>
      </c>
      <c r="AD404" s="92">
        <f>Coverages!$C$18*G404</f>
        <v>3295500</v>
      </c>
      <c r="AE404" s="106">
        <f t="shared" si="207"/>
        <v>0.12926718252162039</v>
      </c>
      <c r="AF404" s="107">
        <f t="shared" si="190"/>
        <v>0.49704142011834318</v>
      </c>
      <c r="AG404" s="107">
        <f t="shared" si="191"/>
        <v>0.61538461538461542</v>
      </c>
      <c r="AH404" s="107">
        <f t="shared" si="192"/>
        <v>0.70641784251251705</v>
      </c>
      <c r="AI404" s="108">
        <f t="shared" si="193"/>
        <v>0.1993627674101047</v>
      </c>
      <c r="AJ404" s="106">
        <f t="shared" si="214"/>
        <v>0.15285254137784501</v>
      </c>
      <c r="AK404" s="107">
        <f t="shared" si="208"/>
        <v>0.53219085052193538</v>
      </c>
      <c r="AL404" s="107">
        <f t="shared" si="209"/>
        <v>0.64958590906424329</v>
      </c>
      <c r="AM404" s="107">
        <f t="shared" si="210"/>
        <v>0.73843269825522118</v>
      </c>
      <c r="AN404" s="108">
        <f t="shared" si="211"/>
        <v>0.22744915006406582</v>
      </c>
      <c r="AO404" s="102">
        <f t="shared" si="212"/>
        <v>2216.5625853436504</v>
      </c>
      <c r="AP404" s="103">
        <f t="shared" si="194"/>
        <v>1551.5539371870732</v>
      </c>
      <c r="AQ404" s="103">
        <f t="shared" si="195"/>
        <v>672.95584888484302</v>
      </c>
      <c r="AR404" s="103">
        <f t="shared" si="196"/>
        <v>1903.1370050068274</v>
      </c>
      <c r="AS404" s="92">
        <f t="shared" si="197"/>
        <v>1692.8265817023214</v>
      </c>
      <c r="AT404" s="102">
        <f t="shared" si="213"/>
        <v>2223.5665672065161</v>
      </c>
      <c r="AU404" s="103">
        <f t="shared" si="198"/>
        <v>1556.4565985002125</v>
      </c>
      <c r="AV404" s="103">
        <f t="shared" si="199"/>
        <v>675.0822813128126</v>
      </c>
      <c r="AW404" s="103">
        <f t="shared" si="200"/>
        <v>1909.1506123616361</v>
      </c>
      <c r="AX404" s="92">
        <f t="shared" si="201"/>
        <v>1698.1756418884031</v>
      </c>
    </row>
    <row r="405" spans="1:50" x14ac:dyDescent="0.2">
      <c r="A405" s="85" t="str">
        <f t="shared" si="202"/>
        <v>2012_3</v>
      </c>
      <c r="B405" s="59">
        <v>2012</v>
      </c>
      <c r="C405" s="59">
        <v>3</v>
      </c>
      <c r="D405" s="83" t="str">
        <f t="shared" si="203"/>
        <v>SSA_Personal</v>
      </c>
      <c r="E405" s="70" t="s">
        <v>30</v>
      </c>
      <c r="F405" s="71" t="s">
        <v>14</v>
      </c>
      <c r="G405" s="88">
        <f t="shared" si="204"/>
        <v>2144.25</v>
      </c>
      <c r="H405" s="72">
        <v>8577</v>
      </c>
      <c r="I405" s="88">
        <f t="shared" si="205"/>
        <v>881286750</v>
      </c>
      <c r="J405" s="92">
        <f t="shared" si="206"/>
        <v>3525147000</v>
      </c>
      <c r="K405" s="67">
        <v>263</v>
      </c>
      <c r="L405" s="68">
        <v>947</v>
      </c>
      <c r="M405" s="68">
        <v>1158</v>
      </c>
      <c r="N405" s="68">
        <v>1137</v>
      </c>
      <c r="O405" s="69">
        <v>329</v>
      </c>
      <c r="P405" s="67">
        <v>5927757</v>
      </c>
      <c r="Q405" s="68">
        <v>1729149</v>
      </c>
      <c r="R405" s="68">
        <v>864032</v>
      </c>
      <c r="S405" s="68">
        <v>3557890</v>
      </c>
      <c r="T405" s="69">
        <v>2120704</v>
      </c>
      <c r="U405" s="102">
        <f t="shared" si="185"/>
        <v>22539</v>
      </c>
      <c r="V405" s="103">
        <f t="shared" si="186"/>
        <v>1825.922914466737</v>
      </c>
      <c r="W405" s="103">
        <f t="shared" si="187"/>
        <v>746.1416234887738</v>
      </c>
      <c r="X405" s="103">
        <f t="shared" si="188"/>
        <v>3129.1908531222516</v>
      </c>
      <c r="Y405" s="92">
        <f t="shared" si="189"/>
        <v>6445.9088145896658</v>
      </c>
      <c r="Z405" s="102">
        <f>Coverages!$C$10*G405</f>
        <v>482456250</v>
      </c>
      <c r="AA405" s="103">
        <f>Coverages!$C$12*G405</f>
        <v>64327500</v>
      </c>
      <c r="AB405" s="103">
        <f>Coverages!$C$14*G405</f>
        <v>321637500</v>
      </c>
      <c r="AC405" s="103">
        <f>Coverages!$C$16*G405</f>
        <v>6432750</v>
      </c>
      <c r="AD405" s="92">
        <f>Coverages!$C$18*G405</f>
        <v>6432750</v>
      </c>
      <c r="AE405" s="106">
        <f t="shared" si="207"/>
        <v>0.12265360848781626</v>
      </c>
      <c r="AF405" s="107">
        <f t="shared" si="190"/>
        <v>0.4416462632622129</v>
      </c>
      <c r="AG405" s="107">
        <f t="shared" si="191"/>
        <v>0.54004896817068904</v>
      </c>
      <c r="AH405" s="107">
        <f t="shared" si="192"/>
        <v>0.53025533403287861</v>
      </c>
      <c r="AI405" s="108">
        <f t="shared" si="193"/>
        <v>0.15343360149236329</v>
      </c>
      <c r="AJ405" s="106">
        <f t="shared" si="214"/>
        <v>0.139159687649477</v>
      </c>
      <c r="AK405" s="107">
        <f t="shared" si="208"/>
        <v>0.46663303821373886</v>
      </c>
      <c r="AL405" s="107">
        <f t="shared" si="209"/>
        <v>0.56512683435815125</v>
      </c>
      <c r="AM405" s="107">
        <f t="shared" si="210"/>
        <v>0.55536793311504284</v>
      </c>
      <c r="AN405" s="108">
        <f t="shared" si="211"/>
        <v>0.17156824257764192</v>
      </c>
      <c r="AO405" s="102">
        <f t="shared" si="212"/>
        <v>2764.4896817068907</v>
      </c>
      <c r="AP405" s="103">
        <f t="shared" si="194"/>
        <v>806.41203217908355</v>
      </c>
      <c r="AQ405" s="103">
        <f t="shared" si="195"/>
        <v>402.95301387431505</v>
      </c>
      <c r="AR405" s="103">
        <f t="shared" si="196"/>
        <v>1659.270141074968</v>
      </c>
      <c r="AS405" s="92">
        <f t="shared" si="197"/>
        <v>989.01900431386264</v>
      </c>
      <c r="AT405" s="102">
        <f t="shared" si="213"/>
        <v>2773.2250252152503</v>
      </c>
      <c r="AU405" s="103">
        <f t="shared" si="198"/>
        <v>808.96016471760311</v>
      </c>
      <c r="AV405" s="103">
        <f t="shared" si="199"/>
        <v>404.22628069719849</v>
      </c>
      <c r="AW405" s="103">
        <f t="shared" si="200"/>
        <v>1664.5131682967246</v>
      </c>
      <c r="AX405" s="92">
        <f t="shared" si="201"/>
        <v>992.14414556367308</v>
      </c>
    </row>
    <row r="406" spans="1:50" x14ac:dyDescent="0.2">
      <c r="A406" s="85" t="str">
        <f t="shared" si="202"/>
        <v>2012_3</v>
      </c>
      <c r="B406" s="59">
        <v>2012</v>
      </c>
      <c r="C406" s="59">
        <v>3</v>
      </c>
      <c r="D406" s="83" t="str">
        <f t="shared" si="203"/>
        <v>MML_Personal</v>
      </c>
      <c r="E406" s="70" t="s">
        <v>31</v>
      </c>
      <c r="F406" s="71" t="s">
        <v>14</v>
      </c>
      <c r="G406" s="88">
        <f t="shared" si="204"/>
        <v>6909.25</v>
      </c>
      <c r="H406" s="72">
        <v>27637</v>
      </c>
      <c r="I406" s="88">
        <f t="shared" si="205"/>
        <v>2839701750</v>
      </c>
      <c r="J406" s="92">
        <f t="shared" si="206"/>
        <v>11358807000</v>
      </c>
      <c r="K406" s="67">
        <v>647</v>
      </c>
      <c r="L406" s="68">
        <v>2653</v>
      </c>
      <c r="M406" s="68">
        <v>8590</v>
      </c>
      <c r="N406" s="68">
        <v>3574</v>
      </c>
      <c r="O406" s="69">
        <v>871</v>
      </c>
      <c r="P406" s="67">
        <v>9263036</v>
      </c>
      <c r="Q406" s="68">
        <v>7877358</v>
      </c>
      <c r="R406" s="68">
        <v>4493027</v>
      </c>
      <c r="S406" s="68">
        <v>11092287</v>
      </c>
      <c r="T406" s="69">
        <v>2155077</v>
      </c>
      <c r="U406" s="102">
        <f t="shared" si="185"/>
        <v>14316.902627511592</v>
      </c>
      <c r="V406" s="103">
        <f t="shared" si="186"/>
        <v>2969.2265359969847</v>
      </c>
      <c r="W406" s="103">
        <f t="shared" si="187"/>
        <v>523.05320139697324</v>
      </c>
      <c r="X406" s="103">
        <f t="shared" si="188"/>
        <v>3103.6057638500279</v>
      </c>
      <c r="Y406" s="92">
        <f t="shared" si="189"/>
        <v>2474.2560275545352</v>
      </c>
      <c r="Z406" s="102">
        <f>Coverages!$C$10*G406</f>
        <v>1554581250</v>
      </c>
      <c r="AA406" s="103">
        <f>Coverages!$C$12*G406</f>
        <v>207277500</v>
      </c>
      <c r="AB406" s="103">
        <f>Coverages!$C$14*G406</f>
        <v>1036387500</v>
      </c>
      <c r="AC406" s="103">
        <f>Coverages!$C$16*G406</f>
        <v>20727750</v>
      </c>
      <c r="AD406" s="92">
        <f>Coverages!$C$18*G406</f>
        <v>20727750</v>
      </c>
      <c r="AE406" s="106">
        <f t="shared" si="207"/>
        <v>9.3642580598473066E-2</v>
      </c>
      <c r="AF406" s="107">
        <f t="shared" si="190"/>
        <v>0.38397800050656727</v>
      </c>
      <c r="AG406" s="107">
        <f t="shared" si="191"/>
        <v>1.2432608459673626</v>
      </c>
      <c r="AH406" s="107">
        <f t="shared" si="192"/>
        <v>0.51727756268770131</v>
      </c>
      <c r="AI406" s="108">
        <f t="shared" si="193"/>
        <v>0.1260628867098455</v>
      </c>
      <c r="AJ406" s="106">
        <f t="shared" si="214"/>
        <v>0.10180891013874381</v>
      </c>
      <c r="AK406" s="107">
        <f t="shared" si="208"/>
        <v>0.39761101039857144</v>
      </c>
      <c r="AL406" s="107">
        <f t="shared" si="209"/>
        <v>1.2586763490379949</v>
      </c>
      <c r="AM406" s="107">
        <f t="shared" si="210"/>
        <v>0.53128475304427614</v>
      </c>
      <c r="AN406" s="108">
        <f t="shared" si="211"/>
        <v>0.13536698270819916</v>
      </c>
      <c r="AO406" s="102">
        <f t="shared" si="212"/>
        <v>1340.6717082172449</v>
      </c>
      <c r="AP406" s="103">
        <f t="shared" si="194"/>
        <v>1140.1176683431631</v>
      </c>
      <c r="AQ406" s="103">
        <f t="shared" si="195"/>
        <v>650.29156565473818</v>
      </c>
      <c r="AR406" s="103">
        <f t="shared" si="196"/>
        <v>1605.4256250678438</v>
      </c>
      <c r="AS406" s="92">
        <f t="shared" si="197"/>
        <v>311.91185729275969</v>
      </c>
      <c r="AT406" s="102">
        <f t="shared" si="213"/>
        <v>1344.9080155475679</v>
      </c>
      <c r="AU406" s="103">
        <f t="shared" si="198"/>
        <v>1143.720257109846</v>
      </c>
      <c r="AV406" s="103">
        <f t="shared" si="199"/>
        <v>652.34638258683674</v>
      </c>
      <c r="AW406" s="103">
        <f t="shared" si="200"/>
        <v>1610.4985122646706</v>
      </c>
      <c r="AX406" s="92">
        <f t="shared" si="201"/>
        <v>312.89744867905142</v>
      </c>
    </row>
    <row r="407" spans="1:50" x14ac:dyDescent="0.2">
      <c r="A407" s="85" t="str">
        <f t="shared" si="202"/>
        <v>2012_3</v>
      </c>
      <c r="B407" s="59">
        <v>2012</v>
      </c>
      <c r="C407" s="59">
        <v>3</v>
      </c>
      <c r="D407" s="83" t="str">
        <f t="shared" si="203"/>
        <v>LMH_Personal</v>
      </c>
      <c r="E407" s="70" t="s">
        <v>32</v>
      </c>
      <c r="F407" s="71" t="s">
        <v>14</v>
      </c>
      <c r="G407" s="88">
        <f t="shared" si="204"/>
        <v>4829</v>
      </c>
      <c r="H407" s="72">
        <v>19316</v>
      </c>
      <c r="I407" s="88">
        <f t="shared" si="205"/>
        <v>1984719000</v>
      </c>
      <c r="J407" s="92">
        <f t="shared" si="206"/>
        <v>7938876000</v>
      </c>
      <c r="K407" s="67">
        <v>284</v>
      </c>
      <c r="L407" s="68">
        <v>2544</v>
      </c>
      <c r="M407" s="68">
        <v>4591</v>
      </c>
      <c r="N407" s="68">
        <v>4178</v>
      </c>
      <c r="O407" s="69">
        <v>898</v>
      </c>
      <c r="P407" s="67">
        <v>9721285</v>
      </c>
      <c r="Q407" s="68">
        <v>8564110</v>
      </c>
      <c r="R407" s="68">
        <v>4051801</v>
      </c>
      <c r="S407" s="68">
        <v>14177986</v>
      </c>
      <c r="T407" s="69">
        <v>8051967</v>
      </c>
      <c r="U407" s="102">
        <f t="shared" si="185"/>
        <v>34229.876760563384</v>
      </c>
      <c r="V407" s="103">
        <f t="shared" si="186"/>
        <v>3366.3954402515724</v>
      </c>
      <c r="W407" s="103">
        <f t="shared" si="187"/>
        <v>882.55303855369198</v>
      </c>
      <c r="X407" s="103">
        <f t="shared" si="188"/>
        <v>3393.4863571086644</v>
      </c>
      <c r="Y407" s="92">
        <f t="shared" si="189"/>
        <v>8966.5556792873049</v>
      </c>
      <c r="Z407" s="102">
        <f>Coverages!$C$10*G407</f>
        <v>1086525000</v>
      </c>
      <c r="AA407" s="103">
        <f>Coverages!$C$12*G407</f>
        <v>144870000</v>
      </c>
      <c r="AB407" s="103">
        <f>Coverages!$C$14*G407</f>
        <v>724350000</v>
      </c>
      <c r="AC407" s="103">
        <f>Coverages!$C$16*G407</f>
        <v>14487000</v>
      </c>
      <c r="AD407" s="92">
        <f>Coverages!$C$18*G407</f>
        <v>14487000</v>
      </c>
      <c r="AE407" s="106">
        <f t="shared" si="207"/>
        <v>5.8811348105197767E-2</v>
      </c>
      <c r="AF407" s="107">
        <f t="shared" si="190"/>
        <v>0.52681714640712363</v>
      </c>
      <c r="AG407" s="107">
        <f t="shared" si="191"/>
        <v>0.95071443363015118</v>
      </c>
      <c r="AH407" s="107">
        <f t="shared" si="192"/>
        <v>0.86518948022364883</v>
      </c>
      <c r="AI407" s="108">
        <f t="shared" si="193"/>
        <v>0.18595982605094222</v>
      </c>
      <c r="AJ407" s="106">
        <f t="shared" si="214"/>
        <v>6.6699880743306544E-2</v>
      </c>
      <c r="AK407" s="107">
        <f t="shared" si="208"/>
        <v>0.543557775283523</v>
      </c>
      <c r="AL407" s="107">
        <f t="shared" si="209"/>
        <v>0.95797235464843633</v>
      </c>
      <c r="AM407" s="107">
        <f t="shared" si="210"/>
        <v>0.87664051741061155</v>
      </c>
      <c r="AN407" s="108">
        <f t="shared" si="211"/>
        <v>0.19900529823660484</v>
      </c>
      <c r="AO407" s="102">
        <f t="shared" si="212"/>
        <v>2013.105197763512</v>
      </c>
      <c r="AP407" s="103">
        <f t="shared" si="194"/>
        <v>1773.4748395112861</v>
      </c>
      <c r="AQ407" s="103">
        <f t="shared" si="195"/>
        <v>839.05591219714222</v>
      </c>
      <c r="AR407" s="103">
        <f t="shared" si="196"/>
        <v>2936.008697452889</v>
      </c>
      <c r="AS407" s="92">
        <f t="shared" si="197"/>
        <v>1667.4191343963553</v>
      </c>
      <c r="AT407" s="102">
        <f t="shared" si="213"/>
        <v>2019.4662869501683</v>
      </c>
      <c r="AU407" s="103">
        <f t="shared" si="198"/>
        <v>1779.0787352425948</v>
      </c>
      <c r="AV407" s="103">
        <f t="shared" si="199"/>
        <v>841.70719415498866</v>
      </c>
      <c r="AW407" s="103">
        <f t="shared" si="200"/>
        <v>2945.2860135107112</v>
      </c>
      <c r="AX407" s="92">
        <f t="shared" si="201"/>
        <v>1672.687911128548</v>
      </c>
    </row>
    <row r="408" spans="1:50" x14ac:dyDescent="0.2">
      <c r="A408" s="85" t="str">
        <f t="shared" si="202"/>
        <v>2012_3</v>
      </c>
      <c r="B408" s="59">
        <v>2012</v>
      </c>
      <c r="C408" s="59">
        <v>3</v>
      </c>
      <c r="D408" s="83" t="str">
        <f t="shared" si="203"/>
        <v>SSL_Personal</v>
      </c>
      <c r="E408" s="70" t="s">
        <v>33</v>
      </c>
      <c r="F408" s="71" t="s">
        <v>14</v>
      </c>
      <c r="G408" s="88">
        <f t="shared" si="204"/>
        <v>3810.5</v>
      </c>
      <c r="H408" s="72">
        <v>15242</v>
      </c>
      <c r="I408" s="88">
        <f t="shared" si="205"/>
        <v>1566115500</v>
      </c>
      <c r="J408" s="92">
        <f t="shared" si="206"/>
        <v>6264462000</v>
      </c>
      <c r="K408" s="67">
        <v>535</v>
      </c>
      <c r="L408" s="68">
        <v>1628</v>
      </c>
      <c r="M408" s="68">
        <v>3823</v>
      </c>
      <c r="N408" s="68">
        <v>2478</v>
      </c>
      <c r="O408" s="69">
        <v>489</v>
      </c>
      <c r="P408" s="67">
        <v>6455453</v>
      </c>
      <c r="Q408" s="68">
        <v>4733682</v>
      </c>
      <c r="R408" s="68">
        <v>2934152</v>
      </c>
      <c r="S408" s="68">
        <v>6892858</v>
      </c>
      <c r="T408" s="69">
        <v>1366757</v>
      </c>
      <c r="U408" s="102">
        <f t="shared" si="185"/>
        <v>12066.267289719626</v>
      </c>
      <c r="V408" s="103">
        <f t="shared" si="186"/>
        <v>2907.6670761670762</v>
      </c>
      <c r="W408" s="103">
        <f t="shared" si="187"/>
        <v>767.4998692126602</v>
      </c>
      <c r="X408" s="103">
        <f t="shared" si="188"/>
        <v>2781.6214689265535</v>
      </c>
      <c r="Y408" s="92">
        <f t="shared" si="189"/>
        <v>2795.0040899795499</v>
      </c>
      <c r="Z408" s="102">
        <f>Coverages!$C$10*G408</f>
        <v>857362500</v>
      </c>
      <c r="AA408" s="103">
        <f>Coverages!$C$12*G408</f>
        <v>114315000</v>
      </c>
      <c r="AB408" s="103">
        <f>Coverages!$C$14*G408</f>
        <v>571575000</v>
      </c>
      <c r="AC408" s="103">
        <f>Coverages!$C$16*G408</f>
        <v>11431500</v>
      </c>
      <c r="AD408" s="92">
        <f>Coverages!$C$18*G408</f>
        <v>11431500</v>
      </c>
      <c r="AE408" s="106">
        <f t="shared" si="207"/>
        <v>0.14040152210995932</v>
      </c>
      <c r="AF408" s="107">
        <f t="shared" si="190"/>
        <v>0.42724051961684817</v>
      </c>
      <c r="AG408" s="107">
        <f t="shared" si="191"/>
        <v>1.0032804093950924</v>
      </c>
      <c r="AH408" s="107">
        <f t="shared" si="192"/>
        <v>0.65030835848313873</v>
      </c>
      <c r="AI408" s="108">
        <f t="shared" si="193"/>
        <v>0.1283296155360189</v>
      </c>
      <c r="AJ408" s="106">
        <f t="shared" si="214"/>
        <v>0.15351441956519452</v>
      </c>
      <c r="AK408" s="107">
        <f t="shared" si="208"/>
        <v>0.44591236741255613</v>
      </c>
      <c r="AL408" s="107">
        <f t="shared" si="209"/>
        <v>1.0054458193429805</v>
      </c>
      <c r="AM408" s="107">
        <f t="shared" si="210"/>
        <v>0.66830813993060512</v>
      </c>
      <c r="AN408" s="108">
        <f t="shared" si="211"/>
        <v>0.14095383483052656</v>
      </c>
      <c r="AO408" s="102">
        <f t="shared" si="212"/>
        <v>1694.1222936622491</v>
      </c>
      <c r="AP408" s="103">
        <f t="shared" si="194"/>
        <v>1242.2731924944233</v>
      </c>
      <c r="AQ408" s="103">
        <f t="shared" si="195"/>
        <v>770.01758299435767</v>
      </c>
      <c r="AR408" s="103">
        <f t="shared" si="196"/>
        <v>1808.911691379084</v>
      </c>
      <c r="AS408" s="92">
        <f t="shared" si="197"/>
        <v>358.68180028867602</v>
      </c>
      <c r="AT408" s="102">
        <f t="shared" si="213"/>
        <v>1699.4754480900758</v>
      </c>
      <c r="AU408" s="103">
        <f t="shared" si="198"/>
        <v>1246.1985763146172</v>
      </c>
      <c r="AV408" s="103">
        <f t="shared" si="199"/>
        <v>772.45071491720125</v>
      </c>
      <c r="AW408" s="103">
        <f t="shared" si="200"/>
        <v>1814.6275618723057</v>
      </c>
      <c r="AX408" s="92">
        <f t="shared" si="201"/>
        <v>359.81517718512509</v>
      </c>
    </row>
    <row r="409" spans="1:50" x14ac:dyDescent="0.2">
      <c r="A409" s="85" t="str">
        <f t="shared" si="202"/>
        <v>2012_3</v>
      </c>
      <c r="B409" s="59">
        <v>2012</v>
      </c>
      <c r="C409" s="59">
        <v>3</v>
      </c>
      <c r="D409" s="83" t="str">
        <f t="shared" si="203"/>
        <v>SSH_Personal</v>
      </c>
      <c r="E409" s="70" t="s">
        <v>34</v>
      </c>
      <c r="F409" s="71" t="s">
        <v>14</v>
      </c>
      <c r="G409" s="88">
        <f t="shared" si="204"/>
        <v>3505.5</v>
      </c>
      <c r="H409" s="72">
        <v>14022</v>
      </c>
      <c r="I409" s="88">
        <f t="shared" si="205"/>
        <v>1440760500</v>
      </c>
      <c r="J409" s="92">
        <f t="shared" si="206"/>
        <v>5763042000</v>
      </c>
      <c r="K409" s="67">
        <v>400</v>
      </c>
      <c r="L409" s="68">
        <v>1943</v>
      </c>
      <c r="M409" s="68">
        <v>2945</v>
      </c>
      <c r="N409" s="68">
        <v>2646</v>
      </c>
      <c r="O409" s="69">
        <v>395</v>
      </c>
      <c r="P409" s="67">
        <v>5491335</v>
      </c>
      <c r="Q409" s="68">
        <v>7409323</v>
      </c>
      <c r="R409" s="68">
        <v>3002982</v>
      </c>
      <c r="S409" s="68">
        <v>10784535</v>
      </c>
      <c r="T409" s="69">
        <v>1469164</v>
      </c>
      <c r="U409" s="102">
        <f t="shared" si="185"/>
        <v>13728.3375</v>
      </c>
      <c r="V409" s="103">
        <f t="shared" si="186"/>
        <v>3813.341739577972</v>
      </c>
      <c r="W409" s="103">
        <f t="shared" si="187"/>
        <v>1019.6882852292021</v>
      </c>
      <c r="X409" s="103">
        <f t="shared" si="188"/>
        <v>4075.7879818594106</v>
      </c>
      <c r="Y409" s="92">
        <f t="shared" si="189"/>
        <v>3719.4025316455695</v>
      </c>
      <c r="Z409" s="102">
        <f>Coverages!$C$10*G409</f>
        <v>788737500</v>
      </c>
      <c r="AA409" s="103">
        <f>Coverages!$C$12*G409</f>
        <v>105165000</v>
      </c>
      <c r="AB409" s="103">
        <f>Coverages!$C$14*G409</f>
        <v>525825000</v>
      </c>
      <c r="AC409" s="103">
        <f>Coverages!$C$16*G409</f>
        <v>10516500</v>
      </c>
      <c r="AD409" s="92">
        <f>Coverages!$C$18*G409</f>
        <v>10516500</v>
      </c>
      <c r="AE409" s="106">
        <f t="shared" si="207"/>
        <v>0.11410640422193695</v>
      </c>
      <c r="AF409" s="107">
        <f t="shared" si="190"/>
        <v>0.55427185850805871</v>
      </c>
      <c r="AG409" s="107">
        <f t="shared" si="191"/>
        <v>0.84010840108401086</v>
      </c>
      <c r="AH409" s="107">
        <f t="shared" si="192"/>
        <v>0.754813863928113</v>
      </c>
      <c r="AI409" s="108">
        <f t="shared" si="193"/>
        <v>0.11268007416916274</v>
      </c>
      <c r="AJ409" s="106">
        <f t="shared" si="214"/>
        <v>0.12661840395092613</v>
      </c>
      <c r="AK409" s="107">
        <f t="shared" si="208"/>
        <v>0.57383224254262977</v>
      </c>
      <c r="AL409" s="107">
        <f t="shared" si="209"/>
        <v>0.85453159431437264</v>
      </c>
      <c r="AM409" s="107">
        <f t="shared" si="210"/>
        <v>0.77174354685238089</v>
      </c>
      <c r="AN409" s="108">
        <f t="shared" si="211"/>
        <v>0.12512363326094095</v>
      </c>
      <c r="AO409" s="102">
        <f t="shared" si="212"/>
        <v>1566.4912280701753</v>
      </c>
      <c r="AP409" s="103">
        <f t="shared" si="194"/>
        <v>2113.6280131222366</v>
      </c>
      <c r="AQ409" s="103">
        <f t="shared" si="195"/>
        <v>856.64869490800174</v>
      </c>
      <c r="AR409" s="103">
        <f t="shared" si="196"/>
        <v>3076.4612751390673</v>
      </c>
      <c r="AS409" s="92">
        <f t="shared" si="197"/>
        <v>419.10255313079449</v>
      </c>
      <c r="AT409" s="102">
        <f t="shared" si="213"/>
        <v>1571.4410888240691</v>
      </c>
      <c r="AU409" s="103">
        <f t="shared" si="198"/>
        <v>2120.3067382647787</v>
      </c>
      <c r="AV409" s="103">
        <f t="shared" si="199"/>
        <v>859.35556723439402</v>
      </c>
      <c r="AW409" s="103">
        <f t="shared" si="200"/>
        <v>3086.1823987903276</v>
      </c>
      <c r="AX409" s="92">
        <f t="shared" si="201"/>
        <v>420.42684990464522</v>
      </c>
    </row>
    <row r="410" spans="1:50" x14ac:dyDescent="0.2">
      <c r="A410" s="85" t="str">
        <f t="shared" si="202"/>
        <v>2012_3</v>
      </c>
      <c r="B410" s="59">
        <v>2012</v>
      </c>
      <c r="C410" s="59">
        <v>3</v>
      </c>
      <c r="D410" s="83" t="str">
        <f t="shared" si="203"/>
        <v>MMH_Personal</v>
      </c>
      <c r="E410" s="70" t="s">
        <v>35</v>
      </c>
      <c r="F410" s="71" t="s">
        <v>14</v>
      </c>
      <c r="G410" s="88">
        <f t="shared" si="204"/>
        <v>6063.25</v>
      </c>
      <c r="H410" s="72">
        <v>24253</v>
      </c>
      <c r="I410" s="88">
        <f t="shared" si="205"/>
        <v>2491995750</v>
      </c>
      <c r="J410" s="92">
        <f t="shared" si="206"/>
        <v>9967983000</v>
      </c>
      <c r="K410" s="67">
        <v>1019</v>
      </c>
      <c r="L410" s="68">
        <v>3594</v>
      </c>
      <c r="M410" s="68">
        <v>4205</v>
      </c>
      <c r="N410" s="68">
        <v>5806</v>
      </c>
      <c r="O410" s="69">
        <v>1244</v>
      </c>
      <c r="P410" s="67">
        <v>11694435</v>
      </c>
      <c r="Q410" s="68">
        <v>10328387</v>
      </c>
      <c r="R410" s="68">
        <v>3918017</v>
      </c>
      <c r="S410" s="68">
        <v>15927761</v>
      </c>
      <c r="T410" s="69">
        <v>3540998</v>
      </c>
      <c r="U410" s="102">
        <f t="shared" si="185"/>
        <v>11476.383709519136</v>
      </c>
      <c r="V410" s="103">
        <f t="shared" si="186"/>
        <v>2873.7860322760157</v>
      </c>
      <c r="W410" s="103">
        <f t="shared" si="187"/>
        <v>931.75196195005947</v>
      </c>
      <c r="X410" s="103">
        <f t="shared" si="188"/>
        <v>2743.3277643816741</v>
      </c>
      <c r="Y410" s="92">
        <f t="shared" si="189"/>
        <v>2846.461414790997</v>
      </c>
      <c r="Z410" s="102">
        <f>Coverages!$C$10*G410</f>
        <v>1364231250</v>
      </c>
      <c r="AA410" s="103">
        <f>Coverages!$C$12*G410</f>
        <v>181897500</v>
      </c>
      <c r="AB410" s="103">
        <f>Coverages!$C$14*G410</f>
        <v>909487500</v>
      </c>
      <c r="AC410" s="103">
        <f>Coverages!$C$16*G410</f>
        <v>18189750</v>
      </c>
      <c r="AD410" s="92">
        <f>Coverages!$C$18*G410</f>
        <v>18189750</v>
      </c>
      <c r="AE410" s="106">
        <f t="shared" si="207"/>
        <v>0.16806168309075167</v>
      </c>
      <c r="AF410" s="107">
        <f t="shared" si="190"/>
        <v>0.59275141219642935</v>
      </c>
      <c r="AG410" s="107">
        <f t="shared" si="191"/>
        <v>0.69352245083082509</v>
      </c>
      <c r="AH410" s="107">
        <f t="shared" si="192"/>
        <v>0.95757225910196675</v>
      </c>
      <c r="AI410" s="108">
        <f t="shared" si="193"/>
        <v>0.2051704943718303</v>
      </c>
      <c r="AJ410" s="106">
        <f t="shared" si="214"/>
        <v>0.17925047253579707</v>
      </c>
      <c r="AK410" s="107">
        <f t="shared" si="208"/>
        <v>0.60745317039127522</v>
      </c>
      <c r="AL410" s="107">
        <f t="shared" si="209"/>
        <v>0.70731780258705135</v>
      </c>
      <c r="AM410" s="107">
        <f t="shared" si="210"/>
        <v>0.96360360054667793</v>
      </c>
      <c r="AN410" s="108">
        <f t="shared" si="211"/>
        <v>0.21725413014045203</v>
      </c>
      <c r="AO410" s="102">
        <f t="shared" si="212"/>
        <v>1928.7403620170701</v>
      </c>
      <c r="AP410" s="103">
        <f t="shared" si="194"/>
        <v>1703.4407289819817</v>
      </c>
      <c r="AQ410" s="103">
        <f t="shared" si="195"/>
        <v>646.19090421803492</v>
      </c>
      <c r="AR410" s="103">
        <f t="shared" si="196"/>
        <v>2626.9345647961077</v>
      </c>
      <c r="AS410" s="92">
        <f t="shared" si="197"/>
        <v>584.00989568300827</v>
      </c>
      <c r="AT410" s="102">
        <f t="shared" si="213"/>
        <v>1934.834871868977</v>
      </c>
      <c r="AU410" s="103">
        <f t="shared" si="198"/>
        <v>1708.8233281691853</v>
      </c>
      <c r="AV410" s="103">
        <f t="shared" si="199"/>
        <v>648.23276371842451</v>
      </c>
      <c r="AW410" s="103">
        <f t="shared" si="200"/>
        <v>2635.235256221843</v>
      </c>
      <c r="AX410" s="92">
        <f t="shared" si="201"/>
        <v>585.85527318064555</v>
      </c>
    </row>
    <row r="411" spans="1:50" x14ac:dyDescent="0.2">
      <c r="A411" s="85" t="str">
        <f t="shared" si="202"/>
        <v>2012_3</v>
      </c>
      <c r="B411" s="59">
        <v>2012</v>
      </c>
      <c r="C411" s="59">
        <v>3</v>
      </c>
      <c r="D411" s="83" t="str">
        <f t="shared" si="203"/>
        <v>SYA_Personal</v>
      </c>
      <c r="E411" s="70" t="s">
        <v>36</v>
      </c>
      <c r="F411" s="71" t="s">
        <v>14</v>
      </c>
      <c r="G411" s="88">
        <f t="shared" si="204"/>
        <v>1709</v>
      </c>
      <c r="H411" s="72">
        <v>6836</v>
      </c>
      <c r="I411" s="88">
        <f t="shared" si="205"/>
        <v>702399000</v>
      </c>
      <c r="J411" s="92">
        <f t="shared" si="206"/>
        <v>2809596000</v>
      </c>
      <c r="K411" s="67">
        <v>283</v>
      </c>
      <c r="L411" s="68">
        <v>1007</v>
      </c>
      <c r="M411" s="68">
        <v>1678</v>
      </c>
      <c r="N411" s="68">
        <v>1645</v>
      </c>
      <c r="O411" s="69">
        <v>137</v>
      </c>
      <c r="P411" s="67">
        <v>4853223</v>
      </c>
      <c r="Q411" s="68">
        <v>3662028</v>
      </c>
      <c r="R411" s="68">
        <v>1355987</v>
      </c>
      <c r="S411" s="68">
        <v>5108343</v>
      </c>
      <c r="T411" s="69">
        <v>813886</v>
      </c>
      <c r="U411" s="102">
        <f t="shared" si="185"/>
        <v>17149.197879858657</v>
      </c>
      <c r="V411" s="103">
        <f t="shared" si="186"/>
        <v>3636.5719960278052</v>
      </c>
      <c r="W411" s="103">
        <f t="shared" si="187"/>
        <v>808.09713945172825</v>
      </c>
      <c r="X411" s="103">
        <f t="shared" si="188"/>
        <v>3105.3756838905774</v>
      </c>
      <c r="Y411" s="92">
        <f t="shared" si="189"/>
        <v>5940.7737226277368</v>
      </c>
      <c r="Z411" s="102">
        <f>Coverages!$C$10*G411</f>
        <v>384525000</v>
      </c>
      <c r="AA411" s="103">
        <f>Coverages!$C$12*G411</f>
        <v>51270000</v>
      </c>
      <c r="AB411" s="103">
        <f>Coverages!$C$14*G411</f>
        <v>256350000</v>
      </c>
      <c r="AC411" s="103">
        <f>Coverages!$C$16*G411</f>
        <v>5127000</v>
      </c>
      <c r="AD411" s="92">
        <f>Coverages!$C$18*G411</f>
        <v>5127000</v>
      </c>
      <c r="AE411" s="106">
        <f t="shared" si="207"/>
        <v>0.16559391456992392</v>
      </c>
      <c r="AF411" s="107">
        <f t="shared" si="190"/>
        <v>0.58923346986541836</v>
      </c>
      <c r="AG411" s="107">
        <f t="shared" si="191"/>
        <v>0.98186073727325918</v>
      </c>
      <c r="AH411" s="107">
        <f t="shared" si="192"/>
        <v>0.96255119953188994</v>
      </c>
      <c r="AI411" s="108">
        <f t="shared" si="193"/>
        <v>8.0163838502047988E-2</v>
      </c>
      <c r="AJ411" s="106">
        <f t="shared" si="214"/>
        <v>0.18654448284275571</v>
      </c>
      <c r="AK411" s="107">
        <f t="shared" si="208"/>
        <v>0.6169619533706806</v>
      </c>
      <c r="AL411" s="107">
        <f t="shared" si="209"/>
        <v>0.98938250039111397</v>
      </c>
      <c r="AM411" s="107">
        <f t="shared" si="210"/>
        <v>0.97325198765548304</v>
      </c>
      <c r="AN411" s="108">
        <f t="shared" si="211"/>
        <v>9.5468699210309954E-2</v>
      </c>
      <c r="AO411" s="102">
        <f t="shared" si="212"/>
        <v>2839.8028086600352</v>
      </c>
      <c r="AP411" s="103">
        <f t="shared" si="194"/>
        <v>2142.7899356348744</v>
      </c>
      <c r="AQ411" s="103">
        <f t="shared" si="195"/>
        <v>793.43885313048565</v>
      </c>
      <c r="AR411" s="103">
        <f t="shared" si="196"/>
        <v>2989.0830895260387</v>
      </c>
      <c r="AS411" s="92">
        <f t="shared" si="197"/>
        <v>476.23522527794034</v>
      </c>
      <c r="AT411" s="102">
        <f t="shared" si="213"/>
        <v>2848.7761295567634</v>
      </c>
      <c r="AU411" s="103">
        <f t="shared" si="198"/>
        <v>2149.560807770114</v>
      </c>
      <c r="AV411" s="103">
        <f t="shared" si="199"/>
        <v>795.94599250627607</v>
      </c>
      <c r="AW411" s="103">
        <f t="shared" si="200"/>
        <v>2998.5281121408157</v>
      </c>
      <c r="AX411" s="92">
        <f t="shared" si="201"/>
        <v>477.74005212215388</v>
      </c>
    </row>
    <row r="412" spans="1:50" x14ac:dyDescent="0.2">
      <c r="A412" s="85" t="str">
        <f t="shared" si="202"/>
        <v>2012_3</v>
      </c>
      <c r="B412" s="59">
        <v>2012</v>
      </c>
      <c r="C412" s="59">
        <v>3</v>
      </c>
      <c r="D412" s="83" t="str">
        <f t="shared" si="203"/>
        <v>LSH_Personal</v>
      </c>
      <c r="E412" s="70" t="s">
        <v>37</v>
      </c>
      <c r="F412" s="71" t="s">
        <v>14</v>
      </c>
      <c r="G412" s="88">
        <f t="shared" si="204"/>
        <v>3185.25</v>
      </c>
      <c r="H412" s="72">
        <v>12741</v>
      </c>
      <c r="I412" s="88">
        <f t="shared" si="205"/>
        <v>1309137750</v>
      </c>
      <c r="J412" s="92">
        <f t="shared" si="206"/>
        <v>5236551000</v>
      </c>
      <c r="K412" s="67">
        <v>550</v>
      </c>
      <c r="L412" s="68">
        <v>2286</v>
      </c>
      <c r="M412" s="68">
        <v>4121</v>
      </c>
      <c r="N412" s="68">
        <v>3322</v>
      </c>
      <c r="O412" s="69">
        <v>1468</v>
      </c>
      <c r="P412" s="67">
        <v>10623769</v>
      </c>
      <c r="Q412" s="68">
        <v>6672215</v>
      </c>
      <c r="R412" s="68">
        <v>4430449</v>
      </c>
      <c r="S412" s="68">
        <v>10331629</v>
      </c>
      <c r="T412" s="69">
        <v>9444581</v>
      </c>
      <c r="U412" s="102">
        <f t="shared" si="185"/>
        <v>19315.943636363638</v>
      </c>
      <c r="V412" s="103">
        <f t="shared" si="186"/>
        <v>2918.7292213473315</v>
      </c>
      <c r="W412" s="103">
        <f t="shared" si="187"/>
        <v>1075.0907546711962</v>
      </c>
      <c r="X412" s="103">
        <f t="shared" si="188"/>
        <v>3110.0629139072848</v>
      </c>
      <c r="Y412" s="92">
        <f t="shared" si="189"/>
        <v>6433.6382833787466</v>
      </c>
      <c r="Z412" s="102">
        <f>Coverages!$C$10*G412</f>
        <v>716681250</v>
      </c>
      <c r="AA412" s="103">
        <f>Coverages!$C$12*G412</f>
        <v>95557500</v>
      </c>
      <c r="AB412" s="103">
        <f>Coverages!$C$14*G412</f>
        <v>477787500</v>
      </c>
      <c r="AC412" s="103">
        <f>Coverages!$C$16*G412</f>
        <v>9555750</v>
      </c>
      <c r="AD412" s="92">
        <f>Coverages!$C$18*G412</f>
        <v>9555750</v>
      </c>
      <c r="AE412" s="106">
        <f t="shared" si="207"/>
        <v>0.1726709049525155</v>
      </c>
      <c r="AF412" s="107">
        <f t="shared" si="190"/>
        <v>0.71768307040263712</v>
      </c>
      <c r="AG412" s="107">
        <f t="shared" si="191"/>
        <v>1.2937759987442117</v>
      </c>
      <c r="AH412" s="107">
        <f t="shared" si="192"/>
        <v>1.0429322659131937</v>
      </c>
      <c r="AI412" s="108">
        <f t="shared" si="193"/>
        <v>0.46087434267325955</v>
      </c>
      <c r="AJ412" s="106">
        <f t="shared" si="214"/>
        <v>0.18827479531613842</v>
      </c>
      <c r="AK412" s="107">
        <f t="shared" si="208"/>
        <v>0.73626620492436912</v>
      </c>
      <c r="AL412" s="107">
        <f t="shared" si="209"/>
        <v>1.3192279955234814</v>
      </c>
      <c r="AM412" s="107">
        <f t="shared" si="210"/>
        <v>1.0516680947460775</v>
      </c>
      <c r="AN412" s="108">
        <f t="shared" si="211"/>
        <v>0.48145316060221294</v>
      </c>
      <c r="AO412" s="102">
        <f t="shared" si="212"/>
        <v>3335.3014677026922</v>
      </c>
      <c r="AP412" s="103">
        <f t="shared" si="194"/>
        <v>2094.7225492504513</v>
      </c>
      <c r="AQ412" s="103">
        <f t="shared" si="195"/>
        <v>1390.9266148653951</v>
      </c>
      <c r="AR412" s="103">
        <f t="shared" si="196"/>
        <v>3243.5849619339142</v>
      </c>
      <c r="AS412" s="92">
        <f t="shared" si="197"/>
        <v>2965.0988148496976</v>
      </c>
      <c r="AT412" s="102">
        <f t="shared" si="213"/>
        <v>3345.8404848012588</v>
      </c>
      <c r="AU412" s="103">
        <f t="shared" si="198"/>
        <v>2101.3415361627526</v>
      </c>
      <c r="AV412" s="103">
        <f t="shared" si="199"/>
        <v>1395.3217196314463</v>
      </c>
      <c r="AW412" s="103">
        <f t="shared" si="200"/>
        <v>3253.8341696008961</v>
      </c>
      <c r="AX412" s="92">
        <f t="shared" si="201"/>
        <v>2974.4680510075805</v>
      </c>
    </row>
    <row r="413" spans="1:50" x14ac:dyDescent="0.2">
      <c r="A413" s="85" t="str">
        <f t="shared" si="202"/>
        <v>2012_3</v>
      </c>
      <c r="B413" s="59">
        <v>2012</v>
      </c>
      <c r="C413" s="59">
        <v>3</v>
      </c>
      <c r="D413" s="83" t="str">
        <f t="shared" si="203"/>
        <v>SYH_Personal</v>
      </c>
      <c r="E413" s="70" t="s">
        <v>38</v>
      </c>
      <c r="F413" s="71" t="s">
        <v>14</v>
      </c>
      <c r="G413" s="88">
        <f t="shared" si="204"/>
        <v>1673</v>
      </c>
      <c r="H413" s="72">
        <v>6692</v>
      </c>
      <c r="I413" s="88">
        <f t="shared" si="205"/>
        <v>687603000</v>
      </c>
      <c r="J413" s="92">
        <f t="shared" si="206"/>
        <v>2750412000</v>
      </c>
      <c r="K413" s="67">
        <v>287</v>
      </c>
      <c r="L413" s="68">
        <v>1241</v>
      </c>
      <c r="M413" s="68">
        <v>974</v>
      </c>
      <c r="N413" s="68">
        <v>2186</v>
      </c>
      <c r="O413" s="69">
        <v>58</v>
      </c>
      <c r="P413" s="67">
        <v>2946659</v>
      </c>
      <c r="Q413" s="68">
        <v>3056316</v>
      </c>
      <c r="R413" s="68">
        <v>1272879</v>
      </c>
      <c r="S413" s="68">
        <v>5111035</v>
      </c>
      <c r="T413" s="69">
        <v>366324</v>
      </c>
      <c r="U413" s="102">
        <f t="shared" si="185"/>
        <v>10267.104529616725</v>
      </c>
      <c r="V413" s="103">
        <f t="shared" si="186"/>
        <v>2462.7848509266719</v>
      </c>
      <c r="W413" s="103">
        <f t="shared" si="187"/>
        <v>1306.8572895277207</v>
      </c>
      <c r="X413" s="103">
        <f t="shared" si="188"/>
        <v>2338.0763952424518</v>
      </c>
      <c r="Y413" s="92">
        <f t="shared" si="189"/>
        <v>6315.9310344827591</v>
      </c>
      <c r="Z413" s="102">
        <f>Coverages!$C$10*G413</f>
        <v>376425000</v>
      </c>
      <c r="AA413" s="103">
        <f>Coverages!$C$12*G413</f>
        <v>50190000</v>
      </c>
      <c r="AB413" s="103">
        <f>Coverages!$C$14*G413</f>
        <v>250950000</v>
      </c>
      <c r="AC413" s="103">
        <f>Coverages!$C$16*G413</f>
        <v>5019000</v>
      </c>
      <c r="AD413" s="92">
        <f>Coverages!$C$18*G413</f>
        <v>5019000</v>
      </c>
      <c r="AE413" s="106">
        <f t="shared" si="207"/>
        <v>0.17154811715481172</v>
      </c>
      <c r="AF413" s="107">
        <f t="shared" si="190"/>
        <v>0.74178123132098028</v>
      </c>
      <c r="AG413" s="107">
        <f t="shared" si="191"/>
        <v>0.58218768679019728</v>
      </c>
      <c r="AH413" s="107">
        <f t="shared" si="192"/>
        <v>1.306634787806336</v>
      </c>
      <c r="AI413" s="108">
        <f t="shared" si="193"/>
        <v>3.4668260609683206E-2</v>
      </c>
      <c r="AJ413" s="106">
        <f t="shared" si="214"/>
        <v>0.1930231864110237</v>
      </c>
      <c r="AK413" s="107">
        <f t="shared" si="208"/>
        <v>0.76671223562802027</v>
      </c>
      <c r="AL413" s="107">
        <f t="shared" si="209"/>
        <v>0.61028275403435439</v>
      </c>
      <c r="AM413" s="107">
        <f t="shared" si="210"/>
        <v>1.3426923009874319</v>
      </c>
      <c r="AN413" s="108">
        <f t="shared" si="211"/>
        <v>4.508932956744835E-2</v>
      </c>
      <c r="AO413" s="102">
        <f t="shared" si="212"/>
        <v>1761.3024506873878</v>
      </c>
      <c r="AP413" s="103">
        <f t="shared" si="194"/>
        <v>1826.8475791990436</v>
      </c>
      <c r="AQ413" s="103">
        <f t="shared" si="195"/>
        <v>760.83622235505084</v>
      </c>
      <c r="AR413" s="103">
        <f t="shared" si="196"/>
        <v>3055.0119545726238</v>
      </c>
      <c r="AS413" s="92">
        <f t="shared" si="197"/>
        <v>218.96234309623432</v>
      </c>
      <c r="AT413" s="102">
        <f t="shared" si="213"/>
        <v>1766.8678836244972</v>
      </c>
      <c r="AU413" s="103">
        <f t="shared" si="198"/>
        <v>1832.6201242178645</v>
      </c>
      <c r="AV413" s="103">
        <f t="shared" si="199"/>
        <v>763.24034265249782</v>
      </c>
      <c r="AW413" s="103">
        <f t="shared" si="200"/>
        <v>3064.6653018149477</v>
      </c>
      <c r="AX413" s="92">
        <f t="shared" si="201"/>
        <v>219.65422894229036</v>
      </c>
    </row>
    <row r="414" spans="1:50" x14ac:dyDescent="0.2">
      <c r="A414" s="85" t="str">
        <f t="shared" si="202"/>
        <v>2012_3</v>
      </c>
      <c r="B414" s="59">
        <v>2012</v>
      </c>
      <c r="C414" s="59">
        <v>3</v>
      </c>
      <c r="D414" s="83" t="str">
        <f t="shared" si="203"/>
        <v>MSH_Personal</v>
      </c>
      <c r="E414" s="70" t="s">
        <v>39</v>
      </c>
      <c r="F414" s="71" t="s">
        <v>14</v>
      </c>
      <c r="G414" s="88">
        <f t="shared" si="204"/>
        <v>4351</v>
      </c>
      <c r="H414" s="72">
        <v>17404</v>
      </c>
      <c r="I414" s="88">
        <f t="shared" si="205"/>
        <v>1788261000</v>
      </c>
      <c r="J414" s="92">
        <f t="shared" si="206"/>
        <v>7153044000</v>
      </c>
      <c r="K414" s="67">
        <v>846</v>
      </c>
      <c r="L414" s="68">
        <v>3018</v>
      </c>
      <c r="M414" s="68">
        <v>6213</v>
      </c>
      <c r="N414" s="68">
        <v>3890</v>
      </c>
      <c r="O414" s="69">
        <v>1676</v>
      </c>
      <c r="P414" s="67">
        <v>13354711</v>
      </c>
      <c r="Q414" s="68">
        <v>8060560</v>
      </c>
      <c r="R414" s="68">
        <v>5155278</v>
      </c>
      <c r="S414" s="68">
        <v>11136850</v>
      </c>
      <c r="T414" s="69">
        <v>9742625</v>
      </c>
      <c r="U414" s="102">
        <f t="shared" si="185"/>
        <v>15785.710401891252</v>
      </c>
      <c r="V414" s="103">
        <f t="shared" si="186"/>
        <v>2670.8283631544068</v>
      </c>
      <c r="W414" s="103">
        <f t="shared" si="187"/>
        <v>829.75663930468374</v>
      </c>
      <c r="X414" s="103">
        <f t="shared" si="188"/>
        <v>2862.9434447300773</v>
      </c>
      <c r="Y414" s="92">
        <f t="shared" si="189"/>
        <v>5813.0220763723146</v>
      </c>
      <c r="Z414" s="102">
        <f>Coverages!$C$10*G414</f>
        <v>978975000</v>
      </c>
      <c r="AA414" s="103">
        <f>Coverages!$C$12*G414</f>
        <v>130530000</v>
      </c>
      <c r="AB414" s="103">
        <f>Coverages!$C$14*G414</f>
        <v>652650000</v>
      </c>
      <c r="AC414" s="103">
        <f>Coverages!$C$16*G414</f>
        <v>13053000</v>
      </c>
      <c r="AD414" s="92">
        <f>Coverages!$C$18*G414</f>
        <v>13053000</v>
      </c>
      <c r="AE414" s="106">
        <f t="shared" si="207"/>
        <v>0.19443806021604229</v>
      </c>
      <c r="AF414" s="107">
        <f t="shared" si="190"/>
        <v>0.69363364743737077</v>
      </c>
      <c r="AG414" s="107">
        <f t="shared" si="191"/>
        <v>1.4279475982532752</v>
      </c>
      <c r="AH414" s="107">
        <f t="shared" si="192"/>
        <v>0.89404734543783038</v>
      </c>
      <c r="AI414" s="108">
        <f t="shared" si="193"/>
        <v>0.38519880487244312</v>
      </c>
      <c r="AJ414" s="106">
        <f t="shared" si="214"/>
        <v>0.2084178772918821</v>
      </c>
      <c r="AK414" s="107">
        <f t="shared" si="208"/>
        <v>0.70991711856755113</v>
      </c>
      <c r="AL414" s="107">
        <f t="shared" si="209"/>
        <v>1.4555605485528393</v>
      </c>
      <c r="AM414" s="107">
        <f t="shared" si="210"/>
        <v>0.9049190479343443</v>
      </c>
      <c r="AN414" s="108">
        <f t="shared" si="211"/>
        <v>0.40238861962145323</v>
      </c>
      <c r="AO414" s="102">
        <f t="shared" si="212"/>
        <v>3069.3429096759364</v>
      </c>
      <c r="AP414" s="103">
        <f t="shared" si="194"/>
        <v>1852.5764192139738</v>
      </c>
      <c r="AQ414" s="103">
        <f t="shared" si="195"/>
        <v>1184.8490002298322</v>
      </c>
      <c r="AR414" s="103">
        <f t="shared" si="196"/>
        <v>2559.6069868995633</v>
      </c>
      <c r="AS414" s="92">
        <f t="shared" si="197"/>
        <v>2239.1691565157435</v>
      </c>
      <c r="AT414" s="102">
        <f t="shared" si="213"/>
        <v>3079.041540435308</v>
      </c>
      <c r="AU414" s="103">
        <f t="shared" si="198"/>
        <v>1858.4302632360391</v>
      </c>
      <c r="AV414" s="103">
        <f t="shared" si="199"/>
        <v>1188.5929328229008</v>
      </c>
      <c r="AW414" s="103">
        <f t="shared" si="200"/>
        <v>2567.6949339897328</v>
      </c>
      <c r="AX414" s="92">
        <f t="shared" si="201"/>
        <v>2246.2445715136437</v>
      </c>
    </row>
    <row r="415" spans="1:50" x14ac:dyDescent="0.2">
      <c r="A415" s="85" t="str">
        <f t="shared" si="202"/>
        <v>2012_3</v>
      </c>
      <c r="B415" s="59">
        <v>2012</v>
      </c>
      <c r="C415" s="59">
        <v>3</v>
      </c>
      <c r="D415" s="83" t="str">
        <f t="shared" si="203"/>
        <v>SMH_Personal</v>
      </c>
      <c r="E415" s="70" t="s">
        <v>40</v>
      </c>
      <c r="F415" s="71" t="s">
        <v>14</v>
      </c>
      <c r="G415" s="88">
        <f t="shared" si="204"/>
        <v>2824.75</v>
      </c>
      <c r="H415" s="72">
        <v>11299</v>
      </c>
      <c r="I415" s="88">
        <f t="shared" si="205"/>
        <v>1160972250</v>
      </c>
      <c r="J415" s="92">
        <f t="shared" si="206"/>
        <v>4643889000</v>
      </c>
      <c r="K415" s="67">
        <v>434</v>
      </c>
      <c r="L415" s="68">
        <v>1847</v>
      </c>
      <c r="M415" s="68">
        <v>3576</v>
      </c>
      <c r="N415" s="68">
        <v>3034</v>
      </c>
      <c r="O415" s="69">
        <v>464</v>
      </c>
      <c r="P415" s="67">
        <v>5732679</v>
      </c>
      <c r="Q415" s="68">
        <v>6165454</v>
      </c>
      <c r="R415" s="68">
        <v>2365809</v>
      </c>
      <c r="S415" s="68">
        <v>10509168</v>
      </c>
      <c r="T415" s="69">
        <v>1323628</v>
      </c>
      <c r="U415" s="102">
        <f t="shared" si="185"/>
        <v>13208.937788018433</v>
      </c>
      <c r="V415" s="103">
        <f t="shared" si="186"/>
        <v>3338.0909583107741</v>
      </c>
      <c r="W415" s="103">
        <f t="shared" si="187"/>
        <v>661.57969798657723</v>
      </c>
      <c r="X415" s="103">
        <f t="shared" si="188"/>
        <v>3463.7996044825313</v>
      </c>
      <c r="Y415" s="92">
        <f t="shared" si="189"/>
        <v>2852.6465517241381</v>
      </c>
      <c r="Z415" s="102">
        <f>Coverages!$C$10*G415</f>
        <v>635568750</v>
      </c>
      <c r="AA415" s="103">
        <f>Coverages!$C$12*G415</f>
        <v>84742500</v>
      </c>
      <c r="AB415" s="103">
        <f>Coverages!$C$14*G415</f>
        <v>423712500</v>
      </c>
      <c r="AC415" s="103">
        <f>Coverages!$C$16*G415</f>
        <v>8474250</v>
      </c>
      <c r="AD415" s="92">
        <f>Coverages!$C$18*G415</f>
        <v>8474250</v>
      </c>
      <c r="AE415" s="106">
        <f t="shared" si="207"/>
        <v>0.15364191521373574</v>
      </c>
      <c r="AF415" s="107">
        <f t="shared" si="190"/>
        <v>0.65386317373218872</v>
      </c>
      <c r="AG415" s="107">
        <f t="shared" si="191"/>
        <v>1.2659527391804584</v>
      </c>
      <c r="AH415" s="107">
        <f t="shared" si="192"/>
        <v>1.0740773519780511</v>
      </c>
      <c r="AI415" s="108">
        <f t="shared" si="193"/>
        <v>0.16426232409947783</v>
      </c>
      <c r="AJ415" s="106">
        <f t="shared" si="214"/>
        <v>0.16945067651507831</v>
      </c>
      <c r="AK415" s="107">
        <f t="shared" si="208"/>
        <v>0.67471928115571367</v>
      </c>
      <c r="AL415" s="107">
        <f t="shared" si="209"/>
        <v>1.29139038362248</v>
      </c>
      <c r="AM415" s="107">
        <f t="shared" si="210"/>
        <v>1.0864432715242309</v>
      </c>
      <c r="AN415" s="108">
        <f t="shared" si="211"/>
        <v>0.18050546024681433</v>
      </c>
      <c r="AO415" s="102">
        <f t="shared" si="212"/>
        <v>2029.4464996902382</v>
      </c>
      <c r="AP415" s="103">
        <f t="shared" si="194"/>
        <v>2182.6547482078058</v>
      </c>
      <c r="AQ415" s="103">
        <f t="shared" si="195"/>
        <v>837.52863085228785</v>
      </c>
      <c r="AR415" s="103">
        <f t="shared" si="196"/>
        <v>3720.3887069652183</v>
      </c>
      <c r="AS415" s="92">
        <f t="shared" si="197"/>
        <v>468.58235242056821</v>
      </c>
      <c r="AT415" s="102">
        <f t="shared" si="213"/>
        <v>2035.859224767109</v>
      </c>
      <c r="AU415" s="103">
        <f t="shared" si="198"/>
        <v>2189.5515867498025</v>
      </c>
      <c r="AV415" s="103">
        <f t="shared" si="199"/>
        <v>840.17508684631559</v>
      </c>
      <c r="AW415" s="103">
        <f t="shared" si="200"/>
        <v>3732.144537907549</v>
      </c>
      <c r="AX415" s="92">
        <f t="shared" si="201"/>
        <v>470.06299741535133</v>
      </c>
    </row>
    <row r="416" spans="1:50" x14ac:dyDescent="0.2">
      <c r="A416" s="85" t="str">
        <f t="shared" si="202"/>
        <v>2012_4</v>
      </c>
      <c r="B416" s="59">
        <v>2012</v>
      </c>
      <c r="C416" s="59">
        <v>4</v>
      </c>
      <c r="D416" s="83" t="str">
        <f t="shared" si="203"/>
        <v>SML_Personal</v>
      </c>
      <c r="E416" s="70" t="s">
        <v>13</v>
      </c>
      <c r="F416" s="71" t="s">
        <v>14</v>
      </c>
      <c r="G416" s="88">
        <f t="shared" si="204"/>
        <v>4735.5</v>
      </c>
      <c r="H416" s="72">
        <v>18942</v>
      </c>
      <c r="I416" s="88">
        <f t="shared" si="205"/>
        <v>1946290500</v>
      </c>
      <c r="J416" s="92">
        <f t="shared" si="206"/>
        <v>7785162000</v>
      </c>
      <c r="K416" s="67">
        <v>136</v>
      </c>
      <c r="L416" s="68">
        <v>2137</v>
      </c>
      <c r="M416" s="68">
        <v>1142</v>
      </c>
      <c r="N416" s="68">
        <v>3324</v>
      </c>
      <c r="O416" s="69">
        <v>506</v>
      </c>
      <c r="P416" s="67">
        <v>2143497</v>
      </c>
      <c r="Q416" s="68">
        <v>3506728</v>
      </c>
      <c r="R416" s="68">
        <v>1849102</v>
      </c>
      <c r="S416" s="68">
        <v>4895364</v>
      </c>
      <c r="T416" s="69">
        <v>1461933</v>
      </c>
      <c r="U416" s="102">
        <f t="shared" si="185"/>
        <v>15761.007352941177</v>
      </c>
      <c r="V416" s="103">
        <f t="shared" si="186"/>
        <v>1640.9583528310716</v>
      </c>
      <c r="W416" s="103">
        <f t="shared" si="187"/>
        <v>1619.1786339754817</v>
      </c>
      <c r="X416" s="103">
        <f t="shared" si="188"/>
        <v>1472.7328519855596</v>
      </c>
      <c r="Y416" s="92">
        <f t="shared" si="189"/>
        <v>2889.195652173913</v>
      </c>
      <c r="Z416" s="102">
        <f>Coverages!$C$10*G416</f>
        <v>1065487500</v>
      </c>
      <c r="AA416" s="103">
        <f>Coverages!$C$12*G416</f>
        <v>142065000</v>
      </c>
      <c r="AB416" s="103">
        <f>Coverages!$C$14*G416</f>
        <v>710325000</v>
      </c>
      <c r="AC416" s="103">
        <f>Coverages!$C$16*G416</f>
        <v>14206500</v>
      </c>
      <c r="AD416" s="92">
        <f>Coverages!$C$18*G416</f>
        <v>14206500</v>
      </c>
      <c r="AE416" s="106">
        <f t="shared" si="207"/>
        <v>2.8719248231443353E-2</v>
      </c>
      <c r="AF416" s="107">
        <f t="shared" si="190"/>
        <v>0.45127230493084153</v>
      </c>
      <c r="AG416" s="107">
        <f t="shared" si="191"/>
        <v>0.24115721676697285</v>
      </c>
      <c r="AH416" s="107">
        <f t="shared" si="192"/>
        <v>0.70193221412733608</v>
      </c>
      <c r="AI416" s="108">
        <f t="shared" si="193"/>
        <v>0.10685249709639953</v>
      </c>
      <c r="AJ416" s="106">
        <f t="shared" si="214"/>
        <v>3.4374239326629655E-2</v>
      </c>
      <c r="AK416" s="107">
        <f t="shared" si="208"/>
        <v>0.46812117500176315</v>
      </c>
      <c r="AL416" s="107">
        <f t="shared" si="209"/>
        <v>0.25564156762033119</v>
      </c>
      <c r="AM416" s="107">
        <f t="shared" si="210"/>
        <v>0.71741959961999413</v>
      </c>
      <c r="AN416" s="108">
        <f t="shared" si="211"/>
        <v>0.11731238264830285</v>
      </c>
      <c r="AO416" s="102">
        <f t="shared" si="212"/>
        <v>452.64428254672157</v>
      </c>
      <c r="AP416" s="103">
        <f t="shared" si="194"/>
        <v>740.51905817759473</v>
      </c>
      <c r="AQ416" s="103">
        <f t="shared" si="195"/>
        <v>390.47661281807621</v>
      </c>
      <c r="AR416" s="103">
        <f t="shared" si="196"/>
        <v>1033.7586316122902</v>
      </c>
      <c r="AS416" s="92">
        <f t="shared" si="197"/>
        <v>308.71777003484323</v>
      </c>
      <c r="AT416" s="102">
        <f t="shared" si="213"/>
        <v>454.07456579983153</v>
      </c>
      <c r="AU416" s="103">
        <f t="shared" si="198"/>
        <v>742.8589794985071</v>
      </c>
      <c r="AV416" s="103">
        <f t="shared" si="199"/>
        <v>391.71045621692031</v>
      </c>
      <c r="AW416" s="103">
        <f t="shared" si="200"/>
        <v>1037.0251429006555</v>
      </c>
      <c r="AX416" s="92">
        <f t="shared" si="201"/>
        <v>309.69326861826499</v>
      </c>
    </row>
    <row r="417" spans="1:50" x14ac:dyDescent="0.2">
      <c r="A417" s="85" t="str">
        <f t="shared" si="202"/>
        <v>2012_4</v>
      </c>
      <c r="B417" s="59">
        <v>2012</v>
      </c>
      <c r="C417" s="59">
        <v>4</v>
      </c>
      <c r="D417" s="83" t="str">
        <f t="shared" si="203"/>
        <v>LSL_Personal</v>
      </c>
      <c r="E417" s="70" t="s">
        <v>15</v>
      </c>
      <c r="F417" s="71" t="s">
        <v>14</v>
      </c>
      <c r="G417" s="88">
        <f t="shared" si="204"/>
        <v>1252.25</v>
      </c>
      <c r="H417" s="72">
        <v>5009</v>
      </c>
      <c r="I417" s="88">
        <f t="shared" si="205"/>
        <v>514674750</v>
      </c>
      <c r="J417" s="92">
        <f t="shared" si="206"/>
        <v>2058699000</v>
      </c>
      <c r="K417" s="67">
        <v>18</v>
      </c>
      <c r="L417" s="68">
        <v>388</v>
      </c>
      <c r="M417" s="68">
        <v>1037</v>
      </c>
      <c r="N417" s="68">
        <v>568</v>
      </c>
      <c r="O417" s="69">
        <v>90</v>
      </c>
      <c r="P417" s="67">
        <v>368287</v>
      </c>
      <c r="Q417" s="68">
        <v>1120610</v>
      </c>
      <c r="R417" s="68">
        <v>1630496</v>
      </c>
      <c r="S417" s="68">
        <v>1647906</v>
      </c>
      <c r="T417" s="69">
        <v>508535</v>
      </c>
      <c r="U417" s="102">
        <f t="shared" si="185"/>
        <v>20460.388888888891</v>
      </c>
      <c r="V417" s="103">
        <f t="shared" si="186"/>
        <v>2888.1701030927834</v>
      </c>
      <c r="W417" s="103">
        <f t="shared" si="187"/>
        <v>1572.3201542912248</v>
      </c>
      <c r="X417" s="103">
        <f t="shared" si="188"/>
        <v>2901.2429577464791</v>
      </c>
      <c r="Y417" s="92">
        <f t="shared" si="189"/>
        <v>5650.3888888888887</v>
      </c>
      <c r="Z417" s="102">
        <f>Coverages!$C$10*G417</f>
        <v>281756250</v>
      </c>
      <c r="AA417" s="103">
        <f>Coverages!$C$12*G417</f>
        <v>37567500</v>
      </c>
      <c r="AB417" s="103">
        <f>Coverages!$C$14*G417</f>
        <v>187837500</v>
      </c>
      <c r="AC417" s="103">
        <f>Coverages!$C$16*G417</f>
        <v>3756750</v>
      </c>
      <c r="AD417" s="92">
        <f>Coverages!$C$18*G417</f>
        <v>3756750</v>
      </c>
      <c r="AE417" s="106">
        <f t="shared" si="207"/>
        <v>1.4374126572170094E-2</v>
      </c>
      <c r="AF417" s="107">
        <f t="shared" si="190"/>
        <v>0.30984228388899981</v>
      </c>
      <c r="AG417" s="107">
        <f t="shared" si="191"/>
        <v>0.82810940307446601</v>
      </c>
      <c r="AH417" s="107">
        <f t="shared" si="192"/>
        <v>0.45358354961070074</v>
      </c>
      <c r="AI417" s="108">
        <f t="shared" si="193"/>
        <v>7.1870632860850464E-2</v>
      </c>
      <c r="AJ417" s="106">
        <f t="shared" si="214"/>
        <v>2.2211258921800661E-2</v>
      </c>
      <c r="AK417" s="107">
        <f t="shared" si="208"/>
        <v>0.34029001372088857</v>
      </c>
      <c r="AL417" s="107">
        <f t="shared" si="209"/>
        <v>0.85295104621796891</v>
      </c>
      <c r="AM417" s="107">
        <f t="shared" si="210"/>
        <v>0.48636294443875983</v>
      </c>
      <c r="AN417" s="108">
        <f t="shared" si="211"/>
        <v>8.8876171506063362E-2</v>
      </c>
      <c r="AO417" s="102">
        <f t="shared" si="212"/>
        <v>294.10021960471153</v>
      </c>
      <c r="AP417" s="103">
        <f t="shared" si="194"/>
        <v>894.87722100219605</v>
      </c>
      <c r="AQ417" s="103">
        <f t="shared" si="195"/>
        <v>1302.0531044120582</v>
      </c>
      <c r="AR417" s="103">
        <f t="shared" si="196"/>
        <v>1315.9560790576961</v>
      </c>
      <c r="AS417" s="92">
        <f t="shared" si="197"/>
        <v>406.09702535436213</v>
      </c>
      <c r="AT417" s="102">
        <f t="shared" si="213"/>
        <v>295.02952907587041</v>
      </c>
      <c r="AU417" s="103">
        <f t="shared" si="198"/>
        <v>897.70488933280603</v>
      </c>
      <c r="AV417" s="103">
        <f t="shared" si="199"/>
        <v>1306.1673831552305</v>
      </c>
      <c r="AW417" s="103">
        <f t="shared" si="200"/>
        <v>1320.1142889683895</v>
      </c>
      <c r="AX417" s="92">
        <f t="shared" si="201"/>
        <v>407.38022674869802</v>
      </c>
    </row>
    <row r="418" spans="1:50" x14ac:dyDescent="0.2">
      <c r="A418" s="85" t="str">
        <f t="shared" si="202"/>
        <v>2012_4</v>
      </c>
      <c r="B418" s="59">
        <v>2012</v>
      </c>
      <c r="C418" s="59">
        <v>4</v>
      </c>
      <c r="D418" s="83" t="str">
        <f t="shared" si="203"/>
        <v>MYA_Personal</v>
      </c>
      <c r="E418" s="70" t="s">
        <v>16</v>
      </c>
      <c r="F418" s="71" t="s">
        <v>14</v>
      </c>
      <c r="G418" s="88">
        <f t="shared" si="204"/>
        <v>1234.25</v>
      </c>
      <c r="H418" s="72">
        <v>4937</v>
      </c>
      <c r="I418" s="88">
        <f t="shared" si="205"/>
        <v>507276750</v>
      </c>
      <c r="J418" s="92">
        <f t="shared" si="206"/>
        <v>2029107000</v>
      </c>
      <c r="K418" s="67">
        <v>89</v>
      </c>
      <c r="L418" s="68">
        <v>604</v>
      </c>
      <c r="M418" s="68">
        <v>264</v>
      </c>
      <c r="N418" s="68">
        <v>1496</v>
      </c>
      <c r="O418" s="69">
        <v>96</v>
      </c>
      <c r="P418" s="67">
        <v>949241</v>
      </c>
      <c r="Q418" s="68">
        <v>1957798</v>
      </c>
      <c r="R418" s="68">
        <v>275388</v>
      </c>
      <c r="S418" s="68">
        <v>4034906</v>
      </c>
      <c r="T418" s="69">
        <v>440373</v>
      </c>
      <c r="U418" s="102">
        <f t="shared" si="185"/>
        <v>10665.629213483146</v>
      </c>
      <c r="V418" s="103">
        <f t="shared" si="186"/>
        <v>3241.3874172185429</v>
      </c>
      <c r="W418" s="103">
        <f t="shared" si="187"/>
        <v>1043.1363636363637</v>
      </c>
      <c r="X418" s="103">
        <f t="shared" si="188"/>
        <v>2697.1296791443851</v>
      </c>
      <c r="Y418" s="92">
        <f t="shared" si="189"/>
        <v>4587.21875</v>
      </c>
      <c r="Z418" s="102">
        <f>Coverages!$C$10*G418</f>
        <v>277706250</v>
      </c>
      <c r="AA418" s="103">
        <f>Coverages!$C$12*G418</f>
        <v>37027500</v>
      </c>
      <c r="AB418" s="103">
        <f>Coverages!$C$14*G418</f>
        <v>185137500</v>
      </c>
      <c r="AC418" s="103">
        <f>Coverages!$C$16*G418</f>
        <v>3702750</v>
      </c>
      <c r="AD418" s="92">
        <f>Coverages!$C$18*G418</f>
        <v>3702750</v>
      </c>
      <c r="AE418" s="106">
        <f t="shared" si="207"/>
        <v>7.2108567956248731E-2</v>
      </c>
      <c r="AF418" s="107">
        <f t="shared" si="190"/>
        <v>0.48936601174802513</v>
      </c>
      <c r="AG418" s="107">
        <f t="shared" si="191"/>
        <v>0.21389507798258051</v>
      </c>
      <c r="AH418" s="107">
        <f t="shared" si="192"/>
        <v>1.2120721085679562</v>
      </c>
      <c r="AI418" s="108">
        <f t="shared" si="193"/>
        <v>7.7780028357302008E-2</v>
      </c>
      <c r="AJ418" s="106">
        <f t="shared" si="214"/>
        <v>8.926379107203343E-2</v>
      </c>
      <c r="AK418" s="107">
        <f t="shared" si="208"/>
        <v>0.52251926213958766</v>
      </c>
      <c r="AL418" s="107">
        <f t="shared" si="209"/>
        <v>0.24109045013983715</v>
      </c>
      <c r="AM418" s="107">
        <f t="shared" si="210"/>
        <v>1.2456969588385796</v>
      </c>
      <c r="AN418" s="108">
        <f t="shared" si="211"/>
        <v>9.5542592662454212E-2</v>
      </c>
      <c r="AO418" s="102">
        <f t="shared" si="212"/>
        <v>769.08324893660119</v>
      </c>
      <c r="AP418" s="103">
        <f t="shared" si="194"/>
        <v>1586.2248328944704</v>
      </c>
      <c r="AQ418" s="103">
        <f t="shared" si="195"/>
        <v>223.12173384646547</v>
      </c>
      <c r="AR418" s="103">
        <f t="shared" si="196"/>
        <v>3269.1156572817499</v>
      </c>
      <c r="AS418" s="92">
        <f t="shared" si="197"/>
        <v>356.79400445614743</v>
      </c>
      <c r="AT418" s="102">
        <f t="shared" si="213"/>
        <v>771.5134285138455</v>
      </c>
      <c r="AU418" s="103">
        <f t="shared" si="198"/>
        <v>1591.2370486710431</v>
      </c>
      <c r="AV418" s="103">
        <f t="shared" si="199"/>
        <v>223.8267626994313</v>
      </c>
      <c r="AW418" s="103">
        <f t="shared" si="200"/>
        <v>3279.4455378466437</v>
      </c>
      <c r="AX418" s="92">
        <f t="shared" si="201"/>
        <v>357.92141622088349</v>
      </c>
    </row>
    <row r="419" spans="1:50" x14ac:dyDescent="0.2">
      <c r="A419" s="85" t="str">
        <f t="shared" si="202"/>
        <v>2012_4</v>
      </c>
      <c r="B419" s="59">
        <v>2012</v>
      </c>
      <c r="C419" s="59">
        <v>4</v>
      </c>
      <c r="D419" s="83" t="str">
        <f t="shared" si="203"/>
        <v>SMA_Personal</v>
      </c>
      <c r="E419" s="70" t="s">
        <v>17</v>
      </c>
      <c r="F419" s="71" t="s">
        <v>14</v>
      </c>
      <c r="G419" s="88">
        <f t="shared" si="204"/>
        <v>4919.75</v>
      </c>
      <c r="H419" s="72">
        <v>19679</v>
      </c>
      <c r="I419" s="88">
        <f t="shared" si="205"/>
        <v>2022017250</v>
      </c>
      <c r="J419" s="92">
        <f t="shared" si="206"/>
        <v>8088069000</v>
      </c>
      <c r="K419" s="67">
        <v>112</v>
      </c>
      <c r="L419" s="68">
        <v>1783</v>
      </c>
      <c r="M419" s="68">
        <v>2680</v>
      </c>
      <c r="N419" s="68">
        <v>2391</v>
      </c>
      <c r="O419" s="69">
        <v>295</v>
      </c>
      <c r="P419" s="67">
        <v>2067903</v>
      </c>
      <c r="Q419" s="68">
        <v>6589937</v>
      </c>
      <c r="R419" s="68">
        <v>2455825</v>
      </c>
      <c r="S419" s="68">
        <v>7252587</v>
      </c>
      <c r="T419" s="69">
        <v>1407522</v>
      </c>
      <c r="U419" s="102">
        <f t="shared" si="185"/>
        <v>18463.419642857141</v>
      </c>
      <c r="V419" s="103">
        <f t="shared" si="186"/>
        <v>3695.9826135726303</v>
      </c>
      <c r="W419" s="103">
        <f t="shared" si="187"/>
        <v>916.35261194029852</v>
      </c>
      <c r="X419" s="103">
        <f t="shared" si="188"/>
        <v>3033.2860727728985</v>
      </c>
      <c r="Y419" s="92">
        <f t="shared" si="189"/>
        <v>4771.2610169491527</v>
      </c>
      <c r="Z419" s="102">
        <f>Coverages!$C$10*G419</f>
        <v>1106943750</v>
      </c>
      <c r="AA419" s="103">
        <f>Coverages!$C$12*G419</f>
        <v>147592500</v>
      </c>
      <c r="AB419" s="103">
        <f>Coverages!$C$14*G419</f>
        <v>737962500</v>
      </c>
      <c r="AC419" s="103">
        <f>Coverages!$C$16*G419</f>
        <v>14759250</v>
      </c>
      <c r="AD419" s="92">
        <f>Coverages!$C$18*G419</f>
        <v>14759250</v>
      </c>
      <c r="AE419" s="106">
        <f t="shared" si="207"/>
        <v>2.2765384419940037E-2</v>
      </c>
      <c r="AF419" s="107">
        <f t="shared" si="190"/>
        <v>0.36241678947100969</v>
      </c>
      <c r="AG419" s="107">
        <f t="shared" si="191"/>
        <v>0.54474312719142237</v>
      </c>
      <c r="AH419" s="107">
        <f t="shared" si="192"/>
        <v>0.48600030489354135</v>
      </c>
      <c r="AI419" s="108">
        <f t="shared" si="193"/>
        <v>5.9962396463234924E-2</v>
      </c>
      <c r="AJ419" s="106">
        <f t="shared" si="214"/>
        <v>2.7720129544962193E-2</v>
      </c>
      <c r="AK419" s="107">
        <f t="shared" si="208"/>
        <v>0.37838502737460578</v>
      </c>
      <c r="AL419" s="107">
        <f t="shared" si="209"/>
        <v>0.56128590890211083</v>
      </c>
      <c r="AM419" s="107">
        <f t="shared" si="210"/>
        <v>0.50260321075186676</v>
      </c>
      <c r="AN419" s="108">
        <f t="shared" si="211"/>
        <v>6.7849118015633703E-2</v>
      </c>
      <c r="AO419" s="102">
        <f t="shared" si="212"/>
        <v>420.32684587631485</v>
      </c>
      <c r="AP419" s="103">
        <f t="shared" si="194"/>
        <v>1339.4861527516641</v>
      </c>
      <c r="AQ419" s="103">
        <f t="shared" si="195"/>
        <v>499.1767874383861</v>
      </c>
      <c r="AR419" s="103">
        <f t="shared" si="196"/>
        <v>1474.1779561969613</v>
      </c>
      <c r="AS419" s="92">
        <f t="shared" si="197"/>
        <v>286.09624472788249</v>
      </c>
      <c r="AT419" s="102">
        <f t="shared" si="213"/>
        <v>421.65501121866043</v>
      </c>
      <c r="AU419" s="103">
        <f t="shared" si="198"/>
        <v>1343.7187139170769</v>
      </c>
      <c r="AV419" s="103">
        <f t="shared" si="199"/>
        <v>500.75410593536867</v>
      </c>
      <c r="AW419" s="103">
        <f t="shared" si="200"/>
        <v>1478.8361218342015</v>
      </c>
      <c r="AX419" s="92">
        <f t="shared" si="201"/>
        <v>287.00026292360491</v>
      </c>
    </row>
    <row r="420" spans="1:50" x14ac:dyDescent="0.2">
      <c r="A420" s="85" t="str">
        <f t="shared" si="202"/>
        <v>2012_4</v>
      </c>
      <c r="B420" s="59">
        <v>2012</v>
      </c>
      <c r="C420" s="59">
        <v>4</v>
      </c>
      <c r="D420" s="83" t="str">
        <f t="shared" si="203"/>
        <v>MSL_Personal</v>
      </c>
      <c r="E420" s="70" t="s">
        <v>18</v>
      </c>
      <c r="F420" s="71" t="s">
        <v>14</v>
      </c>
      <c r="G420" s="88">
        <f t="shared" si="204"/>
        <v>4070.75</v>
      </c>
      <c r="H420" s="72">
        <v>16283</v>
      </c>
      <c r="I420" s="88">
        <f t="shared" si="205"/>
        <v>1673078250</v>
      </c>
      <c r="J420" s="92">
        <f t="shared" si="206"/>
        <v>6692313000</v>
      </c>
      <c r="K420" s="67">
        <v>161</v>
      </c>
      <c r="L420" s="68">
        <v>1431</v>
      </c>
      <c r="M420" s="68">
        <v>2560</v>
      </c>
      <c r="N420" s="68">
        <v>1944</v>
      </c>
      <c r="O420" s="69">
        <v>415</v>
      </c>
      <c r="P420" s="67">
        <v>3303650</v>
      </c>
      <c r="Q420" s="68">
        <v>4471360</v>
      </c>
      <c r="R420" s="68">
        <v>4414065</v>
      </c>
      <c r="S420" s="68">
        <v>5917267</v>
      </c>
      <c r="T420" s="69">
        <v>1149135</v>
      </c>
      <c r="U420" s="102">
        <f t="shared" si="185"/>
        <v>20519.565217391304</v>
      </c>
      <c r="V420" s="103">
        <f t="shared" si="186"/>
        <v>3124.6401118099229</v>
      </c>
      <c r="W420" s="103">
        <f t="shared" si="187"/>
        <v>1724.244140625</v>
      </c>
      <c r="X420" s="103">
        <f t="shared" si="188"/>
        <v>3043.8616255144034</v>
      </c>
      <c r="Y420" s="92">
        <f t="shared" si="189"/>
        <v>2769</v>
      </c>
      <c r="Z420" s="102">
        <f>Coverages!$C$10*G420</f>
        <v>915918750</v>
      </c>
      <c r="AA420" s="103">
        <f>Coverages!$C$12*G420</f>
        <v>122122500</v>
      </c>
      <c r="AB420" s="103">
        <f>Coverages!$C$14*G420</f>
        <v>610612500</v>
      </c>
      <c r="AC420" s="103">
        <f>Coverages!$C$16*G420</f>
        <v>12212250</v>
      </c>
      <c r="AD420" s="92">
        <f>Coverages!$C$18*G420</f>
        <v>12212250</v>
      </c>
      <c r="AE420" s="106">
        <f t="shared" si="207"/>
        <v>3.9550451391021313E-2</v>
      </c>
      <c r="AF420" s="107">
        <f t="shared" si="190"/>
        <v>0.35153227292268008</v>
      </c>
      <c r="AG420" s="107">
        <f t="shared" si="191"/>
        <v>0.62887674261499726</v>
      </c>
      <c r="AH420" s="107">
        <f t="shared" si="192"/>
        <v>0.47755327642326351</v>
      </c>
      <c r="AI420" s="108">
        <f t="shared" si="193"/>
        <v>0.10194681569735307</v>
      </c>
      <c r="AJ420" s="106">
        <f t="shared" si="214"/>
        <v>4.6668020716332706E-2</v>
      </c>
      <c r="AK420" s="107">
        <f t="shared" si="208"/>
        <v>0.36896821790065548</v>
      </c>
      <c r="AL420" s="107">
        <f t="shared" si="209"/>
        <v>0.64651926015267502</v>
      </c>
      <c r="AM420" s="107">
        <f t="shared" si="210"/>
        <v>0.49579435964485402</v>
      </c>
      <c r="AN420" s="108">
        <f t="shared" si="211"/>
        <v>0.1129966703741324</v>
      </c>
      <c r="AO420" s="102">
        <f t="shared" si="212"/>
        <v>811.55806669532637</v>
      </c>
      <c r="AP420" s="103">
        <f t="shared" si="194"/>
        <v>1098.4118405699196</v>
      </c>
      <c r="AQ420" s="103">
        <f t="shared" si="195"/>
        <v>1084.3370386292452</v>
      </c>
      <c r="AR420" s="103">
        <f t="shared" si="196"/>
        <v>1453.606092243444</v>
      </c>
      <c r="AS420" s="92">
        <f t="shared" si="197"/>
        <v>282.29073266597067</v>
      </c>
      <c r="AT420" s="102">
        <f t="shared" si="213"/>
        <v>814.1224598766338</v>
      </c>
      <c r="AU420" s="103">
        <f t="shared" si="198"/>
        <v>1101.8826456174188</v>
      </c>
      <c r="AV420" s="103">
        <f t="shared" si="199"/>
        <v>1087.7633695625607</v>
      </c>
      <c r="AW420" s="103">
        <f t="shared" si="200"/>
        <v>1458.1992540937538</v>
      </c>
      <c r="AX420" s="92">
        <f t="shared" si="201"/>
        <v>283.18272605461709</v>
      </c>
    </row>
    <row r="421" spans="1:50" x14ac:dyDescent="0.2">
      <c r="A421" s="85" t="str">
        <f t="shared" si="202"/>
        <v>2012_4</v>
      </c>
      <c r="B421" s="59">
        <v>2012</v>
      </c>
      <c r="C421" s="59">
        <v>4</v>
      </c>
      <c r="D421" s="83" t="str">
        <f t="shared" si="203"/>
        <v>LYL_Personal</v>
      </c>
      <c r="E421" s="70" t="s">
        <v>19</v>
      </c>
      <c r="F421" s="71" t="s">
        <v>14</v>
      </c>
      <c r="G421" s="88">
        <f t="shared" si="204"/>
        <v>976</v>
      </c>
      <c r="H421" s="72">
        <v>3904</v>
      </c>
      <c r="I421" s="88">
        <f t="shared" si="205"/>
        <v>401136000</v>
      </c>
      <c r="J421" s="92">
        <f t="shared" si="206"/>
        <v>1604544000</v>
      </c>
      <c r="K421" s="67">
        <v>80</v>
      </c>
      <c r="L421" s="68">
        <v>348</v>
      </c>
      <c r="M421" s="68">
        <v>677</v>
      </c>
      <c r="N421" s="68">
        <v>598</v>
      </c>
      <c r="O421" s="69">
        <v>138</v>
      </c>
      <c r="P421" s="67">
        <v>1606102</v>
      </c>
      <c r="Q421" s="68">
        <v>1055605</v>
      </c>
      <c r="R421" s="68">
        <v>1117339</v>
      </c>
      <c r="S421" s="68">
        <v>1886655</v>
      </c>
      <c r="T421" s="69">
        <v>736557</v>
      </c>
      <c r="U421" s="102">
        <f t="shared" si="185"/>
        <v>20076.275000000001</v>
      </c>
      <c r="V421" s="103">
        <f t="shared" si="186"/>
        <v>3033.3477011494251</v>
      </c>
      <c r="W421" s="103">
        <f t="shared" si="187"/>
        <v>1650.4268833087149</v>
      </c>
      <c r="X421" s="103">
        <f t="shared" si="188"/>
        <v>3154.9414715719063</v>
      </c>
      <c r="Y421" s="92">
        <f t="shared" si="189"/>
        <v>5337.369565217391</v>
      </c>
      <c r="Z421" s="102">
        <f>Coverages!$C$10*G421</f>
        <v>219600000</v>
      </c>
      <c r="AA421" s="103">
        <f>Coverages!$C$12*G421</f>
        <v>29280000</v>
      </c>
      <c r="AB421" s="103">
        <f>Coverages!$C$14*G421</f>
        <v>146400000</v>
      </c>
      <c r="AC421" s="103">
        <f>Coverages!$C$16*G421</f>
        <v>2928000</v>
      </c>
      <c r="AD421" s="92">
        <f>Coverages!$C$18*G421</f>
        <v>2928000</v>
      </c>
      <c r="AE421" s="106">
        <f t="shared" si="207"/>
        <v>8.1967213114754092E-2</v>
      </c>
      <c r="AF421" s="107">
        <f t="shared" si="190"/>
        <v>0.35655737704918034</v>
      </c>
      <c r="AG421" s="107">
        <f t="shared" si="191"/>
        <v>0.69364754098360659</v>
      </c>
      <c r="AH421" s="107">
        <f t="shared" si="192"/>
        <v>0.61270491803278693</v>
      </c>
      <c r="AI421" s="108">
        <f t="shared" si="193"/>
        <v>0.14139344262295081</v>
      </c>
      <c r="AJ421" s="106">
        <f t="shared" si="214"/>
        <v>0.10242601481257811</v>
      </c>
      <c r="AK421" s="107">
        <f t="shared" si="208"/>
        <v>0.39228060035498247</v>
      </c>
      <c r="AL421" s="107">
        <f t="shared" si="209"/>
        <v>0.7280279566450254</v>
      </c>
      <c r="AM421" s="107">
        <f t="shared" si="210"/>
        <v>0.64903594602255887</v>
      </c>
      <c r="AN421" s="108">
        <f t="shared" si="211"/>
        <v>0.16737964085269008</v>
      </c>
      <c r="AO421" s="102">
        <f t="shared" si="212"/>
        <v>1645.5963114754099</v>
      </c>
      <c r="AP421" s="103">
        <f t="shared" si="194"/>
        <v>1081.5625</v>
      </c>
      <c r="AQ421" s="103">
        <f t="shared" si="195"/>
        <v>1144.814549180328</v>
      </c>
      <c r="AR421" s="103">
        <f t="shared" si="196"/>
        <v>1933.048155737705</v>
      </c>
      <c r="AS421" s="92">
        <f t="shared" si="197"/>
        <v>754.66905737704917</v>
      </c>
      <c r="AT421" s="102">
        <f t="shared" si="213"/>
        <v>1650.7961315911978</v>
      </c>
      <c r="AU421" s="103">
        <f t="shared" si="198"/>
        <v>1084.9800638367465</v>
      </c>
      <c r="AV421" s="103">
        <f t="shared" si="199"/>
        <v>1148.431979336292</v>
      </c>
      <c r="AW421" s="103">
        <f t="shared" si="200"/>
        <v>1939.1562775260795</v>
      </c>
      <c r="AX421" s="92">
        <f t="shared" si="201"/>
        <v>757.05369042340885</v>
      </c>
    </row>
    <row r="422" spans="1:50" x14ac:dyDescent="0.2">
      <c r="A422" s="85" t="str">
        <f t="shared" si="202"/>
        <v>2012_4</v>
      </c>
      <c r="B422" s="59">
        <v>2012</v>
      </c>
      <c r="C422" s="59">
        <v>4</v>
      </c>
      <c r="D422" s="83" t="str">
        <f t="shared" si="203"/>
        <v>LSA_Personal</v>
      </c>
      <c r="E422" s="70" t="s">
        <v>20</v>
      </c>
      <c r="F422" s="71" t="s">
        <v>14</v>
      </c>
      <c r="G422" s="88">
        <f t="shared" si="204"/>
        <v>6218.75</v>
      </c>
      <c r="H422" s="72">
        <v>24875</v>
      </c>
      <c r="I422" s="88">
        <f t="shared" si="205"/>
        <v>2555906250</v>
      </c>
      <c r="J422" s="92">
        <f t="shared" si="206"/>
        <v>10223625000</v>
      </c>
      <c r="K422" s="67">
        <v>351</v>
      </c>
      <c r="L422" s="68">
        <v>2843</v>
      </c>
      <c r="M422" s="68">
        <v>2321</v>
      </c>
      <c r="N422" s="68">
        <v>4537</v>
      </c>
      <c r="O422" s="69">
        <v>843</v>
      </c>
      <c r="P422" s="67">
        <v>9086806</v>
      </c>
      <c r="Q422" s="68">
        <v>7306780</v>
      </c>
      <c r="R422" s="68">
        <v>4362401</v>
      </c>
      <c r="S422" s="68">
        <v>10129376</v>
      </c>
      <c r="T422" s="69">
        <v>7043693</v>
      </c>
      <c r="U422" s="102">
        <f t="shared" si="185"/>
        <v>25888.336182336181</v>
      </c>
      <c r="V422" s="103">
        <f t="shared" si="186"/>
        <v>2570.0949701020049</v>
      </c>
      <c r="W422" s="103">
        <f t="shared" si="187"/>
        <v>1879.5351141749245</v>
      </c>
      <c r="X422" s="103">
        <f t="shared" si="188"/>
        <v>2232.6153846153848</v>
      </c>
      <c r="Y422" s="92">
        <f t="shared" si="189"/>
        <v>8355.5077105575328</v>
      </c>
      <c r="Z422" s="102">
        <f>Coverages!$C$10*G422</f>
        <v>1399218750</v>
      </c>
      <c r="AA422" s="103">
        <f>Coverages!$C$12*G422</f>
        <v>186562500</v>
      </c>
      <c r="AB422" s="103">
        <f>Coverages!$C$14*G422</f>
        <v>932812500</v>
      </c>
      <c r="AC422" s="103">
        <f>Coverages!$C$16*G422</f>
        <v>18656250</v>
      </c>
      <c r="AD422" s="92">
        <f>Coverages!$C$18*G422</f>
        <v>18656250</v>
      </c>
      <c r="AE422" s="106">
        <f t="shared" si="207"/>
        <v>5.644221105527638E-2</v>
      </c>
      <c r="AF422" s="107">
        <f t="shared" si="190"/>
        <v>0.45716582914572862</v>
      </c>
      <c r="AG422" s="107">
        <f t="shared" si="191"/>
        <v>0.37322613065326632</v>
      </c>
      <c r="AH422" s="107">
        <f t="shared" si="192"/>
        <v>0.72956783919597989</v>
      </c>
      <c r="AI422" s="108">
        <f t="shared" si="193"/>
        <v>0.13555778894472362</v>
      </c>
      <c r="AJ422" s="106">
        <f t="shared" si="214"/>
        <v>6.326073913267212E-2</v>
      </c>
      <c r="AK422" s="107">
        <f t="shared" si="208"/>
        <v>0.4718847117656309</v>
      </c>
      <c r="AL422" s="107">
        <f t="shared" si="209"/>
        <v>0.38751657833272818</v>
      </c>
      <c r="AM422" s="107">
        <f t="shared" si="210"/>
        <v>0.74269184403067046</v>
      </c>
      <c r="AN422" s="108">
        <f t="shared" si="211"/>
        <v>0.1456720601109216</v>
      </c>
      <c r="AO422" s="102">
        <f t="shared" si="212"/>
        <v>1461.1949346733668</v>
      </c>
      <c r="AP422" s="103">
        <f t="shared" si="194"/>
        <v>1174.9595979899498</v>
      </c>
      <c r="AQ422" s="103">
        <f t="shared" si="195"/>
        <v>701.49161809045222</v>
      </c>
      <c r="AR422" s="103">
        <f t="shared" si="196"/>
        <v>1628.8443819095478</v>
      </c>
      <c r="AS422" s="92">
        <f t="shared" si="197"/>
        <v>1132.6541507537688</v>
      </c>
      <c r="AT422" s="102">
        <f t="shared" si="213"/>
        <v>1465.8120760472373</v>
      </c>
      <c r="AU422" s="103">
        <f t="shared" si="198"/>
        <v>1178.6722816598522</v>
      </c>
      <c r="AV422" s="103">
        <f t="shared" si="199"/>
        <v>703.7082189672085</v>
      </c>
      <c r="AW422" s="103">
        <f t="shared" si="200"/>
        <v>1633.9912686177147</v>
      </c>
      <c r="AX422" s="92">
        <f t="shared" si="201"/>
        <v>1136.2331560032637</v>
      </c>
    </row>
    <row r="423" spans="1:50" x14ac:dyDescent="0.2">
      <c r="A423" s="85" t="str">
        <f t="shared" si="202"/>
        <v>2012_4</v>
      </c>
      <c r="B423" s="59">
        <v>2012</v>
      </c>
      <c r="C423" s="59">
        <v>4</v>
      </c>
      <c r="D423" s="83" t="str">
        <f t="shared" si="203"/>
        <v>LMA_Personal</v>
      </c>
      <c r="E423" s="70" t="s">
        <v>21</v>
      </c>
      <c r="F423" s="71" t="s">
        <v>14</v>
      </c>
      <c r="G423" s="88">
        <f t="shared" si="204"/>
        <v>7580</v>
      </c>
      <c r="H423" s="72">
        <v>30320</v>
      </c>
      <c r="I423" s="88">
        <f t="shared" si="205"/>
        <v>3115380000</v>
      </c>
      <c r="J423" s="92">
        <f t="shared" si="206"/>
        <v>12461520000</v>
      </c>
      <c r="K423" s="67">
        <v>855</v>
      </c>
      <c r="L423" s="68">
        <v>2829</v>
      </c>
      <c r="M423" s="68">
        <v>8396</v>
      </c>
      <c r="N423" s="68">
        <v>4439</v>
      </c>
      <c r="O423" s="69">
        <v>582</v>
      </c>
      <c r="P423" s="67">
        <v>13653475</v>
      </c>
      <c r="Q423" s="68">
        <v>6723615</v>
      </c>
      <c r="R423" s="68">
        <v>8059615</v>
      </c>
      <c r="S423" s="68">
        <v>13010906</v>
      </c>
      <c r="T423" s="69">
        <v>2680919</v>
      </c>
      <c r="U423" s="102">
        <f t="shared" si="185"/>
        <v>15968.976608187135</v>
      </c>
      <c r="V423" s="103">
        <f t="shared" si="186"/>
        <v>2376.675503711559</v>
      </c>
      <c r="W423" s="103">
        <f t="shared" si="187"/>
        <v>959.93508813720814</v>
      </c>
      <c r="X423" s="103">
        <f t="shared" si="188"/>
        <v>2931.0443793647219</v>
      </c>
      <c r="Y423" s="92">
        <f t="shared" si="189"/>
        <v>4606.3900343642608</v>
      </c>
      <c r="Z423" s="102">
        <f>Coverages!$C$10*G423</f>
        <v>1705500000</v>
      </c>
      <c r="AA423" s="103">
        <f>Coverages!$C$12*G423</f>
        <v>227400000</v>
      </c>
      <c r="AB423" s="103">
        <f>Coverages!$C$14*G423</f>
        <v>1137000000</v>
      </c>
      <c r="AC423" s="103">
        <f>Coverages!$C$16*G423</f>
        <v>22740000</v>
      </c>
      <c r="AD423" s="92">
        <f>Coverages!$C$18*G423</f>
        <v>22740000</v>
      </c>
      <c r="AE423" s="106">
        <f t="shared" si="207"/>
        <v>0.11279683377308707</v>
      </c>
      <c r="AF423" s="107">
        <f t="shared" si="190"/>
        <v>0.37321899736147757</v>
      </c>
      <c r="AG423" s="107">
        <f t="shared" si="191"/>
        <v>1.1076517150395779</v>
      </c>
      <c r="AH423" s="107">
        <f t="shared" si="192"/>
        <v>0.5856200527704486</v>
      </c>
      <c r="AI423" s="108">
        <f t="shared" si="193"/>
        <v>7.678100263852243E-2</v>
      </c>
      <c r="AJ423" s="106">
        <f t="shared" si="214"/>
        <v>0.12126289323178993</v>
      </c>
      <c r="AK423" s="107">
        <f t="shared" si="208"/>
        <v>0.38616277672683608</v>
      </c>
      <c r="AL423" s="107">
        <f t="shared" si="209"/>
        <v>1.1168930222307856</v>
      </c>
      <c r="AM423" s="107">
        <f t="shared" si="210"/>
        <v>0.5988034899261826</v>
      </c>
      <c r="AN423" s="108">
        <f t="shared" si="211"/>
        <v>8.3906260302988422E-2</v>
      </c>
      <c r="AO423" s="102">
        <f t="shared" si="212"/>
        <v>1801.25</v>
      </c>
      <c r="AP423" s="103">
        <f t="shared" si="194"/>
        <v>887.02044854881262</v>
      </c>
      <c r="AQ423" s="103">
        <f t="shared" si="195"/>
        <v>1063.2737467018469</v>
      </c>
      <c r="AR423" s="103">
        <f t="shared" si="196"/>
        <v>1716.478364116095</v>
      </c>
      <c r="AS423" s="92">
        <f t="shared" si="197"/>
        <v>353.68324538258577</v>
      </c>
      <c r="AT423" s="102">
        <f t="shared" si="213"/>
        <v>1806.9416607786786</v>
      </c>
      <c r="AU423" s="103">
        <f t="shared" si="198"/>
        <v>889.82329074000836</v>
      </c>
      <c r="AV423" s="103">
        <f t="shared" si="199"/>
        <v>1066.6335210147417</v>
      </c>
      <c r="AW423" s="103">
        <f t="shared" si="200"/>
        <v>1721.9021601369084</v>
      </c>
      <c r="AX423" s="92">
        <f t="shared" si="201"/>
        <v>354.8008276481346</v>
      </c>
    </row>
    <row r="424" spans="1:50" x14ac:dyDescent="0.2">
      <c r="A424" s="85" t="str">
        <f t="shared" si="202"/>
        <v>2012_4</v>
      </c>
      <c r="B424" s="59">
        <v>2012</v>
      </c>
      <c r="C424" s="59">
        <v>4</v>
      </c>
      <c r="D424" s="83" t="str">
        <f t="shared" si="203"/>
        <v>SYL_Personal</v>
      </c>
      <c r="E424" s="70" t="s">
        <v>22</v>
      </c>
      <c r="F424" s="71" t="s">
        <v>14</v>
      </c>
      <c r="G424" s="88">
        <f t="shared" si="204"/>
        <v>732.25</v>
      </c>
      <c r="H424" s="72">
        <v>2929</v>
      </c>
      <c r="I424" s="88">
        <f t="shared" si="205"/>
        <v>300954750</v>
      </c>
      <c r="J424" s="92">
        <f t="shared" si="206"/>
        <v>1203819000</v>
      </c>
      <c r="K424" s="67">
        <v>110</v>
      </c>
      <c r="L424" s="68">
        <v>307</v>
      </c>
      <c r="M424" s="68">
        <v>410</v>
      </c>
      <c r="N424" s="68">
        <v>356</v>
      </c>
      <c r="O424" s="69">
        <v>140</v>
      </c>
      <c r="P424" s="67">
        <v>1270828</v>
      </c>
      <c r="Q424" s="68">
        <v>828031</v>
      </c>
      <c r="R424" s="68">
        <v>415875</v>
      </c>
      <c r="S424" s="68">
        <v>993314</v>
      </c>
      <c r="T424" s="69">
        <v>509701</v>
      </c>
      <c r="U424" s="102">
        <f t="shared" si="185"/>
        <v>11552.981818181817</v>
      </c>
      <c r="V424" s="103">
        <f t="shared" si="186"/>
        <v>2697.169381107492</v>
      </c>
      <c r="W424" s="103">
        <f t="shared" si="187"/>
        <v>1014.329268292683</v>
      </c>
      <c r="X424" s="103">
        <f t="shared" si="188"/>
        <v>2790.2078651685392</v>
      </c>
      <c r="Y424" s="92">
        <f t="shared" si="189"/>
        <v>3640.7214285714285</v>
      </c>
      <c r="Z424" s="102">
        <f>Coverages!$C$10*G424</f>
        <v>164756250</v>
      </c>
      <c r="AA424" s="103">
        <f>Coverages!$C$12*G424</f>
        <v>21967500</v>
      </c>
      <c r="AB424" s="103">
        <f>Coverages!$C$14*G424</f>
        <v>109837500</v>
      </c>
      <c r="AC424" s="103">
        <f>Coverages!$C$16*G424</f>
        <v>2196750</v>
      </c>
      <c r="AD424" s="92">
        <f>Coverages!$C$18*G424</f>
        <v>2196750</v>
      </c>
      <c r="AE424" s="106">
        <f t="shared" si="207"/>
        <v>0.1502219187435985</v>
      </c>
      <c r="AF424" s="107">
        <f t="shared" si="190"/>
        <v>0.4192557186753158</v>
      </c>
      <c r="AG424" s="107">
        <f t="shared" si="191"/>
        <v>0.55991806077159445</v>
      </c>
      <c r="AH424" s="107">
        <f t="shared" si="192"/>
        <v>0.48617275520655512</v>
      </c>
      <c r="AI424" s="108">
        <f t="shared" si="193"/>
        <v>0.1911915329463981</v>
      </c>
      <c r="AJ424" s="106">
        <f t="shared" si="214"/>
        <v>0.18098612013534565</v>
      </c>
      <c r="AK424" s="107">
        <f t="shared" si="208"/>
        <v>0.46174292731434635</v>
      </c>
      <c r="AL424" s="107">
        <f t="shared" si="209"/>
        <v>0.60266010032458117</v>
      </c>
      <c r="AM424" s="107">
        <f t="shared" si="210"/>
        <v>0.52920857732725146</v>
      </c>
      <c r="AN424" s="108">
        <f t="shared" si="211"/>
        <v>0.22505125611213453</v>
      </c>
      <c r="AO424" s="102">
        <f t="shared" si="212"/>
        <v>1735.51109593718</v>
      </c>
      <c r="AP424" s="103">
        <f t="shared" si="194"/>
        <v>1130.8036872652783</v>
      </c>
      <c r="AQ424" s="103">
        <f t="shared" si="195"/>
        <v>567.94127688630931</v>
      </c>
      <c r="AR424" s="103">
        <f t="shared" si="196"/>
        <v>1356.523045407989</v>
      </c>
      <c r="AS424" s="92">
        <f t="shared" si="197"/>
        <v>696.07511095937184</v>
      </c>
      <c r="AT424" s="102">
        <f t="shared" si="213"/>
        <v>1740.9950323345192</v>
      </c>
      <c r="AU424" s="103">
        <f t="shared" si="198"/>
        <v>1134.376845347273</v>
      </c>
      <c r="AV424" s="103">
        <f t="shared" si="199"/>
        <v>569.73588012863911</v>
      </c>
      <c r="AW424" s="103">
        <f t="shared" si="200"/>
        <v>1360.8094404186329</v>
      </c>
      <c r="AX424" s="92">
        <f t="shared" si="201"/>
        <v>698.2745965433063</v>
      </c>
    </row>
    <row r="425" spans="1:50" x14ac:dyDescent="0.2">
      <c r="A425" s="85" t="str">
        <f t="shared" si="202"/>
        <v>2012_4</v>
      </c>
      <c r="B425" s="59">
        <v>2012</v>
      </c>
      <c r="C425" s="59">
        <v>4</v>
      </c>
      <c r="D425" s="83" t="str">
        <f t="shared" si="203"/>
        <v>MYL_Personal</v>
      </c>
      <c r="E425" s="70" t="s">
        <v>23</v>
      </c>
      <c r="F425" s="71" t="s">
        <v>14</v>
      </c>
      <c r="G425" s="88">
        <f t="shared" si="204"/>
        <v>754</v>
      </c>
      <c r="H425" s="72">
        <v>3016</v>
      </c>
      <c r="I425" s="88">
        <f t="shared" si="205"/>
        <v>309894000</v>
      </c>
      <c r="J425" s="92">
        <f t="shared" si="206"/>
        <v>1239576000</v>
      </c>
      <c r="K425" s="67">
        <v>98</v>
      </c>
      <c r="L425" s="68">
        <v>326</v>
      </c>
      <c r="M425" s="68">
        <v>585</v>
      </c>
      <c r="N425" s="68">
        <v>427</v>
      </c>
      <c r="O425" s="69">
        <v>87</v>
      </c>
      <c r="P425" s="67">
        <v>1419165</v>
      </c>
      <c r="Q425" s="68">
        <v>937282</v>
      </c>
      <c r="R425" s="68">
        <v>455501</v>
      </c>
      <c r="S425" s="68">
        <v>1233623</v>
      </c>
      <c r="T425" s="69">
        <v>391830</v>
      </c>
      <c r="U425" s="102">
        <f t="shared" si="185"/>
        <v>14481.275510204081</v>
      </c>
      <c r="V425" s="103">
        <f t="shared" si="186"/>
        <v>2875.0981595092026</v>
      </c>
      <c r="W425" s="103">
        <f t="shared" si="187"/>
        <v>778.63418803418801</v>
      </c>
      <c r="X425" s="103">
        <f t="shared" si="188"/>
        <v>2889.0468384074943</v>
      </c>
      <c r="Y425" s="92">
        <f t="shared" si="189"/>
        <v>4503.7931034482763</v>
      </c>
      <c r="Z425" s="102">
        <f>Coverages!$C$10*G425</f>
        <v>169650000</v>
      </c>
      <c r="AA425" s="103">
        <f>Coverages!$C$12*G425</f>
        <v>22620000</v>
      </c>
      <c r="AB425" s="103">
        <f>Coverages!$C$14*G425</f>
        <v>113100000</v>
      </c>
      <c r="AC425" s="103">
        <f>Coverages!$C$16*G425</f>
        <v>2262000</v>
      </c>
      <c r="AD425" s="92">
        <f>Coverages!$C$18*G425</f>
        <v>2262000</v>
      </c>
      <c r="AE425" s="106">
        <f t="shared" si="207"/>
        <v>0.129973474801061</v>
      </c>
      <c r="AF425" s="107">
        <f t="shared" si="190"/>
        <v>0.43236074270557029</v>
      </c>
      <c r="AG425" s="107">
        <f t="shared" si="191"/>
        <v>0.77586206896551724</v>
      </c>
      <c r="AH425" s="107">
        <f t="shared" si="192"/>
        <v>0.56631299734748008</v>
      </c>
      <c r="AI425" s="108">
        <f t="shared" si="193"/>
        <v>0.11538461538461539</v>
      </c>
      <c r="AJ425" s="106">
        <f t="shared" si="214"/>
        <v>0.15850755383072079</v>
      </c>
      <c r="AK425" s="107">
        <f t="shared" si="208"/>
        <v>0.47439753673186014</v>
      </c>
      <c r="AL425" s="107">
        <f t="shared" si="209"/>
        <v>0.81124714943454979</v>
      </c>
      <c r="AM425" s="107">
        <f t="shared" si="210"/>
        <v>0.60836500318838416</v>
      </c>
      <c r="AN425" s="108">
        <f t="shared" si="211"/>
        <v>0.14249411150446681</v>
      </c>
      <c r="AO425" s="102">
        <f t="shared" si="212"/>
        <v>1882.181697612732</v>
      </c>
      <c r="AP425" s="103">
        <f t="shared" si="194"/>
        <v>1243.079575596817</v>
      </c>
      <c r="AQ425" s="103">
        <f t="shared" si="195"/>
        <v>604.11273209549074</v>
      </c>
      <c r="AR425" s="103">
        <f t="shared" si="196"/>
        <v>1636.1047745358089</v>
      </c>
      <c r="AS425" s="92">
        <f t="shared" si="197"/>
        <v>519.66843501326264</v>
      </c>
      <c r="AT425" s="102">
        <f t="shared" si="213"/>
        <v>1888.1290895609066</v>
      </c>
      <c r="AU425" s="103">
        <f t="shared" si="198"/>
        <v>1247.0075074581362</v>
      </c>
      <c r="AV425" s="103">
        <f t="shared" si="199"/>
        <v>606.02163132833925</v>
      </c>
      <c r="AW425" s="103">
        <f t="shared" si="200"/>
        <v>1641.2746029188954</v>
      </c>
      <c r="AX425" s="92">
        <f t="shared" si="201"/>
        <v>521.31050382629928</v>
      </c>
    </row>
    <row r="426" spans="1:50" x14ac:dyDescent="0.2">
      <c r="A426" s="85" t="str">
        <f t="shared" si="202"/>
        <v>2012_4</v>
      </c>
      <c r="B426" s="59">
        <v>2012</v>
      </c>
      <c r="C426" s="59">
        <v>4</v>
      </c>
      <c r="D426" s="83" t="str">
        <f t="shared" si="203"/>
        <v>MYH_Personal</v>
      </c>
      <c r="E426" s="70" t="s">
        <v>24</v>
      </c>
      <c r="F426" s="71" t="s">
        <v>14</v>
      </c>
      <c r="G426" s="88">
        <f t="shared" si="204"/>
        <v>2118.5</v>
      </c>
      <c r="H426" s="72">
        <v>8474</v>
      </c>
      <c r="I426" s="88">
        <f t="shared" si="205"/>
        <v>870703500</v>
      </c>
      <c r="J426" s="92">
        <f t="shared" si="206"/>
        <v>3482814000</v>
      </c>
      <c r="K426" s="67">
        <v>247</v>
      </c>
      <c r="L426" s="68">
        <v>900</v>
      </c>
      <c r="M426" s="68">
        <v>447</v>
      </c>
      <c r="N426" s="68">
        <v>2034</v>
      </c>
      <c r="O426" s="69">
        <v>201</v>
      </c>
      <c r="P426" s="67">
        <v>4485490</v>
      </c>
      <c r="Q426" s="68">
        <v>3889463</v>
      </c>
      <c r="R426" s="68">
        <v>550387</v>
      </c>
      <c r="S426" s="68">
        <v>5761770</v>
      </c>
      <c r="T426" s="69">
        <v>973198</v>
      </c>
      <c r="U426" s="102">
        <f t="shared" si="185"/>
        <v>18159.878542510123</v>
      </c>
      <c r="V426" s="103">
        <f t="shared" si="186"/>
        <v>4321.6255555555554</v>
      </c>
      <c r="W426" s="103">
        <f t="shared" si="187"/>
        <v>1231.2908277404922</v>
      </c>
      <c r="X426" s="103">
        <f t="shared" si="188"/>
        <v>2832.7286135693216</v>
      </c>
      <c r="Y426" s="92">
        <f t="shared" si="189"/>
        <v>4841.7810945273632</v>
      </c>
      <c r="Z426" s="102">
        <f>Coverages!$C$10*G426</f>
        <v>476662500</v>
      </c>
      <c r="AA426" s="103">
        <f>Coverages!$C$12*G426</f>
        <v>63555000</v>
      </c>
      <c r="AB426" s="103">
        <f>Coverages!$C$14*G426</f>
        <v>317775000</v>
      </c>
      <c r="AC426" s="103">
        <f>Coverages!$C$16*G426</f>
        <v>6355500</v>
      </c>
      <c r="AD426" s="92">
        <f>Coverages!$C$18*G426</f>
        <v>6355500</v>
      </c>
      <c r="AE426" s="106">
        <f t="shared" si="207"/>
        <v>0.11659192825112108</v>
      </c>
      <c r="AF426" s="107">
        <f t="shared" si="190"/>
        <v>0.4248288883644088</v>
      </c>
      <c r="AG426" s="107">
        <f t="shared" si="191"/>
        <v>0.21099834788765637</v>
      </c>
      <c r="AH426" s="107">
        <f t="shared" si="192"/>
        <v>0.96011328770356386</v>
      </c>
      <c r="AI426" s="108">
        <f t="shared" si="193"/>
        <v>9.4878451734717956E-2</v>
      </c>
      <c r="AJ426" s="106">
        <f t="shared" si="214"/>
        <v>0.13283830839275423</v>
      </c>
      <c r="AK426" s="107">
        <f t="shared" si="208"/>
        <v>0.44985234147816461</v>
      </c>
      <c r="AL426" s="107">
        <f t="shared" si="209"/>
        <v>0.23165310872165562</v>
      </c>
      <c r="AM426" s="107">
        <f t="shared" si="210"/>
        <v>0.97001971478796489</v>
      </c>
      <c r="AN426" s="108">
        <f t="shared" si="211"/>
        <v>0.10971315738701679</v>
      </c>
      <c r="AO426" s="102">
        <f t="shared" si="212"/>
        <v>2117.2952560774133</v>
      </c>
      <c r="AP426" s="103">
        <f t="shared" si="194"/>
        <v>1835.9513806938871</v>
      </c>
      <c r="AQ426" s="103">
        <f t="shared" si="195"/>
        <v>259.80033042246873</v>
      </c>
      <c r="AR426" s="103">
        <f t="shared" si="196"/>
        <v>2719.7403823459995</v>
      </c>
      <c r="AS426" s="92">
        <f t="shared" si="197"/>
        <v>459.38069388718435</v>
      </c>
      <c r="AT426" s="102">
        <f t="shared" si="213"/>
        <v>2123.9855691188559</v>
      </c>
      <c r="AU426" s="103">
        <f t="shared" si="198"/>
        <v>1841.7526922636616</v>
      </c>
      <c r="AV426" s="103">
        <f t="shared" si="199"/>
        <v>260.62125775124224</v>
      </c>
      <c r="AW426" s="103">
        <f t="shared" si="200"/>
        <v>2728.3343252536397</v>
      </c>
      <c r="AX426" s="92">
        <f t="shared" si="201"/>
        <v>460.83226311848478</v>
      </c>
    </row>
    <row r="427" spans="1:50" x14ac:dyDescent="0.2">
      <c r="A427" s="85" t="str">
        <f t="shared" si="202"/>
        <v>2012_4</v>
      </c>
      <c r="B427" s="59">
        <v>2012</v>
      </c>
      <c r="C427" s="59">
        <v>4</v>
      </c>
      <c r="D427" s="83" t="str">
        <f t="shared" si="203"/>
        <v>LML_Personal</v>
      </c>
      <c r="E427" s="70" t="s">
        <v>25</v>
      </c>
      <c r="F427" s="71" t="s">
        <v>14</v>
      </c>
      <c r="G427" s="88">
        <f t="shared" si="204"/>
        <v>5892.75</v>
      </c>
      <c r="H427" s="72">
        <v>23571</v>
      </c>
      <c r="I427" s="88">
        <f t="shared" si="205"/>
        <v>2421920250</v>
      </c>
      <c r="J427" s="92">
        <f t="shared" si="206"/>
        <v>9687681000</v>
      </c>
      <c r="K427" s="67">
        <v>170</v>
      </c>
      <c r="L427" s="68">
        <v>2008</v>
      </c>
      <c r="M427" s="68">
        <v>6781</v>
      </c>
      <c r="N427" s="68">
        <v>2751</v>
      </c>
      <c r="O427" s="69">
        <v>757</v>
      </c>
      <c r="P427" s="67">
        <v>2698889</v>
      </c>
      <c r="Q427" s="68">
        <v>3723096</v>
      </c>
      <c r="R427" s="68">
        <v>7825236</v>
      </c>
      <c r="S427" s="68">
        <v>4925850</v>
      </c>
      <c r="T427" s="69">
        <v>3465343</v>
      </c>
      <c r="U427" s="102">
        <f t="shared" si="185"/>
        <v>15875.817647058824</v>
      </c>
      <c r="V427" s="103">
        <f t="shared" si="186"/>
        <v>1854.1314741035856</v>
      </c>
      <c r="W427" s="103">
        <f t="shared" si="187"/>
        <v>1153.9943961067688</v>
      </c>
      <c r="X427" s="103">
        <f t="shared" si="188"/>
        <v>1790.5670665212649</v>
      </c>
      <c r="Y427" s="92">
        <f t="shared" si="189"/>
        <v>4577.7318361955085</v>
      </c>
      <c r="Z427" s="102">
        <f>Coverages!$C$10*G427</f>
        <v>1325868750</v>
      </c>
      <c r="AA427" s="103">
        <f>Coverages!$C$12*G427</f>
        <v>176782500</v>
      </c>
      <c r="AB427" s="103">
        <f>Coverages!$C$14*G427</f>
        <v>883912500</v>
      </c>
      <c r="AC427" s="103">
        <f>Coverages!$C$16*G427</f>
        <v>17678250</v>
      </c>
      <c r="AD427" s="92">
        <f>Coverages!$C$18*G427</f>
        <v>17678250</v>
      </c>
      <c r="AE427" s="106">
        <f t="shared" si="207"/>
        <v>2.8849009375928047E-2</v>
      </c>
      <c r="AF427" s="107">
        <f t="shared" si="190"/>
        <v>0.34075771074625599</v>
      </c>
      <c r="AG427" s="107">
        <f t="shared" si="191"/>
        <v>1.1507360739892241</v>
      </c>
      <c r="AH427" s="107">
        <f t="shared" si="192"/>
        <v>0.46684485172457679</v>
      </c>
      <c r="AI427" s="108">
        <f t="shared" si="193"/>
        <v>0.12846294175045606</v>
      </c>
      <c r="AJ427" s="106">
        <f t="shared" si="214"/>
        <v>3.392950104945807E-2</v>
      </c>
      <c r="AK427" s="107">
        <f t="shared" si="208"/>
        <v>0.35514378468714491</v>
      </c>
      <c r="AL427" s="107">
        <f t="shared" si="209"/>
        <v>1.1633774216815853</v>
      </c>
      <c r="AM427" s="107">
        <f t="shared" si="210"/>
        <v>0.48198778481097376</v>
      </c>
      <c r="AN427" s="108">
        <f t="shared" si="211"/>
        <v>0.13861908396019462</v>
      </c>
      <c r="AO427" s="102">
        <f t="shared" si="212"/>
        <v>458.00161215052395</v>
      </c>
      <c r="AP427" s="103">
        <f t="shared" si="194"/>
        <v>631.80959653811885</v>
      </c>
      <c r="AQ427" s="103">
        <f t="shared" si="195"/>
        <v>1327.9429807814688</v>
      </c>
      <c r="AR427" s="103">
        <f t="shared" si="196"/>
        <v>835.91701667303039</v>
      </c>
      <c r="AS427" s="92">
        <f t="shared" si="197"/>
        <v>588.06889822239191</v>
      </c>
      <c r="AT427" s="102">
        <f t="shared" si="213"/>
        <v>459.44882370497157</v>
      </c>
      <c r="AU427" s="103">
        <f t="shared" si="198"/>
        <v>633.80601341540341</v>
      </c>
      <c r="AV427" s="103">
        <f t="shared" si="199"/>
        <v>1332.1390673769083</v>
      </c>
      <c r="AW427" s="103">
        <f t="shared" si="200"/>
        <v>838.55838022502371</v>
      </c>
      <c r="AX427" s="92">
        <f t="shared" si="201"/>
        <v>589.92710151631184</v>
      </c>
    </row>
    <row r="428" spans="1:50" x14ac:dyDescent="0.2">
      <c r="A428" s="85" t="str">
        <f t="shared" si="202"/>
        <v>2012_4</v>
      </c>
      <c r="B428" s="59">
        <v>2012</v>
      </c>
      <c r="C428" s="59">
        <v>4</v>
      </c>
      <c r="D428" s="83" t="str">
        <f t="shared" si="203"/>
        <v>MSA_Personal</v>
      </c>
      <c r="E428" s="70" t="s">
        <v>26</v>
      </c>
      <c r="F428" s="71" t="s">
        <v>14</v>
      </c>
      <c r="G428" s="88">
        <f t="shared" si="204"/>
        <v>5900</v>
      </c>
      <c r="H428" s="72">
        <v>23600</v>
      </c>
      <c r="I428" s="88">
        <f t="shared" si="205"/>
        <v>2424900000</v>
      </c>
      <c r="J428" s="92">
        <f t="shared" si="206"/>
        <v>9699600000</v>
      </c>
      <c r="K428" s="67">
        <v>340</v>
      </c>
      <c r="L428" s="68">
        <v>2535</v>
      </c>
      <c r="M428" s="68">
        <v>4198</v>
      </c>
      <c r="N428" s="68">
        <v>4552</v>
      </c>
      <c r="O428" s="69">
        <v>878</v>
      </c>
      <c r="P428" s="67">
        <v>7028692</v>
      </c>
      <c r="Q428" s="68">
        <v>7689703</v>
      </c>
      <c r="R428" s="68">
        <v>7246584</v>
      </c>
      <c r="S428" s="68">
        <v>12239756</v>
      </c>
      <c r="T428" s="69">
        <v>3516299</v>
      </c>
      <c r="U428" s="102">
        <f t="shared" si="185"/>
        <v>20672.623529411765</v>
      </c>
      <c r="V428" s="103">
        <f t="shared" si="186"/>
        <v>3033.4134122287969</v>
      </c>
      <c r="W428" s="103">
        <f t="shared" si="187"/>
        <v>1726.1991424487851</v>
      </c>
      <c r="X428" s="103">
        <f t="shared" si="188"/>
        <v>2688.8743409490335</v>
      </c>
      <c r="Y428" s="92">
        <f t="shared" si="189"/>
        <v>4004.8963553530753</v>
      </c>
      <c r="Z428" s="102">
        <f>Coverages!$C$10*G428</f>
        <v>1327500000</v>
      </c>
      <c r="AA428" s="103">
        <f>Coverages!$C$12*G428</f>
        <v>177000000</v>
      </c>
      <c r="AB428" s="103">
        <f>Coverages!$C$14*G428</f>
        <v>885000000</v>
      </c>
      <c r="AC428" s="103">
        <f>Coverages!$C$16*G428</f>
        <v>17700000</v>
      </c>
      <c r="AD428" s="92">
        <f>Coverages!$C$18*G428</f>
        <v>17700000</v>
      </c>
      <c r="AE428" s="106">
        <f t="shared" si="207"/>
        <v>5.7627118644067797E-2</v>
      </c>
      <c r="AF428" s="107">
        <f t="shared" si="190"/>
        <v>0.42966101694915254</v>
      </c>
      <c r="AG428" s="107">
        <f t="shared" si="191"/>
        <v>0.71152542372881356</v>
      </c>
      <c r="AH428" s="107">
        <f t="shared" si="192"/>
        <v>0.77152542372881361</v>
      </c>
      <c r="AI428" s="108">
        <f t="shared" si="193"/>
        <v>0.14881355932203391</v>
      </c>
      <c r="AJ428" s="106">
        <f t="shared" si="214"/>
        <v>6.4696066170776043E-2</v>
      </c>
      <c r="AK428" s="107">
        <f t="shared" si="208"/>
        <v>0.4446771953626194</v>
      </c>
      <c r="AL428" s="107">
        <f t="shared" si="209"/>
        <v>0.7252683399366685</v>
      </c>
      <c r="AM428" s="107">
        <f t="shared" si="210"/>
        <v>0.78426115762887261</v>
      </c>
      <c r="AN428" s="108">
        <f t="shared" si="211"/>
        <v>0.15960957522714031</v>
      </c>
      <c r="AO428" s="102">
        <f t="shared" si="212"/>
        <v>1191.3037288135592</v>
      </c>
      <c r="AP428" s="103">
        <f t="shared" si="194"/>
        <v>1303.3394915254237</v>
      </c>
      <c r="AQ428" s="103">
        <f t="shared" si="195"/>
        <v>1228.2345762711864</v>
      </c>
      <c r="AR428" s="103">
        <f t="shared" si="196"/>
        <v>2074.5349152542371</v>
      </c>
      <c r="AS428" s="92">
        <f t="shared" si="197"/>
        <v>595.98288135593225</v>
      </c>
      <c r="AT428" s="102">
        <f t="shared" si="213"/>
        <v>1195.068057312536</v>
      </c>
      <c r="AU428" s="103">
        <f t="shared" si="198"/>
        <v>1307.4578350453228</v>
      </c>
      <c r="AV428" s="103">
        <f t="shared" si="199"/>
        <v>1232.1156003182537</v>
      </c>
      <c r="AW428" s="103">
        <f t="shared" si="200"/>
        <v>2081.0901124845782</v>
      </c>
      <c r="AX428" s="92">
        <f t="shared" si="201"/>
        <v>597.86609156582949</v>
      </c>
    </row>
    <row r="429" spans="1:50" x14ac:dyDescent="0.2">
      <c r="A429" s="85" t="str">
        <f t="shared" si="202"/>
        <v>2012_4</v>
      </c>
      <c r="B429" s="59">
        <v>2012</v>
      </c>
      <c r="C429" s="59">
        <v>4</v>
      </c>
      <c r="D429" s="83" t="str">
        <f t="shared" si="203"/>
        <v>LYA_Personal</v>
      </c>
      <c r="E429" s="70" t="s">
        <v>27</v>
      </c>
      <c r="F429" s="71" t="s">
        <v>14</v>
      </c>
      <c r="G429" s="88">
        <f t="shared" si="204"/>
        <v>1511.75</v>
      </c>
      <c r="H429" s="72">
        <v>6047</v>
      </c>
      <c r="I429" s="88">
        <f t="shared" si="205"/>
        <v>621329250</v>
      </c>
      <c r="J429" s="92">
        <f t="shared" si="206"/>
        <v>2485317000</v>
      </c>
      <c r="K429" s="67">
        <v>172</v>
      </c>
      <c r="L429" s="68">
        <v>680</v>
      </c>
      <c r="M429" s="68">
        <v>880</v>
      </c>
      <c r="N429" s="68">
        <v>905</v>
      </c>
      <c r="O429" s="69">
        <v>240</v>
      </c>
      <c r="P429" s="67">
        <v>3630523</v>
      </c>
      <c r="Q429" s="68">
        <v>1950176</v>
      </c>
      <c r="R429" s="68">
        <v>814963</v>
      </c>
      <c r="S429" s="68">
        <v>2551727</v>
      </c>
      <c r="T429" s="69">
        <v>1858998</v>
      </c>
      <c r="U429" s="102">
        <f t="shared" si="185"/>
        <v>21107.691860465115</v>
      </c>
      <c r="V429" s="103">
        <f t="shared" si="186"/>
        <v>2867.9058823529413</v>
      </c>
      <c r="W429" s="103">
        <f t="shared" si="187"/>
        <v>926.09431818181815</v>
      </c>
      <c r="X429" s="103">
        <f t="shared" si="188"/>
        <v>2819.5878453038672</v>
      </c>
      <c r="Y429" s="92">
        <f t="shared" si="189"/>
        <v>7745.8249999999998</v>
      </c>
      <c r="Z429" s="102">
        <f>Coverages!$C$10*G429</f>
        <v>340143750</v>
      </c>
      <c r="AA429" s="103">
        <f>Coverages!$C$12*G429</f>
        <v>45352500</v>
      </c>
      <c r="AB429" s="103">
        <f>Coverages!$C$14*G429</f>
        <v>226762500</v>
      </c>
      <c r="AC429" s="103">
        <f>Coverages!$C$16*G429</f>
        <v>4535250</v>
      </c>
      <c r="AD429" s="92">
        <f>Coverages!$C$18*G429</f>
        <v>4535250</v>
      </c>
      <c r="AE429" s="106">
        <f t="shared" si="207"/>
        <v>0.11377542583099057</v>
      </c>
      <c r="AF429" s="107">
        <f t="shared" si="190"/>
        <v>0.44980982305275341</v>
      </c>
      <c r="AG429" s="107">
        <f t="shared" si="191"/>
        <v>0.58210682983297501</v>
      </c>
      <c r="AH429" s="107">
        <f t="shared" si="192"/>
        <v>0.59864395568050277</v>
      </c>
      <c r="AI429" s="108">
        <f t="shared" si="193"/>
        <v>0.15875640813626593</v>
      </c>
      <c r="AJ429" s="106">
        <f t="shared" si="214"/>
        <v>0.13280425474400159</v>
      </c>
      <c r="AK429" s="107">
        <f t="shared" si="208"/>
        <v>0.47962152813437192</v>
      </c>
      <c r="AL429" s="107">
        <f t="shared" si="209"/>
        <v>0.61166311965384168</v>
      </c>
      <c r="AM429" s="107">
        <f t="shared" si="210"/>
        <v>0.62801809411025145</v>
      </c>
      <c r="AN429" s="108">
        <f t="shared" si="211"/>
        <v>0.18065632413962834</v>
      </c>
      <c r="AO429" s="102">
        <f t="shared" si="212"/>
        <v>2401.5366297337523</v>
      </c>
      <c r="AP429" s="103">
        <f t="shared" si="194"/>
        <v>1290.0122374731272</v>
      </c>
      <c r="AQ429" s="103">
        <f t="shared" si="195"/>
        <v>539.08582768314864</v>
      </c>
      <c r="AR429" s="103">
        <f t="shared" si="196"/>
        <v>1687.9292211013726</v>
      </c>
      <c r="AS429" s="92">
        <f t="shared" si="197"/>
        <v>1229.699355052092</v>
      </c>
      <c r="AT429" s="102">
        <f t="shared" si="213"/>
        <v>2409.125099876162</v>
      </c>
      <c r="AU429" s="103">
        <f t="shared" si="198"/>
        <v>1294.0884690101384</v>
      </c>
      <c r="AV429" s="103">
        <f t="shared" si="199"/>
        <v>540.78925233922951</v>
      </c>
      <c r="AW429" s="103">
        <f t="shared" si="200"/>
        <v>1693.26280641431</v>
      </c>
      <c r="AX429" s="92">
        <f t="shared" si="201"/>
        <v>1233.5850075649116</v>
      </c>
    </row>
    <row r="430" spans="1:50" x14ac:dyDescent="0.2">
      <c r="A430" s="85" t="str">
        <f t="shared" si="202"/>
        <v>2012_4</v>
      </c>
      <c r="B430" s="59">
        <v>2012</v>
      </c>
      <c r="C430" s="59">
        <v>4</v>
      </c>
      <c r="D430" s="83" t="str">
        <f t="shared" si="203"/>
        <v>MMA_Personal</v>
      </c>
      <c r="E430" s="70" t="s">
        <v>28</v>
      </c>
      <c r="F430" s="71" t="s">
        <v>14</v>
      </c>
      <c r="G430" s="88">
        <f t="shared" si="204"/>
        <v>10269</v>
      </c>
      <c r="H430" s="72">
        <v>41076</v>
      </c>
      <c r="I430" s="88">
        <f t="shared" si="205"/>
        <v>4220559000</v>
      </c>
      <c r="J430" s="92">
        <f t="shared" si="206"/>
        <v>16882236000</v>
      </c>
      <c r="K430" s="67">
        <v>1097</v>
      </c>
      <c r="L430" s="68">
        <v>4375</v>
      </c>
      <c r="M430" s="68">
        <v>7480</v>
      </c>
      <c r="N430" s="68">
        <v>6901</v>
      </c>
      <c r="O430" s="69">
        <v>1516</v>
      </c>
      <c r="P430" s="67">
        <v>15094050</v>
      </c>
      <c r="Q430" s="68">
        <v>13259396</v>
      </c>
      <c r="R430" s="68">
        <v>9538124</v>
      </c>
      <c r="S430" s="68">
        <v>20254842</v>
      </c>
      <c r="T430" s="69">
        <v>14834696</v>
      </c>
      <c r="U430" s="102">
        <f t="shared" si="185"/>
        <v>13759.389243391066</v>
      </c>
      <c r="V430" s="103">
        <f t="shared" si="186"/>
        <v>3030.7190857142859</v>
      </c>
      <c r="W430" s="103">
        <f t="shared" si="187"/>
        <v>1275.1502673796792</v>
      </c>
      <c r="X430" s="103">
        <f t="shared" si="188"/>
        <v>2935.058976959861</v>
      </c>
      <c r="Y430" s="92">
        <f t="shared" si="189"/>
        <v>9785.4195250659632</v>
      </c>
      <c r="Z430" s="102">
        <f>Coverages!$C$10*G430</f>
        <v>2310525000</v>
      </c>
      <c r="AA430" s="103">
        <f>Coverages!$C$12*G430</f>
        <v>308070000</v>
      </c>
      <c r="AB430" s="103">
        <f>Coverages!$C$14*G430</f>
        <v>1540350000</v>
      </c>
      <c r="AC430" s="103">
        <f>Coverages!$C$16*G430</f>
        <v>30807000</v>
      </c>
      <c r="AD430" s="92">
        <f>Coverages!$C$18*G430</f>
        <v>30807000</v>
      </c>
      <c r="AE430" s="106">
        <f t="shared" si="207"/>
        <v>0.10682637063005161</v>
      </c>
      <c r="AF430" s="107">
        <f t="shared" si="190"/>
        <v>0.42603953646898435</v>
      </c>
      <c r="AG430" s="107">
        <f t="shared" si="191"/>
        <v>0.72840588178011489</v>
      </c>
      <c r="AH430" s="107">
        <f t="shared" si="192"/>
        <v>0.67202259226799099</v>
      </c>
      <c r="AI430" s="108">
        <f t="shared" si="193"/>
        <v>0.14762878566559548</v>
      </c>
      <c r="AJ430" s="106">
        <f t="shared" si="214"/>
        <v>0.11392867086185644</v>
      </c>
      <c r="AK430" s="107">
        <f t="shared" si="208"/>
        <v>0.4374094663054372</v>
      </c>
      <c r="AL430" s="107">
        <f t="shared" si="209"/>
        <v>0.7386326578443656</v>
      </c>
      <c r="AM430" s="107">
        <f t="shared" si="210"/>
        <v>0.68281717217024795</v>
      </c>
      <c r="AN430" s="108">
        <f t="shared" si="211"/>
        <v>0.15578505869240775</v>
      </c>
      <c r="AO430" s="102">
        <f t="shared" si="212"/>
        <v>1469.8656149576395</v>
      </c>
      <c r="AP430" s="103">
        <f t="shared" si="194"/>
        <v>1291.2061544454182</v>
      </c>
      <c r="AQ430" s="103">
        <f t="shared" si="195"/>
        <v>928.82695491284449</v>
      </c>
      <c r="AR430" s="103">
        <f t="shared" si="196"/>
        <v>1972.4259421560034</v>
      </c>
      <c r="AS430" s="92">
        <f t="shared" si="197"/>
        <v>1444.6096017138962</v>
      </c>
      <c r="AT430" s="102">
        <f t="shared" si="213"/>
        <v>1474.5101542889831</v>
      </c>
      <c r="AU430" s="103">
        <f t="shared" si="198"/>
        <v>1295.2861585683581</v>
      </c>
      <c r="AV430" s="103">
        <f t="shared" si="199"/>
        <v>931.76189895140487</v>
      </c>
      <c r="AW430" s="103">
        <f t="shared" si="200"/>
        <v>1978.6584914266864</v>
      </c>
      <c r="AX430" s="92">
        <f t="shared" si="201"/>
        <v>1449.174336098672</v>
      </c>
    </row>
    <row r="431" spans="1:50" x14ac:dyDescent="0.2">
      <c r="A431" s="85" t="str">
        <f t="shared" si="202"/>
        <v>2012_4</v>
      </c>
      <c r="B431" s="59">
        <v>2012</v>
      </c>
      <c r="C431" s="59">
        <v>4</v>
      </c>
      <c r="D431" s="83" t="str">
        <f t="shared" si="203"/>
        <v>LYH_Personal</v>
      </c>
      <c r="E431" s="70" t="s">
        <v>29</v>
      </c>
      <c r="F431" s="71" t="s">
        <v>14</v>
      </c>
      <c r="G431" s="88">
        <f t="shared" si="204"/>
        <v>1092.25</v>
      </c>
      <c r="H431" s="72">
        <v>4369</v>
      </c>
      <c r="I431" s="88">
        <f t="shared" si="205"/>
        <v>448914750</v>
      </c>
      <c r="J431" s="92">
        <f t="shared" si="206"/>
        <v>1795659000</v>
      </c>
      <c r="K431" s="67">
        <v>147</v>
      </c>
      <c r="L431" s="68">
        <v>510</v>
      </c>
      <c r="M431" s="68">
        <v>684</v>
      </c>
      <c r="N431" s="68">
        <v>704</v>
      </c>
      <c r="O431" s="69">
        <v>232</v>
      </c>
      <c r="P431" s="67">
        <v>2297267</v>
      </c>
      <c r="Q431" s="68">
        <v>1530352</v>
      </c>
      <c r="R431" s="68">
        <v>1006161</v>
      </c>
      <c r="S431" s="68">
        <v>1790100</v>
      </c>
      <c r="T431" s="69">
        <v>1660274</v>
      </c>
      <c r="U431" s="102">
        <f t="shared" si="185"/>
        <v>15627.666666666666</v>
      </c>
      <c r="V431" s="103">
        <f t="shared" si="186"/>
        <v>3000.6901960784312</v>
      </c>
      <c r="W431" s="103">
        <f t="shared" si="187"/>
        <v>1470.9956140350878</v>
      </c>
      <c r="X431" s="103">
        <f t="shared" si="188"/>
        <v>2542.755681818182</v>
      </c>
      <c r="Y431" s="92">
        <f t="shared" si="189"/>
        <v>7156.3534482758623</v>
      </c>
      <c r="Z431" s="102">
        <f>Coverages!$C$10*G431</f>
        <v>245756250</v>
      </c>
      <c r="AA431" s="103">
        <f>Coverages!$C$12*G431</f>
        <v>32767500</v>
      </c>
      <c r="AB431" s="103">
        <f>Coverages!$C$14*G431</f>
        <v>163837500</v>
      </c>
      <c r="AC431" s="103">
        <f>Coverages!$C$16*G431</f>
        <v>3276750</v>
      </c>
      <c r="AD431" s="92">
        <f>Coverages!$C$18*G431</f>
        <v>3276750</v>
      </c>
      <c r="AE431" s="106">
        <f t="shared" si="207"/>
        <v>0.13458457312886243</v>
      </c>
      <c r="AF431" s="107">
        <f t="shared" si="190"/>
        <v>0.46692607003891051</v>
      </c>
      <c r="AG431" s="107">
        <f t="shared" si="191"/>
        <v>0.62623025864042114</v>
      </c>
      <c r="AH431" s="107">
        <f t="shared" si="192"/>
        <v>0.6445410849164569</v>
      </c>
      <c r="AI431" s="108">
        <f t="shared" si="193"/>
        <v>0.21240558480201419</v>
      </c>
      <c r="AJ431" s="106">
        <f t="shared" si="214"/>
        <v>0.15864508438621555</v>
      </c>
      <c r="AK431" s="107">
        <f t="shared" si="208"/>
        <v>0.50209933451392996</v>
      </c>
      <c r="AL431" s="107">
        <f t="shared" si="209"/>
        <v>0.66033886606391845</v>
      </c>
      <c r="AM431" s="107">
        <f t="shared" si="210"/>
        <v>0.67828650996138384</v>
      </c>
      <c r="AN431" s="108">
        <f t="shared" si="211"/>
        <v>0.24124119685782663</v>
      </c>
      <c r="AO431" s="102">
        <f t="shared" si="212"/>
        <v>2103.2428473334858</v>
      </c>
      <c r="AP431" s="103">
        <f t="shared" si="194"/>
        <v>1401.1004806591898</v>
      </c>
      <c r="AQ431" s="103">
        <f t="shared" si="195"/>
        <v>921.18196383611814</v>
      </c>
      <c r="AR431" s="103">
        <f t="shared" si="196"/>
        <v>1638.9105058365758</v>
      </c>
      <c r="AS431" s="92">
        <f t="shared" si="197"/>
        <v>1520.0494392309454</v>
      </c>
      <c r="AT431" s="102">
        <f t="shared" si="213"/>
        <v>2109.8887570196507</v>
      </c>
      <c r="AU431" s="103">
        <f t="shared" si="198"/>
        <v>1405.5277332075621</v>
      </c>
      <c r="AV431" s="103">
        <f t="shared" si="199"/>
        <v>924.09275093040947</v>
      </c>
      <c r="AW431" s="103">
        <f t="shared" si="200"/>
        <v>1644.0891998800648</v>
      </c>
      <c r="AX431" s="92">
        <f t="shared" si="201"/>
        <v>1524.8525513891263</v>
      </c>
    </row>
    <row r="432" spans="1:50" x14ac:dyDescent="0.2">
      <c r="A432" s="85" t="str">
        <f t="shared" si="202"/>
        <v>2012_4</v>
      </c>
      <c r="B432" s="59">
        <v>2012</v>
      </c>
      <c r="C432" s="59">
        <v>4</v>
      </c>
      <c r="D432" s="83" t="str">
        <f t="shared" si="203"/>
        <v>SSA_Personal</v>
      </c>
      <c r="E432" s="70" t="s">
        <v>30</v>
      </c>
      <c r="F432" s="71" t="s">
        <v>14</v>
      </c>
      <c r="G432" s="88">
        <f t="shared" si="204"/>
        <v>2127.75</v>
      </c>
      <c r="H432" s="72">
        <v>8511</v>
      </c>
      <c r="I432" s="88">
        <f t="shared" si="205"/>
        <v>874505250</v>
      </c>
      <c r="J432" s="92">
        <f t="shared" si="206"/>
        <v>3498021000</v>
      </c>
      <c r="K432" s="67">
        <v>250</v>
      </c>
      <c r="L432" s="68">
        <v>968</v>
      </c>
      <c r="M432" s="68">
        <v>2375</v>
      </c>
      <c r="N432" s="68">
        <v>2398</v>
      </c>
      <c r="O432" s="69">
        <v>133</v>
      </c>
      <c r="P432" s="67">
        <v>5259859</v>
      </c>
      <c r="Q432" s="68">
        <v>1784189</v>
      </c>
      <c r="R432" s="68">
        <v>2055283</v>
      </c>
      <c r="S432" s="68">
        <v>7936205</v>
      </c>
      <c r="T432" s="69">
        <v>696930</v>
      </c>
      <c r="U432" s="102">
        <f t="shared" si="185"/>
        <v>21039.436000000002</v>
      </c>
      <c r="V432" s="103">
        <f t="shared" si="186"/>
        <v>1843.1704545454545</v>
      </c>
      <c r="W432" s="103">
        <f t="shared" si="187"/>
        <v>865.38231578947364</v>
      </c>
      <c r="X432" s="103">
        <f t="shared" si="188"/>
        <v>3309.5100083402835</v>
      </c>
      <c r="Y432" s="92">
        <f t="shared" si="189"/>
        <v>5240.0751879699246</v>
      </c>
      <c r="Z432" s="102">
        <f>Coverages!$C$10*G432</f>
        <v>478743750</v>
      </c>
      <c r="AA432" s="103">
        <f>Coverages!$C$12*G432</f>
        <v>63832500</v>
      </c>
      <c r="AB432" s="103">
        <f>Coverages!$C$14*G432</f>
        <v>319162500</v>
      </c>
      <c r="AC432" s="103">
        <f>Coverages!$C$16*G432</f>
        <v>6383250</v>
      </c>
      <c r="AD432" s="92">
        <f>Coverages!$C$18*G432</f>
        <v>6383250</v>
      </c>
      <c r="AE432" s="106">
        <f t="shared" si="207"/>
        <v>0.11749500646222535</v>
      </c>
      <c r="AF432" s="107">
        <f t="shared" si="190"/>
        <v>0.45494066502173658</v>
      </c>
      <c r="AG432" s="107">
        <f t="shared" si="191"/>
        <v>1.1162025613911408</v>
      </c>
      <c r="AH432" s="107">
        <f t="shared" si="192"/>
        <v>1.1270121019856656</v>
      </c>
      <c r="AI432" s="108">
        <f t="shared" si="193"/>
        <v>6.2507343437903887E-2</v>
      </c>
      <c r="AJ432" s="106">
        <f t="shared" si="214"/>
        <v>0.13376037515025002</v>
      </c>
      <c r="AK432" s="107">
        <f t="shared" si="208"/>
        <v>0.48009396043922292</v>
      </c>
      <c r="AL432" s="107">
        <f t="shared" si="209"/>
        <v>1.1343943323462384</v>
      </c>
      <c r="AM432" s="107">
        <f t="shared" si="210"/>
        <v>1.1461230602008607</v>
      </c>
      <c r="AN432" s="108">
        <f t="shared" si="211"/>
        <v>7.4735052013905859E-2</v>
      </c>
      <c r="AO432" s="102">
        <f t="shared" si="212"/>
        <v>2472.0286687815769</v>
      </c>
      <c r="AP432" s="103">
        <f t="shared" si="194"/>
        <v>838.53319233932552</v>
      </c>
      <c r="AQ432" s="103">
        <f t="shared" si="195"/>
        <v>965.94195746680771</v>
      </c>
      <c r="AR432" s="103">
        <f t="shared" si="196"/>
        <v>3729.8578310421808</v>
      </c>
      <c r="AS432" s="92">
        <f t="shared" si="197"/>
        <v>327.54317941487488</v>
      </c>
      <c r="AT432" s="102">
        <f t="shared" si="213"/>
        <v>2479.8398824486821</v>
      </c>
      <c r="AU432" s="103">
        <f t="shared" si="198"/>
        <v>841.18282258635281</v>
      </c>
      <c r="AV432" s="103">
        <f t="shared" si="199"/>
        <v>968.99417895399381</v>
      </c>
      <c r="AW432" s="103">
        <f t="shared" si="200"/>
        <v>3741.6435828961658</v>
      </c>
      <c r="AX432" s="92">
        <f t="shared" si="201"/>
        <v>328.57816326919794</v>
      </c>
    </row>
    <row r="433" spans="1:50" x14ac:dyDescent="0.2">
      <c r="A433" s="85" t="str">
        <f t="shared" si="202"/>
        <v>2012_4</v>
      </c>
      <c r="B433" s="59">
        <v>2012</v>
      </c>
      <c r="C433" s="59">
        <v>4</v>
      </c>
      <c r="D433" s="83" t="str">
        <f t="shared" si="203"/>
        <v>MML_Personal</v>
      </c>
      <c r="E433" s="70" t="s">
        <v>31</v>
      </c>
      <c r="F433" s="71" t="s">
        <v>14</v>
      </c>
      <c r="G433" s="88">
        <f t="shared" si="204"/>
        <v>6864</v>
      </c>
      <c r="H433" s="72">
        <v>27456</v>
      </c>
      <c r="I433" s="88">
        <f t="shared" si="205"/>
        <v>2821104000</v>
      </c>
      <c r="J433" s="92">
        <f t="shared" si="206"/>
        <v>11284416000</v>
      </c>
      <c r="K433" s="67">
        <v>642</v>
      </c>
      <c r="L433" s="68">
        <v>2908</v>
      </c>
      <c r="M433" s="68">
        <v>7866</v>
      </c>
      <c r="N433" s="68">
        <v>3303</v>
      </c>
      <c r="O433" s="69">
        <v>840</v>
      </c>
      <c r="P433" s="67">
        <v>10090111</v>
      </c>
      <c r="Q433" s="68">
        <v>8768020</v>
      </c>
      <c r="R433" s="68">
        <v>5140942</v>
      </c>
      <c r="S433" s="68">
        <v>9867904</v>
      </c>
      <c r="T433" s="69">
        <v>1742996</v>
      </c>
      <c r="U433" s="102">
        <f t="shared" si="185"/>
        <v>15716.683800623054</v>
      </c>
      <c r="V433" s="103">
        <f t="shared" si="186"/>
        <v>3015.1375515818431</v>
      </c>
      <c r="W433" s="103">
        <f t="shared" si="187"/>
        <v>653.56496313246885</v>
      </c>
      <c r="X433" s="103">
        <f t="shared" si="188"/>
        <v>2987.5579775961246</v>
      </c>
      <c r="Y433" s="92">
        <f t="shared" si="189"/>
        <v>2074.9952380952382</v>
      </c>
      <c r="Z433" s="102">
        <f>Coverages!$C$10*G433</f>
        <v>1544400000</v>
      </c>
      <c r="AA433" s="103">
        <f>Coverages!$C$12*G433</f>
        <v>205920000</v>
      </c>
      <c r="AB433" s="103">
        <f>Coverages!$C$14*G433</f>
        <v>1029600000</v>
      </c>
      <c r="AC433" s="103">
        <f>Coverages!$C$16*G433</f>
        <v>20592000</v>
      </c>
      <c r="AD433" s="92">
        <f>Coverages!$C$18*G433</f>
        <v>20592000</v>
      </c>
      <c r="AE433" s="106">
        <f t="shared" si="207"/>
        <v>9.3531468531468528E-2</v>
      </c>
      <c r="AF433" s="107">
        <f t="shared" si="190"/>
        <v>0.42365967365967366</v>
      </c>
      <c r="AG433" s="107">
        <f t="shared" si="191"/>
        <v>1.145979020979021</v>
      </c>
      <c r="AH433" s="107">
        <f t="shared" si="192"/>
        <v>0.4812062937062937</v>
      </c>
      <c r="AI433" s="108">
        <f t="shared" si="193"/>
        <v>0.12237762237762238</v>
      </c>
      <c r="AJ433" s="106">
        <f t="shared" si="214"/>
        <v>0.10172031118211314</v>
      </c>
      <c r="AK433" s="107">
        <f t="shared" si="208"/>
        <v>0.43755649106821259</v>
      </c>
      <c r="AL433" s="107">
        <f t="shared" si="209"/>
        <v>1.1574817487201801</v>
      </c>
      <c r="AM433" s="107">
        <f t="shared" si="210"/>
        <v>0.49525803943398322</v>
      </c>
      <c r="AN433" s="108">
        <f t="shared" si="211"/>
        <v>0.13159425195803026</v>
      </c>
      <c r="AO433" s="102">
        <f t="shared" si="212"/>
        <v>1470.0045163170164</v>
      </c>
      <c r="AP433" s="103">
        <f t="shared" si="194"/>
        <v>1277.3921911421912</v>
      </c>
      <c r="AQ433" s="103">
        <f t="shared" si="195"/>
        <v>748.9717365967366</v>
      </c>
      <c r="AR433" s="103">
        <f t="shared" si="196"/>
        <v>1437.6317016317016</v>
      </c>
      <c r="AS433" s="92">
        <f t="shared" si="197"/>
        <v>253.93298368298369</v>
      </c>
      <c r="AT433" s="102">
        <f t="shared" si="213"/>
        <v>1474.6494945543527</v>
      </c>
      <c r="AU433" s="103">
        <f t="shared" si="198"/>
        <v>1281.4285453591597</v>
      </c>
      <c r="AV433" s="103">
        <f t="shared" si="199"/>
        <v>751.33836702423218</v>
      </c>
      <c r="AW433" s="103">
        <f t="shared" si="200"/>
        <v>1442.1743869726383</v>
      </c>
      <c r="AX433" s="92">
        <f t="shared" si="201"/>
        <v>254.73537113816275</v>
      </c>
    </row>
    <row r="434" spans="1:50" x14ac:dyDescent="0.2">
      <c r="A434" s="85" t="str">
        <f t="shared" si="202"/>
        <v>2012_4</v>
      </c>
      <c r="B434" s="59">
        <v>2012</v>
      </c>
      <c r="C434" s="59">
        <v>4</v>
      </c>
      <c r="D434" s="83" t="str">
        <f t="shared" si="203"/>
        <v>LMH_Personal</v>
      </c>
      <c r="E434" s="70" t="s">
        <v>32</v>
      </c>
      <c r="F434" s="71" t="s">
        <v>14</v>
      </c>
      <c r="G434" s="88">
        <f t="shared" si="204"/>
        <v>4828.25</v>
      </c>
      <c r="H434" s="72">
        <v>19313</v>
      </c>
      <c r="I434" s="88">
        <f t="shared" si="205"/>
        <v>1984410750</v>
      </c>
      <c r="J434" s="92">
        <f t="shared" si="206"/>
        <v>7937643000</v>
      </c>
      <c r="K434" s="67">
        <v>284</v>
      </c>
      <c r="L434" s="68">
        <v>2445</v>
      </c>
      <c r="M434" s="68">
        <v>3992</v>
      </c>
      <c r="N434" s="68">
        <v>3888</v>
      </c>
      <c r="O434" s="69">
        <v>898</v>
      </c>
      <c r="P434" s="67">
        <v>9879076</v>
      </c>
      <c r="Q434" s="68">
        <v>8333499</v>
      </c>
      <c r="R434" s="68">
        <v>5099968</v>
      </c>
      <c r="S434" s="68">
        <v>12109167</v>
      </c>
      <c r="T434" s="69">
        <v>7843323</v>
      </c>
      <c r="U434" s="102">
        <f t="shared" si="185"/>
        <v>34785.478873239437</v>
      </c>
      <c r="V434" s="103">
        <f t="shared" si="186"/>
        <v>3408.3840490797547</v>
      </c>
      <c r="W434" s="103">
        <f t="shared" si="187"/>
        <v>1277.5470941883768</v>
      </c>
      <c r="X434" s="103">
        <f t="shared" si="188"/>
        <v>3114.4976851851852</v>
      </c>
      <c r="Y434" s="92">
        <f t="shared" si="189"/>
        <v>8734.2126948775058</v>
      </c>
      <c r="Z434" s="102">
        <f>Coverages!$C$10*G434</f>
        <v>1086356250</v>
      </c>
      <c r="AA434" s="103">
        <f>Coverages!$C$12*G434</f>
        <v>144847500</v>
      </c>
      <c r="AB434" s="103">
        <f>Coverages!$C$14*G434</f>
        <v>724237500</v>
      </c>
      <c r="AC434" s="103">
        <f>Coverages!$C$16*G434</f>
        <v>14484750</v>
      </c>
      <c r="AD434" s="92">
        <f>Coverages!$C$18*G434</f>
        <v>14484750</v>
      </c>
      <c r="AE434" s="106">
        <f t="shared" si="207"/>
        <v>5.8820483612074766E-2</v>
      </c>
      <c r="AF434" s="107">
        <f t="shared" si="190"/>
        <v>0.50639465644902393</v>
      </c>
      <c r="AG434" s="107">
        <f t="shared" si="191"/>
        <v>0.8268006006316988</v>
      </c>
      <c r="AH434" s="107">
        <f t="shared" si="192"/>
        <v>0.80526070522446025</v>
      </c>
      <c r="AI434" s="108">
        <f t="shared" si="193"/>
        <v>0.18598871226634908</v>
      </c>
      <c r="AJ434" s="106">
        <f t="shared" si="214"/>
        <v>6.6710203331116019E-2</v>
      </c>
      <c r="AK434" s="107">
        <f t="shared" si="208"/>
        <v>0.52315934655176544</v>
      </c>
      <c r="AL434" s="107">
        <f t="shared" si="209"/>
        <v>0.83948981192247363</v>
      </c>
      <c r="AM434" s="107">
        <f t="shared" si="210"/>
        <v>0.81853942165162641</v>
      </c>
      <c r="AN434" s="108">
        <f t="shared" si="211"/>
        <v>0.19903597938336723</v>
      </c>
      <c r="AO434" s="102">
        <f t="shared" si="212"/>
        <v>2046.0986900015535</v>
      </c>
      <c r="AP434" s="103">
        <f t="shared" si="194"/>
        <v>1725.9874695800756</v>
      </c>
      <c r="AQ434" s="103">
        <f t="shared" si="195"/>
        <v>1056.2767048102314</v>
      </c>
      <c r="AR434" s="103">
        <f t="shared" si="196"/>
        <v>2507.982602392171</v>
      </c>
      <c r="AS434" s="92">
        <f t="shared" si="197"/>
        <v>1624.4649717806658</v>
      </c>
      <c r="AT434" s="102">
        <f t="shared" si="213"/>
        <v>2052.5640333260158</v>
      </c>
      <c r="AU434" s="103">
        <f t="shared" si="198"/>
        <v>1731.4413128473066</v>
      </c>
      <c r="AV434" s="103">
        <f t="shared" si="199"/>
        <v>1059.6143695942428</v>
      </c>
      <c r="AW434" s="103">
        <f t="shared" si="200"/>
        <v>2515.9074247164704</v>
      </c>
      <c r="AX434" s="92">
        <f t="shared" si="201"/>
        <v>1629.5980202560143</v>
      </c>
    </row>
    <row r="435" spans="1:50" x14ac:dyDescent="0.2">
      <c r="A435" s="85" t="str">
        <f t="shared" si="202"/>
        <v>2012_4</v>
      </c>
      <c r="B435" s="59">
        <v>2012</v>
      </c>
      <c r="C435" s="59">
        <v>4</v>
      </c>
      <c r="D435" s="83" t="str">
        <f t="shared" si="203"/>
        <v>SSL_Personal</v>
      </c>
      <c r="E435" s="70" t="s">
        <v>33</v>
      </c>
      <c r="F435" s="71" t="s">
        <v>14</v>
      </c>
      <c r="G435" s="88">
        <f t="shared" si="204"/>
        <v>3780.5</v>
      </c>
      <c r="H435" s="72">
        <v>15122</v>
      </c>
      <c r="I435" s="88">
        <f t="shared" si="205"/>
        <v>1553785500</v>
      </c>
      <c r="J435" s="92">
        <f t="shared" si="206"/>
        <v>6215142000</v>
      </c>
      <c r="K435" s="67">
        <v>517</v>
      </c>
      <c r="L435" s="68">
        <v>1561</v>
      </c>
      <c r="M435" s="68">
        <v>4019</v>
      </c>
      <c r="N435" s="68">
        <v>2141</v>
      </c>
      <c r="O435" s="69">
        <v>504</v>
      </c>
      <c r="P435" s="67">
        <v>6398293</v>
      </c>
      <c r="Q435" s="68">
        <v>4469751</v>
      </c>
      <c r="R435" s="68">
        <v>4151799</v>
      </c>
      <c r="S435" s="68">
        <v>5515475</v>
      </c>
      <c r="T435" s="69">
        <v>1067298</v>
      </c>
      <c r="U435" s="102">
        <f t="shared" si="185"/>
        <v>12375.808510638299</v>
      </c>
      <c r="V435" s="103">
        <f t="shared" si="186"/>
        <v>2863.3894939141578</v>
      </c>
      <c r="W435" s="103">
        <f t="shared" si="187"/>
        <v>1033.0427967156008</v>
      </c>
      <c r="X435" s="103">
        <f t="shared" si="188"/>
        <v>2576.1209715086407</v>
      </c>
      <c r="Y435" s="92">
        <f t="shared" si="189"/>
        <v>2117.6547619047619</v>
      </c>
      <c r="Z435" s="102">
        <f>Coverages!$C$10*G435</f>
        <v>850612500</v>
      </c>
      <c r="AA435" s="103">
        <f>Coverages!$C$12*G435</f>
        <v>113415000</v>
      </c>
      <c r="AB435" s="103">
        <f>Coverages!$C$14*G435</f>
        <v>567075000</v>
      </c>
      <c r="AC435" s="103">
        <f>Coverages!$C$16*G435</f>
        <v>11341500</v>
      </c>
      <c r="AD435" s="92">
        <f>Coverages!$C$18*G435</f>
        <v>11341500</v>
      </c>
      <c r="AE435" s="106">
        <f t="shared" si="207"/>
        <v>0.13675439756645946</v>
      </c>
      <c r="AF435" s="107">
        <f t="shared" si="190"/>
        <v>0.41290834545695015</v>
      </c>
      <c r="AG435" s="107">
        <f t="shared" si="191"/>
        <v>1.0630868932680861</v>
      </c>
      <c r="AH435" s="107">
        <f t="shared" si="192"/>
        <v>0.56632720539611159</v>
      </c>
      <c r="AI435" s="108">
        <f t="shared" si="193"/>
        <v>0.13331569898161619</v>
      </c>
      <c r="AJ435" s="106">
        <f t="shared" si="214"/>
        <v>0.1497746420006833</v>
      </c>
      <c r="AK435" s="107">
        <f t="shared" si="208"/>
        <v>0.43156617339214226</v>
      </c>
      <c r="AL435" s="107">
        <f t="shared" si="209"/>
        <v>1.0729006491850013</v>
      </c>
      <c r="AM435" s="107">
        <f t="shared" si="210"/>
        <v>0.58510722760759382</v>
      </c>
      <c r="AN435" s="108">
        <f t="shared" si="211"/>
        <v>0.14619678296502803</v>
      </c>
      <c r="AO435" s="102">
        <f t="shared" si="212"/>
        <v>1692.4462372702023</v>
      </c>
      <c r="AP435" s="103">
        <f t="shared" si="194"/>
        <v>1182.3174183309086</v>
      </c>
      <c r="AQ435" s="103">
        <f t="shared" si="195"/>
        <v>1098.2142573733634</v>
      </c>
      <c r="AR435" s="103">
        <f t="shared" si="196"/>
        <v>1458.9273905568048</v>
      </c>
      <c r="AS435" s="92">
        <f t="shared" si="197"/>
        <v>282.31662478508133</v>
      </c>
      <c r="AT435" s="102">
        <f t="shared" si="213"/>
        <v>1697.7940956289494</v>
      </c>
      <c r="AU435" s="103">
        <f t="shared" si="198"/>
        <v>1186.0533515316652</v>
      </c>
      <c r="AV435" s="103">
        <f t="shared" si="199"/>
        <v>1101.6844380896869</v>
      </c>
      <c r="AW435" s="103">
        <f t="shared" si="200"/>
        <v>1463.5373668553598</v>
      </c>
      <c r="AX435" s="92">
        <f t="shared" si="201"/>
        <v>283.20869998866675</v>
      </c>
    </row>
    <row r="436" spans="1:50" x14ac:dyDescent="0.2">
      <c r="A436" s="85" t="str">
        <f t="shared" si="202"/>
        <v>2012_4</v>
      </c>
      <c r="B436" s="59">
        <v>2012</v>
      </c>
      <c r="C436" s="59">
        <v>4</v>
      </c>
      <c r="D436" s="83" t="str">
        <f t="shared" si="203"/>
        <v>SSH_Personal</v>
      </c>
      <c r="E436" s="70" t="s">
        <v>34</v>
      </c>
      <c r="F436" s="71" t="s">
        <v>14</v>
      </c>
      <c r="G436" s="88">
        <f t="shared" si="204"/>
        <v>3491.5</v>
      </c>
      <c r="H436" s="72">
        <v>13966</v>
      </c>
      <c r="I436" s="88">
        <f t="shared" si="205"/>
        <v>1435006500</v>
      </c>
      <c r="J436" s="92">
        <f t="shared" si="206"/>
        <v>5740026000</v>
      </c>
      <c r="K436" s="67">
        <v>385</v>
      </c>
      <c r="L436" s="68">
        <v>1894</v>
      </c>
      <c r="M436" s="68">
        <v>2958</v>
      </c>
      <c r="N436" s="68">
        <v>2309</v>
      </c>
      <c r="O436" s="69">
        <v>385</v>
      </c>
      <c r="P436" s="67">
        <v>5492526</v>
      </c>
      <c r="Q436" s="68">
        <v>7087131</v>
      </c>
      <c r="R436" s="68">
        <v>3397615</v>
      </c>
      <c r="S436" s="68">
        <v>8821475</v>
      </c>
      <c r="T436" s="69">
        <v>1433864</v>
      </c>
      <c r="U436" s="102">
        <f t="shared" si="185"/>
        <v>14266.301298701299</v>
      </c>
      <c r="V436" s="103">
        <f t="shared" si="186"/>
        <v>3741.8854276663146</v>
      </c>
      <c r="W436" s="103">
        <f t="shared" si="187"/>
        <v>1148.6189993238675</v>
      </c>
      <c r="X436" s="103">
        <f t="shared" si="188"/>
        <v>3820.4742312689477</v>
      </c>
      <c r="Y436" s="92">
        <f t="shared" si="189"/>
        <v>3724.3220779220778</v>
      </c>
      <c r="Z436" s="102">
        <f>Coverages!$C$10*G436</f>
        <v>785587500</v>
      </c>
      <c r="AA436" s="103">
        <f>Coverages!$C$12*G436</f>
        <v>104745000</v>
      </c>
      <c r="AB436" s="103">
        <f>Coverages!$C$14*G436</f>
        <v>523725000</v>
      </c>
      <c r="AC436" s="103">
        <f>Coverages!$C$16*G436</f>
        <v>10474500</v>
      </c>
      <c r="AD436" s="92">
        <f>Coverages!$C$18*G436</f>
        <v>10474500</v>
      </c>
      <c r="AE436" s="106">
        <f t="shared" si="207"/>
        <v>0.11026779321208649</v>
      </c>
      <c r="AF436" s="107">
        <f t="shared" si="190"/>
        <v>0.54246026063296582</v>
      </c>
      <c r="AG436" s="107">
        <f t="shared" si="191"/>
        <v>0.84720034369182295</v>
      </c>
      <c r="AH436" s="107">
        <f t="shared" si="192"/>
        <v>0.66132034942002005</v>
      </c>
      <c r="AI436" s="108">
        <f t="shared" si="193"/>
        <v>0.11026779321208649</v>
      </c>
      <c r="AJ436" s="106">
        <f t="shared" si="214"/>
        <v>0.12261884364836872</v>
      </c>
      <c r="AK436" s="107">
        <f t="shared" si="208"/>
        <v>0.56210509051034108</v>
      </c>
      <c r="AL436" s="107">
        <f t="shared" si="209"/>
        <v>0.86138778729513665</v>
      </c>
      <c r="AM436" s="107">
        <f t="shared" si="210"/>
        <v>0.6799820145740999</v>
      </c>
      <c r="AN436" s="108">
        <f t="shared" si="211"/>
        <v>0.12261884364836872</v>
      </c>
      <c r="AO436" s="102">
        <f t="shared" si="212"/>
        <v>1573.1135615065159</v>
      </c>
      <c r="AP436" s="103">
        <f t="shared" si="194"/>
        <v>2029.8241443505656</v>
      </c>
      <c r="AQ436" s="103">
        <f t="shared" si="195"/>
        <v>973.11041099813838</v>
      </c>
      <c r="AR436" s="103">
        <f t="shared" si="196"/>
        <v>2526.5573535729627</v>
      </c>
      <c r="AS436" s="92">
        <f t="shared" si="197"/>
        <v>410.67277674351999</v>
      </c>
      <c r="AT436" s="102">
        <f t="shared" si="213"/>
        <v>1578.0843477707404</v>
      </c>
      <c r="AU436" s="103">
        <f t="shared" si="198"/>
        <v>2036.2380627239259</v>
      </c>
      <c r="AV436" s="103">
        <f t="shared" si="199"/>
        <v>976.18528364746635</v>
      </c>
      <c r="AW436" s="103">
        <f t="shared" si="200"/>
        <v>2534.5408691285011</v>
      </c>
      <c r="AX436" s="92">
        <f t="shared" si="201"/>
        <v>411.97043677753089</v>
      </c>
    </row>
    <row r="437" spans="1:50" x14ac:dyDescent="0.2">
      <c r="A437" s="85" t="str">
        <f t="shared" si="202"/>
        <v>2012_4</v>
      </c>
      <c r="B437" s="59">
        <v>2012</v>
      </c>
      <c r="C437" s="59">
        <v>4</v>
      </c>
      <c r="D437" s="83" t="str">
        <f t="shared" si="203"/>
        <v>MMH_Personal</v>
      </c>
      <c r="E437" s="70" t="s">
        <v>35</v>
      </c>
      <c r="F437" s="71" t="s">
        <v>14</v>
      </c>
      <c r="G437" s="88">
        <f t="shared" si="204"/>
        <v>6050</v>
      </c>
      <c r="H437" s="72">
        <v>24200</v>
      </c>
      <c r="I437" s="88">
        <f t="shared" si="205"/>
        <v>2486550000</v>
      </c>
      <c r="J437" s="92">
        <f t="shared" si="206"/>
        <v>9946200000</v>
      </c>
      <c r="K437" s="67">
        <v>995</v>
      </c>
      <c r="L437" s="68">
        <v>3441</v>
      </c>
      <c r="M437" s="68">
        <v>4479</v>
      </c>
      <c r="N437" s="68">
        <v>5343</v>
      </c>
      <c r="O437" s="69">
        <v>1292</v>
      </c>
      <c r="P437" s="67">
        <v>11616192</v>
      </c>
      <c r="Q437" s="68">
        <v>10007250</v>
      </c>
      <c r="R437" s="68">
        <v>6376731</v>
      </c>
      <c r="S437" s="68">
        <v>13516046</v>
      </c>
      <c r="T437" s="69">
        <v>3481200</v>
      </c>
      <c r="U437" s="102">
        <f t="shared" si="185"/>
        <v>11674.564824120604</v>
      </c>
      <c r="V437" s="103">
        <f t="shared" si="186"/>
        <v>2908.2388840453355</v>
      </c>
      <c r="W437" s="103">
        <f t="shared" si="187"/>
        <v>1423.695244474213</v>
      </c>
      <c r="X437" s="103">
        <f t="shared" si="188"/>
        <v>2529.6735916151974</v>
      </c>
      <c r="Y437" s="92">
        <f t="shared" si="189"/>
        <v>2694.4272445820434</v>
      </c>
      <c r="Z437" s="102">
        <f>Coverages!$C$10*G437</f>
        <v>1361250000</v>
      </c>
      <c r="AA437" s="103">
        <f>Coverages!$C$12*G437</f>
        <v>181500000</v>
      </c>
      <c r="AB437" s="103">
        <f>Coverages!$C$14*G437</f>
        <v>907500000</v>
      </c>
      <c r="AC437" s="103">
        <f>Coverages!$C$16*G437</f>
        <v>18150000</v>
      </c>
      <c r="AD437" s="92">
        <f>Coverages!$C$18*G437</f>
        <v>18150000</v>
      </c>
      <c r="AE437" s="106">
        <f t="shared" si="207"/>
        <v>0.16446280991735537</v>
      </c>
      <c r="AF437" s="107">
        <f t="shared" si="190"/>
        <v>0.56876033057851239</v>
      </c>
      <c r="AG437" s="107">
        <f t="shared" si="191"/>
        <v>0.7403305785123967</v>
      </c>
      <c r="AH437" s="107">
        <f t="shared" si="192"/>
        <v>0.88314049586776855</v>
      </c>
      <c r="AI437" s="108">
        <f t="shared" si="193"/>
        <v>0.21355371900826448</v>
      </c>
      <c r="AJ437" s="106">
        <f t="shared" si="214"/>
        <v>0.17556720689872024</v>
      </c>
      <c r="AK437" s="107">
        <f t="shared" si="208"/>
        <v>0.58359583218425526</v>
      </c>
      <c r="AL437" s="107">
        <f t="shared" si="209"/>
        <v>0.75346471372085988</v>
      </c>
      <c r="AM437" s="107">
        <f t="shared" si="210"/>
        <v>0.89276382086674888</v>
      </c>
      <c r="AN437" s="108">
        <f t="shared" si="211"/>
        <v>0.22582998627034501</v>
      </c>
      <c r="AO437" s="102">
        <f t="shared" si="212"/>
        <v>1920.0317355371901</v>
      </c>
      <c r="AP437" s="103">
        <f t="shared" si="194"/>
        <v>1654.090909090909</v>
      </c>
      <c r="AQ437" s="103">
        <f t="shared" si="195"/>
        <v>1054.0051239669422</v>
      </c>
      <c r="AR437" s="103">
        <f t="shared" si="196"/>
        <v>2234.0571900826444</v>
      </c>
      <c r="AS437" s="92">
        <f t="shared" si="197"/>
        <v>575.40495867768595</v>
      </c>
      <c r="AT437" s="102">
        <f t="shared" si="213"/>
        <v>1926.0987275277387</v>
      </c>
      <c r="AU437" s="103">
        <f t="shared" si="198"/>
        <v>1659.3175707712098</v>
      </c>
      <c r="AV437" s="103">
        <f t="shared" si="199"/>
        <v>1057.3356109202296</v>
      </c>
      <c r="AW437" s="103">
        <f t="shared" si="200"/>
        <v>2241.116452087429</v>
      </c>
      <c r="AX437" s="92">
        <f t="shared" si="201"/>
        <v>577.22314595605542</v>
      </c>
    </row>
    <row r="438" spans="1:50" x14ac:dyDescent="0.2">
      <c r="A438" s="85" t="str">
        <f t="shared" si="202"/>
        <v>2012_4</v>
      </c>
      <c r="B438" s="59">
        <v>2012</v>
      </c>
      <c r="C438" s="59">
        <v>4</v>
      </c>
      <c r="D438" s="83" t="str">
        <f t="shared" si="203"/>
        <v>SYA_Personal</v>
      </c>
      <c r="E438" s="70" t="s">
        <v>36</v>
      </c>
      <c r="F438" s="71" t="s">
        <v>14</v>
      </c>
      <c r="G438" s="88">
        <f t="shared" si="204"/>
        <v>1695</v>
      </c>
      <c r="H438" s="72">
        <v>6780</v>
      </c>
      <c r="I438" s="88">
        <f t="shared" si="205"/>
        <v>696645000</v>
      </c>
      <c r="J438" s="92">
        <f t="shared" si="206"/>
        <v>2786580000</v>
      </c>
      <c r="K438" s="67">
        <v>269</v>
      </c>
      <c r="L438" s="68">
        <v>978</v>
      </c>
      <c r="M438" s="68">
        <v>948</v>
      </c>
      <c r="N438" s="68">
        <v>1343</v>
      </c>
      <c r="O438" s="69">
        <v>653</v>
      </c>
      <c r="P438" s="67">
        <v>4286057</v>
      </c>
      <c r="Q438" s="68">
        <v>3592293</v>
      </c>
      <c r="R438" s="68">
        <v>888648</v>
      </c>
      <c r="S438" s="68">
        <v>4430188</v>
      </c>
      <c r="T438" s="69">
        <v>3153065</v>
      </c>
      <c r="U438" s="102">
        <f t="shared" si="185"/>
        <v>15933.297397769516</v>
      </c>
      <c r="V438" s="103">
        <f t="shared" si="186"/>
        <v>3673.1012269938651</v>
      </c>
      <c r="W438" s="103">
        <f t="shared" si="187"/>
        <v>937.39240506329111</v>
      </c>
      <c r="X438" s="103">
        <f t="shared" si="188"/>
        <v>3298.7252419955325</v>
      </c>
      <c r="Y438" s="92">
        <f t="shared" si="189"/>
        <v>4828.5834609494641</v>
      </c>
      <c r="Z438" s="102">
        <f>Coverages!$C$10*G438</f>
        <v>381375000</v>
      </c>
      <c r="AA438" s="103">
        <f>Coverages!$C$12*G438</f>
        <v>50850000</v>
      </c>
      <c r="AB438" s="103">
        <f>Coverages!$C$14*G438</f>
        <v>254250000</v>
      </c>
      <c r="AC438" s="103">
        <f>Coverages!$C$16*G438</f>
        <v>5085000</v>
      </c>
      <c r="AD438" s="92">
        <f>Coverages!$C$18*G438</f>
        <v>5085000</v>
      </c>
      <c r="AE438" s="106">
        <f t="shared" si="207"/>
        <v>0.15870206489675517</v>
      </c>
      <c r="AF438" s="107">
        <f t="shared" si="190"/>
        <v>0.57699115044247784</v>
      </c>
      <c r="AG438" s="107">
        <f t="shared" si="191"/>
        <v>0.55929203539823014</v>
      </c>
      <c r="AH438" s="107">
        <f t="shared" si="192"/>
        <v>0.79233038348082596</v>
      </c>
      <c r="AI438" s="108">
        <f t="shared" si="193"/>
        <v>0.38525073746312682</v>
      </c>
      <c r="AJ438" s="106">
        <f t="shared" si="214"/>
        <v>0.17938143328720563</v>
      </c>
      <c r="AK438" s="107">
        <f t="shared" si="208"/>
        <v>0.60495071300581504</v>
      </c>
      <c r="AL438" s="107">
        <f t="shared" si="209"/>
        <v>0.58738941615610851</v>
      </c>
      <c r="AM438" s="107">
        <f t="shared" si="210"/>
        <v>0.81528714936665203</v>
      </c>
      <c r="AN438" s="108">
        <f t="shared" si="211"/>
        <v>0.41279250556949293</v>
      </c>
      <c r="AO438" s="102">
        <f t="shared" si="212"/>
        <v>2528.6471976401181</v>
      </c>
      <c r="AP438" s="103">
        <f t="shared" si="194"/>
        <v>2119.3469026548673</v>
      </c>
      <c r="AQ438" s="103">
        <f t="shared" si="195"/>
        <v>524.27610619469021</v>
      </c>
      <c r="AR438" s="103">
        <f t="shared" si="196"/>
        <v>2613.6802359882004</v>
      </c>
      <c r="AS438" s="92">
        <f t="shared" si="197"/>
        <v>1860.2153392330383</v>
      </c>
      <c r="AT438" s="102">
        <f t="shared" si="213"/>
        <v>2536.6373167673487</v>
      </c>
      <c r="AU438" s="103">
        <f t="shared" si="198"/>
        <v>2126.043698570068</v>
      </c>
      <c r="AV438" s="103">
        <f t="shared" si="199"/>
        <v>525.9327345088202</v>
      </c>
      <c r="AW438" s="103">
        <f t="shared" si="200"/>
        <v>2621.9390458631106</v>
      </c>
      <c r="AX438" s="92">
        <f t="shared" si="201"/>
        <v>1866.0933210158055</v>
      </c>
    </row>
    <row r="439" spans="1:50" x14ac:dyDescent="0.2">
      <c r="A439" s="85" t="str">
        <f t="shared" si="202"/>
        <v>2012_4</v>
      </c>
      <c r="B439" s="59">
        <v>2012</v>
      </c>
      <c r="C439" s="59">
        <v>4</v>
      </c>
      <c r="D439" s="83" t="str">
        <f t="shared" si="203"/>
        <v>LSH_Personal</v>
      </c>
      <c r="E439" s="70" t="s">
        <v>37</v>
      </c>
      <c r="F439" s="71" t="s">
        <v>14</v>
      </c>
      <c r="G439" s="88">
        <f t="shared" si="204"/>
        <v>3157.25</v>
      </c>
      <c r="H439" s="72">
        <v>12629</v>
      </c>
      <c r="I439" s="88">
        <f t="shared" si="205"/>
        <v>1297629750</v>
      </c>
      <c r="J439" s="92">
        <f t="shared" si="206"/>
        <v>5190519000</v>
      </c>
      <c r="K439" s="67">
        <v>538</v>
      </c>
      <c r="L439" s="68">
        <v>2137</v>
      </c>
      <c r="M439" s="68">
        <v>2910</v>
      </c>
      <c r="N439" s="68">
        <v>2425</v>
      </c>
      <c r="O439" s="69">
        <v>1553</v>
      </c>
      <c r="P439" s="67">
        <v>9667090</v>
      </c>
      <c r="Q439" s="68">
        <v>6298127</v>
      </c>
      <c r="R439" s="68">
        <v>3628849</v>
      </c>
      <c r="S439" s="68">
        <v>7282757</v>
      </c>
      <c r="T439" s="69">
        <v>8152759</v>
      </c>
      <c r="U439" s="102">
        <f t="shared" si="185"/>
        <v>17968.568773234201</v>
      </c>
      <c r="V439" s="103">
        <f t="shared" si="186"/>
        <v>2947.1815629386992</v>
      </c>
      <c r="W439" s="103">
        <f t="shared" si="187"/>
        <v>1247.027147766323</v>
      </c>
      <c r="X439" s="103">
        <f t="shared" si="188"/>
        <v>3003.1987628865982</v>
      </c>
      <c r="Y439" s="92">
        <f t="shared" si="189"/>
        <v>5249.6838377334188</v>
      </c>
      <c r="Z439" s="102">
        <f>Coverages!$C$10*G439</f>
        <v>710381250</v>
      </c>
      <c r="AA439" s="103">
        <f>Coverages!$C$12*G439</f>
        <v>94717500</v>
      </c>
      <c r="AB439" s="103">
        <f>Coverages!$C$14*G439</f>
        <v>473587500</v>
      </c>
      <c r="AC439" s="103">
        <f>Coverages!$C$16*G439</f>
        <v>9471750</v>
      </c>
      <c r="AD439" s="92">
        <f>Coverages!$C$18*G439</f>
        <v>9471750</v>
      </c>
      <c r="AE439" s="106">
        <f t="shared" si="207"/>
        <v>0.17040145696413017</v>
      </c>
      <c r="AF439" s="107">
        <f t="shared" si="190"/>
        <v>0.67685485786681443</v>
      </c>
      <c r="AG439" s="107">
        <f t="shared" si="191"/>
        <v>0.92168817800300895</v>
      </c>
      <c r="AH439" s="107">
        <f t="shared" si="192"/>
        <v>0.76807348166917411</v>
      </c>
      <c r="AI439" s="108">
        <f t="shared" si="193"/>
        <v>0.49188375960091851</v>
      </c>
      <c r="AJ439" s="106">
        <f t="shared" si="214"/>
        <v>0.18599238896059817</v>
      </c>
      <c r="AK439" s="107">
        <f t="shared" si="208"/>
        <v>0.69624799310163232</v>
      </c>
      <c r="AL439" s="107">
        <f t="shared" si="209"/>
        <v>0.9328287402040385</v>
      </c>
      <c r="AM439" s="107">
        <f t="shared" si="210"/>
        <v>0.78557509258997427</v>
      </c>
      <c r="AN439" s="108">
        <f t="shared" si="211"/>
        <v>0.51261447144428107</v>
      </c>
      <c r="AO439" s="102">
        <f t="shared" si="212"/>
        <v>3061.8702985192808</v>
      </c>
      <c r="AP439" s="103">
        <f t="shared" si="194"/>
        <v>1994.8141578905693</v>
      </c>
      <c r="AQ439" s="103">
        <f t="shared" si="195"/>
        <v>1149.3701797450312</v>
      </c>
      <c r="AR439" s="103">
        <f t="shared" si="196"/>
        <v>2306.6773299548659</v>
      </c>
      <c r="AS439" s="92">
        <f t="shared" si="197"/>
        <v>2582.2342228204925</v>
      </c>
      <c r="AT439" s="102">
        <f t="shared" si="213"/>
        <v>3071.5453170272522</v>
      </c>
      <c r="AU439" s="103">
        <f t="shared" si="198"/>
        <v>2001.1174503281648</v>
      </c>
      <c r="AV439" s="103">
        <f t="shared" si="199"/>
        <v>1153.002004962096</v>
      </c>
      <c r="AW439" s="103">
        <f t="shared" si="200"/>
        <v>2313.9660599412482</v>
      </c>
      <c r="AX439" s="92">
        <f t="shared" si="201"/>
        <v>2590.3936683429847</v>
      </c>
    </row>
    <row r="440" spans="1:50" x14ac:dyDescent="0.2">
      <c r="A440" s="85" t="str">
        <f t="shared" si="202"/>
        <v>2012_4</v>
      </c>
      <c r="B440" s="59">
        <v>2012</v>
      </c>
      <c r="C440" s="59">
        <v>4</v>
      </c>
      <c r="D440" s="83" t="str">
        <f t="shared" si="203"/>
        <v>SYH_Personal</v>
      </c>
      <c r="E440" s="70" t="s">
        <v>38</v>
      </c>
      <c r="F440" s="71" t="s">
        <v>14</v>
      </c>
      <c r="G440" s="88">
        <f t="shared" si="204"/>
        <v>1658.75</v>
      </c>
      <c r="H440" s="72">
        <v>6635</v>
      </c>
      <c r="I440" s="88">
        <f t="shared" si="205"/>
        <v>681746250</v>
      </c>
      <c r="J440" s="92">
        <f t="shared" si="206"/>
        <v>2726985000</v>
      </c>
      <c r="K440" s="67">
        <v>301</v>
      </c>
      <c r="L440" s="68">
        <v>1149</v>
      </c>
      <c r="M440" s="68">
        <v>936</v>
      </c>
      <c r="N440" s="68">
        <v>1764</v>
      </c>
      <c r="O440" s="69">
        <v>54</v>
      </c>
      <c r="P440" s="67">
        <v>3672778</v>
      </c>
      <c r="Q440" s="68">
        <v>2772383</v>
      </c>
      <c r="R440" s="68">
        <v>1601192</v>
      </c>
      <c r="S440" s="68">
        <v>3824010</v>
      </c>
      <c r="T440" s="69">
        <v>338396</v>
      </c>
      <c r="U440" s="102">
        <f t="shared" si="185"/>
        <v>12201.920265780731</v>
      </c>
      <c r="V440" s="103">
        <f t="shared" si="186"/>
        <v>2412.8659704090514</v>
      </c>
      <c r="W440" s="103">
        <f t="shared" si="187"/>
        <v>1710.6752136752136</v>
      </c>
      <c r="X440" s="103">
        <f t="shared" si="188"/>
        <v>2167.8061224489797</v>
      </c>
      <c r="Y440" s="92">
        <f t="shared" si="189"/>
        <v>6266.5925925925922</v>
      </c>
      <c r="Z440" s="102">
        <f>Coverages!$C$10*G440</f>
        <v>373218750</v>
      </c>
      <c r="AA440" s="103">
        <f>Coverages!$C$12*G440</f>
        <v>49762500</v>
      </c>
      <c r="AB440" s="103">
        <f>Coverages!$C$14*G440</f>
        <v>248812500</v>
      </c>
      <c r="AC440" s="103">
        <f>Coverages!$C$16*G440</f>
        <v>4976250</v>
      </c>
      <c r="AD440" s="92">
        <f>Coverages!$C$18*G440</f>
        <v>4976250</v>
      </c>
      <c r="AE440" s="106">
        <f t="shared" si="207"/>
        <v>0.1814619442351168</v>
      </c>
      <c r="AF440" s="107">
        <f t="shared" si="190"/>
        <v>0.69269027882441603</v>
      </c>
      <c r="AG440" s="107">
        <f t="shared" si="191"/>
        <v>0.56428033157498114</v>
      </c>
      <c r="AH440" s="107">
        <f t="shared" si="192"/>
        <v>1.0634513941220798</v>
      </c>
      <c r="AI440" s="108">
        <f t="shared" si="193"/>
        <v>3.2554634513941222E-2</v>
      </c>
      <c r="AJ440" s="106">
        <f t="shared" si="214"/>
        <v>0.20351037426550414</v>
      </c>
      <c r="AK440" s="107">
        <f t="shared" si="208"/>
        <v>0.71908536892301023</v>
      </c>
      <c r="AL440" s="107">
        <f t="shared" si="209"/>
        <v>0.59264753295455086</v>
      </c>
      <c r="AM440" s="107">
        <f t="shared" si="210"/>
        <v>1.0783122855016192</v>
      </c>
      <c r="AN440" s="108">
        <f t="shared" si="211"/>
        <v>4.2707417172510503E-2</v>
      </c>
      <c r="AO440" s="102">
        <f t="shared" si="212"/>
        <v>2214.1841748304446</v>
      </c>
      <c r="AP440" s="103">
        <f t="shared" si="194"/>
        <v>1671.3688018085909</v>
      </c>
      <c r="AQ440" s="103">
        <f t="shared" si="195"/>
        <v>965.30037678975134</v>
      </c>
      <c r="AR440" s="103">
        <f t="shared" si="196"/>
        <v>2305.3564431047475</v>
      </c>
      <c r="AS440" s="92">
        <f t="shared" si="197"/>
        <v>204.00663149962321</v>
      </c>
      <c r="AT440" s="102">
        <f t="shared" si="213"/>
        <v>2221.1806412979831</v>
      </c>
      <c r="AU440" s="103">
        <f t="shared" si="198"/>
        <v>1676.65005885562</v>
      </c>
      <c r="AV440" s="103">
        <f t="shared" si="199"/>
        <v>968.35057098501466</v>
      </c>
      <c r="AW440" s="103">
        <f t="shared" si="200"/>
        <v>2312.6409993007746</v>
      </c>
      <c r="AX440" s="92">
        <f t="shared" si="201"/>
        <v>204.65125969842779</v>
      </c>
    </row>
    <row r="441" spans="1:50" x14ac:dyDescent="0.2">
      <c r="A441" s="85" t="str">
        <f t="shared" si="202"/>
        <v>2012_4</v>
      </c>
      <c r="B441" s="59">
        <v>2012</v>
      </c>
      <c r="C441" s="59">
        <v>4</v>
      </c>
      <c r="D441" s="83" t="str">
        <f t="shared" si="203"/>
        <v>MSH_Personal</v>
      </c>
      <c r="E441" s="70" t="s">
        <v>39</v>
      </c>
      <c r="F441" s="71" t="s">
        <v>14</v>
      </c>
      <c r="G441" s="88">
        <f t="shared" si="204"/>
        <v>4370.75</v>
      </c>
      <c r="H441" s="72">
        <v>17483</v>
      </c>
      <c r="I441" s="88">
        <f t="shared" si="205"/>
        <v>1796378250</v>
      </c>
      <c r="J441" s="92">
        <f t="shared" si="206"/>
        <v>7185513000</v>
      </c>
      <c r="K441" s="67">
        <v>813</v>
      </c>
      <c r="L441" s="68">
        <v>2974</v>
      </c>
      <c r="M441" s="68">
        <v>6184</v>
      </c>
      <c r="N441" s="68">
        <v>4825</v>
      </c>
      <c r="O441" s="69">
        <v>399</v>
      </c>
      <c r="P441" s="67">
        <v>11949936</v>
      </c>
      <c r="Q441" s="68">
        <v>8020525</v>
      </c>
      <c r="R441" s="68">
        <v>5951722</v>
      </c>
      <c r="S441" s="68">
        <v>13341355</v>
      </c>
      <c r="T441" s="69">
        <v>1889971</v>
      </c>
      <c r="U441" s="102">
        <f t="shared" si="185"/>
        <v>14698.568265682658</v>
      </c>
      <c r="V441" s="103">
        <f t="shared" si="186"/>
        <v>2696.8813046402151</v>
      </c>
      <c r="W441" s="103">
        <f t="shared" si="187"/>
        <v>962.43887451487706</v>
      </c>
      <c r="X441" s="103">
        <f t="shared" si="188"/>
        <v>2765.0476683937823</v>
      </c>
      <c r="Y441" s="92">
        <f t="shared" si="189"/>
        <v>4736.769423558897</v>
      </c>
      <c r="Z441" s="102">
        <f>Coverages!$C$10*G441</f>
        <v>983418750</v>
      </c>
      <c r="AA441" s="103">
        <f>Coverages!$C$12*G441</f>
        <v>131122500</v>
      </c>
      <c r="AB441" s="103">
        <f>Coverages!$C$14*G441</f>
        <v>655612500</v>
      </c>
      <c r="AC441" s="103">
        <f>Coverages!$C$16*G441</f>
        <v>13112250</v>
      </c>
      <c r="AD441" s="92">
        <f>Coverages!$C$18*G441</f>
        <v>13112250</v>
      </c>
      <c r="AE441" s="106">
        <f t="shared" si="207"/>
        <v>0.18600926614425442</v>
      </c>
      <c r="AF441" s="107">
        <f t="shared" si="190"/>
        <v>0.68043242006520621</v>
      </c>
      <c r="AG441" s="107">
        <f t="shared" si="191"/>
        <v>1.4148601498598639</v>
      </c>
      <c r="AH441" s="107">
        <f t="shared" si="192"/>
        <v>1.1039295315449293</v>
      </c>
      <c r="AI441" s="108">
        <f t="shared" si="193"/>
        <v>9.1288680432420069E-2</v>
      </c>
      <c r="AJ441" s="106">
        <f t="shared" si="214"/>
        <v>0.19972297604324188</v>
      </c>
      <c r="AK441" s="107">
        <f t="shared" si="208"/>
        <v>0.69686674213554711</v>
      </c>
      <c r="AL441" s="107">
        <f t="shared" si="209"/>
        <v>1.4418615046375947</v>
      </c>
      <c r="AM441" s="107">
        <f t="shared" si="210"/>
        <v>1.1158671611171789</v>
      </c>
      <c r="AN441" s="108">
        <f t="shared" si="211"/>
        <v>0.10143945941086868</v>
      </c>
      <c r="AO441" s="102">
        <f t="shared" si="212"/>
        <v>2734.0698964708572</v>
      </c>
      <c r="AP441" s="103">
        <f t="shared" si="194"/>
        <v>1835.0454727449523</v>
      </c>
      <c r="AQ441" s="103">
        <f t="shared" si="195"/>
        <v>1361.7164102270776</v>
      </c>
      <c r="AR441" s="103">
        <f t="shared" si="196"/>
        <v>3052.4177772693474</v>
      </c>
      <c r="AS441" s="92">
        <f t="shared" si="197"/>
        <v>432.41343018932679</v>
      </c>
      <c r="AT441" s="102">
        <f t="shared" si="213"/>
        <v>2742.7091183422849</v>
      </c>
      <c r="AU441" s="103">
        <f t="shared" si="198"/>
        <v>1840.8439217910673</v>
      </c>
      <c r="AV441" s="103">
        <f t="shared" si="199"/>
        <v>1366.0192154366669</v>
      </c>
      <c r="AW441" s="103">
        <f t="shared" si="200"/>
        <v>3062.0629273279319</v>
      </c>
      <c r="AX441" s="92">
        <f t="shared" si="201"/>
        <v>433.7797871973948</v>
      </c>
    </row>
    <row r="442" spans="1:50" x14ac:dyDescent="0.2">
      <c r="A442" s="85" t="str">
        <f t="shared" si="202"/>
        <v>2012_4</v>
      </c>
      <c r="B442" s="59">
        <v>2012</v>
      </c>
      <c r="C442" s="59">
        <v>4</v>
      </c>
      <c r="D442" s="83" t="str">
        <f t="shared" si="203"/>
        <v>SMH_Personal</v>
      </c>
      <c r="E442" s="70" t="s">
        <v>40</v>
      </c>
      <c r="F442" s="71" t="s">
        <v>14</v>
      </c>
      <c r="G442" s="88">
        <f t="shared" si="204"/>
        <v>2810.5</v>
      </c>
      <c r="H442" s="72">
        <v>11242</v>
      </c>
      <c r="I442" s="88">
        <f t="shared" si="205"/>
        <v>1155115500</v>
      </c>
      <c r="J442" s="92">
        <f t="shared" si="206"/>
        <v>4620462000</v>
      </c>
      <c r="K442" s="67">
        <v>388</v>
      </c>
      <c r="L442" s="68">
        <v>1804</v>
      </c>
      <c r="M442" s="68">
        <v>3285</v>
      </c>
      <c r="N442" s="68">
        <v>2573</v>
      </c>
      <c r="O442" s="69">
        <v>395</v>
      </c>
      <c r="P442" s="67">
        <v>4851076</v>
      </c>
      <c r="Q442" s="68">
        <v>6052707</v>
      </c>
      <c r="R442" s="68">
        <v>2526430</v>
      </c>
      <c r="S442" s="68">
        <v>8267277</v>
      </c>
      <c r="T442" s="69">
        <v>962557</v>
      </c>
      <c r="U442" s="102">
        <f t="shared" si="185"/>
        <v>12502.773195876289</v>
      </c>
      <c r="V442" s="103">
        <f t="shared" si="186"/>
        <v>3355.159090909091</v>
      </c>
      <c r="W442" s="103">
        <f t="shared" si="187"/>
        <v>769.08066971080666</v>
      </c>
      <c r="X442" s="103">
        <f t="shared" si="188"/>
        <v>3213.0886125145744</v>
      </c>
      <c r="Y442" s="92">
        <f t="shared" si="189"/>
        <v>2436.8531645569619</v>
      </c>
      <c r="Z442" s="102">
        <f>Coverages!$C$10*G442</f>
        <v>632362500</v>
      </c>
      <c r="AA442" s="103">
        <f>Coverages!$C$12*G442</f>
        <v>84315000</v>
      </c>
      <c r="AB442" s="103">
        <f>Coverages!$C$14*G442</f>
        <v>421575000</v>
      </c>
      <c r="AC442" s="103">
        <f>Coverages!$C$16*G442</f>
        <v>8431500</v>
      </c>
      <c r="AD442" s="92">
        <f>Coverages!$C$18*G442</f>
        <v>8431500</v>
      </c>
      <c r="AE442" s="106">
        <f t="shared" si="207"/>
        <v>0.138053727094823</v>
      </c>
      <c r="AF442" s="107">
        <f t="shared" si="190"/>
        <v>0.64187866927592951</v>
      </c>
      <c r="AG442" s="107">
        <f t="shared" si="191"/>
        <v>1.1688311688311688</v>
      </c>
      <c r="AH442" s="107">
        <f t="shared" si="192"/>
        <v>0.9154954634406689</v>
      </c>
      <c r="AI442" s="108">
        <f t="shared" si="193"/>
        <v>0.14054438711972958</v>
      </c>
      <c r="AJ442" s="106">
        <f t="shared" si="214"/>
        <v>0.15321474261198109</v>
      </c>
      <c r="AK442" s="107">
        <f t="shared" si="208"/>
        <v>0.66295066613086706</v>
      </c>
      <c r="AL442" s="107">
        <f t="shared" si="209"/>
        <v>1.1883550579225903</v>
      </c>
      <c r="AM442" s="107">
        <f t="shared" si="210"/>
        <v>0.92771999529831672</v>
      </c>
      <c r="AN442" s="108">
        <f t="shared" si="211"/>
        <v>0.15581943588198652</v>
      </c>
      <c r="AO442" s="102">
        <f t="shared" si="212"/>
        <v>1726.054438711973</v>
      </c>
      <c r="AP442" s="103">
        <f t="shared" si="194"/>
        <v>2153.6050524817647</v>
      </c>
      <c r="AQ442" s="103">
        <f t="shared" si="195"/>
        <v>898.92545810354034</v>
      </c>
      <c r="AR442" s="103">
        <f t="shared" si="196"/>
        <v>2941.5680483899664</v>
      </c>
      <c r="AS442" s="92">
        <f t="shared" si="197"/>
        <v>342.48603451343178</v>
      </c>
      <c r="AT442" s="102">
        <f t="shared" si="213"/>
        <v>1731.5084935909078</v>
      </c>
      <c r="AU442" s="103">
        <f t="shared" si="198"/>
        <v>2160.4100986496896</v>
      </c>
      <c r="AV442" s="103">
        <f t="shared" si="199"/>
        <v>901.76591821337718</v>
      </c>
      <c r="AW442" s="103">
        <f t="shared" si="200"/>
        <v>2950.8629311041013</v>
      </c>
      <c r="AX442" s="92">
        <f t="shared" si="201"/>
        <v>343.56823539053676</v>
      </c>
    </row>
    <row r="443" spans="1:50" x14ac:dyDescent="0.2">
      <c r="A443" s="85" t="str">
        <f t="shared" si="202"/>
        <v>2013_1</v>
      </c>
      <c r="B443" s="59">
        <v>2013</v>
      </c>
      <c r="C443" s="59">
        <v>1</v>
      </c>
      <c r="D443" s="83" t="str">
        <f t="shared" si="203"/>
        <v>SML_Personal</v>
      </c>
      <c r="E443" s="70" t="s">
        <v>13</v>
      </c>
      <c r="F443" s="71" t="s">
        <v>14</v>
      </c>
      <c r="G443" s="88">
        <f t="shared" si="204"/>
        <v>4760.75</v>
      </c>
      <c r="H443" s="72">
        <v>19043</v>
      </c>
      <c r="I443" s="88">
        <f t="shared" si="205"/>
        <v>1956668250</v>
      </c>
      <c r="J443" s="92">
        <f t="shared" si="206"/>
        <v>7826673000</v>
      </c>
      <c r="K443" s="67">
        <v>126</v>
      </c>
      <c r="L443" s="68">
        <v>2257</v>
      </c>
      <c r="M443" s="68">
        <v>1000</v>
      </c>
      <c r="N443" s="68">
        <v>3262</v>
      </c>
      <c r="O443" s="69">
        <v>526</v>
      </c>
      <c r="P443" s="67">
        <v>1568057</v>
      </c>
      <c r="Q443" s="68">
        <v>3563875</v>
      </c>
      <c r="R443" s="68">
        <v>1398306</v>
      </c>
      <c r="S443" s="68">
        <v>5461978</v>
      </c>
      <c r="T443" s="69">
        <v>1669698</v>
      </c>
      <c r="U443" s="102">
        <f t="shared" si="185"/>
        <v>12444.896825396825</v>
      </c>
      <c r="V443" s="103">
        <f t="shared" si="186"/>
        <v>1579.0319007532123</v>
      </c>
      <c r="W443" s="103">
        <f t="shared" si="187"/>
        <v>1398.306</v>
      </c>
      <c r="X443" s="103">
        <f t="shared" si="188"/>
        <v>1674.4261189454323</v>
      </c>
      <c r="Y443" s="92">
        <f t="shared" si="189"/>
        <v>3174.3307984790877</v>
      </c>
      <c r="Z443" s="102">
        <f>Coverages!$C$10*G443</f>
        <v>1071168750</v>
      </c>
      <c r="AA443" s="103">
        <f>Coverages!$C$12*G443</f>
        <v>142822500</v>
      </c>
      <c r="AB443" s="103">
        <f>Coverages!$C$14*G443</f>
        <v>714112500</v>
      </c>
      <c r="AC443" s="103">
        <f>Coverages!$C$16*G443</f>
        <v>14282250</v>
      </c>
      <c r="AD443" s="92">
        <f>Coverages!$C$18*G443</f>
        <v>14282250</v>
      </c>
      <c r="AE443" s="106">
        <f t="shared" si="207"/>
        <v>2.6466418106390801E-2</v>
      </c>
      <c r="AF443" s="107">
        <f t="shared" si="190"/>
        <v>0.47408496560415903</v>
      </c>
      <c r="AG443" s="107">
        <f t="shared" si="191"/>
        <v>0.21005093735230793</v>
      </c>
      <c r="AH443" s="107">
        <f t="shared" si="192"/>
        <v>0.68518615764322843</v>
      </c>
      <c r="AI443" s="108">
        <f t="shared" si="193"/>
        <v>0.11048679304731397</v>
      </c>
      <c r="AJ443" s="106">
        <f t="shared" si="214"/>
        <v>3.1886942285746254E-2</v>
      </c>
      <c r="AK443" s="107">
        <f t="shared" si="208"/>
        <v>0.49094677274107257</v>
      </c>
      <c r="AL443" s="107">
        <f t="shared" si="209"/>
        <v>0.22380655478966813</v>
      </c>
      <c r="AM443" s="107">
        <f t="shared" si="210"/>
        <v>0.70086989039222536</v>
      </c>
      <c r="AN443" s="108">
        <f t="shared" si="211"/>
        <v>0.12107322517101811</v>
      </c>
      <c r="AO443" s="102">
        <f t="shared" si="212"/>
        <v>329.3718426718479</v>
      </c>
      <c r="AP443" s="103">
        <f t="shared" si="194"/>
        <v>748.59528435645643</v>
      </c>
      <c r="AQ443" s="103">
        <f t="shared" si="195"/>
        <v>293.7154860053563</v>
      </c>
      <c r="AR443" s="103">
        <f t="shared" si="196"/>
        <v>1147.2935986976843</v>
      </c>
      <c r="AS443" s="92">
        <f t="shared" si="197"/>
        <v>350.72162999527387</v>
      </c>
      <c r="AT443" s="102">
        <f t="shared" si="213"/>
        <v>330.41260480843999</v>
      </c>
      <c r="AU443" s="103">
        <f t="shared" si="198"/>
        <v>750.96072525531861</v>
      </c>
      <c r="AV443" s="103">
        <f t="shared" si="199"/>
        <v>294.64357978011674</v>
      </c>
      <c r="AW443" s="103">
        <f t="shared" si="200"/>
        <v>1150.9188622520696</v>
      </c>
      <c r="AX443" s="92">
        <f t="shared" si="201"/>
        <v>351.82985403173655</v>
      </c>
    </row>
    <row r="444" spans="1:50" x14ac:dyDescent="0.2">
      <c r="A444" s="85" t="str">
        <f t="shared" si="202"/>
        <v>2013_1</v>
      </c>
      <c r="B444" s="59">
        <v>2013</v>
      </c>
      <c r="C444" s="59">
        <v>1</v>
      </c>
      <c r="D444" s="83" t="str">
        <f t="shared" si="203"/>
        <v>LSL_Personal</v>
      </c>
      <c r="E444" s="70" t="s">
        <v>15</v>
      </c>
      <c r="F444" s="71" t="s">
        <v>14</v>
      </c>
      <c r="G444" s="88">
        <f t="shared" si="204"/>
        <v>1263.25</v>
      </c>
      <c r="H444" s="72">
        <v>5053</v>
      </c>
      <c r="I444" s="88">
        <f t="shared" si="205"/>
        <v>519195750</v>
      </c>
      <c r="J444" s="92">
        <f t="shared" si="206"/>
        <v>2076783000</v>
      </c>
      <c r="K444" s="67">
        <v>24</v>
      </c>
      <c r="L444" s="68">
        <v>500</v>
      </c>
      <c r="M444" s="68">
        <v>561</v>
      </c>
      <c r="N444" s="68">
        <v>847</v>
      </c>
      <c r="O444" s="69">
        <v>108</v>
      </c>
      <c r="P444" s="67">
        <v>462438</v>
      </c>
      <c r="Q444" s="68">
        <v>1448687</v>
      </c>
      <c r="R444" s="68">
        <v>620292</v>
      </c>
      <c r="S444" s="68">
        <v>2519710</v>
      </c>
      <c r="T444" s="69">
        <v>618016</v>
      </c>
      <c r="U444" s="102">
        <f t="shared" si="185"/>
        <v>19268.25</v>
      </c>
      <c r="V444" s="103">
        <f t="shared" si="186"/>
        <v>2897.3739999999998</v>
      </c>
      <c r="W444" s="103">
        <f t="shared" si="187"/>
        <v>1105.6898395721926</v>
      </c>
      <c r="X444" s="103">
        <f t="shared" si="188"/>
        <v>2974.8642266824086</v>
      </c>
      <c r="Y444" s="92">
        <f t="shared" si="189"/>
        <v>5722.3703703703704</v>
      </c>
      <c r="Z444" s="102">
        <f>Coverages!$C$10*G444</f>
        <v>284231250</v>
      </c>
      <c r="AA444" s="103">
        <f>Coverages!$C$12*G444</f>
        <v>37897500</v>
      </c>
      <c r="AB444" s="103">
        <f>Coverages!$C$14*G444</f>
        <v>189487500</v>
      </c>
      <c r="AC444" s="103">
        <f>Coverages!$C$16*G444</f>
        <v>3789750</v>
      </c>
      <c r="AD444" s="92">
        <f>Coverages!$C$18*G444</f>
        <v>3789750</v>
      </c>
      <c r="AE444" s="106">
        <f t="shared" si="207"/>
        <v>1.8998614684345935E-2</v>
      </c>
      <c r="AF444" s="107">
        <f t="shared" si="190"/>
        <v>0.39580447259054025</v>
      </c>
      <c r="AG444" s="107">
        <f t="shared" si="191"/>
        <v>0.44409261824658619</v>
      </c>
      <c r="AH444" s="107">
        <f t="shared" si="192"/>
        <v>0.67049277656837525</v>
      </c>
      <c r="AI444" s="108">
        <f t="shared" si="193"/>
        <v>8.5493766079556693E-2</v>
      </c>
      <c r="AJ444" s="106">
        <f t="shared" si="214"/>
        <v>2.7948285166083598E-2</v>
      </c>
      <c r="AK444" s="107">
        <f t="shared" si="208"/>
        <v>0.42786276377841526</v>
      </c>
      <c r="AL444" s="107">
        <f t="shared" si="209"/>
        <v>0.47666498118050127</v>
      </c>
      <c r="AM444" s="107">
        <f t="shared" si="210"/>
        <v>0.70130625939409807</v>
      </c>
      <c r="AN444" s="108">
        <f t="shared" si="211"/>
        <v>0.10382416122156179</v>
      </c>
      <c r="AO444" s="102">
        <f t="shared" si="212"/>
        <v>366.0700573916485</v>
      </c>
      <c r="AP444" s="103">
        <f t="shared" si="194"/>
        <v>1146.793587967544</v>
      </c>
      <c r="AQ444" s="103">
        <f t="shared" si="195"/>
        <v>491.0286958242628</v>
      </c>
      <c r="AR444" s="103">
        <f t="shared" si="196"/>
        <v>1994.6249752622205</v>
      </c>
      <c r="AS444" s="92">
        <f t="shared" si="197"/>
        <v>489.22699386503069</v>
      </c>
      <c r="AT444" s="102">
        <f t="shared" si="213"/>
        <v>367.22677999423263</v>
      </c>
      <c r="AU444" s="103">
        <f t="shared" si="198"/>
        <v>1150.4172715683073</v>
      </c>
      <c r="AV444" s="103">
        <f t="shared" si="199"/>
        <v>492.58026766005946</v>
      </c>
      <c r="AW444" s="103">
        <f t="shared" si="200"/>
        <v>2000.9276699130867</v>
      </c>
      <c r="AX444" s="92">
        <f t="shared" si="201"/>
        <v>490.77287261193004</v>
      </c>
    </row>
    <row r="445" spans="1:50" x14ac:dyDescent="0.2">
      <c r="A445" s="85" t="str">
        <f t="shared" si="202"/>
        <v>2013_1</v>
      </c>
      <c r="B445" s="59">
        <v>2013</v>
      </c>
      <c r="C445" s="59">
        <v>1</v>
      </c>
      <c r="D445" s="83" t="str">
        <f t="shared" si="203"/>
        <v>MYA_Personal</v>
      </c>
      <c r="E445" s="70" t="s">
        <v>16</v>
      </c>
      <c r="F445" s="71" t="s">
        <v>14</v>
      </c>
      <c r="G445" s="88">
        <f t="shared" si="204"/>
        <v>1236.75</v>
      </c>
      <c r="H445" s="72">
        <v>4947</v>
      </c>
      <c r="I445" s="88">
        <f t="shared" si="205"/>
        <v>508304250</v>
      </c>
      <c r="J445" s="92">
        <f t="shared" si="206"/>
        <v>2033217000</v>
      </c>
      <c r="K445" s="67">
        <v>95</v>
      </c>
      <c r="L445" s="68">
        <v>610</v>
      </c>
      <c r="M445" s="68">
        <v>469</v>
      </c>
      <c r="N445" s="68">
        <v>1180</v>
      </c>
      <c r="O445" s="69">
        <v>165</v>
      </c>
      <c r="P445" s="67">
        <v>1010778</v>
      </c>
      <c r="Q445" s="68">
        <v>1980050</v>
      </c>
      <c r="R445" s="68">
        <v>440874</v>
      </c>
      <c r="S445" s="68">
        <v>3360341</v>
      </c>
      <c r="T445" s="69">
        <v>869561</v>
      </c>
      <c r="U445" s="102">
        <f t="shared" si="185"/>
        <v>10639.768421052631</v>
      </c>
      <c r="V445" s="103">
        <f t="shared" si="186"/>
        <v>3245.9836065573772</v>
      </c>
      <c r="W445" s="103">
        <f t="shared" si="187"/>
        <v>940.02985074626861</v>
      </c>
      <c r="X445" s="103">
        <f t="shared" si="188"/>
        <v>2847.7466101694913</v>
      </c>
      <c r="Y445" s="92">
        <f t="shared" si="189"/>
        <v>5270.0666666666666</v>
      </c>
      <c r="Z445" s="102">
        <f>Coverages!$C$10*G445</f>
        <v>278268750</v>
      </c>
      <c r="AA445" s="103">
        <f>Coverages!$C$12*G445</f>
        <v>37102500</v>
      </c>
      <c r="AB445" s="103">
        <f>Coverages!$C$14*G445</f>
        <v>185512500</v>
      </c>
      <c r="AC445" s="103">
        <f>Coverages!$C$16*G445</f>
        <v>3710250</v>
      </c>
      <c r="AD445" s="92">
        <f>Coverages!$C$18*G445</f>
        <v>3710250</v>
      </c>
      <c r="AE445" s="106">
        <f t="shared" si="207"/>
        <v>7.6814230846977971E-2</v>
      </c>
      <c r="AF445" s="107">
        <f t="shared" si="190"/>
        <v>0.49322821912270065</v>
      </c>
      <c r="AG445" s="107">
        <f t="shared" si="191"/>
        <v>0.37921972912876489</v>
      </c>
      <c r="AH445" s="107">
        <f t="shared" si="192"/>
        <v>0.95411360420456848</v>
      </c>
      <c r="AI445" s="108">
        <f t="shared" si="193"/>
        <v>0.13341419041843541</v>
      </c>
      <c r="AJ445" s="106">
        <f t="shared" si="214"/>
        <v>9.4457552642087744E-2</v>
      </c>
      <c r="AK445" s="107">
        <f t="shared" si="208"/>
        <v>0.52635239876555229</v>
      </c>
      <c r="AL445" s="107">
        <f t="shared" si="209"/>
        <v>0.41136590944051388</v>
      </c>
      <c r="AM445" s="107">
        <f t="shared" si="210"/>
        <v>0.96797659641013212</v>
      </c>
      <c r="AN445" s="108">
        <f t="shared" si="211"/>
        <v>0.15594214493696618</v>
      </c>
      <c r="AO445" s="102">
        <f t="shared" si="212"/>
        <v>817.28562765312313</v>
      </c>
      <c r="AP445" s="103">
        <f t="shared" si="194"/>
        <v>1601.0107135637761</v>
      </c>
      <c r="AQ445" s="103">
        <f t="shared" si="195"/>
        <v>356.47786537295332</v>
      </c>
      <c r="AR445" s="103">
        <f t="shared" si="196"/>
        <v>2717.0737820901559</v>
      </c>
      <c r="AS445" s="92">
        <f t="shared" si="197"/>
        <v>703.10167778451591</v>
      </c>
      <c r="AT445" s="102">
        <f t="shared" si="213"/>
        <v>819.86811900739997</v>
      </c>
      <c r="AU445" s="103">
        <f t="shared" si="198"/>
        <v>1606.0696503491392</v>
      </c>
      <c r="AV445" s="103">
        <f t="shared" si="199"/>
        <v>357.60427818894794</v>
      </c>
      <c r="AW445" s="103">
        <f t="shared" si="200"/>
        <v>2725.6592989691558</v>
      </c>
      <c r="AX445" s="92">
        <f t="shared" si="201"/>
        <v>705.323366191383</v>
      </c>
    </row>
    <row r="446" spans="1:50" x14ac:dyDescent="0.2">
      <c r="A446" s="85" t="str">
        <f t="shared" si="202"/>
        <v>2013_1</v>
      </c>
      <c r="B446" s="59">
        <v>2013</v>
      </c>
      <c r="C446" s="59">
        <v>1</v>
      </c>
      <c r="D446" s="83" t="str">
        <f t="shared" si="203"/>
        <v>SMA_Personal</v>
      </c>
      <c r="E446" s="70" t="s">
        <v>17</v>
      </c>
      <c r="F446" s="71" t="s">
        <v>14</v>
      </c>
      <c r="G446" s="88">
        <f t="shared" si="204"/>
        <v>4944.25</v>
      </c>
      <c r="H446" s="72">
        <v>19777</v>
      </c>
      <c r="I446" s="88">
        <f t="shared" si="205"/>
        <v>2032086750</v>
      </c>
      <c r="J446" s="92">
        <f t="shared" si="206"/>
        <v>8128347000</v>
      </c>
      <c r="K446" s="67">
        <v>119</v>
      </c>
      <c r="L446" s="68">
        <v>1738</v>
      </c>
      <c r="M446" s="68">
        <v>1994</v>
      </c>
      <c r="N446" s="68">
        <v>2937</v>
      </c>
      <c r="O446" s="69">
        <v>706</v>
      </c>
      <c r="P446" s="67">
        <v>2183319</v>
      </c>
      <c r="Q446" s="68">
        <v>6438751</v>
      </c>
      <c r="R446" s="68">
        <v>1643703</v>
      </c>
      <c r="S446" s="68">
        <v>9405809</v>
      </c>
      <c r="T446" s="69">
        <v>3886562</v>
      </c>
      <c r="U446" s="102">
        <f t="shared" si="185"/>
        <v>18347.218487394959</v>
      </c>
      <c r="V446" s="103">
        <f t="shared" si="186"/>
        <v>3704.6898734177216</v>
      </c>
      <c r="W446" s="103">
        <f t="shared" si="187"/>
        <v>824.3244734202608</v>
      </c>
      <c r="X446" s="103">
        <f t="shared" si="188"/>
        <v>3202.5226421518555</v>
      </c>
      <c r="Y446" s="92">
        <f t="shared" si="189"/>
        <v>5505.0453257790368</v>
      </c>
      <c r="Z446" s="102">
        <f>Coverages!$C$10*G446</f>
        <v>1112456250</v>
      </c>
      <c r="AA446" s="103">
        <f>Coverages!$C$12*G446</f>
        <v>148327500</v>
      </c>
      <c r="AB446" s="103">
        <f>Coverages!$C$14*G446</f>
        <v>741637500</v>
      </c>
      <c r="AC446" s="103">
        <f>Coverages!$C$16*G446</f>
        <v>14832750</v>
      </c>
      <c r="AD446" s="92">
        <f>Coverages!$C$18*G446</f>
        <v>14832750</v>
      </c>
      <c r="AE446" s="106">
        <f t="shared" si="207"/>
        <v>2.4068362238964455E-2</v>
      </c>
      <c r="AF446" s="107">
        <f t="shared" si="190"/>
        <v>0.35151944177580019</v>
      </c>
      <c r="AG446" s="107">
        <f t="shared" si="191"/>
        <v>0.40329675886130356</v>
      </c>
      <c r="AH446" s="107">
        <f t="shared" si="192"/>
        <v>0.59402336046923199</v>
      </c>
      <c r="AI446" s="108">
        <f t="shared" si="193"/>
        <v>0.14279213227486473</v>
      </c>
      <c r="AJ446" s="106">
        <f t="shared" si="214"/>
        <v>2.9146899908197639E-2</v>
      </c>
      <c r="AK446" s="107">
        <f t="shared" si="208"/>
        <v>0.36734025724329261</v>
      </c>
      <c r="AL446" s="107">
        <f t="shared" si="209"/>
        <v>0.41955214439407362</v>
      </c>
      <c r="AM446" s="107">
        <f t="shared" si="210"/>
        <v>0.61029599963100778</v>
      </c>
      <c r="AN446" s="108">
        <f t="shared" si="211"/>
        <v>0.15438526808654152</v>
      </c>
      <c r="AO446" s="102">
        <f t="shared" si="212"/>
        <v>441.58750063204735</v>
      </c>
      <c r="AP446" s="103">
        <f t="shared" si="194"/>
        <v>1302.2705162562572</v>
      </c>
      <c r="AQ446" s="103">
        <f t="shared" si="195"/>
        <v>332.44738838044191</v>
      </c>
      <c r="AR446" s="103">
        <f t="shared" si="196"/>
        <v>1902.3732618698489</v>
      </c>
      <c r="AS446" s="92">
        <f t="shared" si="197"/>
        <v>786.07716033776614</v>
      </c>
      <c r="AT446" s="102">
        <f t="shared" si="213"/>
        <v>442.98284622966133</v>
      </c>
      <c r="AU446" s="103">
        <f t="shared" si="198"/>
        <v>1306.385481985948</v>
      </c>
      <c r="AV446" s="103">
        <f t="shared" si="199"/>
        <v>333.49786874764197</v>
      </c>
      <c r="AW446" s="103">
        <f t="shared" si="200"/>
        <v>1908.3844559189768</v>
      </c>
      <c r="AX446" s="92">
        <f t="shared" si="201"/>
        <v>788.56103794637659</v>
      </c>
    </row>
    <row r="447" spans="1:50" x14ac:dyDescent="0.2">
      <c r="A447" s="85" t="str">
        <f t="shared" si="202"/>
        <v>2013_1</v>
      </c>
      <c r="B447" s="59">
        <v>2013</v>
      </c>
      <c r="C447" s="59">
        <v>1</v>
      </c>
      <c r="D447" s="83" t="str">
        <f t="shared" si="203"/>
        <v>MSL_Personal</v>
      </c>
      <c r="E447" s="70" t="s">
        <v>18</v>
      </c>
      <c r="F447" s="71" t="s">
        <v>14</v>
      </c>
      <c r="G447" s="88">
        <f t="shared" si="204"/>
        <v>4087.75</v>
      </c>
      <c r="H447" s="72">
        <v>16351</v>
      </c>
      <c r="I447" s="88">
        <f t="shared" si="205"/>
        <v>1680065250</v>
      </c>
      <c r="J447" s="92">
        <f t="shared" si="206"/>
        <v>6720261000</v>
      </c>
      <c r="K447" s="67">
        <v>181</v>
      </c>
      <c r="L447" s="68">
        <v>1408</v>
      </c>
      <c r="M447" s="68">
        <v>1614</v>
      </c>
      <c r="N447" s="68">
        <v>2330</v>
      </c>
      <c r="O447" s="69">
        <v>476</v>
      </c>
      <c r="P447" s="67">
        <v>3723991</v>
      </c>
      <c r="Q447" s="68">
        <v>4146962</v>
      </c>
      <c r="R447" s="68">
        <v>1977461</v>
      </c>
      <c r="S447" s="68">
        <v>7462518</v>
      </c>
      <c r="T447" s="69">
        <v>1301272</v>
      </c>
      <c r="U447" s="102">
        <f t="shared" si="185"/>
        <v>20574.535911602208</v>
      </c>
      <c r="V447" s="103">
        <f t="shared" si="186"/>
        <v>2945.2855113636365</v>
      </c>
      <c r="W447" s="103">
        <f t="shared" si="187"/>
        <v>1225.1926889714994</v>
      </c>
      <c r="X447" s="103">
        <f t="shared" si="188"/>
        <v>3202.7974248927039</v>
      </c>
      <c r="Y447" s="92">
        <f t="shared" si="189"/>
        <v>2733.7647058823532</v>
      </c>
      <c r="Z447" s="102">
        <f>Coverages!$C$10*G447</f>
        <v>919743750</v>
      </c>
      <c r="AA447" s="103">
        <f>Coverages!$C$12*G447</f>
        <v>122632500</v>
      </c>
      <c r="AB447" s="103">
        <f>Coverages!$C$14*G447</f>
        <v>613162500</v>
      </c>
      <c r="AC447" s="103">
        <f>Coverages!$C$16*G447</f>
        <v>12263250</v>
      </c>
      <c r="AD447" s="92">
        <f>Coverages!$C$18*G447</f>
        <v>12263250</v>
      </c>
      <c r="AE447" s="106">
        <f t="shared" si="207"/>
        <v>4.4278637392208428E-2</v>
      </c>
      <c r="AF447" s="107">
        <f t="shared" si="190"/>
        <v>0.34444376490734513</v>
      </c>
      <c r="AG447" s="107">
        <f t="shared" si="191"/>
        <v>0.394838236193505</v>
      </c>
      <c r="AH447" s="107">
        <f t="shared" si="192"/>
        <v>0.56999571891627421</v>
      </c>
      <c r="AI447" s="108">
        <f t="shared" si="193"/>
        <v>0.11644547734083542</v>
      </c>
      <c r="AJ447" s="106">
        <f t="shared" si="214"/>
        <v>5.1775447804445041E-2</v>
      </c>
      <c r="AK447" s="107">
        <f t="shared" si="208"/>
        <v>0.36176097386613443</v>
      </c>
      <c r="AL447" s="107">
        <f t="shared" si="209"/>
        <v>0.41265213984320798</v>
      </c>
      <c r="AM447" s="107">
        <f t="shared" si="210"/>
        <v>0.58803777149114955</v>
      </c>
      <c r="AN447" s="108">
        <f t="shared" si="211"/>
        <v>0.12813486461705892</v>
      </c>
      <c r="AO447" s="102">
        <f t="shared" si="212"/>
        <v>911.01241514280468</v>
      </c>
      <c r="AP447" s="103">
        <f t="shared" si="194"/>
        <v>1014.4852302611461</v>
      </c>
      <c r="AQ447" s="103">
        <f t="shared" si="195"/>
        <v>483.75292031068437</v>
      </c>
      <c r="AR447" s="103">
        <f t="shared" si="196"/>
        <v>1825.5808207449086</v>
      </c>
      <c r="AS447" s="92">
        <f t="shared" si="197"/>
        <v>318.33453611399915</v>
      </c>
      <c r="AT447" s="102">
        <f t="shared" si="213"/>
        <v>913.89106809611917</v>
      </c>
      <c r="AU447" s="103">
        <f t="shared" si="198"/>
        <v>1017.6908406959143</v>
      </c>
      <c r="AV447" s="103">
        <f t="shared" si="199"/>
        <v>485.28150186410761</v>
      </c>
      <c r="AW447" s="103">
        <f t="shared" si="200"/>
        <v>1831.3493630104142</v>
      </c>
      <c r="AX447" s="92">
        <f t="shared" si="201"/>
        <v>319.34042213409572</v>
      </c>
    </row>
    <row r="448" spans="1:50" x14ac:dyDescent="0.2">
      <c r="A448" s="85" t="str">
        <f t="shared" si="202"/>
        <v>2013_1</v>
      </c>
      <c r="B448" s="59">
        <v>2013</v>
      </c>
      <c r="C448" s="59">
        <v>1</v>
      </c>
      <c r="D448" s="83" t="str">
        <f t="shared" si="203"/>
        <v>LYL_Personal</v>
      </c>
      <c r="E448" s="70" t="s">
        <v>19</v>
      </c>
      <c r="F448" s="71" t="s">
        <v>14</v>
      </c>
      <c r="G448" s="88">
        <f t="shared" si="204"/>
        <v>994.25</v>
      </c>
      <c r="H448" s="72">
        <v>3977</v>
      </c>
      <c r="I448" s="88">
        <f t="shared" si="205"/>
        <v>408636750</v>
      </c>
      <c r="J448" s="92">
        <f t="shared" si="206"/>
        <v>1634547000</v>
      </c>
      <c r="K448" s="67">
        <v>81</v>
      </c>
      <c r="L448" s="68">
        <v>355</v>
      </c>
      <c r="M448" s="68">
        <v>501</v>
      </c>
      <c r="N448" s="68">
        <v>564</v>
      </c>
      <c r="O448" s="69">
        <v>158</v>
      </c>
      <c r="P448" s="67">
        <v>1507509</v>
      </c>
      <c r="Q448" s="68">
        <v>1044551</v>
      </c>
      <c r="R448" s="68">
        <v>556061</v>
      </c>
      <c r="S448" s="68">
        <v>1889958</v>
      </c>
      <c r="T448" s="69">
        <v>907679</v>
      </c>
      <c r="U448" s="102">
        <f t="shared" si="185"/>
        <v>18611.222222222223</v>
      </c>
      <c r="V448" s="103">
        <f t="shared" si="186"/>
        <v>2942.3971830985915</v>
      </c>
      <c r="W448" s="103">
        <f t="shared" si="187"/>
        <v>1109.9021956087824</v>
      </c>
      <c r="X448" s="103">
        <f t="shared" si="188"/>
        <v>3350.9893617021276</v>
      </c>
      <c r="Y448" s="92">
        <f t="shared" si="189"/>
        <v>5744.8037974683548</v>
      </c>
      <c r="Z448" s="102">
        <f>Coverages!$C$10*G448</f>
        <v>223706250</v>
      </c>
      <c r="AA448" s="103">
        <f>Coverages!$C$12*G448</f>
        <v>29827500</v>
      </c>
      <c r="AB448" s="103">
        <f>Coverages!$C$14*G448</f>
        <v>149137500</v>
      </c>
      <c r="AC448" s="103">
        <f>Coverages!$C$16*G448</f>
        <v>2982750</v>
      </c>
      <c r="AD448" s="92">
        <f>Coverages!$C$18*G448</f>
        <v>2982750</v>
      </c>
      <c r="AE448" s="106">
        <f t="shared" si="207"/>
        <v>8.1468443550414882E-2</v>
      </c>
      <c r="AF448" s="107">
        <f t="shared" si="190"/>
        <v>0.35705305506663315</v>
      </c>
      <c r="AG448" s="107">
        <f t="shared" si="191"/>
        <v>0.50389741010812172</v>
      </c>
      <c r="AH448" s="107">
        <f t="shared" si="192"/>
        <v>0.56726175509177768</v>
      </c>
      <c r="AI448" s="108">
        <f t="shared" si="193"/>
        <v>0.15891375408599448</v>
      </c>
      <c r="AJ448" s="106">
        <f t="shared" si="214"/>
        <v>0.10168233231205796</v>
      </c>
      <c r="AK448" s="107">
        <f t="shared" si="208"/>
        <v>0.3924578486259081</v>
      </c>
      <c r="AL448" s="107">
        <f t="shared" si="209"/>
        <v>0.54084319790145141</v>
      </c>
      <c r="AM448" s="107">
        <f t="shared" si="210"/>
        <v>0.60387283278122694</v>
      </c>
      <c r="AN448" s="108">
        <f t="shared" si="211"/>
        <v>0.18592901276576487</v>
      </c>
      <c r="AO448" s="102">
        <f t="shared" si="212"/>
        <v>1516.2273070153383</v>
      </c>
      <c r="AP448" s="103">
        <f t="shared" si="194"/>
        <v>1050.5919034448077</v>
      </c>
      <c r="AQ448" s="103">
        <f t="shared" si="195"/>
        <v>559.2768418405833</v>
      </c>
      <c r="AR448" s="103">
        <f t="shared" si="196"/>
        <v>1900.888106613025</v>
      </c>
      <c r="AS448" s="92">
        <f t="shared" si="197"/>
        <v>912.92833794317323</v>
      </c>
      <c r="AT448" s="102">
        <f t="shared" si="213"/>
        <v>1521.0183418494262</v>
      </c>
      <c r="AU448" s="103">
        <f t="shared" si="198"/>
        <v>1053.9116051692959</v>
      </c>
      <c r="AV448" s="103">
        <f t="shared" si="199"/>
        <v>561.04406685939102</v>
      </c>
      <c r="AW448" s="103">
        <f t="shared" si="200"/>
        <v>1906.8946078100082</v>
      </c>
      <c r="AX448" s="92">
        <f t="shared" si="201"/>
        <v>915.81304490490288</v>
      </c>
    </row>
    <row r="449" spans="1:50" x14ac:dyDescent="0.2">
      <c r="A449" s="85" t="str">
        <f t="shared" si="202"/>
        <v>2013_1</v>
      </c>
      <c r="B449" s="59">
        <v>2013</v>
      </c>
      <c r="C449" s="59">
        <v>1</v>
      </c>
      <c r="D449" s="83" t="str">
        <f t="shared" si="203"/>
        <v>LSA_Personal</v>
      </c>
      <c r="E449" s="70" t="s">
        <v>20</v>
      </c>
      <c r="F449" s="71" t="s">
        <v>14</v>
      </c>
      <c r="G449" s="88">
        <f t="shared" si="204"/>
        <v>6328.25</v>
      </c>
      <c r="H449" s="72">
        <v>25313</v>
      </c>
      <c r="I449" s="88">
        <f t="shared" si="205"/>
        <v>2600910750</v>
      </c>
      <c r="J449" s="92">
        <f t="shared" si="206"/>
        <v>10403643000</v>
      </c>
      <c r="K449" s="67">
        <v>357</v>
      </c>
      <c r="L449" s="68">
        <v>2939</v>
      </c>
      <c r="M449" s="68">
        <v>2164</v>
      </c>
      <c r="N449" s="68">
        <v>4989</v>
      </c>
      <c r="O449" s="69">
        <v>835</v>
      </c>
      <c r="P449" s="67">
        <v>8797205</v>
      </c>
      <c r="Q449" s="68">
        <v>7519205</v>
      </c>
      <c r="R449" s="68">
        <v>1650876</v>
      </c>
      <c r="S449" s="68">
        <v>12797396</v>
      </c>
      <c r="T449" s="69">
        <v>6989668</v>
      </c>
      <c r="U449" s="102">
        <f t="shared" si="185"/>
        <v>24642.030812324931</v>
      </c>
      <c r="V449" s="103">
        <f t="shared" si="186"/>
        <v>2558.4229329703981</v>
      </c>
      <c r="W449" s="103">
        <f t="shared" si="187"/>
        <v>762.88170055452861</v>
      </c>
      <c r="X449" s="103">
        <f t="shared" si="188"/>
        <v>2565.122469432752</v>
      </c>
      <c r="Y449" s="92">
        <f t="shared" si="189"/>
        <v>8370.8598802395209</v>
      </c>
      <c r="Z449" s="102">
        <f>Coverages!$C$10*G449</f>
        <v>1423856250</v>
      </c>
      <c r="AA449" s="103">
        <f>Coverages!$C$12*G449</f>
        <v>189847500</v>
      </c>
      <c r="AB449" s="103">
        <f>Coverages!$C$14*G449</f>
        <v>949237500</v>
      </c>
      <c r="AC449" s="103">
        <f>Coverages!$C$16*G449</f>
        <v>18984750</v>
      </c>
      <c r="AD449" s="92">
        <f>Coverages!$C$18*G449</f>
        <v>18984750</v>
      </c>
      <c r="AE449" s="106">
        <f t="shared" si="207"/>
        <v>5.6413700470114174E-2</v>
      </c>
      <c r="AF449" s="107">
        <f t="shared" si="190"/>
        <v>0.46442539406629008</v>
      </c>
      <c r="AG449" s="107">
        <f t="shared" si="191"/>
        <v>0.34195867735945956</v>
      </c>
      <c r="AH449" s="107">
        <f t="shared" si="192"/>
        <v>0.78836961245209969</v>
      </c>
      <c r="AI449" s="108">
        <f t="shared" si="193"/>
        <v>0.13194801090348832</v>
      </c>
      <c r="AJ449" s="106">
        <f t="shared" si="214"/>
        <v>6.3171374121192475E-2</v>
      </c>
      <c r="AK449" s="107">
        <f t="shared" si="208"/>
        <v>0.47903310192332038</v>
      </c>
      <c r="AL449" s="107">
        <f t="shared" si="209"/>
        <v>0.35585268408443993</v>
      </c>
      <c r="AM449" s="107">
        <f t="shared" si="210"/>
        <v>0.80033338255016762</v>
      </c>
      <c r="AN449" s="108">
        <f t="shared" si="211"/>
        <v>0.14186062956656156</v>
      </c>
      <c r="AO449" s="102">
        <f t="shared" si="212"/>
        <v>1390.1481452218227</v>
      </c>
      <c r="AP449" s="103">
        <f t="shared" si="194"/>
        <v>1188.1965788330108</v>
      </c>
      <c r="AQ449" s="103">
        <f t="shared" si="195"/>
        <v>260.87401730336188</v>
      </c>
      <c r="AR449" s="103">
        <f t="shared" si="196"/>
        <v>2022.2646071188717</v>
      </c>
      <c r="AS449" s="92">
        <f t="shared" si="197"/>
        <v>1104.5183107494172</v>
      </c>
      <c r="AT449" s="102">
        <f t="shared" si="213"/>
        <v>1394.5407901487968</v>
      </c>
      <c r="AU449" s="103">
        <f t="shared" si="198"/>
        <v>1191.9510892369547</v>
      </c>
      <c r="AV449" s="103">
        <f t="shared" si="199"/>
        <v>261.69833731028035</v>
      </c>
      <c r="AW449" s="103">
        <f t="shared" si="200"/>
        <v>2028.6546385683921</v>
      </c>
      <c r="AX449" s="92">
        <f t="shared" si="201"/>
        <v>1108.008411262186</v>
      </c>
    </row>
    <row r="450" spans="1:50" x14ac:dyDescent="0.2">
      <c r="A450" s="85" t="str">
        <f t="shared" si="202"/>
        <v>2013_1</v>
      </c>
      <c r="B450" s="59">
        <v>2013</v>
      </c>
      <c r="C450" s="59">
        <v>1</v>
      </c>
      <c r="D450" s="83" t="str">
        <f t="shared" si="203"/>
        <v>LMA_Personal</v>
      </c>
      <c r="E450" s="70" t="s">
        <v>21</v>
      </c>
      <c r="F450" s="71" t="s">
        <v>14</v>
      </c>
      <c r="G450" s="88">
        <f t="shared" si="204"/>
        <v>7630.75</v>
      </c>
      <c r="H450" s="72">
        <v>30523</v>
      </c>
      <c r="I450" s="88">
        <f t="shared" si="205"/>
        <v>3136238250</v>
      </c>
      <c r="J450" s="92">
        <f t="shared" si="206"/>
        <v>12544953000</v>
      </c>
      <c r="K450" s="67">
        <v>879</v>
      </c>
      <c r="L450" s="68">
        <v>2839</v>
      </c>
      <c r="M450" s="68">
        <v>3269</v>
      </c>
      <c r="N450" s="68">
        <v>4670</v>
      </c>
      <c r="O450" s="69">
        <v>888</v>
      </c>
      <c r="P450" s="67">
        <v>14000050</v>
      </c>
      <c r="Q450" s="68">
        <v>6760931</v>
      </c>
      <c r="R450" s="68">
        <v>2823958</v>
      </c>
      <c r="S450" s="68">
        <v>13910516</v>
      </c>
      <c r="T450" s="69">
        <v>4721210</v>
      </c>
      <c r="U450" s="102">
        <f t="shared" si="185"/>
        <v>15927.246871444824</v>
      </c>
      <c r="V450" s="103">
        <f t="shared" si="186"/>
        <v>2381.448045086298</v>
      </c>
      <c r="W450" s="103">
        <f t="shared" si="187"/>
        <v>863.85989599265827</v>
      </c>
      <c r="X450" s="103">
        <f t="shared" si="188"/>
        <v>2978.6972162740899</v>
      </c>
      <c r="Y450" s="92">
        <f t="shared" si="189"/>
        <v>5316.6779279279281</v>
      </c>
      <c r="Z450" s="102">
        <f>Coverages!$C$10*G450</f>
        <v>1716918750</v>
      </c>
      <c r="AA450" s="103">
        <f>Coverages!$C$12*G450</f>
        <v>228922500</v>
      </c>
      <c r="AB450" s="103">
        <f>Coverages!$C$14*G450</f>
        <v>1144612500</v>
      </c>
      <c r="AC450" s="103">
        <f>Coverages!$C$16*G450</f>
        <v>22892250</v>
      </c>
      <c r="AD450" s="92">
        <f>Coverages!$C$18*G450</f>
        <v>22892250</v>
      </c>
      <c r="AE450" s="106">
        <f t="shared" si="207"/>
        <v>0.1151918225600367</v>
      </c>
      <c r="AF450" s="107">
        <f t="shared" si="190"/>
        <v>0.37204730858696722</v>
      </c>
      <c r="AG450" s="107">
        <f t="shared" si="191"/>
        <v>0.42839825705205908</v>
      </c>
      <c r="AH450" s="107">
        <f t="shared" si="192"/>
        <v>0.6119975100743702</v>
      </c>
      <c r="AI450" s="108">
        <f t="shared" si="193"/>
        <v>0.1163712610162828</v>
      </c>
      <c r="AJ450" s="106">
        <f t="shared" si="214"/>
        <v>0.12370727439988655</v>
      </c>
      <c r="AK450" s="107">
        <f t="shared" si="208"/>
        <v>0.38493974075271664</v>
      </c>
      <c r="AL450" s="107">
        <f t="shared" si="209"/>
        <v>0.44159731477516873</v>
      </c>
      <c r="AM450" s="107">
        <f t="shared" si="210"/>
        <v>0.6249951467300997</v>
      </c>
      <c r="AN450" s="108">
        <f t="shared" si="211"/>
        <v>0.12492448991701996</v>
      </c>
      <c r="AO450" s="102">
        <f t="shared" si="212"/>
        <v>1834.6885954853717</v>
      </c>
      <c r="AP450" s="103">
        <f t="shared" si="194"/>
        <v>886.01133571405171</v>
      </c>
      <c r="AQ450" s="103">
        <f t="shared" si="195"/>
        <v>370.07607378042786</v>
      </c>
      <c r="AR450" s="103">
        <f t="shared" si="196"/>
        <v>1822.9552796252008</v>
      </c>
      <c r="AS450" s="92">
        <f t="shared" si="197"/>
        <v>618.70851489041047</v>
      </c>
      <c r="AT450" s="102">
        <f t="shared" si="213"/>
        <v>1840.4859168566491</v>
      </c>
      <c r="AU450" s="103">
        <f t="shared" si="198"/>
        <v>888.8109892707198</v>
      </c>
      <c r="AV450" s="103">
        <f t="shared" si="199"/>
        <v>371.24545475156651</v>
      </c>
      <c r="AW450" s="103">
        <f t="shared" si="200"/>
        <v>1828.7155256023434</v>
      </c>
      <c r="AX450" s="92">
        <f t="shared" si="201"/>
        <v>620.6635344532898</v>
      </c>
    </row>
    <row r="451" spans="1:50" x14ac:dyDescent="0.2">
      <c r="A451" s="85" t="str">
        <f t="shared" si="202"/>
        <v>2013_1</v>
      </c>
      <c r="B451" s="59">
        <v>2013</v>
      </c>
      <c r="C451" s="59">
        <v>1</v>
      </c>
      <c r="D451" s="83" t="str">
        <f t="shared" si="203"/>
        <v>SYL_Personal</v>
      </c>
      <c r="E451" s="70" t="s">
        <v>22</v>
      </c>
      <c r="F451" s="71" t="s">
        <v>14</v>
      </c>
      <c r="G451" s="88">
        <f t="shared" si="204"/>
        <v>740.25</v>
      </c>
      <c r="H451" s="72">
        <v>2961</v>
      </c>
      <c r="I451" s="88">
        <f t="shared" si="205"/>
        <v>304242750</v>
      </c>
      <c r="J451" s="92">
        <f t="shared" si="206"/>
        <v>1216971000</v>
      </c>
      <c r="K451" s="67">
        <v>110</v>
      </c>
      <c r="L451" s="68">
        <v>291</v>
      </c>
      <c r="M451" s="68">
        <v>335</v>
      </c>
      <c r="N451" s="68">
        <v>396</v>
      </c>
      <c r="O451" s="69">
        <v>134</v>
      </c>
      <c r="P451" s="67">
        <v>1217415</v>
      </c>
      <c r="Q451" s="68">
        <v>812982</v>
      </c>
      <c r="R451" s="68">
        <v>244359</v>
      </c>
      <c r="S451" s="68">
        <v>1172126</v>
      </c>
      <c r="T451" s="69">
        <v>532392</v>
      </c>
      <c r="U451" s="102">
        <f t="shared" si="185"/>
        <v>11067.40909090909</v>
      </c>
      <c r="V451" s="103">
        <f t="shared" si="186"/>
        <v>2793.7525773195875</v>
      </c>
      <c r="W451" s="103">
        <f t="shared" si="187"/>
        <v>729.4298507462687</v>
      </c>
      <c r="X451" s="103">
        <f t="shared" si="188"/>
        <v>2959.9141414141413</v>
      </c>
      <c r="Y451" s="92">
        <f t="shared" si="189"/>
        <v>3973.0746268656717</v>
      </c>
      <c r="Z451" s="102">
        <f>Coverages!$C$10*G451</f>
        <v>166556250</v>
      </c>
      <c r="AA451" s="103">
        <f>Coverages!$C$12*G451</f>
        <v>22207500</v>
      </c>
      <c r="AB451" s="103">
        <f>Coverages!$C$14*G451</f>
        <v>111037500</v>
      </c>
      <c r="AC451" s="103">
        <f>Coverages!$C$16*G451</f>
        <v>2220750</v>
      </c>
      <c r="AD451" s="92">
        <f>Coverages!$C$18*G451</f>
        <v>2220750</v>
      </c>
      <c r="AE451" s="106">
        <f t="shared" si="207"/>
        <v>0.1485984464707869</v>
      </c>
      <c r="AF451" s="107">
        <f t="shared" si="190"/>
        <v>0.39311043566362713</v>
      </c>
      <c r="AG451" s="107">
        <f t="shared" si="191"/>
        <v>0.45254981425194191</v>
      </c>
      <c r="AH451" s="107">
        <f t="shared" si="192"/>
        <v>0.53495440729483279</v>
      </c>
      <c r="AI451" s="108">
        <f t="shared" si="193"/>
        <v>0.18101992570077677</v>
      </c>
      <c r="AJ451" s="106">
        <f t="shared" si="214"/>
        <v>0.17905922974606289</v>
      </c>
      <c r="AK451" s="107">
        <f t="shared" si="208"/>
        <v>0.43493956590359906</v>
      </c>
      <c r="AL451" s="107">
        <f t="shared" si="209"/>
        <v>0.4951755817946078</v>
      </c>
      <c r="AM451" s="107">
        <f t="shared" si="210"/>
        <v>0.57766866508182046</v>
      </c>
      <c r="AN451" s="108">
        <f t="shared" si="211"/>
        <v>0.2139935413926789</v>
      </c>
      <c r="AO451" s="102">
        <f t="shared" si="212"/>
        <v>1644.5997973657547</v>
      </c>
      <c r="AP451" s="103">
        <f t="shared" si="194"/>
        <v>1098.2532928064843</v>
      </c>
      <c r="AQ451" s="103">
        <f t="shared" si="195"/>
        <v>330.10334346504561</v>
      </c>
      <c r="AR451" s="103">
        <f t="shared" si="196"/>
        <v>1583.4191151637961</v>
      </c>
      <c r="AS451" s="92">
        <f t="shared" si="197"/>
        <v>719.20567375886526</v>
      </c>
      <c r="AT451" s="102">
        <f t="shared" si="213"/>
        <v>1649.7964686569635</v>
      </c>
      <c r="AU451" s="103">
        <f t="shared" si="198"/>
        <v>1101.7235968685086</v>
      </c>
      <c r="AV451" s="103">
        <f t="shared" si="199"/>
        <v>331.14641702668928</v>
      </c>
      <c r="AW451" s="103">
        <f t="shared" si="200"/>
        <v>1588.4224653228455</v>
      </c>
      <c r="AX451" s="92">
        <f t="shared" si="201"/>
        <v>721.47824820724088</v>
      </c>
    </row>
    <row r="452" spans="1:50" x14ac:dyDescent="0.2">
      <c r="A452" s="85" t="str">
        <f t="shared" si="202"/>
        <v>2013_1</v>
      </c>
      <c r="B452" s="59">
        <v>2013</v>
      </c>
      <c r="C452" s="59">
        <v>1</v>
      </c>
      <c r="D452" s="83" t="str">
        <f t="shared" si="203"/>
        <v>MYL_Personal</v>
      </c>
      <c r="E452" s="70" t="s">
        <v>23</v>
      </c>
      <c r="F452" s="71" t="s">
        <v>14</v>
      </c>
      <c r="G452" s="88">
        <f t="shared" si="204"/>
        <v>761.5</v>
      </c>
      <c r="H452" s="72">
        <v>3046</v>
      </c>
      <c r="I452" s="88">
        <f t="shared" si="205"/>
        <v>312976500</v>
      </c>
      <c r="J452" s="92">
        <f t="shared" si="206"/>
        <v>1251906000</v>
      </c>
      <c r="K452" s="67">
        <v>100</v>
      </c>
      <c r="L452" s="68">
        <v>324</v>
      </c>
      <c r="M452" s="68">
        <v>519</v>
      </c>
      <c r="N452" s="68">
        <v>459</v>
      </c>
      <c r="O452" s="69">
        <v>122</v>
      </c>
      <c r="P452" s="67">
        <v>1424179</v>
      </c>
      <c r="Q452" s="68">
        <v>981684</v>
      </c>
      <c r="R452" s="68">
        <v>326475</v>
      </c>
      <c r="S452" s="68">
        <v>1412405</v>
      </c>
      <c r="T452" s="69">
        <v>568281</v>
      </c>
      <c r="U452" s="102">
        <f t="shared" si="185"/>
        <v>14241.79</v>
      </c>
      <c r="V452" s="103">
        <f t="shared" si="186"/>
        <v>3029.8888888888887</v>
      </c>
      <c r="W452" s="103">
        <f t="shared" si="187"/>
        <v>629.04624277456651</v>
      </c>
      <c r="X452" s="103">
        <f t="shared" si="188"/>
        <v>3077.1350762527231</v>
      </c>
      <c r="Y452" s="92">
        <f t="shared" si="189"/>
        <v>4658.0409836065573</v>
      </c>
      <c r="Z452" s="102">
        <f>Coverages!$C$10*G452</f>
        <v>171337500</v>
      </c>
      <c r="AA452" s="103">
        <f>Coverages!$C$12*G452</f>
        <v>22845000</v>
      </c>
      <c r="AB452" s="103">
        <f>Coverages!$C$14*G452</f>
        <v>114225000</v>
      </c>
      <c r="AC452" s="103">
        <f>Coverages!$C$16*G452</f>
        <v>2284500</v>
      </c>
      <c r="AD452" s="92">
        <f>Coverages!$C$18*G452</f>
        <v>2284500</v>
      </c>
      <c r="AE452" s="106">
        <f t="shared" si="207"/>
        <v>0.13131976362442549</v>
      </c>
      <c r="AF452" s="107">
        <f t="shared" si="190"/>
        <v>0.42547603414313856</v>
      </c>
      <c r="AG452" s="107">
        <f t="shared" si="191"/>
        <v>0.68154957321076826</v>
      </c>
      <c r="AH452" s="107">
        <f t="shared" si="192"/>
        <v>0.60275771503611297</v>
      </c>
      <c r="AI452" s="108">
        <f t="shared" si="193"/>
        <v>0.16021011162179907</v>
      </c>
      <c r="AJ452" s="106">
        <f t="shared" si="214"/>
        <v>0.15983756131755403</v>
      </c>
      <c r="AK452" s="107">
        <f t="shared" si="208"/>
        <v>0.46722181541672209</v>
      </c>
      <c r="AL452" s="107">
        <f t="shared" si="209"/>
        <v>0.72088561076561264</v>
      </c>
      <c r="AM452" s="107">
        <f t="shared" si="210"/>
        <v>0.64407388846775171</v>
      </c>
      <c r="AN452" s="108">
        <f t="shared" si="211"/>
        <v>0.19118082787165744</v>
      </c>
      <c r="AO452" s="102">
        <f t="shared" si="212"/>
        <v>1870.2284963887064</v>
      </c>
      <c r="AP452" s="103">
        <f t="shared" si="194"/>
        <v>1289.1451083388049</v>
      </c>
      <c r="AQ452" s="103">
        <f t="shared" si="195"/>
        <v>428.72619829284309</v>
      </c>
      <c r="AR452" s="103">
        <f t="shared" si="196"/>
        <v>1854.7669074195667</v>
      </c>
      <c r="AS452" s="92">
        <f t="shared" si="197"/>
        <v>746.26526592252139</v>
      </c>
      <c r="AT452" s="102">
        <f t="shared" si="213"/>
        <v>1876.1381181403026</v>
      </c>
      <c r="AU452" s="103">
        <f t="shared" si="198"/>
        <v>1293.2185998869838</v>
      </c>
      <c r="AV452" s="103">
        <f t="shared" si="199"/>
        <v>430.08090424016603</v>
      </c>
      <c r="AW452" s="103">
        <f t="shared" si="200"/>
        <v>1860.6276730326415</v>
      </c>
      <c r="AX452" s="92">
        <f t="shared" si="201"/>
        <v>748.62334433725641</v>
      </c>
    </row>
    <row r="453" spans="1:50" x14ac:dyDescent="0.2">
      <c r="A453" s="85" t="str">
        <f t="shared" si="202"/>
        <v>2013_1</v>
      </c>
      <c r="B453" s="59">
        <v>2013</v>
      </c>
      <c r="C453" s="59">
        <v>1</v>
      </c>
      <c r="D453" s="83" t="str">
        <f t="shared" si="203"/>
        <v>MYH_Personal</v>
      </c>
      <c r="E453" s="70" t="s">
        <v>24</v>
      </c>
      <c r="F453" s="71" t="s">
        <v>14</v>
      </c>
      <c r="G453" s="88">
        <f t="shared" si="204"/>
        <v>2164.25</v>
      </c>
      <c r="H453" s="72">
        <v>8657</v>
      </c>
      <c r="I453" s="88">
        <f t="shared" si="205"/>
        <v>889506750</v>
      </c>
      <c r="J453" s="92">
        <f t="shared" si="206"/>
        <v>3558027000</v>
      </c>
      <c r="K453" s="67">
        <v>265</v>
      </c>
      <c r="L453" s="68">
        <v>909</v>
      </c>
      <c r="M453" s="68">
        <v>1272</v>
      </c>
      <c r="N453" s="68">
        <v>1574</v>
      </c>
      <c r="O453" s="69">
        <v>226</v>
      </c>
      <c r="P453" s="67">
        <v>4857671</v>
      </c>
      <c r="Q453" s="68">
        <v>3936350</v>
      </c>
      <c r="R453" s="68">
        <v>1408486</v>
      </c>
      <c r="S453" s="68">
        <v>4707765</v>
      </c>
      <c r="T453" s="69">
        <v>1264291</v>
      </c>
      <c r="U453" s="102">
        <f t="shared" si="185"/>
        <v>18330.833962264151</v>
      </c>
      <c r="V453" s="103">
        <f t="shared" si="186"/>
        <v>4330.4180418041806</v>
      </c>
      <c r="W453" s="103">
        <f t="shared" si="187"/>
        <v>1107.3003144654087</v>
      </c>
      <c r="X453" s="103">
        <f t="shared" si="188"/>
        <v>2990.9561626429481</v>
      </c>
      <c r="Y453" s="92">
        <f t="shared" si="189"/>
        <v>5594.2079646017701</v>
      </c>
      <c r="Z453" s="102">
        <f>Coverages!$C$10*G453</f>
        <v>486956250</v>
      </c>
      <c r="AA453" s="103">
        <f>Coverages!$C$12*G453</f>
        <v>64927500</v>
      </c>
      <c r="AB453" s="103">
        <f>Coverages!$C$14*G453</f>
        <v>324637500</v>
      </c>
      <c r="AC453" s="103">
        <f>Coverages!$C$16*G453</f>
        <v>6492750</v>
      </c>
      <c r="AD453" s="92">
        <f>Coverages!$C$18*G453</f>
        <v>6492750</v>
      </c>
      <c r="AE453" s="106">
        <f t="shared" si="207"/>
        <v>0.12244426475684417</v>
      </c>
      <c r="AF453" s="107">
        <f t="shared" si="190"/>
        <v>0.42000693080743906</v>
      </c>
      <c r="AG453" s="107">
        <f t="shared" si="191"/>
        <v>0.58773247083285207</v>
      </c>
      <c r="AH453" s="107">
        <f t="shared" si="192"/>
        <v>0.72727272727272729</v>
      </c>
      <c r="AI453" s="108">
        <f t="shared" si="193"/>
        <v>0.10442416541527087</v>
      </c>
      <c r="AJ453" s="106">
        <f t="shared" si="214"/>
        <v>0.13886183133844116</v>
      </c>
      <c r="AK453" s="107">
        <f t="shared" si="208"/>
        <v>0.44472655354288804</v>
      </c>
      <c r="AL453" s="107">
        <f t="shared" si="209"/>
        <v>0.61238614294723059</v>
      </c>
      <c r="AM453" s="107">
        <f t="shared" si="210"/>
        <v>0.7495783906401432</v>
      </c>
      <c r="AN453" s="108">
        <f t="shared" si="211"/>
        <v>0.11974046659185003</v>
      </c>
      <c r="AO453" s="102">
        <f t="shared" si="212"/>
        <v>2244.5054868892225</v>
      </c>
      <c r="AP453" s="103">
        <f t="shared" si="194"/>
        <v>1818.8055908513343</v>
      </c>
      <c r="AQ453" s="103">
        <f t="shared" si="195"/>
        <v>650.79634977474871</v>
      </c>
      <c r="AR453" s="103">
        <f t="shared" si="196"/>
        <v>2175.2408455585078</v>
      </c>
      <c r="AS453" s="92">
        <f t="shared" si="197"/>
        <v>584.17049786300106</v>
      </c>
      <c r="AT453" s="102">
        <f t="shared" si="213"/>
        <v>2251.5977638342642</v>
      </c>
      <c r="AU453" s="103">
        <f t="shared" si="198"/>
        <v>1824.5527244782545</v>
      </c>
      <c r="AV453" s="103">
        <f t="shared" si="199"/>
        <v>652.85276174361491</v>
      </c>
      <c r="AW453" s="103">
        <f t="shared" si="200"/>
        <v>2182.1142573585607</v>
      </c>
      <c r="AX453" s="92">
        <f t="shared" si="201"/>
        <v>586.01638283773968</v>
      </c>
    </row>
    <row r="454" spans="1:50" x14ac:dyDescent="0.2">
      <c r="A454" s="85" t="str">
        <f t="shared" si="202"/>
        <v>2013_1</v>
      </c>
      <c r="B454" s="59">
        <v>2013</v>
      </c>
      <c r="C454" s="59">
        <v>1</v>
      </c>
      <c r="D454" s="83" t="str">
        <f t="shared" si="203"/>
        <v>LML_Personal</v>
      </c>
      <c r="E454" s="70" t="s">
        <v>25</v>
      </c>
      <c r="F454" s="71" t="s">
        <v>14</v>
      </c>
      <c r="G454" s="88">
        <f t="shared" si="204"/>
        <v>6004</v>
      </c>
      <c r="H454" s="72">
        <v>24016</v>
      </c>
      <c r="I454" s="88">
        <f t="shared" si="205"/>
        <v>2467644000</v>
      </c>
      <c r="J454" s="92">
        <f t="shared" si="206"/>
        <v>9870576000</v>
      </c>
      <c r="K454" s="67">
        <v>180</v>
      </c>
      <c r="L454" s="68">
        <v>2277</v>
      </c>
      <c r="M454" s="68">
        <v>4244</v>
      </c>
      <c r="N454" s="68">
        <v>3876</v>
      </c>
      <c r="O454" s="69">
        <v>771</v>
      </c>
      <c r="P454" s="67">
        <v>2460489</v>
      </c>
      <c r="Q454" s="68">
        <v>4171795</v>
      </c>
      <c r="R454" s="68">
        <v>3499848</v>
      </c>
      <c r="S454" s="68">
        <v>7443144</v>
      </c>
      <c r="T454" s="69">
        <v>3669406</v>
      </c>
      <c r="U454" s="102">
        <f t="shared" si="185"/>
        <v>13669.383333333333</v>
      </c>
      <c r="V454" s="103">
        <f t="shared" si="186"/>
        <v>1832.1453667105841</v>
      </c>
      <c r="W454" s="103">
        <f t="shared" si="187"/>
        <v>824.65786993402446</v>
      </c>
      <c r="X454" s="103">
        <f t="shared" si="188"/>
        <v>1920.3157894736842</v>
      </c>
      <c r="Y454" s="92">
        <f t="shared" si="189"/>
        <v>4759.2814526588845</v>
      </c>
      <c r="Z454" s="102">
        <f>Coverages!$C$10*G454</f>
        <v>1350900000</v>
      </c>
      <c r="AA454" s="103">
        <f>Coverages!$C$12*G454</f>
        <v>180120000</v>
      </c>
      <c r="AB454" s="103">
        <f>Coverages!$C$14*G454</f>
        <v>900600000</v>
      </c>
      <c r="AC454" s="103">
        <f>Coverages!$C$16*G454</f>
        <v>18012000</v>
      </c>
      <c r="AD454" s="92">
        <f>Coverages!$C$18*G454</f>
        <v>18012000</v>
      </c>
      <c r="AE454" s="106">
        <f t="shared" si="207"/>
        <v>2.9980013324450366E-2</v>
      </c>
      <c r="AF454" s="107">
        <f t="shared" si="190"/>
        <v>0.37924716855429713</v>
      </c>
      <c r="AG454" s="107">
        <f t="shared" si="191"/>
        <v>0.70686209193870753</v>
      </c>
      <c r="AH454" s="107">
        <f t="shared" si="192"/>
        <v>0.64556962025316456</v>
      </c>
      <c r="AI454" s="108">
        <f t="shared" si="193"/>
        <v>0.12841439040639574</v>
      </c>
      <c r="AJ454" s="106">
        <f t="shared" si="214"/>
        <v>3.5107940292992912E-2</v>
      </c>
      <c r="AK454" s="107">
        <f t="shared" si="208"/>
        <v>0.39383719594947741</v>
      </c>
      <c r="AL454" s="107">
        <f t="shared" si="209"/>
        <v>0.72055005792027627</v>
      </c>
      <c r="AM454" s="107">
        <f t="shared" si="210"/>
        <v>0.65995338567270068</v>
      </c>
      <c r="AN454" s="108">
        <f t="shared" si="211"/>
        <v>0.13847437816062569</v>
      </c>
      <c r="AO454" s="102">
        <f t="shared" si="212"/>
        <v>409.80829447035308</v>
      </c>
      <c r="AP454" s="103">
        <f t="shared" si="194"/>
        <v>694.83594270486344</v>
      </c>
      <c r="AQ454" s="103">
        <f t="shared" si="195"/>
        <v>582.91938707528311</v>
      </c>
      <c r="AR454" s="103">
        <f t="shared" si="196"/>
        <v>1239.6975349766822</v>
      </c>
      <c r="AS454" s="92">
        <f t="shared" si="197"/>
        <v>611.16022651565618</v>
      </c>
      <c r="AT454" s="102">
        <f t="shared" si="213"/>
        <v>411.10322287918814</v>
      </c>
      <c r="AU454" s="103">
        <f t="shared" si="198"/>
        <v>697.03151271608317</v>
      </c>
      <c r="AV454" s="103">
        <f t="shared" si="199"/>
        <v>584.76131874081966</v>
      </c>
      <c r="AW454" s="103">
        <f t="shared" si="200"/>
        <v>1243.6147801326858</v>
      </c>
      <c r="AX454" s="92">
        <f t="shared" si="201"/>
        <v>613.09139469927732</v>
      </c>
    </row>
    <row r="455" spans="1:50" x14ac:dyDescent="0.2">
      <c r="A455" s="85" t="str">
        <f t="shared" si="202"/>
        <v>2013_1</v>
      </c>
      <c r="B455" s="59">
        <v>2013</v>
      </c>
      <c r="C455" s="59">
        <v>1</v>
      </c>
      <c r="D455" s="83" t="str">
        <f t="shared" si="203"/>
        <v>MSA_Personal</v>
      </c>
      <c r="E455" s="70" t="s">
        <v>26</v>
      </c>
      <c r="F455" s="71" t="s">
        <v>14</v>
      </c>
      <c r="G455" s="88">
        <f t="shared" si="204"/>
        <v>6036.75</v>
      </c>
      <c r="H455" s="72">
        <v>24147</v>
      </c>
      <c r="I455" s="88">
        <f t="shared" si="205"/>
        <v>2481104250</v>
      </c>
      <c r="J455" s="92">
        <f t="shared" si="206"/>
        <v>9924417000</v>
      </c>
      <c r="K455" s="67">
        <v>362</v>
      </c>
      <c r="L455" s="68">
        <v>2637</v>
      </c>
      <c r="M455" s="68">
        <v>3050</v>
      </c>
      <c r="N455" s="68">
        <v>5078</v>
      </c>
      <c r="O455" s="69">
        <v>1108</v>
      </c>
      <c r="P455" s="67">
        <v>6655956</v>
      </c>
      <c r="Q455" s="68">
        <v>8223858</v>
      </c>
      <c r="R455" s="68">
        <v>3528023</v>
      </c>
      <c r="S455" s="68">
        <v>14459528</v>
      </c>
      <c r="T455" s="69">
        <v>4349804</v>
      </c>
      <c r="U455" s="102">
        <f t="shared" si="185"/>
        <v>18386.618784530387</v>
      </c>
      <c r="V455" s="103">
        <f t="shared" si="186"/>
        <v>3118.641638225256</v>
      </c>
      <c r="W455" s="103">
        <f t="shared" si="187"/>
        <v>1156.7288524590165</v>
      </c>
      <c r="X455" s="103">
        <f t="shared" si="188"/>
        <v>2847.4848365498228</v>
      </c>
      <c r="Y455" s="92">
        <f t="shared" si="189"/>
        <v>3925.8158844765344</v>
      </c>
      <c r="Z455" s="102">
        <f>Coverages!$C$10*G455</f>
        <v>1358268750</v>
      </c>
      <c r="AA455" s="103">
        <f>Coverages!$C$12*G455</f>
        <v>181102500</v>
      </c>
      <c r="AB455" s="103">
        <f>Coverages!$C$14*G455</f>
        <v>905512500</v>
      </c>
      <c r="AC455" s="103">
        <f>Coverages!$C$16*G455</f>
        <v>18110250</v>
      </c>
      <c r="AD455" s="92">
        <f>Coverages!$C$18*G455</f>
        <v>18110250</v>
      </c>
      <c r="AE455" s="106">
        <f t="shared" si="207"/>
        <v>5.9966041330185946E-2</v>
      </c>
      <c r="AF455" s="107">
        <f t="shared" si="190"/>
        <v>0.43682445024226613</v>
      </c>
      <c r="AG455" s="107">
        <f t="shared" si="191"/>
        <v>0.50523874601399765</v>
      </c>
      <c r="AH455" s="107">
        <f t="shared" si="192"/>
        <v>0.84118109910133765</v>
      </c>
      <c r="AI455" s="108">
        <f t="shared" si="193"/>
        <v>0.18354246904377355</v>
      </c>
      <c r="AJ455" s="106">
        <f t="shared" si="214"/>
        <v>6.7086021546180749E-2</v>
      </c>
      <c r="AK455" s="107">
        <f t="shared" si="208"/>
        <v>0.45169851578821502</v>
      </c>
      <c r="AL455" s="107">
        <f t="shared" si="209"/>
        <v>0.52023215855556826</v>
      </c>
      <c r="AM455" s="107">
        <f t="shared" si="210"/>
        <v>0.85214209894608905</v>
      </c>
      <c r="AN455" s="108">
        <f t="shared" si="211"/>
        <v>0.19515132466923196</v>
      </c>
      <c r="AO455" s="102">
        <f t="shared" si="212"/>
        <v>1102.5727419555224</v>
      </c>
      <c r="AP455" s="103">
        <f t="shared" si="194"/>
        <v>1362.2989191203876</v>
      </c>
      <c r="AQ455" s="103">
        <f t="shared" si="195"/>
        <v>584.42423489460384</v>
      </c>
      <c r="AR455" s="103">
        <f t="shared" si="196"/>
        <v>2395.2504244833726</v>
      </c>
      <c r="AS455" s="92">
        <f t="shared" si="197"/>
        <v>720.55394044808884</v>
      </c>
      <c r="AT455" s="102">
        <f t="shared" si="213"/>
        <v>1106.0566947832967</v>
      </c>
      <c r="AU455" s="103">
        <f t="shared" si="198"/>
        <v>1366.603564964548</v>
      </c>
      <c r="AV455" s="103">
        <f t="shared" si="199"/>
        <v>586.27092163762063</v>
      </c>
      <c r="AW455" s="103">
        <f t="shared" si="200"/>
        <v>2402.8190312265483</v>
      </c>
      <c r="AX455" s="92">
        <f t="shared" si="201"/>
        <v>722.83077520271524</v>
      </c>
    </row>
    <row r="456" spans="1:50" x14ac:dyDescent="0.2">
      <c r="A456" s="85" t="str">
        <f t="shared" si="202"/>
        <v>2013_1</v>
      </c>
      <c r="B456" s="59">
        <v>2013</v>
      </c>
      <c r="C456" s="59">
        <v>1</v>
      </c>
      <c r="D456" s="83" t="str">
        <f t="shared" si="203"/>
        <v>LYA_Personal</v>
      </c>
      <c r="E456" s="70" t="s">
        <v>27</v>
      </c>
      <c r="F456" s="71" t="s">
        <v>14</v>
      </c>
      <c r="G456" s="88">
        <f t="shared" si="204"/>
        <v>1529</v>
      </c>
      <c r="H456" s="72">
        <v>6116</v>
      </c>
      <c r="I456" s="88">
        <f t="shared" si="205"/>
        <v>628419000</v>
      </c>
      <c r="J456" s="92">
        <f t="shared" si="206"/>
        <v>2513676000</v>
      </c>
      <c r="K456" s="67">
        <v>174</v>
      </c>
      <c r="L456" s="68">
        <v>683</v>
      </c>
      <c r="M456" s="68">
        <v>811</v>
      </c>
      <c r="N456" s="68">
        <v>967</v>
      </c>
      <c r="O456" s="69">
        <v>332</v>
      </c>
      <c r="P456" s="67">
        <v>3350104</v>
      </c>
      <c r="Q456" s="68">
        <v>1952168</v>
      </c>
      <c r="R456" s="68">
        <v>601641</v>
      </c>
      <c r="S456" s="68">
        <v>2836757</v>
      </c>
      <c r="T456" s="69">
        <v>2723332</v>
      </c>
      <c r="U456" s="102">
        <f t="shared" si="185"/>
        <v>19253.471264367818</v>
      </c>
      <c r="V456" s="103">
        <f t="shared" si="186"/>
        <v>2858.225475841874</v>
      </c>
      <c r="W456" s="103">
        <f t="shared" si="187"/>
        <v>741.85080147965471</v>
      </c>
      <c r="X456" s="103">
        <f t="shared" si="188"/>
        <v>2933.5646328852122</v>
      </c>
      <c r="Y456" s="92">
        <f t="shared" si="189"/>
        <v>8202.8072289156626</v>
      </c>
      <c r="Z456" s="102">
        <f>Coverages!$C$10*G456</f>
        <v>344025000</v>
      </c>
      <c r="AA456" s="103">
        <f>Coverages!$C$12*G456</f>
        <v>45870000</v>
      </c>
      <c r="AB456" s="103">
        <f>Coverages!$C$14*G456</f>
        <v>229350000</v>
      </c>
      <c r="AC456" s="103">
        <f>Coverages!$C$16*G456</f>
        <v>4587000</v>
      </c>
      <c r="AD456" s="92">
        <f>Coverages!$C$18*G456</f>
        <v>4587000</v>
      </c>
      <c r="AE456" s="106">
        <f t="shared" si="207"/>
        <v>0.11379986919555266</v>
      </c>
      <c r="AF456" s="107">
        <f t="shared" si="190"/>
        <v>0.44669718770438194</v>
      </c>
      <c r="AG456" s="107">
        <f t="shared" si="191"/>
        <v>0.53041203400915626</v>
      </c>
      <c r="AH456" s="107">
        <f t="shared" si="192"/>
        <v>0.63243950294310003</v>
      </c>
      <c r="AI456" s="108">
        <f t="shared" si="193"/>
        <v>0.21713538260300849</v>
      </c>
      <c r="AJ456" s="106">
        <f t="shared" si="214"/>
        <v>0.13272282454694587</v>
      </c>
      <c r="AK456" s="107">
        <f t="shared" si="208"/>
        <v>0.47632095082125958</v>
      </c>
      <c r="AL456" s="107">
        <f t="shared" si="209"/>
        <v>0.56015041644149055</v>
      </c>
      <c r="AM456" s="107">
        <f t="shared" si="210"/>
        <v>0.66116887196304996</v>
      </c>
      <c r="AN456" s="108">
        <f t="shared" si="211"/>
        <v>0.24170287384835537</v>
      </c>
      <c r="AO456" s="102">
        <f t="shared" si="212"/>
        <v>2191.0425114453892</v>
      </c>
      <c r="AP456" s="103">
        <f t="shared" si="194"/>
        <v>1276.7612818835839</v>
      </c>
      <c r="AQ456" s="103">
        <f t="shared" si="195"/>
        <v>393.4865925441465</v>
      </c>
      <c r="AR456" s="103">
        <f t="shared" si="196"/>
        <v>1855.3021582733813</v>
      </c>
      <c r="AS456" s="92">
        <f t="shared" si="197"/>
        <v>1781.1196860693265</v>
      </c>
      <c r="AT456" s="102">
        <f t="shared" si="213"/>
        <v>2197.9658539724182</v>
      </c>
      <c r="AU456" s="103">
        <f t="shared" si="198"/>
        <v>1280.7956425285984</v>
      </c>
      <c r="AV456" s="103">
        <f t="shared" si="199"/>
        <v>394.72994699562156</v>
      </c>
      <c r="AW456" s="103">
        <f t="shared" si="200"/>
        <v>1861.1646151932107</v>
      </c>
      <c r="AX456" s="92">
        <f t="shared" si="201"/>
        <v>1786.7477382882485</v>
      </c>
    </row>
    <row r="457" spans="1:50" x14ac:dyDescent="0.2">
      <c r="A457" s="85" t="str">
        <f t="shared" si="202"/>
        <v>2013_1</v>
      </c>
      <c r="B457" s="59">
        <v>2013</v>
      </c>
      <c r="C457" s="59">
        <v>1</v>
      </c>
      <c r="D457" s="83" t="str">
        <f t="shared" si="203"/>
        <v>MMA_Personal</v>
      </c>
      <c r="E457" s="70" t="s">
        <v>28</v>
      </c>
      <c r="F457" s="71" t="s">
        <v>14</v>
      </c>
      <c r="G457" s="88">
        <f t="shared" si="204"/>
        <v>10433.5</v>
      </c>
      <c r="H457" s="72">
        <v>41734</v>
      </c>
      <c r="I457" s="88">
        <f t="shared" si="205"/>
        <v>4288168500</v>
      </c>
      <c r="J457" s="92">
        <f t="shared" si="206"/>
        <v>17152674000</v>
      </c>
      <c r="K457" s="67">
        <v>1139</v>
      </c>
      <c r="L457" s="68">
        <v>4482</v>
      </c>
      <c r="M457" s="68">
        <v>6535</v>
      </c>
      <c r="N457" s="68">
        <v>7487</v>
      </c>
      <c r="O457" s="69">
        <v>1753</v>
      </c>
      <c r="P457" s="67">
        <v>14788624</v>
      </c>
      <c r="Q457" s="68">
        <v>13791449</v>
      </c>
      <c r="R457" s="68">
        <v>6473981</v>
      </c>
      <c r="S457" s="68">
        <v>23705604</v>
      </c>
      <c r="T457" s="69">
        <v>17530647</v>
      </c>
      <c r="U457" s="102">
        <f t="shared" si="185"/>
        <v>12983.866549604916</v>
      </c>
      <c r="V457" s="103">
        <f t="shared" si="186"/>
        <v>3077.0747434181171</v>
      </c>
      <c r="W457" s="103">
        <f t="shared" si="187"/>
        <v>990.66273909716904</v>
      </c>
      <c r="X457" s="103">
        <f t="shared" si="188"/>
        <v>3166.2353412581811</v>
      </c>
      <c r="Y457" s="92">
        <f t="shared" si="189"/>
        <v>10000.369081574443</v>
      </c>
      <c r="Z457" s="102">
        <f>Coverages!$C$10*G457</f>
        <v>2347537500</v>
      </c>
      <c r="AA457" s="103">
        <f>Coverages!$C$12*G457</f>
        <v>313005000</v>
      </c>
      <c r="AB457" s="103">
        <f>Coverages!$C$14*G457</f>
        <v>1565025000</v>
      </c>
      <c r="AC457" s="103">
        <f>Coverages!$C$16*G457</f>
        <v>31300500</v>
      </c>
      <c r="AD457" s="92">
        <f>Coverages!$C$18*G457</f>
        <v>31300500</v>
      </c>
      <c r="AE457" s="106">
        <f t="shared" si="207"/>
        <v>0.10916758518234533</v>
      </c>
      <c r="AF457" s="107">
        <f t="shared" si="190"/>
        <v>0.4295778022715292</v>
      </c>
      <c r="AG457" s="107">
        <f t="shared" si="191"/>
        <v>0.62634782191977767</v>
      </c>
      <c r="AH457" s="107">
        <f t="shared" si="192"/>
        <v>0.71759237072890214</v>
      </c>
      <c r="AI457" s="108">
        <f t="shared" si="193"/>
        <v>0.1680164853596588</v>
      </c>
      <c r="AJ457" s="106">
        <f t="shared" si="214"/>
        <v>0.11628112502579421</v>
      </c>
      <c r="AK457" s="107">
        <f t="shared" si="208"/>
        <v>0.44086952058359963</v>
      </c>
      <c r="AL457" s="107">
        <f t="shared" si="209"/>
        <v>0.63738307901614599</v>
      </c>
      <c r="AM457" s="107">
        <f t="shared" si="210"/>
        <v>0.7278611313442328</v>
      </c>
      <c r="AN457" s="108">
        <f t="shared" si="211"/>
        <v>0.17654501610071305</v>
      </c>
      <c r="AO457" s="102">
        <f t="shared" si="212"/>
        <v>1417.4173575501989</v>
      </c>
      <c r="AP457" s="103">
        <f t="shared" si="194"/>
        <v>1321.8430057027842</v>
      </c>
      <c r="AQ457" s="103">
        <f t="shared" si="195"/>
        <v>620.49944889059282</v>
      </c>
      <c r="AR457" s="103">
        <f t="shared" si="196"/>
        <v>2272.0663248190922</v>
      </c>
      <c r="AS457" s="92">
        <f t="shared" si="197"/>
        <v>1680.2268653855369</v>
      </c>
      <c r="AT457" s="102">
        <f t="shared" si="213"/>
        <v>1421.8961688095947</v>
      </c>
      <c r="AU457" s="103">
        <f t="shared" si="198"/>
        <v>1326.0198173564299</v>
      </c>
      <c r="AV457" s="103">
        <f t="shared" si="199"/>
        <v>622.4601275173477</v>
      </c>
      <c r="AW457" s="103">
        <f t="shared" si="200"/>
        <v>2279.2456895866312</v>
      </c>
      <c r="AX457" s="92">
        <f t="shared" si="201"/>
        <v>1685.5361124911565</v>
      </c>
    </row>
    <row r="458" spans="1:50" x14ac:dyDescent="0.2">
      <c r="A458" s="85" t="str">
        <f t="shared" si="202"/>
        <v>2013_1</v>
      </c>
      <c r="B458" s="59">
        <v>2013</v>
      </c>
      <c r="C458" s="59">
        <v>1</v>
      </c>
      <c r="D458" s="83" t="str">
        <f t="shared" si="203"/>
        <v>LYH_Personal</v>
      </c>
      <c r="E458" s="70" t="s">
        <v>29</v>
      </c>
      <c r="F458" s="71" t="s">
        <v>14</v>
      </c>
      <c r="G458" s="88">
        <f t="shared" si="204"/>
        <v>1107.25</v>
      </c>
      <c r="H458" s="72">
        <v>4429</v>
      </c>
      <c r="I458" s="88">
        <f t="shared" si="205"/>
        <v>455079750</v>
      </c>
      <c r="J458" s="92">
        <f t="shared" si="206"/>
        <v>1820319000</v>
      </c>
      <c r="K458" s="67">
        <v>146</v>
      </c>
      <c r="L458" s="68">
        <v>525</v>
      </c>
      <c r="M458" s="68">
        <v>541</v>
      </c>
      <c r="N458" s="68">
        <v>914</v>
      </c>
      <c r="O458" s="69">
        <v>225</v>
      </c>
      <c r="P458" s="67">
        <v>2460019</v>
      </c>
      <c r="Q458" s="68">
        <v>1592661</v>
      </c>
      <c r="R458" s="68">
        <v>626545</v>
      </c>
      <c r="S458" s="68">
        <v>2669821</v>
      </c>
      <c r="T458" s="69">
        <v>1596020</v>
      </c>
      <c r="U458" s="102">
        <f t="shared" si="185"/>
        <v>16849.445205479453</v>
      </c>
      <c r="V458" s="103">
        <f t="shared" si="186"/>
        <v>3033.64</v>
      </c>
      <c r="W458" s="103">
        <f t="shared" si="187"/>
        <v>1158.1238447319779</v>
      </c>
      <c r="X458" s="103">
        <f t="shared" si="188"/>
        <v>2921.0295404814005</v>
      </c>
      <c r="Y458" s="92">
        <f t="shared" si="189"/>
        <v>7093.4222222222224</v>
      </c>
      <c r="Z458" s="102">
        <f>Coverages!$C$10*G458</f>
        <v>249131250</v>
      </c>
      <c r="AA458" s="103">
        <f>Coverages!$C$12*G458</f>
        <v>33217500</v>
      </c>
      <c r="AB458" s="103">
        <f>Coverages!$C$14*G458</f>
        <v>166087500</v>
      </c>
      <c r="AC458" s="103">
        <f>Coverages!$C$16*G458</f>
        <v>3321750</v>
      </c>
      <c r="AD458" s="92">
        <f>Coverages!$C$18*G458</f>
        <v>3321750</v>
      </c>
      <c r="AE458" s="106">
        <f t="shared" si="207"/>
        <v>0.13185820727026418</v>
      </c>
      <c r="AF458" s="107">
        <f t="shared" si="190"/>
        <v>0.47414766312937456</v>
      </c>
      <c r="AG458" s="107">
        <f t="shared" si="191"/>
        <v>0.48859787762474599</v>
      </c>
      <c r="AH458" s="107">
        <f t="shared" si="192"/>
        <v>0.82546850304809216</v>
      </c>
      <c r="AI458" s="108">
        <f t="shared" si="193"/>
        <v>0.20320614134116052</v>
      </c>
      <c r="AJ458" s="106">
        <f t="shared" si="214"/>
        <v>0.15554913085353472</v>
      </c>
      <c r="AK458" s="107">
        <f t="shared" si="208"/>
        <v>0.50911171757936391</v>
      </c>
      <c r="AL458" s="107">
        <f t="shared" si="209"/>
        <v>0.52359965737404779</v>
      </c>
      <c r="AM458" s="107">
        <f t="shared" si="210"/>
        <v>0.85204637695986918</v>
      </c>
      <c r="AN458" s="108">
        <f t="shared" si="211"/>
        <v>0.2313818261374716</v>
      </c>
      <c r="AO458" s="102">
        <f t="shared" si="212"/>
        <v>2221.7376382930684</v>
      </c>
      <c r="AP458" s="103">
        <f t="shared" si="194"/>
        <v>1438.3933167757959</v>
      </c>
      <c r="AQ458" s="103">
        <f t="shared" si="195"/>
        <v>565.85685256265526</v>
      </c>
      <c r="AR458" s="103">
        <f t="shared" si="196"/>
        <v>2411.2178821404382</v>
      </c>
      <c r="AS458" s="92">
        <f t="shared" si="197"/>
        <v>1441.426958681418</v>
      </c>
      <c r="AT458" s="102">
        <f t="shared" si="213"/>
        <v>2228.7579724923116</v>
      </c>
      <c r="AU458" s="103">
        <f t="shared" si="198"/>
        <v>1442.9384086982977</v>
      </c>
      <c r="AV458" s="103">
        <f t="shared" si="199"/>
        <v>567.64486935881212</v>
      </c>
      <c r="AW458" s="103">
        <f t="shared" si="200"/>
        <v>2418.8369434859633</v>
      </c>
      <c r="AX458" s="92">
        <f t="shared" si="201"/>
        <v>1445.9816364252388</v>
      </c>
    </row>
    <row r="459" spans="1:50" x14ac:dyDescent="0.2">
      <c r="A459" s="85" t="str">
        <f t="shared" si="202"/>
        <v>2013_1</v>
      </c>
      <c r="B459" s="59">
        <v>2013</v>
      </c>
      <c r="C459" s="59">
        <v>1</v>
      </c>
      <c r="D459" s="83" t="str">
        <f t="shared" si="203"/>
        <v>SSA_Personal</v>
      </c>
      <c r="E459" s="70" t="s">
        <v>30</v>
      </c>
      <c r="F459" s="71" t="s">
        <v>14</v>
      </c>
      <c r="G459" s="88">
        <f t="shared" si="204"/>
        <v>2167.25</v>
      </c>
      <c r="H459" s="72">
        <v>8669</v>
      </c>
      <c r="I459" s="88">
        <f t="shared" si="205"/>
        <v>890739750</v>
      </c>
      <c r="J459" s="92">
        <f t="shared" si="206"/>
        <v>3562959000</v>
      </c>
      <c r="K459" s="67">
        <v>265</v>
      </c>
      <c r="L459" s="68">
        <v>978</v>
      </c>
      <c r="M459" s="68">
        <v>1768</v>
      </c>
      <c r="N459" s="68">
        <v>1867</v>
      </c>
      <c r="O459" s="69">
        <v>437</v>
      </c>
      <c r="P459" s="67">
        <v>5562659</v>
      </c>
      <c r="Q459" s="68">
        <v>1806778</v>
      </c>
      <c r="R459" s="68">
        <v>1377416</v>
      </c>
      <c r="S459" s="68">
        <v>6299777</v>
      </c>
      <c r="T459" s="69">
        <v>2648293</v>
      </c>
      <c r="U459" s="102">
        <f t="shared" ref="U459:U522" si="215">P459/K459</f>
        <v>20991.166037735849</v>
      </c>
      <c r="V459" s="103">
        <f t="shared" ref="V459:V522" si="216">Q459/L459</f>
        <v>1847.4212678936606</v>
      </c>
      <c r="W459" s="103">
        <f t="shared" ref="W459:W522" si="217">R459/M459</f>
        <v>779.08144796380088</v>
      </c>
      <c r="X459" s="103">
        <f t="shared" ref="X459:X522" si="218">S459/N459</f>
        <v>3374.2779860739156</v>
      </c>
      <c r="Y459" s="92">
        <f t="shared" ref="Y459:Y522" si="219">T459/O459</f>
        <v>6060.1670480549201</v>
      </c>
      <c r="Z459" s="102">
        <f>Coverages!$C$10*G459</f>
        <v>487631250</v>
      </c>
      <c r="AA459" s="103">
        <f>Coverages!$C$12*G459</f>
        <v>65017500</v>
      </c>
      <c r="AB459" s="103">
        <f>Coverages!$C$14*G459</f>
        <v>325087500</v>
      </c>
      <c r="AC459" s="103">
        <f>Coverages!$C$16*G459</f>
        <v>6501750</v>
      </c>
      <c r="AD459" s="92">
        <f>Coverages!$C$18*G459</f>
        <v>6501750</v>
      </c>
      <c r="AE459" s="106">
        <f t="shared" si="207"/>
        <v>0.12227477217672165</v>
      </c>
      <c r="AF459" s="107">
        <f t="shared" ref="AF459:AF522" si="220">L459/$G459</f>
        <v>0.45126312146729725</v>
      </c>
      <c r="AG459" s="107">
        <f t="shared" ref="AG459:AG522" si="221">M459/$G459</f>
        <v>0.81578036682431654</v>
      </c>
      <c r="AH459" s="107">
        <f t="shared" ref="AH459:AH522" si="222">N459/$G459</f>
        <v>0.86146037605260117</v>
      </c>
      <c r="AI459" s="108">
        <f t="shared" ref="AI459:AI522" si="223">O459/$G459</f>
        <v>0.20163802053293345</v>
      </c>
      <c r="AJ459" s="106">
        <f t="shared" si="214"/>
        <v>0.138671196048575</v>
      </c>
      <c r="AK459" s="107">
        <f t="shared" si="208"/>
        <v>0.47616880188330812</v>
      </c>
      <c r="AL459" s="107">
        <f t="shared" si="209"/>
        <v>0.8351827910642371</v>
      </c>
      <c r="AM459" s="107">
        <f t="shared" si="210"/>
        <v>0.87875081706547786</v>
      </c>
      <c r="AN459" s="108">
        <f t="shared" si="211"/>
        <v>0.22171912294559337</v>
      </c>
      <c r="AO459" s="102">
        <f t="shared" si="212"/>
        <v>2566.6900449878881</v>
      </c>
      <c r="AP459" s="103">
        <f t="shared" ref="AP459:AP522" si="224">Q459/$G459</f>
        <v>833.6730880147652</v>
      </c>
      <c r="AQ459" s="103">
        <f t="shared" ref="AQ459:AQ522" si="225">R459/$G459</f>
        <v>635.5593494059292</v>
      </c>
      <c r="AR459" s="103">
        <f t="shared" ref="AR459:AR522" si="226">S459/$G459</f>
        <v>2906.8067827892492</v>
      </c>
      <c r="AS459" s="92">
        <f t="shared" ref="AS459:AS522" si="227">T459/$G459</f>
        <v>1221.9600876687045</v>
      </c>
      <c r="AT459" s="102">
        <f t="shared" si="213"/>
        <v>2574.8003734043114</v>
      </c>
      <c r="AU459" s="103">
        <f t="shared" ref="AU459:AU522" si="228">AP459*($AJ$2171/$AE$2171)</f>
        <v>836.30736111249928</v>
      </c>
      <c r="AV459" s="103">
        <f t="shared" ref="AV459:AV522" si="229">AQ459*($AJ$2171/$AE$2171)</f>
        <v>637.56761490018948</v>
      </c>
      <c r="AW459" s="103">
        <f t="shared" ref="AW459:AW522" si="230">AR459*($AJ$2171/$AE$2171)</f>
        <v>2915.9918254855984</v>
      </c>
      <c r="AX459" s="92">
        <f t="shared" ref="AX459:AX522" si="231">AS459*($AJ$2171/$AE$2171)</f>
        <v>1225.8212853392638</v>
      </c>
    </row>
    <row r="460" spans="1:50" x14ac:dyDescent="0.2">
      <c r="A460" s="85" t="str">
        <f t="shared" ref="A460:A523" si="232">B460&amp;"_"&amp;C460</f>
        <v>2013_1</v>
      </c>
      <c r="B460" s="59">
        <v>2013</v>
      </c>
      <c r="C460" s="59">
        <v>1</v>
      </c>
      <c r="D460" s="83" t="str">
        <f t="shared" ref="D460:D523" si="233">E460&amp;"_"&amp;F460</f>
        <v>MML_Personal</v>
      </c>
      <c r="E460" s="70" t="s">
        <v>31</v>
      </c>
      <c r="F460" s="71" t="s">
        <v>14</v>
      </c>
      <c r="G460" s="88">
        <f t="shared" ref="G460:G523" si="234">H460/4</f>
        <v>6971.75</v>
      </c>
      <c r="H460" s="72">
        <v>27887</v>
      </c>
      <c r="I460" s="88">
        <f t="shared" ref="I460:I523" si="235">SUM(Z460:AD460)</f>
        <v>2865389250</v>
      </c>
      <c r="J460" s="92">
        <f t="shared" ref="J460:J523" si="236">I460*4</f>
        <v>11461557000</v>
      </c>
      <c r="K460" s="67">
        <v>669</v>
      </c>
      <c r="L460" s="68">
        <v>3263</v>
      </c>
      <c r="M460" s="68">
        <v>6333</v>
      </c>
      <c r="N460" s="68">
        <v>4794</v>
      </c>
      <c r="O460" s="69">
        <v>1129</v>
      </c>
      <c r="P460" s="67">
        <v>10056921</v>
      </c>
      <c r="Q460" s="68">
        <v>9563808</v>
      </c>
      <c r="R460" s="68">
        <v>3238852</v>
      </c>
      <c r="S460" s="68">
        <v>15558898</v>
      </c>
      <c r="T460" s="69">
        <v>2387475</v>
      </c>
      <c r="U460" s="102">
        <f t="shared" si="215"/>
        <v>15032.766816143498</v>
      </c>
      <c r="V460" s="103">
        <f t="shared" si="216"/>
        <v>2930.9862090101133</v>
      </c>
      <c r="W460" s="103">
        <f t="shared" si="217"/>
        <v>511.42460129480497</v>
      </c>
      <c r="X460" s="103">
        <f t="shared" si="218"/>
        <v>3245.4939507717982</v>
      </c>
      <c r="Y460" s="92">
        <f t="shared" si="219"/>
        <v>2114.6811337466784</v>
      </c>
      <c r="Z460" s="102">
        <f>Coverages!$C$10*G460</f>
        <v>1568643750</v>
      </c>
      <c r="AA460" s="103">
        <f>Coverages!$C$12*G460</f>
        <v>209152500</v>
      </c>
      <c r="AB460" s="103">
        <f>Coverages!$C$14*G460</f>
        <v>1045762500</v>
      </c>
      <c r="AC460" s="103">
        <f>Coverages!$C$16*G460</f>
        <v>20915250</v>
      </c>
      <c r="AD460" s="92">
        <f>Coverages!$C$18*G460</f>
        <v>20915250</v>
      </c>
      <c r="AE460" s="106">
        <f t="shared" ref="AE460:AE523" si="237">K460/$G460</f>
        <v>9.595869042923226E-2</v>
      </c>
      <c r="AF460" s="107">
        <f t="shared" si="220"/>
        <v>0.46803169935812383</v>
      </c>
      <c r="AG460" s="107">
        <f t="shared" si="221"/>
        <v>0.90838024886147672</v>
      </c>
      <c r="AH460" s="107">
        <f t="shared" si="222"/>
        <v>0.68763223007135943</v>
      </c>
      <c r="AI460" s="108">
        <f t="shared" si="223"/>
        <v>0.16193925484993008</v>
      </c>
      <c r="AJ460" s="106">
        <f t="shared" si="214"/>
        <v>0.10417773456187933</v>
      </c>
      <c r="AK460" s="107">
        <f t="shared" ref="AK460:AK523" si="238">L460/$G460+2.33*(L460*ABS(($G460-L460))/$G460^3)^0.5</f>
        <v>0.48195574792914581</v>
      </c>
      <c r="AL460" s="107">
        <f t="shared" ref="AL460:AL523" si="239">M460/$G460+2.33*(M460*ABS(($G460-M460))/$G460^3)^0.5</f>
        <v>0.91643057386042981</v>
      </c>
      <c r="AM460" s="107">
        <f t="shared" ref="AM460:AM523" si="240">N460/$G460+2.33*(N460*ABS(($G460-N460))/$G460^3)^0.5</f>
        <v>0.70056513958662259</v>
      </c>
      <c r="AN460" s="108">
        <f t="shared" ref="AN460:AN523" si="241">O460/$G460+2.33*(O460*ABS(($G460-O460))/$G460^3)^0.5</f>
        <v>0.17221939027837518</v>
      </c>
      <c r="AO460" s="102">
        <f t="shared" ref="AO460:AO523" si="242">P460/$G460</f>
        <v>1442.5246172051493</v>
      </c>
      <c r="AP460" s="103">
        <f t="shared" si="224"/>
        <v>1371.7944561982285</v>
      </c>
      <c r="AQ460" s="103">
        <f t="shared" si="225"/>
        <v>464.56800659805646</v>
      </c>
      <c r="AR460" s="103">
        <f t="shared" si="226"/>
        <v>2231.7062430523183</v>
      </c>
      <c r="AS460" s="92">
        <f t="shared" si="227"/>
        <v>342.44988704414243</v>
      </c>
      <c r="AT460" s="102">
        <f t="shared" ref="AT460:AT523" si="243">AO460*($AJ$2171/$AE$2171)</f>
        <v>1447.0827633736574</v>
      </c>
      <c r="AU460" s="103">
        <f t="shared" si="228"/>
        <v>1376.129106414885</v>
      </c>
      <c r="AV460" s="103">
        <f t="shared" si="229"/>
        <v>466.03596690461194</v>
      </c>
      <c r="AW460" s="103">
        <f t="shared" si="230"/>
        <v>2238.7580764419718</v>
      </c>
      <c r="AX460" s="92">
        <f t="shared" si="231"/>
        <v>343.53197370104851</v>
      </c>
    </row>
    <row r="461" spans="1:50" x14ac:dyDescent="0.2">
      <c r="A461" s="85" t="str">
        <f t="shared" si="232"/>
        <v>2013_1</v>
      </c>
      <c r="B461" s="59">
        <v>2013</v>
      </c>
      <c r="C461" s="59">
        <v>1</v>
      </c>
      <c r="D461" s="83" t="str">
        <f t="shared" si="233"/>
        <v>LMH_Personal</v>
      </c>
      <c r="E461" s="70" t="s">
        <v>32</v>
      </c>
      <c r="F461" s="71" t="s">
        <v>14</v>
      </c>
      <c r="G461" s="88">
        <f t="shared" si="234"/>
        <v>4899.5</v>
      </c>
      <c r="H461" s="72">
        <v>19598</v>
      </c>
      <c r="I461" s="88">
        <f t="shared" si="235"/>
        <v>2013694500</v>
      </c>
      <c r="J461" s="92">
        <f t="shared" si="236"/>
        <v>8054778000</v>
      </c>
      <c r="K461" s="67">
        <v>306</v>
      </c>
      <c r="L461" s="68">
        <v>2563</v>
      </c>
      <c r="M461" s="68">
        <v>3927</v>
      </c>
      <c r="N461" s="68">
        <v>4562</v>
      </c>
      <c r="O461" s="69">
        <v>888</v>
      </c>
      <c r="P461" s="67">
        <v>9833923</v>
      </c>
      <c r="Q461" s="68">
        <v>8539454</v>
      </c>
      <c r="R461" s="68">
        <v>2649084</v>
      </c>
      <c r="S461" s="68">
        <v>15856982</v>
      </c>
      <c r="T461" s="69">
        <v>7284564</v>
      </c>
      <c r="U461" s="102">
        <f t="shared" si="215"/>
        <v>32137.003267973858</v>
      </c>
      <c r="V461" s="103">
        <f t="shared" si="216"/>
        <v>3331.8197424892705</v>
      </c>
      <c r="W461" s="103">
        <f t="shared" si="217"/>
        <v>674.58212375859432</v>
      </c>
      <c r="X461" s="103">
        <f t="shared" si="218"/>
        <v>3475.8838228846998</v>
      </c>
      <c r="Y461" s="92">
        <f t="shared" si="219"/>
        <v>8203.3378378378384</v>
      </c>
      <c r="Z461" s="102">
        <f>Coverages!$C$10*G461</f>
        <v>1102387500</v>
      </c>
      <c r="AA461" s="103">
        <f>Coverages!$C$12*G461</f>
        <v>146985000</v>
      </c>
      <c r="AB461" s="103">
        <f>Coverages!$C$14*G461</f>
        <v>734925000</v>
      </c>
      <c r="AC461" s="103">
        <f>Coverages!$C$16*G461</f>
        <v>14698500</v>
      </c>
      <c r="AD461" s="92">
        <f>Coverages!$C$18*G461</f>
        <v>14698500</v>
      </c>
      <c r="AE461" s="106">
        <f t="shared" si="237"/>
        <v>6.2455352586998671E-2</v>
      </c>
      <c r="AF461" s="107">
        <f t="shared" si="220"/>
        <v>0.5231146035309725</v>
      </c>
      <c r="AG461" s="107">
        <f t="shared" si="221"/>
        <v>0.80151035819981631</v>
      </c>
      <c r="AH461" s="107">
        <f t="shared" si="222"/>
        <v>0.93111541994081026</v>
      </c>
      <c r="AI461" s="108">
        <f t="shared" si="223"/>
        <v>0.18124298397795693</v>
      </c>
      <c r="AJ461" s="106">
        <f t="shared" ref="AJ461:AJ524" si="244">K461/$G461+2.33*(K461*ABS(($G461-K461))/$G461^3)^0.5</f>
        <v>7.0510265542311282E-2</v>
      </c>
      <c r="AK461" s="107">
        <f t="shared" si="238"/>
        <v>0.53974051538995216</v>
      </c>
      <c r="AL461" s="107">
        <f t="shared" si="239"/>
        <v>0.81478746759700438</v>
      </c>
      <c r="AM461" s="107">
        <f t="shared" si="240"/>
        <v>0.93954571561990519</v>
      </c>
      <c r="AN461" s="108">
        <f t="shared" si="241"/>
        <v>0.19406594018828041</v>
      </c>
      <c r="AO461" s="102">
        <f t="shared" si="242"/>
        <v>2007.1278701908359</v>
      </c>
      <c r="AP461" s="103">
        <f t="shared" si="224"/>
        <v>1742.9235636289418</v>
      </c>
      <c r="AQ461" s="103">
        <f t="shared" si="225"/>
        <v>540.68455964894372</v>
      </c>
      <c r="AR461" s="103">
        <f t="shared" si="226"/>
        <v>3236.4490254107563</v>
      </c>
      <c r="AS461" s="92">
        <f t="shared" si="227"/>
        <v>1486.7974283090111</v>
      </c>
      <c r="AT461" s="102">
        <f t="shared" si="243"/>
        <v>2013.4700719821242</v>
      </c>
      <c r="AU461" s="103">
        <f t="shared" si="228"/>
        <v>1748.4309222339893</v>
      </c>
      <c r="AV461" s="103">
        <f t="shared" si="229"/>
        <v>542.39303604133295</v>
      </c>
      <c r="AW461" s="103">
        <f t="shared" si="230"/>
        <v>3246.675684664121</v>
      </c>
      <c r="AX461" s="92">
        <f t="shared" si="231"/>
        <v>1491.4954694518547</v>
      </c>
    </row>
    <row r="462" spans="1:50" x14ac:dyDescent="0.2">
      <c r="A462" s="85" t="str">
        <f t="shared" si="232"/>
        <v>2013_1</v>
      </c>
      <c r="B462" s="59">
        <v>2013</v>
      </c>
      <c r="C462" s="59">
        <v>1</v>
      </c>
      <c r="D462" s="83" t="str">
        <f t="shared" si="233"/>
        <v>SSL_Personal</v>
      </c>
      <c r="E462" s="70" t="s">
        <v>33</v>
      </c>
      <c r="F462" s="71" t="s">
        <v>14</v>
      </c>
      <c r="G462" s="88">
        <f t="shared" si="234"/>
        <v>3852</v>
      </c>
      <c r="H462" s="72">
        <v>15408</v>
      </c>
      <c r="I462" s="88">
        <f t="shared" si="235"/>
        <v>1583172000</v>
      </c>
      <c r="J462" s="92">
        <f t="shared" si="236"/>
        <v>6332688000</v>
      </c>
      <c r="K462" s="67">
        <v>536</v>
      </c>
      <c r="L462" s="68">
        <v>1604</v>
      </c>
      <c r="M462" s="68">
        <v>3647</v>
      </c>
      <c r="N462" s="68">
        <v>2311</v>
      </c>
      <c r="O462" s="69">
        <v>578</v>
      </c>
      <c r="P462" s="67">
        <v>6281336</v>
      </c>
      <c r="Q462" s="68">
        <v>4473837</v>
      </c>
      <c r="R462" s="68">
        <v>2867163</v>
      </c>
      <c r="S462" s="68">
        <v>6658416</v>
      </c>
      <c r="T462" s="69">
        <v>1464430</v>
      </c>
      <c r="U462" s="102">
        <f t="shared" si="215"/>
        <v>11718.910447761195</v>
      </c>
      <c r="V462" s="103">
        <f t="shared" si="216"/>
        <v>2789.1751870324188</v>
      </c>
      <c r="W462" s="103">
        <f t="shared" si="217"/>
        <v>786.17027693995067</v>
      </c>
      <c r="X462" s="103">
        <f t="shared" si="218"/>
        <v>2881.1839030722631</v>
      </c>
      <c r="Y462" s="92">
        <f t="shared" si="219"/>
        <v>2533.6159169550174</v>
      </c>
      <c r="Z462" s="102">
        <f>Coverages!$C$10*G462</f>
        <v>866700000</v>
      </c>
      <c r="AA462" s="103">
        <f>Coverages!$C$12*G462</f>
        <v>115560000</v>
      </c>
      <c r="AB462" s="103">
        <f>Coverages!$C$14*G462</f>
        <v>577800000</v>
      </c>
      <c r="AC462" s="103">
        <f>Coverages!$C$16*G462</f>
        <v>11556000</v>
      </c>
      <c r="AD462" s="92">
        <f>Coverages!$C$18*G462</f>
        <v>11556000</v>
      </c>
      <c r="AE462" s="106">
        <f t="shared" si="237"/>
        <v>0.1391484942886812</v>
      </c>
      <c r="AF462" s="107">
        <f t="shared" si="220"/>
        <v>0.41640706126687438</v>
      </c>
      <c r="AG462" s="107">
        <f t="shared" si="221"/>
        <v>0.94678089304257529</v>
      </c>
      <c r="AH462" s="107">
        <f t="shared" si="222"/>
        <v>0.59994807892004154</v>
      </c>
      <c r="AI462" s="108">
        <f t="shared" si="223"/>
        <v>0.15005192107995846</v>
      </c>
      <c r="AJ462" s="106">
        <f t="shared" si="244"/>
        <v>0.15214169535619884</v>
      </c>
      <c r="AK462" s="107">
        <f t="shared" si="238"/>
        <v>0.43491366981108243</v>
      </c>
      <c r="AL462" s="107">
        <f t="shared" si="239"/>
        <v>0.95520786047536788</v>
      </c>
      <c r="AM462" s="107">
        <f t="shared" si="240"/>
        <v>0.61834002967587853</v>
      </c>
      <c r="AN462" s="108">
        <f t="shared" si="241"/>
        <v>0.16345886399126441</v>
      </c>
      <c r="AO462" s="102">
        <f t="shared" si="242"/>
        <v>1630.668743509865</v>
      </c>
      <c r="AP462" s="103">
        <f t="shared" si="224"/>
        <v>1161.4322429906542</v>
      </c>
      <c r="AQ462" s="103">
        <f t="shared" si="225"/>
        <v>744.33099688473521</v>
      </c>
      <c r="AR462" s="103">
        <f t="shared" si="226"/>
        <v>1728.5607476635514</v>
      </c>
      <c r="AS462" s="92">
        <f t="shared" si="227"/>
        <v>380.17393561786088</v>
      </c>
      <c r="AT462" s="102">
        <f t="shared" si="243"/>
        <v>1635.8213949077567</v>
      </c>
      <c r="AU462" s="103">
        <f t="shared" si="228"/>
        <v>1165.1021823908056</v>
      </c>
      <c r="AV462" s="103">
        <f t="shared" si="229"/>
        <v>746.68296331989063</v>
      </c>
      <c r="AW462" s="103">
        <f t="shared" si="230"/>
        <v>1734.0227220763427</v>
      </c>
      <c r="AX462" s="92">
        <f t="shared" si="231"/>
        <v>381.37522421102233</v>
      </c>
    </row>
    <row r="463" spans="1:50" x14ac:dyDescent="0.2">
      <c r="A463" s="85" t="str">
        <f t="shared" si="232"/>
        <v>2013_1</v>
      </c>
      <c r="B463" s="59">
        <v>2013</v>
      </c>
      <c r="C463" s="59">
        <v>1</v>
      </c>
      <c r="D463" s="83" t="str">
        <f t="shared" si="233"/>
        <v>SSH_Personal</v>
      </c>
      <c r="E463" s="70" t="s">
        <v>34</v>
      </c>
      <c r="F463" s="71" t="s">
        <v>14</v>
      </c>
      <c r="G463" s="88">
        <f t="shared" si="234"/>
        <v>3566.5</v>
      </c>
      <c r="H463" s="72">
        <v>14266</v>
      </c>
      <c r="I463" s="88">
        <f t="shared" si="235"/>
        <v>1465831500</v>
      </c>
      <c r="J463" s="92">
        <f t="shared" si="236"/>
        <v>5863326000</v>
      </c>
      <c r="K463" s="67">
        <v>389</v>
      </c>
      <c r="L463" s="68">
        <v>1917</v>
      </c>
      <c r="M463" s="68">
        <v>2375</v>
      </c>
      <c r="N463" s="68">
        <v>2688</v>
      </c>
      <c r="O463" s="69">
        <v>437</v>
      </c>
      <c r="P463" s="67">
        <v>5313107</v>
      </c>
      <c r="Q463" s="68">
        <v>7237156</v>
      </c>
      <c r="R463" s="68">
        <v>2183273</v>
      </c>
      <c r="S463" s="68">
        <v>10566868</v>
      </c>
      <c r="T463" s="69">
        <v>1690810</v>
      </c>
      <c r="U463" s="102">
        <f t="shared" si="215"/>
        <v>13658.372750642673</v>
      </c>
      <c r="V463" s="103">
        <f t="shared" si="216"/>
        <v>3775.2509128847155</v>
      </c>
      <c r="W463" s="103">
        <f t="shared" si="217"/>
        <v>919.27284210526318</v>
      </c>
      <c r="X463" s="103">
        <f t="shared" si="218"/>
        <v>3931.1264880952381</v>
      </c>
      <c r="Y463" s="92">
        <f t="shared" si="219"/>
        <v>3869.1304347826085</v>
      </c>
      <c r="Z463" s="102">
        <f>Coverages!$C$10*G463</f>
        <v>802462500</v>
      </c>
      <c r="AA463" s="103">
        <f>Coverages!$C$12*G463</f>
        <v>106995000</v>
      </c>
      <c r="AB463" s="103">
        <f>Coverages!$C$14*G463</f>
        <v>534975000</v>
      </c>
      <c r="AC463" s="103">
        <f>Coverages!$C$16*G463</f>
        <v>10699500</v>
      </c>
      <c r="AD463" s="92">
        <f>Coverages!$C$18*G463</f>
        <v>10699500</v>
      </c>
      <c r="AE463" s="106">
        <f t="shared" si="237"/>
        <v>0.10907051731389317</v>
      </c>
      <c r="AF463" s="107">
        <f t="shared" si="220"/>
        <v>0.53750175241833731</v>
      </c>
      <c r="AG463" s="107">
        <f t="shared" si="221"/>
        <v>0.66591896817608298</v>
      </c>
      <c r="AH463" s="107">
        <f t="shared" si="222"/>
        <v>0.75368007850834151</v>
      </c>
      <c r="AI463" s="108">
        <f t="shared" si="223"/>
        <v>0.12252909014439928</v>
      </c>
      <c r="AJ463" s="106">
        <f t="shared" si="244"/>
        <v>0.12123266180692147</v>
      </c>
      <c r="AK463" s="107">
        <f t="shared" si="238"/>
        <v>0.55695444819571738</v>
      </c>
      <c r="AL463" s="107">
        <f t="shared" si="239"/>
        <v>0.68432123861618466</v>
      </c>
      <c r="AM463" s="107">
        <f t="shared" si="240"/>
        <v>0.77049048029226763</v>
      </c>
      <c r="AN463" s="108">
        <f t="shared" si="241"/>
        <v>0.13532204227791708</v>
      </c>
      <c r="AO463" s="102">
        <f t="shared" si="242"/>
        <v>1489.7257815785783</v>
      </c>
      <c r="AP463" s="103">
        <f t="shared" si="224"/>
        <v>2029.2039814944624</v>
      </c>
      <c r="AQ463" s="103">
        <f t="shared" si="225"/>
        <v>612.16122248703209</v>
      </c>
      <c r="AR463" s="103">
        <f t="shared" si="226"/>
        <v>2962.8117201738401</v>
      </c>
      <c r="AS463" s="92">
        <f t="shared" si="227"/>
        <v>474.08103182391699</v>
      </c>
      <c r="AT463" s="102">
        <f t="shared" si="243"/>
        <v>1494.4330758475567</v>
      </c>
      <c r="AU463" s="103">
        <f t="shared" si="228"/>
        <v>2035.6159402527751</v>
      </c>
      <c r="AV463" s="103">
        <f t="shared" si="229"/>
        <v>614.09555365719586</v>
      </c>
      <c r="AW463" s="103">
        <f t="shared" si="230"/>
        <v>2972.1737294797795</v>
      </c>
      <c r="AX463" s="92">
        <f t="shared" si="231"/>
        <v>475.57905176270822</v>
      </c>
    </row>
    <row r="464" spans="1:50" x14ac:dyDescent="0.2">
      <c r="A464" s="85" t="str">
        <f t="shared" si="232"/>
        <v>2013_1</v>
      </c>
      <c r="B464" s="59">
        <v>2013</v>
      </c>
      <c r="C464" s="59">
        <v>1</v>
      </c>
      <c r="D464" s="83" t="str">
        <f t="shared" si="233"/>
        <v>MMH_Personal</v>
      </c>
      <c r="E464" s="70" t="s">
        <v>35</v>
      </c>
      <c r="F464" s="71" t="s">
        <v>14</v>
      </c>
      <c r="G464" s="88">
        <f t="shared" si="234"/>
        <v>6182.5</v>
      </c>
      <c r="H464" s="72">
        <v>24730</v>
      </c>
      <c r="I464" s="88">
        <f t="shared" si="235"/>
        <v>2541007500</v>
      </c>
      <c r="J464" s="92">
        <f t="shared" si="236"/>
        <v>10164030000</v>
      </c>
      <c r="K464" s="67">
        <v>987</v>
      </c>
      <c r="L464" s="68">
        <v>3487</v>
      </c>
      <c r="M464" s="68">
        <v>3316</v>
      </c>
      <c r="N464" s="68">
        <v>5750</v>
      </c>
      <c r="O464" s="69">
        <v>1343</v>
      </c>
      <c r="P464" s="67">
        <v>11005382</v>
      </c>
      <c r="Q464" s="68">
        <v>10146635</v>
      </c>
      <c r="R464" s="68">
        <v>3840365</v>
      </c>
      <c r="S464" s="68">
        <v>16071910</v>
      </c>
      <c r="T464" s="69">
        <v>3819621</v>
      </c>
      <c r="U464" s="102">
        <f t="shared" si="215"/>
        <v>11150.33637284701</v>
      </c>
      <c r="V464" s="103">
        <f t="shared" si="216"/>
        <v>2909.8465729853742</v>
      </c>
      <c r="W464" s="103">
        <f t="shared" si="217"/>
        <v>1158.1317852834741</v>
      </c>
      <c r="X464" s="103">
        <f t="shared" si="218"/>
        <v>2795.1147826086958</v>
      </c>
      <c r="Y464" s="92">
        <f t="shared" si="219"/>
        <v>2844.096053611318</v>
      </c>
      <c r="Z464" s="102">
        <f>Coverages!$C$10*G464</f>
        <v>1391062500</v>
      </c>
      <c r="AA464" s="103">
        <f>Coverages!$C$12*G464</f>
        <v>185475000</v>
      </c>
      <c r="AB464" s="103">
        <f>Coverages!$C$14*G464</f>
        <v>927375000</v>
      </c>
      <c r="AC464" s="103">
        <f>Coverages!$C$16*G464</f>
        <v>18547500</v>
      </c>
      <c r="AD464" s="92">
        <f>Coverages!$C$18*G464</f>
        <v>18547500</v>
      </c>
      <c r="AE464" s="106">
        <f t="shared" si="237"/>
        <v>0.15964415689446018</v>
      </c>
      <c r="AF464" s="107">
        <f t="shared" si="220"/>
        <v>0.56401132228063078</v>
      </c>
      <c r="AG464" s="107">
        <f t="shared" si="221"/>
        <v>0.53635260816821673</v>
      </c>
      <c r="AH464" s="107">
        <f t="shared" si="222"/>
        <v>0.93004448038819243</v>
      </c>
      <c r="AI464" s="108">
        <f t="shared" si="223"/>
        <v>0.21722604124545086</v>
      </c>
      <c r="AJ464" s="106">
        <f t="shared" si="244"/>
        <v>0.17049796113552498</v>
      </c>
      <c r="AK464" s="107">
        <f t="shared" si="238"/>
        <v>0.57870584129733482</v>
      </c>
      <c r="AL464" s="107">
        <f t="shared" si="239"/>
        <v>0.55112983594038489</v>
      </c>
      <c r="AM464" s="107">
        <f t="shared" si="240"/>
        <v>0.93760299943368197</v>
      </c>
      <c r="AN464" s="108">
        <f t="shared" si="241"/>
        <v>0.22944538793624616</v>
      </c>
      <c r="AO464" s="102">
        <f t="shared" si="242"/>
        <v>1780.0860493327941</v>
      </c>
      <c r="AP464" s="103">
        <f t="shared" si="224"/>
        <v>1641.1864132632429</v>
      </c>
      <c r="AQ464" s="103">
        <f t="shared" si="225"/>
        <v>621.16700363930454</v>
      </c>
      <c r="AR464" s="103">
        <f t="shared" si="226"/>
        <v>2599.5810756166597</v>
      </c>
      <c r="AS464" s="92">
        <f t="shared" si="227"/>
        <v>617.81172664779615</v>
      </c>
      <c r="AT464" s="102">
        <f t="shared" si="243"/>
        <v>1785.7108354255965</v>
      </c>
      <c r="AU464" s="103">
        <f t="shared" si="228"/>
        <v>1646.3722988087645</v>
      </c>
      <c r="AV464" s="103">
        <f t="shared" si="229"/>
        <v>623.12979163187811</v>
      </c>
      <c r="AW464" s="103">
        <f t="shared" si="230"/>
        <v>2607.7953344086559</v>
      </c>
      <c r="AX464" s="92">
        <f t="shared" si="231"/>
        <v>619.76391250382335</v>
      </c>
    </row>
    <row r="465" spans="1:50" x14ac:dyDescent="0.2">
      <c r="A465" s="85" t="str">
        <f t="shared" si="232"/>
        <v>2013_1</v>
      </c>
      <c r="B465" s="59">
        <v>2013</v>
      </c>
      <c r="C465" s="59">
        <v>1</v>
      </c>
      <c r="D465" s="83" t="str">
        <f t="shared" si="233"/>
        <v>SYA_Personal</v>
      </c>
      <c r="E465" s="70" t="s">
        <v>36</v>
      </c>
      <c r="F465" s="71" t="s">
        <v>14</v>
      </c>
      <c r="G465" s="88">
        <f t="shared" si="234"/>
        <v>1721</v>
      </c>
      <c r="H465" s="72">
        <v>6884</v>
      </c>
      <c r="I465" s="88">
        <f t="shared" si="235"/>
        <v>707331000</v>
      </c>
      <c r="J465" s="92">
        <f t="shared" si="236"/>
        <v>2829324000</v>
      </c>
      <c r="K465" s="67">
        <v>285</v>
      </c>
      <c r="L465" s="68">
        <v>989</v>
      </c>
      <c r="M465" s="68">
        <v>1179</v>
      </c>
      <c r="N465" s="68">
        <v>1245</v>
      </c>
      <c r="O465" s="69">
        <v>202</v>
      </c>
      <c r="P465" s="67">
        <v>4537441</v>
      </c>
      <c r="Q465" s="68">
        <v>3639938</v>
      </c>
      <c r="R465" s="68">
        <v>994920</v>
      </c>
      <c r="S465" s="68">
        <v>4192786</v>
      </c>
      <c r="T465" s="69">
        <v>1128324</v>
      </c>
      <c r="U465" s="102">
        <f t="shared" si="215"/>
        <v>15920.845614035088</v>
      </c>
      <c r="V465" s="103">
        <f t="shared" si="216"/>
        <v>3680.4226491405461</v>
      </c>
      <c r="W465" s="103">
        <f t="shared" si="217"/>
        <v>843.86768447837153</v>
      </c>
      <c r="X465" s="103">
        <f t="shared" si="218"/>
        <v>3367.6995983935744</v>
      </c>
      <c r="Y465" s="92">
        <f t="shared" si="219"/>
        <v>5585.7623762376234</v>
      </c>
      <c r="Z465" s="102">
        <f>Coverages!$C$10*G465</f>
        <v>387225000</v>
      </c>
      <c r="AA465" s="103">
        <f>Coverages!$C$12*G465</f>
        <v>51630000</v>
      </c>
      <c r="AB465" s="103">
        <f>Coverages!$C$14*G465</f>
        <v>258150000</v>
      </c>
      <c r="AC465" s="103">
        <f>Coverages!$C$16*G465</f>
        <v>5163000</v>
      </c>
      <c r="AD465" s="92">
        <f>Coverages!$C$18*G465</f>
        <v>5163000</v>
      </c>
      <c r="AE465" s="106">
        <f t="shared" si="237"/>
        <v>0.16560139453805928</v>
      </c>
      <c r="AF465" s="107">
        <f t="shared" si="220"/>
        <v>0.57466589192330042</v>
      </c>
      <c r="AG465" s="107">
        <f t="shared" si="221"/>
        <v>0.68506682161533994</v>
      </c>
      <c r="AH465" s="107">
        <f t="shared" si="222"/>
        <v>0.72341661824520631</v>
      </c>
      <c r="AI465" s="108">
        <f t="shared" si="223"/>
        <v>0.11737361998837885</v>
      </c>
      <c r="AJ465" s="106">
        <f t="shared" si="244"/>
        <v>0.18647917206734238</v>
      </c>
      <c r="AK465" s="107">
        <f t="shared" si="238"/>
        <v>0.60243348919233775</v>
      </c>
      <c r="AL465" s="107">
        <f t="shared" si="239"/>
        <v>0.71115484417478925</v>
      </c>
      <c r="AM465" s="107">
        <f t="shared" si="240"/>
        <v>0.74853969166946099</v>
      </c>
      <c r="AN465" s="108">
        <f t="shared" si="241"/>
        <v>0.13545115399533303</v>
      </c>
      <c r="AO465" s="102">
        <f t="shared" si="242"/>
        <v>2636.5142359093552</v>
      </c>
      <c r="AP465" s="103">
        <f t="shared" si="224"/>
        <v>2115.0133643230679</v>
      </c>
      <c r="AQ465" s="103">
        <f t="shared" si="225"/>
        <v>578.10575246949452</v>
      </c>
      <c r="AR465" s="103">
        <f t="shared" si="226"/>
        <v>2436.249854735619</v>
      </c>
      <c r="AS465" s="92">
        <f t="shared" si="227"/>
        <v>655.62115049389888</v>
      </c>
      <c r="AT465" s="102">
        <f t="shared" si="243"/>
        <v>2644.845197557629</v>
      </c>
      <c r="AU465" s="103">
        <f t="shared" si="228"/>
        <v>2121.696466952963</v>
      </c>
      <c r="AV465" s="103">
        <f t="shared" si="229"/>
        <v>579.93247382258778</v>
      </c>
      <c r="AW465" s="103">
        <f t="shared" si="230"/>
        <v>2443.9480130952361</v>
      </c>
      <c r="AX465" s="92">
        <f t="shared" si="231"/>
        <v>657.69280805833375</v>
      </c>
    </row>
    <row r="466" spans="1:50" x14ac:dyDescent="0.2">
      <c r="A466" s="85" t="str">
        <f t="shared" si="232"/>
        <v>2013_1</v>
      </c>
      <c r="B466" s="59">
        <v>2013</v>
      </c>
      <c r="C466" s="59">
        <v>1</v>
      </c>
      <c r="D466" s="83" t="str">
        <f t="shared" si="233"/>
        <v>LSH_Personal</v>
      </c>
      <c r="E466" s="70" t="s">
        <v>37</v>
      </c>
      <c r="F466" s="71" t="s">
        <v>14</v>
      </c>
      <c r="G466" s="88">
        <f t="shared" si="234"/>
        <v>3224.25</v>
      </c>
      <c r="H466" s="72">
        <v>12897</v>
      </c>
      <c r="I466" s="88">
        <f t="shared" si="235"/>
        <v>1325166750</v>
      </c>
      <c r="J466" s="92">
        <f t="shared" si="236"/>
        <v>5300667000</v>
      </c>
      <c r="K466" s="67">
        <v>561</v>
      </c>
      <c r="L466" s="68">
        <v>2213</v>
      </c>
      <c r="M466" s="68">
        <v>2287</v>
      </c>
      <c r="N466" s="68">
        <v>4101</v>
      </c>
      <c r="O466" s="69">
        <v>836</v>
      </c>
      <c r="P466" s="67">
        <v>10052375</v>
      </c>
      <c r="Q466" s="68">
        <v>6536583</v>
      </c>
      <c r="R466" s="68">
        <v>2566274</v>
      </c>
      <c r="S466" s="68">
        <v>13006255</v>
      </c>
      <c r="T466" s="69">
        <v>5062562</v>
      </c>
      <c r="U466" s="102">
        <f t="shared" si="215"/>
        <v>17918.67201426025</v>
      </c>
      <c r="V466" s="103">
        <f t="shared" si="216"/>
        <v>2953.7202892001806</v>
      </c>
      <c r="W466" s="103">
        <f t="shared" si="217"/>
        <v>1122.113686051596</v>
      </c>
      <c r="X466" s="103">
        <f t="shared" si="218"/>
        <v>3171.4837844428189</v>
      </c>
      <c r="Y466" s="92">
        <f t="shared" si="219"/>
        <v>6055.696172248804</v>
      </c>
      <c r="Z466" s="102">
        <f>Coverages!$C$10*G466</f>
        <v>725456250</v>
      </c>
      <c r="AA466" s="103">
        <f>Coverages!$C$12*G466</f>
        <v>96727500</v>
      </c>
      <c r="AB466" s="103">
        <f>Coverages!$C$14*G466</f>
        <v>483637500</v>
      </c>
      <c r="AC466" s="103">
        <f>Coverages!$C$16*G466</f>
        <v>9672750</v>
      </c>
      <c r="AD466" s="92">
        <f>Coverages!$C$18*G466</f>
        <v>9672750</v>
      </c>
      <c r="AE466" s="106">
        <f t="shared" si="237"/>
        <v>0.17399395208187951</v>
      </c>
      <c r="AF466" s="107">
        <f t="shared" si="220"/>
        <v>0.68636116926417001</v>
      </c>
      <c r="AG466" s="107">
        <f t="shared" si="221"/>
        <v>0.70931224315732344</v>
      </c>
      <c r="AH466" s="107">
        <f t="shared" si="222"/>
        <v>1.2719237031867876</v>
      </c>
      <c r="AI466" s="108">
        <f t="shared" si="223"/>
        <v>0.25928510506319297</v>
      </c>
      <c r="AJ466" s="106">
        <f t="shared" si="244"/>
        <v>0.18955003526324615</v>
      </c>
      <c r="AK466" s="107">
        <f t="shared" si="238"/>
        <v>0.70539967383260493</v>
      </c>
      <c r="AL466" s="107">
        <f t="shared" si="239"/>
        <v>0.72794485192558045</v>
      </c>
      <c r="AM466" s="107">
        <f t="shared" si="240"/>
        <v>1.2960558317412056</v>
      </c>
      <c r="AN466" s="108">
        <f t="shared" si="241"/>
        <v>0.27726784609955951</v>
      </c>
      <c r="AO466" s="102">
        <f t="shared" si="242"/>
        <v>3117.740559820113</v>
      </c>
      <c r="AP466" s="103">
        <f t="shared" si="224"/>
        <v>2027.3189113747383</v>
      </c>
      <c r="AQ466" s="103">
        <f t="shared" si="225"/>
        <v>795.92897573079006</v>
      </c>
      <c r="AR466" s="103">
        <f t="shared" si="226"/>
        <v>4033.8853997053579</v>
      </c>
      <c r="AS466" s="92">
        <f t="shared" si="227"/>
        <v>1570.1518182523068</v>
      </c>
      <c r="AT466" s="102">
        <f t="shared" si="243"/>
        <v>3127.5921193828744</v>
      </c>
      <c r="AU466" s="103">
        <f t="shared" si="228"/>
        <v>2033.7249136141527</v>
      </c>
      <c r="AV466" s="103">
        <f t="shared" si="229"/>
        <v>798.44398349416599</v>
      </c>
      <c r="AW466" s="103">
        <f t="shared" si="230"/>
        <v>4046.631829859522</v>
      </c>
      <c r="AX466" s="92">
        <f t="shared" si="231"/>
        <v>1575.1132458834061</v>
      </c>
    </row>
    <row r="467" spans="1:50" x14ac:dyDescent="0.2">
      <c r="A467" s="85" t="str">
        <f t="shared" si="232"/>
        <v>2013_1</v>
      </c>
      <c r="B467" s="59">
        <v>2013</v>
      </c>
      <c r="C467" s="59">
        <v>1</v>
      </c>
      <c r="D467" s="83" t="str">
        <f t="shared" si="233"/>
        <v>SYH_Personal</v>
      </c>
      <c r="E467" s="70" t="s">
        <v>38</v>
      </c>
      <c r="F467" s="71" t="s">
        <v>14</v>
      </c>
      <c r="G467" s="88">
        <f t="shared" si="234"/>
        <v>1692.75</v>
      </c>
      <c r="H467" s="72">
        <v>6771</v>
      </c>
      <c r="I467" s="88">
        <f t="shared" si="235"/>
        <v>695720250</v>
      </c>
      <c r="J467" s="92">
        <f t="shared" si="236"/>
        <v>2782881000</v>
      </c>
      <c r="K467" s="67">
        <v>297</v>
      </c>
      <c r="L467" s="68">
        <v>1148</v>
      </c>
      <c r="M467" s="68">
        <v>754</v>
      </c>
      <c r="N467" s="68">
        <v>1987</v>
      </c>
      <c r="O467" s="69">
        <v>51</v>
      </c>
      <c r="P467" s="67">
        <v>3241930</v>
      </c>
      <c r="Q467" s="68">
        <v>2685389</v>
      </c>
      <c r="R467" s="68">
        <v>1298374</v>
      </c>
      <c r="S467" s="68">
        <v>4830319</v>
      </c>
      <c r="T467" s="69">
        <v>264958</v>
      </c>
      <c r="U467" s="102">
        <f t="shared" si="215"/>
        <v>10915.589225589225</v>
      </c>
      <c r="V467" s="103">
        <f t="shared" si="216"/>
        <v>2339.189024390244</v>
      </c>
      <c r="W467" s="103">
        <f t="shared" si="217"/>
        <v>1721.9814323607427</v>
      </c>
      <c r="X467" s="103">
        <f t="shared" si="218"/>
        <v>2430.9607448414695</v>
      </c>
      <c r="Y467" s="92">
        <f t="shared" si="219"/>
        <v>5195.2549019607841</v>
      </c>
      <c r="Z467" s="102">
        <f>Coverages!$C$10*G467</f>
        <v>380868750</v>
      </c>
      <c r="AA467" s="103">
        <f>Coverages!$C$12*G467</f>
        <v>50782500</v>
      </c>
      <c r="AB467" s="103">
        <f>Coverages!$C$14*G467</f>
        <v>253912500</v>
      </c>
      <c r="AC467" s="103">
        <f>Coverages!$C$16*G467</f>
        <v>5078250</v>
      </c>
      <c r="AD467" s="92">
        <f>Coverages!$C$18*G467</f>
        <v>5078250</v>
      </c>
      <c r="AE467" s="106">
        <f t="shared" si="237"/>
        <v>0.17545414266725742</v>
      </c>
      <c r="AF467" s="107">
        <f t="shared" si="220"/>
        <v>0.67818638310441592</v>
      </c>
      <c r="AG467" s="107">
        <f t="shared" si="221"/>
        <v>0.44542903559297004</v>
      </c>
      <c r="AH467" s="107">
        <f t="shared" si="222"/>
        <v>1.1738295672721901</v>
      </c>
      <c r="AI467" s="108">
        <f t="shared" si="223"/>
        <v>3.0128489144882586E-2</v>
      </c>
      <c r="AJ467" s="106">
        <f t="shared" si="244"/>
        <v>0.19699429301223159</v>
      </c>
      <c r="AK467" s="107">
        <f t="shared" si="238"/>
        <v>0.70464311831850468</v>
      </c>
      <c r="AL467" s="107">
        <f t="shared" si="239"/>
        <v>0.473575725937812</v>
      </c>
      <c r="AM467" s="107">
        <f t="shared" si="240"/>
        <v>1.1994109406533797</v>
      </c>
      <c r="AN467" s="108">
        <f t="shared" si="241"/>
        <v>3.980915629043618E-2</v>
      </c>
      <c r="AO467" s="102">
        <f t="shared" si="242"/>
        <v>1915.1853492837099</v>
      </c>
      <c r="AP467" s="103">
        <f t="shared" si="224"/>
        <v>1586.4061438487668</v>
      </c>
      <c r="AQ467" s="103">
        <f t="shared" si="225"/>
        <v>767.02052872544675</v>
      </c>
      <c r="AR467" s="103">
        <f t="shared" si="226"/>
        <v>2853.5335991729435</v>
      </c>
      <c r="AS467" s="92">
        <f t="shared" si="227"/>
        <v>156.52518091862353</v>
      </c>
      <c r="AT467" s="102">
        <f t="shared" si="243"/>
        <v>1921.2370274718671</v>
      </c>
      <c r="AU467" s="103">
        <f t="shared" si="228"/>
        <v>1591.4189325388425</v>
      </c>
      <c r="AV467" s="103">
        <f t="shared" si="229"/>
        <v>769.44419043802861</v>
      </c>
      <c r="AW467" s="103">
        <f t="shared" si="230"/>
        <v>2862.5503071629805</v>
      </c>
      <c r="AX467" s="92">
        <f t="shared" si="231"/>
        <v>157.01977535754656</v>
      </c>
    </row>
    <row r="468" spans="1:50" x14ac:dyDescent="0.2">
      <c r="A468" s="85" t="str">
        <f t="shared" si="232"/>
        <v>2013_1</v>
      </c>
      <c r="B468" s="59">
        <v>2013</v>
      </c>
      <c r="C468" s="59">
        <v>1</v>
      </c>
      <c r="D468" s="83" t="str">
        <f t="shared" si="233"/>
        <v>MSH_Personal</v>
      </c>
      <c r="E468" s="70" t="s">
        <v>39</v>
      </c>
      <c r="F468" s="71" t="s">
        <v>14</v>
      </c>
      <c r="G468" s="88">
        <f t="shared" si="234"/>
        <v>4388</v>
      </c>
      <c r="H468" s="72">
        <v>17552</v>
      </c>
      <c r="I468" s="88">
        <f t="shared" si="235"/>
        <v>1803468000</v>
      </c>
      <c r="J468" s="92">
        <f t="shared" si="236"/>
        <v>7213872000</v>
      </c>
      <c r="K468" s="67">
        <v>843</v>
      </c>
      <c r="L468" s="68">
        <v>2986</v>
      </c>
      <c r="M468" s="68">
        <v>2996</v>
      </c>
      <c r="N468" s="68">
        <v>3723</v>
      </c>
      <c r="O468" s="69">
        <v>506</v>
      </c>
      <c r="P468" s="67">
        <v>12350652</v>
      </c>
      <c r="Q468" s="68">
        <v>8068961</v>
      </c>
      <c r="R468" s="68">
        <v>2594927</v>
      </c>
      <c r="S468" s="68">
        <v>10867980</v>
      </c>
      <c r="T468" s="69">
        <v>2766856</v>
      </c>
      <c r="U468" s="102">
        <f t="shared" si="215"/>
        <v>14650.832740213524</v>
      </c>
      <c r="V468" s="103">
        <f t="shared" si="216"/>
        <v>2702.2642330877429</v>
      </c>
      <c r="W468" s="103">
        <f t="shared" si="217"/>
        <v>866.13050734312412</v>
      </c>
      <c r="X468" s="103">
        <f t="shared" si="218"/>
        <v>2919.1458501208704</v>
      </c>
      <c r="Y468" s="92">
        <f t="shared" si="219"/>
        <v>5468.094861660079</v>
      </c>
      <c r="Z468" s="102">
        <f>Coverages!$C$10*G468</f>
        <v>987300000</v>
      </c>
      <c r="AA468" s="103">
        <f>Coverages!$C$12*G468</f>
        <v>131640000</v>
      </c>
      <c r="AB468" s="103">
        <f>Coverages!$C$14*G468</f>
        <v>658200000</v>
      </c>
      <c r="AC468" s="103">
        <f>Coverages!$C$16*G468</f>
        <v>13164000</v>
      </c>
      <c r="AD468" s="92">
        <f>Coverages!$C$18*G468</f>
        <v>13164000</v>
      </c>
      <c r="AE468" s="106">
        <f t="shared" si="237"/>
        <v>0.19211485870556061</v>
      </c>
      <c r="AF468" s="107">
        <f t="shared" si="220"/>
        <v>0.68049225159525983</v>
      </c>
      <c r="AG468" s="107">
        <f t="shared" si="221"/>
        <v>0.68277119416590704</v>
      </c>
      <c r="AH468" s="107">
        <f t="shared" si="222"/>
        <v>0.84845031905195989</v>
      </c>
      <c r="AI468" s="108">
        <f t="shared" si="223"/>
        <v>0.11531449407474932</v>
      </c>
      <c r="AJ468" s="106">
        <f t="shared" si="244"/>
        <v>0.20597213574903811</v>
      </c>
      <c r="AK468" s="107">
        <f t="shared" si="238"/>
        <v>0.69689342427791767</v>
      </c>
      <c r="AL468" s="107">
        <f t="shared" si="239"/>
        <v>0.69914111257557088</v>
      </c>
      <c r="AM468" s="107">
        <f t="shared" si="240"/>
        <v>0.86106317203097515</v>
      </c>
      <c r="AN468" s="108">
        <f t="shared" si="241"/>
        <v>0.1265491303513093</v>
      </c>
      <c r="AO468" s="102">
        <f t="shared" si="242"/>
        <v>2814.6426618049227</v>
      </c>
      <c r="AP468" s="103">
        <f t="shared" si="224"/>
        <v>1838.8698723792161</v>
      </c>
      <c r="AQ468" s="103">
        <f t="shared" si="225"/>
        <v>591.36896080218776</v>
      </c>
      <c r="AR468" s="103">
        <f t="shared" si="226"/>
        <v>2476.750227894257</v>
      </c>
      <c r="AS468" s="92">
        <f t="shared" si="227"/>
        <v>630.5505925250684</v>
      </c>
      <c r="AT468" s="102">
        <f t="shared" si="243"/>
        <v>2823.5364806774783</v>
      </c>
      <c r="AU468" s="103">
        <f t="shared" si="228"/>
        <v>1844.6804059141027</v>
      </c>
      <c r="AV468" s="103">
        <f t="shared" si="229"/>
        <v>593.23759176397857</v>
      </c>
      <c r="AW468" s="103">
        <f t="shared" si="230"/>
        <v>2484.5763609300316</v>
      </c>
      <c r="AX468" s="92">
        <f t="shared" si="231"/>
        <v>632.5430311518262</v>
      </c>
    </row>
    <row r="469" spans="1:50" x14ac:dyDescent="0.2">
      <c r="A469" s="85" t="str">
        <f t="shared" si="232"/>
        <v>2013_1</v>
      </c>
      <c r="B469" s="59">
        <v>2013</v>
      </c>
      <c r="C469" s="59">
        <v>1</v>
      </c>
      <c r="D469" s="83" t="str">
        <f t="shared" si="233"/>
        <v>SMH_Personal</v>
      </c>
      <c r="E469" s="70" t="s">
        <v>40</v>
      </c>
      <c r="F469" s="71" t="s">
        <v>14</v>
      </c>
      <c r="G469" s="88">
        <f t="shared" si="234"/>
        <v>2844.75</v>
      </c>
      <c r="H469" s="72">
        <v>11379</v>
      </c>
      <c r="I469" s="88">
        <f t="shared" si="235"/>
        <v>1169192250</v>
      </c>
      <c r="J469" s="92">
        <f t="shared" si="236"/>
        <v>4676769000</v>
      </c>
      <c r="K469" s="67">
        <v>427</v>
      </c>
      <c r="L469" s="68">
        <v>1963</v>
      </c>
      <c r="M469" s="68">
        <v>3772</v>
      </c>
      <c r="N469" s="68">
        <v>3683</v>
      </c>
      <c r="O469" s="69">
        <v>666</v>
      </c>
      <c r="P469" s="67">
        <v>5146873</v>
      </c>
      <c r="Q469" s="68">
        <v>6534640</v>
      </c>
      <c r="R469" s="68">
        <v>2372035</v>
      </c>
      <c r="S469" s="68">
        <v>12575313</v>
      </c>
      <c r="T469" s="69">
        <v>1748381</v>
      </c>
      <c r="U469" s="102">
        <f t="shared" si="215"/>
        <v>12053.566744730679</v>
      </c>
      <c r="V469" s="103">
        <f t="shared" si="216"/>
        <v>3328.9047376464596</v>
      </c>
      <c r="W469" s="103">
        <f t="shared" si="217"/>
        <v>628.85339342523855</v>
      </c>
      <c r="X469" s="103">
        <f t="shared" si="218"/>
        <v>3414.4211240836275</v>
      </c>
      <c r="Y469" s="92">
        <f t="shared" si="219"/>
        <v>2625.1966966966966</v>
      </c>
      <c r="Z469" s="102">
        <f>Coverages!$C$10*G469</f>
        <v>640068750</v>
      </c>
      <c r="AA469" s="103">
        <f>Coverages!$C$12*G469</f>
        <v>85342500</v>
      </c>
      <c r="AB469" s="103">
        <f>Coverages!$C$14*G469</f>
        <v>426712500</v>
      </c>
      <c r="AC469" s="103">
        <f>Coverages!$C$16*G469</f>
        <v>8534250</v>
      </c>
      <c r="AD469" s="92">
        <f>Coverages!$C$18*G469</f>
        <v>8534250</v>
      </c>
      <c r="AE469" s="106">
        <f t="shared" si="237"/>
        <v>0.15010106336233411</v>
      </c>
      <c r="AF469" s="107">
        <f t="shared" si="220"/>
        <v>0.69004306178047281</v>
      </c>
      <c r="AG469" s="107">
        <f t="shared" si="221"/>
        <v>1.3259513138237105</v>
      </c>
      <c r="AH469" s="107">
        <f t="shared" si="222"/>
        <v>1.2946656120924509</v>
      </c>
      <c r="AI469" s="108">
        <f t="shared" si="223"/>
        <v>0.23411547587661483</v>
      </c>
      <c r="AJ469" s="106">
        <f t="shared" si="244"/>
        <v>0.1657041095965549</v>
      </c>
      <c r="AK469" s="107">
        <f t="shared" si="238"/>
        <v>0.71024637727639806</v>
      </c>
      <c r="AL469" s="107">
        <f t="shared" si="239"/>
        <v>1.3546706253729397</v>
      </c>
      <c r="AM469" s="107">
        <f t="shared" si="240"/>
        <v>1.3216478149056596</v>
      </c>
      <c r="AN469" s="108">
        <f t="shared" si="241"/>
        <v>0.25261372297934598</v>
      </c>
      <c r="AO469" s="102">
        <f t="shared" si="242"/>
        <v>1809.2531856929431</v>
      </c>
      <c r="AP469" s="103">
        <f t="shared" si="224"/>
        <v>2297.0876175410845</v>
      </c>
      <c r="AQ469" s="103">
        <f t="shared" si="225"/>
        <v>833.82898321469372</v>
      </c>
      <c r="AR469" s="103">
        <f t="shared" si="226"/>
        <v>4420.5336145531246</v>
      </c>
      <c r="AS469" s="92">
        <f t="shared" si="227"/>
        <v>614.5991739168644</v>
      </c>
      <c r="AT469" s="102">
        <f t="shared" si="243"/>
        <v>1814.9701352533639</v>
      </c>
      <c r="AU469" s="103">
        <f t="shared" si="228"/>
        <v>2304.346045576031</v>
      </c>
      <c r="AV469" s="103">
        <f t="shared" si="229"/>
        <v>836.46374891622804</v>
      </c>
      <c r="AW469" s="103">
        <f t="shared" si="230"/>
        <v>4434.5017909832604</v>
      </c>
      <c r="AX469" s="92">
        <f t="shared" si="231"/>
        <v>616.54120862209186</v>
      </c>
    </row>
    <row r="470" spans="1:50" x14ac:dyDescent="0.2">
      <c r="A470" s="85" t="str">
        <f t="shared" si="232"/>
        <v>2013_2</v>
      </c>
      <c r="B470" s="59">
        <v>2013</v>
      </c>
      <c r="C470" s="59">
        <v>2</v>
      </c>
      <c r="D470" s="83" t="str">
        <f t="shared" si="233"/>
        <v>SML_Personal</v>
      </c>
      <c r="E470" s="70" t="s">
        <v>13</v>
      </c>
      <c r="F470" s="71" t="s">
        <v>14</v>
      </c>
      <c r="G470" s="88">
        <f t="shared" si="234"/>
        <v>4834</v>
      </c>
      <c r="H470" s="72">
        <v>19336</v>
      </c>
      <c r="I470" s="88">
        <f t="shared" si="235"/>
        <v>1986774000</v>
      </c>
      <c r="J470" s="92">
        <f t="shared" si="236"/>
        <v>7947096000</v>
      </c>
      <c r="K470" s="67">
        <v>116</v>
      </c>
      <c r="L470" s="68">
        <v>2257</v>
      </c>
      <c r="M470" s="68">
        <v>1160</v>
      </c>
      <c r="N470" s="68">
        <v>3440</v>
      </c>
      <c r="O470" s="69">
        <v>481</v>
      </c>
      <c r="P470" s="67">
        <v>1458625</v>
      </c>
      <c r="Q470" s="68">
        <v>3582465</v>
      </c>
      <c r="R470" s="68">
        <v>1501331</v>
      </c>
      <c r="S470" s="68">
        <v>5734037</v>
      </c>
      <c r="T470" s="69">
        <v>1776816</v>
      </c>
      <c r="U470" s="102">
        <f t="shared" si="215"/>
        <v>12574.353448275862</v>
      </c>
      <c r="V470" s="103">
        <f t="shared" si="216"/>
        <v>1587.2684980062029</v>
      </c>
      <c r="W470" s="103">
        <f t="shared" si="217"/>
        <v>1294.2508620689655</v>
      </c>
      <c r="X470" s="103">
        <f t="shared" si="218"/>
        <v>1666.8712209302325</v>
      </c>
      <c r="Y470" s="92">
        <f t="shared" si="219"/>
        <v>3694.0041580041579</v>
      </c>
      <c r="Z470" s="102">
        <f>Coverages!$C$10*G470</f>
        <v>1087650000</v>
      </c>
      <c r="AA470" s="103">
        <f>Coverages!$C$12*G470</f>
        <v>145020000</v>
      </c>
      <c r="AB470" s="103">
        <f>Coverages!$C$14*G470</f>
        <v>725100000</v>
      </c>
      <c r="AC470" s="103">
        <f>Coverages!$C$16*G470</f>
        <v>14502000</v>
      </c>
      <c r="AD470" s="92">
        <f>Coverages!$C$18*G470</f>
        <v>14502000</v>
      </c>
      <c r="AE470" s="106">
        <f t="shared" si="237"/>
        <v>2.399669011170873E-2</v>
      </c>
      <c r="AF470" s="107">
        <f t="shared" si="220"/>
        <v>0.46690111708729831</v>
      </c>
      <c r="AG470" s="107">
        <f t="shared" si="221"/>
        <v>0.23996690111708729</v>
      </c>
      <c r="AH470" s="107">
        <f t="shared" si="222"/>
        <v>0.71162598262308652</v>
      </c>
      <c r="AI470" s="108">
        <f t="shared" si="223"/>
        <v>9.9503516756309474E-2</v>
      </c>
      <c r="AJ470" s="106">
        <f t="shared" si="244"/>
        <v>2.9125350182057627E-2</v>
      </c>
      <c r="AK470" s="107">
        <f t="shared" si="238"/>
        <v>0.48362044981783647</v>
      </c>
      <c r="AL470" s="107">
        <f t="shared" si="239"/>
        <v>0.2542787098155283</v>
      </c>
      <c r="AM470" s="107">
        <f t="shared" si="240"/>
        <v>0.72680719864354315</v>
      </c>
      <c r="AN470" s="108">
        <f t="shared" si="241"/>
        <v>0.10953494621861581</v>
      </c>
      <c r="AO470" s="102">
        <f t="shared" si="242"/>
        <v>301.74286305337193</v>
      </c>
      <c r="AP470" s="103">
        <f t="shared" si="224"/>
        <v>741.09743483657428</v>
      </c>
      <c r="AQ470" s="103">
        <f t="shared" si="225"/>
        <v>310.57736863880842</v>
      </c>
      <c r="AR470" s="103">
        <f t="shared" si="226"/>
        <v>1186.1888705006206</v>
      </c>
      <c r="AS470" s="92">
        <f t="shared" si="227"/>
        <v>367.5664046338436</v>
      </c>
      <c r="AT470" s="102">
        <f t="shared" si="243"/>
        <v>302.69632205067222</v>
      </c>
      <c r="AU470" s="103">
        <f t="shared" si="228"/>
        <v>743.43918373486088</v>
      </c>
      <c r="AV470" s="103">
        <f t="shared" si="229"/>
        <v>311.55874325522853</v>
      </c>
      <c r="AW470" s="103">
        <f t="shared" si="230"/>
        <v>1189.9370368686059</v>
      </c>
      <c r="AX470" s="92">
        <f t="shared" si="231"/>
        <v>368.72785545344908</v>
      </c>
    </row>
    <row r="471" spans="1:50" x14ac:dyDescent="0.2">
      <c r="A471" s="85" t="str">
        <f t="shared" si="232"/>
        <v>2013_2</v>
      </c>
      <c r="B471" s="59">
        <v>2013</v>
      </c>
      <c r="C471" s="59">
        <v>2</v>
      </c>
      <c r="D471" s="83" t="str">
        <f t="shared" si="233"/>
        <v>LSL_Personal</v>
      </c>
      <c r="E471" s="70" t="s">
        <v>15</v>
      </c>
      <c r="F471" s="71" t="s">
        <v>14</v>
      </c>
      <c r="G471" s="88">
        <f t="shared" si="234"/>
        <v>1279.5</v>
      </c>
      <c r="H471" s="72">
        <v>5118</v>
      </c>
      <c r="I471" s="88">
        <f t="shared" si="235"/>
        <v>525874500</v>
      </c>
      <c r="J471" s="92">
        <f t="shared" si="236"/>
        <v>2103498000</v>
      </c>
      <c r="K471" s="67">
        <v>22</v>
      </c>
      <c r="L471" s="68">
        <v>458</v>
      </c>
      <c r="M471" s="68">
        <v>828</v>
      </c>
      <c r="N471" s="68">
        <v>716</v>
      </c>
      <c r="O471" s="69">
        <v>103</v>
      </c>
      <c r="P471" s="67">
        <v>523799</v>
      </c>
      <c r="Q471" s="68">
        <v>1312981</v>
      </c>
      <c r="R471" s="68">
        <v>1070323</v>
      </c>
      <c r="S471" s="68">
        <v>1960859</v>
      </c>
      <c r="T471" s="69">
        <v>664779</v>
      </c>
      <c r="U471" s="102">
        <f t="shared" si="215"/>
        <v>23809.045454545456</v>
      </c>
      <c r="V471" s="103">
        <f t="shared" si="216"/>
        <v>2866.7707423580787</v>
      </c>
      <c r="W471" s="103">
        <f t="shared" si="217"/>
        <v>1292.6606280193237</v>
      </c>
      <c r="X471" s="103">
        <f t="shared" si="218"/>
        <v>2738.6298882681563</v>
      </c>
      <c r="Y471" s="92">
        <f t="shared" si="219"/>
        <v>6454.1650485436894</v>
      </c>
      <c r="Z471" s="102">
        <f>Coverages!$C$10*G471</f>
        <v>287887500</v>
      </c>
      <c r="AA471" s="103">
        <f>Coverages!$C$12*G471</f>
        <v>38385000</v>
      </c>
      <c r="AB471" s="103">
        <f>Coverages!$C$14*G471</f>
        <v>191925000</v>
      </c>
      <c r="AC471" s="103">
        <f>Coverages!$C$16*G471</f>
        <v>3838500</v>
      </c>
      <c r="AD471" s="92">
        <f>Coverages!$C$18*G471</f>
        <v>3838500</v>
      </c>
      <c r="AE471" s="106">
        <f t="shared" si="237"/>
        <v>1.7194216490816726E-2</v>
      </c>
      <c r="AF471" s="107">
        <f t="shared" si="220"/>
        <v>0.35795232512700276</v>
      </c>
      <c r="AG471" s="107">
        <f t="shared" si="221"/>
        <v>0.64712778429073858</v>
      </c>
      <c r="AH471" s="107">
        <f t="shared" si="222"/>
        <v>0.5595935912465807</v>
      </c>
      <c r="AI471" s="108">
        <f t="shared" si="223"/>
        <v>8.0500195388823761E-2</v>
      </c>
      <c r="AJ471" s="106">
        <f t="shared" si="244"/>
        <v>2.5661826019622348E-2</v>
      </c>
      <c r="AK471" s="107">
        <f t="shared" si="238"/>
        <v>0.38917945062089526</v>
      </c>
      <c r="AL471" s="107">
        <f t="shared" si="239"/>
        <v>0.67825494668173414</v>
      </c>
      <c r="AM471" s="107">
        <f t="shared" si="240"/>
        <v>0.59193053394264183</v>
      </c>
      <c r="AN471" s="108">
        <f t="shared" si="241"/>
        <v>9.8222086500465544E-2</v>
      </c>
      <c r="AO471" s="102">
        <f t="shared" si="242"/>
        <v>409.37788198515045</v>
      </c>
      <c r="AP471" s="103">
        <f t="shared" si="224"/>
        <v>1026.167252833138</v>
      </c>
      <c r="AQ471" s="103">
        <f t="shared" si="225"/>
        <v>836.5166080500195</v>
      </c>
      <c r="AR471" s="103">
        <f t="shared" si="226"/>
        <v>1532.5197342711997</v>
      </c>
      <c r="AS471" s="92">
        <f t="shared" si="227"/>
        <v>519.56154747948415</v>
      </c>
      <c r="AT471" s="102">
        <f t="shared" si="243"/>
        <v>410.67145035964228</v>
      </c>
      <c r="AU471" s="103">
        <f t="shared" si="228"/>
        <v>1029.4097765834863</v>
      </c>
      <c r="AV471" s="103">
        <f t="shared" si="229"/>
        <v>839.15986621448951</v>
      </c>
      <c r="AW471" s="103">
        <f t="shared" si="230"/>
        <v>1537.3622505593898</v>
      </c>
      <c r="AX471" s="92">
        <f t="shared" si="231"/>
        <v>521.20327854507673</v>
      </c>
    </row>
    <row r="472" spans="1:50" x14ac:dyDescent="0.2">
      <c r="A472" s="85" t="str">
        <f t="shared" si="232"/>
        <v>2013_2</v>
      </c>
      <c r="B472" s="59">
        <v>2013</v>
      </c>
      <c r="C472" s="59">
        <v>2</v>
      </c>
      <c r="D472" s="83" t="str">
        <f t="shared" si="233"/>
        <v>MYA_Personal</v>
      </c>
      <c r="E472" s="70" t="s">
        <v>16</v>
      </c>
      <c r="F472" s="71" t="s">
        <v>14</v>
      </c>
      <c r="G472" s="88">
        <f t="shared" si="234"/>
        <v>1246.25</v>
      </c>
      <c r="H472" s="72">
        <v>4985</v>
      </c>
      <c r="I472" s="88">
        <f t="shared" si="235"/>
        <v>512208750</v>
      </c>
      <c r="J472" s="92">
        <f t="shared" si="236"/>
        <v>2048835000</v>
      </c>
      <c r="K472" s="67">
        <v>90</v>
      </c>
      <c r="L472" s="68">
        <v>621</v>
      </c>
      <c r="M472" s="68">
        <v>1356</v>
      </c>
      <c r="N472" s="68">
        <v>1551</v>
      </c>
      <c r="O472" s="69">
        <v>108</v>
      </c>
      <c r="P472" s="67">
        <v>841463</v>
      </c>
      <c r="Q472" s="68">
        <v>2178091</v>
      </c>
      <c r="R472" s="68">
        <v>1303083</v>
      </c>
      <c r="S472" s="68">
        <v>4711354</v>
      </c>
      <c r="T472" s="69">
        <v>601570</v>
      </c>
      <c r="U472" s="102">
        <f t="shared" si="215"/>
        <v>9349.5888888888894</v>
      </c>
      <c r="V472" s="103">
        <f t="shared" si="216"/>
        <v>3507.3929146537844</v>
      </c>
      <c r="W472" s="103">
        <f t="shared" si="217"/>
        <v>960.97566371681421</v>
      </c>
      <c r="X472" s="103">
        <f t="shared" si="218"/>
        <v>3037.6234687298515</v>
      </c>
      <c r="Y472" s="92">
        <f t="shared" si="219"/>
        <v>5570.0925925925922</v>
      </c>
      <c r="Z472" s="102">
        <f>Coverages!$C$10*G472</f>
        <v>280406250</v>
      </c>
      <c r="AA472" s="103">
        <f>Coverages!$C$12*G472</f>
        <v>37387500</v>
      </c>
      <c r="AB472" s="103">
        <f>Coverages!$C$14*G472</f>
        <v>186937500</v>
      </c>
      <c r="AC472" s="103">
        <f>Coverages!$C$16*G472</f>
        <v>3738750</v>
      </c>
      <c r="AD472" s="92">
        <f>Coverages!$C$18*G472</f>
        <v>3738750</v>
      </c>
      <c r="AE472" s="106">
        <f t="shared" si="237"/>
        <v>7.2216649949849554E-2</v>
      </c>
      <c r="AF472" s="107">
        <f t="shared" si="220"/>
        <v>0.49829488465396188</v>
      </c>
      <c r="AG472" s="107">
        <f t="shared" si="221"/>
        <v>1.0880641925777332</v>
      </c>
      <c r="AH472" s="107">
        <f t="shared" si="222"/>
        <v>1.2445336008024073</v>
      </c>
      <c r="AI472" s="108">
        <f t="shared" si="223"/>
        <v>8.6659979939819456E-2</v>
      </c>
      <c r="AJ472" s="106">
        <f t="shared" si="244"/>
        <v>8.9300875310563882E-2</v>
      </c>
      <c r="AK472" s="107">
        <f t="shared" si="238"/>
        <v>0.53129540701591438</v>
      </c>
      <c r="AL472" s="107">
        <f t="shared" si="239"/>
        <v>1.1084947526951894</v>
      </c>
      <c r="AM472" s="107">
        <f t="shared" si="240"/>
        <v>1.2809440402092145</v>
      </c>
      <c r="AN472" s="108">
        <f t="shared" si="241"/>
        <v>0.10522856755841596</v>
      </c>
      <c r="AO472" s="102">
        <f t="shared" si="242"/>
        <v>675.19598796389164</v>
      </c>
      <c r="AP472" s="103">
        <f t="shared" si="224"/>
        <v>1747.7159478435306</v>
      </c>
      <c r="AQ472" s="103">
        <f t="shared" si="225"/>
        <v>1045.6032096288866</v>
      </c>
      <c r="AR472" s="103">
        <f t="shared" si="226"/>
        <v>3780.4244734202607</v>
      </c>
      <c r="AS472" s="92">
        <f t="shared" si="227"/>
        <v>482.70411233701105</v>
      </c>
      <c r="AT472" s="102">
        <f t="shared" si="243"/>
        <v>677.32949887165864</v>
      </c>
      <c r="AU472" s="103">
        <f t="shared" si="228"/>
        <v>1753.2384496131974</v>
      </c>
      <c r="AV472" s="103">
        <f t="shared" si="229"/>
        <v>1048.907147881936</v>
      </c>
      <c r="AW472" s="103">
        <f t="shared" si="230"/>
        <v>3792.3700077448261</v>
      </c>
      <c r="AX472" s="92">
        <f t="shared" si="231"/>
        <v>484.22937982564144</v>
      </c>
    </row>
    <row r="473" spans="1:50" x14ac:dyDescent="0.2">
      <c r="A473" s="85" t="str">
        <f t="shared" si="232"/>
        <v>2013_2</v>
      </c>
      <c r="B473" s="59">
        <v>2013</v>
      </c>
      <c r="C473" s="59">
        <v>2</v>
      </c>
      <c r="D473" s="83" t="str">
        <f t="shared" si="233"/>
        <v>SMA_Personal</v>
      </c>
      <c r="E473" s="70" t="s">
        <v>17</v>
      </c>
      <c r="F473" s="71" t="s">
        <v>14</v>
      </c>
      <c r="G473" s="88">
        <f t="shared" si="234"/>
        <v>5046.75</v>
      </c>
      <c r="H473" s="72">
        <v>20187</v>
      </c>
      <c r="I473" s="88">
        <f t="shared" si="235"/>
        <v>2074214250</v>
      </c>
      <c r="J473" s="92">
        <f t="shared" si="236"/>
        <v>8296857000</v>
      </c>
      <c r="K473" s="67">
        <v>103</v>
      </c>
      <c r="L473" s="68">
        <v>1865</v>
      </c>
      <c r="M473" s="68">
        <v>5535</v>
      </c>
      <c r="N473" s="68">
        <v>2919</v>
      </c>
      <c r="O473" s="69">
        <v>521</v>
      </c>
      <c r="P473" s="67">
        <v>1666323</v>
      </c>
      <c r="Q473" s="68">
        <v>7469236</v>
      </c>
      <c r="R473" s="68">
        <v>4663777</v>
      </c>
      <c r="S473" s="68">
        <v>9533717</v>
      </c>
      <c r="T473" s="69">
        <v>3035675</v>
      </c>
      <c r="U473" s="102">
        <f t="shared" si="215"/>
        <v>16177.893203883496</v>
      </c>
      <c r="V473" s="103">
        <f t="shared" si="216"/>
        <v>4004.9522788203753</v>
      </c>
      <c r="W473" s="103">
        <f t="shared" si="217"/>
        <v>842.59747064137309</v>
      </c>
      <c r="X473" s="103">
        <f t="shared" si="218"/>
        <v>3266.0900993490923</v>
      </c>
      <c r="Y473" s="92">
        <f t="shared" si="219"/>
        <v>5826.6314779270633</v>
      </c>
      <c r="Z473" s="102">
        <f>Coverages!$C$10*G473</f>
        <v>1135518750</v>
      </c>
      <c r="AA473" s="103">
        <f>Coverages!$C$12*G473</f>
        <v>151402500</v>
      </c>
      <c r="AB473" s="103">
        <f>Coverages!$C$14*G473</f>
        <v>757012500</v>
      </c>
      <c r="AC473" s="103">
        <f>Coverages!$C$16*G473</f>
        <v>15140250</v>
      </c>
      <c r="AD473" s="92">
        <f>Coverages!$C$18*G473</f>
        <v>15140250</v>
      </c>
      <c r="AE473" s="106">
        <f t="shared" si="237"/>
        <v>2.040917422103334E-2</v>
      </c>
      <c r="AF473" s="107">
        <f t="shared" si="220"/>
        <v>0.36954475652647745</v>
      </c>
      <c r="AG473" s="107">
        <f t="shared" si="221"/>
        <v>1.096745430227374</v>
      </c>
      <c r="AH473" s="107">
        <f t="shared" si="222"/>
        <v>0.5783920344776341</v>
      </c>
      <c r="AI473" s="108">
        <f t="shared" si="223"/>
        <v>0.10323475504037252</v>
      </c>
      <c r="AJ473" s="106">
        <f t="shared" si="244"/>
        <v>2.5046686753403317E-2</v>
      </c>
      <c r="AK473" s="107">
        <f t="shared" si="238"/>
        <v>0.38537584142579878</v>
      </c>
      <c r="AL473" s="107">
        <f t="shared" si="239"/>
        <v>1.107429043822469</v>
      </c>
      <c r="AM473" s="107">
        <f t="shared" si="240"/>
        <v>0.5945883258283271</v>
      </c>
      <c r="AN473" s="108">
        <f t="shared" si="241"/>
        <v>0.11321410780982083</v>
      </c>
      <c r="AO473" s="102">
        <f t="shared" si="242"/>
        <v>330.17744092732949</v>
      </c>
      <c r="AP473" s="103">
        <f t="shared" si="224"/>
        <v>1480.0091147768367</v>
      </c>
      <c r="AQ473" s="103">
        <f t="shared" si="225"/>
        <v>924.11492544706994</v>
      </c>
      <c r="AR473" s="103">
        <f t="shared" si="226"/>
        <v>1889.0804973497795</v>
      </c>
      <c r="AS473" s="92">
        <f t="shared" si="227"/>
        <v>601.51087333432406</v>
      </c>
      <c r="AT473" s="102">
        <f t="shared" si="243"/>
        <v>331.22074862505639</v>
      </c>
      <c r="AU473" s="103">
        <f t="shared" si="228"/>
        <v>1484.6857059388976</v>
      </c>
      <c r="AV473" s="103">
        <f t="shared" si="229"/>
        <v>927.03498022911504</v>
      </c>
      <c r="AW473" s="103">
        <f t="shared" si="230"/>
        <v>1895.0496883974035</v>
      </c>
      <c r="AX473" s="92">
        <f t="shared" si="231"/>
        <v>603.41155111125988</v>
      </c>
    </row>
    <row r="474" spans="1:50" x14ac:dyDescent="0.2">
      <c r="A474" s="85" t="str">
        <f t="shared" si="232"/>
        <v>2013_2</v>
      </c>
      <c r="B474" s="59">
        <v>2013</v>
      </c>
      <c r="C474" s="59">
        <v>2</v>
      </c>
      <c r="D474" s="83" t="str">
        <f t="shared" si="233"/>
        <v>MSL_Personal</v>
      </c>
      <c r="E474" s="70" t="s">
        <v>18</v>
      </c>
      <c r="F474" s="71" t="s">
        <v>14</v>
      </c>
      <c r="G474" s="88">
        <f t="shared" si="234"/>
        <v>4134</v>
      </c>
      <c r="H474" s="72">
        <v>16536</v>
      </c>
      <c r="I474" s="88">
        <f t="shared" si="235"/>
        <v>1699074000</v>
      </c>
      <c r="J474" s="92">
        <f t="shared" si="236"/>
        <v>6796296000</v>
      </c>
      <c r="K474" s="67">
        <v>164</v>
      </c>
      <c r="L474" s="68">
        <v>1389</v>
      </c>
      <c r="M474" s="68">
        <v>4946</v>
      </c>
      <c r="N474" s="68">
        <v>2019</v>
      </c>
      <c r="O474" s="69">
        <v>407</v>
      </c>
      <c r="P474" s="67">
        <v>3203037</v>
      </c>
      <c r="Q474" s="68">
        <v>4206607</v>
      </c>
      <c r="R474" s="68">
        <v>6877648</v>
      </c>
      <c r="S474" s="68">
        <v>6692624</v>
      </c>
      <c r="T474" s="69">
        <v>1299899</v>
      </c>
      <c r="U474" s="102">
        <f t="shared" si="215"/>
        <v>19530.713414634145</v>
      </c>
      <c r="V474" s="103">
        <f t="shared" si="216"/>
        <v>3028.5147588192945</v>
      </c>
      <c r="W474" s="103">
        <f t="shared" si="217"/>
        <v>1390.5475131419328</v>
      </c>
      <c r="X474" s="103">
        <f t="shared" si="218"/>
        <v>3314.8211986131751</v>
      </c>
      <c r="Y474" s="92">
        <f t="shared" si="219"/>
        <v>3193.8550368550368</v>
      </c>
      <c r="Z474" s="102">
        <f>Coverages!$C$10*G474</f>
        <v>930150000</v>
      </c>
      <c r="AA474" s="103">
        <f>Coverages!$C$12*G474</f>
        <v>124020000</v>
      </c>
      <c r="AB474" s="103">
        <f>Coverages!$C$14*G474</f>
        <v>620100000</v>
      </c>
      <c r="AC474" s="103">
        <f>Coverages!$C$16*G474</f>
        <v>12402000</v>
      </c>
      <c r="AD474" s="92">
        <f>Coverages!$C$18*G474</f>
        <v>12402000</v>
      </c>
      <c r="AE474" s="106">
        <f t="shared" si="237"/>
        <v>3.9671020803096271E-2</v>
      </c>
      <c r="AF474" s="107">
        <f t="shared" si="220"/>
        <v>0.33599419448476053</v>
      </c>
      <c r="AG474" s="107">
        <f t="shared" si="221"/>
        <v>1.1964199322689888</v>
      </c>
      <c r="AH474" s="107">
        <f t="shared" si="222"/>
        <v>0.48838896952104499</v>
      </c>
      <c r="AI474" s="108">
        <f t="shared" si="223"/>
        <v>9.8451862602806001E-2</v>
      </c>
      <c r="AJ474" s="106">
        <f t="shared" si="244"/>
        <v>4.6744244447083631E-2</v>
      </c>
      <c r="AK474" s="107">
        <f t="shared" si="238"/>
        <v>0.35311099186916595</v>
      </c>
      <c r="AL474" s="107">
        <f t="shared" si="239"/>
        <v>1.2139872430018825</v>
      </c>
      <c r="AM474" s="107">
        <f t="shared" si="240"/>
        <v>0.50650335301915306</v>
      </c>
      <c r="AN474" s="108">
        <f t="shared" si="241"/>
        <v>0.10924821653929892</v>
      </c>
      <c r="AO474" s="102">
        <f t="shared" si="242"/>
        <v>774.80333817126268</v>
      </c>
      <c r="AP474" s="103">
        <f t="shared" si="224"/>
        <v>1017.5633768746976</v>
      </c>
      <c r="AQ474" s="103">
        <f t="shared" si="225"/>
        <v>1663.6787614900823</v>
      </c>
      <c r="AR474" s="103">
        <f t="shared" si="226"/>
        <v>1618.9221093372037</v>
      </c>
      <c r="AS474" s="92">
        <f t="shared" si="227"/>
        <v>314.44097726173197</v>
      </c>
      <c r="AT474" s="102">
        <f t="shared" si="243"/>
        <v>777.25159231203088</v>
      </c>
      <c r="AU474" s="103">
        <f t="shared" si="228"/>
        <v>1020.7787137585158</v>
      </c>
      <c r="AV474" s="103">
        <f t="shared" si="229"/>
        <v>1668.9357192444716</v>
      </c>
      <c r="AW474" s="103">
        <f t="shared" si="230"/>
        <v>1624.0376432572316</v>
      </c>
      <c r="AX474" s="92">
        <f t="shared" si="231"/>
        <v>315.43456026103246</v>
      </c>
    </row>
    <row r="475" spans="1:50" x14ac:dyDescent="0.2">
      <c r="A475" s="85" t="str">
        <f t="shared" si="232"/>
        <v>2013_2</v>
      </c>
      <c r="B475" s="59">
        <v>2013</v>
      </c>
      <c r="C475" s="59">
        <v>2</v>
      </c>
      <c r="D475" s="83" t="str">
        <f t="shared" si="233"/>
        <v>LYL_Personal</v>
      </c>
      <c r="E475" s="70" t="s">
        <v>19</v>
      </c>
      <c r="F475" s="71" t="s">
        <v>14</v>
      </c>
      <c r="G475" s="88">
        <f t="shared" si="234"/>
        <v>1005.75</v>
      </c>
      <c r="H475" s="72">
        <v>4023</v>
      </c>
      <c r="I475" s="88">
        <f t="shared" si="235"/>
        <v>413363250</v>
      </c>
      <c r="J475" s="92">
        <f t="shared" si="236"/>
        <v>1653453000</v>
      </c>
      <c r="K475" s="67">
        <v>75</v>
      </c>
      <c r="L475" s="68">
        <v>361</v>
      </c>
      <c r="M475" s="68">
        <v>594</v>
      </c>
      <c r="N475" s="68">
        <v>497</v>
      </c>
      <c r="O475" s="69">
        <v>141</v>
      </c>
      <c r="P475" s="67">
        <v>1434434</v>
      </c>
      <c r="Q475" s="68">
        <v>1109739</v>
      </c>
      <c r="R475" s="68">
        <v>722101</v>
      </c>
      <c r="S475" s="68">
        <v>1681184</v>
      </c>
      <c r="T475" s="69">
        <v>824652</v>
      </c>
      <c r="U475" s="102">
        <f t="shared" si="215"/>
        <v>19125.786666666667</v>
      </c>
      <c r="V475" s="103">
        <f t="shared" si="216"/>
        <v>3074.0692520775624</v>
      </c>
      <c r="W475" s="103">
        <f t="shared" si="217"/>
        <v>1215.6582491582492</v>
      </c>
      <c r="X475" s="103">
        <f t="shared" si="218"/>
        <v>3382.6639839034206</v>
      </c>
      <c r="Y475" s="92">
        <f t="shared" si="219"/>
        <v>5848.5957446808507</v>
      </c>
      <c r="Z475" s="102">
        <f>Coverages!$C$10*G475</f>
        <v>226293750</v>
      </c>
      <c r="AA475" s="103">
        <f>Coverages!$C$12*G475</f>
        <v>30172500</v>
      </c>
      <c r="AB475" s="103">
        <f>Coverages!$C$14*G475</f>
        <v>150862500</v>
      </c>
      <c r="AC475" s="103">
        <f>Coverages!$C$16*G475</f>
        <v>3017250</v>
      </c>
      <c r="AD475" s="92">
        <f>Coverages!$C$18*G475</f>
        <v>3017250</v>
      </c>
      <c r="AE475" s="106">
        <f t="shared" si="237"/>
        <v>7.4571215510812833E-2</v>
      </c>
      <c r="AF475" s="107">
        <f t="shared" si="220"/>
        <v>0.35893611732537906</v>
      </c>
      <c r="AG475" s="107">
        <f t="shared" si="221"/>
        <v>0.59060402684563762</v>
      </c>
      <c r="AH475" s="107">
        <f t="shared" si="222"/>
        <v>0.49415858811831964</v>
      </c>
      <c r="AI475" s="108">
        <f t="shared" si="223"/>
        <v>0.1401938851603281</v>
      </c>
      <c r="AJ475" s="106">
        <f t="shared" si="244"/>
        <v>9.3871691214363798E-2</v>
      </c>
      <c r="AK475" s="107">
        <f t="shared" si="238"/>
        <v>0.39417889543206147</v>
      </c>
      <c r="AL475" s="107">
        <f t="shared" si="239"/>
        <v>0.62673094253627148</v>
      </c>
      <c r="AM475" s="107">
        <f t="shared" si="240"/>
        <v>0.53089115386858565</v>
      </c>
      <c r="AN475" s="108">
        <f t="shared" si="241"/>
        <v>0.16570184360679938</v>
      </c>
      <c r="AO475" s="102">
        <f t="shared" si="242"/>
        <v>1426.2331593338304</v>
      </c>
      <c r="AP475" s="103">
        <f t="shared" si="224"/>
        <v>1103.3944817300521</v>
      </c>
      <c r="AQ475" s="103">
        <f t="shared" si="225"/>
        <v>717.97265722097939</v>
      </c>
      <c r="AR475" s="103">
        <f t="shared" si="226"/>
        <v>1671.5724583644046</v>
      </c>
      <c r="AS475" s="92">
        <f t="shared" si="227"/>
        <v>819.93736017897095</v>
      </c>
      <c r="AT475" s="102">
        <f t="shared" si="243"/>
        <v>1430.7398271113357</v>
      </c>
      <c r="AU475" s="103">
        <f t="shared" si="228"/>
        <v>1106.8810311235698</v>
      </c>
      <c r="AV475" s="103">
        <f t="shared" si="229"/>
        <v>720.24133553507704</v>
      </c>
      <c r="AW475" s="103">
        <f t="shared" si="230"/>
        <v>1676.8543589334495</v>
      </c>
      <c r="AX475" s="92">
        <f t="shared" si="231"/>
        <v>822.52823058224863</v>
      </c>
    </row>
    <row r="476" spans="1:50" x14ac:dyDescent="0.2">
      <c r="A476" s="85" t="str">
        <f t="shared" si="232"/>
        <v>2013_2</v>
      </c>
      <c r="B476" s="59">
        <v>2013</v>
      </c>
      <c r="C476" s="59">
        <v>2</v>
      </c>
      <c r="D476" s="83" t="str">
        <f t="shared" si="233"/>
        <v>LSA_Personal</v>
      </c>
      <c r="E476" s="70" t="s">
        <v>20</v>
      </c>
      <c r="F476" s="71" t="s">
        <v>14</v>
      </c>
      <c r="G476" s="88">
        <f t="shared" si="234"/>
        <v>6443.5</v>
      </c>
      <c r="H476" s="72">
        <v>25774</v>
      </c>
      <c r="I476" s="88">
        <f t="shared" si="235"/>
        <v>2648278500</v>
      </c>
      <c r="J476" s="92">
        <f t="shared" si="236"/>
        <v>10593114000</v>
      </c>
      <c r="K476" s="67">
        <v>363</v>
      </c>
      <c r="L476" s="68">
        <v>3023</v>
      </c>
      <c r="M476" s="68">
        <v>1995</v>
      </c>
      <c r="N476" s="68">
        <v>4523</v>
      </c>
      <c r="O476" s="69">
        <v>851</v>
      </c>
      <c r="P476" s="67">
        <v>9513342</v>
      </c>
      <c r="Q476" s="68">
        <v>8020558</v>
      </c>
      <c r="R476" s="68">
        <v>1658005</v>
      </c>
      <c r="S476" s="68">
        <v>11406058</v>
      </c>
      <c r="T476" s="69">
        <v>7048359</v>
      </c>
      <c r="U476" s="102">
        <f t="shared" si="215"/>
        <v>26207.553719008265</v>
      </c>
      <c r="V476" s="103">
        <f t="shared" si="216"/>
        <v>2653.1782997022824</v>
      </c>
      <c r="W476" s="103">
        <f t="shared" si="217"/>
        <v>831.0802005012531</v>
      </c>
      <c r="X476" s="103">
        <f t="shared" si="218"/>
        <v>2521.7904045987175</v>
      </c>
      <c r="Y476" s="92">
        <f t="shared" si="219"/>
        <v>8282.4430082256167</v>
      </c>
      <c r="Z476" s="102">
        <f>Coverages!$C$10*G476</f>
        <v>1449787500</v>
      </c>
      <c r="AA476" s="103">
        <f>Coverages!$C$12*G476</f>
        <v>193305000</v>
      </c>
      <c r="AB476" s="103">
        <f>Coverages!$C$14*G476</f>
        <v>966525000</v>
      </c>
      <c r="AC476" s="103">
        <f>Coverages!$C$16*G476</f>
        <v>19330500</v>
      </c>
      <c r="AD476" s="92">
        <f>Coverages!$C$18*G476</f>
        <v>19330500</v>
      </c>
      <c r="AE476" s="106">
        <f t="shared" si="237"/>
        <v>5.6335842321719565E-2</v>
      </c>
      <c r="AF476" s="107">
        <f t="shared" si="220"/>
        <v>0.46915496236517423</v>
      </c>
      <c r="AG476" s="107">
        <f t="shared" si="221"/>
        <v>0.30961434003259097</v>
      </c>
      <c r="AH476" s="107">
        <f t="shared" si="222"/>
        <v>0.70194769923178402</v>
      </c>
      <c r="AI476" s="108">
        <f t="shared" si="223"/>
        <v>0.13207107938232326</v>
      </c>
      <c r="AJ476" s="106">
        <f t="shared" si="244"/>
        <v>6.3028461763147983E-2</v>
      </c>
      <c r="AK476" s="107">
        <f t="shared" si="238"/>
        <v>0.48364058084784162</v>
      </c>
      <c r="AL476" s="107">
        <f t="shared" si="239"/>
        <v>0.32303430614616663</v>
      </c>
      <c r="AM476" s="107">
        <f t="shared" si="240"/>
        <v>0.71522450559724859</v>
      </c>
      <c r="AN476" s="108">
        <f t="shared" si="241"/>
        <v>0.14189853176448661</v>
      </c>
      <c r="AO476" s="102">
        <f t="shared" si="242"/>
        <v>1476.4246139520446</v>
      </c>
      <c r="AP476" s="103">
        <f t="shared" si="224"/>
        <v>1244.7517653449213</v>
      </c>
      <c r="AQ476" s="103">
        <f t="shared" si="225"/>
        <v>257.31434779234888</v>
      </c>
      <c r="AR476" s="103">
        <f t="shared" si="226"/>
        <v>1770.1649724528595</v>
      </c>
      <c r="AS476" s="92">
        <f t="shared" si="227"/>
        <v>1093.8711880189337</v>
      </c>
      <c r="AT476" s="102">
        <f t="shared" si="243"/>
        <v>1481.0898786670518</v>
      </c>
      <c r="AU476" s="103">
        <f t="shared" si="228"/>
        <v>1248.6849810573458</v>
      </c>
      <c r="AV476" s="103">
        <f t="shared" si="229"/>
        <v>258.12741981517803</v>
      </c>
      <c r="AW476" s="103">
        <f t="shared" si="230"/>
        <v>1775.758409535719</v>
      </c>
      <c r="AX476" s="92">
        <f t="shared" si="231"/>
        <v>1097.3276453334508</v>
      </c>
    </row>
    <row r="477" spans="1:50" x14ac:dyDescent="0.2">
      <c r="A477" s="85" t="str">
        <f t="shared" si="232"/>
        <v>2013_2</v>
      </c>
      <c r="B477" s="59">
        <v>2013</v>
      </c>
      <c r="C477" s="59">
        <v>2</v>
      </c>
      <c r="D477" s="83" t="str">
        <f t="shared" si="233"/>
        <v>LMA_Personal</v>
      </c>
      <c r="E477" s="70" t="s">
        <v>21</v>
      </c>
      <c r="F477" s="71" t="s">
        <v>14</v>
      </c>
      <c r="G477" s="88">
        <f t="shared" si="234"/>
        <v>7718.5</v>
      </c>
      <c r="H477" s="72">
        <v>30874</v>
      </c>
      <c r="I477" s="88">
        <f t="shared" si="235"/>
        <v>3172303500</v>
      </c>
      <c r="J477" s="92">
        <f t="shared" si="236"/>
        <v>12689214000</v>
      </c>
      <c r="K477" s="67">
        <v>852</v>
      </c>
      <c r="L477" s="68">
        <v>2927</v>
      </c>
      <c r="M477" s="68">
        <v>4492</v>
      </c>
      <c r="N477" s="68">
        <v>4928</v>
      </c>
      <c r="O477" s="69">
        <v>1788</v>
      </c>
      <c r="P477" s="67">
        <v>11950683</v>
      </c>
      <c r="Q477" s="68">
        <v>7536789</v>
      </c>
      <c r="R477" s="68">
        <v>3965697</v>
      </c>
      <c r="S477" s="68">
        <v>15656252</v>
      </c>
      <c r="T477" s="69">
        <v>10061987</v>
      </c>
      <c r="U477" s="102">
        <f t="shared" si="215"/>
        <v>14026.62323943662</v>
      </c>
      <c r="V477" s="103">
        <f t="shared" si="216"/>
        <v>2574.9193713700033</v>
      </c>
      <c r="W477" s="103">
        <f t="shared" si="217"/>
        <v>882.83548530721282</v>
      </c>
      <c r="X477" s="103">
        <f t="shared" si="218"/>
        <v>3176.9991883116882</v>
      </c>
      <c r="Y477" s="92">
        <f t="shared" si="219"/>
        <v>5627.5095078299773</v>
      </c>
      <c r="Z477" s="102">
        <f>Coverages!$C$10*G477</f>
        <v>1736662500</v>
      </c>
      <c r="AA477" s="103">
        <f>Coverages!$C$12*G477</f>
        <v>231555000</v>
      </c>
      <c r="AB477" s="103">
        <f>Coverages!$C$14*G477</f>
        <v>1157775000</v>
      </c>
      <c r="AC477" s="103">
        <f>Coverages!$C$16*G477</f>
        <v>23155500</v>
      </c>
      <c r="AD477" s="92">
        <f>Coverages!$C$18*G477</f>
        <v>23155500</v>
      </c>
      <c r="AE477" s="106">
        <f t="shared" si="237"/>
        <v>0.11038414199650191</v>
      </c>
      <c r="AF477" s="107">
        <f t="shared" si="220"/>
        <v>0.37921876012178535</v>
      </c>
      <c r="AG477" s="107">
        <f t="shared" si="221"/>
        <v>0.58197836367169786</v>
      </c>
      <c r="AH477" s="107">
        <f t="shared" si="222"/>
        <v>0.63846602319103452</v>
      </c>
      <c r="AI477" s="108">
        <f t="shared" si="223"/>
        <v>0.23165122757012374</v>
      </c>
      <c r="AJ477" s="106">
        <f t="shared" si="244"/>
        <v>0.11869496566351853</v>
      </c>
      <c r="AK477" s="107">
        <f t="shared" si="238"/>
        <v>0.39208654126454778</v>
      </c>
      <c r="AL477" s="107">
        <f t="shared" si="239"/>
        <v>0.59505940346465647</v>
      </c>
      <c r="AM477" s="107">
        <f t="shared" si="240"/>
        <v>0.65120788589868039</v>
      </c>
      <c r="AN477" s="108">
        <f t="shared" si="241"/>
        <v>0.24284009094099041</v>
      </c>
      <c r="AO477" s="102">
        <f t="shared" si="242"/>
        <v>1548.3167713934054</v>
      </c>
      <c r="AP477" s="103">
        <f t="shared" si="224"/>
        <v>976.45773142449957</v>
      </c>
      <c r="AQ477" s="103">
        <f t="shared" si="225"/>
        <v>513.79115113040098</v>
      </c>
      <c r="AR477" s="103">
        <f t="shared" si="226"/>
        <v>2028.4060374425083</v>
      </c>
      <c r="AS477" s="92">
        <f t="shared" si="227"/>
        <v>1303.6194856513571</v>
      </c>
      <c r="AT477" s="102">
        <f t="shared" si="243"/>
        <v>1553.2092037824186</v>
      </c>
      <c r="AU477" s="103">
        <f t="shared" si="228"/>
        <v>979.5431810689056</v>
      </c>
      <c r="AV477" s="103">
        <f t="shared" si="229"/>
        <v>515.41464867006573</v>
      </c>
      <c r="AW477" s="103">
        <f t="shared" si="230"/>
        <v>2034.8154748257402</v>
      </c>
      <c r="AX477" s="92">
        <f t="shared" si="231"/>
        <v>1307.7387139077364</v>
      </c>
    </row>
    <row r="478" spans="1:50" x14ac:dyDescent="0.2">
      <c r="A478" s="85" t="str">
        <f t="shared" si="232"/>
        <v>2013_2</v>
      </c>
      <c r="B478" s="59">
        <v>2013</v>
      </c>
      <c r="C478" s="59">
        <v>2</v>
      </c>
      <c r="D478" s="83" t="str">
        <f t="shared" si="233"/>
        <v>SYL_Personal</v>
      </c>
      <c r="E478" s="70" t="s">
        <v>22</v>
      </c>
      <c r="F478" s="71" t="s">
        <v>14</v>
      </c>
      <c r="G478" s="88">
        <f t="shared" si="234"/>
        <v>752.5</v>
      </c>
      <c r="H478" s="72">
        <v>3010</v>
      </c>
      <c r="I478" s="88">
        <f t="shared" si="235"/>
        <v>309277500</v>
      </c>
      <c r="J478" s="92">
        <f t="shared" si="236"/>
        <v>1237110000</v>
      </c>
      <c r="K478" s="67">
        <v>104</v>
      </c>
      <c r="L478" s="68">
        <v>283</v>
      </c>
      <c r="M478" s="68">
        <v>381</v>
      </c>
      <c r="N478" s="68">
        <v>347</v>
      </c>
      <c r="O478" s="69">
        <v>115</v>
      </c>
      <c r="P478" s="67">
        <v>1204635</v>
      </c>
      <c r="Q478" s="68">
        <v>810734</v>
      </c>
      <c r="R478" s="68">
        <v>282021</v>
      </c>
      <c r="S478" s="68">
        <v>992257</v>
      </c>
      <c r="T478" s="69">
        <v>439557</v>
      </c>
      <c r="U478" s="102">
        <f t="shared" si="215"/>
        <v>11583.028846153846</v>
      </c>
      <c r="V478" s="103">
        <f t="shared" si="216"/>
        <v>2864.7844522968198</v>
      </c>
      <c r="W478" s="103">
        <f t="shared" si="217"/>
        <v>740.2125984251968</v>
      </c>
      <c r="X478" s="103">
        <f t="shared" si="218"/>
        <v>2859.5302593659944</v>
      </c>
      <c r="Y478" s="92">
        <f t="shared" si="219"/>
        <v>3822.2347826086957</v>
      </c>
      <c r="Z478" s="102">
        <f>Coverages!$C$10*G478</f>
        <v>169312500</v>
      </c>
      <c r="AA478" s="103">
        <f>Coverages!$C$12*G478</f>
        <v>22575000</v>
      </c>
      <c r="AB478" s="103">
        <f>Coverages!$C$14*G478</f>
        <v>112875000</v>
      </c>
      <c r="AC478" s="103">
        <f>Coverages!$C$16*G478</f>
        <v>2257500</v>
      </c>
      <c r="AD478" s="92">
        <f>Coverages!$C$18*G478</f>
        <v>2257500</v>
      </c>
      <c r="AE478" s="106">
        <f t="shared" si="237"/>
        <v>0.13820598006644519</v>
      </c>
      <c r="AF478" s="107">
        <f t="shared" si="220"/>
        <v>0.3760797342192691</v>
      </c>
      <c r="AG478" s="107">
        <f t="shared" si="221"/>
        <v>0.50631229235880404</v>
      </c>
      <c r="AH478" s="107">
        <f t="shared" si="222"/>
        <v>0.46112956810631228</v>
      </c>
      <c r="AI478" s="108">
        <f t="shared" si="223"/>
        <v>0.15282392026578073</v>
      </c>
      <c r="AJ478" s="106">
        <f t="shared" si="244"/>
        <v>0.16751949010077902</v>
      </c>
      <c r="AK478" s="107">
        <f t="shared" si="238"/>
        <v>0.41722379763449779</v>
      </c>
      <c r="AL478" s="107">
        <f t="shared" si="239"/>
        <v>0.54877797027698205</v>
      </c>
      <c r="AM478" s="107">
        <f t="shared" si="240"/>
        <v>0.50347010213011278</v>
      </c>
      <c r="AN478" s="108">
        <f t="shared" si="241"/>
        <v>0.18338616009101591</v>
      </c>
      <c r="AO478" s="102">
        <f t="shared" si="242"/>
        <v>1600.843853820598</v>
      </c>
      <c r="AP478" s="103">
        <f t="shared" si="224"/>
        <v>1077.3873754152823</v>
      </c>
      <c r="AQ478" s="103">
        <f t="shared" si="225"/>
        <v>374.77873754152824</v>
      </c>
      <c r="AR478" s="103">
        <f t="shared" si="226"/>
        <v>1318.6139534883721</v>
      </c>
      <c r="AS478" s="92">
        <f t="shared" si="227"/>
        <v>584.12890365448504</v>
      </c>
      <c r="AT478" s="102">
        <f t="shared" si="243"/>
        <v>1605.9022633559648</v>
      </c>
      <c r="AU478" s="103">
        <f t="shared" si="228"/>
        <v>1080.7917465287285</v>
      </c>
      <c r="AV478" s="103">
        <f t="shared" si="229"/>
        <v>375.96297817505933</v>
      </c>
      <c r="AW478" s="103">
        <f t="shared" si="230"/>
        <v>1322.7805618554994</v>
      </c>
      <c r="AX478" s="92">
        <f t="shared" si="231"/>
        <v>585.97465719820343</v>
      </c>
    </row>
    <row r="479" spans="1:50" x14ac:dyDescent="0.2">
      <c r="A479" s="85" t="str">
        <f t="shared" si="232"/>
        <v>2013_2</v>
      </c>
      <c r="B479" s="59">
        <v>2013</v>
      </c>
      <c r="C479" s="59">
        <v>2</v>
      </c>
      <c r="D479" s="83" t="str">
        <f t="shared" si="233"/>
        <v>MYL_Personal</v>
      </c>
      <c r="E479" s="70" t="s">
        <v>23</v>
      </c>
      <c r="F479" s="71" t="s">
        <v>14</v>
      </c>
      <c r="G479" s="88">
        <f t="shared" si="234"/>
        <v>777.5</v>
      </c>
      <c r="H479" s="72">
        <v>3110</v>
      </c>
      <c r="I479" s="88">
        <f t="shared" si="235"/>
        <v>319552500</v>
      </c>
      <c r="J479" s="92">
        <f t="shared" si="236"/>
        <v>1278210000</v>
      </c>
      <c r="K479" s="67">
        <v>98</v>
      </c>
      <c r="L479" s="68">
        <v>323</v>
      </c>
      <c r="M479" s="68">
        <v>558</v>
      </c>
      <c r="N479" s="68">
        <v>411</v>
      </c>
      <c r="O479" s="69">
        <v>112</v>
      </c>
      <c r="P479" s="67">
        <v>1335215</v>
      </c>
      <c r="Q479" s="68">
        <v>981514</v>
      </c>
      <c r="R479" s="68">
        <v>348931</v>
      </c>
      <c r="S479" s="68">
        <v>1278916</v>
      </c>
      <c r="T479" s="69">
        <v>541081</v>
      </c>
      <c r="U479" s="102">
        <f t="shared" si="215"/>
        <v>13624.642857142857</v>
      </c>
      <c r="V479" s="103">
        <f t="shared" si="216"/>
        <v>3038.7430340557275</v>
      </c>
      <c r="W479" s="103">
        <f t="shared" si="217"/>
        <v>625.3243727598566</v>
      </c>
      <c r="X479" s="103">
        <f t="shared" si="218"/>
        <v>3111.7177615571777</v>
      </c>
      <c r="Y479" s="92">
        <f t="shared" si="219"/>
        <v>4831.0803571428569</v>
      </c>
      <c r="Z479" s="102">
        <f>Coverages!$C$10*G479</f>
        <v>174937500</v>
      </c>
      <c r="AA479" s="103">
        <f>Coverages!$C$12*G479</f>
        <v>23325000</v>
      </c>
      <c r="AB479" s="103">
        <f>Coverages!$C$14*G479</f>
        <v>116625000</v>
      </c>
      <c r="AC479" s="103">
        <f>Coverages!$C$16*G479</f>
        <v>2332500</v>
      </c>
      <c r="AD479" s="92">
        <f>Coverages!$C$18*G479</f>
        <v>2332500</v>
      </c>
      <c r="AE479" s="106">
        <f t="shared" si="237"/>
        <v>0.12604501607717042</v>
      </c>
      <c r="AF479" s="107">
        <f t="shared" si="220"/>
        <v>0.4154340836012862</v>
      </c>
      <c r="AG479" s="107">
        <f t="shared" si="221"/>
        <v>0.71768488745980707</v>
      </c>
      <c r="AH479" s="107">
        <f t="shared" si="222"/>
        <v>0.52861736334405141</v>
      </c>
      <c r="AI479" s="108">
        <f t="shared" si="223"/>
        <v>0.14405144694533761</v>
      </c>
      <c r="AJ479" s="106">
        <f t="shared" si="244"/>
        <v>0.15377905322075561</v>
      </c>
      <c r="AK479" s="107">
        <f t="shared" si="238"/>
        <v>0.45661286869802642</v>
      </c>
      <c r="AL479" s="107">
        <f t="shared" si="239"/>
        <v>0.75529803575338217</v>
      </c>
      <c r="AM479" s="107">
        <f t="shared" si="240"/>
        <v>0.57032957570872589</v>
      </c>
      <c r="AN479" s="108">
        <f t="shared" si="241"/>
        <v>0.17339335593619959</v>
      </c>
      <c r="AO479" s="102">
        <f t="shared" si="242"/>
        <v>1717.3183279742766</v>
      </c>
      <c r="AP479" s="103">
        <f t="shared" si="224"/>
        <v>1262.3974276527331</v>
      </c>
      <c r="AQ479" s="103">
        <f t="shared" si="225"/>
        <v>448.78585209003217</v>
      </c>
      <c r="AR479" s="103">
        <f t="shared" si="226"/>
        <v>1644.9080385852089</v>
      </c>
      <c r="AS479" s="92">
        <f t="shared" si="227"/>
        <v>695.92411575562699</v>
      </c>
      <c r="AT479" s="102">
        <f t="shared" si="243"/>
        <v>1722.7447781460114</v>
      </c>
      <c r="AU479" s="103">
        <f t="shared" si="228"/>
        <v>1266.3864008247392</v>
      </c>
      <c r="AV479" s="103">
        <f t="shared" si="229"/>
        <v>450.20394332243563</v>
      </c>
      <c r="AW479" s="103">
        <f t="shared" si="230"/>
        <v>1650.1056838691777</v>
      </c>
      <c r="AX479" s="92">
        <f t="shared" si="231"/>
        <v>698.1231242189624</v>
      </c>
    </row>
    <row r="480" spans="1:50" x14ac:dyDescent="0.2">
      <c r="A480" s="85" t="str">
        <f t="shared" si="232"/>
        <v>2013_2</v>
      </c>
      <c r="B480" s="59">
        <v>2013</v>
      </c>
      <c r="C480" s="59">
        <v>2</v>
      </c>
      <c r="D480" s="83" t="str">
        <f t="shared" si="233"/>
        <v>MYH_Personal</v>
      </c>
      <c r="E480" s="70" t="s">
        <v>24</v>
      </c>
      <c r="F480" s="71" t="s">
        <v>14</v>
      </c>
      <c r="G480" s="88">
        <f t="shared" si="234"/>
        <v>2218.5</v>
      </c>
      <c r="H480" s="72">
        <v>8874</v>
      </c>
      <c r="I480" s="88">
        <f t="shared" si="235"/>
        <v>911803500</v>
      </c>
      <c r="J480" s="92">
        <f t="shared" si="236"/>
        <v>3647214000</v>
      </c>
      <c r="K480" s="67">
        <v>248</v>
      </c>
      <c r="L480" s="68">
        <v>913</v>
      </c>
      <c r="M480" s="68">
        <v>620</v>
      </c>
      <c r="N480" s="68">
        <v>1065</v>
      </c>
      <c r="O480" s="69">
        <v>160</v>
      </c>
      <c r="P480" s="67">
        <v>4391849</v>
      </c>
      <c r="Q480" s="68">
        <v>4276144</v>
      </c>
      <c r="R480" s="68">
        <v>701710</v>
      </c>
      <c r="S480" s="68">
        <v>3397755</v>
      </c>
      <c r="T480" s="69">
        <v>946380</v>
      </c>
      <c r="U480" s="102">
        <f t="shared" si="215"/>
        <v>17709.068548387098</v>
      </c>
      <c r="V480" s="103">
        <f t="shared" si="216"/>
        <v>4683.6188389923327</v>
      </c>
      <c r="W480" s="103">
        <f t="shared" si="217"/>
        <v>1131.7903225806451</v>
      </c>
      <c r="X480" s="103">
        <f t="shared" si="218"/>
        <v>3190.3802816901407</v>
      </c>
      <c r="Y480" s="92">
        <f t="shared" si="219"/>
        <v>5914.875</v>
      </c>
      <c r="Z480" s="102">
        <f>Coverages!$C$10*G480</f>
        <v>499162500</v>
      </c>
      <c r="AA480" s="103">
        <f>Coverages!$C$12*G480</f>
        <v>66555000</v>
      </c>
      <c r="AB480" s="103">
        <f>Coverages!$C$14*G480</f>
        <v>332775000</v>
      </c>
      <c r="AC480" s="103">
        <f>Coverages!$C$16*G480</f>
        <v>6655500</v>
      </c>
      <c r="AD480" s="92">
        <f>Coverages!$C$18*G480</f>
        <v>6655500</v>
      </c>
      <c r="AE480" s="106">
        <f t="shared" si="237"/>
        <v>0.11178724363308541</v>
      </c>
      <c r="AF480" s="107">
        <f t="shared" si="220"/>
        <v>0.41153932837502816</v>
      </c>
      <c r="AG480" s="107">
        <f t="shared" si="221"/>
        <v>0.27946810908271352</v>
      </c>
      <c r="AH480" s="107">
        <f t="shared" si="222"/>
        <v>0.48005409060175797</v>
      </c>
      <c r="AI480" s="108">
        <f t="shared" si="223"/>
        <v>7.212080234392608E-2</v>
      </c>
      <c r="AJ480" s="106">
        <f t="shared" si="244"/>
        <v>0.12737490029955123</v>
      </c>
      <c r="AK480" s="107">
        <f t="shared" si="238"/>
        <v>0.43588325320339683</v>
      </c>
      <c r="AL480" s="107">
        <f t="shared" si="239"/>
        <v>0.30166636921973689</v>
      </c>
      <c r="AM480" s="107">
        <f t="shared" si="240"/>
        <v>0.50476850786479055</v>
      </c>
      <c r="AN480" s="108">
        <f t="shared" si="241"/>
        <v>8.4917626387636475E-2</v>
      </c>
      <c r="AO480" s="102">
        <f t="shared" si="242"/>
        <v>1979.6479603335588</v>
      </c>
      <c r="AP480" s="103">
        <f t="shared" si="224"/>
        <v>1927.493351363534</v>
      </c>
      <c r="AQ480" s="103">
        <f t="shared" si="225"/>
        <v>316.29930132972731</v>
      </c>
      <c r="AR480" s="103">
        <f t="shared" si="226"/>
        <v>1531.5551048005409</v>
      </c>
      <c r="AS480" s="92">
        <f t="shared" si="227"/>
        <v>426.58553076402973</v>
      </c>
      <c r="AT480" s="102">
        <f t="shared" si="243"/>
        <v>1985.9033300220649</v>
      </c>
      <c r="AU480" s="103">
        <f t="shared" si="228"/>
        <v>1933.5839208620043</v>
      </c>
      <c r="AV480" s="103">
        <f t="shared" si="229"/>
        <v>317.29875633469715</v>
      </c>
      <c r="AW480" s="103">
        <f t="shared" si="230"/>
        <v>1536.3945730144915</v>
      </c>
      <c r="AX480" s="92">
        <f t="shared" si="231"/>
        <v>427.93347254568215</v>
      </c>
    </row>
    <row r="481" spans="1:50" x14ac:dyDescent="0.2">
      <c r="A481" s="85" t="str">
        <f t="shared" si="232"/>
        <v>2013_2</v>
      </c>
      <c r="B481" s="59">
        <v>2013</v>
      </c>
      <c r="C481" s="59">
        <v>2</v>
      </c>
      <c r="D481" s="83" t="str">
        <f t="shared" si="233"/>
        <v>LML_Personal</v>
      </c>
      <c r="E481" s="70" t="s">
        <v>25</v>
      </c>
      <c r="F481" s="71" t="s">
        <v>14</v>
      </c>
      <c r="G481" s="88">
        <f t="shared" si="234"/>
        <v>6171.5</v>
      </c>
      <c r="H481" s="72">
        <v>24686</v>
      </c>
      <c r="I481" s="88">
        <f t="shared" si="235"/>
        <v>2536486500</v>
      </c>
      <c r="J481" s="92">
        <f t="shared" si="236"/>
        <v>10145946000</v>
      </c>
      <c r="K481" s="67">
        <v>185</v>
      </c>
      <c r="L481" s="68">
        <v>2089</v>
      </c>
      <c r="M481" s="68">
        <v>6621</v>
      </c>
      <c r="N481" s="68">
        <v>3059</v>
      </c>
      <c r="O481" s="69">
        <v>704</v>
      </c>
      <c r="P481" s="67">
        <v>2601035</v>
      </c>
      <c r="Q481" s="68">
        <v>3962967</v>
      </c>
      <c r="R481" s="68">
        <v>5358411</v>
      </c>
      <c r="S481" s="68">
        <v>5589694</v>
      </c>
      <c r="T481" s="69">
        <v>3703810</v>
      </c>
      <c r="U481" s="102">
        <f t="shared" si="215"/>
        <v>14059.648648648648</v>
      </c>
      <c r="V481" s="103">
        <f t="shared" si="216"/>
        <v>1897.0641455241741</v>
      </c>
      <c r="W481" s="103">
        <f t="shared" si="217"/>
        <v>809.30539193475306</v>
      </c>
      <c r="X481" s="103">
        <f t="shared" si="218"/>
        <v>1827.294540699575</v>
      </c>
      <c r="Y481" s="92">
        <f t="shared" si="219"/>
        <v>5261.09375</v>
      </c>
      <c r="Z481" s="102">
        <f>Coverages!$C$10*G481</f>
        <v>1388587500</v>
      </c>
      <c r="AA481" s="103">
        <f>Coverages!$C$12*G481</f>
        <v>185145000</v>
      </c>
      <c r="AB481" s="103">
        <f>Coverages!$C$14*G481</f>
        <v>925725000</v>
      </c>
      <c r="AC481" s="103">
        <f>Coverages!$C$16*G481</f>
        <v>18514500</v>
      </c>
      <c r="AD481" s="92">
        <f>Coverages!$C$18*G481</f>
        <v>18514500</v>
      </c>
      <c r="AE481" s="106">
        <f t="shared" si="237"/>
        <v>2.9976504901563641E-2</v>
      </c>
      <c r="AF481" s="107">
        <f t="shared" si="220"/>
        <v>0.33849145264522401</v>
      </c>
      <c r="AG481" s="107">
        <f t="shared" si="221"/>
        <v>1.0728348051527181</v>
      </c>
      <c r="AH481" s="107">
        <f t="shared" si="222"/>
        <v>0.49566555942639551</v>
      </c>
      <c r="AI481" s="108">
        <f t="shared" si="223"/>
        <v>0.11407275378757191</v>
      </c>
      <c r="AJ481" s="106">
        <f t="shared" si="244"/>
        <v>3.5034078118720106E-2</v>
      </c>
      <c r="AK481" s="107">
        <f t="shared" si="238"/>
        <v>0.3525261204571335</v>
      </c>
      <c r="AL481" s="107">
        <f t="shared" si="239"/>
        <v>1.0811256056161855</v>
      </c>
      <c r="AM481" s="107">
        <f t="shared" si="240"/>
        <v>0.51049464050050852</v>
      </c>
      <c r="AN481" s="108">
        <f t="shared" si="241"/>
        <v>0.12350142618883134</v>
      </c>
      <c r="AO481" s="102">
        <f t="shared" si="242"/>
        <v>421.45912663047881</v>
      </c>
      <c r="AP481" s="103">
        <f t="shared" si="224"/>
        <v>642.13999837964843</v>
      </c>
      <c r="AQ481" s="103">
        <f t="shared" si="225"/>
        <v>868.25099246536502</v>
      </c>
      <c r="AR481" s="103">
        <f t="shared" si="226"/>
        <v>905.7269707526533</v>
      </c>
      <c r="AS481" s="92">
        <f t="shared" si="227"/>
        <v>600.14745199708341</v>
      </c>
      <c r="AT481" s="102">
        <f t="shared" si="243"/>
        <v>422.79086979820062</v>
      </c>
      <c r="AU481" s="103">
        <f t="shared" si="228"/>
        <v>644.16905766803052</v>
      </c>
      <c r="AV481" s="103">
        <f t="shared" si="229"/>
        <v>870.99452618909243</v>
      </c>
      <c r="AW481" s="103">
        <f t="shared" si="230"/>
        <v>908.58892255036289</v>
      </c>
      <c r="AX481" s="92">
        <f t="shared" si="231"/>
        <v>602.04382158151407</v>
      </c>
    </row>
    <row r="482" spans="1:50" x14ac:dyDescent="0.2">
      <c r="A482" s="85" t="str">
        <f t="shared" si="232"/>
        <v>2013_2</v>
      </c>
      <c r="B482" s="59">
        <v>2013</v>
      </c>
      <c r="C482" s="59">
        <v>2</v>
      </c>
      <c r="D482" s="83" t="str">
        <f t="shared" si="233"/>
        <v>MSA_Personal</v>
      </c>
      <c r="E482" s="70" t="s">
        <v>26</v>
      </c>
      <c r="F482" s="71" t="s">
        <v>14</v>
      </c>
      <c r="G482" s="88">
        <f t="shared" si="234"/>
        <v>6126</v>
      </c>
      <c r="H482" s="72">
        <v>24504</v>
      </c>
      <c r="I482" s="88">
        <f t="shared" si="235"/>
        <v>2517786000</v>
      </c>
      <c r="J482" s="92">
        <f t="shared" si="236"/>
        <v>10071144000</v>
      </c>
      <c r="K482" s="67">
        <v>331</v>
      </c>
      <c r="L482" s="68">
        <v>2595</v>
      </c>
      <c r="M482" s="68">
        <v>3440</v>
      </c>
      <c r="N482" s="68">
        <v>4381</v>
      </c>
      <c r="O482" s="69">
        <v>978</v>
      </c>
      <c r="P482" s="67">
        <v>6366069</v>
      </c>
      <c r="Q482" s="68">
        <v>7997819</v>
      </c>
      <c r="R482" s="68">
        <v>3860806</v>
      </c>
      <c r="S482" s="68">
        <v>12765575</v>
      </c>
      <c r="T482" s="69">
        <v>3949808</v>
      </c>
      <c r="U482" s="102">
        <f t="shared" si="215"/>
        <v>19232.836858006041</v>
      </c>
      <c r="V482" s="103">
        <f t="shared" si="216"/>
        <v>3082.0111753371871</v>
      </c>
      <c r="W482" s="103">
        <f t="shared" si="217"/>
        <v>1122.3273255813954</v>
      </c>
      <c r="X482" s="103">
        <f t="shared" si="218"/>
        <v>2913.8495777219814</v>
      </c>
      <c r="Y482" s="92">
        <f t="shared" si="219"/>
        <v>4038.6584867075667</v>
      </c>
      <c r="Z482" s="102">
        <f>Coverages!$C$10*G482</f>
        <v>1378350000</v>
      </c>
      <c r="AA482" s="103">
        <f>Coverages!$C$12*G482</f>
        <v>183780000</v>
      </c>
      <c r="AB482" s="103">
        <f>Coverages!$C$14*G482</f>
        <v>918900000</v>
      </c>
      <c r="AC482" s="103">
        <f>Coverages!$C$16*G482</f>
        <v>18378000</v>
      </c>
      <c r="AD482" s="92">
        <f>Coverages!$C$18*G482</f>
        <v>18378000</v>
      </c>
      <c r="AE482" s="106">
        <f t="shared" si="237"/>
        <v>5.4031994776363043E-2</v>
      </c>
      <c r="AF482" s="107">
        <f t="shared" si="220"/>
        <v>0.42360430950048972</v>
      </c>
      <c r="AG482" s="107">
        <f t="shared" si="221"/>
        <v>0.56154097290238325</v>
      </c>
      <c r="AH482" s="107">
        <f t="shared" si="222"/>
        <v>0.71514854717597132</v>
      </c>
      <c r="AI482" s="108">
        <f t="shared" si="223"/>
        <v>0.15964740450538686</v>
      </c>
      <c r="AJ482" s="106">
        <f t="shared" si="244"/>
        <v>6.0762244042610346E-2</v>
      </c>
      <c r="AK482" s="107">
        <f t="shared" si="238"/>
        <v>0.4383141502894537</v>
      </c>
      <c r="AL482" s="107">
        <f t="shared" si="239"/>
        <v>0.57631240688276963</v>
      </c>
      <c r="AM482" s="107">
        <f t="shared" si="240"/>
        <v>0.72858469503923717</v>
      </c>
      <c r="AN482" s="108">
        <f t="shared" si="241"/>
        <v>0.17055123593577687</v>
      </c>
      <c r="AO482" s="102">
        <f t="shared" si="242"/>
        <v>1039.1885406464251</v>
      </c>
      <c r="AP482" s="103">
        <f t="shared" si="224"/>
        <v>1305.5532158015019</v>
      </c>
      <c r="AQ482" s="103">
        <f t="shared" si="225"/>
        <v>630.23277832190661</v>
      </c>
      <c r="AR482" s="103">
        <f t="shared" si="226"/>
        <v>2083.8352921971923</v>
      </c>
      <c r="AS482" s="92">
        <f t="shared" si="227"/>
        <v>644.76134508651649</v>
      </c>
      <c r="AT482" s="102">
        <f t="shared" si="243"/>
        <v>1042.4722095754742</v>
      </c>
      <c r="AU482" s="103">
        <f t="shared" si="228"/>
        <v>1309.6785543346623</v>
      </c>
      <c r="AV482" s="103">
        <f t="shared" si="229"/>
        <v>632.22421270681298</v>
      </c>
      <c r="AW482" s="103">
        <f t="shared" si="230"/>
        <v>2090.4198771253396</v>
      </c>
      <c r="AX482" s="92">
        <f t="shared" si="231"/>
        <v>646.79868740959046</v>
      </c>
    </row>
    <row r="483" spans="1:50" x14ac:dyDescent="0.2">
      <c r="A483" s="85" t="str">
        <f t="shared" si="232"/>
        <v>2013_2</v>
      </c>
      <c r="B483" s="59">
        <v>2013</v>
      </c>
      <c r="C483" s="59">
        <v>2</v>
      </c>
      <c r="D483" s="83" t="str">
        <f t="shared" si="233"/>
        <v>LYA_Personal</v>
      </c>
      <c r="E483" s="70" t="s">
        <v>27</v>
      </c>
      <c r="F483" s="71" t="s">
        <v>14</v>
      </c>
      <c r="G483" s="88">
        <f t="shared" si="234"/>
        <v>1554.25</v>
      </c>
      <c r="H483" s="72">
        <v>6217</v>
      </c>
      <c r="I483" s="88">
        <f t="shared" si="235"/>
        <v>638796750</v>
      </c>
      <c r="J483" s="92">
        <f t="shared" si="236"/>
        <v>2555187000</v>
      </c>
      <c r="K483" s="67">
        <v>170</v>
      </c>
      <c r="L483" s="68">
        <v>707</v>
      </c>
      <c r="M483" s="68">
        <v>938</v>
      </c>
      <c r="N483" s="68">
        <v>923</v>
      </c>
      <c r="O483" s="69">
        <v>298</v>
      </c>
      <c r="P483" s="67">
        <v>3385399</v>
      </c>
      <c r="Q483" s="68">
        <v>2093564</v>
      </c>
      <c r="R483" s="68">
        <v>864552</v>
      </c>
      <c r="S483" s="68">
        <v>2967403</v>
      </c>
      <c r="T483" s="69">
        <v>2487371</v>
      </c>
      <c r="U483" s="102">
        <f t="shared" si="215"/>
        <v>19914.111764705882</v>
      </c>
      <c r="V483" s="103">
        <f t="shared" si="216"/>
        <v>2961.1937765205093</v>
      </c>
      <c r="W483" s="103">
        <f t="shared" si="217"/>
        <v>921.69722814498937</v>
      </c>
      <c r="X483" s="103">
        <f t="shared" si="218"/>
        <v>3214.9544962080172</v>
      </c>
      <c r="Y483" s="92">
        <f t="shared" si="219"/>
        <v>8346.8825503355711</v>
      </c>
      <c r="Z483" s="102">
        <f>Coverages!$C$10*G483</f>
        <v>349706250</v>
      </c>
      <c r="AA483" s="103">
        <f>Coverages!$C$12*G483</f>
        <v>46627500</v>
      </c>
      <c r="AB483" s="103">
        <f>Coverages!$C$14*G483</f>
        <v>233137500</v>
      </c>
      <c r="AC483" s="103">
        <f>Coverages!$C$16*G483</f>
        <v>4662750</v>
      </c>
      <c r="AD483" s="92">
        <f>Coverages!$C$18*G483</f>
        <v>4662750</v>
      </c>
      <c r="AE483" s="106">
        <f t="shared" si="237"/>
        <v>0.10937751327006595</v>
      </c>
      <c r="AF483" s="107">
        <f t="shared" si="220"/>
        <v>0.45488177577609779</v>
      </c>
      <c r="AG483" s="107">
        <f t="shared" si="221"/>
        <v>0.60350651439601088</v>
      </c>
      <c r="AH483" s="107">
        <f t="shared" si="222"/>
        <v>0.59385555734276985</v>
      </c>
      <c r="AI483" s="108">
        <f t="shared" si="223"/>
        <v>0.19173234679105677</v>
      </c>
      <c r="AJ483" s="106">
        <f t="shared" si="244"/>
        <v>0.12782368866282257</v>
      </c>
      <c r="AK483" s="107">
        <f t="shared" si="238"/>
        <v>0.48431176496887585</v>
      </c>
      <c r="AL483" s="107">
        <f t="shared" si="239"/>
        <v>0.63241694047440922</v>
      </c>
      <c r="AM483" s="107">
        <f t="shared" si="240"/>
        <v>0.62288081963701203</v>
      </c>
      <c r="AN483" s="108">
        <f t="shared" si="241"/>
        <v>0.21499829603859916</v>
      </c>
      <c r="AO483" s="102">
        <f t="shared" si="242"/>
        <v>2178.1560238056941</v>
      </c>
      <c r="AP483" s="103">
        <f t="shared" si="224"/>
        <v>1346.9930834807785</v>
      </c>
      <c r="AQ483" s="103">
        <f t="shared" si="225"/>
        <v>556.25028148624733</v>
      </c>
      <c r="AR483" s="103">
        <f t="shared" si="226"/>
        <v>1909.2185941772559</v>
      </c>
      <c r="AS483" s="92">
        <f t="shared" si="227"/>
        <v>1600.36737976516</v>
      </c>
      <c r="AT483" s="102">
        <f t="shared" si="243"/>
        <v>2185.0386471009265</v>
      </c>
      <c r="AU483" s="103">
        <f t="shared" si="228"/>
        <v>1351.2493653419299</v>
      </c>
      <c r="AV483" s="103">
        <f t="shared" si="229"/>
        <v>558.00794306030105</v>
      </c>
      <c r="AW483" s="103">
        <f t="shared" si="230"/>
        <v>1915.2514183773408</v>
      </c>
      <c r="AX483" s="92">
        <f t="shared" si="231"/>
        <v>1605.4242837190177</v>
      </c>
    </row>
    <row r="484" spans="1:50" x14ac:dyDescent="0.2">
      <c r="A484" s="85" t="str">
        <f t="shared" si="232"/>
        <v>2013_2</v>
      </c>
      <c r="B484" s="59">
        <v>2013</v>
      </c>
      <c r="C484" s="59">
        <v>2</v>
      </c>
      <c r="D484" s="83" t="str">
        <f t="shared" si="233"/>
        <v>MMA_Personal</v>
      </c>
      <c r="E484" s="70" t="s">
        <v>28</v>
      </c>
      <c r="F484" s="71" t="s">
        <v>14</v>
      </c>
      <c r="G484" s="88">
        <f t="shared" si="234"/>
        <v>10609.75</v>
      </c>
      <c r="H484" s="72">
        <v>42439</v>
      </c>
      <c r="I484" s="88">
        <f t="shared" si="235"/>
        <v>4360607250</v>
      </c>
      <c r="J484" s="92">
        <f t="shared" si="236"/>
        <v>17442429000</v>
      </c>
      <c r="K484" s="67">
        <v>1108</v>
      </c>
      <c r="L484" s="68">
        <v>4469</v>
      </c>
      <c r="M484" s="68">
        <v>8263</v>
      </c>
      <c r="N484" s="68">
        <v>6761</v>
      </c>
      <c r="O484" s="69">
        <v>1528</v>
      </c>
      <c r="P484" s="67">
        <v>14270950</v>
      </c>
      <c r="Q484" s="68">
        <v>13863960</v>
      </c>
      <c r="R484" s="68">
        <v>10603252</v>
      </c>
      <c r="S484" s="68">
        <v>21769673</v>
      </c>
      <c r="T484" s="69">
        <v>14612941</v>
      </c>
      <c r="U484" s="102">
        <f t="shared" si="215"/>
        <v>12879.918772563176</v>
      </c>
      <c r="V484" s="103">
        <f t="shared" si="216"/>
        <v>3102.2510628776013</v>
      </c>
      <c r="W484" s="103">
        <f t="shared" si="217"/>
        <v>1283.220622050103</v>
      </c>
      <c r="X484" s="103">
        <f t="shared" si="218"/>
        <v>3219.889513385594</v>
      </c>
      <c r="Y484" s="92">
        <f t="shared" si="219"/>
        <v>9563.4430628272257</v>
      </c>
      <c r="Z484" s="102">
        <f>Coverages!$C$10*G484</f>
        <v>2387193750</v>
      </c>
      <c r="AA484" s="103">
        <f>Coverages!$C$12*G484</f>
        <v>318292500</v>
      </c>
      <c r="AB484" s="103">
        <f>Coverages!$C$14*G484</f>
        <v>1591462500</v>
      </c>
      <c r="AC484" s="103">
        <f>Coverages!$C$16*G484</f>
        <v>31829250</v>
      </c>
      <c r="AD484" s="92">
        <f>Coverages!$C$18*G484</f>
        <v>31829250</v>
      </c>
      <c r="AE484" s="106">
        <f t="shared" si="237"/>
        <v>0.10443224392657698</v>
      </c>
      <c r="AF484" s="107">
        <f t="shared" si="220"/>
        <v>0.42121633403237591</v>
      </c>
      <c r="AG484" s="107">
        <f t="shared" si="221"/>
        <v>0.7788119418459436</v>
      </c>
      <c r="AH484" s="107">
        <f t="shared" si="222"/>
        <v>0.63724404439312898</v>
      </c>
      <c r="AI484" s="108">
        <f t="shared" si="223"/>
        <v>0.14401847357383538</v>
      </c>
      <c r="AJ484" s="106">
        <f t="shared" si="244"/>
        <v>0.11135007376173253</v>
      </c>
      <c r="AK484" s="107">
        <f t="shared" si="238"/>
        <v>0.43238532862933488</v>
      </c>
      <c r="AL484" s="107">
        <f t="shared" si="239"/>
        <v>0.78820053424320458</v>
      </c>
      <c r="AM484" s="107">
        <f t="shared" si="240"/>
        <v>0.64811990202693426</v>
      </c>
      <c r="AN484" s="108">
        <f t="shared" si="241"/>
        <v>0.15196074351020256</v>
      </c>
      <c r="AO484" s="102">
        <f t="shared" si="242"/>
        <v>1345.0788190108156</v>
      </c>
      <c r="AP484" s="103">
        <f t="shared" si="224"/>
        <v>1306.7188199533448</v>
      </c>
      <c r="AQ484" s="103">
        <f t="shared" si="225"/>
        <v>999.38754447560029</v>
      </c>
      <c r="AR484" s="103">
        <f t="shared" si="226"/>
        <v>2051.8554160088597</v>
      </c>
      <c r="AS484" s="92">
        <f t="shared" si="227"/>
        <v>1377.312472018662</v>
      </c>
      <c r="AT484" s="102">
        <f t="shared" si="243"/>
        <v>1349.3290521036097</v>
      </c>
      <c r="AU484" s="103">
        <f t="shared" si="228"/>
        <v>1310.8478416084674</v>
      </c>
      <c r="AV484" s="103">
        <f t="shared" si="229"/>
        <v>1002.5454486474764</v>
      </c>
      <c r="AW484" s="103">
        <f t="shared" si="230"/>
        <v>2058.3389496631648</v>
      </c>
      <c r="AX484" s="92">
        <f t="shared" si="231"/>
        <v>1381.6645582792996</v>
      </c>
    </row>
    <row r="485" spans="1:50" x14ac:dyDescent="0.2">
      <c r="A485" s="85" t="str">
        <f t="shared" si="232"/>
        <v>2013_2</v>
      </c>
      <c r="B485" s="59">
        <v>2013</v>
      </c>
      <c r="C485" s="59">
        <v>2</v>
      </c>
      <c r="D485" s="83" t="str">
        <f t="shared" si="233"/>
        <v>LYH_Personal</v>
      </c>
      <c r="E485" s="70" t="s">
        <v>29</v>
      </c>
      <c r="F485" s="71" t="s">
        <v>14</v>
      </c>
      <c r="G485" s="88">
        <f t="shared" si="234"/>
        <v>1120.75</v>
      </c>
      <c r="H485" s="72">
        <v>4483</v>
      </c>
      <c r="I485" s="88">
        <f t="shared" si="235"/>
        <v>460628250</v>
      </c>
      <c r="J485" s="92">
        <f t="shared" si="236"/>
        <v>1842513000</v>
      </c>
      <c r="K485" s="67">
        <v>140</v>
      </c>
      <c r="L485" s="68">
        <v>529</v>
      </c>
      <c r="M485" s="68">
        <v>606</v>
      </c>
      <c r="N485" s="68">
        <v>803</v>
      </c>
      <c r="O485" s="69">
        <v>186</v>
      </c>
      <c r="P485" s="67">
        <v>2108517</v>
      </c>
      <c r="Q485" s="68">
        <v>1659707</v>
      </c>
      <c r="R485" s="68">
        <v>615608</v>
      </c>
      <c r="S485" s="68">
        <v>2380253</v>
      </c>
      <c r="T485" s="69">
        <v>1574003</v>
      </c>
      <c r="U485" s="102">
        <f t="shared" si="215"/>
        <v>15060.835714285715</v>
      </c>
      <c r="V485" s="103">
        <f t="shared" si="216"/>
        <v>3137.4423440453688</v>
      </c>
      <c r="W485" s="103">
        <f t="shared" si="217"/>
        <v>1015.8547854785479</v>
      </c>
      <c r="X485" s="103">
        <f t="shared" si="218"/>
        <v>2964.2004981320051</v>
      </c>
      <c r="Y485" s="92">
        <f t="shared" si="219"/>
        <v>8462.3817204301067</v>
      </c>
      <c r="Z485" s="102">
        <f>Coverages!$C$10*G485</f>
        <v>252168750</v>
      </c>
      <c r="AA485" s="103">
        <f>Coverages!$C$12*G485</f>
        <v>33622500</v>
      </c>
      <c r="AB485" s="103">
        <f>Coverages!$C$14*G485</f>
        <v>168112500</v>
      </c>
      <c r="AC485" s="103">
        <f>Coverages!$C$16*G485</f>
        <v>3362250</v>
      </c>
      <c r="AD485" s="92">
        <f>Coverages!$C$18*G485</f>
        <v>3362250</v>
      </c>
      <c r="AE485" s="106">
        <f t="shared" si="237"/>
        <v>0.12491635065804149</v>
      </c>
      <c r="AF485" s="107">
        <f t="shared" si="220"/>
        <v>0.47200535355788537</v>
      </c>
      <c r="AG485" s="107">
        <f t="shared" si="221"/>
        <v>0.54070934641980817</v>
      </c>
      <c r="AH485" s="107">
        <f t="shared" si="222"/>
        <v>0.71648449698862371</v>
      </c>
      <c r="AI485" s="108">
        <f t="shared" si="223"/>
        <v>0.16596029444568369</v>
      </c>
      <c r="AJ485" s="106">
        <f t="shared" si="244"/>
        <v>0.14792737627821481</v>
      </c>
      <c r="AK485" s="107">
        <f t="shared" si="238"/>
        <v>0.50675014979178601</v>
      </c>
      <c r="AL485" s="107">
        <f t="shared" si="239"/>
        <v>0.5753931956307563</v>
      </c>
      <c r="AM485" s="107">
        <f t="shared" si="240"/>
        <v>0.74785296810892388</v>
      </c>
      <c r="AN485" s="108">
        <f t="shared" si="241"/>
        <v>0.19185416715511078</v>
      </c>
      <c r="AO485" s="102">
        <f t="shared" si="242"/>
        <v>1881.3446352888691</v>
      </c>
      <c r="AP485" s="103">
        <f t="shared" si="224"/>
        <v>1480.8895828686148</v>
      </c>
      <c r="AQ485" s="103">
        <f t="shared" si="225"/>
        <v>549.28217711354</v>
      </c>
      <c r="AR485" s="103">
        <f t="shared" si="226"/>
        <v>2123.8037028775375</v>
      </c>
      <c r="AS485" s="92">
        <f t="shared" si="227"/>
        <v>1404.4193620343519</v>
      </c>
      <c r="AT485" s="102">
        <f t="shared" si="243"/>
        <v>1887.2893822545047</v>
      </c>
      <c r="AU485" s="103">
        <f t="shared" si="228"/>
        <v>1485.5689561684717</v>
      </c>
      <c r="AV485" s="103">
        <f t="shared" si="229"/>
        <v>551.01782059662366</v>
      </c>
      <c r="AW485" s="103">
        <f t="shared" si="230"/>
        <v>2130.5145815658266</v>
      </c>
      <c r="AX485" s="92">
        <f t="shared" si="231"/>
        <v>1408.857101714967</v>
      </c>
    </row>
    <row r="486" spans="1:50" x14ac:dyDescent="0.2">
      <c r="A486" s="85" t="str">
        <f t="shared" si="232"/>
        <v>2013_2</v>
      </c>
      <c r="B486" s="59">
        <v>2013</v>
      </c>
      <c r="C486" s="59">
        <v>2</v>
      </c>
      <c r="D486" s="83" t="str">
        <f t="shared" si="233"/>
        <v>SSA_Personal</v>
      </c>
      <c r="E486" s="70" t="s">
        <v>30</v>
      </c>
      <c r="F486" s="71" t="s">
        <v>14</v>
      </c>
      <c r="G486" s="88">
        <f t="shared" si="234"/>
        <v>2203.75</v>
      </c>
      <c r="H486" s="72">
        <v>8815</v>
      </c>
      <c r="I486" s="88">
        <f t="shared" si="235"/>
        <v>905741250</v>
      </c>
      <c r="J486" s="92">
        <f t="shared" si="236"/>
        <v>3622965000</v>
      </c>
      <c r="K486" s="67">
        <v>249</v>
      </c>
      <c r="L486" s="68">
        <v>1034</v>
      </c>
      <c r="M486" s="68">
        <v>1055</v>
      </c>
      <c r="N486" s="68">
        <v>2332</v>
      </c>
      <c r="O486" s="69">
        <v>849</v>
      </c>
      <c r="P486" s="67">
        <v>4590571</v>
      </c>
      <c r="Q486" s="68">
        <v>2065277</v>
      </c>
      <c r="R486" s="68">
        <v>839759</v>
      </c>
      <c r="S486" s="68">
        <v>7440589</v>
      </c>
      <c r="T486" s="69">
        <v>5447481</v>
      </c>
      <c r="U486" s="102">
        <f t="shared" si="215"/>
        <v>18436.0281124498</v>
      </c>
      <c r="V486" s="103">
        <f t="shared" si="216"/>
        <v>1997.3665377176017</v>
      </c>
      <c r="W486" s="103">
        <f t="shared" si="217"/>
        <v>795.98009478672986</v>
      </c>
      <c r="X486" s="103">
        <f t="shared" si="218"/>
        <v>3190.6470840480274</v>
      </c>
      <c r="Y486" s="92">
        <f t="shared" si="219"/>
        <v>6416.349823321555</v>
      </c>
      <c r="Z486" s="102">
        <f>Coverages!$C$10*G486</f>
        <v>495843750</v>
      </c>
      <c r="AA486" s="103">
        <f>Coverages!$C$12*G486</f>
        <v>66112500</v>
      </c>
      <c r="AB486" s="103">
        <f>Coverages!$C$14*G486</f>
        <v>330562500</v>
      </c>
      <c r="AC486" s="103">
        <f>Coverages!$C$16*G486</f>
        <v>6611250</v>
      </c>
      <c r="AD486" s="92">
        <f>Coverages!$C$18*G486</f>
        <v>6611250</v>
      </c>
      <c r="AE486" s="106">
        <f t="shared" si="237"/>
        <v>0.11298922291548497</v>
      </c>
      <c r="AF486" s="107">
        <f t="shared" si="220"/>
        <v>0.46920022688598978</v>
      </c>
      <c r="AG486" s="107">
        <f t="shared" si="221"/>
        <v>0.47872943845717525</v>
      </c>
      <c r="AH486" s="107">
        <f t="shared" si="222"/>
        <v>1.0581962563811684</v>
      </c>
      <c r="AI486" s="108">
        <f t="shared" si="223"/>
        <v>0.38525241066364152</v>
      </c>
      <c r="AJ486" s="106">
        <f t="shared" si="244"/>
        <v>0.12870217251640578</v>
      </c>
      <c r="AK486" s="107">
        <f t="shared" si="238"/>
        <v>0.49396984035062197</v>
      </c>
      <c r="AL486" s="107">
        <f t="shared" si="239"/>
        <v>0.50352371410267271</v>
      </c>
      <c r="AM486" s="107">
        <f t="shared" si="240"/>
        <v>1.0705132691883044</v>
      </c>
      <c r="AN486" s="108">
        <f t="shared" si="241"/>
        <v>0.40940678864088403</v>
      </c>
      <c r="AO486" s="102">
        <f t="shared" si="242"/>
        <v>2083.0724900737378</v>
      </c>
      <c r="AP486" s="103">
        <f t="shared" si="224"/>
        <v>937.16483267158253</v>
      </c>
      <c r="AQ486" s="103">
        <f t="shared" si="225"/>
        <v>381.05910380034032</v>
      </c>
      <c r="AR486" s="103">
        <f t="shared" si="226"/>
        <v>3376.330799773114</v>
      </c>
      <c r="AS486" s="92">
        <f t="shared" si="227"/>
        <v>2471.9142370958593</v>
      </c>
      <c r="AT486" s="102">
        <f t="shared" si="243"/>
        <v>2089.6546646696556</v>
      </c>
      <c r="AU486" s="103">
        <f t="shared" si="228"/>
        <v>940.12612306507253</v>
      </c>
      <c r="AV486" s="103">
        <f t="shared" si="229"/>
        <v>382.26318938282964</v>
      </c>
      <c r="AW486" s="103">
        <f t="shared" si="230"/>
        <v>3386.9994629730659</v>
      </c>
      <c r="AX486" s="92">
        <f t="shared" si="231"/>
        <v>2479.7250891772119</v>
      </c>
    </row>
    <row r="487" spans="1:50" x14ac:dyDescent="0.2">
      <c r="A487" s="85" t="str">
        <f t="shared" si="232"/>
        <v>2013_2</v>
      </c>
      <c r="B487" s="59">
        <v>2013</v>
      </c>
      <c r="C487" s="59">
        <v>2</v>
      </c>
      <c r="D487" s="83" t="str">
        <f t="shared" si="233"/>
        <v>MML_Personal</v>
      </c>
      <c r="E487" s="70" t="s">
        <v>31</v>
      </c>
      <c r="F487" s="71" t="s">
        <v>14</v>
      </c>
      <c r="G487" s="88">
        <f t="shared" si="234"/>
        <v>7133.25</v>
      </c>
      <c r="H487" s="72">
        <v>28533</v>
      </c>
      <c r="I487" s="88">
        <f t="shared" si="235"/>
        <v>2931765750</v>
      </c>
      <c r="J487" s="92">
        <f t="shared" si="236"/>
        <v>11727063000</v>
      </c>
      <c r="K487" s="67">
        <v>625</v>
      </c>
      <c r="L487" s="68">
        <v>2902</v>
      </c>
      <c r="M487" s="68">
        <v>7909</v>
      </c>
      <c r="N487" s="68">
        <v>3698</v>
      </c>
      <c r="O487" s="69">
        <v>1053</v>
      </c>
      <c r="P487" s="67">
        <v>8856811</v>
      </c>
      <c r="Q487" s="68">
        <v>8867085</v>
      </c>
      <c r="R487" s="68">
        <v>3950300</v>
      </c>
      <c r="S487" s="68">
        <v>11406776</v>
      </c>
      <c r="T487" s="69">
        <v>2179085</v>
      </c>
      <c r="U487" s="102">
        <f t="shared" si="215"/>
        <v>14170.8976</v>
      </c>
      <c r="V487" s="103">
        <f t="shared" si="216"/>
        <v>3055.5082701585116</v>
      </c>
      <c r="W487" s="103">
        <f t="shared" si="217"/>
        <v>499.46895941332662</v>
      </c>
      <c r="X487" s="103">
        <f t="shared" si="218"/>
        <v>3084.5797728501893</v>
      </c>
      <c r="Y487" s="92">
        <f t="shared" si="219"/>
        <v>2069.4064577397912</v>
      </c>
      <c r="Z487" s="102">
        <f>Coverages!$C$10*G487</f>
        <v>1604981250</v>
      </c>
      <c r="AA487" s="103">
        <f>Coverages!$C$12*G487</f>
        <v>213997500</v>
      </c>
      <c r="AB487" s="103">
        <f>Coverages!$C$14*G487</f>
        <v>1069987500</v>
      </c>
      <c r="AC487" s="103">
        <f>Coverages!$C$16*G487</f>
        <v>21399750</v>
      </c>
      <c r="AD487" s="92">
        <f>Coverages!$C$18*G487</f>
        <v>21399750</v>
      </c>
      <c r="AE487" s="106">
        <f t="shared" si="237"/>
        <v>8.7617846002873867E-2</v>
      </c>
      <c r="AF487" s="107">
        <f t="shared" si="220"/>
        <v>0.40682718256054395</v>
      </c>
      <c r="AG487" s="107">
        <f t="shared" si="221"/>
        <v>1.108751270458767</v>
      </c>
      <c r="AH487" s="107">
        <f t="shared" si="222"/>
        <v>0.51841727122980408</v>
      </c>
      <c r="AI487" s="108">
        <f t="shared" si="223"/>
        <v>0.14761854694564189</v>
      </c>
      <c r="AJ487" s="106">
        <f t="shared" si="244"/>
        <v>9.541788682519127E-2</v>
      </c>
      <c r="AK487" s="107">
        <f t="shared" si="238"/>
        <v>0.42037932009583473</v>
      </c>
      <c r="AL487" s="107">
        <f t="shared" si="239"/>
        <v>1.1183308496804472</v>
      </c>
      <c r="AM487" s="107">
        <f t="shared" si="240"/>
        <v>0.53220165580005285</v>
      </c>
      <c r="AN487" s="108">
        <f t="shared" si="241"/>
        <v>0.15740442179311065</v>
      </c>
      <c r="AO487" s="102">
        <f t="shared" si="242"/>
        <v>1241.6235236392949</v>
      </c>
      <c r="AP487" s="103">
        <f t="shared" si="224"/>
        <v>1243.0638208390285</v>
      </c>
      <c r="AQ487" s="103">
        <f t="shared" si="225"/>
        <v>553.78684330424426</v>
      </c>
      <c r="AR487" s="103">
        <f t="shared" si="226"/>
        <v>1599.0994287316441</v>
      </c>
      <c r="AS487" s="92">
        <f t="shared" si="227"/>
        <v>305.48277433147581</v>
      </c>
      <c r="AT487" s="102">
        <f t="shared" si="243"/>
        <v>1245.5468546102222</v>
      </c>
      <c r="AU487" s="103">
        <f t="shared" si="228"/>
        <v>1246.9917029178425</v>
      </c>
      <c r="AV487" s="103">
        <f t="shared" si="229"/>
        <v>555.53672080918977</v>
      </c>
      <c r="AW487" s="103">
        <f t="shared" si="230"/>
        <v>1604.152326163827</v>
      </c>
      <c r="AX487" s="92">
        <f t="shared" si="231"/>
        <v>306.44805084790852</v>
      </c>
    </row>
    <row r="488" spans="1:50" x14ac:dyDescent="0.2">
      <c r="A488" s="85" t="str">
        <f t="shared" si="232"/>
        <v>2013_2</v>
      </c>
      <c r="B488" s="59">
        <v>2013</v>
      </c>
      <c r="C488" s="59">
        <v>2</v>
      </c>
      <c r="D488" s="83" t="str">
        <f t="shared" si="233"/>
        <v>LMH_Personal</v>
      </c>
      <c r="E488" s="70" t="s">
        <v>32</v>
      </c>
      <c r="F488" s="71" t="s">
        <v>14</v>
      </c>
      <c r="G488" s="88">
        <f t="shared" si="234"/>
        <v>5006</v>
      </c>
      <c r="H488" s="72">
        <v>20024</v>
      </c>
      <c r="I488" s="88">
        <f t="shared" si="235"/>
        <v>2057466000</v>
      </c>
      <c r="J488" s="92">
        <f t="shared" si="236"/>
        <v>8229864000</v>
      </c>
      <c r="K488" s="67">
        <v>300</v>
      </c>
      <c r="L488" s="68">
        <v>2571</v>
      </c>
      <c r="M488" s="68">
        <v>4127</v>
      </c>
      <c r="N488" s="68">
        <v>3905</v>
      </c>
      <c r="O488" s="69">
        <v>757</v>
      </c>
      <c r="P488" s="67">
        <v>10113059</v>
      </c>
      <c r="Q488" s="68">
        <v>8886647</v>
      </c>
      <c r="R488" s="68">
        <v>3014674</v>
      </c>
      <c r="S488" s="68">
        <v>13179278</v>
      </c>
      <c r="T488" s="69">
        <v>6371079</v>
      </c>
      <c r="U488" s="102">
        <f t="shared" si="215"/>
        <v>33710.196666666663</v>
      </c>
      <c r="V488" s="103">
        <f t="shared" si="216"/>
        <v>3456.4943601711398</v>
      </c>
      <c r="W488" s="103">
        <f t="shared" si="217"/>
        <v>730.47589047734436</v>
      </c>
      <c r="X488" s="103">
        <f t="shared" si="218"/>
        <v>3374.9751600512163</v>
      </c>
      <c r="Y488" s="92">
        <f t="shared" si="219"/>
        <v>8416.2206076618222</v>
      </c>
      <c r="Z488" s="102">
        <f>Coverages!$C$10*G488</f>
        <v>1126350000</v>
      </c>
      <c r="AA488" s="103">
        <f>Coverages!$C$12*G488</f>
        <v>150180000</v>
      </c>
      <c r="AB488" s="103">
        <f>Coverages!$C$14*G488</f>
        <v>750900000</v>
      </c>
      <c r="AC488" s="103">
        <f>Coverages!$C$16*G488</f>
        <v>15018000</v>
      </c>
      <c r="AD488" s="92">
        <f>Coverages!$C$18*G488</f>
        <v>15018000</v>
      </c>
      <c r="AE488" s="106">
        <f t="shared" si="237"/>
        <v>5.9928086296444263E-2</v>
      </c>
      <c r="AF488" s="107">
        <f t="shared" si="220"/>
        <v>0.51358369956052741</v>
      </c>
      <c r="AG488" s="107">
        <f t="shared" si="221"/>
        <v>0.82441070715141829</v>
      </c>
      <c r="AH488" s="107">
        <f t="shared" si="222"/>
        <v>0.78006392329204954</v>
      </c>
      <c r="AI488" s="108">
        <f t="shared" si="223"/>
        <v>0.15121853775469438</v>
      </c>
      <c r="AJ488" s="106">
        <f t="shared" si="244"/>
        <v>6.7744476682592938E-2</v>
      </c>
      <c r="AK488" s="107">
        <f t="shared" si="238"/>
        <v>0.53004333357179756</v>
      </c>
      <c r="AL488" s="107">
        <f t="shared" si="239"/>
        <v>0.83694013746765905</v>
      </c>
      <c r="AM488" s="107">
        <f t="shared" si="240"/>
        <v>0.79370422045162181</v>
      </c>
      <c r="AN488" s="108">
        <f t="shared" si="241"/>
        <v>0.16301660747833635</v>
      </c>
      <c r="AO488" s="102">
        <f t="shared" si="242"/>
        <v>2020.187574910108</v>
      </c>
      <c r="AP488" s="103">
        <f t="shared" si="224"/>
        <v>1775.1991610067919</v>
      </c>
      <c r="AQ488" s="103">
        <f t="shared" si="225"/>
        <v>602.21214542548944</v>
      </c>
      <c r="AR488" s="103">
        <f t="shared" si="226"/>
        <v>2632.6963643627646</v>
      </c>
      <c r="AS488" s="92">
        <f t="shared" si="227"/>
        <v>1272.688573711546</v>
      </c>
      <c r="AT488" s="102">
        <f t="shared" si="243"/>
        <v>2026.5710432713515</v>
      </c>
      <c r="AU488" s="103">
        <f t="shared" si="228"/>
        <v>1780.8085053171574</v>
      </c>
      <c r="AV488" s="103">
        <f t="shared" si="229"/>
        <v>604.11503910963222</v>
      </c>
      <c r="AW488" s="103">
        <f t="shared" si="230"/>
        <v>2641.0152621499756</v>
      </c>
      <c r="AX488" s="92">
        <f t="shared" si="231"/>
        <v>1276.7100652526794</v>
      </c>
    </row>
    <row r="489" spans="1:50" x14ac:dyDescent="0.2">
      <c r="A489" s="85" t="str">
        <f t="shared" si="232"/>
        <v>2013_2</v>
      </c>
      <c r="B489" s="59">
        <v>2013</v>
      </c>
      <c r="C489" s="59">
        <v>2</v>
      </c>
      <c r="D489" s="83" t="str">
        <f t="shared" si="233"/>
        <v>SSL_Personal</v>
      </c>
      <c r="E489" s="70" t="s">
        <v>33</v>
      </c>
      <c r="F489" s="71" t="s">
        <v>14</v>
      </c>
      <c r="G489" s="88">
        <f t="shared" si="234"/>
        <v>3919</v>
      </c>
      <c r="H489" s="72">
        <v>15676</v>
      </c>
      <c r="I489" s="88">
        <f t="shared" si="235"/>
        <v>1610709000</v>
      </c>
      <c r="J489" s="92">
        <f t="shared" si="236"/>
        <v>6442836000</v>
      </c>
      <c r="K489" s="67">
        <v>517</v>
      </c>
      <c r="L489" s="68">
        <v>1655</v>
      </c>
      <c r="M489" s="68">
        <v>3950</v>
      </c>
      <c r="N489" s="68">
        <v>2191</v>
      </c>
      <c r="O489" s="69">
        <v>550</v>
      </c>
      <c r="P489" s="67">
        <v>5819961</v>
      </c>
      <c r="Q489" s="68">
        <v>4924630</v>
      </c>
      <c r="R489" s="68">
        <v>3240023</v>
      </c>
      <c r="S489" s="68">
        <v>6723474</v>
      </c>
      <c r="T489" s="69">
        <v>1450272</v>
      </c>
      <c r="U489" s="102">
        <f t="shared" si="215"/>
        <v>11257.177949709865</v>
      </c>
      <c r="V489" s="103">
        <f t="shared" si="216"/>
        <v>2975.6072507552872</v>
      </c>
      <c r="W489" s="103">
        <f t="shared" si="217"/>
        <v>820.25898734177213</v>
      </c>
      <c r="X489" s="103">
        <f t="shared" si="218"/>
        <v>3068.6782291191239</v>
      </c>
      <c r="Y489" s="92">
        <f t="shared" si="219"/>
        <v>2636.8581818181819</v>
      </c>
      <c r="Z489" s="102">
        <f>Coverages!$C$10*G489</f>
        <v>881775000</v>
      </c>
      <c r="AA489" s="103">
        <f>Coverages!$C$12*G489</f>
        <v>117570000</v>
      </c>
      <c r="AB489" s="103">
        <f>Coverages!$C$14*G489</f>
        <v>587850000</v>
      </c>
      <c r="AC489" s="103">
        <f>Coverages!$C$16*G489</f>
        <v>11757000</v>
      </c>
      <c r="AD489" s="92">
        <f>Coverages!$C$18*G489</f>
        <v>11757000</v>
      </c>
      <c r="AE489" s="106">
        <f t="shared" si="237"/>
        <v>0.1319214085225823</v>
      </c>
      <c r="AF489" s="107">
        <f t="shared" si="220"/>
        <v>0.42230160755294716</v>
      </c>
      <c r="AG489" s="107">
        <f t="shared" si="221"/>
        <v>1.0079101811686655</v>
      </c>
      <c r="AH489" s="107">
        <f t="shared" si="222"/>
        <v>0.55907119163051799</v>
      </c>
      <c r="AI489" s="108">
        <f t="shared" si="223"/>
        <v>0.14034192396019393</v>
      </c>
      <c r="AJ489" s="106">
        <f t="shared" si="244"/>
        <v>0.14451661965670282</v>
      </c>
      <c r="AK489" s="107">
        <f t="shared" si="238"/>
        <v>0.44068519376540316</v>
      </c>
      <c r="AL489" s="107">
        <f t="shared" si="239"/>
        <v>1.0112335031533162</v>
      </c>
      <c r="AM489" s="107">
        <f t="shared" si="240"/>
        <v>0.57755051578356642</v>
      </c>
      <c r="AN489" s="108">
        <f t="shared" si="241"/>
        <v>0.15326973144170516</v>
      </c>
      <c r="AO489" s="102">
        <f t="shared" si="242"/>
        <v>1485.0627711150803</v>
      </c>
      <c r="AP489" s="103">
        <f t="shared" si="224"/>
        <v>1256.6037254401633</v>
      </c>
      <c r="AQ489" s="103">
        <f t="shared" si="225"/>
        <v>826.74738453687166</v>
      </c>
      <c r="AR489" s="103">
        <f t="shared" si="226"/>
        <v>1715.6095942842562</v>
      </c>
      <c r="AS489" s="92">
        <f t="shared" si="227"/>
        <v>370.06175044654248</v>
      </c>
      <c r="AT489" s="102">
        <f t="shared" si="243"/>
        <v>1489.7553310197197</v>
      </c>
      <c r="AU489" s="103">
        <f t="shared" si="228"/>
        <v>1260.5743914434552</v>
      </c>
      <c r="AV489" s="103">
        <f t="shared" si="229"/>
        <v>829.35977352365512</v>
      </c>
      <c r="AW489" s="103">
        <f t="shared" si="230"/>
        <v>1721.0306451318968</v>
      </c>
      <c r="AX489" s="92">
        <f t="shared" si="231"/>
        <v>371.23108615824589</v>
      </c>
    </row>
    <row r="490" spans="1:50" x14ac:dyDescent="0.2">
      <c r="A490" s="85" t="str">
        <f t="shared" si="232"/>
        <v>2013_2</v>
      </c>
      <c r="B490" s="59">
        <v>2013</v>
      </c>
      <c r="C490" s="59">
        <v>2</v>
      </c>
      <c r="D490" s="83" t="str">
        <f t="shared" si="233"/>
        <v>SSH_Personal</v>
      </c>
      <c r="E490" s="70" t="s">
        <v>34</v>
      </c>
      <c r="F490" s="71" t="s">
        <v>14</v>
      </c>
      <c r="G490" s="88">
        <f t="shared" si="234"/>
        <v>3655.25</v>
      </c>
      <c r="H490" s="72">
        <v>14621</v>
      </c>
      <c r="I490" s="88">
        <f t="shared" si="235"/>
        <v>1502307750</v>
      </c>
      <c r="J490" s="92">
        <f t="shared" si="236"/>
        <v>6009231000</v>
      </c>
      <c r="K490" s="67">
        <v>395</v>
      </c>
      <c r="L490" s="68">
        <v>2000</v>
      </c>
      <c r="M490" s="68">
        <v>3689</v>
      </c>
      <c r="N490" s="68">
        <v>2522</v>
      </c>
      <c r="O490" s="69">
        <v>421</v>
      </c>
      <c r="P490" s="67">
        <v>5348803</v>
      </c>
      <c r="Q490" s="68">
        <v>7692716</v>
      </c>
      <c r="R490" s="68">
        <v>6392647</v>
      </c>
      <c r="S490" s="68">
        <v>9762434</v>
      </c>
      <c r="T490" s="69">
        <v>1760871</v>
      </c>
      <c r="U490" s="102">
        <f t="shared" si="215"/>
        <v>13541.273417721519</v>
      </c>
      <c r="V490" s="103">
        <f t="shared" si="216"/>
        <v>3846.3580000000002</v>
      </c>
      <c r="W490" s="103">
        <f t="shared" si="217"/>
        <v>1732.8942802927622</v>
      </c>
      <c r="X490" s="103">
        <f t="shared" si="218"/>
        <v>3870.9095955590801</v>
      </c>
      <c r="Y490" s="92">
        <f t="shared" si="219"/>
        <v>4182.5914489311162</v>
      </c>
      <c r="Z490" s="102">
        <f>Coverages!$C$10*G490</f>
        <v>822431250</v>
      </c>
      <c r="AA490" s="103">
        <f>Coverages!$C$12*G490</f>
        <v>109657500</v>
      </c>
      <c r="AB490" s="103">
        <f>Coverages!$C$14*G490</f>
        <v>548287500</v>
      </c>
      <c r="AC490" s="103">
        <f>Coverages!$C$16*G490</f>
        <v>10965750</v>
      </c>
      <c r="AD490" s="92">
        <f>Coverages!$C$18*G490</f>
        <v>10965750</v>
      </c>
      <c r="AE490" s="106">
        <f t="shared" si="237"/>
        <v>0.10806374392996375</v>
      </c>
      <c r="AF490" s="107">
        <f t="shared" si="220"/>
        <v>0.54715819711374047</v>
      </c>
      <c r="AG490" s="107">
        <f t="shared" si="221"/>
        <v>1.0092332945762943</v>
      </c>
      <c r="AH490" s="107">
        <f t="shared" si="222"/>
        <v>0.68996648656042681</v>
      </c>
      <c r="AI490" s="108">
        <f t="shared" si="223"/>
        <v>0.11517680049244237</v>
      </c>
      <c r="AJ490" s="106">
        <f t="shared" si="244"/>
        <v>0.1200285122057195</v>
      </c>
      <c r="AK490" s="107">
        <f t="shared" si="238"/>
        <v>0.56634166363333649</v>
      </c>
      <c r="AL490" s="107">
        <f t="shared" si="239"/>
        <v>1.012953539292587</v>
      </c>
      <c r="AM490" s="107">
        <f t="shared" si="240"/>
        <v>0.70779091847756692</v>
      </c>
      <c r="AN490" s="108">
        <f t="shared" si="241"/>
        <v>0.12747971861348892</v>
      </c>
      <c r="AO490" s="102">
        <f t="shared" si="242"/>
        <v>1463.3207030982833</v>
      </c>
      <c r="AP490" s="103">
        <f t="shared" si="224"/>
        <v>2104.5663087340126</v>
      </c>
      <c r="AQ490" s="103">
        <f t="shared" si="225"/>
        <v>1748.8946036522809</v>
      </c>
      <c r="AR490" s="103">
        <f t="shared" si="226"/>
        <v>2670.7978934409412</v>
      </c>
      <c r="AS490" s="92">
        <f t="shared" si="227"/>
        <v>481.73750085493469</v>
      </c>
      <c r="AT490" s="102">
        <f t="shared" si="243"/>
        <v>1467.9445615590482</v>
      </c>
      <c r="AU490" s="103">
        <f t="shared" si="228"/>
        <v>2111.2164003456987</v>
      </c>
      <c r="AV490" s="103">
        <f t="shared" si="229"/>
        <v>1754.42082978505</v>
      </c>
      <c r="AW490" s="103">
        <f t="shared" si="230"/>
        <v>2679.2371859421905</v>
      </c>
      <c r="AX490" s="92">
        <f t="shared" si="231"/>
        <v>483.25971400648763</v>
      </c>
    </row>
    <row r="491" spans="1:50" x14ac:dyDescent="0.2">
      <c r="A491" s="85" t="str">
        <f t="shared" si="232"/>
        <v>2013_2</v>
      </c>
      <c r="B491" s="59">
        <v>2013</v>
      </c>
      <c r="C491" s="59">
        <v>2</v>
      </c>
      <c r="D491" s="83" t="str">
        <f t="shared" si="233"/>
        <v>MMH_Personal</v>
      </c>
      <c r="E491" s="70" t="s">
        <v>35</v>
      </c>
      <c r="F491" s="71" t="s">
        <v>14</v>
      </c>
      <c r="G491" s="88">
        <f t="shared" si="234"/>
        <v>6294.25</v>
      </c>
      <c r="H491" s="72">
        <v>25177</v>
      </c>
      <c r="I491" s="88">
        <f t="shared" si="235"/>
        <v>2586936750</v>
      </c>
      <c r="J491" s="92">
        <f t="shared" si="236"/>
        <v>10347747000</v>
      </c>
      <c r="K491" s="67">
        <v>974</v>
      </c>
      <c r="L491" s="68">
        <v>3625</v>
      </c>
      <c r="M491" s="68">
        <v>4003</v>
      </c>
      <c r="N491" s="68">
        <v>5378</v>
      </c>
      <c r="O491" s="69">
        <v>1133</v>
      </c>
      <c r="P491" s="67">
        <v>11015923</v>
      </c>
      <c r="Q491" s="68">
        <v>10529764</v>
      </c>
      <c r="R491" s="68">
        <v>4047293</v>
      </c>
      <c r="S491" s="68">
        <v>15046534</v>
      </c>
      <c r="T491" s="69">
        <v>3638879</v>
      </c>
      <c r="U491" s="102">
        <f t="shared" si="215"/>
        <v>11309.982546201232</v>
      </c>
      <c r="V491" s="103">
        <f t="shared" si="216"/>
        <v>2904.7624827586205</v>
      </c>
      <c r="W491" s="103">
        <f t="shared" si="217"/>
        <v>1011.0649512865351</v>
      </c>
      <c r="X491" s="103">
        <f t="shared" si="218"/>
        <v>2797.7936035701005</v>
      </c>
      <c r="Y491" s="92">
        <f t="shared" si="219"/>
        <v>3211.7202118270079</v>
      </c>
      <c r="Z491" s="102">
        <f>Coverages!$C$10*G491</f>
        <v>1416206250</v>
      </c>
      <c r="AA491" s="103">
        <f>Coverages!$C$12*G491</f>
        <v>188827500</v>
      </c>
      <c r="AB491" s="103">
        <f>Coverages!$C$14*G491</f>
        <v>944137500</v>
      </c>
      <c r="AC491" s="103">
        <f>Coverages!$C$16*G491</f>
        <v>18882750</v>
      </c>
      <c r="AD491" s="92">
        <f>Coverages!$C$18*G491</f>
        <v>18882750</v>
      </c>
      <c r="AE491" s="106">
        <f t="shared" si="237"/>
        <v>0.15474440958017238</v>
      </c>
      <c r="AF491" s="107">
        <f t="shared" si="220"/>
        <v>0.57592246892004606</v>
      </c>
      <c r="AG491" s="107">
        <f t="shared" si="221"/>
        <v>0.6359772808515709</v>
      </c>
      <c r="AH491" s="107">
        <f t="shared" si="222"/>
        <v>0.85443063113158835</v>
      </c>
      <c r="AI491" s="108">
        <f t="shared" si="223"/>
        <v>0.18000556063073439</v>
      </c>
      <c r="AJ491" s="106">
        <f t="shared" si="244"/>
        <v>0.16536589939047752</v>
      </c>
      <c r="AK491" s="107">
        <f t="shared" si="238"/>
        <v>0.59043651739792058</v>
      </c>
      <c r="AL491" s="107">
        <f t="shared" si="239"/>
        <v>0.65010815316762816</v>
      </c>
      <c r="AM491" s="107">
        <f t="shared" si="240"/>
        <v>0.86478818810627045</v>
      </c>
      <c r="AN491" s="108">
        <f t="shared" si="241"/>
        <v>0.19128876205339201</v>
      </c>
      <c r="AO491" s="102">
        <f t="shared" si="242"/>
        <v>1750.1565714739643</v>
      </c>
      <c r="AP491" s="103">
        <f t="shared" si="224"/>
        <v>1672.9179806966677</v>
      </c>
      <c r="AQ491" s="103">
        <f t="shared" si="225"/>
        <v>643.01433848353656</v>
      </c>
      <c r="AR491" s="103">
        <f t="shared" si="226"/>
        <v>2390.5205544743217</v>
      </c>
      <c r="AS491" s="92">
        <f t="shared" si="227"/>
        <v>578.12749731898157</v>
      </c>
      <c r="AT491" s="102">
        <f t="shared" si="243"/>
        <v>1755.6867852224195</v>
      </c>
      <c r="AU491" s="103">
        <f t="shared" si="228"/>
        <v>1678.2041329002361</v>
      </c>
      <c r="AV491" s="103">
        <f t="shared" si="229"/>
        <v>645.04616054625671</v>
      </c>
      <c r="AW491" s="103">
        <f t="shared" si="230"/>
        <v>2398.0742155877301</v>
      </c>
      <c r="AX491" s="92">
        <f t="shared" si="231"/>
        <v>579.95428738230771</v>
      </c>
    </row>
    <row r="492" spans="1:50" x14ac:dyDescent="0.2">
      <c r="A492" s="85" t="str">
        <f t="shared" si="232"/>
        <v>2013_2</v>
      </c>
      <c r="B492" s="59">
        <v>2013</v>
      </c>
      <c r="C492" s="59">
        <v>2</v>
      </c>
      <c r="D492" s="83" t="str">
        <f t="shared" si="233"/>
        <v>SYA_Personal</v>
      </c>
      <c r="E492" s="70" t="s">
        <v>36</v>
      </c>
      <c r="F492" s="71" t="s">
        <v>14</v>
      </c>
      <c r="G492" s="88">
        <f t="shared" si="234"/>
        <v>1779.5</v>
      </c>
      <c r="H492" s="72">
        <v>7118</v>
      </c>
      <c r="I492" s="88">
        <f t="shared" si="235"/>
        <v>731374500</v>
      </c>
      <c r="J492" s="92">
        <f t="shared" si="236"/>
        <v>2925498000</v>
      </c>
      <c r="K492" s="67">
        <v>273</v>
      </c>
      <c r="L492" s="68">
        <v>1014</v>
      </c>
      <c r="M492" s="68">
        <v>2180</v>
      </c>
      <c r="N492" s="68">
        <v>1967</v>
      </c>
      <c r="O492" s="69">
        <v>365</v>
      </c>
      <c r="P492" s="67">
        <v>4103851</v>
      </c>
      <c r="Q492" s="68">
        <v>4035058</v>
      </c>
      <c r="R492" s="68">
        <v>1879687</v>
      </c>
      <c r="S492" s="68">
        <v>6248965</v>
      </c>
      <c r="T492" s="69">
        <v>2154810</v>
      </c>
      <c r="U492" s="102">
        <f t="shared" si="215"/>
        <v>15032.421245421245</v>
      </c>
      <c r="V492" s="103">
        <f t="shared" si="216"/>
        <v>3979.3471400394478</v>
      </c>
      <c r="W492" s="103">
        <f t="shared" si="217"/>
        <v>862.24174311926606</v>
      </c>
      <c r="X492" s="103">
        <f t="shared" si="218"/>
        <v>3176.9013726487037</v>
      </c>
      <c r="Y492" s="92">
        <f t="shared" si="219"/>
        <v>5903.58904109589</v>
      </c>
      <c r="Z492" s="102">
        <f>Coverages!$C$10*G492</f>
        <v>400387500</v>
      </c>
      <c r="AA492" s="103">
        <f>Coverages!$C$12*G492</f>
        <v>53385000</v>
      </c>
      <c r="AB492" s="103">
        <f>Coverages!$C$14*G492</f>
        <v>266925000</v>
      </c>
      <c r="AC492" s="103">
        <f>Coverages!$C$16*G492</f>
        <v>5338500</v>
      </c>
      <c r="AD492" s="92">
        <f>Coverages!$C$18*G492</f>
        <v>5338500</v>
      </c>
      <c r="AE492" s="106">
        <f t="shared" si="237"/>
        <v>0.15341388030345604</v>
      </c>
      <c r="AF492" s="107">
        <f t="shared" si="220"/>
        <v>0.56982298398426523</v>
      </c>
      <c r="AG492" s="107">
        <f t="shared" si="221"/>
        <v>1.2250632200056195</v>
      </c>
      <c r="AH492" s="107">
        <f t="shared" si="222"/>
        <v>1.1053666760325935</v>
      </c>
      <c r="AI492" s="108">
        <f t="shared" si="223"/>
        <v>0.2051137960101152</v>
      </c>
      <c r="AJ492" s="106">
        <f t="shared" si="244"/>
        <v>0.1733194597376764</v>
      </c>
      <c r="AK492" s="107">
        <f t="shared" si="238"/>
        <v>0.59716940574137312</v>
      </c>
      <c r="AL492" s="107">
        <f t="shared" si="239"/>
        <v>1.2540659206198752</v>
      </c>
      <c r="AM492" s="107">
        <f t="shared" si="240"/>
        <v>1.1242166931321924</v>
      </c>
      <c r="AN492" s="108">
        <f t="shared" si="241"/>
        <v>0.22741646509695096</v>
      </c>
      <c r="AO492" s="102">
        <f t="shared" si="242"/>
        <v>2306.1820736161844</v>
      </c>
      <c r="AP492" s="103">
        <f t="shared" si="224"/>
        <v>2267.52346164653</v>
      </c>
      <c r="AQ492" s="103">
        <f t="shared" si="225"/>
        <v>1056.3006462489464</v>
      </c>
      <c r="AR492" s="103">
        <f t="shared" si="226"/>
        <v>3511.6409103680808</v>
      </c>
      <c r="AS492" s="92">
        <f t="shared" si="227"/>
        <v>1210.9075583028941</v>
      </c>
      <c r="AT492" s="102">
        <f t="shared" si="243"/>
        <v>2313.4692386720585</v>
      </c>
      <c r="AU492" s="103">
        <f t="shared" si="228"/>
        <v>2274.6884716958775</v>
      </c>
      <c r="AV492" s="103">
        <f t="shared" si="229"/>
        <v>1059.6383866840597</v>
      </c>
      <c r="AW492" s="103">
        <f t="shared" si="230"/>
        <v>3522.7371317911734</v>
      </c>
      <c r="AX492" s="92">
        <f t="shared" si="231"/>
        <v>1214.733831755329</v>
      </c>
    </row>
    <row r="493" spans="1:50" x14ac:dyDescent="0.2">
      <c r="A493" s="85" t="str">
        <f t="shared" si="232"/>
        <v>2013_2</v>
      </c>
      <c r="B493" s="59">
        <v>2013</v>
      </c>
      <c r="C493" s="59">
        <v>2</v>
      </c>
      <c r="D493" s="83" t="str">
        <f t="shared" si="233"/>
        <v>LSH_Personal</v>
      </c>
      <c r="E493" s="70" t="s">
        <v>37</v>
      </c>
      <c r="F493" s="71" t="s">
        <v>14</v>
      </c>
      <c r="G493" s="88">
        <f t="shared" si="234"/>
        <v>3290.5</v>
      </c>
      <c r="H493" s="72">
        <v>13162</v>
      </c>
      <c r="I493" s="88">
        <f t="shared" si="235"/>
        <v>1352395500</v>
      </c>
      <c r="J493" s="92">
        <f t="shared" si="236"/>
        <v>5409582000</v>
      </c>
      <c r="K493" s="67">
        <v>517</v>
      </c>
      <c r="L493" s="68">
        <v>2318</v>
      </c>
      <c r="M493" s="68">
        <v>2886</v>
      </c>
      <c r="N493" s="68">
        <v>3226</v>
      </c>
      <c r="O493" s="69">
        <v>655</v>
      </c>
      <c r="P493" s="67">
        <v>8162332</v>
      </c>
      <c r="Q493" s="68">
        <v>7401019</v>
      </c>
      <c r="R493" s="68">
        <v>3310389</v>
      </c>
      <c r="S493" s="68">
        <v>10912378</v>
      </c>
      <c r="T493" s="69">
        <v>4204708</v>
      </c>
      <c r="U493" s="102">
        <f t="shared" si="215"/>
        <v>15787.876208897485</v>
      </c>
      <c r="V493" s="103">
        <f t="shared" si="216"/>
        <v>3192.846850733391</v>
      </c>
      <c r="W493" s="103">
        <f t="shared" si="217"/>
        <v>1147.0509355509355</v>
      </c>
      <c r="X493" s="103">
        <f t="shared" si="218"/>
        <v>3382.6342219466833</v>
      </c>
      <c r="Y493" s="92">
        <f t="shared" si="219"/>
        <v>6419.4015267175573</v>
      </c>
      <c r="Z493" s="102">
        <f>Coverages!$C$10*G493</f>
        <v>740362500</v>
      </c>
      <c r="AA493" s="103">
        <f>Coverages!$C$12*G493</f>
        <v>98715000</v>
      </c>
      <c r="AB493" s="103">
        <f>Coverages!$C$14*G493</f>
        <v>493575000</v>
      </c>
      <c r="AC493" s="103">
        <f>Coverages!$C$16*G493</f>
        <v>9871500</v>
      </c>
      <c r="AD493" s="92">
        <f>Coverages!$C$18*G493</f>
        <v>9871500</v>
      </c>
      <c r="AE493" s="106">
        <f t="shared" si="237"/>
        <v>0.15711897887858989</v>
      </c>
      <c r="AF493" s="107">
        <f t="shared" si="220"/>
        <v>0.70445221091019605</v>
      </c>
      <c r="AG493" s="107">
        <f t="shared" si="221"/>
        <v>0.87707035404953659</v>
      </c>
      <c r="AH493" s="107">
        <f t="shared" si="222"/>
        <v>0.98039811578787417</v>
      </c>
      <c r="AI493" s="108">
        <f t="shared" si="223"/>
        <v>0.19905789393709164</v>
      </c>
      <c r="AJ493" s="106">
        <f t="shared" si="244"/>
        <v>0.17190061254606567</v>
      </c>
      <c r="AK493" s="107">
        <f t="shared" si="238"/>
        <v>0.72298601632733195</v>
      </c>
      <c r="AL493" s="107">
        <f t="shared" si="239"/>
        <v>0.89040773342578272</v>
      </c>
      <c r="AM493" s="107">
        <f t="shared" si="240"/>
        <v>0.98602898081265622</v>
      </c>
      <c r="AN493" s="108">
        <f t="shared" si="241"/>
        <v>0.21527656398395331</v>
      </c>
      <c r="AO493" s="102">
        <f t="shared" si="242"/>
        <v>2480.5749886035555</v>
      </c>
      <c r="AP493" s="103">
        <f t="shared" si="224"/>
        <v>2249.208023096794</v>
      </c>
      <c r="AQ493" s="103">
        <f t="shared" si="225"/>
        <v>1006.0443701565111</v>
      </c>
      <c r="AR493" s="103">
        <f t="shared" si="226"/>
        <v>3316.3282175961099</v>
      </c>
      <c r="AS493" s="92">
        <f t="shared" si="227"/>
        <v>1277.8325482449475</v>
      </c>
      <c r="AT493" s="102">
        <f t="shared" si="243"/>
        <v>2488.4132072690413</v>
      </c>
      <c r="AU493" s="103">
        <f t="shared" si="228"/>
        <v>2256.3151593011794</v>
      </c>
      <c r="AV493" s="103">
        <f t="shared" si="229"/>
        <v>1009.2233088286723</v>
      </c>
      <c r="AW493" s="103">
        <f t="shared" si="230"/>
        <v>3326.8072822708177</v>
      </c>
      <c r="AX493" s="92">
        <f t="shared" si="231"/>
        <v>1281.8702939196539</v>
      </c>
    </row>
    <row r="494" spans="1:50" x14ac:dyDescent="0.2">
      <c r="A494" s="85" t="str">
        <f t="shared" si="232"/>
        <v>2013_2</v>
      </c>
      <c r="B494" s="59">
        <v>2013</v>
      </c>
      <c r="C494" s="59">
        <v>2</v>
      </c>
      <c r="D494" s="83" t="str">
        <f t="shared" si="233"/>
        <v>SYH_Personal</v>
      </c>
      <c r="E494" s="70" t="s">
        <v>38</v>
      </c>
      <c r="F494" s="71" t="s">
        <v>14</v>
      </c>
      <c r="G494" s="88">
        <f t="shared" si="234"/>
        <v>1743.75</v>
      </c>
      <c r="H494" s="72">
        <v>6975</v>
      </c>
      <c r="I494" s="88">
        <f t="shared" si="235"/>
        <v>716681250</v>
      </c>
      <c r="J494" s="92">
        <f t="shared" si="236"/>
        <v>2866725000</v>
      </c>
      <c r="K494" s="67">
        <v>293</v>
      </c>
      <c r="L494" s="68">
        <v>1258</v>
      </c>
      <c r="M494" s="68">
        <v>871</v>
      </c>
      <c r="N494" s="68">
        <v>1944</v>
      </c>
      <c r="O494" s="69">
        <v>38</v>
      </c>
      <c r="P494" s="67">
        <v>3329328</v>
      </c>
      <c r="Q494" s="68">
        <v>3055564</v>
      </c>
      <c r="R494" s="68">
        <v>1224639</v>
      </c>
      <c r="S494" s="68">
        <v>4870519</v>
      </c>
      <c r="T494" s="69">
        <v>263107</v>
      </c>
      <c r="U494" s="102">
        <f t="shared" si="215"/>
        <v>11362.894197952219</v>
      </c>
      <c r="V494" s="103">
        <f t="shared" si="216"/>
        <v>2428.9062003179652</v>
      </c>
      <c r="W494" s="103">
        <f t="shared" si="217"/>
        <v>1406.0149253731342</v>
      </c>
      <c r="X494" s="103">
        <f t="shared" si="218"/>
        <v>2505.4110082304528</v>
      </c>
      <c r="Y494" s="92">
        <f t="shared" si="219"/>
        <v>6923.8684210526317</v>
      </c>
      <c r="Z494" s="102">
        <f>Coverages!$C$10*G494</f>
        <v>392343750</v>
      </c>
      <c r="AA494" s="103">
        <f>Coverages!$C$12*G494</f>
        <v>52312500</v>
      </c>
      <c r="AB494" s="103">
        <f>Coverages!$C$14*G494</f>
        <v>261562500</v>
      </c>
      <c r="AC494" s="103">
        <f>Coverages!$C$16*G494</f>
        <v>5231250</v>
      </c>
      <c r="AD494" s="92">
        <f>Coverages!$C$18*G494</f>
        <v>5231250</v>
      </c>
      <c r="AE494" s="106">
        <f t="shared" si="237"/>
        <v>0.16802867383512546</v>
      </c>
      <c r="AF494" s="107">
        <f t="shared" si="220"/>
        <v>0.72143369175627237</v>
      </c>
      <c r="AG494" s="107">
        <f t="shared" si="221"/>
        <v>0.49949820788530463</v>
      </c>
      <c r="AH494" s="107">
        <f t="shared" si="222"/>
        <v>1.1148387096774193</v>
      </c>
      <c r="AI494" s="108">
        <f t="shared" si="223"/>
        <v>2.1792114695340502E-2</v>
      </c>
      <c r="AJ494" s="106">
        <f t="shared" si="244"/>
        <v>0.18889085391658961</v>
      </c>
      <c r="AK494" s="107">
        <f t="shared" si="238"/>
        <v>0.74644729836012269</v>
      </c>
      <c r="AL494" s="107">
        <f t="shared" si="239"/>
        <v>0.52739688408394048</v>
      </c>
      <c r="AM494" s="107">
        <f t="shared" si="240"/>
        <v>1.1348034645721021</v>
      </c>
      <c r="AN494" s="108">
        <f t="shared" si="241"/>
        <v>2.993876507097858E-2</v>
      </c>
      <c r="AO494" s="102">
        <f t="shared" si="242"/>
        <v>1909.2920430107526</v>
      </c>
      <c r="AP494" s="103">
        <f t="shared" si="224"/>
        <v>1752.2947670250896</v>
      </c>
      <c r="AQ494" s="103">
        <f t="shared" si="225"/>
        <v>702.30193548387092</v>
      </c>
      <c r="AR494" s="103">
        <f t="shared" si="226"/>
        <v>2793.1291756272403</v>
      </c>
      <c r="AS494" s="92">
        <f t="shared" si="227"/>
        <v>150.8857347670251</v>
      </c>
      <c r="AT494" s="102">
        <f t="shared" si="243"/>
        <v>1915.3250992973578</v>
      </c>
      <c r="AU494" s="103">
        <f t="shared" si="228"/>
        <v>1757.8317371281628</v>
      </c>
      <c r="AV494" s="103">
        <f t="shared" si="229"/>
        <v>704.52109683348021</v>
      </c>
      <c r="AW494" s="103">
        <f t="shared" si="230"/>
        <v>2801.9550153378304</v>
      </c>
      <c r="AX494" s="92">
        <f t="shared" si="231"/>
        <v>151.36250946161806</v>
      </c>
    </row>
    <row r="495" spans="1:50" x14ac:dyDescent="0.2">
      <c r="A495" s="85" t="str">
        <f t="shared" si="232"/>
        <v>2013_2</v>
      </c>
      <c r="B495" s="59">
        <v>2013</v>
      </c>
      <c r="C495" s="59">
        <v>2</v>
      </c>
      <c r="D495" s="83" t="str">
        <f t="shared" si="233"/>
        <v>MSH_Personal</v>
      </c>
      <c r="E495" s="70" t="s">
        <v>39</v>
      </c>
      <c r="F495" s="71" t="s">
        <v>14</v>
      </c>
      <c r="G495" s="88">
        <f t="shared" si="234"/>
        <v>4484</v>
      </c>
      <c r="H495" s="72">
        <v>17936</v>
      </c>
      <c r="I495" s="88">
        <f t="shared" si="235"/>
        <v>1842924000</v>
      </c>
      <c r="J495" s="92">
        <f t="shared" si="236"/>
        <v>7371696000</v>
      </c>
      <c r="K495" s="67">
        <v>813</v>
      </c>
      <c r="L495" s="68">
        <v>3024</v>
      </c>
      <c r="M495" s="68">
        <v>3643</v>
      </c>
      <c r="N495" s="68">
        <v>4288</v>
      </c>
      <c r="O495" s="69">
        <v>339</v>
      </c>
      <c r="P495" s="67">
        <v>10488557</v>
      </c>
      <c r="Q495" s="68">
        <v>8835886</v>
      </c>
      <c r="R495" s="68">
        <v>3224169</v>
      </c>
      <c r="S495" s="68">
        <v>12067054</v>
      </c>
      <c r="T495" s="69">
        <v>1964222</v>
      </c>
      <c r="U495" s="102">
        <f t="shared" si="215"/>
        <v>12901.054120541205</v>
      </c>
      <c r="V495" s="103">
        <f t="shared" si="216"/>
        <v>2921.9199735449733</v>
      </c>
      <c r="W495" s="103">
        <f t="shared" si="217"/>
        <v>885.0312928904749</v>
      </c>
      <c r="X495" s="103">
        <f t="shared" si="218"/>
        <v>2814.1450559701493</v>
      </c>
      <c r="Y495" s="92">
        <f t="shared" si="219"/>
        <v>5794.1651917404133</v>
      </c>
      <c r="Z495" s="102">
        <f>Coverages!$C$10*G495</f>
        <v>1008900000</v>
      </c>
      <c r="AA495" s="103">
        <f>Coverages!$C$12*G495</f>
        <v>134520000</v>
      </c>
      <c r="AB495" s="103">
        <f>Coverages!$C$14*G495</f>
        <v>672600000</v>
      </c>
      <c r="AC495" s="103">
        <f>Coverages!$C$16*G495</f>
        <v>13452000</v>
      </c>
      <c r="AD495" s="92">
        <f>Coverages!$C$18*G495</f>
        <v>13452000</v>
      </c>
      <c r="AE495" s="106">
        <f t="shared" si="237"/>
        <v>0.18131132917038359</v>
      </c>
      <c r="AF495" s="107">
        <f t="shared" si="220"/>
        <v>0.67439785905441574</v>
      </c>
      <c r="AG495" s="107">
        <f t="shared" si="221"/>
        <v>0.81244424620874223</v>
      </c>
      <c r="AH495" s="107">
        <f t="shared" si="222"/>
        <v>0.95628902765388046</v>
      </c>
      <c r="AI495" s="108">
        <f t="shared" si="223"/>
        <v>7.5602140945584304E-2</v>
      </c>
      <c r="AJ495" s="106">
        <f t="shared" si="244"/>
        <v>0.19471719844721433</v>
      </c>
      <c r="AK495" s="107">
        <f t="shared" si="238"/>
        <v>0.69070301048016414</v>
      </c>
      <c r="AL495" s="107">
        <f t="shared" si="239"/>
        <v>0.82602691462353506</v>
      </c>
      <c r="AM495" s="107">
        <f t="shared" si="240"/>
        <v>0.96340301255611027</v>
      </c>
      <c r="AN495" s="108">
        <f t="shared" si="241"/>
        <v>8.4800696416964472E-2</v>
      </c>
      <c r="AO495" s="102">
        <f t="shared" si="242"/>
        <v>2339.1072702943802</v>
      </c>
      <c r="AP495" s="103">
        <f t="shared" si="224"/>
        <v>1970.5365744870651</v>
      </c>
      <c r="AQ495" s="103">
        <f t="shared" si="225"/>
        <v>719.03858162355039</v>
      </c>
      <c r="AR495" s="103">
        <f t="shared" si="226"/>
        <v>2691.136039250669</v>
      </c>
      <c r="AS495" s="92">
        <f t="shared" si="227"/>
        <v>438.0512934879572</v>
      </c>
      <c r="AT495" s="102">
        <f t="shared" si="243"/>
        <v>2346.498473685057</v>
      </c>
      <c r="AU495" s="103">
        <f t="shared" si="228"/>
        <v>1976.7631536592844</v>
      </c>
      <c r="AV495" s="103">
        <f t="shared" si="229"/>
        <v>721.31062808760782</v>
      </c>
      <c r="AW495" s="103">
        <f t="shared" si="230"/>
        <v>2699.6395970270419</v>
      </c>
      <c r="AX495" s="92">
        <f t="shared" si="231"/>
        <v>439.43546523879405</v>
      </c>
    </row>
    <row r="496" spans="1:50" x14ac:dyDescent="0.2">
      <c r="A496" s="85" t="str">
        <f t="shared" si="232"/>
        <v>2013_2</v>
      </c>
      <c r="B496" s="59">
        <v>2013</v>
      </c>
      <c r="C496" s="59">
        <v>2</v>
      </c>
      <c r="D496" s="83" t="str">
        <f t="shared" si="233"/>
        <v>SMH_Personal</v>
      </c>
      <c r="E496" s="70" t="s">
        <v>40</v>
      </c>
      <c r="F496" s="71" t="s">
        <v>14</v>
      </c>
      <c r="G496" s="88">
        <f t="shared" si="234"/>
        <v>2895.75</v>
      </c>
      <c r="H496" s="72">
        <v>11583</v>
      </c>
      <c r="I496" s="88">
        <f t="shared" si="235"/>
        <v>1190153250</v>
      </c>
      <c r="J496" s="92">
        <f t="shared" si="236"/>
        <v>4760613000</v>
      </c>
      <c r="K496" s="67">
        <v>414</v>
      </c>
      <c r="L496" s="68">
        <v>1887</v>
      </c>
      <c r="M496" s="68">
        <v>3986</v>
      </c>
      <c r="N496" s="68">
        <v>2957</v>
      </c>
      <c r="O496" s="69">
        <v>473</v>
      </c>
      <c r="P496" s="67">
        <v>5015211</v>
      </c>
      <c r="Q496" s="68">
        <v>6234263</v>
      </c>
      <c r="R496" s="68">
        <v>2604561</v>
      </c>
      <c r="S496" s="68">
        <v>10303865</v>
      </c>
      <c r="T496" s="69">
        <v>1379211</v>
      </c>
      <c r="U496" s="102">
        <f t="shared" si="215"/>
        <v>12114.036231884058</v>
      </c>
      <c r="V496" s="103">
        <f t="shared" si="216"/>
        <v>3303.7959724430311</v>
      </c>
      <c r="W496" s="103">
        <f t="shared" si="217"/>
        <v>653.42724535875561</v>
      </c>
      <c r="X496" s="103">
        <f t="shared" si="218"/>
        <v>3484.5671288468043</v>
      </c>
      <c r="Y496" s="92">
        <f t="shared" si="219"/>
        <v>2915.879492600423</v>
      </c>
      <c r="Z496" s="102">
        <f>Coverages!$C$10*G496</f>
        <v>651543750</v>
      </c>
      <c r="AA496" s="103">
        <f>Coverages!$C$12*G496</f>
        <v>86872500</v>
      </c>
      <c r="AB496" s="103">
        <f>Coverages!$C$14*G496</f>
        <v>434362500</v>
      </c>
      <c r="AC496" s="103">
        <f>Coverages!$C$16*G496</f>
        <v>8687250</v>
      </c>
      <c r="AD496" s="92">
        <f>Coverages!$C$18*G496</f>
        <v>8687250</v>
      </c>
      <c r="AE496" s="106">
        <f t="shared" si="237"/>
        <v>0.14296814296814297</v>
      </c>
      <c r="AF496" s="107">
        <f t="shared" si="220"/>
        <v>0.65164465164465168</v>
      </c>
      <c r="AG496" s="107">
        <f t="shared" si="221"/>
        <v>1.3765000431667098</v>
      </c>
      <c r="AH496" s="107">
        <f t="shared" si="222"/>
        <v>1.0211516878183544</v>
      </c>
      <c r="AI496" s="108">
        <f t="shared" si="223"/>
        <v>0.16334283000949668</v>
      </c>
      <c r="AJ496" s="106">
        <f t="shared" si="244"/>
        <v>0.15812445400780265</v>
      </c>
      <c r="AK496" s="107">
        <f t="shared" si="238"/>
        <v>0.67227431055588416</v>
      </c>
      <c r="AL496" s="107">
        <f t="shared" si="239"/>
        <v>1.4076707046263641</v>
      </c>
      <c r="AM496" s="107">
        <f t="shared" si="240"/>
        <v>1.0275151436241898</v>
      </c>
      <c r="AN496" s="108">
        <f t="shared" si="241"/>
        <v>0.17934943379840843</v>
      </c>
      <c r="AO496" s="102">
        <f t="shared" si="242"/>
        <v>1731.921263921264</v>
      </c>
      <c r="AP496" s="103">
        <f t="shared" si="224"/>
        <v>2152.900975567642</v>
      </c>
      <c r="AQ496" s="103">
        <f t="shared" si="225"/>
        <v>899.44263144263141</v>
      </c>
      <c r="AR496" s="103">
        <f t="shared" si="226"/>
        <v>3558.2716049382716</v>
      </c>
      <c r="AS496" s="92">
        <f t="shared" si="227"/>
        <v>476.28800828800831</v>
      </c>
      <c r="AT496" s="102">
        <f t="shared" si="243"/>
        <v>1737.3938570258415</v>
      </c>
      <c r="AU496" s="103">
        <f t="shared" si="228"/>
        <v>2159.7037969655698</v>
      </c>
      <c r="AV496" s="103">
        <f t="shared" si="229"/>
        <v>902.28472573717886</v>
      </c>
      <c r="AW496" s="103">
        <f t="shared" si="230"/>
        <v>3569.5151718688548</v>
      </c>
      <c r="AX496" s="92">
        <f t="shared" si="231"/>
        <v>477.79300191805845</v>
      </c>
    </row>
    <row r="497" spans="1:50" x14ac:dyDescent="0.2">
      <c r="A497" s="85" t="str">
        <f t="shared" si="232"/>
        <v>2013_3</v>
      </c>
      <c r="B497" s="59">
        <v>2013</v>
      </c>
      <c r="C497" s="59">
        <v>3</v>
      </c>
      <c r="D497" s="83" t="str">
        <f t="shared" si="233"/>
        <v>SML_Personal</v>
      </c>
      <c r="E497" s="70" t="s">
        <v>13</v>
      </c>
      <c r="F497" s="71" t="s">
        <v>14</v>
      </c>
      <c r="G497" s="88">
        <f t="shared" si="234"/>
        <v>4916.5</v>
      </c>
      <c r="H497" s="72">
        <v>19666</v>
      </c>
      <c r="I497" s="88">
        <f t="shared" si="235"/>
        <v>2020681500</v>
      </c>
      <c r="J497" s="92">
        <f t="shared" si="236"/>
        <v>8082726000</v>
      </c>
      <c r="K497" s="67">
        <v>124</v>
      </c>
      <c r="L497" s="68">
        <v>2212</v>
      </c>
      <c r="M497" s="68">
        <v>1186</v>
      </c>
      <c r="N497" s="68">
        <v>3858</v>
      </c>
      <c r="O497" s="69">
        <v>519</v>
      </c>
      <c r="P497" s="67">
        <v>1989975</v>
      </c>
      <c r="Q497" s="68">
        <v>3573023</v>
      </c>
      <c r="R497" s="68">
        <v>1618807</v>
      </c>
      <c r="S497" s="68">
        <v>5627955</v>
      </c>
      <c r="T497" s="69">
        <v>1653614</v>
      </c>
      <c r="U497" s="102">
        <f t="shared" si="215"/>
        <v>16048.185483870968</v>
      </c>
      <c r="V497" s="103">
        <f t="shared" si="216"/>
        <v>1615.2906871609403</v>
      </c>
      <c r="W497" s="103">
        <f t="shared" si="217"/>
        <v>1364.9300168634063</v>
      </c>
      <c r="X497" s="103">
        <f t="shared" si="218"/>
        <v>1458.7752721617419</v>
      </c>
      <c r="Y497" s="92">
        <f t="shared" si="219"/>
        <v>3186.1541425818882</v>
      </c>
      <c r="Z497" s="102">
        <f>Coverages!$C$10*G497</f>
        <v>1106212500</v>
      </c>
      <c r="AA497" s="103">
        <f>Coverages!$C$12*G497</f>
        <v>147495000</v>
      </c>
      <c r="AB497" s="103">
        <f>Coverages!$C$14*G497</f>
        <v>737475000</v>
      </c>
      <c r="AC497" s="103">
        <f>Coverages!$C$16*G497</f>
        <v>14749500</v>
      </c>
      <c r="AD497" s="92">
        <f>Coverages!$C$18*G497</f>
        <v>14749500</v>
      </c>
      <c r="AE497" s="106">
        <f t="shared" si="237"/>
        <v>2.5221193938777586E-2</v>
      </c>
      <c r="AF497" s="107">
        <f t="shared" si="220"/>
        <v>0.44991355639174208</v>
      </c>
      <c r="AG497" s="107">
        <f t="shared" si="221"/>
        <v>0.24122851622088884</v>
      </c>
      <c r="AH497" s="107">
        <f t="shared" si="222"/>
        <v>0.78470456625648322</v>
      </c>
      <c r="AI497" s="108">
        <f t="shared" si="223"/>
        <v>0.10556290043730296</v>
      </c>
      <c r="AJ497" s="106">
        <f t="shared" si="244"/>
        <v>3.0431506286215507E-2</v>
      </c>
      <c r="AK497" s="107">
        <f t="shared" si="238"/>
        <v>0.46644489075336792</v>
      </c>
      <c r="AL497" s="107">
        <f t="shared" si="239"/>
        <v>0.2554451809781787</v>
      </c>
      <c r="AM497" s="107">
        <f t="shared" si="240"/>
        <v>0.79836292132417497</v>
      </c>
      <c r="AN497" s="108">
        <f t="shared" si="241"/>
        <v>0.11577366961560914</v>
      </c>
      <c r="AO497" s="102">
        <f t="shared" si="242"/>
        <v>404.75439845418487</v>
      </c>
      <c r="AP497" s="103">
        <f t="shared" si="224"/>
        <v>726.74117766703955</v>
      </c>
      <c r="AQ497" s="103">
        <f t="shared" si="225"/>
        <v>329.26004271331232</v>
      </c>
      <c r="AR497" s="103">
        <f t="shared" si="226"/>
        <v>1144.707617207363</v>
      </c>
      <c r="AS497" s="92">
        <f t="shared" si="227"/>
        <v>336.33967253127224</v>
      </c>
      <c r="AT497" s="102">
        <f t="shared" si="243"/>
        <v>406.03335736309776</v>
      </c>
      <c r="AU497" s="103">
        <f t="shared" si="228"/>
        <v>729.0375630978117</v>
      </c>
      <c r="AV497" s="103">
        <f t="shared" si="229"/>
        <v>330.30045157998683</v>
      </c>
      <c r="AW497" s="103">
        <f t="shared" si="230"/>
        <v>1148.3247094754622</v>
      </c>
      <c r="AX497" s="92">
        <f t="shared" si="231"/>
        <v>337.40245189141649</v>
      </c>
    </row>
    <row r="498" spans="1:50" x14ac:dyDescent="0.2">
      <c r="A498" s="85" t="str">
        <f t="shared" si="232"/>
        <v>2013_3</v>
      </c>
      <c r="B498" s="59">
        <v>2013</v>
      </c>
      <c r="C498" s="59">
        <v>3</v>
      </c>
      <c r="D498" s="83" t="str">
        <f t="shared" si="233"/>
        <v>LSL_Personal</v>
      </c>
      <c r="E498" s="70" t="s">
        <v>15</v>
      </c>
      <c r="F498" s="71" t="s">
        <v>14</v>
      </c>
      <c r="G498" s="88">
        <f t="shared" si="234"/>
        <v>1281</v>
      </c>
      <c r="H498" s="72">
        <v>5124</v>
      </c>
      <c r="I498" s="88">
        <f t="shared" si="235"/>
        <v>526491000</v>
      </c>
      <c r="J498" s="92">
        <f t="shared" si="236"/>
        <v>2105964000</v>
      </c>
      <c r="K498" s="67">
        <v>23</v>
      </c>
      <c r="L498" s="68">
        <v>380</v>
      </c>
      <c r="M498" s="68">
        <v>1363</v>
      </c>
      <c r="N498" s="68">
        <v>633</v>
      </c>
      <c r="O498" s="69">
        <v>83</v>
      </c>
      <c r="P498" s="67">
        <v>623731</v>
      </c>
      <c r="Q498" s="68">
        <v>1137741</v>
      </c>
      <c r="R498" s="68">
        <v>2216931</v>
      </c>
      <c r="S498" s="68">
        <v>1517892</v>
      </c>
      <c r="T498" s="69">
        <v>498587</v>
      </c>
      <c r="U498" s="102">
        <f t="shared" si="215"/>
        <v>27118.739130434784</v>
      </c>
      <c r="V498" s="103">
        <f t="shared" si="216"/>
        <v>2994.0552631578948</v>
      </c>
      <c r="W498" s="103">
        <f t="shared" si="217"/>
        <v>1626.5084372707263</v>
      </c>
      <c r="X498" s="103">
        <f t="shared" si="218"/>
        <v>2397.9336492890993</v>
      </c>
      <c r="Y498" s="92">
        <f t="shared" si="219"/>
        <v>6007.0722891566265</v>
      </c>
      <c r="Z498" s="102">
        <f>Coverages!$C$10*G498</f>
        <v>288225000</v>
      </c>
      <c r="AA498" s="103">
        <f>Coverages!$C$12*G498</f>
        <v>38430000</v>
      </c>
      <c r="AB498" s="103">
        <f>Coverages!$C$14*G498</f>
        <v>192150000</v>
      </c>
      <c r="AC498" s="103">
        <f>Coverages!$C$16*G498</f>
        <v>3843000</v>
      </c>
      <c r="AD498" s="92">
        <f>Coverages!$C$18*G498</f>
        <v>3843000</v>
      </c>
      <c r="AE498" s="106">
        <f t="shared" si="237"/>
        <v>1.7954722872755659E-2</v>
      </c>
      <c r="AF498" s="107">
        <f t="shared" si="220"/>
        <v>0.29664324746291959</v>
      </c>
      <c r="AG498" s="107">
        <f t="shared" si="221"/>
        <v>1.0640124902419985</v>
      </c>
      <c r="AH498" s="107">
        <f t="shared" si="222"/>
        <v>0.49414519906323184</v>
      </c>
      <c r="AI498" s="108">
        <f t="shared" si="223"/>
        <v>6.4793130366900861E-2</v>
      </c>
      <c r="AJ498" s="106">
        <f t="shared" si="244"/>
        <v>2.6599154925063213E-2</v>
      </c>
      <c r="AK498" s="107">
        <f t="shared" si="238"/>
        <v>0.32637951258683046</v>
      </c>
      <c r="AL498" s="107">
        <f t="shared" si="239"/>
        <v>1.0810022438465003</v>
      </c>
      <c r="AM498" s="107">
        <f t="shared" si="240"/>
        <v>0.52669299499209266</v>
      </c>
      <c r="AN498" s="108">
        <f t="shared" si="241"/>
        <v>8.0818191007921716E-2</v>
      </c>
      <c r="AO498" s="102">
        <f t="shared" si="242"/>
        <v>486.90944574551133</v>
      </c>
      <c r="AP498" s="103">
        <f t="shared" si="224"/>
        <v>888.16627634660426</v>
      </c>
      <c r="AQ498" s="103">
        <f t="shared" si="225"/>
        <v>1730.6252927400469</v>
      </c>
      <c r="AR498" s="103">
        <f t="shared" si="226"/>
        <v>1184.9274004683841</v>
      </c>
      <c r="AS498" s="92">
        <f t="shared" si="227"/>
        <v>389.21701795472285</v>
      </c>
      <c r="AT498" s="102">
        <f t="shared" si="243"/>
        <v>488.44800141247475</v>
      </c>
      <c r="AU498" s="103">
        <f t="shared" si="228"/>
        <v>890.97273916965889</v>
      </c>
      <c r="AV498" s="103">
        <f t="shared" si="229"/>
        <v>1736.093790783782</v>
      </c>
      <c r="AW498" s="103">
        <f t="shared" si="230"/>
        <v>1188.671580793618</v>
      </c>
      <c r="AX498" s="92">
        <f t="shared" si="231"/>
        <v>390.44688123604811</v>
      </c>
    </row>
    <row r="499" spans="1:50" x14ac:dyDescent="0.2">
      <c r="A499" s="85" t="str">
        <f t="shared" si="232"/>
        <v>2013_3</v>
      </c>
      <c r="B499" s="59">
        <v>2013</v>
      </c>
      <c r="C499" s="59">
        <v>3</v>
      </c>
      <c r="D499" s="83" t="str">
        <f t="shared" si="233"/>
        <v>MYA_Personal</v>
      </c>
      <c r="E499" s="70" t="s">
        <v>16</v>
      </c>
      <c r="F499" s="71" t="s">
        <v>14</v>
      </c>
      <c r="G499" s="88">
        <f t="shared" si="234"/>
        <v>1259.75</v>
      </c>
      <c r="H499" s="72">
        <v>5039</v>
      </c>
      <c r="I499" s="88">
        <f t="shared" si="235"/>
        <v>517757250</v>
      </c>
      <c r="J499" s="92">
        <f t="shared" si="236"/>
        <v>2071029000</v>
      </c>
      <c r="K499" s="67">
        <v>94</v>
      </c>
      <c r="L499" s="68">
        <v>606</v>
      </c>
      <c r="M499" s="68">
        <v>730</v>
      </c>
      <c r="N499" s="68">
        <v>1675</v>
      </c>
      <c r="O499" s="69">
        <v>98</v>
      </c>
      <c r="P499" s="67">
        <v>1058271</v>
      </c>
      <c r="Q499" s="68">
        <v>1965749</v>
      </c>
      <c r="R499" s="68">
        <v>697255</v>
      </c>
      <c r="S499" s="68">
        <v>4380638</v>
      </c>
      <c r="T499" s="69">
        <v>556319</v>
      </c>
      <c r="U499" s="102">
        <f t="shared" si="215"/>
        <v>11258.202127659575</v>
      </c>
      <c r="V499" s="103">
        <f t="shared" si="216"/>
        <v>3243.8102310231025</v>
      </c>
      <c r="W499" s="103">
        <f t="shared" si="217"/>
        <v>955.14383561643831</v>
      </c>
      <c r="X499" s="103">
        <f t="shared" si="218"/>
        <v>2615.3062686567164</v>
      </c>
      <c r="Y499" s="92">
        <f t="shared" si="219"/>
        <v>5676.7244897959181</v>
      </c>
      <c r="Z499" s="102">
        <f>Coverages!$C$10*G499</f>
        <v>283443750</v>
      </c>
      <c r="AA499" s="103">
        <f>Coverages!$C$12*G499</f>
        <v>37792500</v>
      </c>
      <c r="AB499" s="103">
        <f>Coverages!$C$14*G499</f>
        <v>188962500</v>
      </c>
      <c r="AC499" s="103">
        <f>Coverages!$C$16*G499</f>
        <v>3779250</v>
      </c>
      <c r="AD499" s="92">
        <f>Coverages!$C$18*G499</f>
        <v>3779250</v>
      </c>
      <c r="AE499" s="106">
        <f t="shared" si="237"/>
        <v>7.4617979757888475E-2</v>
      </c>
      <c r="AF499" s="107">
        <f t="shared" si="220"/>
        <v>0.48104782694979165</v>
      </c>
      <c r="AG499" s="107">
        <f t="shared" si="221"/>
        <v>0.57948005556658067</v>
      </c>
      <c r="AH499" s="107">
        <f t="shared" si="222"/>
        <v>1.3296288946219488</v>
      </c>
      <c r="AI499" s="108">
        <f t="shared" si="223"/>
        <v>7.7793212939075207E-2</v>
      </c>
      <c r="AJ499" s="106">
        <f t="shared" si="244"/>
        <v>9.1868254220001111E-2</v>
      </c>
      <c r="AK499" s="107">
        <f t="shared" si="238"/>
        <v>0.51384765247238784</v>
      </c>
      <c r="AL499" s="107">
        <f t="shared" si="239"/>
        <v>0.61188611940728332</v>
      </c>
      <c r="AM499" s="107">
        <f t="shared" si="240"/>
        <v>1.373089082229034</v>
      </c>
      <c r="AN499" s="108">
        <f t="shared" si="241"/>
        <v>9.5376446660442593E-2</v>
      </c>
      <c r="AO499" s="102">
        <f t="shared" si="242"/>
        <v>840.06429847191907</v>
      </c>
      <c r="AP499" s="103">
        <f t="shared" si="224"/>
        <v>1560.4278626711648</v>
      </c>
      <c r="AQ499" s="103">
        <f t="shared" si="225"/>
        <v>553.48680293709072</v>
      </c>
      <c r="AR499" s="103">
        <f t="shared" si="226"/>
        <v>3477.3867830918834</v>
      </c>
      <c r="AS499" s="92">
        <f t="shared" si="227"/>
        <v>441.61063703115695</v>
      </c>
      <c r="AT499" s="102">
        <f t="shared" si="243"/>
        <v>842.71876676848024</v>
      </c>
      <c r="AU499" s="103">
        <f t="shared" si="228"/>
        <v>1565.3585641639743</v>
      </c>
      <c r="AV499" s="103">
        <f t="shared" si="229"/>
        <v>555.23573236265258</v>
      </c>
      <c r="AW499" s="103">
        <f t="shared" si="230"/>
        <v>3488.3747669728659</v>
      </c>
      <c r="AX499" s="92">
        <f t="shared" si="231"/>
        <v>443.0060557360772</v>
      </c>
    </row>
    <row r="500" spans="1:50" x14ac:dyDescent="0.2">
      <c r="A500" s="85" t="str">
        <f t="shared" si="232"/>
        <v>2013_3</v>
      </c>
      <c r="B500" s="59">
        <v>2013</v>
      </c>
      <c r="C500" s="59">
        <v>3</v>
      </c>
      <c r="D500" s="83" t="str">
        <f t="shared" si="233"/>
        <v>SMA_Personal</v>
      </c>
      <c r="E500" s="70" t="s">
        <v>17</v>
      </c>
      <c r="F500" s="71" t="s">
        <v>14</v>
      </c>
      <c r="G500" s="88">
        <f t="shared" si="234"/>
        <v>5055.5</v>
      </c>
      <c r="H500" s="72">
        <v>20222</v>
      </c>
      <c r="I500" s="88">
        <f t="shared" si="235"/>
        <v>2077810500</v>
      </c>
      <c r="J500" s="92">
        <f t="shared" si="236"/>
        <v>8311242000</v>
      </c>
      <c r="K500" s="67">
        <v>115</v>
      </c>
      <c r="L500" s="68">
        <v>1765</v>
      </c>
      <c r="M500" s="68">
        <v>698</v>
      </c>
      <c r="N500" s="68">
        <v>3276</v>
      </c>
      <c r="O500" s="69">
        <v>346</v>
      </c>
      <c r="P500" s="67">
        <v>2245004</v>
      </c>
      <c r="Q500" s="68">
        <v>6532068</v>
      </c>
      <c r="R500" s="68">
        <v>584236</v>
      </c>
      <c r="S500" s="68">
        <v>9634159</v>
      </c>
      <c r="T500" s="69">
        <v>2041914</v>
      </c>
      <c r="U500" s="102">
        <f t="shared" si="215"/>
        <v>19521.773913043478</v>
      </c>
      <c r="V500" s="103">
        <f t="shared" si="216"/>
        <v>3700.888385269122</v>
      </c>
      <c r="W500" s="103">
        <f t="shared" si="217"/>
        <v>837.01432664756442</v>
      </c>
      <c r="X500" s="103">
        <f t="shared" si="218"/>
        <v>2940.8299755799758</v>
      </c>
      <c r="Y500" s="92">
        <f t="shared" si="219"/>
        <v>5901.4855491329481</v>
      </c>
      <c r="Z500" s="102">
        <f>Coverages!$C$10*G500</f>
        <v>1137487500</v>
      </c>
      <c r="AA500" s="103">
        <f>Coverages!$C$12*G500</f>
        <v>151665000</v>
      </c>
      <c r="AB500" s="103">
        <f>Coverages!$C$14*G500</f>
        <v>758325000</v>
      </c>
      <c r="AC500" s="103">
        <f>Coverages!$C$16*G500</f>
        <v>15166500</v>
      </c>
      <c r="AD500" s="92">
        <f>Coverages!$C$18*G500</f>
        <v>15166500</v>
      </c>
      <c r="AE500" s="106">
        <f t="shared" si="237"/>
        <v>2.2747502719810107E-2</v>
      </c>
      <c r="AF500" s="107">
        <f t="shared" si="220"/>
        <v>0.349124715656216</v>
      </c>
      <c r="AG500" s="107">
        <f t="shared" si="221"/>
        <v>0.13806745129067352</v>
      </c>
      <c r="AH500" s="107">
        <f t="shared" si="222"/>
        <v>0.64800712095737312</v>
      </c>
      <c r="AI500" s="108">
        <f t="shared" si="223"/>
        <v>6.8440312530906933E-2</v>
      </c>
      <c r="AJ500" s="106">
        <f t="shared" si="244"/>
        <v>2.7633397622719606E-2</v>
      </c>
      <c r="AK500" s="107">
        <f t="shared" si="238"/>
        <v>0.36474586740786802</v>
      </c>
      <c r="AL500" s="107">
        <f t="shared" si="239"/>
        <v>0.149372076232164</v>
      </c>
      <c r="AM500" s="107">
        <f t="shared" si="240"/>
        <v>0.66365771013991326</v>
      </c>
      <c r="AN500" s="108">
        <f t="shared" si="241"/>
        <v>7.6714687520258465E-2</v>
      </c>
      <c r="AO500" s="102">
        <f t="shared" si="242"/>
        <v>444.07160518247451</v>
      </c>
      <c r="AP500" s="103">
        <f t="shared" si="224"/>
        <v>1292.0716051824745</v>
      </c>
      <c r="AQ500" s="103">
        <f t="shared" si="225"/>
        <v>115.5644347740085</v>
      </c>
      <c r="AR500" s="103">
        <f t="shared" si="226"/>
        <v>1905.6787657007219</v>
      </c>
      <c r="AS500" s="92">
        <f t="shared" si="227"/>
        <v>403.89951537928988</v>
      </c>
      <c r="AT500" s="102">
        <f t="shared" si="243"/>
        <v>445.47480015160261</v>
      </c>
      <c r="AU500" s="103">
        <f t="shared" si="228"/>
        <v>1296.1543439907807</v>
      </c>
      <c r="AV500" s="103">
        <f t="shared" si="229"/>
        <v>115.92959983205897</v>
      </c>
      <c r="AW500" s="103">
        <f t="shared" si="230"/>
        <v>1911.7004046112006</v>
      </c>
      <c r="AX500" s="92">
        <f t="shared" si="231"/>
        <v>405.17577299495213</v>
      </c>
    </row>
    <row r="501" spans="1:50" x14ac:dyDescent="0.2">
      <c r="A501" s="85" t="str">
        <f t="shared" si="232"/>
        <v>2013_3</v>
      </c>
      <c r="B501" s="59">
        <v>2013</v>
      </c>
      <c r="C501" s="59">
        <v>3</v>
      </c>
      <c r="D501" s="83" t="str">
        <f t="shared" si="233"/>
        <v>MSL_Personal</v>
      </c>
      <c r="E501" s="70" t="s">
        <v>18</v>
      </c>
      <c r="F501" s="71" t="s">
        <v>14</v>
      </c>
      <c r="G501" s="88">
        <f t="shared" si="234"/>
        <v>4176</v>
      </c>
      <c r="H501" s="72">
        <v>16704</v>
      </c>
      <c r="I501" s="88">
        <f t="shared" si="235"/>
        <v>1716336000</v>
      </c>
      <c r="J501" s="92">
        <f t="shared" si="236"/>
        <v>6865344000</v>
      </c>
      <c r="K501" s="67">
        <v>170</v>
      </c>
      <c r="L501" s="68">
        <v>1398</v>
      </c>
      <c r="M501" s="68">
        <v>4530</v>
      </c>
      <c r="N501" s="68">
        <v>2180</v>
      </c>
      <c r="O501" s="69">
        <v>411</v>
      </c>
      <c r="P501" s="67">
        <v>3704734</v>
      </c>
      <c r="Q501" s="68">
        <v>4222126</v>
      </c>
      <c r="R501" s="68">
        <v>8050431</v>
      </c>
      <c r="S501" s="68">
        <v>6230065</v>
      </c>
      <c r="T501" s="69">
        <v>1310282</v>
      </c>
      <c r="U501" s="102">
        <f t="shared" si="215"/>
        <v>21792.552941176469</v>
      </c>
      <c r="V501" s="103">
        <f t="shared" si="216"/>
        <v>3020.1187410586554</v>
      </c>
      <c r="W501" s="103">
        <f t="shared" si="217"/>
        <v>1777.1370860927152</v>
      </c>
      <c r="X501" s="103">
        <f t="shared" si="218"/>
        <v>2857.8279816513759</v>
      </c>
      <c r="Y501" s="92">
        <f t="shared" si="219"/>
        <v>3188.0340632603406</v>
      </c>
      <c r="Z501" s="102">
        <f>Coverages!$C$10*G501</f>
        <v>939600000</v>
      </c>
      <c r="AA501" s="103">
        <f>Coverages!$C$12*G501</f>
        <v>125280000</v>
      </c>
      <c r="AB501" s="103">
        <f>Coverages!$C$14*G501</f>
        <v>626400000</v>
      </c>
      <c r="AC501" s="103">
        <f>Coverages!$C$16*G501</f>
        <v>12528000</v>
      </c>
      <c r="AD501" s="92">
        <f>Coverages!$C$18*G501</f>
        <v>12528000</v>
      </c>
      <c r="AE501" s="106">
        <f t="shared" si="237"/>
        <v>4.0708812260536395E-2</v>
      </c>
      <c r="AF501" s="107">
        <f t="shared" si="220"/>
        <v>0.33477011494252873</v>
      </c>
      <c r="AG501" s="107">
        <f t="shared" si="221"/>
        <v>1.0847701149425288</v>
      </c>
      <c r="AH501" s="107">
        <f t="shared" si="222"/>
        <v>0.52203065134099613</v>
      </c>
      <c r="AI501" s="108">
        <f t="shared" si="223"/>
        <v>9.8419540229885055E-2</v>
      </c>
      <c r="AJ501" s="106">
        <f t="shared" si="244"/>
        <v>4.7833980431753784E-2</v>
      </c>
      <c r="AK501" s="107">
        <f t="shared" si="238"/>
        <v>0.35178523008882029</v>
      </c>
      <c r="AL501" s="107">
        <f t="shared" si="239"/>
        <v>1.0957037838392192</v>
      </c>
      <c r="AM501" s="107">
        <f t="shared" si="240"/>
        <v>0.5400410655641511</v>
      </c>
      <c r="AN501" s="108">
        <f t="shared" si="241"/>
        <v>0.1091598940166866</v>
      </c>
      <c r="AO501" s="102">
        <f t="shared" si="242"/>
        <v>887.14894636015322</v>
      </c>
      <c r="AP501" s="103">
        <f t="shared" si="224"/>
        <v>1011.0454980842912</v>
      </c>
      <c r="AQ501" s="103">
        <f t="shared" si="225"/>
        <v>1927.7852011494253</v>
      </c>
      <c r="AR501" s="103">
        <f t="shared" si="226"/>
        <v>1491.8738026819924</v>
      </c>
      <c r="AS501" s="92">
        <f t="shared" si="227"/>
        <v>313.76484674329504</v>
      </c>
      <c r="AT501" s="102">
        <f t="shared" si="243"/>
        <v>889.95219458380029</v>
      </c>
      <c r="AU501" s="103">
        <f t="shared" si="228"/>
        <v>1014.2402395176881</v>
      </c>
      <c r="AV501" s="103">
        <f t="shared" si="229"/>
        <v>1933.8766928463576</v>
      </c>
      <c r="AW501" s="103">
        <f t="shared" si="230"/>
        <v>1496.5878843527562</v>
      </c>
      <c r="AX501" s="92">
        <f t="shared" si="231"/>
        <v>314.7562932787215</v>
      </c>
    </row>
    <row r="502" spans="1:50" x14ac:dyDescent="0.2">
      <c r="A502" s="85" t="str">
        <f t="shared" si="232"/>
        <v>2013_3</v>
      </c>
      <c r="B502" s="59">
        <v>2013</v>
      </c>
      <c r="C502" s="59">
        <v>3</v>
      </c>
      <c r="D502" s="83" t="str">
        <f t="shared" si="233"/>
        <v>LYL_Personal</v>
      </c>
      <c r="E502" s="70" t="s">
        <v>19</v>
      </c>
      <c r="F502" s="71" t="s">
        <v>14</v>
      </c>
      <c r="G502" s="88">
        <f t="shared" si="234"/>
        <v>1013.5</v>
      </c>
      <c r="H502" s="72">
        <v>4054</v>
      </c>
      <c r="I502" s="88">
        <f t="shared" si="235"/>
        <v>416548500</v>
      </c>
      <c r="J502" s="92">
        <f t="shared" si="236"/>
        <v>1666194000</v>
      </c>
      <c r="K502" s="67">
        <v>83</v>
      </c>
      <c r="L502" s="68">
        <v>354</v>
      </c>
      <c r="M502" s="68">
        <v>621</v>
      </c>
      <c r="N502" s="68">
        <v>555</v>
      </c>
      <c r="O502" s="69">
        <v>135</v>
      </c>
      <c r="P502" s="67">
        <v>1612264</v>
      </c>
      <c r="Q502" s="68">
        <v>1096731</v>
      </c>
      <c r="R502" s="68">
        <v>686633</v>
      </c>
      <c r="S502" s="68">
        <v>1736559</v>
      </c>
      <c r="T502" s="69">
        <v>809420</v>
      </c>
      <c r="U502" s="102">
        <f t="shared" si="215"/>
        <v>19424.867469879518</v>
      </c>
      <c r="V502" s="103">
        <f t="shared" si="216"/>
        <v>3098.1101694915255</v>
      </c>
      <c r="W502" s="103">
        <f t="shared" si="217"/>
        <v>1105.6892109500805</v>
      </c>
      <c r="X502" s="103">
        <f t="shared" si="218"/>
        <v>3128.9351351351352</v>
      </c>
      <c r="Y502" s="92">
        <f t="shared" si="219"/>
        <v>5995.7037037037035</v>
      </c>
      <c r="Z502" s="102">
        <f>Coverages!$C$10*G502</f>
        <v>228037500</v>
      </c>
      <c r="AA502" s="103">
        <f>Coverages!$C$12*G502</f>
        <v>30405000</v>
      </c>
      <c r="AB502" s="103">
        <f>Coverages!$C$14*G502</f>
        <v>152025000</v>
      </c>
      <c r="AC502" s="103">
        <f>Coverages!$C$16*G502</f>
        <v>3040500</v>
      </c>
      <c r="AD502" s="92">
        <f>Coverages!$C$18*G502</f>
        <v>3040500</v>
      </c>
      <c r="AE502" s="106">
        <f t="shared" si="237"/>
        <v>8.189442525900345E-2</v>
      </c>
      <c r="AF502" s="107">
        <f t="shared" si="220"/>
        <v>0.34928465712876172</v>
      </c>
      <c r="AG502" s="107">
        <f t="shared" si="221"/>
        <v>0.6127281697089294</v>
      </c>
      <c r="AH502" s="107">
        <f t="shared" si="222"/>
        <v>0.5476073014306857</v>
      </c>
      <c r="AI502" s="108">
        <f t="shared" si="223"/>
        <v>0.13320177602368033</v>
      </c>
      <c r="AJ502" s="106">
        <f t="shared" si="244"/>
        <v>0.10196304603283346</v>
      </c>
      <c r="AK502" s="107">
        <f t="shared" si="238"/>
        <v>0.38417693500264744</v>
      </c>
      <c r="AL502" s="107">
        <f t="shared" si="239"/>
        <v>0.64838033588439969</v>
      </c>
      <c r="AM502" s="107">
        <f t="shared" si="240"/>
        <v>0.58403539580619612</v>
      </c>
      <c r="AN502" s="108">
        <f t="shared" si="241"/>
        <v>0.15807076092409361</v>
      </c>
      <c r="AO502" s="102">
        <f t="shared" si="242"/>
        <v>1590.7883571780958</v>
      </c>
      <c r="AP502" s="103">
        <f t="shared" si="224"/>
        <v>1082.1223482979774</v>
      </c>
      <c r="AQ502" s="103">
        <f t="shared" si="225"/>
        <v>677.48692649235318</v>
      </c>
      <c r="AR502" s="103">
        <f t="shared" si="226"/>
        <v>1713.4277257030094</v>
      </c>
      <c r="AS502" s="92">
        <f t="shared" si="227"/>
        <v>798.63838184509132</v>
      </c>
      <c r="AT502" s="102">
        <f t="shared" si="243"/>
        <v>1595.8149929586534</v>
      </c>
      <c r="AU502" s="103">
        <f t="shared" si="228"/>
        <v>1085.5416811654525</v>
      </c>
      <c r="AV502" s="103">
        <f t="shared" si="229"/>
        <v>679.62767639802098</v>
      </c>
      <c r="AW502" s="103">
        <f t="shared" si="230"/>
        <v>1718.8418821962694</v>
      </c>
      <c r="AX502" s="92">
        <f t="shared" si="231"/>
        <v>801.16195089674716</v>
      </c>
    </row>
    <row r="503" spans="1:50" x14ac:dyDescent="0.2">
      <c r="A503" s="85" t="str">
        <f t="shared" si="232"/>
        <v>2013_3</v>
      </c>
      <c r="B503" s="59">
        <v>2013</v>
      </c>
      <c r="C503" s="59">
        <v>3</v>
      </c>
      <c r="D503" s="83" t="str">
        <f t="shared" si="233"/>
        <v>LSA_Personal</v>
      </c>
      <c r="E503" s="70" t="s">
        <v>20</v>
      </c>
      <c r="F503" s="71" t="s">
        <v>14</v>
      </c>
      <c r="G503" s="88">
        <f t="shared" si="234"/>
        <v>6590.75</v>
      </c>
      <c r="H503" s="72">
        <v>26363</v>
      </c>
      <c r="I503" s="88">
        <f t="shared" si="235"/>
        <v>2708798250</v>
      </c>
      <c r="J503" s="92">
        <f t="shared" si="236"/>
        <v>10835193000</v>
      </c>
      <c r="K503" s="67">
        <v>380</v>
      </c>
      <c r="L503" s="68">
        <v>3132</v>
      </c>
      <c r="M503" s="68">
        <v>2262</v>
      </c>
      <c r="N503" s="68">
        <v>5046</v>
      </c>
      <c r="O503" s="69">
        <v>862</v>
      </c>
      <c r="P503" s="67">
        <v>10019463</v>
      </c>
      <c r="Q503" s="68">
        <v>8153082</v>
      </c>
      <c r="R503" s="68">
        <v>3465489</v>
      </c>
      <c r="S503" s="68">
        <v>11424883</v>
      </c>
      <c r="T503" s="69">
        <v>7222908</v>
      </c>
      <c r="U503" s="102">
        <f t="shared" si="215"/>
        <v>26367.007894736842</v>
      </c>
      <c r="V503" s="103">
        <f t="shared" si="216"/>
        <v>2603.155172413793</v>
      </c>
      <c r="W503" s="103">
        <f t="shared" si="217"/>
        <v>1532.0464190981431</v>
      </c>
      <c r="X503" s="103">
        <f t="shared" si="218"/>
        <v>2264.1464526357513</v>
      </c>
      <c r="Y503" s="92">
        <f t="shared" si="219"/>
        <v>8379.2436194895599</v>
      </c>
      <c r="Z503" s="102">
        <f>Coverages!$C$10*G503</f>
        <v>1482918750</v>
      </c>
      <c r="AA503" s="103">
        <f>Coverages!$C$12*G503</f>
        <v>197722500</v>
      </c>
      <c r="AB503" s="103">
        <f>Coverages!$C$14*G503</f>
        <v>988612500</v>
      </c>
      <c r="AC503" s="103">
        <f>Coverages!$C$16*G503</f>
        <v>19772250</v>
      </c>
      <c r="AD503" s="92">
        <f>Coverages!$C$18*G503</f>
        <v>19772250</v>
      </c>
      <c r="AE503" s="106">
        <f t="shared" si="237"/>
        <v>5.7656564123961612E-2</v>
      </c>
      <c r="AF503" s="107">
        <f t="shared" si="220"/>
        <v>0.47521147062170466</v>
      </c>
      <c r="AG503" s="107">
        <f t="shared" si="221"/>
        <v>0.3432082843378978</v>
      </c>
      <c r="AH503" s="107">
        <f t="shared" si="222"/>
        <v>0.76561848044607972</v>
      </c>
      <c r="AI503" s="108">
        <f t="shared" si="223"/>
        <v>0.13078936388119713</v>
      </c>
      <c r="AJ503" s="106">
        <f t="shared" si="244"/>
        <v>6.4346431157102424E-2</v>
      </c>
      <c r="AK503" s="107">
        <f t="shared" si="238"/>
        <v>0.48954404242960436</v>
      </c>
      <c r="AL503" s="107">
        <f t="shared" si="239"/>
        <v>0.35683468693316595</v>
      </c>
      <c r="AM503" s="107">
        <f t="shared" si="240"/>
        <v>0.77777631946393322</v>
      </c>
      <c r="AN503" s="108">
        <f t="shared" si="241"/>
        <v>0.14046628568333472</v>
      </c>
      <c r="AO503" s="102">
        <f t="shared" si="242"/>
        <v>1520.2310814398968</v>
      </c>
      <c r="AP503" s="103">
        <f t="shared" si="224"/>
        <v>1237.0491977392558</v>
      </c>
      <c r="AQ503" s="103">
        <f t="shared" si="225"/>
        <v>525.81102302469367</v>
      </c>
      <c r="AR503" s="103">
        <f t="shared" si="226"/>
        <v>1733.4723665743657</v>
      </c>
      <c r="AS503" s="92">
        <f t="shared" si="227"/>
        <v>1095.9159427986192</v>
      </c>
      <c r="AT503" s="102">
        <f t="shared" si="243"/>
        <v>1525.0347675582923</v>
      </c>
      <c r="AU503" s="103">
        <f t="shared" si="228"/>
        <v>1240.9580745748246</v>
      </c>
      <c r="AV503" s="103">
        <f t="shared" si="229"/>
        <v>527.47250142954954</v>
      </c>
      <c r="AW503" s="103">
        <f t="shared" si="230"/>
        <v>1738.9498609142711</v>
      </c>
      <c r="AX503" s="92">
        <f t="shared" si="231"/>
        <v>1099.3788612099199</v>
      </c>
    </row>
    <row r="504" spans="1:50" x14ac:dyDescent="0.2">
      <c r="A504" s="85" t="str">
        <f t="shared" si="232"/>
        <v>2013_3</v>
      </c>
      <c r="B504" s="59">
        <v>2013</v>
      </c>
      <c r="C504" s="59">
        <v>3</v>
      </c>
      <c r="D504" s="83" t="str">
        <f t="shared" si="233"/>
        <v>LMA_Personal</v>
      </c>
      <c r="E504" s="70" t="s">
        <v>21</v>
      </c>
      <c r="F504" s="71" t="s">
        <v>14</v>
      </c>
      <c r="G504" s="88">
        <f t="shared" si="234"/>
        <v>7827.75</v>
      </c>
      <c r="H504" s="72">
        <v>31311</v>
      </c>
      <c r="I504" s="88">
        <f t="shared" si="235"/>
        <v>3217205250</v>
      </c>
      <c r="J504" s="92">
        <f t="shared" si="236"/>
        <v>12868821000</v>
      </c>
      <c r="K504" s="67">
        <v>921</v>
      </c>
      <c r="L504" s="68">
        <v>2790</v>
      </c>
      <c r="M504" s="68">
        <v>3476</v>
      </c>
      <c r="N504" s="68">
        <v>5382</v>
      </c>
      <c r="O504" s="69">
        <v>611</v>
      </c>
      <c r="P504" s="67">
        <v>15532121</v>
      </c>
      <c r="Q504" s="68">
        <v>6637724</v>
      </c>
      <c r="R504" s="68">
        <v>3049612</v>
      </c>
      <c r="S504" s="68">
        <v>14721828</v>
      </c>
      <c r="T504" s="69">
        <v>3481287</v>
      </c>
      <c r="U504" s="102">
        <f t="shared" si="215"/>
        <v>16864.409337676439</v>
      </c>
      <c r="V504" s="103">
        <f t="shared" si="216"/>
        <v>2379.1125448028674</v>
      </c>
      <c r="W504" s="103">
        <f t="shared" si="217"/>
        <v>877.33371691599541</v>
      </c>
      <c r="X504" s="103">
        <f t="shared" si="218"/>
        <v>2735.3823857302118</v>
      </c>
      <c r="Y504" s="92">
        <f t="shared" si="219"/>
        <v>5697.6873977086743</v>
      </c>
      <c r="Z504" s="102">
        <f>Coverages!$C$10*G504</f>
        <v>1761243750</v>
      </c>
      <c r="AA504" s="103">
        <f>Coverages!$C$12*G504</f>
        <v>234832500</v>
      </c>
      <c r="AB504" s="103">
        <f>Coverages!$C$14*G504</f>
        <v>1174162500</v>
      </c>
      <c r="AC504" s="103">
        <f>Coverages!$C$16*G504</f>
        <v>23483250</v>
      </c>
      <c r="AD504" s="92">
        <f>Coverages!$C$18*G504</f>
        <v>23483250</v>
      </c>
      <c r="AE504" s="106">
        <f t="shared" si="237"/>
        <v>0.11765833093800901</v>
      </c>
      <c r="AF504" s="107">
        <f t="shared" si="220"/>
        <v>0.35642425984478299</v>
      </c>
      <c r="AG504" s="107">
        <f t="shared" si="221"/>
        <v>0.44406119255213822</v>
      </c>
      <c r="AH504" s="107">
        <f t="shared" si="222"/>
        <v>0.68755389479735551</v>
      </c>
      <c r="AI504" s="108">
        <f t="shared" si="223"/>
        <v>7.8055635399699785E-2</v>
      </c>
      <c r="AJ504" s="106">
        <f t="shared" si="244"/>
        <v>0.1261436305960271</v>
      </c>
      <c r="AK504" s="107">
        <f t="shared" si="238"/>
        <v>0.3690373328139428</v>
      </c>
      <c r="AL504" s="107">
        <f t="shared" si="239"/>
        <v>0.45714615117395674</v>
      </c>
      <c r="AM504" s="107">
        <f t="shared" si="240"/>
        <v>0.69976003568833101</v>
      </c>
      <c r="AN504" s="108">
        <f t="shared" si="241"/>
        <v>8.5120306312434349E-2</v>
      </c>
      <c r="AO504" s="102">
        <f t="shared" si="242"/>
        <v>1984.2382549263837</v>
      </c>
      <c r="AP504" s="103">
        <f t="shared" si="224"/>
        <v>847.97342786880006</v>
      </c>
      <c r="AQ504" s="103">
        <f t="shared" si="225"/>
        <v>389.58985659991697</v>
      </c>
      <c r="AR504" s="103">
        <f t="shared" si="226"/>
        <v>1880.7228130688895</v>
      </c>
      <c r="AS504" s="92">
        <f t="shared" si="227"/>
        <v>444.73661013701258</v>
      </c>
      <c r="AT504" s="102">
        <f t="shared" si="243"/>
        <v>1990.5081292087534</v>
      </c>
      <c r="AU504" s="103">
        <f t="shared" si="228"/>
        <v>850.65288774431019</v>
      </c>
      <c r="AV504" s="103">
        <f t="shared" si="229"/>
        <v>390.82089799149549</v>
      </c>
      <c r="AW504" s="103">
        <f t="shared" si="230"/>
        <v>1886.6655951761543</v>
      </c>
      <c r="AX504" s="92">
        <f t="shared" si="231"/>
        <v>446.14190641501915</v>
      </c>
    </row>
    <row r="505" spans="1:50" x14ac:dyDescent="0.2">
      <c r="A505" s="85" t="str">
        <f t="shared" si="232"/>
        <v>2013_3</v>
      </c>
      <c r="B505" s="59">
        <v>2013</v>
      </c>
      <c r="C505" s="59">
        <v>3</v>
      </c>
      <c r="D505" s="83" t="str">
        <f t="shared" si="233"/>
        <v>SYL_Personal</v>
      </c>
      <c r="E505" s="70" t="s">
        <v>22</v>
      </c>
      <c r="F505" s="71" t="s">
        <v>14</v>
      </c>
      <c r="G505" s="88">
        <f t="shared" si="234"/>
        <v>760.5</v>
      </c>
      <c r="H505" s="72">
        <v>3042</v>
      </c>
      <c r="I505" s="88">
        <f t="shared" si="235"/>
        <v>312565500</v>
      </c>
      <c r="J505" s="92">
        <f t="shared" si="236"/>
        <v>1250262000</v>
      </c>
      <c r="K505" s="67">
        <v>108</v>
      </c>
      <c r="L505" s="68">
        <v>297</v>
      </c>
      <c r="M505" s="68">
        <v>434</v>
      </c>
      <c r="N505" s="68">
        <v>395</v>
      </c>
      <c r="O505" s="69">
        <v>142</v>
      </c>
      <c r="P505" s="67">
        <v>1312090</v>
      </c>
      <c r="Q505" s="68">
        <v>825177</v>
      </c>
      <c r="R505" s="68">
        <v>371655</v>
      </c>
      <c r="S505" s="68">
        <v>1031001</v>
      </c>
      <c r="T505" s="69">
        <v>585057</v>
      </c>
      <c r="U505" s="102">
        <f t="shared" si="215"/>
        <v>12148.981481481482</v>
      </c>
      <c r="V505" s="103">
        <f t="shared" si="216"/>
        <v>2778.3737373737372</v>
      </c>
      <c r="W505" s="103">
        <f t="shared" si="217"/>
        <v>856.34792626728108</v>
      </c>
      <c r="X505" s="103">
        <f t="shared" si="218"/>
        <v>2610.1291139240507</v>
      </c>
      <c r="Y505" s="92">
        <f t="shared" si="219"/>
        <v>4120.1197183098593</v>
      </c>
      <c r="Z505" s="102">
        <f>Coverages!$C$10*G505</f>
        <v>171112500</v>
      </c>
      <c r="AA505" s="103">
        <f>Coverages!$C$12*G505</f>
        <v>22815000</v>
      </c>
      <c r="AB505" s="103">
        <f>Coverages!$C$14*G505</f>
        <v>114075000</v>
      </c>
      <c r="AC505" s="103">
        <f>Coverages!$C$16*G505</f>
        <v>2281500</v>
      </c>
      <c r="AD505" s="92">
        <f>Coverages!$C$18*G505</f>
        <v>2281500</v>
      </c>
      <c r="AE505" s="106">
        <f t="shared" si="237"/>
        <v>0.14201183431952663</v>
      </c>
      <c r="AF505" s="107">
        <f t="shared" si="220"/>
        <v>0.39053254437869822</v>
      </c>
      <c r="AG505" s="107">
        <f t="shared" si="221"/>
        <v>0.5706771860618014</v>
      </c>
      <c r="AH505" s="107">
        <f t="shared" si="222"/>
        <v>0.51939513477975019</v>
      </c>
      <c r="AI505" s="108">
        <f t="shared" si="223"/>
        <v>0.18671926364234057</v>
      </c>
      <c r="AJ505" s="106">
        <f t="shared" si="244"/>
        <v>0.17150417412960164</v>
      </c>
      <c r="AK505" s="107">
        <f t="shared" si="238"/>
        <v>0.43175275317718803</v>
      </c>
      <c r="AL505" s="107">
        <f t="shared" si="239"/>
        <v>0.61249810303468366</v>
      </c>
      <c r="AM505" s="107">
        <f t="shared" si="240"/>
        <v>0.56160843747261235</v>
      </c>
      <c r="AN505" s="108">
        <f t="shared" si="241"/>
        <v>0.21964390990127677</v>
      </c>
      <c r="AO505" s="102">
        <f t="shared" si="242"/>
        <v>1725.2991452991453</v>
      </c>
      <c r="AP505" s="103">
        <f t="shared" si="224"/>
        <v>1085.0453648915188</v>
      </c>
      <c r="AQ505" s="103">
        <f t="shared" si="225"/>
        <v>488.69822485207101</v>
      </c>
      <c r="AR505" s="103">
        <f t="shared" si="226"/>
        <v>1355.6883629191323</v>
      </c>
      <c r="AS505" s="92">
        <f t="shared" si="227"/>
        <v>769.30571992110458</v>
      </c>
      <c r="AT505" s="102">
        <f t="shared" si="243"/>
        <v>1730.7508135721707</v>
      </c>
      <c r="AU505" s="103">
        <f t="shared" si="228"/>
        <v>1088.4739340220895</v>
      </c>
      <c r="AV505" s="103">
        <f t="shared" si="229"/>
        <v>490.2424327737923</v>
      </c>
      <c r="AW505" s="103">
        <f t="shared" si="230"/>
        <v>1359.9721204671339</v>
      </c>
      <c r="AX505" s="92">
        <f t="shared" si="231"/>
        <v>771.73660247093835</v>
      </c>
    </row>
    <row r="506" spans="1:50" x14ac:dyDescent="0.2">
      <c r="A506" s="85" t="str">
        <f t="shared" si="232"/>
        <v>2013_3</v>
      </c>
      <c r="B506" s="59">
        <v>2013</v>
      </c>
      <c r="C506" s="59">
        <v>3</v>
      </c>
      <c r="D506" s="83" t="str">
        <f t="shared" si="233"/>
        <v>MYL_Personal</v>
      </c>
      <c r="E506" s="70" t="s">
        <v>23</v>
      </c>
      <c r="F506" s="71" t="s">
        <v>14</v>
      </c>
      <c r="G506" s="88">
        <f t="shared" si="234"/>
        <v>784</v>
      </c>
      <c r="H506" s="72">
        <v>3136</v>
      </c>
      <c r="I506" s="88">
        <f t="shared" si="235"/>
        <v>322224000</v>
      </c>
      <c r="J506" s="92">
        <f t="shared" si="236"/>
        <v>1288896000</v>
      </c>
      <c r="K506" s="67">
        <v>101</v>
      </c>
      <c r="L506" s="68">
        <v>321</v>
      </c>
      <c r="M506" s="68">
        <v>615</v>
      </c>
      <c r="N506" s="68">
        <v>451</v>
      </c>
      <c r="O506" s="69">
        <v>94</v>
      </c>
      <c r="P506" s="67">
        <v>1403381</v>
      </c>
      <c r="Q506" s="68">
        <v>939932</v>
      </c>
      <c r="R506" s="68">
        <v>406295</v>
      </c>
      <c r="S506" s="68">
        <v>1234497</v>
      </c>
      <c r="T506" s="69">
        <v>438368</v>
      </c>
      <c r="U506" s="102">
        <f t="shared" si="215"/>
        <v>13894.861386138615</v>
      </c>
      <c r="V506" s="103">
        <f t="shared" si="216"/>
        <v>2928.1370716510905</v>
      </c>
      <c r="W506" s="103">
        <f t="shared" si="217"/>
        <v>660.64227642276421</v>
      </c>
      <c r="X506" s="103">
        <f t="shared" si="218"/>
        <v>2737.2439024390242</v>
      </c>
      <c r="Y506" s="92">
        <f t="shared" si="219"/>
        <v>4663.489361702128</v>
      </c>
      <c r="Z506" s="102">
        <f>Coverages!$C$10*G506</f>
        <v>176400000</v>
      </c>
      <c r="AA506" s="103">
        <f>Coverages!$C$12*G506</f>
        <v>23520000</v>
      </c>
      <c r="AB506" s="103">
        <f>Coverages!$C$14*G506</f>
        <v>117600000</v>
      </c>
      <c r="AC506" s="103">
        <f>Coverages!$C$16*G506</f>
        <v>2352000</v>
      </c>
      <c r="AD506" s="92">
        <f>Coverages!$C$18*G506</f>
        <v>2352000</v>
      </c>
      <c r="AE506" s="106">
        <f t="shared" si="237"/>
        <v>0.12882653061224489</v>
      </c>
      <c r="AF506" s="107">
        <f t="shared" si="220"/>
        <v>0.40943877551020408</v>
      </c>
      <c r="AG506" s="107">
        <f t="shared" si="221"/>
        <v>0.78443877551020413</v>
      </c>
      <c r="AH506" s="107">
        <f t="shared" si="222"/>
        <v>0.57525510204081631</v>
      </c>
      <c r="AI506" s="108">
        <f t="shared" si="223"/>
        <v>0.11989795918367346</v>
      </c>
      <c r="AJ506" s="106">
        <f t="shared" si="244"/>
        <v>0.15670396906946377</v>
      </c>
      <c r="AK506" s="107">
        <f t="shared" si="238"/>
        <v>0.45035775921565219</v>
      </c>
      <c r="AL506" s="107">
        <f t="shared" si="239"/>
        <v>0.81865741491360544</v>
      </c>
      <c r="AM506" s="107">
        <f t="shared" si="240"/>
        <v>0.61638827528239748</v>
      </c>
      <c r="AN506" s="108">
        <f t="shared" si="241"/>
        <v>0.146929468734458</v>
      </c>
      <c r="AO506" s="102">
        <f t="shared" si="242"/>
        <v>1790.0267857142858</v>
      </c>
      <c r="AP506" s="103">
        <f t="shared" si="224"/>
        <v>1198.8928571428571</v>
      </c>
      <c r="AQ506" s="103">
        <f t="shared" si="225"/>
        <v>518.23341836734699</v>
      </c>
      <c r="AR506" s="103">
        <f t="shared" si="226"/>
        <v>1574.6135204081634</v>
      </c>
      <c r="AS506" s="92">
        <f t="shared" si="227"/>
        <v>559.14285714285711</v>
      </c>
      <c r="AT506" s="102">
        <f t="shared" si="243"/>
        <v>1795.6829829378996</v>
      </c>
      <c r="AU506" s="103">
        <f t="shared" si="228"/>
        <v>1202.6811660687908</v>
      </c>
      <c r="AV506" s="103">
        <f t="shared" si="229"/>
        <v>519.87095275819888</v>
      </c>
      <c r="AW506" s="103">
        <f t="shared" si="230"/>
        <v>1579.5890463016731</v>
      </c>
      <c r="AX506" s="92">
        <f t="shared" si="231"/>
        <v>560.9096587915335</v>
      </c>
    </row>
    <row r="507" spans="1:50" x14ac:dyDescent="0.2">
      <c r="A507" s="85" t="str">
        <f t="shared" si="232"/>
        <v>2013_3</v>
      </c>
      <c r="B507" s="59">
        <v>2013</v>
      </c>
      <c r="C507" s="59">
        <v>3</v>
      </c>
      <c r="D507" s="83" t="str">
        <f t="shared" si="233"/>
        <v>MYH_Personal</v>
      </c>
      <c r="E507" s="70" t="s">
        <v>24</v>
      </c>
      <c r="F507" s="71" t="s">
        <v>14</v>
      </c>
      <c r="G507" s="88">
        <f t="shared" si="234"/>
        <v>2239.25</v>
      </c>
      <c r="H507" s="72">
        <v>8957</v>
      </c>
      <c r="I507" s="88">
        <f t="shared" si="235"/>
        <v>920331750</v>
      </c>
      <c r="J507" s="92">
        <f t="shared" si="236"/>
        <v>3681327000</v>
      </c>
      <c r="K507" s="67">
        <v>269</v>
      </c>
      <c r="L507" s="68">
        <v>946</v>
      </c>
      <c r="M507" s="68">
        <v>1935</v>
      </c>
      <c r="N507" s="68">
        <v>1862</v>
      </c>
      <c r="O507" s="69">
        <v>193</v>
      </c>
      <c r="P507" s="67">
        <v>5732444</v>
      </c>
      <c r="Q507" s="68">
        <v>4092186</v>
      </c>
      <c r="R507" s="68">
        <v>2175196</v>
      </c>
      <c r="S507" s="68">
        <v>5115168</v>
      </c>
      <c r="T507" s="69">
        <v>1161222</v>
      </c>
      <c r="U507" s="102">
        <f t="shared" si="215"/>
        <v>21310.200743494424</v>
      </c>
      <c r="V507" s="103">
        <f t="shared" si="216"/>
        <v>4325.7780126849893</v>
      </c>
      <c r="W507" s="103">
        <f t="shared" si="217"/>
        <v>1124.1322997416021</v>
      </c>
      <c r="X507" s="103">
        <f t="shared" si="218"/>
        <v>2747.1364124597208</v>
      </c>
      <c r="Y507" s="92">
        <f t="shared" si="219"/>
        <v>6016.6943005181347</v>
      </c>
      <c r="Z507" s="102">
        <f>Coverages!$C$10*G507</f>
        <v>503831250</v>
      </c>
      <c r="AA507" s="103">
        <f>Coverages!$C$12*G507</f>
        <v>67177500</v>
      </c>
      <c r="AB507" s="103">
        <f>Coverages!$C$14*G507</f>
        <v>335887500</v>
      </c>
      <c r="AC507" s="103">
        <f>Coverages!$C$16*G507</f>
        <v>6717750</v>
      </c>
      <c r="AD507" s="92">
        <f>Coverages!$C$18*G507</f>
        <v>6717750</v>
      </c>
      <c r="AE507" s="106">
        <f t="shared" si="237"/>
        <v>0.12012950764764989</v>
      </c>
      <c r="AF507" s="107">
        <f t="shared" si="220"/>
        <v>0.42246287819582451</v>
      </c>
      <c r="AG507" s="107">
        <f t="shared" si="221"/>
        <v>0.86412861449145917</v>
      </c>
      <c r="AH507" s="107">
        <f t="shared" si="222"/>
        <v>0.83152841353131624</v>
      </c>
      <c r="AI507" s="108">
        <f t="shared" si="223"/>
        <v>8.6189572401473707E-2</v>
      </c>
      <c r="AJ507" s="106">
        <f t="shared" si="244"/>
        <v>0.13613757322716802</v>
      </c>
      <c r="AK507" s="107">
        <f t="shared" si="238"/>
        <v>0.44678429432733763</v>
      </c>
      <c r="AL507" s="107">
        <f t="shared" si="239"/>
        <v>0.88100027487866039</v>
      </c>
      <c r="AM507" s="107">
        <f t="shared" si="240"/>
        <v>0.84995761463739017</v>
      </c>
      <c r="AN507" s="108">
        <f t="shared" si="241"/>
        <v>0.10000804518214133</v>
      </c>
      <c r="AO507" s="102">
        <f t="shared" si="242"/>
        <v>2559.9839231885676</v>
      </c>
      <c r="AP507" s="103">
        <f t="shared" si="224"/>
        <v>1827.4806296751144</v>
      </c>
      <c r="AQ507" s="103">
        <f t="shared" si="225"/>
        <v>971.39488668080833</v>
      </c>
      <c r="AR507" s="103">
        <f t="shared" si="226"/>
        <v>2284.3219828067431</v>
      </c>
      <c r="AS507" s="92">
        <f t="shared" si="227"/>
        <v>518.57630903204199</v>
      </c>
      <c r="AT507" s="102">
        <f t="shared" si="243"/>
        <v>2568.0730613368869</v>
      </c>
      <c r="AU507" s="103">
        <f t="shared" si="228"/>
        <v>1833.2551750317928</v>
      </c>
      <c r="AV507" s="103">
        <f t="shared" si="229"/>
        <v>974.46433854875011</v>
      </c>
      <c r="AW507" s="103">
        <f t="shared" si="230"/>
        <v>2291.5400734856685</v>
      </c>
      <c r="AX507" s="92">
        <f t="shared" si="231"/>
        <v>520.21492690233742</v>
      </c>
    </row>
    <row r="508" spans="1:50" x14ac:dyDescent="0.2">
      <c r="A508" s="85" t="str">
        <f t="shared" si="232"/>
        <v>2013_3</v>
      </c>
      <c r="B508" s="59">
        <v>2013</v>
      </c>
      <c r="C508" s="59">
        <v>3</v>
      </c>
      <c r="D508" s="83" t="str">
        <f t="shared" si="233"/>
        <v>LML_Personal</v>
      </c>
      <c r="E508" s="70" t="s">
        <v>25</v>
      </c>
      <c r="F508" s="71" t="s">
        <v>14</v>
      </c>
      <c r="G508" s="88">
        <f t="shared" si="234"/>
        <v>6251.5</v>
      </c>
      <c r="H508" s="72">
        <v>25006</v>
      </c>
      <c r="I508" s="88">
        <f t="shared" si="235"/>
        <v>2569366500</v>
      </c>
      <c r="J508" s="92">
        <f t="shared" si="236"/>
        <v>10277466000</v>
      </c>
      <c r="K508" s="67">
        <v>188</v>
      </c>
      <c r="L508" s="68">
        <v>1980</v>
      </c>
      <c r="M508" s="68">
        <v>9040</v>
      </c>
      <c r="N508" s="68">
        <v>3001</v>
      </c>
      <c r="O508" s="69">
        <v>765</v>
      </c>
      <c r="P508" s="67">
        <v>2983621</v>
      </c>
      <c r="Q508" s="68">
        <v>3768832</v>
      </c>
      <c r="R508" s="68">
        <v>12410911</v>
      </c>
      <c r="S508" s="68">
        <v>4973839</v>
      </c>
      <c r="T508" s="69">
        <v>4010660</v>
      </c>
      <c r="U508" s="102">
        <f t="shared" si="215"/>
        <v>15870.324468085106</v>
      </c>
      <c r="V508" s="103">
        <f t="shared" si="216"/>
        <v>1903.4505050505049</v>
      </c>
      <c r="W508" s="103">
        <f t="shared" si="217"/>
        <v>1372.8883849557521</v>
      </c>
      <c r="X508" s="103">
        <f t="shared" si="218"/>
        <v>1657.3938687104298</v>
      </c>
      <c r="Y508" s="92">
        <f t="shared" si="219"/>
        <v>5242.6928104575163</v>
      </c>
      <c r="Z508" s="102">
        <f>Coverages!$C$10*G508</f>
        <v>1406587500</v>
      </c>
      <c r="AA508" s="103">
        <f>Coverages!$C$12*G508</f>
        <v>187545000</v>
      </c>
      <c r="AB508" s="103">
        <f>Coverages!$C$14*G508</f>
        <v>937725000</v>
      </c>
      <c r="AC508" s="103">
        <f>Coverages!$C$16*G508</f>
        <v>18754500</v>
      </c>
      <c r="AD508" s="92">
        <f>Coverages!$C$18*G508</f>
        <v>18754500</v>
      </c>
      <c r="AE508" s="106">
        <f t="shared" si="237"/>
        <v>3.0072782532192272E-2</v>
      </c>
      <c r="AF508" s="107">
        <f t="shared" si="220"/>
        <v>0.31672398624330161</v>
      </c>
      <c r="AG508" s="107">
        <f t="shared" si="221"/>
        <v>1.4460529472926498</v>
      </c>
      <c r="AH508" s="107">
        <f t="shared" si="222"/>
        <v>0.48004478925057986</v>
      </c>
      <c r="AI508" s="108">
        <f t="shared" si="223"/>
        <v>0.12237063104854835</v>
      </c>
      <c r="AJ508" s="106">
        <f t="shared" si="244"/>
        <v>3.5105704341754113E-2</v>
      </c>
      <c r="AK508" s="107">
        <f t="shared" si="238"/>
        <v>0.33043287866020121</v>
      </c>
      <c r="AL508" s="107">
        <f t="shared" si="239"/>
        <v>1.4697202686331454</v>
      </c>
      <c r="AM508" s="107">
        <f t="shared" si="240"/>
        <v>0.49476749562265332</v>
      </c>
      <c r="AN508" s="108">
        <f t="shared" si="241"/>
        <v>0.13202798117716644</v>
      </c>
      <c r="AO508" s="102">
        <f t="shared" si="242"/>
        <v>477.26481644405345</v>
      </c>
      <c r="AP508" s="103">
        <f t="shared" si="224"/>
        <v>602.8684315764217</v>
      </c>
      <c r="AQ508" s="103">
        <f t="shared" si="225"/>
        <v>1985.2692953691114</v>
      </c>
      <c r="AR508" s="103">
        <f t="shared" si="226"/>
        <v>795.62329041030148</v>
      </c>
      <c r="AS508" s="92">
        <f t="shared" si="227"/>
        <v>641.55162760937378</v>
      </c>
      <c r="AT508" s="102">
        <f t="shared" si="243"/>
        <v>478.77289663103357</v>
      </c>
      <c r="AU508" s="103">
        <f t="shared" si="228"/>
        <v>604.77339901942355</v>
      </c>
      <c r="AV508" s="103">
        <f t="shared" si="229"/>
        <v>1991.5424275737291</v>
      </c>
      <c r="AW508" s="103">
        <f t="shared" si="230"/>
        <v>798.13733225714759</v>
      </c>
      <c r="AX508" s="92">
        <f t="shared" si="231"/>
        <v>643.57882774059476</v>
      </c>
    </row>
    <row r="509" spans="1:50" x14ac:dyDescent="0.2">
      <c r="A509" s="85" t="str">
        <f t="shared" si="232"/>
        <v>2013_3</v>
      </c>
      <c r="B509" s="59">
        <v>2013</v>
      </c>
      <c r="C509" s="59">
        <v>3</v>
      </c>
      <c r="D509" s="83" t="str">
        <f t="shared" si="233"/>
        <v>MSA_Personal</v>
      </c>
      <c r="E509" s="70" t="s">
        <v>26</v>
      </c>
      <c r="F509" s="71" t="s">
        <v>14</v>
      </c>
      <c r="G509" s="88">
        <f t="shared" si="234"/>
        <v>6133.5</v>
      </c>
      <c r="H509" s="72">
        <v>24534</v>
      </c>
      <c r="I509" s="88">
        <f t="shared" si="235"/>
        <v>2520868500</v>
      </c>
      <c r="J509" s="92">
        <f t="shared" si="236"/>
        <v>10083474000</v>
      </c>
      <c r="K509" s="67">
        <v>339</v>
      </c>
      <c r="L509" s="68">
        <v>2554</v>
      </c>
      <c r="M509" s="68">
        <v>3555</v>
      </c>
      <c r="N509" s="68">
        <v>4674</v>
      </c>
      <c r="O509" s="69">
        <v>876</v>
      </c>
      <c r="P509" s="67">
        <v>7007273</v>
      </c>
      <c r="Q509" s="68">
        <v>7848478</v>
      </c>
      <c r="R509" s="68">
        <v>4314941</v>
      </c>
      <c r="S509" s="68">
        <v>12172294</v>
      </c>
      <c r="T509" s="69">
        <v>3653120</v>
      </c>
      <c r="U509" s="102">
        <f t="shared" si="215"/>
        <v>20670.421828908555</v>
      </c>
      <c r="V509" s="103">
        <f t="shared" si="216"/>
        <v>3073.0140955364136</v>
      </c>
      <c r="W509" s="103">
        <f t="shared" si="217"/>
        <v>1213.7668073136429</v>
      </c>
      <c r="X509" s="103">
        <f t="shared" si="218"/>
        <v>2604.2563115104836</v>
      </c>
      <c r="Y509" s="92">
        <f t="shared" si="219"/>
        <v>4170.2283105022834</v>
      </c>
      <c r="Z509" s="102">
        <f>Coverages!$C$10*G509</f>
        <v>1380037500</v>
      </c>
      <c r="AA509" s="103">
        <f>Coverages!$C$12*G509</f>
        <v>184005000</v>
      </c>
      <c r="AB509" s="103">
        <f>Coverages!$C$14*G509</f>
        <v>920025000</v>
      </c>
      <c r="AC509" s="103">
        <f>Coverages!$C$16*G509</f>
        <v>18400500</v>
      </c>
      <c r="AD509" s="92">
        <f>Coverages!$C$18*G509</f>
        <v>18400500</v>
      </c>
      <c r="AE509" s="106">
        <f t="shared" si="237"/>
        <v>5.5270237221814622E-2</v>
      </c>
      <c r="AF509" s="107">
        <f t="shared" si="220"/>
        <v>0.41640172821390725</v>
      </c>
      <c r="AG509" s="107">
        <f t="shared" si="221"/>
        <v>0.57960381511371972</v>
      </c>
      <c r="AH509" s="107">
        <f t="shared" si="222"/>
        <v>0.76204450966006354</v>
      </c>
      <c r="AI509" s="108">
        <f t="shared" si="223"/>
        <v>0.14282220591831743</v>
      </c>
      <c r="AJ509" s="106">
        <f t="shared" si="244"/>
        <v>6.206855090001568E-2</v>
      </c>
      <c r="AK509" s="107">
        <f t="shared" si="238"/>
        <v>0.43106784018767969</v>
      </c>
      <c r="AL509" s="107">
        <f t="shared" si="239"/>
        <v>0.59428958561276923</v>
      </c>
      <c r="AM509" s="107">
        <f t="shared" si="240"/>
        <v>0.77471343481090915</v>
      </c>
      <c r="AN509" s="108">
        <f t="shared" si="241"/>
        <v>0.1532318303372926</v>
      </c>
      <c r="AO509" s="102">
        <f t="shared" si="242"/>
        <v>1142.4591179587512</v>
      </c>
      <c r="AP509" s="103">
        <f t="shared" si="224"/>
        <v>1279.6083802070596</v>
      </c>
      <c r="AQ509" s="103">
        <f t="shared" si="225"/>
        <v>703.50387217738648</v>
      </c>
      <c r="AR509" s="103">
        <f t="shared" si="226"/>
        <v>1984.5592239341322</v>
      </c>
      <c r="AS509" s="92">
        <f t="shared" si="227"/>
        <v>595.60120648895406</v>
      </c>
      <c r="AT509" s="102">
        <f t="shared" si="243"/>
        <v>1146.0691053302596</v>
      </c>
      <c r="AU509" s="103">
        <f t="shared" si="228"/>
        <v>1283.6517372256262</v>
      </c>
      <c r="AV509" s="103">
        <f t="shared" si="229"/>
        <v>705.72683145395592</v>
      </c>
      <c r="AW509" s="103">
        <f t="shared" si="230"/>
        <v>1990.8301124270292</v>
      </c>
      <c r="AX509" s="92">
        <f t="shared" si="231"/>
        <v>597.48321066755614</v>
      </c>
    </row>
    <row r="510" spans="1:50" x14ac:dyDescent="0.2">
      <c r="A510" s="85" t="str">
        <f t="shared" si="232"/>
        <v>2013_3</v>
      </c>
      <c r="B510" s="59">
        <v>2013</v>
      </c>
      <c r="C510" s="59">
        <v>3</v>
      </c>
      <c r="D510" s="83" t="str">
        <f t="shared" si="233"/>
        <v>LYA_Personal</v>
      </c>
      <c r="E510" s="70" t="s">
        <v>27</v>
      </c>
      <c r="F510" s="71" t="s">
        <v>14</v>
      </c>
      <c r="G510" s="88">
        <f t="shared" si="234"/>
        <v>1564.75</v>
      </c>
      <c r="H510" s="72">
        <v>6259</v>
      </c>
      <c r="I510" s="88">
        <f t="shared" si="235"/>
        <v>643112250</v>
      </c>
      <c r="J510" s="92">
        <f t="shared" si="236"/>
        <v>2572449000</v>
      </c>
      <c r="K510" s="67">
        <v>184</v>
      </c>
      <c r="L510" s="68">
        <v>674</v>
      </c>
      <c r="M510" s="68">
        <v>963</v>
      </c>
      <c r="N510" s="68">
        <v>988</v>
      </c>
      <c r="O510" s="69">
        <v>242</v>
      </c>
      <c r="P510" s="67">
        <v>3763693</v>
      </c>
      <c r="Q510" s="68">
        <v>1986499</v>
      </c>
      <c r="R510" s="68">
        <v>903173</v>
      </c>
      <c r="S510" s="68">
        <v>2882405</v>
      </c>
      <c r="T510" s="69">
        <v>1994757</v>
      </c>
      <c r="U510" s="102">
        <f t="shared" si="215"/>
        <v>20454.853260869564</v>
      </c>
      <c r="V510" s="103">
        <f t="shared" si="216"/>
        <v>2947.3278931750742</v>
      </c>
      <c r="W510" s="103">
        <f t="shared" si="217"/>
        <v>937.87435098650053</v>
      </c>
      <c r="X510" s="103">
        <f t="shared" si="218"/>
        <v>2917.4139676113359</v>
      </c>
      <c r="Y510" s="92">
        <f t="shared" si="219"/>
        <v>8242.7975206611573</v>
      </c>
      <c r="Z510" s="102">
        <f>Coverages!$C$10*G510</f>
        <v>352068750</v>
      </c>
      <c r="AA510" s="103">
        <f>Coverages!$C$12*G510</f>
        <v>46942500</v>
      </c>
      <c r="AB510" s="103">
        <f>Coverages!$C$14*G510</f>
        <v>234712500</v>
      </c>
      <c r="AC510" s="103">
        <f>Coverages!$C$16*G510</f>
        <v>4694250</v>
      </c>
      <c r="AD510" s="92">
        <f>Coverages!$C$18*G510</f>
        <v>4694250</v>
      </c>
      <c r="AE510" s="106">
        <f t="shared" si="237"/>
        <v>0.11759066943601214</v>
      </c>
      <c r="AF510" s="107">
        <f t="shared" si="220"/>
        <v>0.43073973478191402</v>
      </c>
      <c r="AG510" s="107">
        <f t="shared" si="221"/>
        <v>0.61543377536347654</v>
      </c>
      <c r="AH510" s="107">
        <f t="shared" si="222"/>
        <v>0.63141076849336952</v>
      </c>
      <c r="AI510" s="108">
        <f t="shared" si="223"/>
        <v>0.15465729349736379</v>
      </c>
      <c r="AJ510" s="106">
        <f t="shared" si="244"/>
        <v>0.13656449563642886</v>
      </c>
      <c r="AK510" s="107">
        <f t="shared" si="238"/>
        <v>0.45990704256393256</v>
      </c>
      <c r="AL510" s="107">
        <f t="shared" si="239"/>
        <v>0.64408938641148916</v>
      </c>
      <c r="AM510" s="107">
        <f t="shared" si="240"/>
        <v>0.65982662523286506</v>
      </c>
      <c r="AN510" s="108">
        <f t="shared" si="241"/>
        <v>0.17595510842344222</v>
      </c>
      <c r="AO510" s="102">
        <f t="shared" si="242"/>
        <v>2405.2998881610479</v>
      </c>
      <c r="AP510" s="103">
        <f t="shared" si="224"/>
        <v>1269.531235021569</v>
      </c>
      <c r="AQ510" s="103">
        <f t="shared" si="225"/>
        <v>577.19955264419241</v>
      </c>
      <c r="AR510" s="103">
        <f t="shared" si="226"/>
        <v>1842.086595302764</v>
      </c>
      <c r="AS510" s="92">
        <f t="shared" si="227"/>
        <v>1274.8087553922351</v>
      </c>
      <c r="AT510" s="102">
        <f t="shared" si="243"/>
        <v>2412.900249595833</v>
      </c>
      <c r="AU510" s="103">
        <f t="shared" si="228"/>
        <v>1273.5427498794065</v>
      </c>
      <c r="AV510" s="103">
        <f t="shared" si="229"/>
        <v>579.02341055134343</v>
      </c>
      <c r="AW510" s="103">
        <f t="shared" si="230"/>
        <v>1847.9072931655894</v>
      </c>
      <c r="AX510" s="92">
        <f t="shared" si="231"/>
        <v>1278.8369463670483</v>
      </c>
    </row>
    <row r="511" spans="1:50" x14ac:dyDescent="0.2">
      <c r="A511" s="85" t="str">
        <f t="shared" si="232"/>
        <v>2013_3</v>
      </c>
      <c r="B511" s="59">
        <v>2013</v>
      </c>
      <c r="C511" s="59">
        <v>3</v>
      </c>
      <c r="D511" s="83" t="str">
        <f t="shared" si="233"/>
        <v>MMA_Personal</v>
      </c>
      <c r="E511" s="70" t="s">
        <v>28</v>
      </c>
      <c r="F511" s="71" t="s">
        <v>14</v>
      </c>
      <c r="G511" s="88">
        <f t="shared" si="234"/>
        <v>10729.25</v>
      </c>
      <c r="H511" s="72">
        <v>42917</v>
      </c>
      <c r="I511" s="88">
        <f t="shared" si="235"/>
        <v>4409721750</v>
      </c>
      <c r="J511" s="92">
        <f t="shared" si="236"/>
        <v>17638887000</v>
      </c>
      <c r="K511" s="67">
        <v>1159</v>
      </c>
      <c r="L511" s="68">
        <v>4455</v>
      </c>
      <c r="M511" s="68">
        <v>8201</v>
      </c>
      <c r="N511" s="68">
        <v>7442</v>
      </c>
      <c r="O511" s="69">
        <v>1506</v>
      </c>
      <c r="P511" s="67">
        <v>15590875</v>
      </c>
      <c r="Q511" s="68">
        <v>13721541</v>
      </c>
      <c r="R511" s="68">
        <v>9105702</v>
      </c>
      <c r="S511" s="68">
        <v>21548633</v>
      </c>
      <c r="T511" s="69">
        <v>14179909</v>
      </c>
      <c r="U511" s="102">
        <f t="shared" si="215"/>
        <v>13452.006039689388</v>
      </c>
      <c r="V511" s="103">
        <f t="shared" si="216"/>
        <v>3080.0316498316497</v>
      </c>
      <c r="W511" s="103">
        <f t="shared" si="217"/>
        <v>1110.3160590171931</v>
      </c>
      <c r="X511" s="103">
        <f t="shared" si="218"/>
        <v>2895.5432679387263</v>
      </c>
      <c r="Y511" s="92">
        <f t="shared" si="219"/>
        <v>9415.6102257636121</v>
      </c>
      <c r="Z511" s="102">
        <f>Coverages!$C$10*G511</f>
        <v>2414081250</v>
      </c>
      <c r="AA511" s="103">
        <f>Coverages!$C$12*G511</f>
        <v>321877500</v>
      </c>
      <c r="AB511" s="103">
        <f>Coverages!$C$14*G511</f>
        <v>1609387500</v>
      </c>
      <c r="AC511" s="103">
        <f>Coverages!$C$16*G511</f>
        <v>32187750</v>
      </c>
      <c r="AD511" s="92">
        <f>Coverages!$C$18*G511</f>
        <v>32187750</v>
      </c>
      <c r="AE511" s="106">
        <f t="shared" si="237"/>
        <v>0.10802246196146049</v>
      </c>
      <c r="AF511" s="107">
        <f t="shared" si="220"/>
        <v>0.41522007596057509</v>
      </c>
      <c r="AG511" s="107">
        <f t="shared" si="221"/>
        <v>0.76435911177388915</v>
      </c>
      <c r="AH511" s="107">
        <f t="shared" si="222"/>
        <v>0.69361791364727265</v>
      </c>
      <c r="AI511" s="108">
        <f t="shared" si="223"/>
        <v>0.14036395833818766</v>
      </c>
      <c r="AJ511" s="106">
        <f t="shared" si="244"/>
        <v>0.11500487013904119</v>
      </c>
      <c r="AK511" s="107">
        <f t="shared" si="238"/>
        <v>0.42630433425887448</v>
      </c>
      <c r="AL511" s="107">
        <f t="shared" si="239"/>
        <v>0.773905636191486</v>
      </c>
      <c r="AM511" s="107">
        <f t="shared" si="240"/>
        <v>0.70398753918512014</v>
      </c>
      <c r="AN511" s="108">
        <f t="shared" si="241"/>
        <v>0.1481776514498927</v>
      </c>
      <c r="AO511" s="102">
        <f t="shared" si="242"/>
        <v>1453.1188107276837</v>
      </c>
      <c r="AP511" s="103">
        <f t="shared" si="224"/>
        <v>1278.890975604073</v>
      </c>
      <c r="AQ511" s="103">
        <f t="shared" si="225"/>
        <v>848.68019665866677</v>
      </c>
      <c r="AR511" s="103">
        <f t="shared" si="226"/>
        <v>2008.400680383065</v>
      </c>
      <c r="AS511" s="92">
        <f t="shared" si="227"/>
        <v>1321.6123214576974</v>
      </c>
      <c r="AT511" s="102">
        <f t="shared" si="243"/>
        <v>1457.7104328466451</v>
      </c>
      <c r="AU511" s="103">
        <f t="shared" si="228"/>
        <v>1282.9320657392857</v>
      </c>
      <c r="AV511" s="103">
        <f t="shared" si="229"/>
        <v>851.3618898100691</v>
      </c>
      <c r="AW511" s="103">
        <f t="shared" si="230"/>
        <v>2014.7469040501894</v>
      </c>
      <c r="AX511" s="92">
        <f t="shared" si="231"/>
        <v>1325.7884041861689</v>
      </c>
    </row>
    <row r="512" spans="1:50" x14ac:dyDescent="0.2">
      <c r="A512" s="85" t="str">
        <f t="shared" si="232"/>
        <v>2013_3</v>
      </c>
      <c r="B512" s="59">
        <v>2013</v>
      </c>
      <c r="C512" s="59">
        <v>3</v>
      </c>
      <c r="D512" s="83" t="str">
        <f t="shared" si="233"/>
        <v>LYH_Personal</v>
      </c>
      <c r="E512" s="70" t="s">
        <v>29</v>
      </c>
      <c r="F512" s="71" t="s">
        <v>14</v>
      </c>
      <c r="G512" s="88">
        <f t="shared" si="234"/>
        <v>1132</v>
      </c>
      <c r="H512" s="72">
        <v>4528</v>
      </c>
      <c r="I512" s="88">
        <f t="shared" si="235"/>
        <v>465252000</v>
      </c>
      <c r="J512" s="92">
        <f t="shared" si="236"/>
        <v>1861008000</v>
      </c>
      <c r="K512" s="67">
        <v>144</v>
      </c>
      <c r="L512" s="68">
        <v>554</v>
      </c>
      <c r="M512" s="68">
        <v>674</v>
      </c>
      <c r="N512" s="68">
        <v>863</v>
      </c>
      <c r="O512" s="69">
        <v>213</v>
      </c>
      <c r="P512" s="67">
        <v>2423565</v>
      </c>
      <c r="Q512" s="68">
        <v>1749727</v>
      </c>
      <c r="R512" s="68">
        <v>781025</v>
      </c>
      <c r="S512" s="68">
        <v>2174386</v>
      </c>
      <c r="T512" s="69">
        <v>1829912</v>
      </c>
      <c r="U512" s="102">
        <f t="shared" si="215"/>
        <v>16830.3125</v>
      </c>
      <c r="V512" s="103">
        <f t="shared" si="216"/>
        <v>3158.3519855595669</v>
      </c>
      <c r="W512" s="103">
        <f t="shared" si="217"/>
        <v>1158.7908011869436</v>
      </c>
      <c r="X512" s="103">
        <f t="shared" si="218"/>
        <v>2519.5666280417149</v>
      </c>
      <c r="Y512" s="92">
        <f t="shared" si="219"/>
        <v>8591.1361502347427</v>
      </c>
      <c r="Z512" s="102">
        <f>Coverages!$C$10*G512</f>
        <v>254700000</v>
      </c>
      <c r="AA512" s="103">
        <f>Coverages!$C$12*G512</f>
        <v>33960000</v>
      </c>
      <c r="AB512" s="103">
        <f>Coverages!$C$14*G512</f>
        <v>169800000</v>
      </c>
      <c r="AC512" s="103">
        <f>Coverages!$C$16*G512</f>
        <v>3396000</v>
      </c>
      <c r="AD512" s="92">
        <f>Coverages!$C$18*G512</f>
        <v>3396000</v>
      </c>
      <c r="AE512" s="106">
        <f t="shared" si="237"/>
        <v>0.12720848056537101</v>
      </c>
      <c r="AF512" s="107">
        <f t="shared" si="220"/>
        <v>0.48939929328621906</v>
      </c>
      <c r="AG512" s="107">
        <f t="shared" si="221"/>
        <v>0.59540636042402828</v>
      </c>
      <c r="AH512" s="107">
        <f t="shared" si="222"/>
        <v>0.76236749116607772</v>
      </c>
      <c r="AI512" s="108">
        <f t="shared" si="223"/>
        <v>0.18816254416961131</v>
      </c>
      <c r="AJ512" s="106">
        <f t="shared" si="244"/>
        <v>0.15028370847107375</v>
      </c>
      <c r="AK512" s="107">
        <f t="shared" si="238"/>
        <v>0.52401754108692755</v>
      </c>
      <c r="AL512" s="107">
        <f t="shared" si="239"/>
        <v>0.62939618851053014</v>
      </c>
      <c r="AM512" s="107">
        <f t="shared" si="240"/>
        <v>0.79184344167158038</v>
      </c>
      <c r="AN512" s="108">
        <f t="shared" si="241"/>
        <v>0.21522915247920246</v>
      </c>
      <c r="AO512" s="102">
        <f t="shared" si="242"/>
        <v>2140.9584805653712</v>
      </c>
      <c r="AP512" s="103">
        <f t="shared" si="224"/>
        <v>1545.6952296819788</v>
      </c>
      <c r="AQ512" s="103">
        <f t="shared" si="225"/>
        <v>689.95141342756187</v>
      </c>
      <c r="AR512" s="103">
        <f t="shared" si="226"/>
        <v>1920.8356890459363</v>
      </c>
      <c r="AS512" s="92">
        <f t="shared" si="227"/>
        <v>1616.530035335689</v>
      </c>
      <c r="AT512" s="102">
        <f t="shared" si="243"/>
        <v>2147.7235655966624</v>
      </c>
      <c r="AU512" s="103">
        <f t="shared" si="228"/>
        <v>1550.5793784201171</v>
      </c>
      <c r="AV512" s="103">
        <f t="shared" si="229"/>
        <v>692.1315491105596</v>
      </c>
      <c r="AW512" s="103">
        <f t="shared" si="230"/>
        <v>1926.9052214004839</v>
      </c>
      <c r="AX512" s="92">
        <f t="shared" si="231"/>
        <v>1621.6380106859604</v>
      </c>
    </row>
    <row r="513" spans="1:50" x14ac:dyDescent="0.2">
      <c r="A513" s="85" t="str">
        <f t="shared" si="232"/>
        <v>2013_3</v>
      </c>
      <c r="B513" s="59">
        <v>2013</v>
      </c>
      <c r="C513" s="59">
        <v>3</v>
      </c>
      <c r="D513" s="83" t="str">
        <f t="shared" si="233"/>
        <v>SSA_Personal</v>
      </c>
      <c r="E513" s="70" t="s">
        <v>30</v>
      </c>
      <c r="F513" s="71" t="s">
        <v>14</v>
      </c>
      <c r="G513" s="88">
        <f t="shared" si="234"/>
        <v>2232.25</v>
      </c>
      <c r="H513" s="72">
        <v>8929</v>
      </c>
      <c r="I513" s="88">
        <f t="shared" si="235"/>
        <v>917454750</v>
      </c>
      <c r="J513" s="92">
        <f t="shared" si="236"/>
        <v>3669819000</v>
      </c>
      <c r="K513" s="67">
        <v>268</v>
      </c>
      <c r="L513" s="68">
        <v>940</v>
      </c>
      <c r="M513" s="68">
        <v>1165</v>
      </c>
      <c r="N513" s="68">
        <v>1165</v>
      </c>
      <c r="O513" s="69">
        <v>346</v>
      </c>
      <c r="P513" s="67">
        <v>5949549</v>
      </c>
      <c r="Q513" s="68">
        <v>1735401</v>
      </c>
      <c r="R513" s="68">
        <v>921852</v>
      </c>
      <c r="S513" s="68">
        <v>3420981</v>
      </c>
      <c r="T513" s="69">
        <v>2246364</v>
      </c>
      <c r="U513" s="102">
        <f t="shared" si="215"/>
        <v>22199.809701492537</v>
      </c>
      <c r="V513" s="103">
        <f t="shared" si="216"/>
        <v>1846.1712765957448</v>
      </c>
      <c r="W513" s="103">
        <f t="shared" si="217"/>
        <v>791.28927038626614</v>
      </c>
      <c r="X513" s="103">
        <f t="shared" si="218"/>
        <v>2936.4643776824032</v>
      </c>
      <c r="Y513" s="92">
        <f t="shared" si="219"/>
        <v>6492.3815028901736</v>
      </c>
      <c r="Z513" s="102">
        <f>Coverages!$C$10*G513</f>
        <v>502256250</v>
      </c>
      <c r="AA513" s="103">
        <f>Coverages!$C$12*G513</f>
        <v>66967500</v>
      </c>
      <c r="AB513" s="103">
        <f>Coverages!$C$14*G513</f>
        <v>334837500</v>
      </c>
      <c r="AC513" s="103">
        <f>Coverages!$C$16*G513</f>
        <v>6696750</v>
      </c>
      <c r="AD513" s="92">
        <f>Coverages!$C$18*G513</f>
        <v>6696750</v>
      </c>
      <c r="AE513" s="106">
        <f t="shared" si="237"/>
        <v>0.12005823720461418</v>
      </c>
      <c r="AF513" s="107">
        <f t="shared" si="220"/>
        <v>0.42109978721021391</v>
      </c>
      <c r="AG513" s="107">
        <f t="shared" si="221"/>
        <v>0.52189494904244593</v>
      </c>
      <c r="AH513" s="107">
        <f t="shared" si="222"/>
        <v>0.52189494904244593</v>
      </c>
      <c r="AI513" s="108">
        <f t="shared" si="223"/>
        <v>0.15500055997312129</v>
      </c>
      <c r="AJ513" s="106">
        <f t="shared" si="244"/>
        <v>0.13608727494659664</v>
      </c>
      <c r="AK513" s="107">
        <f t="shared" si="238"/>
        <v>0.44544866056434201</v>
      </c>
      <c r="AL513" s="107">
        <f t="shared" si="239"/>
        <v>0.54652910678094158</v>
      </c>
      <c r="AM513" s="107">
        <f t="shared" si="240"/>
        <v>0.54652910678094158</v>
      </c>
      <c r="AN513" s="108">
        <f t="shared" si="241"/>
        <v>0.17284814046801167</v>
      </c>
      <c r="AO513" s="102">
        <f t="shared" si="242"/>
        <v>2665.270019039086</v>
      </c>
      <c r="AP513" s="103">
        <f t="shared" si="224"/>
        <v>777.4223317280771</v>
      </c>
      <c r="AQ513" s="103">
        <f t="shared" si="225"/>
        <v>412.96987344607459</v>
      </c>
      <c r="AR513" s="103">
        <f t="shared" si="226"/>
        <v>1532.5259267555157</v>
      </c>
      <c r="AS513" s="92">
        <f t="shared" si="227"/>
        <v>1006.3227685071116</v>
      </c>
      <c r="AT513" s="102">
        <f t="shared" si="243"/>
        <v>2673.6918443448199</v>
      </c>
      <c r="AU513" s="103">
        <f t="shared" si="228"/>
        <v>779.87886146796086</v>
      </c>
      <c r="AV513" s="103">
        <f t="shared" si="229"/>
        <v>414.27479193682763</v>
      </c>
      <c r="AW513" s="103">
        <f t="shared" si="230"/>
        <v>1537.3684626109618</v>
      </c>
      <c r="AX513" s="92">
        <f t="shared" si="231"/>
        <v>1009.5025868733591</v>
      </c>
    </row>
    <row r="514" spans="1:50" x14ac:dyDescent="0.2">
      <c r="A514" s="85" t="str">
        <f t="shared" si="232"/>
        <v>2013_3</v>
      </c>
      <c r="B514" s="59">
        <v>2013</v>
      </c>
      <c r="C514" s="59">
        <v>3</v>
      </c>
      <c r="D514" s="83" t="str">
        <f t="shared" si="233"/>
        <v>MML_Personal</v>
      </c>
      <c r="E514" s="70" t="s">
        <v>31</v>
      </c>
      <c r="F514" s="71" t="s">
        <v>14</v>
      </c>
      <c r="G514" s="88">
        <f t="shared" si="234"/>
        <v>7240.5</v>
      </c>
      <c r="H514" s="72">
        <v>28962</v>
      </c>
      <c r="I514" s="88">
        <f t="shared" si="235"/>
        <v>2975845500</v>
      </c>
      <c r="J514" s="92">
        <f t="shared" si="236"/>
        <v>11903382000</v>
      </c>
      <c r="K514" s="67">
        <v>669</v>
      </c>
      <c r="L514" s="68">
        <v>2737</v>
      </c>
      <c r="M514" s="68">
        <v>11148</v>
      </c>
      <c r="N514" s="68">
        <v>3658</v>
      </c>
      <c r="O514" s="69">
        <v>886</v>
      </c>
      <c r="P514" s="67">
        <v>9428059</v>
      </c>
      <c r="Q514" s="68">
        <v>8213591</v>
      </c>
      <c r="R514" s="68">
        <v>6182292</v>
      </c>
      <c r="S514" s="68">
        <v>10630574</v>
      </c>
      <c r="T514" s="69">
        <v>2215606</v>
      </c>
      <c r="U514" s="102">
        <f t="shared" si="215"/>
        <v>14092.763826606875</v>
      </c>
      <c r="V514" s="103">
        <f t="shared" si="216"/>
        <v>3000.9466569236392</v>
      </c>
      <c r="W514" s="103">
        <f t="shared" si="217"/>
        <v>554.5651237890205</v>
      </c>
      <c r="X514" s="103">
        <f t="shared" si="218"/>
        <v>2906.1164570803717</v>
      </c>
      <c r="Y514" s="92">
        <f t="shared" si="219"/>
        <v>2500.6839729119638</v>
      </c>
      <c r="Z514" s="102">
        <f>Coverages!$C$10*G514</f>
        <v>1629112500</v>
      </c>
      <c r="AA514" s="103">
        <f>Coverages!$C$12*G514</f>
        <v>217215000</v>
      </c>
      <c r="AB514" s="103">
        <f>Coverages!$C$14*G514</f>
        <v>1086075000</v>
      </c>
      <c r="AC514" s="103">
        <f>Coverages!$C$16*G514</f>
        <v>21721500</v>
      </c>
      <c r="AD514" s="92">
        <f>Coverages!$C$18*G514</f>
        <v>21721500</v>
      </c>
      <c r="AE514" s="106">
        <f t="shared" si="237"/>
        <v>9.239693391340377E-2</v>
      </c>
      <c r="AF514" s="107">
        <f t="shared" si="220"/>
        <v>0.37801256819280438</v>
      </c>
      <c r="AG514" s="107">
        <f t="shared" si="221"/>
        <v>1.5396726745390512</v>
      </c>
      <c r="AH514" s="107">
        <f t="shared" si="222"/>
        <v>0.50521372833367861</v>
      </c>
      <c r="AI514" s="108">
        <f t="shared" si="223"/>
        <v>0.12236723983150335</v>
      </c>
      <c r="AJ514" s="106">
        <f t="shared" si="244"/>
        <v>0.10032648130797174</v>
      </c>
      <c r="AK514" s="107">
        <f t="shared" si="238"/>
        <v>0.39129004545808699</v>
      </c>
      <c r="AL514" s="107">
        <f t="shared" si="239"/>
        <v>1.5646330467666691</v>
      </c>
      <c r="AM514" s="107">
        <f t="shared" si="240"/>
        <v>0.51890418813282235</v>
      </c>
      <c r="AN514" s="108">
        <f t="shared" si="241"/>
        <v>0.13134071441753897</v>
      </c>
      <c r="AO514" s="102">
        <f t="shared" si="242"/>
        <v>1302.1281679442027</v>
      </c>
      <c r="AP514" s="103">
        <f t="shared" si="224"/>
        <v>1134.3955527933153</v>
      </c>
      <c r="AQ514" s="103">
        <f t="shared" si="225"/>
        <v>853.84876735032105</v>
      </c>
      <c r="AR514" s="103">
        <f t="shared" si="226"/>
        <v>1468.2099302534355</v>
      </c>
      <c r="AS514" s="92">
        <f t="shared" si="227"/>
        <v>306.00179545611491</v>
      </c>
      <c r="AT514" s="102">
        <f t="shared" si="243"/>
        <v>1306.2426838760837</v>
      </c>
      <c r="AU514" s="103">
        <f t="shared" si="228"/>
        <v>1137.9800605936437</v>
      </c>
      <c r="AV514" s="103">
        <f t="shared" si="229"/>
        <v>856.54679235520712</v>
      </c>
      <c r="AW514" s="103">
        <f t="shared" si="230"/>
        <v>1472.8492378869621</v>
      </c>
      <c r="AX514" s="92">
        <f t="shared" si="231"/>
        <v>306.96871199596382</v>
      </c>
    </row>
    <row r="515" spans="1:50" x14ac:dyDescent="0.2">
      <c r="A515" s="85" t="str">
        <f t="shared" si="232"/>
        <v>2013_3</v>
      </c>
      <c r="B515" s="59">
        <v>2013</v>
      </c>
      <c r="C515" s="59">
        <v>3</v>
      </c>
      <c r="D515" s="83" t="str">
        <f t="shared" si="233"/>
        <v>LMH_Personal</v>
      </c>
      <c r="E515" s="70" t="s">
        <v>32</v>
      </c>
      <c r="F515" s="71" t="s">
        <v>14</v>
      </c>
      <c r="G515" s="88">
        <f t="shared" si="234"/>
        <v>5056</v>
      </c>
      <c r="H515" s="72">
        <v>20224</v>
      </c>
      <c r="I515" s="88">
        <f t="shared" si="235"/>
        <v>2078016000</v>
      </c>
      <c r="J515" s="92">
        <f t="shared" si="236"/>
        <v>8312064000</v>
      </c>
      <c r="K515" s="67">
        <v>291</v>
      </c>
      <c r="L515" s="68">
        <v>2591</v>
      </c>
      <c r="M515" s="68">
        <v>4265</v>
      </c>
      <c r="N515" s="68">
        <v>4314</v>
      </c>
      <c r="O515" s="69">
        <v>892</v>
      </c>
      <c r="P515" s="67">
        <v>9808417</v>
      </c>
      <c r="Q515" s="68">
        <v>8816100</v>
      </c>
      <c r="R515" s="68">
        <v>3991454</v>
      </c>
      <c r="S515" s="68">
        <v>13705696</v>
      </c>
      <c r="T515" s="69">
        <v>7542985</v>
      </c>
      <c r="U515" s="102">
        <f t="shared" si="215"/>
        <v>33705.900343642614</v>
      </c>
      <c r="V515" s="103">
        <f t="shared" si="216"/>
        <v>3402.5858741798534</v>
      </c>
      <c r="W515" s="103">
        <f t="shared" si="217"/>
        <v>935.8626025791325</v>
      </c>
      <c r="X515" s="103">
        <f t="shared" si="218"/>
        <v>3177.0273528048215</v>
      </c>
      <c r="Y515" s="92">
        <f t="shared" si="219"/>
        <v>8456.2612107623318</v>
      </c>
      <c r="Z515" s="102">
        <f>Coverages!$C$10*G515</f>
        <v>1137600000</v>
      </c>
      <c r="AA515" s="103">
        <f>Coverages!$C$12*G515</f>
        <v>151680000</v>
      </c>
      <c r="AB515" s="103">
        <f>Coverages!$C$14*G515</f>
        <v>758400000</v>
      </c>
      <c r="AC515" s="103">
        <f>Coverages!$C$16*G515</f>
        <v>15168000</v>
      </c>
      <c r="AD515" s="92">
        <f>Coverages!$C$18*G515</f>
        <v>15168000</v>
      </c>
      <c r="AE515" s="106">
        <f t="shared" si="237"/>
        <v>5.7555379746835444E-2</v>
      </c>
      <c r="AF515" s="107">
        <f t="shared" si="220"/>
        <v>0.51246044303797467</v>
      </c>
      <c r="AG515" s="107">
        <f t="shared" si="221"/>
        <v>0.84355221518987344</v>
      </c>
      <c r="AH515" s="107">
        <f t="shared" si="222"/>
        <v>0.853243670886076</v>
      </c>
      <c r="AI515" s="108">
        <f t="shared" si="223"/>
        <v>0.17642405063291139</v>
      </c>
      <c r="AJ515" s="106">
        <f t="shared" si="244"/>
        <v>6.5187114541760585E-2</v>
      </c>
      <c r="AK515" s="107">
        <f t="shared" si="238"/>
        <v>0.52883944713008679</v>
      </c>
      <c r="AL515" s="107">
        <f t="shared" si="239"/>
        <v>0.85545621969643926</v>
      </c>
      <c r="AM515" s="107">
        <f t="shared" si="240"/>
        <v>0.86483911390668067</v>
      </c>
      <c r="AN515" s="108">
        <f t="shared" si="241"/>
        <v>0.18891464516905848</v>
      </c>
      <c r="AO515" s="102">
        <f t="shared" si="242"/>
        <v>1939.9558939873418</v>
      </c>
      <c r="AP515" s="103">
        <f t="shared" si="224"/>
        <v>1743.690664556962</v>
      </c>
      <c r="AQ515" s="103">
        <f t="shared" si="225"/>
        <v>789.44897151898738</v>
      </c>
      <c r="AR515" s="103">
        <f t="shared" si="226"/>
        <v>2710.7784810126582</v>
      </c>
      <c r="AS515" s="92">
        <f t="shared" si="227"/>
        <v>1491.8878560126582</v>
      </c>
      <c r="AT515" s="102">
        <f t="shared" si="243"/>
        <v>1946.0858431194304</v>
      </c>
      <c r="AU515" s="103">
        <f t="shared" si="228"/>
        <v>1749.2004470777708</v>
      </c>
      <c r="AV515" s="103">
        <f t="shared" si="229"/>
        <v>791.94350350952891</v>
      </c>
      <c r="AW515" s="103">
        <f t="shared" si="230"/>
        <v>2719.3441057510709</v>
      </c>
      <c r="AX515" s="92">
        <f t="shared" si="231"/>
        <v>1496.6019820896904</v>
      </c>
    </row>
    <row r="516" spans="1:50" x14ac:dyDescent="0.2">
      <c r="A516" s="85" t="str">
        <f t="shared" si="232"/>
        <v>2013_3</v>
      </c>
      <c r="B516" s="59">
        <v>2013</v>
      </c>
      <c r="C516" s="59">
        <v>3</v>
      </c>
      <c r="D516" s="83" t="str">
        <f t="shared" si="233"/>
        <v>SSL_Personal</v>
      </c>
      <c r="E516" s="70" t="s">
        <v>33</v>
      </c>
      <c r="F516" s="71" t="s">
        <v>14</v>
      </c>
      <c r="G516" s="88">
        <f t="shared" si="234"/>
        <v>3998.25</v>
      </c>
      <c r="H516" s="72">
        <v>15993</v>
      </c>
      <c r="I516" s="88">
        <f t="shared" si="235"/>
        <v>1643280750</v>
      </c>
      <c r="J516" s="92">
        <f t="shared" si="236"/>
        <v>6573123000</v>
      </c>
      <c r="K516" s="67">
        <v>552</v>
      </c>
      <c r="L516" s="68">
        <v>1650</v>
      </c>
      <c r="M516" s="68">
        <v>4304</v>
      </c>
      <c r="N516" s="68">
        <v>2562</v>
      </c>
      <c r="O516" s="69">
        <v>499</v>
      </c>
      <c r="P516" s="67">
        <v>6549921</v>
      </c>
      <c r="Q516" s="68">
        <v>4850999</v>
      </c>
      <c r="R516" s="68">
        <v>3502541</v>
      </c>
      <c r="S516" s="68">
        <v>6671479</v>
      </c>
      <c r="T516" s="69">
        <v>1407531</v>
      </c>
      <c r="U516" s="102">
        <f t="shared" si="215"/>
        <v>11865.798913043478</v>
      </c>
      <c r="V516" s="103">
        <f t="shared" si="216"/>
        <v>2939.9993939393939</v>
      </c>
      <c r="W516" s="103">
        <f t="shared" si="217"/>
        <v>813.78740706319707</v>
      </c>
      <c r="X516" s="103">
        <f t="shared" si="218"/>
        <v>2604.0120999219362</v>
      </c>
      <c r="Y516" s="92">
        <f t="shared" si="219"/>
        <v>2820.7034068136272</v>
      </c>
      <c r="Z516" s="102">
        <f>Coverages!$C$10*G516</f>
        <v>899606250</v>
      </c>
      <c r="AA516" s="103">
        <f>Coverages!$C$12*G516</f>
        <v>119947500</v>
      </c>
      <c r="AB516" s="103">
        <f>Coverages!$C$14*G516</f>
        <v>599737500</v>
      </c>
      <c r="AC516" s="103">
        <f>Coverages!$C$16*G516</f>
        <v>11994750</v>
      </c>
      <c r="AD516" s="92">
        <f>Coverages!$C$18*G516</f>
        <v>11994750</v>
      </c>
      <c r="AE516" s="106">
        <f t="shared" si="237"/>
        <v>0.1380604014256237</v>
      </c>
      <c r="AF516" s="107">
        <f t="shared" si="220"/>
        <v>0.41268054773963608</v>
      </c>
      <c r="AG516" s="107">
        <f t="shared" si="221"/>
        <v>1.076470956043269</v>
      </c>
      <c r="AH516" s="107">
        <f t="shared" si="222"/>
        <v>0.64078034139936224</v>
      </c>
      <c r="AI516" s="108">
        <f t="shared" si="223"/>
        <v>0.12480460201338085</v>
      </c>
      <c r="AJ516" s="106">
        <f t="shared" si="244"/>
        <v>0.15077181738717196</v>
      </c>
      <c r="AK516" s="107">
        <f t="shared" si="238"/>
        <v>0.43082171133461855</v>
      </c>
      <c r="AL516" s="107">
        <f t="shared" si="239"/>
        <v>1.0870432776638963</v>
      </c>
      <c r="AM516" s="107">
        <f t="shared" si="240"/>
        <v>0.6584592555024229</v>
      </c>
      <c r="AN516" s="108">
        <f t="shared" si="241"/>
        <v>0.1369829606862516</v>
      </c>
      <c r="AO516" s="102">
        <f t="shared" si="242"/>
        <v>1638.1969611705122</v>
      </c>
      <c r="AP516" s="103">
        <f t="shared" si="224"/>
        <v>1213.2805602451072</v>
      </c>
      <c r="AQ516" s="103">
        <f t="shared" si="225"/>
        <v>876.01850809729251</v>
      </c>
      <c r="AR516" s="103">
        <f t="shared" si="226"/>
        <v>1668.5997623960482</v>
      </c>
      <c r="AS516" s="92">
        <f t="shared" si="227"/>
        <v>352.03676608516224</v>
      </c>
      <c r="AT516" s="102">
        <f t="shared" si="243"/>
        <v>1643.3734005274282</v>
      </c>
      <c r="AU516" s="103">
        <f t="shared" si="228"/>
        <v>1217.1143320026536</v>
      </c>
      <c r="AV516" s="103">
        <f t="shared" si="229"/>
        <v>878.78658592321005</v>
      </c>
      <c r="AW516" s="103">
        <f t="shared" si="230"/>
        <v>1673.8722697231499</v>
      </c>
      <c r="AX516" s="92">
        <f t="shared" si="231"/>
        <v>353.14914574050147</v>
      </c>
    </row>
    <row r="517" spans="1:50" x14ac:dyDescent="0.2">
      <c r="A517" s="85" t="str">
        <f t="shared" si="232"/>
        <v>2013_3</v>
      </c>
      <c r="B517" s="59">
        <v>2013</v>
      </c>
      <c r="C517" s="59">
        <v>3</v>
      </c>
      <c r="D517" s="83" t="str">
        <f t="shared" si="233"/>
        <v>SSH_Personal</v>
      </c>
      <c r="E517" s="70" t="s">
        <v>34</v>
      </c>
      <c r="F517" s="71" t="s">
        <v>14</v>
      </c>
      <c r="G517" s="88">
        <f t="shared" si="234"/>
        <v>3689.75</v>
      </c>
      <c r="H517" s="72">
        <v>14759</v>
      </c>
      <c r="I517" s="88">
        <f t="shared" si="235"/>
        <v>1516487250</v>
      </c>
      <c r="J517" s="92">
        <f t="shared" si="236"/>
        <v>6065949000</v>
      </c>
      <c r="K517" s="67">
        <v>412</v>
      </c>
      <c r="L517" s="68">
        <v>1979</v>
      </c>
      <c r="M517" s="68">
        <v>3201</v>
      </c>
      <c r="N517" s="68">
        <v>2732</v>
      </c>
      <c r="O517" s="69">
        <v>403</v>
      </c>
      <c r="P517" s="67">
        <v>5906951</v>
      </c>
      <c r="Q517" s="68">
        <v>7626818</v>
      </c>
      <c r="R517" s="68">
        <v>3461221</v>
      </c>
      <c r="S517" s="68">
        <v>10424592</v>
      </c>
      <c r="T517" s="69">
        <v>1756217</v>
      </c>
      <c r="U517" s="102">
        <f t="shared" si="215"/>
        <v>14337.259708737864</v>
      </c>
      <c r="V517" s="103">
        <f t="shared" si="216"/>
        <v>3853.8746841839311</v>
      </c>
      <c r="W517" s="103">
        <f t="shared" si="217"/>
        <v>1081.2936582318025</v>
      </c>
      <c r="X517" s="103">
        <f t="shared" si="218"/>
        <v>3815.7364568081989</v>
      </c>
      <c r="Y517" s="92">
        <f t="shared" si="219"/>
        <v>4357.8585607940449</v>
      </c>
      <c r="Z517" s="102">
        <f>Coverages!$C$10*G517</f>
        <v>830193750</v>
      </c>
      <c r="AA517" s="103">
        <f>Coverages!$C$12*G517</f>
        <v>110692500</v>
      </c>
      <c r="AB517" s="103">
        <f>Coverages!$C$14*G517</f>
        <v>553462500</v>
      </c>
      <c r="AC517" s="103">
        <f>Coverages!$C$16*G517</f>
        <v>11069250</v>
      </c>
      <c r="AD517" s="92">
        <f>Coverages!$C$18*G517</f>
        <v>11069250</v>
      </c>
      <c r="AE517" s="106">
        <f t="shared" si="237"/>
        <v>0.11166068161799581</v>
      </c>
      <c r="AF517" s="107">
        <f t="shared" si="220"/>
        <v>0.53635070126702356</v>
      </c>
      <c r="AG517" s="107">
        <f t="shared" si="221"/>
        <v>0.86753845111457417</v>
      </c>
      <c r="AH517" s="107">
        <f t="shared" si="222"/>
        <v>0.74042956839894303</v>
      </c>
      <c r="AI517" s="108">
        <f t="shared" si="223"/>
        <v>0.10922149197100074</v>
      </c>
      <c r="AJ517" s="106">
        <f t="shared" si="244"/>
        <v>0.12374151876472489</v>
      </c>
      <c r="AK517" s="107">
        <f t="shared" si="238"/>
        <v>0.55547901473980099</v>
      </c>
      <c r="AL517" s="107">
        <f t="shared" si="239"/>
        <v>0.88054154598523027</v>
      </c>
      <c r="AM517" s="107">
        <f t="shared" si="240"/>
        <v>0.75724573249814231</v>
      </c>
      <c r="AN517" s="108">
        <f t="shared" si="241"/>
        <v>0.12118604193834334</v>
      </c>
      <c r="AO517" s="102">
        <f t="shared" si="242"/>
        <v>1600.9081916118978</v>
      </c>
      <c r="AP517" s="103">
        <f t="shared" si="224"/>
        <v>2067.0283894572804</v>
      </c>
      <c r="AQ517" s="103">
        <f t="shared" si="225"/>
        <v>938.06382546242969</v>
      </c>
      <c r="AR517" s="103">
        <f t="shared" si="226"/>
        <v>2825.2840978386071</v>
      </c>
      <c r="AS517" s="92">
        <f t="shared" si="227"/>
        <v>475.97181380852362</v>
      </c>
      <c r="AT517" s="102">
        <f t="shared" si="243"/>
        <v>1605.9668044443547</v>
      </c>
      <c r="AU517" s="103">
        <f t="shared" si="228"/>
        <v>2073.5598672714036</v>
      </c>
      <c r="AV517" s="103">
        <f t="shared" si="229"/>
        <v>941.02795652879013</v>
      </c>
      <c r="AW517" s="103">
        <f t="shared" si="230"/>
        <v>2834.2115419403658</v>
      </c>
      <c r="AX517" s="92">
        <f t="shared" si="231"/>
        <v>477.47580831478899</v>
      </c>
    </row>
    <row r="518" spans="1:50" x14ac:dyDescent="0.2">
      <c r="A518" s="85" t="str">
        <f t="shared" si="232"/>
        <v>2013_3</v>
      </c>
      <c r="B518" s="59">
        <v>2013</v>
      </c>
      <c r="C518" s="59">
        <v>3</v>
      </c>
      <c r="D518" s="83" t="str">
        <f t="shared" si="233"/>
        <v>MMH_Personal</v>
      </c>
      <c r="E518" s="70" t="s">
        <v>35</v>
      </c>
      <c r="F518" s="71" t="s">
        <v>14</v>
      </c>
      <c r="G518" s="88">
        <f t="shared" si="234"/>
        <v>6378.25</v>
      </c>
      <c r="H518" s="72">
        <v>25513</v>
      </c>
      <c r="I518" s="88">
        <f t="shared" si="235"/>
        <v>2621460750</v>
      </c>
      <c r="J518" s="92">
        <f t="shared" si="236"/>
        <v>10485843000</v>
      </c>
      <c r="K518" s="67">
        <v>1049</v>
      </c>
      <c r="L518" s="68">
        <v>3705</v>
      </c>
      <c r="M518" s="68">
        <v>4478</v>
      </c>
      <c r="N518" s="68">
        <v>6031</v>
      </c>
      <c r="O518" s="69">
        <v>1255</v>
      </c>
      <c r="P518" s="67">
        <v>11842637</v>
      </c>
      <c r="Q518" s="68">
        <v>10760244</v>
      </c>
      <c r="R518" s="68">
        <v>4422903</v>
      </c>
      <c r="S518" s="68">
        <v>15491014</v>
      </c>
      <c r="T518" s="69">
        <v>3988123</v>
      </c>
      <c r="U518" s="102">
        <f t="shared" si="215"/>
        <v>11289.453765490944</v>
      </c>
      <c r="V518" s="103">
        <f t="shared" si="216"/>
        <v>2904.2493927125506</v>
      </c>
      <c r="W518" s="103">
        <f t="shared" si="217"/>
        <v>987.69606967396157</v>
      </c>
      <c r="X518" s="103">
        <f t="shared" si="218"/>
        <v>2568.5647487978777</v>
      </c>
      <c r="Y518" s="92">
        <f t="shared" si="219"/>
        <v>3177.7872509960162</v>
      </c>
      <c r="Z518" s="102">
        <f>Coverages!$C$10*G518</f>
        <v>1435106250</v>
      </c>
      <c r="AA518" s="103">
        <f>Coverages!$C$12*G518</f>
        <v>191347500</v>
      </c>
      <c r="AB518" s="103">
        <f>Coverages!$C$14*G518</f>
        <v>956737500</v>
      </c>
      <c r="AC518" s="103">
        <f>Coverages!$C$16*G518</f>
        <v>19134750</v>
      </c>
      <c r="AD518" s="92">
        <f>Coverages!$C$18*G518</f>
        <v>19134750</v>
      </c>
      <c r="AE518" s="106">
        <f t="shared" si="237"/>
        <v>0.164465174616862</v>
      </c>
      <c r="AF518" s="107">
        <f t="shared" si="220"/>
        <v>0.58088033551522755</v>
      </c>
      <c r="AG518" s="107">
        <f t="shared" si="221"/>
        <v>0.70207345274957866</v>
      </c>
      <c r="AH518" s="107">
        <f t="shared" si="222"/>
        <v>0.94555716693450398</v>
      </c>
      <c r="AI518" s="108">
        <f t="shared" si="223"/>
        <v>0.19676243483714184</v>
      </c>
      <c r="AJ518" s="106">
        <f t="shared" si="244"/>
        <v>0.17528012186624453</v>
      </c>
      <c r="AK518" s="107">
        <f t="shared" si="238"/>
        <v>0.59527552905896763</v>
      </c>
      <c r="AL518" s="107">
        <f t="shared" si="239"/>
        <v>0.71541637728229646</v>
      </c>
      <c r="AM518" s="107">
        <f t="shared" si="240"/>
        <v>0.95217657882718487</v>
      </c>
      <c r="AN518" s="108">
        <f t="shared" si="241"/>
        <v>0.20836083935883415</v>
      </c>
      <c r="AO518" s="102">
        <f t="shared" si="242"/>
        <v>1856.7219848704583</v>
      </c>
      <c r="AP518" s="103">
        <f t="shared" si="224"/>
        <v>1687.0213616587621</v>
      </c>
      <c r="AQ518" s="103">
        <f t="shared" si="225"/>
        <v>693.4351899031866</v>
      </c>
      <c r="AR518" s="103">
        <f t="shared" si="226"/>
        <v>2428.7248069611569</v>
      </c>
      <c r="AS518" s="92">
        <f t="shared" si="227"/>
        <v>625.26915690040369</v>
      </c>
      <c r="AT518" s="102">
        <f t="shared" si="243"/>
        <v>1862.5889282143571</v>
      </c>
      <c r="AU518" s="103">
        <f t="shared" si="228"/>
        <v>1692.3520782816331</v>
      </c>
      <c r="AV518" s="103">
        <f t="shared" si="229"/>
        <v>695.62633376046767</v>
      </c>
      <c r="AW518" s="103">
        <f t="shared" si="230"/>
        <v>2436.399187378081</v>
      </c>
      <c r="AX518" s="92">
        <f t="shared" si="231"/>
        <v>627.24490703861193</v>
      </c>
    </row>
    <row r="519" spans="1:50" x14ac:dyDescent="0.2">
      <c r="A519" s="85" t="str">
        <f t="shared" si="232"/>
        <v>2013_3</v>
      </c>
      <c r="B519" s="59">
        <v>2013</v>
      </c>
      <c r="C519" s="59">
        <v>3</v>
      </c>
      <c r="D519" s="83" t="str">
        <f t="shared" si="233"/>
        <v>SYA_Personal</v>
      </c>
      <c r="E519" s="70" t="s">
        <v>36</v>
      </c>
      <c r="F519" s="71" t="s">
        <v>14</v>
      </c>
      <c r="G519" s="88">
        <f t="shared" si="234"/>
        <v>1813</v>
      </c>
      <c r="H519" s="72">
        <v>7252</v>
      </c>
      <c r="I519" s="88">
        <f t="shared" si="235"/>
        <v>745143000</v>
      </c>
      <c r="J519" s="92">
        <f t="shared" si="236"/>
        <v>2980572000</v>
      </c>
      <c r="K519" s="67">
        <v>296</v>
      </c>
      <c r="L519" s="68">
        <v>1042</v>
      </c>
      <c r="M519" s="68">
        <v>1727</v>
      </c>
      <c r="N519" s="68">
        <v>1723</v>
      </c>
      <c r="O519" s="69">
        <v>141</v>
      </c>
      <c r="P519" s="67">
        <v>4989173</v>
      </c>
      <c r="Q519" s="68">
        <v>3830699</v>
      </c>
      <c r="R519" s="68">
        <v>1480399</v>
      </c>
      <c r="S519" s="68">
        <v>5010282</v>
      </c>
      <c r="T519" s="69">
        <v>845377</v>
      </c>
      <c r="U519" s="102">
        <f t="shared" si="215"/>
        <v>16855.31418918919</v>
      </c>
      <c r="V519" s="103">
        <f t="shared" si="216"/>
        <v>3676.2946257197696</v>
      </c>
      <c r="W519" s="103">
        <f t="shared" si="217"/>
        <v>857.20845396641573</v>
      </c>
      <c r="X519" s="103">
        <f t="shared" si="218"/>
        <v>2907.8827626233315</v>
      </c>
      <c r="Y519" s="92">
        <f t="shared" si="219"/>
        <v>5995.5815602836883</v>
      </c>
      <c r="Z519" s="102">
        <f>Coverages!$C$10*G519</f>
        <v>407925000</v>
      </c>
      <c r="AA519" s="103">
        <f>Coverages!$C$12*G519</f>
        <v>54390000</v>
      </c>
      <c r="AB519" s="103">
        <f>Coverages!$C$14*G519</f>
        <v>271950000</v>
      </c>
      <c r="AC519" s="103">
        <f>Coverages!$C$16*G519</f>
        <v>5439000</v>
      </c>
      <c r="AD519" s="92">
        <f>Coverages!$C$18*G519</f>
        <v>5439000</v>
      </c>
      <c r="AE519" s="106">
        <f t="shared" si="237"/>
        <v>0.16326530612244897</v>
      </c>
      <c r="AF519" s="107">
        <f t="shared" si="220"/>
        <v>0.57473800330943192</v>
      </c>
      <c r="AG519" s="107">
        <f t="shared" si="221"/>
        <v>0.95256480970766688</v>
      </c>
      <c r="AH519" s="107">
        <f t="shared" si="222"/>
        <v>0.95035852178709324</v>
      </c>
      <c r="AI519" s="108">
        <f t="shared" si="223"/>
        <v>7.777164920022063E-2</v>
      </c>
      <c r="AJ519" s="106">
        <f t="shared" si="244"/>
        <v>0.18349074064747273</v>
      </c>
      <c r="AK519" s="107">
        <f t="shared" si="238"/>
        <v>0.60179130423495508</v>
      </c>
      <c r="AL519" s="107">
        <f t="shared" si="239"/>
        <v>0.96419681548686931</v>
      </c>
      <c r="AM519" s="107">
        <f t="shared" si="240"/>
        <v>0.9622441764671068</v>
      </c>
      <c r="AN519" s="108">
        <f t="shared" si="241"/>
        <v>9.2426685812501463E-2</v>
      </c>
      <c r="AO519" s="102">
        <f t="shared" si="242"/>
        <v>2751.8880308880307</v>
      </c>
      <c r="AP519" s="103">
        <f t="shared" si="224"/>
        <v>2112.9062327633756</v>
      </c>
      <c r="AQ519" s="103">
        <f t="shared" si="225"/>
        <v>816.54660783232214</v>
      </c>
      <c r="AR519" s="103">
        <f t="shared" si="226"/>
        <v>2763.5311638168782</v>
      </c>
      <c r="AS519" s="92">
        <f t="shared" si="227"/>
        <v>466.28626585769445</v>
      </c>
      <c r="AT519" s="102">
        <f t="shared" si="243"/>
        <v>2760.5835552032122</v>
      </c>
      <c r="AU519" s="103">
        <f t="shared" si="228"/>
        <v>2119.5826771958782</v>
      </c>
      <c r="AV519" s="103">
        <f t="shared" si="229"/>
        <v>819.1267640026274</v>
      </c>
      <c r="AW519" s="103">
        <f t="shared" si="230"/>
        <v>2772.2634785626119</v>
      </c>
      <c r="AX519" s="92">
        <f t="shared" si="231"/>
        <v>467.75965558761465</v>
      </c>
    </row>
    <row r="520" spans="1:50" x14ac:dyDescent="0.2">
      <c r="A520" s="85" t="str">
        <f t="shared" si="232"/>
        <v>2013_3</v>
      </c>
      <c r="B520" s="59">
        <v>2013</v>
      </c>
      <c r="C520" s="59">
        <v>3</v>
      </c>
      <c r="D520" s="83" t="str">
        <f t="shared" si="233"/>
        <v>LSH_Personal</v>
      </c>
      <c r="E520" s="70" t="s">
        <v>37</v>
      </c>
      <c r="F520" s="71" t="s">
        <v>14</v>
      </c>
      <c r="G520" s="88">
        <f t="shared" si="234"/>
        <v>3383.25</v>
      </c>
      <c r="H520" s="72">
        <v>13533</v>
      </c>
      <c r="I520" s="88">
        <f t="shared" si="235"/>
        <v>1390515750</v>
      </c>
      <c r="J520" s="92">
        <f t="shared" si="236"/>
        <v>5562063000</v>
      </c>
      <c r="K520" s="67">
        <v>577</v>
      </c>
      <c r="L520" s="68">
        <v>2314</v>
      </c>
      <c r="M520" s="68">
        <v>4372</v>
      </c>
      <c r="N520" s="68">
        <v>3455</v>
      </c>
      <c r="O520" s="69">
        <v>1129</v>
      </c>
      <c r="P520" s="67">
        <v>10945394</v>
      </c>
      <c r="Q520" s="68">
        <v>6827634</v>
      </c>
      <c r="R520" s="68">
        <v>4984496</v>
      </c>
      <c r="S520" s="68">
        <v>10061176</v>
      </c>
      <c r="T520" s="69">
        <v>7334580</v>
      </c>
      <c r="U520" s="102">
        <f t="shared" si="215"/>
        <v>18969.487001733101</v>
      </c>
      <c r="V520" s="103">
        <f t="shared" si="216"/>
        <v>2950.5764909248055</v>
      </c>
      <c r="W520" s="103">
        <f t="shared" si="217"/>
        <v>1140.0951509606587</v>
      </c>
      <c r="X520" s="103">
        <f t="shared" si="218"/>
        <v>2912.062518089725</v>
      </c>
      <c r="Y520" s="92">
        <f t="shared" si="219"/>
        <v>6496.5279007971658</v>
      </c>
      <c r="Z520" s="102">
        <f>Coverages!$C$10*G520</f>
        <v>761231250</v>
      </c>
      <c r="AA520" s="103">
        <f>Coverages!$C$12*G520</f>
        <v>101497500</v>
      </c>
      <c r="AB520" s="103">
        <f>Coverages!$C$14*G520</f>
        <v>507487500</v>
      </c>
      <c r="AC520" s="103">
        <f>Coverages!$C$16*G520</f>
        <v>10149750</v>
      </c>
      <c r="AD520" s="92">
        <f>Coverages!$C$18*G520</f>
        <v>10149750</v>
      </c>
      <c r="AE520" s="106">
        <f t="shared" si="237"/>
        <v>0.17054607256336363</v>
      </c>
      <c r="AF520" s="107">
        <f t="shared" si="220"/>
        <v>0.68395773294908746</v>
      </c>
      <c r="AG520" s="107">
        <f t="shared" si="221"/>
        <v>1.2922485775511712</v>
      </c>
      <c r="AH520" s="107">
        <f t="shared" si="222"/>
        <v>1.0212074189019433</v>
      </c>
      <c r="AI520" s="108">
        <f t="shared" si="223"/>
        <v>0.33370280056159018</v>
      </c>
      <c r="AJ520" s="106">
        <f t="shared" si="244"/>
        <v>0.18561234689844661</v>
      </c>
      <c r="AK520" s="107">
        <f t="shared" si="238"/>
        <v>0.70258186713560478</v>
      </c>
      <c r="AL520" s="107">
        <f t="shared" si="239"/>
        <v>1.3168657467230989</v>
      </c>
      <c r="AM520" s="107">
        <f t="shared" si="240"/>
        <v>1.0271024997262264</v>
      </c>
      <c r="AN520" s="108">
        <f t="shared" si="241"/>
        <v>0.35259153215722905</v>
      </c>
      <c r="AO520" s="102">
        <f t="shared" si="242"/>
        <v>3235.1715066873567</v>
      </c>
      <c r="AP520" s="103">
        <f t="shared" si="224"/>
        <v>2018.0696076258037</v>
      </c>
      <c r="AQ520" s="103">
        <f t="shared" si="225"/>
        <v>1473.2863371018991</v>
      </c>
      <c r="AR520" s="103">
        <f t="shared" si="226"/>
        <v>2973.8198477795017</v>
      </c>
      <c r="AS520" s="92">
        <f t="shared" si="227"/>
        <v>2167.9095544225229</v>
      </c>
      <c r="AT520" s="102">
        <f t="shared" si="243"/>
        <v>3245.3941291866827</v>
      </c>
      <c r="AU520" s="103">
        <f t="shared" si="228"/>
        <v>2024.4463835505044</v>
      </c>
      <c r="AV520" s="103">
        <f t="shared" si="229"/>
        <v>1477.9416853659636</v>
      </c>
      <c r="AW520" s="103">
        <f t="shared" si="230"/>
        <v>2983.2166410011328</v>
      </c>
      <c r="AX520" s="92">
        <f t="shared" si="231"/>
        <v>2174.7598005197497</v>
      </c>
    </row>
    <row r="521" spans="1:50" x14ac:dyDescent="0.2">
      <c r="A521" s="85" t="str">
        <f t="shared" si="232"/>
        <v>2013_3</v>
      </c>
      <c r="B521" s="59">
        <v>2013</v>
      </c>
      <c r="C521" s="59">
        <v>3</v>
      </c>
      <c r="D521" s="83" t="str">
        <f t="shared" si="233"/>
        <v>SYH_Personal</v>
      </c>
      <c r="E521" s="70" t="s">
        <v>38</v>
      </c>
      <c r="F521" s="71" t="s">
        <v>14</v>
      </c>
      <c r="G521" s="88">
        <f t="shared" si="234"/>
        <v>1783.25</v>
      </c>
      <c r="H521" s="72">
        <v>7133</v>
      </c>
      <c r="I521" s="88">
        <f t="shared" si="235"/>
        <v>732915750</v>
      </c>
      <c r="J521" s="92">
        <f t="shared" si="236"/>
        <v>2931663000</v>
      </c>
      <c r="K521" s="67">
        <v>300</v>
      </c>
      <c r="L521" s="68">
        <v>1286</v>
      </c>
      <c r="M521" s="68">
        <v>1074</v>
      </c>
      <c r="N521" s="68">
        <v>2287</v>
      </c>
      <c r="O521" s="69">
        <v>58</v>
      </c>
      <c r="P521" s="67">
        <v>3024531</v>
      </c>
      <c r="Q521" s="68">
        <v>3202240</v>
      </c>
      <c r="R521" s="68">
        <v>1488890</v>
      </c>
      <c r="S521" s="68">
        <v>5006472</v>
      </c>
      <c r="T521" s="69">
        <v>390638</v>
      </c>
      <c r="U521" s="102">
        <f t="shared" si="215"/>
        <v>10081.77</v>
      </c>
      <c r="V521" s="103">
        <f t="shared" si="216"/>
        <v>2490.077760497667</v>
      </c>
      <c r="W521" s="103">
        <f t="shared" si="217"/>
        <v>1386.3035381750465</v>
      </c>
      <c r="X521" s="103">
        <f t="shared" si="218"/>
        <v>2189.1001311762134</v>
      </c>
      <c r="Y521" s="92">
        <f t="shared" si="219"/>
        <v>6735.1379310344828</v>
      </c>
      <c r="Z521" s="102">
        <f>Coverages!$C$10*G521</f>
        <v>401231250</v>
      </c>
      <c r="AA521" s="103">
        <f>Coverages!$C$12*G521</f>
        <v>53497500</v>
      </c>
      <c r="AB521" s="103">
        <f>Coverages!$C$14*G521</f>
        <v>267487500</v>
      </c>
      <c r="AC521" s="103">
        <f>Coverages!$C$16*G521</f>
        <v>5349750</v>
      </c>
      <c r="AD521" s="92">
        <f>Coverages!$C$18*G521</f>
        <v>5349750</v>
      </c>
      <c r="AE521" s="106">
        <f t="shared" si="237"/>
        <v>0.16823216038132624</v>
      </c>
      <c r="AF521" s="107">
        <f t="shared" si="220"/>
        <v>0.72115519416795182</v>
      </c>
      <c r="AG521" s="107">
        <f t="shared" si="221"/>
        <v>0.60227113416514788</v>
      </c>
      <c r="AH521" s="107">
        <f t="shared" si="222"/>
        <v>1.2824898359736436</v>
      </c>
      <c r="AI521" s="108">
        <f t="shared" si="223"/>
        <v>3.2524884340389741E-2</v>
      </c>
      <c r="AJ521" s="106">
        <f t="shared" si="244"/>
        <v>0.1888719553055061</v>
      </c>
      <c r="AK521" s="107">
        <f t="shared" si="238"/>
        <v>0.74589780088999835</v>
      </c>
      <c r="AL521" s="107">
        <f t="shared" si="239"/>
        <v>0.62927583590079783</v>
      </c>
      <c r="AM521" s="107">
        <f t="shared" si="240"/>
        <v>1.3157005477737158</v>
      </c>
      <c r="AN521" s="108">
        <f t="shared" si="241"/>
        <v>4.2312515317876602E-2</v>
      </c>
      <c r="AO521" s="102">
        <f t="shared" si="242"/>
        <v>1696.0779475676434</v>
      </c>
      <c r="AP521" s="103">
        <f t="shared" si="224"/>
        <v>1795.7325108649936</v>
      </c>
      <c r="AQ521" s="103">
        <f t="shared" si="225"/>
        <v>834.9306042338427</v>
      </c>
      <c r="AR521" s="103">
        <f t="shared" si="226"/>
        <v>2807.4986681620635</v>
      </c>
      <c r="AS521" s="92">
        <f t="shared" si="227"/>
        <v>219.0595822234684</v>
      </c>
      <c r="AT521" s="102">
        <f t="shared" si="243"/>
        <v>1701.4372815477975</v>
      </c>
      <c r="AU521" s="103">
        <f t="shared" si="228"/>
        <v>1801.4067372639324</v>
      </c>
      <c r="AV521" s="103">
        <f t="shared" si="229"/>
        <v>837.56885088091349</v>
      </c>
      <c r="AW521" s="103">
        <f t="shared" si="230"/>
        <v>2816.3699131617973</v>
      </c>
      <c r="AX521" s="92">
        <f t="shared" si="231"/>
        <v>219.75177532955308</v>
      </c>
    </row>
    <row r="522" spans="1:50" x14ac:dyDescent="0.2">
      <c r="A522" s="85" t="str">
        <f t="shared" si="232"/>
        <v>2013_3</v>
      </c>
      <c r="B522" s="59">
        <v>2013</v>
      </c>
      <c r="C522" s="59">
        <v>3</v>
      </c>
      <c r="D522" s="83" t="str">
        <f t="shared" si="233"/>
        <v>MSH_Personal</v>
      </c>
      <c r="E522" s="70" t="s">
        <v>39</v>
      </c>
      <c r="F522" s="71" t="s">
        <v>14</v>
      </c>
      <c r="G522" s="88">
        <f t="shared" si="234"/>
        <v>4525</v>
      </c>
      <c r="H522" s="72">
        <v>18100</v>
      </c>
      <c r="I522" s="88">
        <f t="shared" si="235"/>
        <v>1859775000</v>
      </c>
      <c r="J522" s="92">
        <f t="shared" si="236"/>
        <v>7439100000</v>
      </c>
      <c r="K522" s="67">
        <v>869</v>
      </c>
      <c r="L522" s="68">
        <v>3079</v>
      </c>
      <c r="M522" s="68">
        <v>6348</v>
      </c>
      <c r="N522" s="68">
        <v>4930</v>
      </c>
      <c r="O522" s="69">
        <v>1656</v>
      </c>
      <c r="P522" s="67">
        <v>13494145</v>
      </c>
      <c r="Q522" s="68">
        <v>8311951</v>
      </c>
      <c r="R522" s="68">
        <v>5584111</v>
      </c>
      <c r="S522" s="68">
        <v>13216475</v>
      </c>
      <c r="T522" s="69">
        <v>9722331</v>
      </c>
      <c r="U522" s="102">
        <f t="shared" si="215"/>
        <v>15528.360184119678</v>
      </c>
      <c r="V522" s="103">
        <f t="shared" si="216"/>
        <v>2699.5618707372523</v>
      </c>
      <c r="W522" s="103">
        <f t="shared" si="217"/>
        <v>879.66461877756774</v>
      </c>
      <c r="X522" s="103">
        <f t="shared" si="218"/>
        <v>2680.8265720081135</v>
      </c>
      <c r="Y522" s="92">
        <f t="shared" si="219"/>
        <v>5870.972826086957</v>
      </c>
      <c r="Z522" s="102">
        <f>Coverages!$C$10*G522</f>
        <v>1018125000</v>
      </c>
      <c r="AA522" s="103">
        <f>Coverages!$C$12*G522</f>
        <v>135750000</v>
      </c>
      <c r="AB522" s="103">
        <f>Coverages!$C$14*G522</f>
        <v>678750000</v>
      </c>
      <c r="AC522" s="103">
        <f>Coverages!$C$16*G522</f>
        <v>13575000</v>
      </c>
      <c r="AD522" s="92">
        <f>Coverages!$C$18*G522</f>
        <v>13575000</v>
      </c>
      <c r="AE522" s="106">
        <f t="shared" si="237"/>
        <v>0.19204419889502763</v>
      </c>
      <c r="AF522" s="107">
        <f t="shared" si="220"/>
        <v>0.68044198895027619</v>
      </c>
      <c r="AG522" s="107">
        <f t="shared" si="221"/>
        <v>1.4028729281767955</v>
      </c>
      <c r="AH522" s="107">
        <f t="shared" si="222"/>
        <v>1.0895027624309392</v>
      </c>
      <c r="AI522" s="108">
        <f t="shared" si="223"/>
        <v>0.36596685082872926</v>
      </c>
      <c r="AJ522" s="106">
        <f t="shared" si="244"/>
        <v>0.20568817742923981</v>
      </c>
      <c r="AK522" s="107">
        <f t="shared" si="238"/>
        <v>0.69659364421648529</v>
      </c>
      <c r="AL522" s="107">
        <f t="shared" si="239"/>
        <v>1.428912859774514</v>
      </c>
      <c r="AM522" s="107">
        <f t="shared" si="240"/>
        <v>1.1003190697192675</v>
      </c>
      <c r="AN522" s="108">
        <f t="shared" si="241"/>
        <v>0.38265174614100494</v>
      </c>
      <c r="AO522" s="102">
        <f t="shared" si="242"/>
        <v>2982.131491712707</v>
      </c>
      <c r="AP522" s="103">
        <f t="shared" si="224"/>
        <v>1836.8952486187845</v>
      </c>
      <c r="AQ522" s="103">
        <f t="shared" si="225"/>
        <v>1234.0576795580112</v>
      </c>
      <c r="AR522" s="103">
        <f t="shared" si="226"/>
        <v>2920.767955801105</v>
      </c>
      <c r="AS522" s="92">
        <f t="shared" si="227"/>
        <v>2148.5814364640883</v>
      </c>
      <c r="AT522" s="102">
        <f t="shared" si="243"/>
        <v>2991.5545483945912</v>
      </c>
      <c r="AU522" s="103">
        <f t="shared" si="228"/>
        <v>1842.6995426596477</v>
      </c>
      <c r="AV522" s="103">
        <f t="shared" si="229"/>
        <v>1237.9571036764664</v>
      </c>
      <c r="AW522" s="103">
        <f t="shared" si="230"/>
        <v>2929.9971135624678</v>
      </c>
      <c r="AX522" s="92">
        <f t="shared" si="231"/>
        <v>2155.3706088120243</v>
      </c>
    </row>
    <row r="523" spans="1:50" x14ac:dyDescent="0.2">
      <c r="A523" s="85" t="str">
        <f t="shared" si="232"/>
        <v>2013_3</v>
      </c>
      <c r="B523" s="59">
        <v>2013</v>
      </c>
      <c r="C523" s="59">
        <v>3</v>
      </c>
      <c r="D523" s="83" t="str">
        <f t="shared" si="233"/>
        <v>SMH_Personal</v>
      </c>
      <c r="E523" s="70" t="s">
        <v>40</v>
      </c>
      <c r="F523" s="71" t="s">
        <v>14</v>
      </c>
      <c r="G523" s="88">
        <f t="shared" si="234"/>
        <v>2900.25</v>
      </c>
      <c r="H523" s="72">
        <v>11601</v>
      </c>
      <c r="I523" s="88">
        <f t="shared" si="235"/>
        <v>1192002750</v>
      </c>
      <c r="J523" s="92">
        <f t="shared" si="236"/>
        <v>4768011000</v>
      </c>
      <c r="K523" s="67">
        <v>438</v>
      </c>
      <c r="L523" s="68">
        <v>1827</v>
      </c>
      <c r="M523" s="68">
        <v>3588</v>
      </c>
      <c r="N523" s="68">
        <v>3056</v>
      </c>
      <c r="O523" s="69">
        <v>466</v>
      </c>
      <c r="P523" s="67">
        <v>5699512</v>
      </c>
      <c r="Q523" s="68">
        <v>6163484</v>
      </c>
      <c r="R523" s="68">
        <v>2516701</v>
      </c>
      <c r="S523" s="68">
        <v>9910101</v>
      </c>
      <c r="T523" s="69">
        <v>1342371</v>
      </c>
      <c r="U523" s="102">
        <f t="shared" ref="U523:U586" si="245">P523/K523</f>
        <v>13012.584474885845</v>
      </c>
      <c r="V523" s="103">
        <f t="shared" ref="V523:V586" si="246">Q523/L523</f>
        <v>3373.5544608648056</v>
      </c>
      <c r="W523" s="103">
        <f t="shared" ref="W523:W586" si="247">R523/M523</f>
        <v>701.4216833890747</v>
      </c>
      <c r="X523" s="103">
        <f t="shared" ref="X523:X586" si="248">S523/N523</f>
        <v>3242.8340968586385</v>
      </c>
      <c r="Y523" s="92">
        <f t="shared" ref="Y523:Y586" si="249">T523/O523</f>
        <v>2880.6244635193134</v>
      </c>
      <c r="Z523" s="102">
        <f>Coverages!$C$10*G523</f>
        <v>652556250</v>
      </c>
      <c r="AA523" s="103">
        <f>Coverages!$C$12*G523</f>
        <v>87007500</v>
      </c>
      <c r="AB523" s="103">
        <f>Coverages!$C$14*G523</f>
        <v>435037500</v>
      </c>
      <c r="AC523" s="103">
        <f>Coverages!$C$16*G523</f>
        <v>8700750</v>
      </c>
      <c r="AD523" s="92">
        <f>Coverages!$C$18*G523</f>
        <v>8700750</v>
      </c>
      <c r="AE523" s="106">
        <f t="shared" si="237"/>
        <v>0.15102146366692526</v>
      </c>
      <c r="AF523" s="107">
        <f t="shared" ref="AF523:AF586" si="250">L523/$G523</f>
        <v>0.62994569433669512</v>
      </c>
      <c r="AG523" s="107">
        <f t="shared" ref="AG523:AG586" si="251">M523/$G523</f>
        <v>1.2371347297646755</v>
      </c>
      <c r="AH523" s="107">
        <f t="shared" ref="AH523:AH586" si="252">N523/$G523</f>
        <v>1.0537022670459444</v>
      </c>
      <c r="AI523" s="108">
        <f t="shared" ref="AI523:AI586" si="253">O523/$G523</f>
        <v>0.16067580381001637</v>
      </c>
      <c r="AJ523" s="106">
        <f t="shared" si="244"/>
        <v>0.16651340687160826</v>
      </c>
      <c r="AK523" s="107">
        <f t="shared" si="238"/>
        <v>0.65083492714462932</v>
      </c>
      <c r="AL523" s="107">
        <f t="shared" si="239"/>
        <v>1.260568614237032</v>
      </c>
      <c r="AM523" s="107">
        <f t="shared" si="240"/>
        <v>1.0639941175802654</v>
      </c>
      <c r="AN523" s="108">
        <f t="shared" si="241"/>
        <v>0.17656413615098501</v>
      </c>
      <c r="AO523" s="102">
        <f t="shared" si="242"/>
        <v>1965.1795534867683</v>
      </c>
      <c r="AP523" s="103">
        <f t="shared" ref="AP523:AP586" si="254">Q523/$G523</f>
        <v>2125.1561072321351</v>
      </c>
      <c r="AQ523" s="103">
        <f t="shared" ref="AQ523:AQ586" si="255">R523/$G523</f>
        <v>867.75312473062672</v>
      </c>
      <c r="AR523" s="103">
        <f t="shared" ref="AR523:AR586" si="256">S523/$G523</f>
        <v>3416.981639513835</v>
      </c>
      <c r="AS523" s="92">
        <f t="shared" ref="AS523:AS586" si="257">T523/$G523</f>
        <v>462.84665115076285</v>
      </c>
      <c r="AT523" s="102">
        <f t="shared" si="243"/>
        <v>1971.3892053327875</v>
      </c>
      <c r="AU523" s="103">
        <f t="shared" ref="AU523:AU586" si="258">AP523*($AJ$2171/$AE$2171)</f>
        <v>2131.8712593010332</v>
      </c>
      <c r="AV523" s="103">
        <f t="shared" ref="AV523:AV586" si="259">AQ523*($AJ$2171/$AE$2171)</f>
        <v>870.4950852722535</v>
      </c>
      <c r="AW523" s="103">
        <f t="shared" ref="AW523:AW586" si="260">AR523*($AJ$2171/$AE$2171)</f>
        <v>3427.7787528401841</v>
      </c>
      <c r="AX523" s="92">
        <f t="shared" ref="AX523:AX586" si="261">AS523*($AJ$2171/$AE$2171)</f>
        <v>464.3091722504978</v>
      </c>
    </row>
    <row r="524" spans="1:50" x14ac:dyDescent="0.2">
      <c r="A524" s="85" t="str">
        <f t="shared" ref="A524:A587" si="262">B524&amp;"_"&amp;C524</f>
        <v>2013_4</v>
      </c>
      <c r="B524" s="59">
        <v>2013</v>
      </c>
      <c r="C524" s="59">
        <v>4</v>
      </c>
      <c r="D524" s="83" t="str">
        <f t="shared" ref="D524:D587" si="263">E524&amp;"_"&amp;F524</f>
        <v>SML_Personal</v>
      </c>
      <c r="E524" s="70" t="s">
        <v>13</v>
      </c>
      <c r="F524" s="71" t="s">
        <v>14</v>
      </c>
      <c r="G524" s="88">
        <f t="shared" ref="G524:G587" si="264">H524/4</f>
        <v>5037</v>
      </c>
      <c r="H524" s="72">
        <v>20148</v>
      </c>
      <c r="I524" s="88">
        <f t="shared" ref="I524:I587" si="265">SUM(Z524:AD524)</f>
        <v>2070207000</v>
      </c>
      <c r="J524" s="92">
        <f t="shared" ref="J524:J587" si="266">I524*4</f>
        <v>8280828000</v>
      </c>
      <c r="K524" s="67">
        <v>157</v>
      </c>
      <c r="L524" s="68">
        <v>2382</v>
      </c>
      <c r="M524" s="68">
        <v>1124</v>
      </c>
      <c r="N524" s="68">
        <v>3645</v>
      </c>
      <c r="O524" s="69">
        <v>586</v>
      </c>
      <c r="P524" s="67">
        <v>2541474</v>
      </c>
      <c r="Q524" s="68">
        <v>4077720</v>
      </c>
      <c r="R524" s="68">
        <v>1721735</v>
      </c>
      <c r="S524" s="68">
        <v>5723614</v>
      </c>
      <c r="T524" s="69">
        <v>1766467</v>
      </c>
      <c r="U524" s="102">
        <f t="shared" si="245"/>
        <v>16187.732484076432</v>
      </c>
      <c r="V524" s="103">
        <f t="shared" si="246"/>
        <v>1711.8891687657431</v>
      </c>
      <c r="W524" s="103">
        <f t="shared" si="247"/>
        <v>1531.7927046263346</v>
      </c>
      <c r="X524" s="103">
        <f t="shared" si="248"/>
        <v>1570.2644718792867</v>
      </c>
      <c r="Y524" s="92">
        <f t="shared" si="249"/>
        <v>3014.4488054607509</v>
      </c>
      <c r="Z524" s="102">
        <f>Coverages!$C$10*G524</f>
        <v>1133325000</v>
      </c>
      <c r="AA524" s="103">
        <f>Coverages!$C$12*G524</f>
        <v>151110000</v>
      </c>
      <c r="AB524" s="103">
        <f>Coverages!$C$14*G524</f>
        <v>755550000</v>
      </c>
      <c r="AC524" s="103">
        <f>Coverages!$C$16*G524</f>
        <v>15111000</v>
      </c>
      <c r="AD524" s="92">
        <f>Coverages!$C$18*G524</f>
        <v>15111000</v>
      </c>
      <c r="AE524" s="106">
        <f t="shared" ref="AE524:AE587" si="267">K524/$G524</f>
        <v>3.1169346833432598E-2</v>
      </c>
      <c r="AF524" s="107">
        <f t="shared" si="250"/>
        <v>0.47290053603335319</v>
      </c>
      <c r="AG524" s="107">
        <f t="shared" si="251"/>
        <v>0.22314869962279135</v>
      </c>
      <c r="AH524" s="107">
        <f t="shared" si="252"/>
        <v>0.72364502680166765</v>
      </c>
      <c r="AI524" s="108">
        <f t="shared" si="253"/>
        <v>0.1163390907286083</v>
      </c>
      <c r="AJ524" s="106">
        <f t="shared" si="244"/>
        <v>3.6874374198814251E-2</v>
      </c>
      <c r="AK524" s="107">
        <f t="shared" ref="AK524:AK587" si="268">L524/$G524+2.33*(L524*ABS(($G524-L524))/$G524^3)^0.5</f>
        <v>0.48929137320645461</v>
      </c>
      <c r="AL524" s="107">
        <f t="shared" ref="AL524:AL587" si="269">M524/$G524+2.33*(M524*ABS(($G524-M524))/$G524^3)^0.5</f>
        <v>0.23681767856028346</v>
      </c>
      <c r="AM524" s="107">
        <f t="shared" ref="AM524:AM587" si="270">N524/$G524+2.33*(N524*ABS(($G524-N524))/$G524^3)^0.5</f>
        <v>0.73832638986512156</v>
      </c>
      <c r="AN524" s="108">
        <f t="shared" ref="AN524:AN587" si="271">O524/$G524+2.33*(O524*ABS(($G524-O524))/$G524^3)^0.5</f>
        <v>0.12686538725342705</v>
      </c>
      <c r="AO524" s="102">
        <f t="shared" ref="AO524:AO587" si="272">P524/$G524</f>
        <v>504.56104824300178</v>
      </c>
      <c r="AP524" s="103">
        <f t="shared" si="254"/>
        <v>809.55330553901126</v>
      </c>
      <c r="AQ524" s="103">
        <f t="shared" si="255"/>
        <v>341.81755012904506</v>
      </c>
      <c r="AR524" s="103">
        <f t="shared" si="256"/>
        <v>1136.3140758387929</v>
      </c>
      <c r="AS524" s="92">
        <f t="shared" si="257"/>
        <v>350.69823307524319</v>
      </c>
      <c r="AT524" s="102">
        <f t="shared" ref="AT524:AT587" si="273">AO524*($AJ$2171/$AE$2171)</f>
        <v>506.1553801395923</v>
      </c>
      <c r="AU524" s="103">
        <f t="shared" si="258"/>
        <v>812.11136399696329</v>
      </c>
      <c r="AV524" s="103">
        <f t="shared" si="259"/>
        <v>342.8976387028319</v>
      </c>
      <c r="AW524" s="103">
        <f t="shared" si="260"/>
        <v>1139.9046458638934</v>
      </c>
      <c r="AX524" s="92">
        <f t="shared" si="261"/>
        <v>351.80638318119532</v>
      </c>
    </row>
    <row r="525" spans="1:50" x14ac:dyDescent="0.2">
      <c r="A525" s="85" t="str">
        <f t="shared" si="262"/>
        <v>2013_4</v>
      </c>
      <c r="B525" s="59">
        <v>2013</v>
      </c>
      <c r="C525" s="59">
        <v>4</v>
      </c>
      <c r="D525" s="83" t="str">
        <f t="shared" si="263"/>
        <v>LSL_Personal</v>
      </c>
      <c r="E525" s="70" t="s">
        <v>15</v>
      </c>
      <c r="F525" s="71" t="s">
        <v>14</v>
      </c>
      <c r="G525" s="88">
        <f t="shared" si="264"/>
        <v>1298.5</v>
      </c>
      <c r="H525" s="72">
        <v>5194</v>
      </c>
      <c r="I525" s="88">
        <f t="shared" si="265"/>
        <v>533683500</v>
      </c>
      <c r="J525" s="92">
        <f t="shared" si="266"/>
        <v>2134734000</v>
      </c>
      <c r="K525" s="67">
        <v>20</v>
      </c>
      <c r="L525" s="68">
        <v>380</v>
      </c>
      <c r="M525" s="68">
        <v>1052</v>
      </c>
      <c r="N525" s="68">
        <v>684</v>
      </c>
      <c r="O525" s="69">
        <v>103</v>
      </c>
      <c r="P525" s="67">
        <v>535261</v>
      </c>
      <c r="Q525" s="68">
        <v>1145043</v>
      </c>
      <c r="R525" s="68">
        <v>1564448</v>
      </c>
      <c r="S525" s="68">
        <v>2115968</v>
      </c>
      <c r="T525" s="69">
        <v>605009</v>
      </c>
      <c r="U525" s="102">
        <f t="shared" si="245"/>
        <v>26763.05</v>
      </c>
      <c r="V525" s="103">
        <f t="shared" si="246"/>
        <v>3013.2710526315791</v>
      </c>
      <c r="W525" s="103">
        <f t="shared" si="247"/>
        <v>1487.1178707224335</v>
      </c>
      <c r="X525" s="103">
        <f t="shared" si="248"/>
        <v>3093.5204678362575</v>
      </c>
      <c r="Y525" s="92">
        <f t="shared" si="249"/>
        <v>5873.8737864077666</v>
      </c>
      <c r="Z525" s="102">
        <f>Coverages!$C$10*G525</f>
        <v>292162500</v>
      </c>
      <c r="AA525" s="103">
        <f>Coverages!$C$12*G525</f>
        <v>38955000</v>
      </c>
      <c r="AB525" s="103">
        <f>Coverages!$C$14*G525</f>
        <v>194775000</v>
      </c>
      <c r="AC525" s="103">
        <f>Coverages!$C$16*G525</f>
        <v>3895500</v>
      </c>
      <c r="AD525" s="92">
        <f>Coverages!$C$18*G525</f>
        <v>3895500</v>
      </c>
      <c r="AE525" s="106">
        <f t="shared" si="267"/>
        <v>1.5402387370042356E-2</v>
      </c>
      <c r="AF525" s="107">
        <f t="shared" si="250"/>
        <v>0.29264536003080477</v>
      </c>
      <c r="AG525" s="107">
        <f t="shared" si="251"/>
        <v>0.81016557566422798</v>
      </c>
      <c r="AH525" s="107">
        <f t="shared" si="252"/>
        <v>0.52676164805544856</v>
      </c>
      <c r="AI525" s="108">
        <f t="shared" si="253"/>
        <v>7.9322294955718131E-2</v>
      </c>
      <c r="AJ525" s="106">
        <f t="shared" ref="AJ525:AJ588" si="274">K525/$G525+2.33*(K525*ABS(($G525-K525))/$G525^3)^0.5</f>
        <v>2.3365050707673522E-2</v>
      </c>
      <c r="AK525" s="107">
        <f t="shared" si="268"/>
        <v>0.32206412039873994</v>
      </c>
      <c r="AL525" s="107">
        <f t="shared" si="269"/>
        <v>0.83552324426750912</v>
      </c>
      <c r="AM525" s="107">
        <f t="shared" si="270"/>
        <v>0.5590452500529286</v>
      </c>
      <c r="AN525" s="108">
        <f t="shared" si="271"/>
        <v>9.6796056010775233E-2</v>
      </c>
      <c r="AO525" s="102">
        <f t="shared" si="272"/>
        <v>412.21486330381208</v>
      </c>
      <c r="AP525" s="103">
        <f t="shared" si="254"/>
        <v>881.81979206777055</v>
      </c>
      <c r="AQ525" s="103">
        <f t="shared" si="255"/>
        <v>1204.8117058144012</v>
      </c>
      <c r="AR525" s="103">
        <f t="shared" si="256"/>
        <v>1629.5479399306892</v>
      </c>
      <c r="AS525" s="92">
        <f t="shared" si="257"/>
        <v>465.9291490180978</v>
      </c>
      <c r="AT525" s="102">
        <f t="shared" si="273"/>
        <v>413.51739608374533</v>
      </c>
      <c r="AU525" s="103">
        <f t="shared" si="258"/>
        <v>884.60620101953998</v>
      </c>
      <c r="AV525" s="103">
        <f t="shared" si="259"/>
        <v>1208.6187173517651</v>
      </c>
      <c r="AW525" s="103">
        <f t="shared" si="260"/>
        <v>1634.6970497692348</v>
      </c>
      <c r="AX525" s="92">
        <f t="shared" si="261"/>
        <v>467.4014103161461</v>
      </c>
    </row>
    <row r="526" spans="1:50" x14ac:dyDescent="0.2">
      <c r="A526" s="85" t="str">
        <f t="shared" si="262"/>
        <v>2013_4</v>
      </c>
      <c r="B526" s="59">
        <v>2013</v>
      </c>
      <c r="C526" s="59">
        <v>4</v>
      </c>
      <c r="D526" s="83" t="str">
        <f t="shared" si="263"/>
        <v>MYA_Personal</v>
      </c>
      <c r="E526" s="70" t="s">
        <v>16</v>
      </c>
      <c r="F526" s="71" t="s">
        <v>14</v>
      </c>
      <c r="G526" s="88">
        <f t="shared" si="264"/>
        <v>1275.5</v>
      </c>
      <c r="H526" s="72">
        <v>5102</v>
      </c>
      <c r="I526" s="88">
        <f t="shared" si="265"/>
        <v>524230500</v>
      </c>
      <c r="J526" s="92">
        <f t="shared" si="266"/>
        <v>2096922000</v>
      </c>
      <c r="K526" s="67">
        <v>98</v>
      </c>
      <c r="L526" s="68">
        <v>640</v>
      </c>
      <c r="M526" s="68">
        <v>253</v>
      </c>
      <c r="N526" s="68">
        <v>1768</v>
      </c>
      <c r="O526" s="69">
        <v>110</v>
      </c>
      <c r="P526" s="67">
        <v>1076075</v>
      </c>
      <c r="Q526" s="68">
        <v>2162217</v>
      </c>
      <c r="R526" s="68">
        <v>249608</v>
      </c>
      <c r="S526" s="68">
        <v>5085440</v>
      </c>
      <c r="T526" s="69">
        <v>525106</v>
      </c>
      <c r="U526" s="102">
        <f t="shared" si="245"/>
        <v>10980.357142857143</v>
      </c>
      <c r="V526" s="103">
        <f t="shared" si="246"/>
        <v>3378.4640625000002</v>
      </c>
      <c r="W526" s="103">
        <f t="shared" si="247"/>
        <v>986.59288537549412</v>
      </c>
      <c r="X526" s="103">
        <f t="shared" si="248"/>
        <v>2876.3800904977375</v>
      </c>
      <c r="Y526" s="92">
        <f t="shared" si="249"/>
        <v>4773.6909090909094</v>
      </c>
      <c r="Z526" s="102">
        <f>Coverages!$C$10*G526</f>
        <v>286987500</v>
      </c>
      <c r="AA526" s="103">
        <f>Coverages!$C$12*G526</f>
        <v>38265000</v>
      </c>
      <c r="AB526" s="103">
        <f>Coverages!$C$14*G526</f>
        <v>191325000</v>
      </c>
      <c r="AC526" s="103">
        <f>Coverages!$C$16*G526</f>
        <v>3826500</v>
      </c>
      <c r="AD526" s="92">
        <f>Coverages!$C$18*G526</f>
        <v>3826500</v>
      </c>
      <c r="AE526" s="106">
        <f t="shared" si="267"/>
        <v>7.6832614660917287E-2</v>
      </c>
      <c r="AF526" s="107">
        <f t="shared" si="250"/>
        <v>0.50176401411211291</v>
      </c>
      <c r="AG526" s="107">
        <f t="shared" si="251"/>
        <v>0.19835358682869464</v>
      </c>
      <c r="AH526" s="107">
        <f t="shared" si="252"/>
        <v>1.3861230889847118</v>
      </c>
      <c r="AI526" s="108">
        <f t="shared" si="253"/>
        <v>8.6240689925519406E-2</v>
      </c>
      <c r="AJ526" s="106">
        <f t="shared" si="274"/>
        <v>9.4207771054285669E-2</v>
      </c>
      <c r="AK526" s="107">
        <f t="shared" si="268"/>
        <v>0.53438394158115687</v>
      </c>
      <c r="AL526" s="107">
        <f t="shared" si="269"/>
        <v>0.22436878542189903</v>
      </c>
      <c r="AM526" s="107">
        <f t="shared" si="270"/>
        <v>1.4338517745698731</v>
      </c>
      <c r="AN526" s="108">
        <f t="shared" si="271"/>
        <v>0.10455487961623872</v>
      </c>
      <c r="AO526" s="102">
        <f t="shared" si="272"/>
        <v>843.64954919639354</v>
      </c>
      <c r="AP526" s="103">
        <f t="shared" si="254"/>
        <v>1695.1916895335162</v>
      </c>
      <c r="AQ526" s="103">
        <f t="shared" si="255"/>
        <v>195.69423755390042</v>
      </c>
      <c r="AR526" s="103">
        <f t="shared" si="256"/>
        <v>3987.0168561348491</v>
      </c>
      <c r="AS526" s="92">
        <f t="shared" si="257"/>
        <v>411.68639749117995</v>
      </c>
      <c r="AT526" s="102">
        <f t="shared" si="273"/>
        <v>846.31534630957105</v>
      </c>
      <c r="AU526" s="103">
        <f t="shared" si="258"/>
        <v>1700.5482230805862</v>
      </c>
      <c r="AV526" s="103">
        <f t="shared" si="259"/>
        <v>196.31259992253274</v>
      </c>
      <c r="AW526" s="103">
        <f t="shared" si="260"/>
        <v>3999.6151892168718</v>
      </c>
      <c r="AX526" s="92">
        <f t="shared" si="261"/>
        <v>412.98726040399941</v>
      </c>
    </row>
    <row r="527" spans="1:50" x14ac:dyDescent="0.2">
      <c r="A527" s="85" t="str">
        <f t="shared" si="262"/>
        <v>2013_4</v>
      </c>
      <c r="B527" s="59">
        <v>2013</v>
      </c>
      <c r="C527" s="59">
        <v>4</v>
      </c>
      <c r="D527" s="83" t="str">
        <f t="shared" si="263"/>
        <v>SMA_Personal</v>
      </c>
      <c r="E527" s="70" t="s">
        <v>17</v>
      </c>
      <c r="F527" s="71" t="s">
        <v>14</v>
      </c>
      <c r="G527" s="88">
        <f t="shared" si="264"/>
        <v>5165.5</v>
      </c>
      <c r="H527" s="72">
        <v>20662</v>
      </c>
      <c r="I527" s="88">
        <f t="shared" si="265"/>
        <v>2123020500</v>
      </c>
      <c r="J527" s="92">
        <f t="shared" si="266"/>
        <v>8492082000</v>
      </c>
      <c r="K527" s="67">
        <v>124</v>
      </c>
      <c r="L527" s="68">
        <v>1953</v>
      </c>
      <c r="M527" s="68">
        <v>880</v>
      </c>
      <c r="N527" s="68">
        <v>2616</v>
      </c>
      <c r="O527" s="69">
        <v>378</v>
      </c>
      <c r="P527" s="67">
        <v>2352194</v>
      </c>
      <c r="Q527" s="68">
        <v>7529402</v>
      </c>
      <c r="R527" s="68">
        <v>762975</v>
      </c>
      <c r="S527" s="68">
        <v>8461730</v>
      </c>
      <c r="T527" s="69">
        <v>1879961</v>
      </c>
      <c r="U527" s="102">
        <f t="shared" si="245"/>
        <v>18969.306451612902</v>
      </c>
      <c r="V527" s="103">
        <f t="shared" si="246"/>
        <v>3855.3005632360473</v>
      </c>
      <c r="W527" s="103">
        <f t="shared" si="247"/>
        <v>867.0170454545455</v>
      </c>
      <c r="X527" s="103">
        <f t="shared" si="248"/>
        <v>3234.6062691131497</v>
      </c>
      <c r="Y527" s="92">
        <f t="shared" si="249"/>
        <v>4973.4417989417989</v>
      </c>
      <c r="Z527" s="102">
        <f>Coverages!$C$10*G527</f>
        <v>1162237500</v>
      </c>
      <c r="AA527" s="103">
        <f>Coverages!$C$12*G527</f>
        <v>154965000</v>
      </c>
      <c r="AB527" s="103">
        <f>Coverages!$C$14*G527</f>
        <v>774825000</v>
      </c>
      <c r="AC527" s="103">
        <f>Coverages!$C$16*G527</f>
        <v>15496500</v>
      </c>
      <c r="AD527" s="92">
        <f>Coverages!$C$18*G527</f>
        <v>15496500</v>
      </c>
      <c r="AE527" s="106">
        <f t="shared" si="267"/>
        <v>2.4005420578840385E-2</v>
      </c>
      <c r="AF527" s="107">
        <f t="shared" si="250"/>
        <v>0.37808537411673604</v>
      </c>
      <c r="AG527" s="107">
        <f t="shared" si="251"/>
        <v>0.17036104926918982</v>
      </c>
      <c r="AH527" s="107">
        <f t="shared" si="252"/>
        <v>0.50643693737295514</v>
      </c>
      <c r="AI527" s="108">
        <f t="shared" si="253"/>
        <v>7.3177814345174716E-2</v>
      </c>
      <c r="AJ527" s="106">
        <f t="shared" si="274"/>
        <v>2.8967664410440457E-2</v>
      </c>
      <c r="AK527" s="107">
        <f t="shared" si="268"/>
        <v>0.39380564632919901</v>
      </c>
      <c r="AL527" s="107">
        <f t="shared" si="269"/>
        <v>0.18254896542710036</v>
      </c>
      <c r="AM527" s="107">
        <f t="shared" si="270"/>
        <v>0.52264509867829123</v>
      </c>
      <c r="AN527" s="108">
        <f t="shared" si="271"/>
        <v>8.1620636976429448E-2</v>
      </c>
      <c r="AO527" s="102">
        <f t="shared" si="272"/>
        <v>455.36617945987803</v>
      </c>
      <c r="AP527" s="103">
        <f t="shared" si="254"/>
        <v>1457.6327557835641</v>
      </c>
      <c r="AQ527" s="103">
        <f t="shared" si="255"/>
        <v>147.70593359790919</v>
      </c>
      <c r="AR527" s="103">
        <f t="shared" si="256"/>
        <v>1638.1240925370246</v>
      </c>
      <c r="AS527" s="92">
        <f t="shared" si="257"/>
        <v>363.94560061949471</v>
      </c>
      <c r="AT527" s="102">
        <f t="shared" si="273"/>
        <v>456.80506347018672</v>
      </c>
      <c r="AU527" s="103">
        <f t="shared" si="258"/>
        <v>1462.2386412441112</v>
      </c>
      <c r="AV527" s="103">
        <f t="shared" si="259"/>
        <v>148.1726606313789</v>
      </c>
      <c r="AW527" s="103">
        <f t="shared" si="260"/>
        <v>1643.300301640759</v>
      </c>
      <c r="AX527" s="92">
        <f t="shared" si="261"/>
        <v>365.09561027979652</v>
      </c>
    </row>
    <row r="528" spans="1:50" x14ac:dyDescent="0.2">
      <c r="A528" s="85" t="str">
        <f t="shared" si="262"/>
        <v>2013_4</v>
      </c>
      <c r="B528" s="59">
        <v>2013</v>
      </c>
      <c r="C528" s="59">
        <v>4</v>
      </c>
      <c r="D528" s="83" t="str">
        <f t="shared" si="263"/>
        <v>MSL_Personal</v>
      </c>
      <c r="E528" s="70" t="s">
        <v>18</v>
      </c>
      <c r="F528" s="71" t="s">
        <v>14</v>
      </c>
      <c r="G528" s="88">
        <f t="shared" si="264"/>
        <v>4263.25</v>
      </c>
      <c r="H528" s="72">
        <v>17053</v>
      </c>
      <c r="I528" s="88">
        <f t="shared" si="265"/>
        <v>1752195750</v>
      </c>
      <c r="J528" s="92">
        <f t="shared" si="266"/>
        <v>7008783000</v>
      </c>
      <c r="K528" s="67">
        <v>184</v>
      </c>
      <c r="L528" s="68">
        <v>1535</v>
      </c>
      <c r="M528" s="68">
        <v>2471</v>
      </c>
      <c r="N528" s="68">
        <v>2266</v>
      </c>
      <c r="O528" s="69">
        <v>471</v>
      </c>
      <c r="P528" s="67">
        <v>3884334</v>
      </c>
      <c r="Q528" s="68">
        <v>5002516</v>
      </c>
      <c r="R528" s="68">
        <v>4031461</v>
      </c>
      <c r="S528" s="68">
        <v>7355999</v>
      </c>
      <c r="T528" s="69">
        <v>1357804</v>
      </c>
      <c r="U528" s="102">
        <f t="shared" si="245"/>
        <v>21110.510869565216</v>
      </c>
      <c r="V528" s="103">
        <f t="shared" si="246"/>
        <v>3258.9680781758957</v>
      </c>
      <c r="W528" s="103">
        <f t="shared" si="247"/>
        <v>1631.5099150141643</v>
      </c>
      <c r="X528" s="103">
        <f t="shared" si="248"/>
        <v>3246.2484554280672</v>
      </c>
      <c r="Y528" s="92">
        <f t="shared" si="249"/>
        <v>2882.8110403397027</v>
      </c>
      <c r="Z528" s="102">
        <f>Coverages!$C$10*G528</f>
        <v>959231250</v>
      </c>
      <c r="AA528" s="103">
        <f>Coverages!$C$12*G528</f>
        <v>127897500</v>
      </c>
      <c r="AB528" s="103">
        <f>Coverages!$C$14*G528</f>
        <v>639487500</v>
      </c>
      <c r="AC528" s="103">
        <f>Coverages!$C$16*G528</f>
        <v>12789750</v>
      </c>
      <c r="AD528" s="92">
        <f>Coverages!$C$18*G528</f>
        <v>12789750</v>
      </c>
      <c r="AE528" s="106">
        <f t="shared" si="267"/>
        <v>4.315956136750132E-2</v>
      </c>
      <c r="AF528" s="107">
        <f t="shared" si="250"/>
        <v>0.36005394945170938</v>
      </c>
      <c r="AG528" s="107">
        <f t="shared" si="251"/>
        <v>0.57960476162552044</v>
      </c>
      <c r="AH528" s="107">
        <f t="shared" si="252"/>
        <v>0.53151938075411953</v>
      </c>
      <c r="AI528" s="108">
        <f t="shared" si="253"/>
        <v>0.11047909458746262</v>
      </c>
      <c r="AJ528" s="106">
        <f t="shared" si="274"/>
        <v>5.0411327546250953E-2</v>
      </c>
      <c r="AK528" s="107">
        <f t="shared" si="268"/>
        <v>0.37718330373039671</v>
      </c>
      <c r="AL528" s="107">
        <f t="shared" si="269"/>
        <v>0.59721966994563447</v>
      </c>
      <c r="AM528" s="107">
        <f t="shared" si="270"/>
        <v>0.54932638603970241</v>
      </c>
      <c r="AN528" s="108">
        <f t="shared" si="271"/>
        <v>0.12166583739736822</v>
      </c>
      <c r="AO528" s="102">
        <f t="shared" si="272"/>
        <v>911.12038937430361</v>
      </c>
      <c r="AP528" s="103">
        <f t="shared" si="254"/>
        <v>1173.4043276842783</v>
      </c>
      <c r="AQ528" s="103">
        <f t="shared" si="255"/>
        <v>945.63091538145784</v>
      </c>
      <c r="AR528" s="103">
        <f t="shared" si="256"/>
        <v>1725.4439688031432</v>
      </c>
      <c r="AS528" s="92">
        <f t="shared" si="257"/>
        <v>318.49035360347153</v>
      </c>
      <c r="AT528" s="102">
        <f t="shared" si="273"/>
        <v>913.99938350885247</v>
      </c>
      <c r="AU528" s="103">
        <f t="shared" si="258"/>
        <v>1177.1120969497397</v>
      </c>
      <c r="AV528" s="103">
        <f t="shared" si="259"/>
        <v>948.61895723693749</v>
      </c>
      <c r="AW528" s="103">
        <f t="shared" si="260"/>
        <v>1730.8960946951875</v>
      </c>
      <c r="AX528" s="92">
        <f t="shared" si="261"/>
        <v>319.49673198181569</v>
      </c>
    </row>
    <row r="529" spans="1:50" x14ac:dyDescent="0.2">
      <c r="A529" s="85" t="str">
        <f t="shared" si="262"/>
        <v>2013_4</v>
      </c>
      <c r="B529" s="59">
        <v>2013</v>
      </c>
      <c r="C529" s="59">
        <v>4</v>
      </c>
      <c r="D529" s="83" t="str">
        <f t="shared" si="263"/>
        <v>LYL_Personal</v>
      </c>
      <c r="E529" s="70" t="s">
        <v>19</v>
      </c>
      <c r="F529" s="71" t="s">
        <v>14</v>
      </c>
      <c r="G529" s="88">
        <f t="shared" si="264"/>
        <v>1027.5</v>
      </c>
      <c r="H529" s="72">
        <v>4110</v>
      </c>
      <c r="I529" s="88">
        <f t="shared" si="265"/>
        <v>422302500</v>
      </c>
      <c r="J529" s="92">
        <f t="shared" si="266"/>
        <v>1689210000</v>
      </c>
      <c r="K529" s="67">
        <v>89</v>
      </c>
      <c r="L529" s="68">
        <v>379</v>
      </c>
      <c r="M529" s="68">
        <v>668</v>
      </c>
      <c r="N529" s="68">
        <v>547</v>
      </c>
      <c r="O529" s="69">
        <v>159</v>
      </c>
      <c r="P529" s="67">
        <v>1840313</v>
      </c>
      <c r="Q529" s="68">
        <v>1198335</v>
      </c>
      <c r="R529" s="68">
        <v>1043319</v>
      </c>
      <c r="S529" s="68">
        <v>1841503</v>
      </c>
      <c r="T529" s="69">
        <v>883706</v>
      </c>
      <c r="U529" s="102">
        <f t="shared" si="245"/>
        <v>20677.674157303372</v>
      </c>
      <c r="V529" s="103">
        <f t="shared" si="246"/>
        <v>3161.8337730870712</v>
      </c>
      <c r="W529" s="103">
        <f t="shared" si="247"/>
        <v>1561.8547904191616</v>
      </c>
      <c r="X529" s="103">
        <f t="shared" si="248"/>
        <v>3366.5502742230346</v>
      </c>
      <c r="Y529" s="92">
        <f t="shared" si="249"/>
        <v>5557.8993710691821</v>
      </c>
      <c r="Z529" s="102">
        <f>Coverages!$C$10*G529</f>
        <v>231187500</v>
      </c>
      <c r="AA529" s="103">
        <f>Coverages!$C$12*G529</f>
        <v>30825000</v>
      </c>
      <c r="AB529" s="103">
        <f>Coverages!$C$14*G529</f>
        <v>154125000</v>
      </c>
      <c r="AC529" s="103">
        <f>Coverages!$C$16*G529</f>
        <v>3082500</v>
      </c>
      <c r="AD529" s="92">
        <f>Coverages!$C$18*G529</f>
        <v>3082500</v>
      </c>
      <c r="AE529" s="106">
        <f t="shared" si="267"/>
        <v>8.6618004866180043E-2</v>
      </c>
      <c r="AF529" s="107">
        <f t="shared" si="250"/>
        <v>0.36885644768856446</v>
      </c>
      <c r="AG529" s="107">
        <f t="shared" si="251"/>
        <v>0.65012165450121651</v>
      </c>
      <c r="AH529" s="107">
        <f t="shared" si="252"/>
        <v>0.53236009732360101</v>
      </c>
      <c r="AI529" s="108">
        <f t="shared" si="253"/>
        <v>0.15474452554744525</v>
      </c>
      <c r="AJ529" s="106">
        <f t="shared" si="274"/>
        <v>0.10706339099546419</v>
      </c>
      <c r="AK529" s="107">
        <f t="shared" si="268"/>
        <v>0.40392822463479339</v>
      </c>
      <c r="AL529" s="107">
        <f t="shared" si="269"/>
        <v>0.68478902116011564</v>
      </c>
      <c r="AM529" s="107">
        <f t="shared" si="270"/>
        <v>0.56862809125366265</v>
      </c>
      <c r="AN529" s="108">
        <f t="shared" si="271"/>
        <v>0.18103307654076017</v>
      </c>
      <c r="AO529" s="102">
        <f t="shared" si="272"/>
        <v>1791.0588807785889</v>
      </c>
      <c r="AP529" s="103">
        <f t="shared" si="254"/>
        <v>1166.2627737226278</v>
      </c>
      <c r="AQ529" s="103">
        <f t="shared" si="255"/>
        <v>1015.3956204379562</v>
      </c>
      <c r="AR529" s="103">
        <f t="shared" si="256"/>
        <v>1792.2170316301704</v>
      </c>
      <c r="AS529" s="92">
        <f t="shared" si="257"/>
        <v>860.05450121654496</v>
      </c>
      <c r="AT529" s="102">
        <f t="shared" si="273"/>
        <v>1796.7183392568854</v>
      </c>
      <c r="AU529" s="103">
        <f t="shared" si="258"/>
        <v>1169.9479768242684</v>
      </c>
      <c r="AV529" s="103">
        <f t="shared" si="259"/>
        <v>1018.6041075595044</v>
      </c>
      <c r="AW529" s="103">
        <f t="shared" si="260"/>
        <v>1797.8801496791971</v>
      </c>
      <c r="AX529" s="92">
        <f t="shared" si="261"/>
        <v>862.7721353440121</v>
      </c>
    </row>
    <row r="530" spans="1:50" x14ac:dyDescent="0.2">
      <c r="A530" s="85" t="str">
        <f t="shared" si="262"/>
        <v>2013_4</v>
      </c>
      <c r="B530" s="59">
        <v>2013</v>
      </c>
      <c r="C530" s="59">
        <v>4</v>
      </c>
      <c r="D530" s="83" t="str">
        <f t="shared" si="263"/>
        <v>LSA_Personal</v>
      </c>
      <c r="E530" s="70" t="s">
        <v>20</v>
      </c>
      <c r="F530" s="71" t="s">
        <v>14</v>
      </c>
      <c r="G530" s="88">
        <f t="shared" si="264"/>
        <v>6656.75</v>
      </c>
      <c r="H530" s="72">
        <v>26627</v>
      </c>
      <c r="I530" s="88">
        <f t="shared" si="265"/>
        <v>2735924250</v>
      </c>
      <c r="J530" s="92">
        <f t="shared" si="266"/>
        <v>10943697000</v>
      </c>
      <c r="K530" s="67">
        <v>399</v>
      </c>
      <c r="L530" s="68">
        <v>3147</v>
      </c>
      <c r="M530" s="68">
        <v>2325</v>
      </c>
      <c r="N530" s="68">
        <v>5024</v>
      </c>
      <c r="O530" s="69">
        <v>975</v>
      </c>
      <c r="P530" s="67">
        <v>10950644</v>
      </c>
      <c r="Q530" s="68">
        <v>8438215</v>
      </c>
      <c r="R530" s="68">
        <v>4133649</v>
      </c>
      <c r="S530" s="68">
        <v>11962272</v>
      </c>
      <c r="T530" s="69">
        <v>8485917</v>
      </c>
      <c r="U530" s="102">
        <f t="shared" si="245"/>
        <v>27445.223057644111</v>
      </c>
      <c r="V530" s="103">
        <f t="shared" si="246"/>
        <v>2681.3520813473151</v>
      </c>
      <c r="W530" s="103">
        <f t="shared" si="247"/>
        <v>1777.9135483870969</v>
      </c>
      <c r="X530" s="103">
        <f t="shared" si="248"/>
        <v>2381.0254777070063</v>
      </c>
      <c r="Y530" s="92">
        <f t="shared" si="249"/>
        <v>8703.504615384616</v>
      </c>
      <c r="Z530" s="102">
        <f>Coverages!$C$10*G530</f>
        <v>1497768750</v>
      </c>
      <c r="AA530" s="103">
        <f>Coverages!$C$12*G530</f>
        <v>199702500</v>
      </c>
      <c r="AB530" s="103">
        <f>Coverages!$C$14*G530</f>
        <v>998512500</v>
      </c>
      <c r="AC530" s="103">
        <f>Coverages!$C$16*G530</f>
        <v>19970250</v>
      </c>
      <c r="AD530" s="92">
        <f>Coverages!$C$18*G530</f>
        <v>19970250</v>
      </c>
      <c r="AE530" s="106">
        <f t="shared" si="267"/>
        <v>5.9939159499755888E-2</v>
      </c>
      <c r="AF530" s="107">
        <f t="shared" si="250"/>
        <v>0.47275322041536788</v>
      </c>
      <c r="AG530" s="107">
        <f t="shared" si="251"/>
        <v>0.34926953843842717</v>
      </c>
      <c r="AH530" s="107">
        <f t="shared" si="252"/>
        <v>0.75472264994178839</v>
      </c>
      <c r="AI530" s="108">
        <f t="shared" si="253"/>
        <v>0.14646787095805011</v>
      </c>
      <c r="AJ530" s="106">
        <f t="shared" si="274"/>
        <v>6.671804194733065E-2</v>
      </c>
      <c r="AK530" s="107">
        <f t="shared" si="268"/>
        <v>0.48701090534784924</v>
      </c>
      <c r="AL530" s="107">
        <f t="shared" si="269"/>
        <v>0.36288416461620321</v>
      </c>
      <c r="AM530" s="107">
        <f t="shared" si="270"/>
        <v>0.76700968824629256</v>
      </c>
      <c r="AN530" s="108">
        <f t="shared" si="271"/>
        <v>0.15656518628017946</v>
      </c>
      <c r="AO530" s="102">
        <f t="shared" si="272"/>
        <v>1645.0436023585082</v>
      </c>
      <c r="AP530" s="103">
        <f t="shared" si="254"/>
        <v>1267.6178315243926</v>
      </c>
      <c r="AQ530" s="103">
        <f t="shared" si="255"/>
        <v>620.97104442858756</v>
      </c>
      <c r="AR530" s="103">
        <f t="shared" si="256"/>
        <v>1797.0138581139445</v>
      </c>
      <c r="AS530" s="92">
        <f t="shared" si="257"/>
        <v>1274.7837908889474</v>
      </c>
      <c r="AT530" s="102">
        <f t="shared" si="273"/>
        <v>1650.2416760022336</v>
      </c>
      <c r="AU530" s="103">
        <f t="shared" si="258"/>
        <v>1271.6233003344084</v>
      </c>
      <c r="AV530" s="103">
        <f t="shared" si="259"/>
        <v>622.93321322151985</v>
      </c>
      <c r="AW530" s="103">
        <f t="shared" si="260"/>
        <v>1802.692133364448</v>
      </c>
      <c r="AX530" s="92">
        <f t="shared" si="261"/>
        <v>1278.8119029799386</v>
      </c>
    </row>
    <row r="531" spans="1:50" x14ac:dyDescent="0.2">
      <c r="A531" s="85" t="str">
        <f t="shared" si="262"/>
        <v>2013_4</v>
      </c>
      <c r="B531" s="59">
        <v>2013</v>
      </c>
      <c r="C531" s="59">
        <v>4</v>
      </c>
      <c r="D531" s="83" t="str">
        <f t="shared" si="263"/>
        <v>LMA_Personal</v>
      </c>
      <c r="E531" s="70" t="s">
        <v>21</v>
      </c>
      <c r="F531" s="71" t="s">
        <v>14</v>
      </c>
      <c r="G531" s="88">
        <f t="shared" si="264"/>
        <v>7976.5</v>
      </c>
      <c r="H531" s="72">
        <v>31906</v>
      </c>
      <c r="I531" s="88">
        <f t="shared" si="265"/>
        <v>3278341500</v>
      </c>
      <c r="J531" s="92">
        <f t="shared" si="266"/>
        <v>13113366000</v>
      </c>
      <c r="K531" s="67">
        <v>948</v>
      </c>
      <c r="L531" s="68">
        <v>3053</v>
      </c>
      <c r="M531" s="68">
        <v>8519</v>
      </c>
      <c r="N531" s="68">
        <v>7916</v>
      </c>
      <c r="O531" s="69">
        <v>689</v>
      </c>
      <c r="P531" s="67">
        <v>15562577</v>
      </c>
      <c r="Q531" s="68">
        <v>7571394</v>
      </c>
      <c r="R531" s="68">
        <v>7737084</v>
      </c>
      <c r="S531" s="68">
        <v>23815558</v>
      </c>
      <c r="T531" s="69">
        <v>3308787</v>
      </c>
      <c r="U531" s="102">
        <f t="shared" si="245"/>
        <v>16416.220464135022</v>
      </c>
      <c r="V531" s="103">
        <f t="shared" si="246"/>
        <v>2479.9849328529317</v>
      </c>
      <c r="W531" s="103">
        <f t="shared" si="247"/>
        <v>908.21504871463787</v>
      </c>
      <c r="X531" s="103">
        <f t="shared" si="248"/>
        <v>3008.5343607882769</v>
      </c>
      <c r="Y531" s="92">
        <f t="shared" si="249"/>
        <v>4802.303338171263</v>
      </c>
      <c r="Z531" s="102">
        <f>Coverages!$C$10*G531</f>
        <v>1794712500</v>
      </c>
      <c r="AA531" s="103">
        <f>Coverages!$C$12*G531</f>
        <v>239295000</v>
      </c>
      <c r="AB531" s="103">
        <f>Coverages!$C$14*G531</f>
        <v>1196475000</v>
      </c>
      <c r="AC531" s="103">
        <f>Coverages!$C$16*G531</f>
        <v>23929500</v>
      </c>
      <c r="AD531" s="92">
        <f>Coverages!$C$18*G531</f>
        <v>23929500</v>
      </c>
      <c r="AE531" s="106">
        <f t="shared" si="267"/>
        <v>0.11884911928790823</v>
      </c>
      <c r="AF531" s="107">
        <f t="shared" si="250"/>
        <v>0.38274932614555257</v>
      </c>
      <c r="AG531" s="107">
        <f t="shared" si="251"/>
        <v>1.0680122860903905</v>
      </c>
      <c r="AH531" s="107">
        <f t="shared" si="252"/>
        <v>0.99241521970789193</v>
      </c>
      <c r="AI531" s="108">
        <f t="shared" si="253"/>
        <v>8.6378737541528236E-2</v>
      </c>
      <c r="AJ531" s="106">
        <f t="shared" si="274"/>
        <v>0.12729165409796095</v>
      </c>
      <c r="AK531" s="107">
        <f t="shared" si="268"/>
        <v>0.39542986590216805</v>
      </c>
      <c r="AL531" s="107">
        <f t="shared" si="269"/>
        <v>1.0750435200188853</v>
      </c>
      <c r="AM531" s="107">
        <f t="shared" si="270"/>
        <v>0.9946786542890107</v>
      </c>
      <c r="AN531" s="108">
        <f t="shared" si="271"/>
        <v>9.3707594772830999E-2</v>
      </c>
      <c r="AO531" s="102">
        <f t="shared" si="272"/>
        <v>1951.0533441985833</v>
      </c>
      <c r="AP531" s="103">
        <f t="shared" si="254"/>
        <v>949.21256190058295</v>
      </c>
      <c r="AQ531" s="103">
        <f t="shared" si="255"/>
        <v>969.98483043941576</v>
      </c>
      <c r="AR531" s="103">
        <f t="shared" si="256"/>
        <v>2985.7152886604399</v>
      </c>
      <c r="AS531" s="92">
        <f t="shared" si="257"/>
        <v>414.81689964270043</v>
      </c>
      <c r="AT531" s="102">
        <f t="shared" si="273"/>
        <v>1957.218359491455</v>
      </c>
      <c r="AU531" s="103">
        <f t="shared" si="258"/>
        <v>952.2119211839688</v>
      </c>
      <c r="AV531" s="103">
        <f t="shared" si="259"/>
        <v>973.04982675604333</v>
      </c>
      <c r="AW531" s="103">
        <f t="shared" si="260"/>
        <v>2995.1496695652395</v>
      </c>
      <c r="AX531" s="92">
        <f t="shared" si="261"/>
        <v>416.12765443966333</v>
      </c>
    </row>
    <row r="532" spans="1:50" x14ac:dyDescent="0.2">
      <c r="A532" s="85" t="str">
        <f t="shared" si="262"/>
        <v>2013_4</v>
      </c>
      <c r="B532" s="59">
        <v>2013</v>
      </c>
      <c r="C532" s="59">
        <v>4</v>
      </c>
      <c r="D532" s="83" t="str">
        <f t="shared" si="263"/>
        <v>SYL_Personal</v>
      </c>
      <c r="E532" s="70" t="s">
        <v>22</v>
      </c>
      <c r="F532" s="71" t="s">
        <v>14</v>
      </c>
      <c r="G532" s="88">
        <f t="shared" si="264"/>
        <v>766.5</v>
      </c>
      <c r="H532" s="72">
        <v>3066</v>
      </c>
      <c r="I532" s="88">
        <f t="shared" si="265"/>
        <v>315031500</v>
      </c>
      <c r="J532" s="92">
        <f t="shared" si="266"/>
        <v>1260126000</v>
      </c>
      <c r="K532" s="67">
        <v>125</v>
      </c>
      <c r="L532" s="68">
        <v>329</v>
      </c>
      <c r="M532" s="68">
        <v>403</v>
      </c>
      <c r="N532" s="68">
        <v>407</v>
      </c>
      <c r="O532" s="69">
        <v>153</v>
      </c>
      <c r="P532" s="67">
        <v>1488552</v>
      </c>
      <c r="Q532" s="68">
        <v>925227</v>
      </c>
      <c r="R532" s="68">
        <v>386202</v>
      </c>
      <c r="S532" s="68">
        <v>1212659</v>
      </c>
      <c r="T532" s="69">
        <v>580298</v>
      </c>
      <c r="U532" s="102">
        <f t="shared" si="245"/>
        <v>11908.415999999999</v>
      </c>
      <c r="V532" s="103">
        <f t="shared" si="246"/>
        <v>2812.2401215805471</v>
      </c>
      <c r="W532" s="103">
        <f t="shared" si="247"/>
        <v>958.31761786600498</v>
      </c>
      <c r="X532" s="103">
        <f t="shared" si="248"/>
        <v>2979.5061425061426</v>
      </c>
      <c r="Y532" s="92">
        <f t="shared" si="249"/>
        <v>3792.7973856209151</v>
      </c>
      <c r="Z532" s="102">
        <f>Coverages!$C$10*G532</f>
        <v>172462500</v>
      </c>
      <c r="AA532" s="103">
        <f>Coverages!$C$12*G532</f>
        <v>22995000</v>
      </c>
      <c r="AB532" s="103">
        <f>Coverages!$C$14*G532</f>
        <v>114975000</v>
      </c>
      <c r="AC532" s="103">
        <f>Coverages!$C$16*G532</f>
        <v>2299500</v>
      </c>
      <c r="AD532" s="92">
        <f>Coverages!$C$18*G532</f>
        <v>2299500</v>
      </c>
      <c r="AE532" s="106">
        <f t="shared" si="267"/>
        <v>0.16307893020221786</v>
      </c>
      <c r="AF532" s="107">
        <f t="shared" si="250"/>
        <v>0.42922374429223742</v>
      </c>
      <c r="AG532" s="107">
        <f t="shared" si="251"/>
        <v>0.52576647097195039</v>
      </c>
      <c r="AH532" s="107">
        <f t="shared" si="252"/>
        <v>0.53098499673842137</v>
      </c>
      <c r="AI532" s="108">
        <f t="shared" si="253"/>
        <v>0.19960861056751467</v>
      </c>
      <c r="AJ532" s="106">
        <f t="shared" si="274"/>
        <v>0.19417038324909378</v>
      </c>
      <c r="AK532" s="107">
        <f t="shared" si="268"/>
        <v>0.47087946567754912</v>
      </c>
      <c r="AL532" s="107">
        <f t="shared" si="269"/>
        <v>0.56778998958560245</v>
      </c>
      <c r="AM532" s="107">
        <f t="shared" si="270"/>
        <v>0.57298355037196413</v>
      </c>
      <c r="AN532" s="108">
        <f t="shared" si="271"/>
        <v>0.23324742500577558</v>
      </c>
      <c r="AO532" s="102">
        <f t="shared" si="272"/>
        <v>1942.0117416829746</v>
      </c>
      <c r="AP532" s="103">
        <f t="shared" si="254"/>
        <v>1207.0802348336595</v>
      </c>
      <c r="AQ532" s="103">
        <f t="shared" si="255"/>
        <v>503.85127201565558</v>
      </c>
      <c r="AR532" s="103">
        <f t="shared" si="256"/>
        <v>1582.0730593607307</v>
      </c>
      <c r="AS532" s="92">
        <f t="shared" si="257"/>
        <v>757.07501630789307</v>
      </c>
      <c r="AT532" s="102">
        <f t="shared" si="273"/>
        <v>1948.14818696368</v>
      </c>
      <c r="AU532" s="103">
        <f t="shared" si="258"/>
        <v>1210.8944145584733</v>
      </c>
      <c r="AV532" s="103">
        <f t="shared" si="259"/>
        <v>505.44336113333435</v>
      </c>
      <c r="AW532" s="103">
        <f t="shared" si="260"/>
        <v>1587.0721561995747</v>
      </c>
      <c r="AX532" s="92">
        <f t="shared" si="261"/>
        <v>759.46725179815655</v>
      </c>
    </row>
    <row r="533" spans="1:50" x14ac:dyDescent="0.2">
      <c r="A533" s="85" t="str">
        <f t="shared" si="262"/>
        <v>2013_4</v>
      </c>
      <c r="B533" s="59">
        <v>2013</v>
      </c>
      <c r="C533" s="59">
        <v>4</v>
      </c>
      <c r="D533" s="83" t="str">
        <f t="shared" si="263"/>
        <v>MYL_Personal</v>
      </c>
      <c r="E533" s="70" t="s">
        <v>23</v>
      </c>
      <c r="F533" s="71" t="s">
        <v>14</v>
      </c>
      <c r="G533" s="88">
        <f t="shared" si="264"/>
        <v>793.5</v>
      </c>
      <c r="H533" s="72">
        <v>3174</v>
      </c>
      <c r="I533" s="88">
        <f t="shared" si="265"/>
        <v>326128500</v>
      </c>
      <c r="J533" s="92">
        <f t="shared" si="266"/>
        <v>1304514000</v>
      </c>
      <c r="K533" s="67">
        <v>109</v>
      </c>
      <c r="L533" s="68">
        <v>351</v>
      </c>
      <c r="M533" s="68">
        <v>602</v>
      </c>
      <c r="N533" s="68">
        <v>467</v>
      </c>
      <c r="O533" s="69">
        <v>104</v>
      </c>
      <c r="P533" s="67">
        <v>1620395</v>
      </c>
      <c r="Q533" s="68">
        <v>1054738</v>
      </c>
      <c r="R533" s="68">
        <v>443636</v>
      </c>
      <c r="S533" s="68">
        <v>1439763</v>
      </c>
      <c r="T533" s="69">
        <v>488162</v>
      </c>
      <c r="U533" s="102">
        <f t="shared" si="245"/>
        <v>14866.009174311926</v>
      </c>
      <c r="V533" s="103">
        <f t="shared" si="246"/>
        <v>3004.9515669515667</v>
      </c>
      <c r="W533" s="103">
        <f t="shared" si="247"/>
        <v>736.93687707641197</v>
      </c>
      <c r="X533" s="103">
        <f t="shared" si="248"/>
        <v>3083.0042826552462</v>
      </c>
      <c r="Y533" s="92">
        <f t="shared" si="249"/>
        <v>4693.8653846153848</v>
      </c>
      <c r="Z533" s="102">
        <f>Coverages!$C$10*G533</f>
        <v>178537500</v>
      </c>
      <c r="AA533" s="103">
        <f>Coverages!$C$12*G533</f>
        <v>23805000</v>
      </c>
      <c r="AB533" s="103">
        <f>Coverages!$C$14*G533</f>
        <v>119025000</v>
      </c>
      <c r="AC533" s="103">
        <f>Coverages!$C$16*G533</f>
        <v>2380500</v>
      </c>
      <c r="AD533" s="92">
        <f>Coverages!$C$18*G533</f>
        <v>2380500</v>
      </c>
      <c r="AE533" s="106">
        <f t="shared" si="267"/>
        <v>0.13736609955891618</v>
      </c>
      <c r="AF533" s="107">
        <f t="shared" si="250"/>
        <v>0.44234404536862004</v>
      </c>
      <c r="AG533" s="107">
        <f t="shared" si="251"/>
        <v>0.75866414618777567</v>
      </c>
      <c r="AH533" s="107">
        <f t="shared" si="252"/>
        <v>0.58853182104599877</v>
      </c>
      <c r="AI533" s="108">
        <f t="shared" si="253"/>
        <v>0.13106490233144297</v>
      </c>
      <c r="AJ533" s="106">
        <f t="shared" si="274"/>
        <v>0.16583924848085194</v>
      </c>
      <c r="AK533" s="107">
        <f t="shared" si="268"/>
        <v>0.48342549122547562</v>
      </c>
      <c r="AL533" s="107">
        <f t="shared" si="269"/>
        <v>0.79405721000499507</v>
      </c>
      <c r="AM533" s="107">
        <f t="shared" si="270"/>
        <v>0.62923567744600339</v>
      </c>
      <c r="AN533" s="108">
        <f t="shared" si="271"/>
        <v>0.1589787259074523</v>
      </c>
      <c r="AO533" s="102">
        <f t="shared" si="272"/>
        <v>2042.0856962822936</v>
      </c>
      <c r="AP533" s="103">
        <f t="shared" si="254"/>
        <v>1329.2224322621298</v>
      </c>
      <c r="AQ533" s="103">
        <f t="shared" si="255"/>
        <v>559.08758664146183</v>
      </c>
      <c r="AR533" s="103">
        <f t="shared" si="256"/>
        <v>1814.446124763705</v>
      </c>
      <c r="AS533" s="92">
        <f t="shared" si="257"/>
        <v>615.20100819155641</v>
      </c>
      <c r="AT533" s="102">
        <f t="shared" si="273"/>
        <v>2048.5383591909576</v>
      </c>
      <c r="AU533" s="103">
        <f t="shared" si="258"/>
        <v>1333.4225617188106</v>
      </c>
      <c r="AV533" s="103">
        <f t="shared" si="259"/>
        <v>560.85421364422837</v>
      </c>
      <c r="AW533" s="103">
        <f t="shared" si="260"/>
        <v>1820.1794831777747</v>
      </c>
      <c r="AX533" s="92">
        <f t="shared" si="261"/>
        <v>617.14494459645721</v>
      </c>
    </row>
    <row r="534" spans="1:50" x14ac:dyDescent="0.2">
      <c r="A534" s="85" t="str">
        <f t="shared" si="262"/>
        <v>2013_4</v>
      </c>
      <c r="B534" s="59">
        <v>2013</v>
      </c>
      <c r="C534" s="59">
        <v>4</v>
      </c>
      <c r="D534" s="83" t="str">
        <f t="shared" si="263"/>
        <v>MYH_Personal</v>
      </c>
      <c r="E534" s="70" t="s">
        <v>24</v>
      </c>
      <c r="F534" s="71" t="s">
        <v>14</v>
      </c>
      <c r="G534" s="88">
        <f t="shared" si="264"/>
        <v>2305.5</v>
      </c>
      <c r="H534" s="72">
        <v>9222</v>
      </c>
      <c r="I534" s="88">
        <f t="shared" si="265"/>
        <v>947560500</v>
      </c>
      <c r="J534" s="92">
        <f t="shared" si="266"/>
        <v>3790242000</v>
      </c>
      <c r="K534" s="67">
        <v>288</v>
      </c>
      <c r="L534" s="68">
        <v>1021</v>
      </c>
      <c r="M534" s="68">
        <v>445</v>
      </c>
      <c r="N534" s="68">
        <v>2327</v>
      </c>
      <c r="O534" s="69">
        <v>227</v>
      </c>
      <c r="P534" s="67">
        <v>5974462</v>
      </c>
      <c r="Q534" s="68">
        <v>4603179</v>
      </c>
      <c r="R534" s="68">
        <v>518427</v>
      </c>
      <c r="S534" s="68">
        <v>7030333</v>
      </c>
      <c r="T534" s="69">
        <v>1146059</v>
      </c>
      <c r="U534" s="102">
        <f t="shared" si="245"/>
        <v>20744.659722222223</v>
      </c>
      <c r="V534" s="103">
        <f t="shared" si="246"/>
        <v>4508.5004897159652</v>
      </c>
      <c r="W534" s="103">
        <f t="shared" si="247"/>
        <v>1165.0044943820226</v>
      </c>
      <c r="X534" s="103">
        <f t="shared" si="248"/>
        <v>3021.2002578427159</v>
      </c>
      <c r="Y534" s="92">
        <f t="shared" si="249"/>
        <v>5048.7180616740088</v>
      </c>
      <c r="Z534" s="102">
        <f>Coverages!$C$10*G534</f>
        <v>518737500</v>
      </c>
      <c r="AA534" s="103">
        <f>Coverages!$C$12*G534</f>
        <v>69165000</v>
      </c>
      <c r="AB534" s="103">
        <f>Coverages!$C$14*G534</f>
        <v>345825000</v>
      </c>
      <c r="AC534" s="103">
        <f>Coverages!$C$16*G534</f>
        <v>6916500</v>
      </c>
      <c r="AD534" s="92">
        <f>Coverages!$C$18*G534</f>
        <v>6916500</v>
      </c>
      <c r="AE534" s="106">
        <f t="shared" si="267"/>
        <v>0.12491867273910215</v>
      </c>
      <c r="AF534" s="107">
        <f t="shared" si="250"/>
        <v>0.44285404467577533</v>
      </c>
      <c r="AG534" s="107">
        <f t="shared" si="251"/>
        <v>0.19301669919757103</v>
      </c>
      <c r="AH534" s="107">
        <f t="shared" si="252"/>
        <v>1.0093255259162872</v>
      </c>
      <c r="AI534" s="108">
        <f t="shared" si="253"/>
        <v>9.8460203860333981E-2</v>
      </c>
      <c r="AJ534" s="106">
        <f t="shared" si="274"/>
        <v>0.14096262077783364</v>
      </c>
      <c r="AK534" s="107">
        <f t="shared" si="268"/>
        <v>0.46695799127628862</v>
      </c>
      <c r="AL534" s="107">
        <f t="shared" si="269"/>
        <v>0.21216821150289714</v>
      </c>
      <c r="AM534" s="107">
        <f t="shared" si="270"/>
        <v>1.0140334088246494</v>
      </c>
      <c r="AN534" s="108">
        <f t="shared" si="271"/>
        <v>0.11291780283854547</v>
      </c>
      <c r="AO534" s="102">
        <f t="shared" si="272"/>
        <v>2591.3953589243115</v>
      </c>
      <c r="AP534" s="103">
        <f t="shared" si="254"/>
        <v>1996.6076772934287</v>
      </c>
      <c r="AQ534" s="103">
        <f t="shared" si="255"/>
        <v>224.86532205595316</v>
      </c>
      <c r="AR534" s="103">
        <f t="shared" si="256"/>
        <v>3049.3745391455218</v>
      </c>
      <c r="AS534" s="92">
        <f t="shared" si="257"/>
        <v>497.09780958577318</v>
      </c>
      <c r="AT534" s="102">
        <f t="shared" si="273"/>
        <v>2599.5837521659155</v>
      </c>
      <c r="AU534" s="103">
        <f t="shared" si="258"/>
        <v>2002.9166369643569</v>
      </c>
      <c r="AV534" s="103">
        <f t="shared" si="259"/>
        <v>225.57586036769823</v>
      </c>
      <c r="AW534" s="103">
        <f t="shared" si="260"/>
        <v>3059.010073060279</v>
      </c>
      <c r="AX534" s="92">
        <f t="shared" si="261"/>
        <v>498.66855884655678</v>
      </c>
    </row>
    <row r="535" spans="1:50" x14ac:dyDescent="0.2">
      <c r="A535" s="85" t="str">
        <f t="shared" si="262"/>
        <v>2013_4</v>
      </c>
      <c r="B535" s="59">
        <v>2013</v>
      </c>
      <c r="C535" s="59">
        <v>4</v>
      </c>
      <c r="D535" s="83" t="str">
        <f t="shared" si="263"/>
        <v>LML_Personal</v>
      </c>
      <c r="E535" s="70" t="s">
        <v>25</v>
      </c>
      <c r="F535" s="71" t="s">
        <v>14</v>
      </c>
      <c r="G535" s="88">
        <f t="shared" si="264"/>
        <v>6237.25</v>
      </c>
      <c r="H535" s="72">
        <v>24949</v>
      </c>
      <c r="I535" s="88">
        <f t="shared" si="265"/>
        <v>2563509750</v>
      </c>
      <c r="J535" s="92">
        <f t="shared" si="266"/>
        <v>10254039000</v>
      </c>
      <c r="K535" s="67">
        <v>195</v>
      </c>
      <c r="L535" s="68">
        <v>2223</v>
      </c>
      <c r="M535" s="68">
        <v>7013</v>
      </c>
      <c r="N535" s="68">
        <v>3331</v>
      </c>
      <c r="O535" s="69">
        <v>838</v>
      </c>
      <c r="P535" s="67">
        <v>3183018</v>
      </c>
      <c r="Q535" s="68">
        <v>4299593</v>
      </c>
      <c r="R535" s="68">
        <v>7656254</v>
      </c>
      <c r="S535" s="68">
        <v>6360517</v>
      </c>
      <c r="T535" s="69">
        <v>4002694</v>
      </c>
      <c r="U535" s="102">
        <f t="shared" si="245"/>
        <v>16323.16923076923</v>
      </c>
      <c r="V535" s="103">
        <f t="shared" si="246"/>
        <v>1934.1399010346379</v>
      </c>
      <c r="W535" s="103">
        <f t="shared" si="247"/>
        <v>1091.7230856979895</v>
      </c>
      <c r="X535" s="103">
        <f t="shared" si="248"/>
        <v>1909.4917442209546</v>
      </c>
      <c r="Y535" s="92">
        <f t="shared" si="249"/>
        <v>4776.4844868735081</v>
      </c>
      <c r="Z535" s="102">
        <f>Coverages!$C$10*G535</f>
        <v>1403381250</v>
      </c>
      <c r="AA535" s="103">
        <f>Coverages!$C$12*G535</f>
        <v>187117500</v>
      </c>
      <c r="AB535" s="103">
        <f>Coverages!$C$14*G535</f>
        <v>935587500</v>
      </c>
      <c r="AC535" s="103">
        <f>Coverages!$C$16*G535</f>
        <v>18711750</v>
      </c>
      <c r="AD535" s="92">
        <f>Coverages!$C$18*G535</f>
        <v>18711750</v>
      </c>
      <c r="AE535" s="106">
        <f t="shared" si="267"/>
        <v>3.126377810733897E-2</v>
      </c>
      <c r="AF535" s="107">
        <f t="shared" si="250"/>
        <v>0.35640707042366426</v>
      </c>
      <c r="AG535" s="107">
        <f t="shared" si="251"/>
        <v>1.1243737223936832</v>
      </c>
      <c r="AH535" s="107">
        <f t="shared" si="252"/>
        <v>0.53404946090023653</v>
      </c>
      <c r="AI535" s="108">
        <f t="shared" si="253"/>
        <v>0.13435408232794901</v>
      </c>
      <c r="AJ535" s="106">
        <f t="shared" si="274"/>
        <v>3.6398097060873262E-2</v>
      </c>
      <c r="AK535" s="107">
        <f t="shared" si="268"/>
        <v>0.370536939339075</v>
      </c>
      <c r="AL535" s="107">
        <f t="shared" si="269"/>
        <v>1.1354063511623165</v>
      </c>
      <c r="AM535" s="107">
        <f t="shared" si="270"/>
        <v>0.54876648479327761</v>
      </c>
      <c r="AN535" s="108">
        <f t="shared" si="271"/>
        <v>0.14441540138598413</v>
      </c>
      <c r="AO535" s="102">
        <f t="shared" si="272"/>
        <v>510.32394083931217</v>
      </c>
      <c r="AP535" s="103">
        <f t="shared" si="254"/>
        <v>689.34113591727123</v>
      </c>
      <c r="AQ535" s="103">
        <f t="shared" si="255"/>
        <v>1227.5047496893662</v>
      </c>
      <c r="AR535" s="103">
        <f t="shared" si="256"/>
        <v>1019.763036594653</v>
      </c>
      <c r="AS535" s="92">
        <f t="shared" si="257"/>
        <v>641.74018998757469</v>
      </c>
      <c r="AT535" s="102">
        <f t="shared" si="273"/>
        <v>511.93648255117665</v>
      </c>
      <c r="AU535" s="103">
        <f t="shared" si="258"/>
        <v>691.51934322132684</v>
      </c>
      <c r="AV535" s="103">
        <f t="shared" si="259"/>
        <v>1231.3834676016209</v>
      </c>
      <c r="AW535" s="103">
        <f t="shared" si="260"/>
        <v>1022.9853240499936</v>
      </c>
      <c r="AX535" s="92">
        <f t="shared" si="261"/>
        <v>643.76798594563388</v>
      </c>
    </row>
    <row r="536" spans="1:50" x14ac:dyDescent="0.2">
      <c r="A536" s="85" t="str">
        <f t="shared" si="262"/>
        <v>2013_4</v>
      </c>
      <c r="B536" s="59">
        <v>2013</v>
      </c>
      <c r="C536" s="59">
        <v>4</v>
      </c>
      <c r="D536" s="83" t="str">
        <f t="shared" si="263"/>
        <v>MSA_Personal</v>
      </c>
      <c r="E536" s="70" t="s">
        <v>26</v>
      </c>
      <c r="F536" s="71" t="s">
        <v>14</v>
      </c>
      <c r="G536" s="88">
        <f t="shared" si="264"/>
        <v>6001.75</v>
      </c>
      <c r="H536" s="72">
        <v>24007</v>
      </c>
      <c r="I536" s="88">
        <f t="shared" si="265"/>
        <v>2466719250</v>
      </c>
      <c r="J536" s="92">
        <f t="shared" si="266"/>
        <v>9866877000</v>
      </c>
      <c r="K536" s="67">
        <v>375</v>
      </c>
      <c r="L536" s="68">
        <v>2686</v>
      </c>
      <c r="M536" s="68">
        <v>3976</v>
      </c>
      <c r="N536" s="68">
        <v>4696</v>
      </c>
      <c r="O536" s="69">
        <v>979</v>
      </c>
      <c r="P536" s="67">
        <v>7966551</v>
      </c>
      <c r="Q536" s="68">
        <v>8503237</v>
      </c>
      <c r="R536" s="68">
        <v>6491884</v>
      </c>
      <c r="S536" s="68">
        <v>13212779</v>
      </c>
      <c r="T536" s="69">
        <v>4089201</v>
      </c>
      <c r="U536" s="102">
        <f t="shared" si="245"/>
        <v>21244.135999999999</v>
      </c>
      <c r="V536" s="103">
        <f t="shared" si="246"/>
        <v>3165.7620997766194</v>
      </c>
      <c r="W536" s="103">
        <f t="shared" si="247"/>
        <v>1632.7676056338028</v>
      </c>
      <c r="X536" s="103">
        <f t="shared" si="248"/>
        <v>2813.6241482112437</v>
      </c>
      <c r="Y536" s="92">
        <f t="shared" si="249"/>
        <v>4176.9162410623085</v>
      </c>
      <c r="Z536" s="102">
        <f>Coverages!$C$10*G536</f>
        <v>1350393750</v>
      </c>
      <c r="AA536" s="103">
        <f>Coverages!$C$12*G536</f>
        <v>180052500</v>
      </c>
      <c r="AB536" s="103">
        <f>Coverages!$C$14*G536</f>
        <v>900262500</v>
      </c>
      <c r="AC536" s="103">
        <f>Coverages!$C$16*G536</f>
        <v>18005250</v>
      </c>
      <c r="AD536" s="92">
        <f>Coverages!$C$18*G536</f>
        <v>18005250</v>
      </c>
      <c r="AE536" s="106">
        <f t="shared" si="267"/>
        <v>6.2481776148623318E-2</v>
      </c>
      <c r="AF536" s="107">
        <f t="shared" si="250"/>
        <v>0.44753613529387259</v>
      </c>
      <c r="AG536" s="107">
        <f t="shared" si="251"/>
        <v>0.66247344524513685</v>
      </c>
      <c r="AH536" s="107">
        <f t="shared" si="252"/>
        <v>0.78243845545049362</v>
      </c>
      <c r="AI536" s="108">
        <f t="shared" si="253"/>
        <v>0.16311909026533927</v>
      </c>
      <c r="AJ536" s="106">
        <f t="shared" si="274"/>
        <v>6.9760973818248612E-2</v>
      </c>
      <c r="AK536" s="107">
        <f t="shared" si="268"/>
        <v>0.46249101633002837</v>
      </c>
      <c r="AL536" s="107">
        <f t="shared" si="269"/>
        <v>0.67669526535406621</v>
      </c>
      <c r="AM536" s="107">
        <f t="shared" si="270"/>
        <v>0.79484735104972015</v>
      </c>
      <c r="AN536" s="108">
        <f t="shared" si="271"/>
        <v>0.17423131961468</v>
      </c>
      <c r="AO536" s="102">
        <f t="shared" si="272"/>
        <v>1327.3713500229101</v>
      </c>
      <c r="AP536" s="103">
        <f t="shared" si="254"/>
        <v>1416.7929353938434</v>
      </c>
      <c r="AQ536" s="103">
        <f t="shared" si="255"/>
        <v>1081.6651809888783</v>
      </c>
      <c r="AR536" s="103">
        <f t="shared" si="256"/>
        <v>2201.4877327446161</v>
      </c>
      <c r="AS536" s="92">
        <f t="shared" si="257"/>
        <v>681.33477735660438</v>
      </c>
      <c r="AT536" s="102">
        <f t="shared" si="273"/>
        <v>1331.5656303569376</v>
      </c>
      <c r="AU536" s="103">
        <f t="shared" si="258"/>
        <v>1421.2697735794868</v>
      </c>
      <c r="AV536" s="103">
        <f t="shared" si="259"/>
        <v>1085.0830692810625</v>
      </c>
      <c r="AW536" s="103">
        <f t="shared" si="260"/>
        <v>2208.4440804937931</v>
      </c>
      <c r="AX536" s="92">
        <f t="shared" si="261"/>
        <v>683.48768585316532</v>
      </c>
    </row>
    <row r="537" spans="1:50" x14ac:dyDescent="0.2">
      <c r="A537" s="85" t="str">
        <f t="shared" si="262"/>
        <v>2013_4</v>
      </c>
      <c r="B537" s="59">
        <v>2013</v>
      </c>
      <c r="C537" s="59">
        <v>4</v>
      </c>
      <c r="D537" s="83" t="str">
        <f t="shared" si="263"/>
        <v>LYA_Personal</v>
      </c>
      <c r="E537" s="70" t="s">
        <v>27</v>
      </c>
      <c r="F537" s="71" t="s">
        <v>14</v>
      </c>
      <c r="G537" s="88">
        <f t="shared" si="264"/>
        <v>1583.75</v>
      </c>
      <c r="H537" s="72">
        <v>6335</v>
      </c>
      <c r="I537" s="88">
        <f t="shared" si="265"/>
        <v>650921250</v>
      </c>
      <c r="J537" s="92">
        <f t="shared" si="266"/>
        <v>2603685000</v>
      </c>
      <c r="K537" s="67">
        <v>194</v>
      </c>
      <c r="L537" s="68">
        <v>743</v>
      </c>
      <c r="M537" s="68">
        <v>889</v>
      </c>
      <c r="N537" s="68">
        <v>992</v>
      </c>
      <c r="O537" s="69">
        <v>287</v>
      </c>
      <c r="P537" s="67">
        <v>4200518</v>
      </c>
      <c r="Q537" s="68">
        <v>2222107</v>
      </c>
      <c r="R537" s="68">
        <v>779363</v>
      </c>
      <c r="S537" s="68">
        <v>2982181</v>
      </c>
      <c r="T537" s="69">
        <v>2321787</v>
      </c>
      <c r="U537" s="102">
        <f t="shared" si="245"/>
        <v>21652.154639175256</v>
      </c>
      <c r="V537" s="103">
        <f t="shared" si="246"/>
        <v>2990.7227456258411</v>
      </c>
      <c r="W537" s="103">
        <f t="shared" si="247"/>
        <v>876.67379077615294</v>
      </c>
      <c r="X537" s="103">
        <f t="shared" si="248"/>
        <v>3006.2308467741937</v>
      </c>
      <c r="Y537" s="92">
        <f t="shared" si="249"/>
        <v>8089.8501742160279</v>
      </c>
      <c r="Z537" s="102">
        <f>Coverages!$C$10*G537</f>
        <v>356343750</v>
      </c>
      <c r="AA537" s="103">
        <f>Coverages!$C$12*G537</f>
        <v>47512500</v>
      </c>
      <c r="AB537" s="103">
        <f>Coverages!$C$14*G537</f>
        <v>237562500</v>
      </c>
      <c r="AC537" s="103">
        <f>Coverages!$C$16*G537</f>
        <v>4751250</v>
      </c>
      <c r="AD537" s="92">
        <f>Coverages!$C$18*G537</f>
        <v>4751250</v>
      </c>
      <c r="AE537" s="106">
        <f t="shared" si="267"/>
        <v>0.12249408050513023</v>
      </c>
      <c r="AF537" s="107">
        <f t="shared" si="250"/>
        <v>0.46913970007892658</v>
      </c>
      <c r="AG537" s="107">
        <f t="shared" si="251"/>
        <v>0.56132596685082869</v>
      </c>
      <c r="AH537" s="107">
        <f t="shared" si="252"/>
        <v>0.6263614838200473</v>
      </c>
      <c r="AI537" s="108">
        <f t="shared" si="253"/>
        <v>0.18121546961325966</v>
      </c>
      <c r="AJ537" s="106">
        <f t="shared" si="274"/>
        <v>0.14168939294665392</v>
      </c>
      <c r="AK537" s="107">
        <f t="shared" si="268"/>
        <v>0.49835792473890517</v>
      </c>
      <c r="AL537" s="107">
        <f t="shared" si="269"/>
        <v>0.59037897710611276</v>
      </c>
      <c r="AM537" s="107">
        <f t="shared" si="270"/>
        <v>0.65468524661197836</v>
      </c>
      <c r="AN537" s="108">
        <f t="shared" si="271"/>
        <v>0.20376798853602462</v>
      </c>
      <c r="AO537" s="102">
        <f t="shared" si="272"/>
        <v>2652.2607734806629</v>
      </c>
      <c r="AP537" s="103">
        <f t="shared" si="254"/>
        <v>1403.066771902131</v>
      </c>
      <c r="AQ537" s="103">
        <f t="shared" si="255"/>
        <v>492.0997632202052</v>
      </c>
      <c r="AR537" s="103">
        <f t="shared" si="256"/>
        <v>1882.9872138910812</v>
      </c>
      <c r="AS537" s="92">
        <f t="shared" si="257"/>
        <v>1466.0059984214681</v>
      </c>
      <c r="AT537" s="102">
        <f t="shared" si="273"/>
        <v>2660.6414916592876</v>
      </c>
      <c r="AU537" s="103">
        <f t="shared" si="258"/>
        <v>1407.5002376151097</v>
      </c>
      <c r="AV537" s="103">
        <f t="shared" si="259"/>
        <v>493.65471945699494</v>
      </c>
      <c r="AW537" s="103">
        <f t="shared" si="260"/>
        <v>1888.9371511413558</v>
      </c>
      <c r="AX537" s="92">
        <f t="shared" si="261"/>
        <v>1470.6383419842846</v>
      </c>
    </row>
    <row r="538" spans="1:50" x14ac:dyDescent="0.2">
      <c r="A538" s="85" t="str">
        <f t="shared" si="262"/>
        <v>2013_4</v>
      </c>
      <c r="B538" s="59">
        <v>2013</v>
      </c>
      <c r="C538" s="59">
        <v>4</v>
      </c>
      <c r="D538" s="83" t="str">
        <f t="shared" si="263"/>
        <v>MMA_Personal</v>
      </c>
      <c r="E538" s="70" t="s">
        <v>28</v>
      </c>
      <c r="F538" s="71" t="s">
        <v>14</v>
      </c>
      <c r="G538" s="88">
        <f t="shared" si="264"/>
        <v>10897.25</v>
      </c>
      <c r="H538" s="72">
        <v>43589</v>
      </c>
      <c r="I538" s="88">
        <f t="shared" si="265"/>
        <v>4478769750</v>
      </c>
      <c r="J538" s="92">
        <f t="shared" si="266"/>
        <v>17915079000</v>
      </c>
      <c r="K538" s="67">
        <v>1229</v>
      </c>
      <c r="L538" s="68">
        <v>4734</v>
      </c>
      <c r="M538" s="68">
        <v>7676</v>
      </c>
      <c r="N538" s="68">
        <v>7506</v>
      </c>
      <c r="O538" s="69">
        <v>1752</v>
      </c>
      <c r="P538" s="67">
        <v>17396364</v>
      </c>
      <c r="Q538" s="68">
        <v>14968701</v>
      </c>
      <c r="R538" s="68">
        <v>9260076</v>
      </c>
      <c r="S538" s="68">
        <v>23494480</v>
      </c>
      <c r="T538" s="69">
        <v>17876212</v>
      </c>
      <c r="U538" s="102">
        <f t="shared" si="245"/>
        <v>14154.893409275834</v>
      </c>
      <c r="V538" s="103">
        <f t="shared" si="246"/>
        <v>3161.9562737642586</v>
      </c>
      <c r="W538" s="103">
        <f t="shared" si="247"/>
        <v>1206.3673788431474</v>
      </c>
      <c r="X538" s="103">
        <f t="shared" si="248"/>
        <v>3130.0932587263524</v>
      </c>
      <c r="Y538" s="92">
        <f t="shared" si="249"/>
        <v>10203.317351598174</v>
      </c>
      <c r="Z538" s="102">
        <f>Coverages!$C$10*G538</f>
        <v>2451881250</v>
      </c>
      <c r="AA538" s="103">
        <f>Coverages!$C$12*G538</f>
        <v>326917500</v>
      </c>
      <c r="AB538" s="103">
        <f>Coverages!$C$14*G538</f>
        <v>1634587500</v>
      </c>
      <c r="AC538" s="103">
        <f>Coverages!$C$16*G538</f>
        <v>32691750</v>
      </c>
      <c r="AD538" s="92">
        <f>Coverages!$C$18*G538</f>
        <v>32691750</v>
      </c>
      <c r="AE538" s="106">
        <f t="shared" si="267"/>
        <v>0.11278074743627979</v>
      </c>
      <c r="AF538" s="107">
        <f t="shared" si="250"/>
        <v>0.43442152836724862</v>
      </c>
      <c r="AG538" s="107">
        <f t="shared" si="251"/>
        <v>0.7043978985523871</v>
      </c>
      <c r="AH538" s="107">
        <f t="shared" si="252"/>
        <v>0.68879763243020031</v>
      </c>
      <c r="AI538" s="108">
        <f t="shared" si="253"/>
        <v>0.16077450732983092</v>
      </c>
      <c r="AJ538" s="106">
        <f t="shared" si="274"/>
        <v>0.11984116565215383</v>
      </c>
      <c r="AK538" s="107">
        <f t="shared" si="268"/>
        <v>0.44548520740993569</v>
      </c>
      <c r="AL538" s="107">
        <f t="shared" si="269"/>
        <v>0.71458288014012628</v>
      </c>
      <c r="AM538" s="107">
        <f t="shared" si="270"/>
        <v>0.69913154380947218</v>
      </c>
      <c r="AN538" s="108">
        <f t="shared" si="271"/>
        <v>0.16897321480603678</v>
      </c>
      <c r="AO538" s="102">
        <f t="shared" si="272"/>
        <v>1596.3994585789992</v>
      </c>
      <c r="AP538" s="103">
        <f t="shared" si="254"/>
        <v>1373.6218770790797</v>
      </c>
      <c r="AQ538" s="103">
        <f t="shared" si="255"/>
        <v>849.76264653926444</v>
      </c>
      <c r="AR538" s="103">
        <f t="shared" si="256"/>
        <v>2156.0008258964417</v>
      </c>
      <c r="AS538" s="92">
        <f t="shared" si="257"/>
        <v>1640.4333203331116</v>
      </c>
      <c r="AT538" s="102">
        <f t="shared" si="273"/>
        <v>1601.4438245390259</v>
      </c>
      <c r="AU538" s="103">
        <f t="shared" si="258"/>
        <v>1377.962301652296</v>
      </c>
      <c r="AV538" s="103">
        <f t="shared" si="259"/>
        <v>852.44776005848371</v>
      </c>
      <c r="AW538" s="103">
        <f t="shared" si="260"/>
        <v>2162.8134423236747</v>
      </c>
      <c r="AX538" s="92">
        <f t="shared" si="261"/>
        <v>1645.6168262258959</v>
      </c>
    </row>
    <row r="539" spans="1:50" x14ac:dyDescent="0.2">
      <c r="A539" s="85" t="str">
        <f t="shared" si="262"/>
        <v>2013_4</v>
      </c>
      <c r="B539" s="59">
        <v>2013</v>
      </c>
      <c r="C539" s="59">
        <v>4</v>
      </c>
      <c r="D539" s="83" t="str">
        <f t="shared" si="263"/>
        <v>LYH_Personal</v>
      </c>
      <c r="E539" s="70" t="s">
        <v>29</v>
      </c>
      <c r="F539" s="71" t="s">
        <v>14</v>
      </c>
      <c r="G539" s="88">
        <f t="shared" si="264"/>
        <v>1147</v>
      </c>
      <c r="H539" s="72">
        <v>4588</v>
      </c>
      <c r="I539" s="88">
        <f t="shared" si="265"/>
        <v>471417000</v>
      </c>
      <c r="J539" s="92">
        <f t="shared" si="266"/>
        <v>1885668000</v>
      </c>
      <c r="K539" s="67">
        <v>165</v>
      </c>
      <c r="L539" s="68">
        <v>545</v>
      </c>
      <c r="M539" s="68">
        <v>702</v>
      </c>
      <c r="N539" s="68">
        <v>865</v>
      </c>
      <c r="O539" s="69">
        <v>256</v>
      </c>
      <c r="P539" s="67">
        <v>2749579</v>
      </c>
      <c r="Q539" s="68">
        <v>1707512</v>
      </c>
      <c r="R539" s="68">
        <v>977042</v>
      </c>
      <c r="S539" s="68">
        <v>2344982</v>
      </c>
      <c r="T539" s="69">
        <v>1910338</v>
      </c>
      <c r="U539" s="102">
        <f t="shared" si="245"/>
        <v>16664.115151515151</v>
      </c>
      <c r="V539" s="103">
        <f t="shared" si="246"/>
        <v>3133.0495412844039</v>
      </c>
      <c r="W539" s="103">
        <f t="shared" si="247"/>
        <v>1391.7977207977208</v>
      </c>
      <c r="X539" s="103">
        <f t="shared" si="248"/>
        <v>2710.9618497109827</v>
      </c>
      <c r="Y539" s="92">
        <f t="shared" si="249"/>
        <v>7462.2578125</v>
      </c>
      <c r="Z539" s="102">
        <f>Coverages!$C$10*G539</f>
        <v>258075000</v>
      </c>
      <c r="AA539" s="103">
        <f>Coverages!$C$12*G539</f>
        <v>34410000</v>
      </c>
      <c r="AB539" s="103">
        <f>Coverages!$C$14*G539</f>
        <v>172050000</v>
      </c>
      <c r="AC539" s="103">
        <f>Coverages!$C$16*G539</f>
        <v>3441000</v>
      </c>
      <c r="AD539" s="92">
        <f>Coverages!$C$18*G539</f>
        <v>3441000</v>
      </c>
      <c r="AE539" s="106">
        <f t="shared" si="267"/>
        <v>0.14385353095030515</v>
      </c>
      <c r="AF539" s="107">
        <f t="shared" si="250"/>
        <v>0.47515257192676547</v>
      </c>
      <c r="AG539" s="107">
        <f t="shared" si="251"/>
        <v>0.61203138622493458</v>
      </c>
      <c r="AH539" s="107">
        <f t="shared" si="252"/>
        <v>0.75414123801220578</v>
      </c>
      <c r="AI539" s="108">
        <f t="shared" si="253"/>
        <v>0.22319093286835223</v>
      </c>
      <c r="AJ539" s="106">
        <f t="shared" si="274"/>
        <v>0.16799749135339825</v>
      </c>
      <c r="AK539" s="107">
        <f t="shared" si="268"/>
        <v>0.50950894348711939</v>
      </c>
      <c r="AL539" s="107">
        <f t="shared" si="269"/>
        <v>0.64555565823055683</v>
      </c>
      <c r="AM539" s="107">
        <f t="shared" si="270"/>
        <v>0.78376521775500674</v>
      </c>
      <c r="AN539" s="108">
        <f t="shared" si="271"/>
        <v>0.25183730496750473</v>
      </c>
      <c r="AO539" s="102">
        <f t="shared" si="272"/>
        <v>2397.1918047079339</v>
      </c>
      <c r="AP539" s="103">
        <f t="shared" si="254"/>
        <v>1488.6765475152572</v>
      </c>
      <c r="AQ539" s="103">
        <f t="shared" si="255"/>
        <v>851.82388840453359</v>
      </c>
      <c r="AR539" s="103">
        <f t="shared" si="256"/>
        <v>2044.4481255448998</v>
      </c>
      <c r="AS539" s="92">
        <f t="shared" si="257"/>
        <v>1665.5082824760243</v>
      </c>
      <c r="AT539" s="102">
        <f t="shared" si="273"/>
        <v>2404.7665459008977</v>
      </c>
      <c r="AU539" s="103">
        <f t="shared" si="258"/>
        <v>1493.3805263730678</v>
      </c>
      <c r="AV539" s="103">
        <f t="shared" si="259"/>
        <v>854.51551511707964</v>
      </c>
      <c r="AW539" s="103">
        <f t="shared" si="260"/>
        <v>2050.9082533507053</v>
      </c>
      <c r="AX539" s="92">
        <f t="shared" si="261"/>
        <v>1670.7710212229686</v>
      </c>
    </row>
    <row r="540" spans="1:50" x14ac:dyDescent="0.2">
      <c r="A540" s="85" t="str">
        <f t="shared" si="262"/>
        <v>2013_4</v>
      </c>
      <c r="B540" s="59">
        <v>2013</v>
      </c>
      <c r="C540" s="59">
        <v>4</v>
      </c>
      <c r="D540" s="83" t="str">
        <f t="shared" si="263"/>
        <v>SSA_Personal</v>
      </c>
      <c r="E540" s="70" t="s">
        <v>30</v>
      </c>
      <c r="F540" s="71" t="s">
        <v>14</v>
      </c>
      <c r="G540" s="88">
        <f t="shared" si="264"/>
        <v>2250.25</v>
      </c>
      <c r="H540" s="72">
        <v>9001</v>
      </c>
      <c r="I540" s="88">
        <f t="shared" si="265"/>
        <v>924852750</v>
      </c>
      <c r="J540" s="92">
        <f t="shared" si="266"/>
        <v>3699411000</v>
      </c>
      <c r="K540" s="67">
        <v>281</v>
      </c>
      <c r="L540" s="68">
        <v>1075</v>
      </c>
      <c r="M540" s="68">
        <v>2454</v>
      </c>
      <c r="N540" s="68">
        <v>2700</v>
      </c>
      <c r="O540" s="69">
        <v>170</v>
      </c>
      <c r="P540" s="67">
        <v>6071868</v>
      </c>
      <c r="Q540" s="68">
        <v>2067135</v>
      </c>
      <c r="R540" s="68">
        <v>2009925</v>
      </c>
      <c r="S540" s="68">
        <v>8714912</v>
      </c>
      <c r="T540" s="69">
        <v>931100</v>
      </c>
      <c r="U540" s="102">
        <f t="shared" si="245"/>
        <v>21608.071174377223</v>
      </c>
      <c r="V540" s="103">
        <f t="shared" si="246"/>
        <v>1922.9162790697674</v>
      </c>
      <c r="W540" s="103">
        <f t="shared" si="247"/>
        <v>819.04034229828846</v>
      </c>
      <c r="X540" s="103">
        <f t="shared" si="248"/>
        <v>3227.7451851851852</v>
      </c>
      <c r="Y540" s="92">
        <f t="shared" si="249"/>
        <v>5477.0588235294117</v>
      </c>
      <c r="Z540" s="102">
        <f>Coverages!$C$10*G540</f>
        <v>506306250</v>
      </c>
      <c r="AA540" s="103">
        <f>Coverages!$C$12*G540</f>
        <v>67507500</v>
      </c>
      <c r="AB540" s="103">
        <f>Coverages!$C$14*G540</f>
        <v>337537500</v>
      </c>
      <c r="AC540" s="103">
        <f>Coverages!$C$16*G540</f>
        <v>6750750</v>
      </c>
      <c r="AD540" s="92">
        <f>Coverages!$C$18*G540</f>
        <v>6750750</v>
      </c>
      <c r="AE540" s="106">
        <f t="shared" si="267"/>
        <v>0.12487501388734586</v>
      </c>
      <c r="AF540" s="107">
        <f t="shared" si="250"/>
        <v>0.47772469725586048</v>
      </c>
      <c r="AG540" s="107">
        <f t="shared" si="251"/>
        <v>1.0905454949450062</v>
      </c>
      <c r="AH540" s="107">
        <f t="shared" si="252"/>
        <v>1.1998666814798356</v>
      </c>
      <c r="AI540" s="108">
        <f t="shared" si="253"/>
        <v>7.5547161426508164E-2</v>
      </c>
      <c r="AJ540" s="106">
        <f t="shared" si="274"/>
        <v>0.14111229660370289</v>
      </c>
      <c r="AK540" s="107">
        <f t="shared" si="268"/>
        <v>0.50225930548521469</v>
      </c>
      <c r="AL540" s="107">
        <f t="shared" si="269"/>
        <v>1.1059801118082344</v>
      </c>
      <c r="AM540" s="107">
        <f t="shared" si="270"/>
        <v>1.2239201235748725</v>
      </c>
      <c r="AN540" s="108">
        <f t="shared" si="271"/>
        <v>8.8527678462569981E-2</v>
      </c>
      <c r="AO540" s="102">
        <f t="shared" si="272"/>
        <v>2698.3081879791134</v>
      </c>
      <c r="AP540" s="103">
        <f t="shared" si="254"/>
        <v>918.62459726697034</v>
      </c>
      <c r="AQ540" s="103">
        <f t="shared" si="255"/>
        <v>893.20075547161423</v>
      </c>
      <c r="AR540" s="103">
        <f t="shared" si="256"/>
        <v>3872.8639040106655</v>
      </c>
      <c r="AS540" s="92">
        <f t="shared" si="257"/>
        <v>413.77624708365738</v>
      </c>
      <c r="AT540" s="102">
        <f t="shared" si="273"/>
        <v>2706.8344085938579</v>
      </c>
      <c r="AU540" s="103">
        <f t="shared" si="258"/>
        <v>921.5273034935318</v>
      </c>
      <c r="AV540" s="103">
        <f t="shared" si="259"/>
        <v>896.02312644033259</v>
      </c>
      <c r="AW540" s="103">
        <f t="shared" si="260"/>
        <v>3885.1015320931738</v>
      </c>
      <c r="AX540" s="92">
        <f t="shared" si="261"/>
        <v>415.08371358562817</v>
      </c>
    </row>
    <row r="541" spans="1:50" x14ac:dyDescent="0.2">
      <c r="A541" s="85" t="str">
        <f t="shared" si="262"/>
        <v>2013_4</v>
      </c>
      <c r="B541" s="59">
        <v>2013</v>
      </c>
      <c r="C541" s="59">
        <v>4</v>
      </c>
      <c r="D541" s="83" t="str">
        <f t="shared" si="263"/>
        <v>MML_Personal</v>
      </c>
      <c r="E541" s="70" t="s">
        <v>31</v>
      </c>
      <c r="F541" s="71" t="s">
        <v>14</v>
      </c>
      <c r="G541" s="88">
        <f t="shared" si="264"/>
        <v>7321.25</v>
      </c>
      <c r="H541" s="72">
        <v>29285</v>
      </c>
      <c r="I541" s="88">
        <f t="shared" si="265"/>
        <v>3009033750</v>
      </c>
      <c r="J541" s="92">
        <f t="shared" si="266"/>
        <v>12036135000</v>
      </c>
      <c r="K541" s="67">
        <v>738</v>
      </c>
      <c r="L541" s="68">
        <v>3163</v>
      </c>
      <c r="M541" s="68">
        <v>8091</v>
      </c>
      <c r="N541" s="68">
        <v>4199</v>
      </c>
      <c r="O541" s="69">
        <v>1002</v>
      </c>
      <c r="P541" s="67">
        <v>11918255</v>
      </c>
      <c r="Q541" s="68">
        <v>9949885</v>
      </c>
      <c r="R541" s="68">
        <v>5003018</v>
      </c>
      <c r="S541" s="68">
        <v>13379500</v>
      </c>
      <c r="T541" s="69">
        <v>2166014</v>
      </c>
      <c r="U541" s="102">
        <f t="shared" si="245"/>
        <v>16149.39701897019</v>
      </c>
      <c r="V541" s="103">
        <f t="shared" si="246"/>
        <v>3145.7113499841921</v>
      </c>
      <c r="W541" s="103">
        <f t="shared" si="247"/>
        <v>618.34359164503769</v>
      </c>
      <c r="X541" s="103">
        <f t="shared" si="248"/>
        <v>3186.3538937842345</v>
      </c>
      <c r="Y541" s="92">
        <f t="shared" si="249"/>
        <v>2161.690618762475</v>
      </c>
      <c r="Z541" s="102">
        <f>Coverages!$C$10*G541</f>
        <v>1647281250</v>
      </c>
      <c r="AA541" s="103">
        <f>Coverages!$C$12*G541</f>
        <v>219637500</v>
      </c>
      <c r="AB541" s="103">
        <f>Coverages!$C$14*G541</f>
        <v>1098187500</v>
      </c>
      <c r="AC541" s="103">
        <f>Coverages!$C$16*G541</f>
        <v>21963750</v>
      </c>
      <c r="AD541" s="92">
        <f>Coverages!$C$18*G541</f>
        <v>21963750</v>
      </c>
      <c r="AE541" s="106">
        <f t="shared" si="267"/>
        <v>0.10080245859655114</v>
      </c>
      <c r="AF541" s="107">
        <f t="shared" si="250"/>
        <v>0.43203004951340279</v>
      </c>
      <c r="AG541" s="107">
        <f t="shared" si="251"/>
        <v>1.1051391497353593</v>
      </c>
      <c r="AH541" s="107">
        <f t="shared" si="252"/>
        <v>0.57353593990097318</v>
      </c>
      <c r="AI541" s="108">
        <f t="shared" si="253"/>
        <v>0.13686187467987024</v>
      </c>
      <c r="AJ541" s="106">
        <f t="shared" si="274"/>
        <v>0.10900080794002681</v>
      </c>
      <c r="AK541" s="107">
        <f t="shared" si="268"/>
        <v>0.44551914905522999</v>
      </c>
      <c r="AL541" s="107">
        <f t="shared" si="269"/>
        <v>1.1144214158442842</v>
      </c>
      <c r="AM541" s="107">
        <f t="shared" si="270"/>
        <v>0.58700337340663411</v>
      </c>
      <c r="AN541" s="108">
        <f t="shared" si="271"/>
        <v>0.1462212032680317</v>
      </c>
      <c r="AO541" s="102">
        <f t="shared" si="272"/>
        <v>1627.898924364009</v>
      </c>
      <c r="AP541" s="103">
        <f t="shared" si="254"/>
        <v>1359.0418302885437</v>
      </c>
      <c r="AQ541" s="103">
        <f t="shared" si="255"/>
        <v>683.35571111490526</v>
      </c>
      <c r="AR541" s="103">
        <f t="shared" si="256"/>
        <v>1827.4884753286665</v>
      </c>
      <c r="AS541" s="92">
        <f t="shared" si="257"/>
        <v>295.85303056172103</v>
      </c>
      <c r="AT541" s="102">
        <f t="shared" si="273"/>
        <v>1633.0428235781412</v>
      </c>
      <c r="AU541" s="103">
        <f t="shared" si="258"/>
        <v>1363.3361842549764</v>
      </c>
      <c r="AV541" s="103">
        <f t="shared" si="259"/>
        <v>685.51500543764712</v>
      </c>
      <c r="AW541" s="103">
        <f t="shared" si="260"/>
        <v>1833.2630454763503</v>
      </c>
      <c r="AX541" s="92">
        <f t="shared" si="261"/>
        <v>296.78787863406046</v>
      </c>
    </row>
    <row r="542" spans="1:50" x14ac:dyDescent="0.2">
      <c r="A542" s="85" t="str">
        <f t="shared" si="262"/>
        <v>2013_4</v>
      </c>
      <c r="B542" s="59">
        <v>2013</v>
      </c>
      <c r="C542" s="59">
        <v>4</v>
      </c>
      <c r="D542" s="83" t="str">
        <f t="shared" si="263"/>
        <v>LMH_Personal</v>
      </c>
      <c r="E542" s="70" t="s">
        <v>32</v>
      </c>
      <c r="F542" s="71" t="s">
        <v>14</v>
      </c>
      <c r="G542" s="88">
        <f t="shared" si="264"/>
        <v>5130</v>
      </c>
      <c r="H542" s="72">
        <v>20520</v>
      </c>
      <c r="I542" s="88">
        <f t="shared" si="265"/>
        <v>2108430000</v>
      </c>
      <c r="J542" s="92">
        <f t="shared" si="266"/>
        <v>8433720000</v>
      </c>
      <c r="K542" s="67">
        <v>320</v>
      </c>
      <c r="L542" s="68">
        <v>2678</v>
      </c>
      <c r="M542" s="68">
        <v>4100</v>
      </c>
      <c r="N542" s="68">
        <v>4303</v>
      </c>
      <c r="O542" s="69">
        <v>997</v>
      </c>
      <c r="P542" s="67">
        <v>11456617</v>
      </c>
      <c r="Q542" s="68">
        <v>9522496</v>
      </c>
      <c r="R542" s="68">
        <v>4955426</v>
      </c>
      <c r="S542" s="68">
        <v>14293408</v>
      </c>
      <c r="T542" s="69">
        <v>8081112</v>
      </c>
      <c r="U542" s="102">
        <f t="shared" si="245"/>
        <v>35801.928124999999</v>
      </c>
      <c r="V542" s="103">
        <f t="shared" si="246"/>
        <v>3555.8237490664674</v>
      </c>
      <c r="W542" s="103">
        <f t="shared" si="247"/>
        <v>1208.6404878048781</v>
      </c>
      <c r="X542" s="103">
        <f t="shared" si="248"/>
        <v>3321.7308854287708</v>
      </c>
      <c r="Y542" s="92">
        <f t="shared" si="249"/>
        <v>8105.4282848545636</v>
      </c>
      <c r="Z542" s="102">
        <f>Coverages!$C$10*G542</f>
        <v>1154250000</v>
      </c>
      <c r="AA542" s="103">
        <f>Coverages!$C$12*G542</f>
        <v>153900000</v>
      </c>
      <c r="AB542" s="103">
        <f>Coverages!$C$14*G542</f>
        <v>769500000</v>
      </c>
      <c r="AC542" s="103">
        <f>Coverages!$C$16*G542</f>
        <v>15390000</v>
      </c>
      <c r="AD542" s="92">
        <f>Coverages!$C$18*G542</f>
        <v>15390000</v>
      </c>
      <c r="AE542" s="106">
        <f t="shared" si="267"/>
        <v>6.2378167641325533E-2</v>
      </c>
      <c r="AF542" s="107">
        <f t="shared" si="250"/>
        <v>0.52202729044834306</v>
      </c>
      <c r="AG542" s="107">
        <f t="shared" si="251"/>
        <v>0.79922027290448339</v>
      </c>
      <c r="AH542" s="107">
        <f t="shared" si="252"/>
        <v>0.83879142300194931</v>
      </c>
      <c r="AI542" s="108">
        <f t="shared" si="253"/>
        <v>0.19434697855750488</v>
      </c>
      <c r="AJ542" s="106">
        <f t="shared" si="274"/>
        <v>7.0245498246455901E-2</v>
      </c>
      <c r="AK542" s="107">
        <f t="shared" si="268"/>
        <v>0.53827699213667501</v>
      </c>
      <c r="AL542" s="107">
        <f t="shared" si="269"/>
        <v>0.81225165305176483</v>
      </c>
      <c r="AM542" s="107">
        <f t="shared" si="270"/>
        <v>0.85075382247507947</v>
      </c>
      <c r="AN542" s="108">
        <f t="shared" si="271"/>
        <v>0.20721939718568408</v>
      </c>
      <c r="AO542" s="102">
        <f t="shared" si="272"/>
        <v>2233.2586744639375</v>
      </c>
      <c r="AP542" s="103">
        <f t="shared" si="254"/>
        <v>1856.237037037037</v>
      </c>
      <c r="AQ542" s="103">
        <f t="shared" si="255"/>
        <v>965.96998050682259</v>
      </c>
      <c r="AR542" s="103">
        <f t="shared" si="256"/>
        <v>2786.2393762183237</v>
      </c>
      <c r="AS542" s="92">
        <f t="shared" si="257"/>
        <v>1575.2654970760234</v>
      </c>
      <c r="AT542" s="102">
        <f t="shared" si="273"/>
        <v>2240.3154132875825</v>
      </c>
      <c r="AU542" s="103">
        <f t="shared" si="258"/>
        <v>1862.1024480236488</v>
      </c>
      <c r="AV542" s="103">
        <f t="shared" si="259"/>
        <v>969.02229054231555</v>
      </c>
      <c r="AW542" s="103">
        <f t="shared" si="260"/>
        <v>2795.0434452690565</v>
      </c>
      <c r="AX542" s="92">
        <f t="shared" si="261"/>
        <v>1580.2430831111176</v>
      </c>
    </row>
    <row r="543" spans="1:50" x14ac:dyDescent="0.2">
      <c r="A543" s="85" t="str">
        <f t="shared" si="262"/>
        <v>2013_4</v>
      </c>
      <c r="B543" s="59">
        <v>2013</v>
      </c>
      <c r="C543" s="59">
        <v>4</v>
      </c>
      <c r="D543" s="83" t="str">
        <f t="shared" si="263"/>
        <v>SSL_Personal</v>
      </c>
      <c r="E543" s="70" t="s">
        <v>33</v>
      </c>
      <c r="F543" s="71" t="s">
        <v>14</v>
      </c>
      <c r="G543" s="88">
        <f t="shared" si="264"/>
        <v>4045.25</v>
      </c>
      <c r="H543" s="72">
        <v>16181</v>
      </c>
      <c r="I543" s="88">
        <f t="shared" si="265"/>
        <v>1662597750</v>
      </c>
      <c r="J543" s="92">
        <f t="shared" si="266"/>
        <v>6650391000</v>
      </c>
      <c r="K543" s="67">
        <v>592</v>
      </c>
      <c r="L543" s="68">
        <v>1733</v>
      </c>
      <c r="M543" s="68">
        <v>4000</v>
      </c>
      <c r="N543" s="68">
        <v>2393</v>
      </c>
      <c r="O543" s="69">
        <v>592</v>
      </c>
      <c r="P543" s="67">
        <v>7534413</v>
      </c>
      <c r="Q543" s="68">
        <v>5178121</v>
      </c>
      <c r="R543" s="68">
        <v>3908901</v>
      </c>
      <c r="S543" s="68">
        <v>6573723</v>
      </c>
      <c r="T543" s="69">
        <v>1308353</v>
      </c>
      <c r="U543" s="102">
        <f t="shared" si="245"/>
        <v>12727.048986486487</v>
      </c>
      <c r="V543" s="103">
        <f t="shared" si="246"/>
        <v>2987.9521061742644</v>
      </c>
      <c r="W543" s="103">
        <f t="shared" si="247"/>
        <v>977.22524999999996</v>
      </c>
      <c r="X543" s="103">
        <f t="shared" si="248"/>
        <v>2747.0635185959045</v>
      </c>
      <c r="Y543" s="92">
        <f t="shared" si="249"/>
        <v>2210.0557432432433</v>
      </c>
      <c r="Z543" s="102">
        <f>Coverages!$C$10*G543</f>
        <v>910181250</v>
      </c>
      <c r="AA543" s="103">
        <f>Coverages!$C$12*G543</f>
        <v>121357500</v>
      </c>
      <c r="AB543" s="103">
        <f>Coverages!$C$14*G543</f>
        <v>606787500</v>
      </c>
      <c r="AC543" s="103">
        <f>Coverages!$C$16*G543</f>
        <v>12135750</v>
      </c>
      <c r="AD543" s="92">
        <f>Coverages!$C$18*G543</f>
        <v>12135750</v>
      </c>
      <c r="AE543" s="106">
        <f t="shared" si="267"/>
        <v>0.1463444780915889</v>
      </c>
      <c r="AF543" s="107">
        <f t="shared" si="250"/>
        <v>0.42840368333230333</v>
      </c>
      <c r="AG543" s="107">
        <f t="shared" si="251"/>
        <v>0.98881404115938443</v>
      </c>
      <c r="AH543" s="107">
        <f t="shared" si="252"/>
        <v>0.59155800012360171</v>
      </c>
      <c r="AI543" s="108">
        <f t="shared" si="253"/>
        <v>0.1463444780915889</v>
      </c>
      <c r="AJ543" s="106">
        <f t="shared" si="274"/>
        <v>0.15929277754743451</v>
      </c>
      <c r="AK543" s="107">
        <f t="shared" si="268"/>
        <v>0.44653187760077295</v>
      </c>
      <c r="AL543" s="107">
        <f t="shared" si="269"/>
        <v>0.99266684731066013</v>
      </c>
      <c r="AM543" s="107">
        <f t="shared" si="270"/>
        <v>0.60956523796310447</v>
      </c>
      <c r="AN543" s="108">
        <f t="shared" si="271"/>
        <v>0.15929277754743451</v>
      </c>
      <c r="AO543" s="102">
        <f t="shared" si="272"/>
        <v>1862.5333415734503</v>
      </c>
      <c r="AP543" s="103">
        <f t="shared" si="254"/>
        <v>1280.0496879055684</v>
      </c>
      <c r="AQ543" s="103">
        <f t="shared" si="255"/>
        <v>966.2940485754898</v>
      </c>
      <c r="AR543" s="103">
        <f t="shared" si="256"/>
        <v>1625.0474012730981</v>
      </c>
      <c r="AS543" s="92">
        <f t="shared" si="257"/>
        <v>323.42945429825102</v>
      </c>
      <c r="AT543" s="102">
        <f t="shared" si="273"/>
        <v>1868.4186478714184</v>
      </c>
      <c r="AU543" s="103">
        <f t="shared" si="258"/>
        <v>1284.0944393856028</v>
      </c>
      <c r="AV543" s="103">
        <f t="shared" si="259"/>
        <v>969.34738261404516</v>
      </c>
      <c r="AW543" s="103">
        <f t="shared" si="260"/>
        <v>1630.1822901321236</v>
      </c>
      <c r="AX543" s="92">
        <f t="shared" si="261"/>
        <v>324.45143944173407</v>
      </c>
    </row>
    <row r="544" spans="1:50" x14ac:dyDescent="0.2">
      <c r="A544" s="85" t="str">
        <f t="shared" si="262"/>
        <v>2013_4</v>
      </c>
      <c r="B544" s="59">
        <v>2013</v>
      </c>
      <c r="C544" s="59">
        <v>4</v>
      </c>
      <c r="D544" s="83" t="str">
        <f t="shared" si="263"/>
        <v>SSH_Personal</v>
      </c>
      <c r="E544" s="70" t="s">
        <v>34</v>
      </c>
      <c r="F544" s="71" t="s">
        <v>14</v>
      </c>
      <c r="G544" s="88">
        <f t="shared" si="264"/>
        <v>3760.5</v>
      </c>
      <c r="H544" s="72">
        <v>15042</v>
      </c>
      <c r="I544" s="88">
        <f t="shared" si="265"/>
        <v>1545565500</v>
      </c>
      <c r="J544" s="92">
        <f t="shared" si="266"/>
        <v>6182262000</v>
      </c>
      <c r="K544" s="67">
        <v>442</v>
      </c>
      <c r="L544" s="68">
        <v>2112</v>
      </c>
      <c r="M544" s="68">
        <v>3014</v>
      </c>
      <c r="N544" s="68">
        <v>2807</v>
      </c>
      <c r="O544" s="69">
        <v>456</v>
      </c>
      <c r="P544" s="67">
        <v>6830704</v>
      </c>
      <c r="Q544" s="68">
        <v>8245407</v>
      </c>
      <c r="R544" s="68">
        <v>3275713</v>
      </c>
      <c r="S544" s="68">
        <v>11437943</v>
      </c>
      <c r="T544" s="69">
        <v>1767228</v>
      </c>
      <c r="U544" s="102">
        <f t="shared" si="245"/>
        <v>15454.081447963801</v>
      </c>
      <c r="V544" s="103">
        <f t="shared" si="246"/>
        <v>3904.075284090909</v>
      </c>
      <c r="W544" s="103">
        <f t="shared" si="247"/>
        <v>1086.8324485733244</v>
      </c>
      <c r="X544" s="103">
        <f t="shared" si="248"/>
        <v>4074.7926612041324</v>
      </c>
      <c r="Y544" s="92">
        <f t="shared" si="249"/>
        <v>3875.5</v>
      </c>
      <c r="Z544" s="102">
        <f>Coverages!$C$10*G544</f>
        <v>846112500</v>
      </c>
      <c r="AA544" s="103">
        <f>Coverages!$C$12*G544</f>
        <v>112815000</v>
      </c>
      <c r="AB544" s="103">
        <f>Coverages!$C$14*G544</f>
        <v>564075000</v>
      </c>
      <c r="AC544" s="103">
        <f>Coverages!$C$16*G544</f>
        <v>11281500</v>
      </c>
      <c r="AD544" s="92">
        <f>Coverages!$C$18*G544</f>
        <v>11281500</v>
      </c>
      <c r="AE544" s="106">
        <f t="shared" si="267"/>
        <v>0.11753756149448212</v>
      </c>
      <c r="AF544" s="107">
        <f t="shared" si="250"/>
        <v>0.56162744315915436</v>
      </c>
      <c r="AG544" s="107">
        <f t="shared" si="251"/>
        <v>0.80148916367504319</v>
      </c>
      <c r="AH544" s="107">
        <f t="shared" si="252"/>
        <v>0.74644329211541016</v>
      </c>
      <c r="AI544" s="108">
        <f t="shared" si="253"/>
        <v>0.12126047068209014</v>
      </c>
      <c r="AJ544" s="106">
        <f t="shared" si="274"/>
        <v>0.12977440982378322</v>
      </c>
      <c r="AK544" s="107">
        <f t="shared" si="268"/>
        <v>0.58048037789780893</v>
      </c>
      <c r="AL544" s="107">
        <f t="shared" si="269"/>
        <v>0.81664479602656614</v>
      </c>
      <c r="AM544" s="107">
        <f t="shared" si="270"/>
        <v>0.76297314873527988</v>
      </c>
      <c r="AN544" s="108">
        <f t="shared" si="271"/>
        <v>0.13366335893825262</v>
      </c>
      <c r="AO544" s="102">
        <f t="shared" si="272"/>
        <v>1816.4350485307805</v>
      </c>
      <c r="AP544" s="103">
        <f t="shared" si="254"/>
        <v>2192.6358197048266</v>
      </c>
      <c r="AQ544" s="103">
        <f t="shared" si="255"/>
        <v>871.08443026193322</v>
      </c>
      <c r="AR544" s="103">
        <f t="shared" si="256"/>
        <v>3041.6016487169259</v>
      </c>
      <c r="AS544" s="92">
        <f t="shared" si="257"/>
        <v>469.94495412844037</v>
      </c>
      <c r="AT544" s="102">
        <f t="shared" si="273"/>
        <v>1822.1746916245986</v>
      </c>
      <c r="AU544" s="103">
        <f t="shared" si="258"/>
        <v>2199.5641968301229</v>
      </c>
      <c r="AV544" s="103">
        <f t="shared" si="259"/>
        <v>873.83691719414117</v>
      </c>
      <c r="AW544" s="103">
        <f t="shared" si="260"/>
        <v>3051.212621545998</v>
      </c>
      <c r="AX544" s="92">
        <f t="shared" si="261"/>
        <v>471.42990472583153</v>
      </c>
    </row>
    <row r="545" spans="1:50" x14ac:dyDescent="0.2">
      <c r="A545" s="85" t="str">
        <f t="shared" si="262"/>
        <v>2013_4</v>
      </c>
      <c r="B545" s="59">
        <v>2013</v>
      </c>
      <c r="C545" s="59">
        <v>4</v>
      </c>
      <c r="D545" s="83" t="str">
        <f t="shared" si="263"/>
        <v>MMH_Personal</v>
      </c>
      <c r="E545" s="70" t="s">
        <v>35</v>
      </c>
      <c r="F545" s="71" t="s">
        <v>14</v>
      </c>
      <c r="G545" s="88">
        <f t="shared" si="264"/>
        <v>6479.25</v>
      </c>
      <c r="H545" s="72">
        <v>25917</v>
      </c>
      <c r="I545" s="88">
        <f t="shared" si="265"/>
        <v>2662971750</v>
      </c>
      <c r="J545" s="92">
        <f t="shared" si="266"/>
        <v>10651887000</v>
      </c>
      <c r="K545" s="67">
        <v>1127</v>
      </c>
      <c r="L545" s="68">
        <v>3771</v>
      </c>
      <c r="M545" s="68">
        <v>4587</v>
      </c>
      <c r="N545" s="68">
        <v>5886</v>
      </c>
      <c r="O545" s="69">
        <v>1485</v>
      </c>
      <c r="P545" s="67">
        <v>13541295</v>
      </c>
      <c r="Q545" s="68">
        <v>11440534</v>
      </c>
      <c r="R545" s="68">
        <v>6178467</v>
      </c>
      <c r="S545" s="68">
        <v>15877431</v>
      </c>
      <c r="T545" s="69">
        <v>4170618</v>
      </c>
      <c r="U545" s="102">
        <f t="shared" si="245"/>
        <v>12015.346051464065</v>
      </c>
      <c r="V545" s="103">
        <f t="shared" si="246"/>
        <v>3033.8196764783879</v>
      </c>
      <c r="W545" s="103">
        <f t="shared" si="247"/>
        <v>1346.95160235448</v>
      </c>
      <c r="X545" s="103">
        <f t="shared" si="248"/>
        <v>2697.4908256880735</v>
      </c>
      <c r="Y545" s="92">
        <f t="shared" si="249"/>
        <v>2808.4969696969697</v>
      </c>
      <c r="Z545" s="102">
        <f>Coverages!$C$10*G545</f>
        <v>1457831250</v>
      </c>
      <c r="AA545" s="103">
        <f>Coverages!$C$12*G545</f>
        <v>194377500</v>
      </c>
      <c r="AB545" s="103">
        <f>Coverages!$C$14*G545</f>
        <v>971887500</v>
      </c>
      <c r="AC545" s="103">
        <f>Coverages!$C$16*G545</f>
        <v>19437750</v>
      </c>
      <c r="AD545" s="92">
        <f>Coverages!$C$18*G545</f>
        <v>19437750</v>
      </c>
      <c r="AE545" s="106">
        <f t="shared" si="267"/>
        <v>0.17393988501755606</v>
      </c>
      <c r="AF545" s="107">
        <f t="shared" si="250"/>
        <v>0.58201180692209742</v>
      </c>
      <c r="AG545" s="107">
        <f t="shared" si="251"/>
        <v>0.70795230929505726</v>
      </c>
      <c r="AH545" s="107">
        <f t="shared" si="252"/>
        <v>0.90843847667554112</v>
      </c>
      <c r="AI545" s="108">
        <f t="shared" si="253"/>
        <v>0.22919319365667323</v>
      </c>
      <c r="AJ545" s="106">
        <f t="shared" si="274"/>
        <v>0.18491221773486288</v>
      </c>
      <c r="AK545" s="107">
        <f t="shared" si="268"/>
        <v>0.59628895477453303</v>
      </c>
      <c r="AL545" s="107">
        <f t="shared" si="269"/>
        <v>0.72111432613003457</v>
      </c>
      <c r="AM545" s="107">
        <f t="shared" si="270"/>
        <v>0.91678677225455951</v>
      </c>
      <c r="AN545" s="108">
        <f t="shared" si="271"/>
        <v>0.24135973625106255</v>
      </c>
      <c r="AO545" s="102">
        <f t="shared" si="272"/>
        <v>2089.9479106378053</v>
      </c>
      <c r="AP545" s="103">
        <f t="shared" si="254"/>
        <v>1765.7188717829995</v>
      </c>
      <c r="AQ545" s="103">
        <f t="shared" si="255"/>
        <v>953.57749739553185</v>
      </c>
      <c r="AR545" s="103">
        <f t="shared" si="256"/>
        <v>2450.504456534321</v>
      </c>
      <c r="AS545" s="92">
        <f t="shared" si="257"/>
        <v>643.6883898599375</v>
      </c>
      <c r="AT545" s="102">
        <f t="shared" si="273"/>
        <v>2096.55181045874</v>
      </c>
      <c r="AU545" s="103">
        <f t="shared" si="258"/>
        <v>1771.2982599016393</v>
      </c>
      <c r="AV545" s="103">
        <f t="shared" si="259"/>
        <v>956.59064917421711</v>
      </c>
      <c r="AW545" s="103">
        <f t="shared" si="260"/>
        <v>2458.2476571468032</v>
      </c>
      <c r="AX545" s="92">
        <f t="shared" si="261"/>
        <v>645.72234181677675</v>
      </c>
    </row>
    <row r="546" spans="1:50" x14ac:dyDescent="0.2">
      <c r="A546" s="85" t="str">
        <f t="shared" si="262"/>
        <v>2013_4</v>
      </c>
      <c r="B546" s="59">
        <v>2013</v>
      </c>
      <c r="C546" s="59">
        <v>4</v>
      </c>
      <c r="D546" s="83" t="str">
        <f t="shared" si="263"/>
        <v>SYA_Personal</v>
      </c>
      <c r="E546" s="70" t="s">
        <v>36</v>
      </c>
      <c r="F546" s="71" t="s">
        <v>14</v>
      </c>
      <c r="G546" s="88">
        <f t="shared" si="264"/>
        <v>1839</v>
      </c>
      <c r="H546" s="72">
        <v>7356</v>
      </c>
      <c r="I546" s="88">
        <f t="shared" si="265"/>
        <v>755829000</v>
      </c>
      <c r="J546" s="92">
        <f t="shared" si="266"/>
        <v>3023316000</v>
      </c>
      <c r="K546" s="67">
        <v>309</v>
      </c>
      <c r="L546" s="68">
        <v>1092</v>
      </c>
      <c r="M546" s="68">
        <v>1004</v>
      </c>
      <c r="N546" s="68">
        <v>1538</v>
      </c>
      <c r="O546" s="69">
        <v>790</v>
      </c>
      <c r="P546" s="67">
        <v>5071700</v>
      </c>
      <c r="Q546" s="68">
        <v>4184295</v>
      </c>
      <c r="R546" s="68">
        <v>890649</v>
      </c>
      <c r="S546" s="68">
        <v>4919052</v>
      </c>
      <c r="T546" s="69">
        <v>3976708</v>
      </c>
      <c r="U546" s="102">
        <f t="shared" si="245"/>
        <v>16413.268608414241</v>
      </c>
      <c r="V546" s="103">
        <f t="shared" si="246"/>
        <v>3831.7719780219782</v>
      </c>
      <c r="W546" s="103">
        <f t="shared" si="247"/>
        <v>887.10059760956176</v>
      </c>
      <c r="X546" s="103">
        <f t="shared" si="248"/>
        <v>3198.3433029908974</v>
      </c>
      <c r="Y546" s="92">
        <f t="shared" si="249"/>
        <v>5033.8075949367085</v>
      </c>
      <c r="Z546" s="102">
        <f>Coverages!$C$10*G546</f>
        <v>413775000</v>
      </c>
      <c r="AA546" s="103">
        <f>Coverages!$C$12*G546</f>
        <v>55170000</v>
      </c>
      <c r="AB546" s="103">
        <f>Coverages!$C$14*G546</f>
        <v>275850000</v>
      </c>
      <c r="AC546" s="103">
        <f>Coverages!$C$16*G546</f>
        <v>5517000</v>
      </c>
      <c r="AD546" s="92">
        <f>Coverages!$C$18*G546</f>
        <v>5517000</v>
      </c>
      <c r="AE546" s="106">
        <f t="shared" si="267"/>
        <v>0.16802610114192496</v>
      </c>
      <c r="AF546" s="107">
        <f t="shared" si="250"/>
        <v>0.59380097879282223</v>
      </c>
      <c r="AG546" s="107">
        <f t="shared" si="251"/>
        <v>0.54594888526373031</v>
      </c>
      <c r="AH546" s="107">
        <f t="shared" si="252"/>
        <v>0.83632408917890155</v>
      </c>
      <c r="AI546" s="108">
        <f t="shared" si="253"/>
        <v>0.42958129418162044</v>
      </c>
      <c r="AJ546" s="106">
        <f t="shared" si="274"/>
        <v>0.18834070146561491</v>
      </c>
      <c r="AK546" s="107">
        <f t="shared" si="268"/>
        <v>0.62048522550154728</v>
      </c>
      <c r="AL546" s="107">
        <f t="shared" si="269"/>
        <v>0.57300051418024467</v>
      </c>
      <c r="AM546" s="107">
        <f t="shared" si="270"/>
        <v>0.85642634255531203</v>
      </c>
      <c r="AN546" s="108">
        <f t="shared" si="271"/>
        <v>0.45647710348738879</v>
      </c>
      <c r="AO546" s="102">
        <f t="shared" si="272"/>
        <v>2757.8575312669927</v>
      </c>
      <c r="AP546" s="103">
        <f t="shared" si="254"/>
        <v>2275.3099510603588</v>
      </c>
      <c r="AQ546" s="103">
        <f t="shared" si="255"/>
        <v>484.31158238172918</v>
      </c>
      <c r="AR546" s="103">
        <f t="shared" si="256"/>
        <v>2674.8515497553017</v>
      </c>
      <c r="AS546" s="92">
        <f t="shared" si="257"/>
        <v>2162.4295812941818</v>
      </c>
      <c r="AT546" s="102">
        <f t="shared" si="273"/>
        <v>2766.571918244867</v>
      </c>
      <c r="AU546" s="103">
        <f t="shared" si="258"/>
        <v>2282.4995651660006</v>
      </c>
      <c r="AV546" s="103">
        <f t="shared" si="259"/>
        <v>485.84192921759421</v>
      </c>
      <c r="AW546" s="103">
        <f t="shared" si="260"/>
        <v>2683.303651159621</v>
      </c>
      <c r="AX546" s="92">
        <f t="shared" si="261"/>
        <v>2169.2625115562259</v>
      </c>
    </row>
    <row r="547" spans="1:50" x14ac:dyDescent="0.2">
      <c r="A547" s="85" t="str">
        <f t="shared" si="262"/>
        <v>2013_4</v>
      </c>
      <c r="B547" s="59">
        <v>2013</v>
      </c>
      <c r="C547" s="59">
        <v>4</v>
      </c>
      <c r="D547" s="83" t="str">
        <f t="shared" si="263"/>
        <v>LSH_Personal</v>
      </c>
      <c r="E547" s="70" t="s">
        <v>37</v>
      </c>
      <c r="F547" s="71" t="s">
        <v>14</v>
      </c>
      <c r="G547" s="88">
        <f t="shared" si="264"/>
        <v>3409.25</v>
      </c>
      <c r="H547" s="72">
        <v>13637</v>
      </c>
      <c r="I547" s="88">
        <f t="shared" si="265"/>
        <v>1401201750</v>
      </c>
      <c r="J547" s="92">
        <f t="shared" si="266"/>
        <v>5604807000</v>
      </c>
      <c r="K547" s="67">
        <v>622</v>
      </c>
      <c r="L547" s="68">
        <v>2422</v>
      </c>
      <c r="M547" s="68">
        <v>3023</v>
      </c>
      <c r="N547" s="68">
        <v>3023</v>
      </c>
      <c r="O547" s="69">
        <v>1890</v>
      </c>
      <c r="P547" s="67">
        <v>11490682</v>
      </c>
      <c r="Q547" s="68">
        <v>7447577</v>
      </c>
      <c r="R547" s="68">
        <v>3567313</v>
      </c>
      <c r="S547" s="68">
        <v>9684144</v>
      </c>
      <c r="T547" s="69">
        <v>10341485</v>
      </c>
      <c r="U547" s="102">
        <f t="shared" si="245"/>
        <v>18473.765273311896</v>
      </c>
      <c r="V547" s="103">
        <f t="shared" si="246"/>
        <v>3074.9698596201488</v>
      </c>
      <c r="W547" s="103">
        <f t="shared" si="247"/>
        <v>1180.0572279192854</v>
      </c>
      <c r="X547" s="103">
        <f t="shared" si="248"/>
        <v>3203.4879259014224</v>
      </c>
      <c r="Y547" s="92">
        <f t="shared" si="249"/>
        <v>5471.6851851851852</v>
      </c>
      <c r="Z547" s="102">
        <f>Coverages!$C$10*G547</f>
        <v>767081250</v>
      </c>
      <c r="AA547" s="103">
        <f>Coverages!$C$12*G547</f>
        <v>102277500</v>
      </c>
      <c r="AB547" s="103">
        <f>Coverages!$C$14*G547</f>
        <v>511387500</v>
      </c>
      <c r="AC547" s="103">
        <f>Coverages!$C$16*G547</f>
        <v>10227750</v>
      </c>
      <c r="AD547" s="92">
        <f>Coverages!$C$18*G547</f>
        <v>10227750</v>
      </c>
      <c r="AE547" s="106">
        <f t="shared" si="267"/>
        <v>0.18244481924176872</v>
      </c>
      <c r="AF547" s="107">
        <f t="shared" si="250"/>
        <v>0.71042018039158172</v>
      </c>
      <c r="AG547" s="107">
        <f t="shared" si="251"/>
        <v>0.88670528708660268</v>
      </c>
      <c r="AH547" s="107">
        <f t="shared" si="252"/>
        <v>0.88670528708660268</v>
      </c>
      <c r="AI547" s="108">
        <f t="shared" si="253"/>
        <v>0.55437412920730367</v>
      </c>
      <c r="AJ547" s="106">
        <f t="shared" si="274"/>
        <v>0.19785652829496578</v>
      </c>
      <c r="AK547" s="107">
        <f t="shared" si="268"/>
        <v>0.7285197516677685</v>
      </c>
      <c r="AL547" s="107">
        <f t="shared" si="269"/>
        <v>0.89935326117140046</v>
      </c>
      <c r="AM547" s="107">
        <f t="shared" si="270"/>
        <v>0.89935326117140046</v>
      </c>
      <c r="AN547" s="108">
        <f t="shared" si="271"/>
        <v>0.57420825995789504</v>
      </c>
      <c r="AO547" s="102">
        <f t="shared" si="272"/>
        <v>3370.4427660042529</v>
      </c>
      <c r="AP547" s="103">
        <f t="shared" si="254"/>
        <v>2184.5206423700229</v>
      </c>
      <c r="AQ547" s="103">
        <f t="shared" si="255"/>
        <v>1046.3629830607904</v>
      </c>
      <c r="AR547" s="103">
        <f t="shared" si="256"/>
        <v>2840.5496810148861</v>
      </c>
      <c r="AS547" s="92">
        <f t="shared" si="257"/>
        <v>3033.360709833541</v>
      </c>
      <c r="AT547" s="102">
        <f t="shared" si="273"/>
        <v>3381.0928239629193</v>
      </c>
      <c r="AU547" s="103">
        <f t="shared" si="258"/>
        <v>2191.4233768379709</v>
      </c>
      <c r="AV547" s="103">
        <f t="shared" si="259"/>
        <v>1049.66932207589</v>
      </c>
      <c r="AW547" s="103">
        <f t="shared" si="260"/>
        <v>2849.5253619083328</v>
      </c>
      <c r="AX547" s="92">
        <f t="shared" si="261"/>
        <v>3042.9456426189649</v>
      </c>
    </row>
    <row r="548" spans="1:50" x14ac:dyDescent="0.2">
      <c r="A548" s="85" t="str">
        <f t="shared" si="262"/>
        <v>2013_4</v>
      </c>
      <c r="B548" s="59">
        <v>2013</v>
      </c>
      <c r="C548" s="59">
        <v>4</v>
      </c>
      <c r="D548" s="83" t="str">
        <f t="shared" si="263"/>
        <v>SYH_Personal</v>
      </c>
      <c r="E548" s="70" t="s">
        <v>38</v>
      </c>
      <c r="F548" s="71" t="s">
        <v>14</v>
      </c>
      <c r="G548" s="88">
        <f t="shared" si="264"/>
        <v>1789.5</v>
      </c>
      <c r="H548" s="72">
        <v>7158</v>
      </c>
      <c r="I548" s="88">
        <f t="shared" si="265"/>
        <v>735484500</v>
      </c>
      <c r="J548" s="92">
        <f t="shared" si="266"/>
        <v>2941938000</v>
      </c>
      <c r="K548" s="67">
        <v>341</v>
      </c>
      <c r="L548" s="68">
        <v>1278</v>
      </c>
      <c r="M548" s="68">
        <v>954</v>
      </c>
      <c r="N548" s="68">
        <v>2107</v>
      </c>
      <c r="O548" s="69">
        <v>60</v>
      </c>
      <c r="P548" s="67">
        <v>4290581</v>
      </c>
      <c r="Q548" s="68">
        <v>3217757</v>
      </c>
      <c r="R548" s="68">
        <v>1543867</v>
      </c>
      <c r="S548" s="68">
        <v>4871137</v>
      </c>
      <c r="T548" s="69">
        <v>394085</v>
      </c>
      <c r="U548" s="102">
        <f t="shared" si="245"/>
        <v>12582.348973607039</v>
      </c>
      <c r="V548" s="103">
        <f t="shared" si="246"/>
        <v>2517.806729264476</v>
      </c>
      <c r="W548" s="103">
        <f t="shared" si="247"/>
        <v>1618.3092243186584</v>
      </c>
      <c r="X548" s="103">
        <f t="shared" si="248"/>
        <v>2311.8827717133363</v>
      </c>
      <c r="Y548" s="92">
        <f t="shared" si="249"/>
        <v>6568.083333333333</v>
      </c>
      <c r="Z548" s="102">
        <f>Coverages!$C$10*G548</f>
        <v>402637500</v>
      </c>
      <c r="AA548" s="103">
        <f>Coverages!$C$12*G548</f>
        <v>53685000</v>
      </c>
      <c r="AB548" s="103">
        <f>Coverages!$C$14*G548</f>
        <v>268425000</v>
      </c>
      <c r="AC548" s="103">
        <f>Coverages!$C$16*G548</f>
        <v>5368500</v>
      </c>
      <c r="AD548" s="92">
        <f>Coverages!$C$18*G548</f>
        <v>5368500</v>
      </c>
      <c r="AE548" s="106">
        <f t="shared" si="267"/>
        <v>0.19055602123498183</v>
      </c>
      <c r="AF548" s="107">
        <f t="shared" si="250"/>
        <v>0.7141659681475272</v>
      </c>
      <c r="AG548" s="107">
        <f t="shared" si="251"/>
        <v>0.53310980720871748</v>
      </c>
      <c r="AH548" s="107">
        <f t="shared" si="252"/>
        <v>1.1774238614138028</v>
      </c>
      <c r="AI548" s="108">
        <f t="shared" si="253"/>
        <v>3.3528918692372171E-2</v>
      </c>
      <c r="AJ548" s="106">
        <f t="shared" si="274"/>
        <v>0.21218792818808743</v>
      </c>
      <c r="AK548" s="107">
        <f t="shared" si="268"/>
        <v>0.73905148200580273</v>
      </c>
      <c r="AL548" s="107">
        <f t="shared" si="269"/>
        <v>0.56058911454662896</v>
      </c>
      <c r="AM548" s="107">
        <f t="shared" si="270"/>
        <v>1.2025984568224408</v>
      </c>
      <c r="AN548" s="108">
        <f t="shared" si="271"/>
        <v>4.3443954233531978E-2</v>
      </c>
      <c r="AO548" s="102">
        <f t="shared" si="272"/>
        <v>2397.6423582006146</v>
      </c>
      <c r="AP548" s="103">
        <f t="shared" si="254"/>
        <v>1798.1318804135233</v>
      </c>
      <c r="AQ548" s="103">
        <f t="shared" si="255"/>
        <v>862.73651858060907</v>
      </c>
      <c r="AR548" s="103">
        <f t="shared" si="256"/>
        <v>2722.0659402067618</v>
      </c>
      <c r="AS548" s="92">
        <f t="shared" si="257"/>
        <v>220.22073204805812</v>
      </c>
      <c r="AT548" s="102">
        <f t="shared" si="273"/>
        <v>2405.2185230702712</v>
      </c>
      <c r="AU548" s="103">
        <f t="shared" si="258"/>
        <v>1803.8136884349758</v>
      </c>
      <c r="AV548" s="103">
        <f t="shared" si="259"/>
        <v>865.4626274523032</v>
      </c>
      <c r="AW548" s="103">
        <f t="shared" si="260"/>
        <v>2730.6672315038345</v>
      </c>
      <c r="AX548" s="92">
        <f t="shared" si="261"/>
        <v>220.91659420114618</v>
      </c>
    </row>
    <row r="549" spans="1:50" x14ac:dyDescent="0.2">
      <c r="A549" s="85" t="str">
        <f t="shared" si="262"/>
        <v>2013_4</v>
      </c>
      <c r="B549" s="59">
        <v>2013</v>
      </c>
      <c r="C549" s="59">
        <v>4</v>
      </c>
      <c r="D549" s="83" t="str">
        <f t="shared" si="263"/>
        <v>MSH_Personal</v>
      </c>
      <c r="E549" s="70" t="s">
        <v>39</v>
      </c>
      <c r="F549" s="71" t="s">
        <v>14</v>
      </c>
      <c r="G549" s="88">
        <f t="shared" si="264"/>
        <v>4595.5</v>
      </c>
      <c r="H549" s="72">
        <v>18382</v>
      </c>
      <c r="I549" s="88">
        <f t="shared" si="265"/>
        <v>1888750500</v>
      </c>
      <c r="J549" s="92">
        <f t="shared" si="266"/>
        <v>7555002000</v>
      </c>
      <c r="K549" s="67">
        <v>921</v>
      </c>
      <c r="L549" s="68">
        <v>3198</v>
      </c>
      <c r="M549" s="68">
        <v>6303</v>
      </c>
      <c r="N549" s="68">
        <v>3441</v>
      </c>
      <c r="O549" s="69">
        <v>381</v>
      </c>
      <c r="P549" s="67">
        <v>13920332</v>
      </c>
      <c r="Q549" s="68">
        <v>8999419</v>
      </c>
      <c r="R549" s="68">
        <v>5739523</v>
      </c>
      <c r="S549" s="68">
        <v>10146447</v>
      </c>
      <c r="T549" s="69">
        <v>1880861</v>
      </c>
      <c r="U549" s="102">
        <f t="shared" si="245"/>
        <v>15114.366992399566</v>
      </c>
      <c r="V549" s="103">
        <f t="shared" si="246"/>
        <v>2814.0772357723577</v>
      </c>
      <c r="W549" s="103">
        <f t="shared" si="247"/>
        <v>910.60177693161984</v>
      </c>
      <c r="X549" s="103">
        <f t="shared" si="248"/>
        <v>2948.6913687881429</v>
      </c>
      <c r="Y549" s="92">
        <f t="shared" si="249"/>
        <v>4936.6430446194227</v>
      </c>
      <c r="Z549" s="102">
        <f>Coverages!$C$10*G549</f>
        <v>1033987500</v>
      </c>
      <c r="AA549" s="103">
        <f>Coverages!$C$12*G549</f>
        <v>137865000</v>
      </c>
      <c r="AB549" s="103">
        <f>Coverages!$C$14*G549</f>
        <v>689325000</v>
      </c>
      <c r="AC549" s="103">
        <f>Coverages!$C$16*G549</f>
        <v>13786500</v>
      </c>
      <c r="AD549" s="92">
        <f>Coverages!$C$18*G549</f>
        <v>13786500</v>
      </c>
      <c r="AE549" s="106">
        <f t="shared" si="267"/>
        <v>0.2004134479382004</v>
      </c>
      <c r="AF549" s="107">
        <f t="shared" si="250"/>
        <v>0.69589816124469595</v>
      </c>
      <c r="AG549" s="107">
        <f t="shared" si="251"/>
        <v>1.3715591339353717</v>
      </c>
      <c r="AH549" s="107">
        <f t="shared" si="252"/>
        <v>0.74877597649874883</v>
      </c>
      <c r="AI549" s="108">
        <f t="shared" si="253"/>
        <v>8.2907191818082912E-2</v>
      </c>
      <c r="AJ549" s="106">
        <f t="shared" si="274"/>
        <v>0.21417241105076898</v>
      </c>
      <c r="AK549" s="107">
        <f t="shared" si="268"/>
        <v>0.71170961868324467</v>
      </c>
      <c r="AL549" s="107">
        <f t="shared" si="269"/>
        <v>1.3960955300975515</v>
      </c>
      <c r="AM549" s="107">
        <f t="shared" si="270"/>
        <v>0.76368317622959181</v>
      </c>
      <c r="AN549" s="108">
        <f t="shared" si="271"/>
        <v>9.238465884815697E-2</v>
      </c>
      <c r="AO549" s="102">
        <f t="shared" si="272"/>
        <v>3029.122402350125</v>
      </c>
      <c r="AP549" s="103">
        <f t="shared" si="254"/>
        <v>1958.3111739745402</v>
      </c>
      <c r="AQ549" s="103">
        <f t="shared" si="255"/>
        <v>1248.9441845283429</v>
      </c>
      <c r="AR549" s="103">
        <f t="shared" si="256"/>
        <v>2207.9092590577739</v>
      </c>
      <c r="AS549" s="92">
        <f t="shared" si="257"/>
        <v>409.2832118376673</v>
      </c>
      <c r="AT549" s="102">
        <f t="shared" si="273"/>
        <v>3038.6939427644334</v>
      </c>
      <c r="AU549" s="103">
        <f t="shared" si="258"/>
        <v>1964.4991228441359</v>
      </c>
      <c r="AV549" s="103">
        <f t="shared" si="259"/>
        <v>1252.8906476122229</v>
      </c>
      <c r="AW549" s="103">
        <f t="shared" si="260"/>
        <v>2214.8858977990149</v>
      </c>
      <c r="AX549" s="92">
        <f t="shared" si="261"/>
        <v>410.57648106969401</v>
      </c>
    </row>
    <row r="550" spans="1:50" x14ac:dyDescent="0.2">
      <c r="A550" s="85" t="str">
        <f t="shared" si="262"/>
        <v>2013_4</v>
      </c>
      <c r="B550" s="59">
        <v>2013</v>
      </c>
      <c r="C550" s="59">
        <v>4</v>
      </c>
      <c r="D550" s="83" t="str">
        <f t="shared" si="263"/>
        <v>SMH_Personal</v>
      </c>
      <c r="E550" s="70" t="s">
        <v>40</v>
      </c>
      <c r="F550" s="71" t="s">
        <v>14</v>
      </c>
      <c r="G550" s="88">
        <f t="shared" si="264"/>
        <v>2955</v>
      </c>
      <c r="H550" s="72">
        <v>11820</v>
      </c>
      <c r="I550" s="88">
        <f t="shared" si="265"/>
        <v>1214505000</v>
      </c>
      <c r="J550" s="92">
        <f t="shared" si="266"/>
        <v>4858020000</v>
      </c>
      <c r="K550" s="67">
        <v>436</v>
      </c>
      <c r="L550" s="68">
        <v>1972</v>
      </c>
      <c r="M550" s="68">
        <v>3358</v>
      </c>
      <c r="N550" s="68">
        <v>3011</v>
      </c>
      <c r="O550" s="69">
        <v>465</v>
      </c>
      <c r="P550" s="67">
        <v>6148094</v>
      </c>
      <c r="Q550" s="68">
        <v>6900110</v>
      </c>
      <c r="R550" s="68">
        <v>2443377</v>
      </c>
      <c r="S550" s="68">
        <v>10314468</v>
      </c>
      <c r="T550" s="69">
        <v>1180992</v>
      </c>
      <c r="U550" s="102">
        <f t="shared" si="245"/>
        <v>14101.133027522936</v>
      </c>
      <c r="V550" s="103">
        <f t="shared" si="246"/>
        <v>3499.0415821501015</v>
      </c>
      <c r="W550" s="103">
        <f t="shared" si="247"/>
        <v>727.62864800476473</v>
      </c>
      <c r="X550" s="103">
        <f t="shared" si="248"/>
        <v>3425.5954832281632</v>
      </c>
      <c r="Y550" s="92">
        <f t="shared" si="249"/>
        <v>2539.7677419354841</v>
      </c>
      <c r="Z550" s="102">
        <f>Coverages!$C$10*G550</f>
        <v>664875000</v>
      </c>
      <c r="AA550" s="103">
        <f>Coverages!$C$12*G550</f>
        <v>88650000</v>
      </c>
      <c r="AB550" s="103">
        <f>Coverages!$C$14*G550</f>
        <v>443250000</v>
      </c>
      <c r="AC550" s="103">
        <f>Coverages!$C$16*G550</f>
        <v>8865000</v>
      </c>
      <c r="AD550" s="92">
        <f>Coverages!$C$18*G550</f>
        <v>8865000</v>
      </c>
      <c r="AE550" s="106">
        <f t="shared" si="267"/>
        <v>0.14754653130287648</v>
      </c>
      <c r="AF550" s="107">
        <f t="shared" si="250"/>
        <v>0.66734348561759727</v>
      </c>
      <c r="AG550" s="107">
        <f t="shared" si="251"/>
        <v>1.1363790186125211</v>
      </c>
      <c r="AH550" s="107">
        <f t="shared" si="252"/>
        <v>1.0189509306260576</v>
      </c>
      <c r="AI550" s="108">
        <f t="shared" si="253"/>
        <v>0.15736040609137056</v>
      </c>
      <c r="AJ550" s="106">
        <f t="shared" si="274"/>
        <v>0.16274770150164927</v>
      </c>
      <c r="AK550" s="107">
        <f t="shared" si="268"/>
        <v>0.68753876694477123</v>
      </c>
      <c r="AL550" s="107">
        <f t="shared" si="269"/>
        <v>1.1532528055939264</v>
      </c>
      <c r="AM550" s="107">
        <f t="shared" si="270"/>
        <v>1.0249071280503965</v>
      </c>
      <c r="AN550" s="108">
        <f t="shared" si="271"/>
        <v>0.17296835530304761</v>
      </c>
      <c r="AO550" s="102">
        <f t="shared" si="272"/>
        <v>2080.5732656514383</v>
      </c>
      <c r="AP550" s="103">
        <f t="shared" si="254"/>
        <v>2335.0626057529612</v>
      </c>
      <c r="AQ550" s="103">
        <f t="shared" si="255"/>
        <v>826.86192893401017</v>
      </c>
      <c r="AR550" s="103">
        <f t="shared" si="256"/>
        <v>3490.5137055837563</v>
      </c>
      <c r="AS550" s="92">
        <f t="shared" si="257"/>
        <v>399.65888324873094</v>
      </c>
      <c r="AT550" s="102">
        <f t="shared" si="273"/>
        <v>2087.1475430994747</v>
      </c>
      <c r="AU550" s="103">
        <f t="shared" si="258"/>
        <v>2342.441028653127</v>
      </c>
      <c r="AV550" s="103">
        <f t="shared" si="259"/>
        <v>829.47467986269658</v>
      </c>
      <c r="AW550" s="103">
        <f t="shared" si="260"/>
        <v>3501.5431684320624</v>
      </c>
      <c r="AX550" s="92">
        <f t="shared" si="261"/>
        <v>400.92174114776623</v>
      </c>
    </row>
    <row r="551" spans="1:50" x14ac:dyDescent="0.2">
      <c r="A551" s="85" t="str">
        <f t="shared" si="262"/>
        <v>2014_1</v>
      </c>
      <c r="B551" s="59">
        <v>2014</v>
      </c>
      <c r="C551" s="59">
        <v>1</v>
      </c>
      <c r="D551" s="83" t="str">
        <f t="shared" si="263"/>
        <v>SML_Personal</v>
      </c>
      <c r="E551" s="70" t="s">
        <v>13</v>
      </c>
      <c r="F551" s="71" t="s">
        <v>14</v>
      </c>
      <c r="G551" s="88">
        <f t="shared" si="264"/>
        <v>5083</v>
      </c>
      <c r="H551" s="72">
        <v>20332</v>
      </c>
      <c r="I551" s="88">
        <f t="shared" si="265"/>
        <v>2089113000</v>
      </c>
      <c r="J551" s="92">
        <f t="shared" si="266"/>
        <v>8356452000</v>
      </c>
      <c r="K551" s="67">
        <v>130</v>
      </c>
      <c r="L551" s="68">
        <v>2339</v>
      </c>
      <c r="M551" s="68">
        <v>1247</v>
      </c>
      <c r="N551" s="68">
        <v>4023</v>
      </c>
      <c r="O551" s="69">
        <v>527</v>
      </c>
      <c r="P551" s="67">
        <v>1651476</v>
      </c>
      <c r="Q551" s="68">
        <v>3723890</v>
      </c>
      <c r="R551" s="68">
        <v>1853166</v>
      </c>
      <c r="S551" s="68">
        <v>7118869</v>
      </c>
      <c r="T551" s="69">
        <v>1681551</v>
      </c>
      <c r="U551" s="102">
        <f t="shared" si="245"/>
        <v>12703.661538461538</v>
      </c>
      <c r="V551" s="103">
        <f t="shared" si="246"/>
        <v>1592.0863616930312</v>
      </c>
      <c r="W551" s="103">
        <f t="shared" si="247"/>
        <v>1486.0994386527666</v>
      </c>
      <c r="X551" s="103">
        <f t="shared" si="248"/>
        <v>1769.5423813074819</v>
      </c>
      <c r="Y551" s="92">
        <f t="shared" si="249"/>
        <v>3190.7988614800761</v>
      </c>
      <c r="Z551" s="102">
        <f>Coverages!$C$10*G551</f>
        <v>1143675000</v>
      </c>
      <c r="AA551" s="103">
        <f>Coverages!$C$12*G551</f>
        <v>152490000</v>
      </c>
      <c r="AB551" s="103">
        <f>Coverages!$C$14*G551</f>
        <v>762450000</v>
      </c>
      <c r="AC551" s="103">
        <f>Coverages!$C$16*G551</f>
        <v>15249000</v>
      </c>
      <c r="AD551" s="92">
        <f>Coverages!$C$18*G551</f>
        <v>15249000</v>
      </c>
      <c r="AE551" s="106">
        <f t="shared" si="267"/>
        <v>2.557544757033248E-2</v>
      </c>
      <c r="AF551" s="107">
        <f t="shared" si="250"/>
        <v>0.4601613220539052</v>
      </c>
      <c r="AG551" s="107">
        <f t="shared" si="251"/>
        <v>0.24532756246311233</v>
      </c>
      <c r="AH551" s="107">
        <f t="shared" si="252"/>
        <v>0.79146173519575058</v>
      </c>
      <c r="AI551" s="108">
        <f t="shared" si="253"/>
        <v>0.10367892976588629</v>
      </c>
      <c r="AJ551" s="106">
        <f t="shared" si="274"/>
        <v>3.0734638455051897E-2</v>
      </c>
      <c r="AK551" s="107">
        <f t="shared" si="268"/>
        <v>0.47644989064103738</v>
      </c>
      <c r="AL551" s="107">
        <f t="shared" si="269"/>
        <v>0.25938960095724467</v>
      </c>
      <c r="AM551" s="107">
        <f t="shared" si="270"/>
        <v>0.80473884984318811</v>
      </c>
      <c r="AN551" s="108">
        <f t="shared" si="271"/>
        <v>0.11364153499860881</v>
      </c>
      <c r="AO551" s="102">
        <f t="shared" si="272"/>
        <v>324.90182962817232</v>
      </c>
      <c r="AP551" s="103">
        <f t="shared" si="254"/>
        <v>732.61656502065705</v>
      </c>
      <c r="AQ551" s="103">
        <f t="shared" si="255"/>
        <v>364.58115286248278</v>
      </c>
      <c r="AR551" s="103">
        <f t="shared" si="256"/>
        <v>1400.5250836120401</v>
      </c>
      <c r="AS551" s="92">
        <f t="shared" si="257"/>
        <v>330.81861105646271</v>
      </c>
      <c r="AT551" s="102">
        <f t="shared" si="273"/>
        <v>325.92846724128299</v>
      </c>
      <c r="AU551" s="103">
        <f t="shared" si="258"/>
        <v>734.93151573207319</v>
      </c>
      <c r="AV551" s="103">
        <f t="shared" si="259"/>
        <v>365.73317076582373</v>
      </c>
      <c r="AW551" s="103">
        <f t="shared" si="260"/>
        <v>1404.9505179981334</v>
      </c>
      <c r="AX551" s="92">
        <f t="shared" si="261"/>
        <v>331.8639447488469</v>
      </c>
    </row>
    <row r="552" spans="1:50" x14ac:dyDescent="0.2">
      <c r="A552" s="85" t="str">
        <f t="shared" si="262"/>
        <v>2014_1</v>
      </c>
      <c r="B552" s="59">
        <v>2014</v>
      </c>
      <c r="C552" s="59">
        <v>1</v>
      </c>
      <c r="D552" s="83" t="str">
        <f t="shared" si="263"/>
        <v>LSL_Personal</v>
      </c>
      <c r="E552" s="70" t="s">
        <v>15</v>
      </c>
      <c r="F552" s="71" t="s">
        <v>14</v>
      </c>
      <c r="G552" s="88">
        <f t="shared" si="264"/>
        <v>1299.75</v>
      </c>
      <c r="H552" s="72">
        <v>5199</v>
      </c>
      <c r="I552" s="88">
        <f t="shared" si="265"/>
        <v>534197250</v>
      </c>
      <c r="J552" s="92">
        <f t="shared" si="266"/>
        <v>2136789000</v>
      </c>
      <c r="K552" s="67">
        <v>24</v>
      </c>
      <c r="L552" s="68">
        <v>500</v>
      </c>
      <c r="M552" s="68">
        <v>592</v>
      </c>
      <c r="N552" s="68">
        <v>820</v>
      </c>
      <c r="O552" s="69">
        <v>105</v>
      </c>
      <c r="P552" s="67">
        <v>466349</v>
      </c>
      <c r="Q552" s="68">
        <v>1459954</v>
      </c>
      <c r="R552" s="68">
        <v>694782</v>
      </c>
      <c r="S552" s="68">
        <v>2576328</v>
      </c>
      <c r="T552" s="69">
        <v>606866</v>
      </c>
      <c r="U552" s="102">
        <f t="shared" si="245"/>
        <v>19431.208333333332</v>
      </c>
      <c r="V552" s="103">
        <f t="shared" si="246"/>
        <v>2919.9079999999999</v>
      </c>
      <c r="W552" s="103">
        <f t="shared" si="247"/>
        <v>1173.6182432432433</v>
      </c>
      <c r="X552" s="103">
        <f t="shared" si="248"/>
        <v>3141.8634146341465</v>
      </c>
      <c r="Y552" s="92">
        <f t="shared" si="249"/>
        <v>5779.6761904761906</v>
      </c>
      <c r="Z552" s="102">
        <f>Coverages!$C$10*G552</f>
        <v>292443750</v>
      </c>
      <c r="AA552" s="103">
        <f>Coverages!$C$12*G552</f>
        <v>38992500</v>
      </c>
      <c r="AB552" s="103">
        <f>Coverages!$C$14*G552</f>
        <v>194962500</v>
      </c>
      <c r="AC552" s="103">
        <f>Coverages!$C$16*G552</f>
        <v>3899250</v>
      </c>
      <c r="AD552" s="92">
        <f>Coverages!$C$18*G552</f>
        <v>3899250</v>
      </c>
      <c r="AE552" s="106">
        <f t="shared" si="267"/>
        <v>1.8465089440276975E-2</v>
      </c>
      <c r="AF552" s="107">
        <f t="shared" si="250"/>
        <v>0.3846893633391037</v>
      </c>
      <c r="AG552" s="107">
        <f t="shared" si="251"/>
        <v>0.45547220619349876</v>
      </c>
      <c r="AH552" s="107">
        <f t="shared" si="252"/>
        <v>0.63089055587613008</v>
      </c>
      <c r="AI552" s="108">
        <f t="shared" si="253"/>
        <v>8.0784766301211772E-2</v>
      </c>
      <c r="AJ552" s="106">
        <f t="shared" si="274"/>
        <v>2.7165797389380054E-2</v>
      </c>
      <c r="AK552" s="107">
        <f t="shared" si="268"/>
        <v>0.41613267702967544</v>
      </c>
      <c r="AL552" s="107">
        <f t="shared" si="269"/>
        <v>0.4876582037700769</v>
      </c>
      <c r="AM552" s="107">
        <f t="shared" si="270"/>
        <v>0.66207805851850132</v>
      </c>
      <c r="AN552" s="108">
        <f t="shared" si="271"/>
        <v>9.8396388115370978E-2</v>
      </c>
      <c r="AO552" s="102">
        <f t="shared" si="272"/>
        <v>358.79899980765532</v>
      </c>
      <c r="AP552" s="103">
        <f t="shared" si="254"/>
        <v>1123.2575495287556</v>
      </c>
      <c r="AQ552" s="103">
        <f t="shared" si="255"/>
        <v>534.55049047893829</v>
      </c>
      <c r="AR552" s="103">
        <f t="shared" si="256"/>
        <v>1982.1719561454127</v>
      </c>
      <c r="AS552" s="92">
        <f t="shared" si="257"/>
        <v>466.90979034429699</v>
      </c>
      <c r="AT552" s="102">
        <f t="shared" si="273"/>
        <v>359.932747035766</v>
      </c>
      <c r="AU552" s="103">
        <f t="shared" si="258"/>
        <v>1126.8068630271637</v>
      </c>
      <c r="AV552" s="103">
        <f t="shared" si="259"/>
        <v>536.23958419767939</v>
      </c>
      <c r="AW552" s="103">
        <f t="shared" si="260"/>
        <v>1988.4353012554138</v>
      </c>
      <c r="AX552" s="92">
        <f t="shared" si="261"/>
        <v>468.38515031147739</v>
      </c>
    </row>
    <row r="553" spans="1:50" x14ac:dyDescent="0.2">
      <c r="A553" s="85" t="str">
        <f t="shared" si="262"/>
        <v>2014_1</v>
      </c>
      <c r="B553" s="59">
        <v>2014</v>
      </c>
      <c r="C553" s="59">
        <v>1</v>
      </c>
      <c r="D553" s="83" t="str">
        <f t="shared" si="263"/>
        <v>MYA_Personal</v>
      </c>
      <c r="E553" s="70" t="s">
        <v>16</v>
      </c>
      <c r="F553" s="71" t="s">
        <v>14</v>
      </c>
      <c r="G553" s="88">
        <f t="shared" si="264"/>
        <v>1284.25</v>
      </c>
      <c r="H553" s="72">
        <v>5137</v>
      </c>
      <c r="I553" s="88">
        <f t="shared" si="265"/>
        <v>527826750</v>
      </c>
      <c r="J553" s="92">
        <f t="shared" si="266"/>
        <v>2111307000</v>
      </c>
      <c r="K553" s="67">
        <v>95</v>
      </c>
      <c r="L553" s="68">
        <v>615</v>
      </c>
      <c r="M553" s="68">
        <v>562</v>
      </c>
      <c r="N553" s="68">
        <v>1388</v>
      </c>
      <c r="O553" s="69">
        <v>156</v>
      </c>
      <c r="P553" s="67">
        <v>1037332</v>
      </c>
      <c r="Q553" s="68">
        <v>2012041</v>
      </c>
      <c r="R553" s="68">
        <v>561587</v>
      </c>
      <c r="S553" s="68">
        <v>4178163</v>
      </c>
      <c r="T553" s="69">
        <v>824955</v>
      </c>
      <c r="U553" s="102">
        <f t="shared" si="245"/>
        <v>10919.284210526315</v>
      </c>
      <c r="V553" s="103">
        <f t="shared" si="246"/>
        <v>3271.611382113821</v>
      </c>
      <c r="W553" s="103">
        <f t="shared" si="247"/>
        <v>999.26512455516013</v>
      </c>
      <c r="X553" s="103">
        <f t="shared" si="248"/>
        <v>3010.2038904899136</v>
      </c>
      <c r="Y553" s="92">
        <f t="shared" si="249"/>
        <v>5288.1730769230771</v>
      </c>
      <c r="Z553" s="102">
        <f>Coverages!$C$10*G553</f>
        <v>288956250</v>
      </c>
      <c r="AA553" s="103">
        <f>Coverages!$C$12*G553</f>
        <v>38527500</v>
      </c>
      <c r="AB553" s="103">
        <f>Coverages!$C$14*G553</f>
        <v>192637500</v>
      </c>
      <c r="AC553" s="103">
        <f>Coverages!$C$16*G553</f>
        <v>3852750</v>
      </c>
      <c r="AD553" s="92">
        <f>Coverages!$C$18*G553</f>
        <v>3852750</v>
      </c>
      <c r="AE553" s="106">
        <f t="shared" si="267"/>
        <v>7.3973136071637136E-2</v>
      </c>
      <c r="AF553" s="107">
        <f t="shared" si="250"/>
        <v>0.478878722990072</v>
      </c>
      <c r="AG553" s="107">
        <f t="shared" si="251"/>
        <v>0.43760949970800078</v>
      </c>
      <c r="AH553" s="107">
        <f t="shared" si="252"/>
        <v>1.08078645123613</v>
      </c>
      <c r="AI553" s="108">
        <f t="shared" si="253"/>
        <v>0.12147167607553047</v>
      </c>
      <c r="AJ553" s="106">
        <f t="shared" si="274"/>
        <v>9.0990016299705323E-2</v>
      </c>
      <c r="AK553" s="107">
        <f t="shared" si="268"/>
        <v>0.51135852006699145</v>
      </c>
      <c r="AL553" s="107">
        <f t="shared" si="269"/>
        <v>0.46986423577204395</v>
      </c>
      <c r="AM553" s="107">
        <f t="shared" si="270"/>
        <v>1.0999983524641275</v>
      </c>
      <c r="AN553" s="108">
        <f t="shared" si="271"/>
        <v>0.14271128566972147</v>
      </c>
      <c r="AO553" s="102">
        <f t="shared" si="272"/>
        <v>807.73369671014211</v>
      </c>
      <c r="AP553" s="103">
        <f t="shared" si="254"/>
        <v>1566.7050807864512</v>
      </c>
      <c r="AQ553" s="103">
        <f t="shared" si="255"/>
        <v>437.2879112322367</v>
      </c>
      <c r="AR553" s="103">
        <f t="shared" si="256"/>
        <v>3253.3875802997859</v>
      </c>
      <c r="AS553" s="92">
        <f t="shared" si="257"/>
        <v>642.3632470313413</v>
      </c>
      <c r="AT553" s="102">
        <f t="shared" si="273"/>
        <v>810.28600549636406</v>
      </c>
      <c r="AU553" s="103">
        <f t="shared" si="258"/>
        <v>1571.6556172805908</v>
      </c>
      <c r="AV553" s="103">
        <f t="shared" si="259"/>
        <v>438.66967081771946</v>
      </c>
      <c r="AW553" s="103">
        <f t="shared" si="260"/>
        <v>3263.667762666827</v>
      </c>
      <c r="AX553" s="92">
        <f t="shared" si="261"/>
        <v>644.39301174961633</v>
      </c>
    </row>
    <row r="554" spans="1:50" x14ac:dyDescent="0.2">
      <c r="A554" s="85" t="str">
        <f t="shared" si="262"/>
        <v>2014_1</v>
      </c>
      <c r="B554" s="59">
        <v>2014</v>
      </c>
      <c r="C554" s="59">
        <v>1</v>
      </c>
      <c r="D554" s="83" t="str">
        <f t="shared" si="263"/>
        <v>SMA_Personal</v>
      </c>
      <c r="E554" s="70" t="s">
        <v>17</v>
      </c>
      <c r="F554" s="71" t="s">
        <v>14</v>
      </c>
      <c r="G554" s="88">
        <f t="shared" si="264"/>
        <v>5173.25</v>
      </c>
      <c r="H554" s="72">
        <v>20693</v>
      </c>
      <c r="I554" s="88">
        <f t="shared" si="265"/>
        <v>2126205750</v>
      </c>
      <c r="J554" s="92">
        <f t="shared" si="266"/>
        <v>8504823000</v>
      </c>
      <c r="K554" s="67">
        <v>118</v>
      </c>
      <c r="L554" s="68">
        <v>1763</v>
      </c>
      <c r="M554" s="68">
        <v>2309</v>
      </c>
      <c r="N554" s="68">
        <v>3011</v>
      </c>
      <c r="O554" s="69">
        <v>577</v>
      </c>
      <c r="P554" s="67">
        <v>2214400</v>
      </c>
      <c r="Q554" s="68">
        <v>6582641</v>
      </c>
      <c r="R554" s="68">
        <v>2022723</v>
      </c>
      <c r="S554" s="68">
        <v>10189134</v>
      </c>
      <c r="T554" s="69">
        <v>3191513</v>
      </c>
      <c r="U554" s="102">
        <f t="shared" si="245"/>
        <v>18766.101694915254</v>
      </c>
      <c r="V554" s="103">
        <f t="shared" si="246"/>
        <v>3733.7725467952355</v>
      </c>
      <c r="W554" s="103">
        <f t="shared" si="247"/>
        <v>876.01689042875705</v>
      </c>
      <c r="X554" s="103">
        <f t="shared" si="248"/>
        <v>3383.97010959814</v>
      </c>
      <c r="Y554" s="92">
        <f t="shared" si="249"/>
        <v>5531.218370883882</v>
      </c>
      <c r="Z554" s="102">
        <f>Coverages!$C$10*G554</f>
        <v>1163981250</v>
      </c>
      <c r="AA554" s="103">
        <f>Coverages!$C$12*G554</f>
        <v>155197500</v>
      </c>
      <c r="AB554" s="103">
        <f>Coverages!$C$14*G554</f>
        <v>775987500</v>
      </c>
      <c r="AC554" s="103">
        <f>Coverages!$C$16*G554</f>
        <v>15519750</v>
      </c>
      <c r="AD554" s="92">
        <f>Coverages!$C$18*G554</f>
        <v>15519750</v>
      </c>
      <c r="AE554" s="106">
        <f t="shared" si="267"/>
        <v>2.2809645773933213E-2</v>
      </c>
      <c r="AF554" s="107">
        <f t="shared" si="250"/>
        <v>0.34079157202918864</v>
      </c>
      <c r="AG554" s="107">
        <f t="shared" si="251"/>
        <v>0.44633450925433721</v>
      </c>
      <c r="AH554" s="107">
        <f t="shared" si="252"/>
        <v>0.58203257140095688</v>
      </c>
      <c r="AI554" s="108">
        <f t="shared" si="253"/>
        <v>0.11153530179287682</v>
      </c>
      <c r="AJ554" s="106">
        <f t="shared" si="274"/>
        <v>2.7646055033445756E-2</v>
      </c>
      <c r="AK554" s="107">
        <f t="shared" si="268"/>
        <v>0.35614587077489879</v>
      </c>
      <c r="AL554" s="107">
        <f t="shared" si="269"/>
        <v>0.46243830111548356</v>
      </c>
      <c r="AM554" s="107">
        <f t="shared" si="270"/>
        <v>0.59801044760862454</v>
      </c>
      <c r="AN554" s="108">
        <f t="shared" si="271"/>
        <v>0.12173295994584636</v>
      </c>
      <c r="AO554" s="102">
        <f t="shared" si="272"/>
        <v>428.04813221862463</v>
      </c>
      <c r="AP554" s="103">
        <f t="shared" si="254"/>
        <v>1272.4382158217754</v>
      </c>
      <c r="AQ554" s="103">
        <f t="shared" si="255"/>
        <v>390.99656888802974</v>
      </c>
      <c r="AR554" s="103">
        <f t="shared" si="256"/>
        <v>1969.5808244333832</v>
      </c>
      <c r="AS554" s="92">
        <f t="shared" si="257"/>
        <v>616.92611027883822</v>
      </c>
      <c r="AT554" s="102">
        <f t="shared" si="273"/>
        <v>429.40069558602806</v>
      </c>
      <c r="AU554" s="103">
        <f t="shared" si="258"/>
        <v>1276.4589162721763</v>
      </c>
      <c r="AV554" s="103">
        <f t="shared" si="259"/>
        <v>392.23205526456712</v>
      </c>
      <c r="AW554" s="103">
        <f t="shared" si="260"/>
        <v>1975.8043835888948</v>
      </c>
      <c r="AX554" s="92">
        <f t="shared" si="261"/>
        <v>618.87549772934028</v>
      </c>
    </row>
    <row r="555" spans="1:50" x14ac:dyDescent="0.2">
      <c r="A555" s="85" t="str">
        <f t="shared" si="262"/>
        <v>2014_1</v>
      </c>
      <c r="B555" s="59">
        <v>2014</v>
      </c>
      <c r="C555" s="59">
        <v>1</v>
      </c>
      <c r="D555" s="83" t="str">
        <f t="shared" si="263"/>
        <v>MSL_Personal</v>
      </c>
      <c r="E555" s="70" t="s">
        <v>18</v>
      </c>
      <c r="F555" s="71" t="s">
        <v>14</v>
      </c>
      <c r="G555" s="88">
        <f t="shared" si="264"/>
        <v>4269.5</v>
      </c>
      <c r="H555" s="72">
        <v>17078</v>
      </c>
      <c r="I555" s="88">
        <f t="shared" si="265"/>
        <v>1754764500</v>
      </c>
      <c r="J555" s="92">
        <f t="shared" si="266"/>
        <v>7019058000</v>
      </c>
      <c r="K555" s="67">
        <v>183</v>
      </c>
      <c r="L555" s="68">
        <v>1430</v>
      </c>
      <c r="M555" s="68">
        <v>1988</v>
      </c>
      <c r="N555" s="68">
        <v>2323</v>
      </c>
      <c r="O555" s="69">
        <v>480</v>
      </c>
      <c r="P555" s="67">
        <v>3828721</v>
      </c>
      <c r="Q555" s="68">
        <v>4244819</v>
      </c>
      <c r="R555" s="68">
        <v>2587760</v>
      </c>
      <c r="S555" s="68">
        <v>7860895</v>
      </c>
      <c r="T555" s="69">
        <v>1316678</v>
      </c>
      <c r="U555" s="102">
        <f t="shared" si="245"/>
        <v>20921.97267759563</v>
      </c>
      <c r="V555" s="103">
        <f t="shared" si="246"/>
        <v>2968.4048951048953</v>
      </c>
      <c r="W555" s="103">
        <f t="shared" si="247"/>
        <v>1301.6901408450703</v>
      </c>
      <c r="X555" s="103">
        <f t="shared" si="248"/>
        <v>3383.9410245372364</v>
      </c>
      <c r="Y555" s="92">
        <f t="shared" si="249"/>
        <v>2743.0791666666669</v>
      </c>
      <c r="Z555" s="102">
        <f>Coverages!$C$10*G555</f>
        <v>960637500</v>
      </c>
      <c r="AA555" s="103">
        <f>Coverages!$C$12*G555</f>
        <v>128085000</v>
      </c>
      <c r="AB555" s="103">
        <f>Coverages!$C$14*G555</f>
        <v>640425000</v>
      </c>
      <c r="AC555" s="103">
        <f>Coverages!$C$16*G555</f>
        <v>12808500</v>
      </c>
      <c r="AD555" s="92">
        <f>Coverages!$C$18*G555</f>
        <v>12808500</v>
      </c>
      <c r="AE555" s="106">
        <f t="shared" si="267"/>
        <v>4.2862161845649373E-2</v>
      </c>
      <c r="AF555" s="107">
        <f t="shared" si="250"/>
        <v>0.33493383300152241</v>
      </c>
      <c r="AG555" s="107">
        <f t="shared" si="251"/>
        <v>0.4656282937112074</v>
      </c>
      <c r="AH555" s="107">
        <f t="shared" si="252"/>
        <v>0.54409181402974582</v>
      </c>
      <c r="AI555" s="108">
        <f t="shared" si="253"/>
        <v>0.11242534254596558</v>
      </c>
      <c r="AJ555" s="106">
        <f t="shared" si="274"/>
        <v>5.0084730698639231E-2</v>
      </c>
      <c r="AK555" s="107">
        <f t="shared" si="268"/>
        <v>0.35176364828691187</v>
      </c>
      <c r="AL555" s="107">
        <f t="shared" si="269"/>
        <v>0.48341554418838267</v>
      </c>
      <c r="AM555" s="107">
        <f t="shared" si="270"/>
        <v>0.56185178301876504</v>
      </c>
      <c r="AN555" s="108">
        <f t="shared" si="271"/>
        <v>0.12368958445084316</v>
      </c>
      <c r="AO555" s="102">
        <f t="shared" si="272"/>
        <v>896.76097903735797</v>
      </c>
      <c r="AP555" s="103">
        <f t="shared" si="254"/>
        <v>994.21922941796458</v>
      </c>
      <c r="AQ555" s="103">
        <f t="shared" si="255"/>
        <v>606.10375922239143</v>
      </c>
      <c r="AR555" s="103">
        <f t="shared" si="256"/>
        <v>1841.1746106101416</v>
      </c>
      <c r="AS555" s="92">
        <f t="shared" si="257"/>
        <v>308.39161494320177</v>
      </c>
      <c r="AT555" s="102">
        <f t="shared" si="273"/>
        <v>899.59459974088963</v>
      </c>
      <c r="AU555" s="103">
        <f t="shared" si="258"/>
        <v>997.36080254411945</v>
      </c>
      <c r="AV555" s="103">
        <f t="shared" si="259"/>
        <v>608.01894978126768</v>
      </c>
      <c r="AW555" s="103">
        <f t="shared" si="260"/>
        <v>1846.9924267477732</v>
      </c>
      <c r="AX555" s="92">
        <f t="shared" si="261"/>
        <v>309.36608292890372</v>
      </c>
    </row>
    <row r="556" spans="1:50" x14ac:dyDescent="0.2">
      <c r="A556" s="85" t="str">
        <f t="shared" si="262"/>
        <v>2014_1</v>
      </c>
      <c r="B556" s="59">
        <v>2014</v>
      </c>
      <c r="C556" s="59">
        <v>1</v>
      </c>
      <c r="D556" s="83" t="str">
        <f t="shared" si="263"/>
        <v>LYL_Personal</v>
      </c>
      <c r="E556" s="70" t="s">
        <v>19</v>
      </c>
      <c r="F556" s="71" t="s">
        <v>14</v>
      </c>
      <c r="G556" s="88">
        <f t="shared" si="264"/>
        <v>1038</v>
      </c>
      <c r="H556" s="72">
        <v>4152</v>
      </c>
      <c r="I556" s="88">
        <f t="shared" si="265"/>
        <v>426618000</v>
      </c>
      <c r="J556" s="92">
        <f t="shared" si="266"/>
        <v>1706472000</v>
      </c>
      <c r="K556" s="67">
        <v>82</v>
      </c>
      <c r="L556" s="68">
        <v>361</v>
      </c>
      <c r="M556" s="68">
        <v>591</v>
      </c>
      <c r="N556" s="68">
        <v>583</v>
      </c>
      <c r="O556" s="69">
        <v>156</v>
      </c>
      <c r="P556" s="67">
        <v>1561945</v>
      </c>
      <c r="Q556" s="68">
        <v>1068728</v>
      </c>
      <c r="R556" s="68">
        <v>696329</v>
      </c>
      <c r="S556" s="68">
        <v>2062985</v>
      </c>
      <c r="T556" s="69">
        <v>904161</v>
      </c>
      <c r="U556" s="102">
        <f t="shared" si="245"/>
        <v>19048.109756097561</v>
      </c>
      <c r="V556" s="103">
        <f t="shared" si="246"/>
        <v>2960.465373961219</v>
      </c>
      <c r="W556" s="103">
        <f t="shared" si="247"/>
        <v>1178.2216582064298</v>
      </c>
      <c r="X556" s="103">
        <f t="shared" si="248"/>
        <v>3538.5677530017151</v>
      </c>
      <c r="Y556" s="92">
        <f t="shared" si="249"/>
        <v>5795.9038461538457</v>
      </c>
      <c r="Z556" s="102">
        <f>Coverages!$C$10*G556</f>
        <v>233550000</v>
      </c>
      <c r="AA556" s="103">
        <f>Coverages!$C$12*G556</f>
        <v>31140000</v>
      </c>
      <c r="AB556" s="103">
        <f>Coverages!$C$14*G556</f>
        <v>155700000</v>
      </c>
      <c r="AC556" s="103">
        <f>Coverages!$C$16*G556</f>
        <v>3114000</v>
      </c>
      <c r="AD556" s="92">
        <f>Coverages!$C$18*G556</f>
        <v>3114000</v>
      </c>
      <c r="AE556" s="106">
        <f t="shared" si="267"/>
        <v>7.8998073217726394E-2</v>
      </c>
      <c r="AF556" s="107">
        <f t="shared" si="250"/>
        <v>0.34778420038535646</v>
      </c>
      <c r="AG556" s="107">
        <f t="shared" si="251"/>
        <v>0.56936416184971095</v>
      </c>
      <c r="AH556" s="107">
        <f t="shared" si="252"/>
        <v>0.56165703275529866</v>
      </c>
      <c r="AI556" s="108">
        <f t="shared" si="253"/>
        <v>0.15028901734104047</v>
      </c>
      <c r="AJ556" s="106">
        <f t="shared" si="274"/>
        <v>9.85053103387694E-2</v>
      </c>
      <c r="AK556" s="107">
        <f t="shared" si="268"/>
        <v>0.38222774399710163</v>
      </c>
      <c r="AL556" s="107">
        <f t="shared" si="269"/>
        <v>0.60517441513367987</v>
      </c>
      <c r="AM556" s="107">
        <f t="shared" si="270"/>
        <v>0.59754095165484755</v>
      </c>
      <c r="AN556" s="108">
        <f t="shared" si="271"/>
        <v>0.17613282394861141</v>
      </c>
      <c r="AO556" s="102">
        <f t="shared" si="272"/>
        <v>1504.7639691714837</v>
      </c>
      <c r="AP556" s="103">
        <f t="shared" si="254"/>
        <v>1029.6030828516377</v>
      </c>
      <c r="AQ556" s="103">
        <f t="shared" si="255"/>
        <v>670.83718689788054</v>
      </c>
      <c r="AR556" s="103">
        <f t="shared" si="256"/>
        <v>1987.4614643545278</v>
      </c>
      <c r="AS556" s="92">
        <f t="shared" si="257"/>
        <v>871.06069364161851</v>
      </c>
      <c r="AT556" s="102">
        <f t="shared" si="273"/>
        <v>1509.5187816986188</v>
      </c>
      <c r="AU556" s="103">
        <f t="shared" si="258"/>
        <v>1032.8564632731636</v>
      </c>
      <c r="AV556" s="103">
        <f t="shared" si="259"/>
        <v>672.9569246941586</v>
      </c>
      <c r="AW556" s="103">
        <f t="shared" si="260"/>
        <v>1993.7415234611494</v>
      </c>
      <c r="AX556" s="92">
        <f t="shared" si="261"/>
        <v>873.81310556991752</v>
      </c>
    </row>
    <row r="557" spans="1:50" x14ac:dyDescent="0.2">
      <c r="A557" s="85" t="str">
        <f t="shared" si="262"/>
        <v>2014_1</v>
      </c>
      <c r="B557" s="59">
        <v>2014</v>
      </c>
      <c r="C557" s="59">
        <v>1</v>
      </c>
      <c r="D557" s="83" t="str">
        <f t="shared" si="263"/>
        <v>LSA_Personal</v>
      </c>
      <c r="E557" s="70" t="s">
        <v>20</v>
      </c>
      <c r="F557" s="71" t="s">
        <v>14</v>
      </c>
      <c r="G557" s="88">
        <f t="shared" si="264"/>
        <v>6697.25</v>
      </c>
      <c r="H557" s="72">
        <v>26789</v>
      </c>
      <c r="I557" s="88">
        <f t="shared" si="265"/>
        <v>2752569750</v>
      </c>
      <c r="J557" s="92">
        <f t="shared" si="266"/>
        <v>11010279000</v>
      </c>
      <c r="K557" s="67">
        <v>369</v>
      </c>
      <c r="L557" s="68">
        <v>3022</v>
      </c>
      <c r="M557" s="68">
        <v>2596</v>
      </c>
      <c r="N557" s="68">
        <v>5187</v>
      </c>
      <c r="O557" s="69">
        <v>856</v>
      </c>
      <c r="P557" s="67">
        <v>9292259</v>
      </c>
      <c r="Q557" s="68">
        <v>7794640</v>
      </c>
      <c r="R557" s="68">
        <v>2103668</v>
      </c>
      <c r="S557" s="68">
        <v>14058634</v>
      </c>
      <c r="T557" s="69">
        <v>8134134</v>
      </c>
      <c r="U557" s="102">
        <f t="shared" si="245"/>
        <v>25182.273712737126</v>
      </c>
      <c r="V557" s="103">
        <f t="shared" si="246"/>
        <v>2579.2984778292521</v>
      </c>
      <c r="W557" s="103">
        <f t="shared" si="247"/>
        <v>810.34976887519258</v>
      </c>
      <c r="X557" s="103">
        <f t="shared" si="248"/>
        <v>2710.3593599383071</v>
      </c>
      <c r="Y557" s="92">
        <f t="shared" si="249"/>
        <v>9502.4929906542056</v>
      </c>
      <c r="Z557" s="102">
        <f>Coverages!$C$10*G557</f>
        <v>1506881250</v>
      </c>
      <c r="AA557" s="103">
        <f>Coverages!$C$12*G557</f>
        <v>200917500</v>
      </c>
      <c r="AB557" s="103">
        <f>Coverages!$C$14*G557</f>
        <v>1004587500</v>
      </c>
      <c r="AC557" s="103">
        <f>Coverages!$C$16*G557</f>
        <v>20091750</v>
      </c>
      <c r="AD557" s="92">
        <f>Coverages!$C$18*G557</f>
        <v>20091750</v>
      </c>
      <c r="AE557" s="106">
        <f t="shared" si="267"/>
        <v>5.5097241405054315E-2</v>
      </c>
      <c r="AF557" s="107">
        <f t="shared" si="250"/>
        <v>0.45122998245548546</v>
      </c>
      <c r="AG557" s="107">
        <f t="shared" si="251"/>
        <v>0.38762178506103251</v>
      </c>
      <c r="AH557" s="107">
        <f t="shared" si="252"/>
        <v>0.77449699503527569</v>
      </c>
      <c r="AI557" s="108">
        <f t="shared" si="253"/>
        <v>0.12781365485833737</v>
      </c>
      <c r="AJ557" s="106">
        <f t="shared" si="274"/>
        <v>6.1593542589261516E-2</v>
      </c>
      <c r="AK557" s="107">
        <f t="shared" si="268"/>
        <v>0.4653977632176664</v>
      </c>
      <c r="AL557" s="107">
        <f t="shared" si="269"/>
        <v>0.40149322738357207</v>
      </c>
      <c r="AM557" s="107">
        <f t="shared" si="270"/>
        <v>0.78639553574547871</v>
      </c>
      <c r="AN557" s="108">
        <f t="shared" si="271"/>
        <v>0.13731972323908584</v>
      </c>
      <c r="AO557" s="102">
        <f t="shared" si="272"/>
        <v>1387.4738138788309</v>
      </c>
      <c r="AP557" s="103">
        <f t="shared" si="254"/>
        <v>1163.8568068983539</v>
      </c>
      <c r="AQ557" s="103">
        <f t="shared" si="255"/>
        <v>314.10922393519729</v>
      </c>
      <c r="AR557" s="103">
        <f t="shared" si="256"/>
        <v>2099.1651797379523</v>
      </c>
      <c r="AS557" s="92">
        <f t="shared" si="257"/>
        <v>1214.5483594012467</v>
      </c>
      <c r="AT557" s="102">
        <f t="shared" si="273"/>
        <v>1391.8580083481704</v>
      </c>
      <c r="AU557" s="103">
        <f t="shared" si="258"/>
        <v>1167.5344075311486</v>
      </c>
      <c r="AV557" s="103">
        <f t="shared" si="259"/>
        <v>315.10175864725454</v>
      </c>
      <c r="AW557" s="103">
        <f t="shared" si="260"/>
        <v>2105.7982046492543</v>
      </c>
      <c r="AX557" s="92">
        <f t="shared" si="261"/>
        <v>1218.3861372005597</v>
      </c>
    </row>
    <row r="558" spans="1:50" x14ac:dyDescent="0.2">
      <c r="A558" s="85" t="str">
        <f t="shared" si="262"/>
        <v>2014_1</v>
      </c>
      <c r="B558" s="59">
        <v>2014</v>
      </c>
      <c r="C558" s="59">
        <v>1</v>
      </c>
      <c r="D558" s="83" t="str">
        <f t="shared" si="263"/>
        <v>LMA_Personal</v>
      </c>
      <c r="E558" s="70" t="s">
        <v>21</v>
      </c>
      <c r="F558" s="71" t="s">
        <v>14</v>
      </c>
      <c r="G558" s="88">
        <f t="shared" si="264"/>
        <v>8037</v>
      </c>
      <c r="H558" s="72">
        <v>32148</v>
      </c>
      <c r="I558" s="88">
        <f t="shared" si="265"/>
        <v>3303207000</v>
      </c>
      <c r="J558" s="92">
        <f t="shared" si="266"/>
        <v>13212828000</v>
      </c>
      <c r="K558" s="67">
        <v>907</v>
      </c>
      <c r="L558" s="68">
        <v>2903</v>
      </c>
      <c r="M558" s="68">
        <v>3636</v>
      </c>
      <c r="N558" s="68">
        <v>4851</v>
      </c>
      <c r="O558" s="69">
        <v>849</v>
      </c>
      <c r="P558" s="67">
        <v>14729428</v>
      </c>
      <c r="Q558" s="68">
        <v>6969718</v>
      </c>
      <c r="R558" s="68">
        <v>3336593</v>
      </c>
      <c r="S558" s="68">
        <v>15269254</v>
      </c>
      <c r="T558" s="69">
        <v>4530101</v>
      </c>
      <c r="U558" s="102">
        <f t="shared" si="245"/>
        <v>16239.722160970232</v>
      </c>
      <c r="V558" s="103">
        <f t="shared" si="246"/>
        <v>2400.8673785738893</v>
      </c>
      <c r="W558" s="103">
        <f t="shared" si="247"/>
        <v>917.65484048404835</v>
      </c>
      <c r="X558" s="103">
        <f t="shared" si="248"/>
        <v>3147.6507936507937</v>
      </c>
      <c r="Y558" s="92">
        <f t="shared" si="249"/>
        <v>5335.8080094228508</v>
      </c>
      <c r="Z558" s="102">
        <f>Coverages!$C$10*G558</f>
        <v>1808325000</v>
      </c>
      <c r="AA558" s="103">
        <f>Coverages!$C$12*G558</f>
        <v>241110000</v>
      </c>
      <c r="AB558" s="103">
        <f>Coverages!$C$14*G558</f>
        <v>1205550000</v>
      </c>
      <c r="AC558" s="103">
        <f>Coverages!$C$16*G558</f>
        <v>24111000</v>
      </c>
      <c r="AD558" s="92">
        <f>Coverages!$C$18*G558</f>
        <v>24111000</v>
      </c>
      <c r="AE558" s="106">
        <f t="shared" si="267"/>
        <v>0.11285305462237154</v>
      </c>
      <c r="AF558" s="107">
        <f t="shared" si="250"/>
        <v>0.36120442951350007</v>
      </c>
      <c r="AG558" s="107">
        <f t="shared" si="251"/>
        <v>0.45240761478163494</v>
      </c>
      <c r="AH558" s="107">
        <f t="shared" si="252"/>
        <v>0.6035834266517357</v>
      </c>
      <c r="AI558" s="108">
        <f t="shared" si="253"/>
        <v>0.10563643150429265</v>
      </c>
      <c r="AJ558" s="106">
        <f t="shared" si="274"/>
        <v>0.12107668111560317</v>
      </c>
      <c r="AK558" s="107">
        <f t="shared" si="268"/>
        <v>0.37368879339694216</v>
      </c>
      <c r="AL558" s="107">
        <f t="shared" si="269"/>
        <v>0.4653436917254517</v>
      </c>
      <c r="AM558" s="107">
        <f t="shared" si="270"/>
        <v>0.61629658603091564</v>
      </c>
      <c r="AN558" s="108">
        <f t="shared" si="271"/>
        <v>0.11362507145495224</v>
      </c>
      <c r="AO558" s="102">
        <f t="shared" si="272"/>
        <v>1832.702252084111</v>
      </c>
      <c r="AP558" s="103">
        <f t="shared" si="254"/>
        <v>867.20393181535394</v>
      </c>
      <c r="AQ558" s="103">
        <f t="shared" si="255"/>
        <v>415.15403757621004</v>
      </c>
      <c r="AR558" s="103">
        <f t="shared" si="256"/>
        <v>1899.8698519348015</v>
      </c>
      <c r="AS558" s="92">
        <f t="shared" si="257"/>
        <v>563.65571730745307</v>
      </c>
      <c r="AT558" s="102">
        <f t="shared" si="273"/>
        <v>1838.4932969291815</v>
      </c>
      <c r="AU558" s="103">
        <f t="shared" si="258"/>
        <v>869.94415699555066</v>
      </c>
      <c r="AV558" s="103">
        <f t="shared" si="259"/>
        <v>416.46585767490961</v>
      </c>
      <c r="AW558" s="103">
        <f t="shared" si="260"/>
        <v>1905.8731356104997</v>
      </c>
      <c r="AX558" s="92">
        <f t="shared" si="261"/>
        <v>565.43677886963314</v>
      </c>
    </row>
    <row r="559" spans="1:50" x14ac:dyDescent="0.2">
      <c r="A559" s="85" t="str">
        <f t="shared" si="262"/>
        <v>2014_1</v>
      </c>
      <c r="B559" s="59">
        <v>2014</v>
      </c>
      <c r="C559" s="59">
        <v>1</v>
      </c>
      <c r="D559" s="83" t="str">
        <f t="shared" si="263"/>
        <v>SYL_Personal</v>
      </c>
      <c r="E559" s="70" t="s">
        <v>22</v>
      </c>
      <c r="F559" s="71" t="s">
        <v>14</v>
      </c>
      <c r="G559" s="88">
        <f t="shared" si="264"/>
        <v>767.25</v>
      </c>
      <c r="H559" s="72">
        <v>3069</v>
      </c>
      <c r="I559" s="88">
        <f t="shared" si="265"/>
        <v>315339750</v>
      </c>
      <c r="J559" s="92">
        <f t="shared" si="266"/>
        <v>1261359000</v>
      </c>
      <c r="K559" s="67">
        <v>110</v>
      </c>
      <c r="L559" s="68">
        <v>293</v>
      </c>
      <c r="M559" s="68">
        <v>392</v>
      </c>
      <c r="N559" s="68">
        <v>395</v>
      </c>
      <c r="O559" s="69">
        <v>144</v>
      </c>
      <c r="P559" s="67">
        <v>1243647</v>
      </c>
      <c r="Q559" s="68">
        <v>825460</v>
      </c>
      <c r="R559" s="68">
        <v>304180</v>
      </c>
      <c r="S559" s="68">
        <v>1233755</v>
      </c>
      <c r="T559" s="69">
        <v>572552</v>
      </c>
      <c r="U559" s="102">
        <f t="shared" si="245"/>
        <v>11305.881818181819</v>
      </c>
      <c r="V559" s="103">
        <f t="shared" si="246"/>
        <v>2817.2696245733787</v>
      </c>
      <c r="W559" s="103">
        <f t="shared" si="247"/>
        <v>775.96938775510205</v>
      </c>
      <c r="X559" s="103">
        <f t="shared" si="248"/>
        <v>3123.4303797468356</v>
      </c>
      <c r="Y559" s="92">
        <f t="shared" si="249"/>
        <v>3976.0555555555557</v>
      </c>
      <c r="Z559" s="102">
        <f>Coverages!$C$10*G559</f>
        <v>172631250</v>
      </c>
      <c r="AA559" s="103">
        <f>Coverages!$C$12*G559</f>
        <v>23017500</v>
      </c>
      <c r="AB559" s="103">
        <f>Coverages!$C$14*G559</f>
        <v>115087500</v>
      </c>
      <c r="AC559" s="103">
        <f>Coverages!$C$16*G559</f>
        <v>2301750</v>
      </c>
      <c r="AD559" s="92">
        <f>Coverages!$C$18*G559</f>
        <v>2301750</v>
      </c>
      <c r="AE559" s="106">
        <f t="shared" si="267"/>
        <v>0.14336917562724014</v>
      </c>
      <c r="AF559" s="107">
        <f t="shared" si="250"/>
        <v>0.38188334962528508</v>
      </c>
      <c r="AG559" s="107">
        <f t="shared" si="251"/>
        <v>0.51091560768980127</v>
      </c>
      <c r="AH559" s="107">
        <f t="shared" si="252"/>
        <v>0.51482567611599872</v>
      </c>
      <c r="AI559" s="108">
        <f t="shared" si="253"/>
        <v>0.18768328445747801</v>
      </c>
      <c r="AJ559" s="106">
        <f t="shared" si="274"/>
        <v>0.17284813953223024</v>
      </c>
      <c r="AK559" s="107">
        <f t="shared" si="268"/>
        <v>0.42275178914242761</v>
      </c>
      <c r="AL559" s="107">
        <f t="shared" si="269"/>
        <v>0.55296444187152227</v>
      </c>
      <c r="AM559" s="107">
        <f t="shared" si="270"/>
        <v>0.55686604096314485</v>
      </c>
      <c r="AN559" s="108">
        <f t="shared" si="271"/>
        <v>0.22052780791136445</v>
      </c>
      <c r="AO559" s="102">
        <f t="shared" si="272"/>
        <v>1620.9149560117303</v>
      </c>
      <c r="AP559" s="103">
        <f t="shared" si="254"/>
        <v>1075.8683610296514</v>
      </c>
      <c r="AQ559" s="103">
        <f t="shared" si="255"/>
        <v>396.45487129358099</v>
      </c>
      <c r="AR559" s="103">
        <f t="shared" si="256"/>
        <v>1608.0221570544152</v>
      </c>
      <c r="AS559" s="92">
        <f t="shared" si="257"/>
        <v>746.23916585206905</v>
      </c>
      <c r="AT559" s="102">
        <f t="shared" si="273"/>
        <v>1626.0367870072644</v>
      </c>
      <c r="AU559" s="103">
        <f t="shared" si="258"/>
        <v>1079.2679323015425</v>
      </c>
      <c r="AV559" s="103">
        <f t="shared" si="259"/>
        <v>397.70760502929664</v>
      </c>
      <c r="AW559" s="103">
        <f t="shared" si="260"/>
        <v>1613.1032488754022</v>
      </c>
      <c r="AX559" s="92">
        <f t="shared" si="261"/>
        <v>748.59716179477221</v>
      </c>
    </row>
    <row r="560" spans="1:50" x14ac:dyDescent="0.2">
      <c r="A560" s="85" t="str">
        <f t="shared" si="262"/>
        <v>2014_1</v>
      </c>
      <c r="B560" s="59">
        <v>2014</v>
      </c>
      <c r="C560" s="59">
        <v>1</v>
      </c>
      <c r="D560" s="83" t="str">
        <f t="shared" si="263"/>
        <v>MYL_Personal</v>
      </c>
      <c r="E560" s="70" t="s">
        <v>23</v>
      </c>
      <c r="F560" s="71" t="s">
        <v>14</v>
      </c>
      <c r="G560" s="88">
        <f t="shared" si="264"/>
        <v>797.75</v>
      </c>
      <c r="H560" s="72">
        <v>3191</v>
      </c>
      <c r="I560" s="88">
        <f t="shared" si="265"/>
        <v>327875250</v>
      </c>
      <c r="J560" s="92">
        <f t="shared" si="266"/>
        <v>1311501000</v>
      </c>
      <c r="K560" s="67">
        <v>102</v>
      </c>
      <c r="L560" s="68">
        <v>330</v>
      </c>
      <c r="M560" s="68">
        <v>557</v>
      </c>
      <c r="N560" s="68">
        <v>472</v>
      </c>
      <c r="O560" s="69">
        <v>112</v>
      </c>
      <c r="P560" s="67">
        <v>1483674</v>
      </c>
      <c r="Q560" s="68">
        <v>1005399</v>
      </c>
      <c r="R560" s="68">
        <v>372442</v>
      </c>
      <c r="S560" s="68">
        <v>1534378</v>
      </c>
      <c r="T560" s="69">
        <v>525939</v>
      </c>
      <c r="U560" s="102">
        <f t="shared" si="245"/>
        <v>14545.823529411764</v>
      </c>
      <c r="V560" s="103">
        <f t="shared" si="246"/>
        <v>3046.6636363636362</v>
      </c>
      <c r="W560" s="103">
        <f t="shared" si="247"/>
        <v>668.65709156193896</v>
      </c>
      <c r="X560" s="103">
        <f t="shared" si="248"/>
        <v>3250.8008474576272</v>
      </c>
      <c r="Y560" s="92">
        <f t="shared" si="249"/>
        <v>4695.8839285714284</v>
      </c>
      <c r="Z560" s="102">
        <f>Coverages!$C$10*G560</f>
        <v>179493750</v>
      </c>
      <c r="AA560" s="103">
        <f>Coverages!$C$12*G560</f>
        <v>23932500</v>
      </c>
      <c r="AB560" s="103">
        <f>Coverages!$C$14*G560</f>
        <v>119662500</v>
      </c>
      <c r="AC560" s="103">
        <f>Coverages!$C$16*G560</f>
        <v>2393250</v>
      </c>
      <c r="AD560" s="92">
        <f>Coverages!$C$18*G560</f>
        <v>2393250</v>
      </c>
      <c r="AE560" s="106">
        <f t="shared" si="267"/>
        <v>0.12785960513945471</v>
      </c>
      <c r="AF560" s="107">
        <f t="shared" si="250"/>
        <v>0.41366342839235348</v>
      </c>
      <c r="AG560" s="107">
        <f t="shared" si="251"/>
        <v>0.69821372610466936</v>
      </c>
      <c r="AH560" s="107">
        <f t="shared" si="252"/>
        <v>0.59166405515512377</v>
      </c>
      <c r="AI560" s="108">
        <f t="shared" si="253"/>
        <v>0.14039486054528361</v>
      </c>
      <c r="AJ560" s="106">
        <f t="shared" si="274"/>
        <v>0.15540711803960922</v>
      </c>
      <c r="AK560" s="107">
        <f t="shared" si="268"/>
        <v>0.45429087888418151</v>
      </c>
      <c r="AL560" s="107">
        <f t="shared" si="269"/>
        <v>0.73608120981051228</v>
      </c>
      <c r="AM560" s="107">
        <f t="shared" si="270"/>
        <v>0.63221200617711548</v>
      </c>
      <c r="AN560" s="108">
        <f t="shared" si="271"/>
        <v>0.16905297555248164</v>
      </c>
      <c r="AO560" s="102">
        <f t="shared" si="272"/>
        <v>1859.8232528987778</v>
      </c>
      <c r="AP560" s="103">
        <f t="shared" si="254"/>
        <v>1260.2933249764965</v>
      </c>
      <c r="AQ560" s="103">
        <f t="shared" si="255"/>
        <v>466.86555938577249</v>
      </c>
      <c r="AR560" s="103">
        <f t="shared" si="256"/>
        <v>1923.3820119084926</v>
      </c>
      <c r="AS560" s="92">
        <f t="shared" si="257"/>
        <v>659.27796928862426</v>
      </c>
      <c r="AT560" s="102">
        <f t="shared" si="273"/>
        <v>1865.6999957516848</v>
      </c>
      <c r="AU560" s="103">
        <f t="shared" si="258"/>
        <v>1264.275649521895</v>
      </c>
      <c r="AV560" s="103">
        <f t="shared" si="259"/>
        <v>468.34077959022602</v>
      </c>
      <c r="AW560" s="103">
        <f t="shared" si="260"/>
        <v>1929.4595902344306</v>
      </c>
      <c r="AX560" s="92">
        <f t="shared" si="261"/>
        <v>661.36118181328607</v>
      </c>
    </row>
    <row r="561" spans="1:50" x14ac:dyDescent="0.2">
      <c r="A561" s="85" t="str">
        <f t="shared" si="262"/>
        <v>2014_1</v>
      </c>
      <c r="B561" s="59">
        <v>2014</v>
      </c>
      <c r="C561" s="59">
        <v>1</v>
      </c>
      <c r="D561" s="83" t="str">
        <f t="shared" si="263"/>
        <v>MYH_Personal</v>
      </c>
      <c r="E561" s="70" t="s">
        <v>24</v>
      </c>
      <c r="F561" s="71" t="s">
        <v>14</v>
      </c>
      <c r="G561" s="88">
        <f t="shared" si="264"/>
        <v>2319.75</v>
      </c>
      <c r="H561" s="72">
        <v>9279</v>
      </c>
      <c r="I561" s="88">
        <f t="shared" si="265"/>
        <v>953417250</v>
      </c>
      <c r="J561" s="92">
        <f t="shared" si="266"/>
        <v>3813669000</v>
      </c>
      <c r="K561" s="67">
        <v>276</v>
      </c>
      <c r="L561" s="68">
        <v>946</v>
      </c>
      <c r="M561" s="68">
        <v>1645</v>
      </c>
      <c r="N561" s="68">
        <v>1645</v>
      </c>
      <c r="O561" s="69">
        <v>256</v>
      </c>
      <c r="P561" s="67">
        <v>5661104</v>
      </c>
      <c r="Q561" s="68">
        <v>4131888</v>
      </c>
      <c r="R561" s="68">
        <v>1934438</v>
      </c>
      <c r="S561" s="68">
        <v>5200320</v>
      </c>
      <c r="T561" s="69">
        <v>1438663</v>
      </c>
      <c r="U561" s="102">
        <f t="shared" si="245"/>
        <v>20511.246376811596</v>
      </c>
      <c r="V561" s="103">
        <f t="shared" si="246"/>
        <v>4367.7463002114164</v>
      </c>
      <c r="W561" s="103">
        <f t="shared" si="247"/>
        <v>1175.9501519756839</v>
      </c>
      <c r="X561" s="103">
        <f t="shared" si="248"/>
        <v>3161.288753799392</v>
      </c>
      <c r="Y561" s="92">
        <f t="shared" si="249"/>
        <v>5619.77734375</v>
      </c>
      <c r="Z561" s="102">
        <f>Coverages!$C$10*G561</f>
        <v>521943750</v>
      </c>
      <c r="AA561" s="103">
        <f>Coverages!$C$12*G561</f>
        <v>69592500</v>
      </c>
      <c r="AB561" s="103">
        <f>Coverages!$C$14*G561</f>
        <v>347962500</v>
      </c>
      <c r="AC561" s="103">
        <f>Coverages!$C$16*G561</f>
        <v>6959250</v>
      </c>
      <c r="AD561" s="92">
        <f>Coverages!$C$18*G561</f>
        <v>6959250</v>
      </c>
      <c r="AE561" s="106">
        <f t="shared" si="267"/>
        <v>0.11897833818299386</v>
      </c>
      <c r="AF561" s="107">
        <f t="shared" si="250"/>
        <v>0.40780256493156591</v>
      </c>
      <c r="AG561" s="107">
        <f t="shared" si="251"/>
        <v>0.70912813880806125</v>
      </c>
      <c r="AH561" s="107">
        <f t="shared" si="252"/>
        <v>0.70912813880806125</v>
      </c>
      <c r="AI561" s="108">
        <f t="shared" si="253"/>
        <v>0.11035671947408125</v>
      </c>
      <c r="AJ561" s="106">
        <f t="shared" si="274"/>
        <v>0.13464089184545749</v>
      </c>
      <c r="AK561" s="107">
        <f t="shared" si="268"/>
        <v>0.43157608914812629</v>
      </c>
      <c r="AL561" s="107">
        <f t="shared" si="269"/>
        <v>0.73109907403291119</v>
      </c>
      <c r="AM561" s="107">
        <f t="shared" si="270"/>
        <v>0.73109907403291119</v>
      </c>
      <c r="AN561" s="108">
        <f t="shared" si="271"/>
        <v>0.12551474631402587</v>
      </c>
      <c r="AO561" s="102">
        <f t="shared" si="272"/>
        <v>2440.3940079749973</v>
      </c>
      <c r="AP561" s="103">
        <f t="shared" si="254"/>
        <v>1781.1781441965729</v>
      </c>
      <c r="AQ561" s="103">
        <f t="shared" si="255"/>
        <v>833.89934260157349</v>
      </c>
      <c r="AR561" s="103">
        <f t="shared" si="256"/>
        <v>2241.7588102166183</v>
      </c>
      <c r="AS561" s="92">
        <f t="shared" si="257"/>
        <v>620.18019183101626</v>
      </c>
      <c r="AT561" s="102">
        <f t="shared" si="273"/>
        <v>2448.1052611934365</v>
      </c>
      <c r="AU561" s="103">
        <f t="shared" si="258"/>
        <v>1786.8063811337906</v>
      </c>
      <c r="AV561" s="103">
        <f t="shared" si="259"/>
        <v>836.53433062747285</v>
      </c>
      <c r="AW561" s="103">
        <f t="shared" si="260"/>
        <v>2248.8424081044004</v>
      </c>
      <c r="AX561" s="92">
        <f t="shared" si="261"/>
        <v>622.13986165672509</v>
      </c>
    </row>
    <row r="562" spans="1:50" x14ac:dyDescent="0.2">
      <c r="A562" s="85" t="str">
        <f t="shared" si="262"/>
        <v>2014_1</v>
      </c>
      <c r="B562" s="59">
        <v>2014</v>
      </c>
      <c r="C562" s="59">
        <v>1</v>
      </c>
      <c r="D562" s="83" t="str">
        <f t="shared" si="263"/>
        <v>LML_Personal</v>
      </c>
      <c r="E562" s="70" t="s">
        <v>25</v>
      </c>
      <c r="F562" s="71" t="s">
        <v>14</v>
      </c>
      <c r="G562" s="88">
        <f t="shared" si="264"/>
        <v>6380.75</v>
      </c>
      <c r="H562" s="72">
        <v>25523</v>
      </c>
      <c r="I562" s="88">
        <f t="shared" si="265"/>
        <v>2622488250</v>
      </c>
      <c r="J562" s="92">
        <f t="shared" si="266"/>
        <v>10489953000</v>
      </c>
      <c r="K562" s="67">
        <v>184</v>
      </c>
      <c r="L562" s="68">
        <v>2346</v>
      </c>
      <c r="M562" s="68">
        <v>4627</v>
      </c>
      <c r="N562" s="68">
        <v>3892</v>
      </c>
      <c r="O562" s="69">
        <v>850</v>
      </c>
      <c r="P562" s="67">
        <v>2942465</v>
      </c>
      <c r="Q562" s="68">
        <v>4333165</v>
      </c>
      <c r="R562" s="68">
        <v>4053668</v>
      </c>
      <c r="S562" s="68">
        <v>7897160</v>
      </c>
      <c r="T562" s="69">
        <v>4064032</v>
      </c>
      <c r="U562" s="102">
        <f t="shared" si="245"/>
        <v>15991.657608695652</v>
      </c>
      <c r="V562" s="103">
        <f t="shared" si="246"/>
        <v>1847.0439045183291</v>
      </c>
      <c r="W562" s="103">
        <f t="shared" si="247"/>
        <v>876.0899070672142</v>
      </c>
      <c r="X562" s="103">
        <f t="shared" si="248"/>
        <v>2029.0750256937308</v>
      </c>
      <c r="Y562" s="92">
        <f t="shared" si="249"/>
        <v>4781.2141176470586</v>
      </c>
      <c r="Z562" s="102">
        <f>Coverages!$C$10*G562</f>
        <v>1435668750</v>
      </c>
      <c r="AA562" s="103">
        <f>Coverages!$C$12*G562</f>
        <v>191422500</v>
      </c>
      <c r="AB562" s="103">
        <f>Coverages!$C$14*G562</f>
        <v>957112500</v>
      </c>
      <c r="AC562" s="103">
        <f>Coverages!$C$16*G562</f>
        <v>19142250</v>
      </c>
      <c r="AD562" s="92">
        <f>Coverages!$C$18*G562</f>
        <v>19142250</v>
      </c>
      <c r="AE562" s="106">
        <f t="shared" si="267"/>
        <v>2.8836735493476474E-2</v>
      </c>
      <c r="AF562" s="107">
        <f t="shared" si="250"/>
        <v>0.36766837754182502</v>
      </c>
      <c r="AG562" s="107">
        <f t="shared" si="251"/>
        <v>0.72514986482780242</v>
      </c>
      <c r="AH562" s="107">
        <f t="shared" si="252"/>
        <v>0.60995964424244797</v>
      </c>
      <c r="AI562" s="108">
        <f t="shared" si="253"/>
        <v>0.13321318026877718</v>
      </c>
      <c r="AJ562" s="106">
        <f t="shared" si="274"/>
        <v>3.3718077380694572E-2</v>
      </c>
      <c r="AK562" s="107">
        <f t="shared" si="268"/>
        <v>0.38173275930371714</v>
      </c>
      <c r="AL562" s="107">
        <f t="shared" si="269"/>
        <v>0.73817199160375935</v>
      </c>
      <c r="AM562" s="107">
        <f t="shared" si="270"/>
        <v>0.62418703893050775</v>
      </c>
      <c r="AN562" s="108">
        <f t="shared" si="271"/>
        <v>0.14312491805164385</v>
      </c>
      <c r="AO562" s="102">
        <f t="shared" si="272"/>
        <v>461.14720056419702</v>
      </c>
      <c r="AP562" s="103">
        <f t="shared" si="254"/>
        <v>679.09963562277164</v>
      </c>
      <c r="AQ562" s="103">
        <f t="shared" si="255"/>
        <v>635.29647768679229</v>
      </c>
      <c r="AR562" s="103">
        <f t="shared" si="256"/>
        <v>1237.6538808133839</v>
      </c>
      <c r="AS562" s="92">
        <f t="shared" si="257"/>
        <v>636.92073815774006</v>
      </c>
      <c r="AT562" s="102">
        <f t="shared" si="273"/>
        <v>462.60435167295412</v>
      </c>
      <c r="AU562" s="103">
        <f t="shared" si="258"/>
        <v>681.24548143034372</v>
      </c>
      <c r="AV562" s="103">
        <f t="shared" si="259"/>
        <v>637.30391254862855</v>
      </c>
      <c r="AW562" s="103">
        <f t="shared" si="260"/>
        <v>1241.5646683503749</v>
      </c>
      <c r="AX562" s="92">
        <f t="shared" si="261"/>
        <v>638.93330542186186</v>
      </c>
    </row>
    <row r="563" spans="1:50" x14ac:dyDescent="0.2">
      <c r="A563" s="85" t="str">
        <f t="shared" si="262"/>
        <v>2014_1</v>
      </c>
      <c r="B563" s="59">
        <v>2014</v>
      </c>
      <c r="C563" s="59">
        <v>1</v>
      </c>
      <c r="D563" s="83" t="str">
        <f t="shared" si="263"/>
        <v>MSA_Personal</v>
      </c>
      <c r="E563" s="70" t="s">
        <v>26</v>
      </c>
      <c r="F563" s="71" t="s">
        <v>14</v>
      </c>
      <c r="G563" s="88">
        <f t="shared" si="264"/>
        <v>6235.5</v>
      </c>
      <c r="H563" s="72">
        <v>24942</v>
      </c>
      <c r="I563" s="88">
        <f t="shared" si="265"/>
        <v>2562790500</v>
      </c>
      <c r="J563" s="92">
        <f t="shared" si="266"/>
        <v>10251162000</v>
      </c>
      <c r="K563" s="67">
        <v>366</v>
      </c>
      <c r="L563" s="68">
        <v>2645</v>
      </c>
      <c r="M563" s="68">
        <v>3614</v>
      </c>
      <c r="N563" s="68">
        <v>5196</v>
      </c>
      <c r="O563" s="69">
        <v>1072</v>
      </c>
      <c r="P563" s="67">
        <v>6858993</v>
      </c>
      <c r="Q563" s="68">
        <v>8155681</v>
      </c>
      <c r="R563" s="68">
        <v>4441123</v>
      </c>
      <c r="S563" s="68">
        <v>16106382</v>
      </c>
      <c r="T563" s="69">
        <v>4224437</v>
      </c>
      <c r="U563" s="102">
        <f t="shared" si="245"/>
        <v>18740.418032786885</v>
      </c>
      <c r="V563" s="103">
        <f t="shared" si="246"/>
        <v>3083.4332703213609</v>
      </c>
      <c r="W563" s="103">
        <f t="shared" si="247"/>
        <v>1228.8663530713891</v>
      </c>
      <c r="X563" s="103">
        <f t="shared" si="248"/>
        <v>3099.7655889145499</v>
      </c>
      <c r="Y563" s="92">
        <f t="shared" si="249"/>
        <v>3940.7061567164178</v>
      </c>
      <c r="Z563" s="102">
        <f>Coverages!$C$10*G563</f>
        <v>1402987500</v>
      </c>
      <c r="AA563" s="103">
        <f>Coverages!$C$12*G563</f>
        <v>187065000</v>
      </c>
      <c r="AB563" s="103">
        <f>Coverages!$C$14*G563</f>
        <v>935325000</v>
      </c>
      <c r="AC563" s="103">
        <f>Coverages!$C$16*G563</f>
        <v>18706500</v>
      </c>
      <c r="AD563" s="92">
        <f>Coverages!$C$18*G563</f>
        <v>18706500</v>
      </c>
      <c r="AE563" s="106">
        <f t="shared" si="267"/>
        <v>5.8696175126293E-2</v>
      </c>
      <c r="AF563" s="107">
        <f t="shared" si="250"/>
        <v>0.42418410712853821</v>
      </c>
      <c r="AG563" s="107">
        <f t="shared" si="251"/>
        <v>0.57958463635634672</v>
      </c>
      <c r="AH563" s="107">
        <f t="shared" si="252"/>
        <v>0.83329324031753671</v>
      </c>
      <c r="AI563" s="108">
        <f t="shared" si="253"/>
        <v>0.17191885173602758</v>
      </c>
      <c r="AJ563" s="106">
        <f t="shared" si="274"/>
        <v>6.5631871807081743E-2</v>
      </c>
      <c r="AK563" s="107">
        <f t="shared" si="268"/>
        <v>0.43876685272607135</v>
      </c>
      <c r="AL563" s="107">
        <f t="shared" si="269"/>
        <v>0.59414988828480841</v>
      </c>
      <c r="AM563" s="107">
        <f t="shared" si="270"/>
        <v>0.84429078698906912</v>
      </c>
      <c r="AN563" s="108">
        <f t="shared" si="271"/>
        <v>0.18305201246590169</v>
      </c>
      <c r="AO563" s="102">
        <f t="shared" si="272"/>
        <v>1099.9908587923983</v>
      </c>
      <c r="AP563" s="103">
        <f t="shared" si="254"/>
        <v>1307.9433886616951</v>
      </c>
      <c r="AQ563" s="103">
        <f t="shared" si="255"/>
        <v>712.23205837543105</v>
      </c>
      <c r="AR563" s="103">
        <f t="shared" si="256"/>
        <v>2583.0137118114026</v>
      </c>
      <c r="AS563" s="92">
        <f t="shared" si="257"/>
        <v>677.48167749178094</v>
      </c>
      <c r="AT563" s="102">
        <f t="shared" si="273"/>
        <v>1103.4666532839424</v>
      </c>
      <c r="AU563" s="103">
        <f t="shared" si="258"/>
        <v>1312.0762797573109</v>
      </c>
      <c r="AV563" s="103">
        <f t="shared" si="259"/>
        <v>714.48259731892756</v>
      </c>
      <c r="AW563" s="103">
        <f t="shared" si="260"/>
        <v>2591.1756203939458</v>
      </c>
      <c r="AX563" s="92">
        <f t="shared" si="261"/>
        <v>679.62241081144975</v>
      </c>
    </row>
    <row r="564" spans="1:50" x14ac:dyDescent="0.2">
      <c r="A564" s="85" t="str">
        <f t="shared" si="262"/>
        <v>2014_1</v>
      </c>
      <c r="B564" s="59">
        <v>2014</v>
      </c>
      <c r="C564" s="59">
        <v>1</v>
      </c>
      <c r="D564" s="83" t="str">
        <f t="shared" si="263"/>
        <v>LYA_Personal</v>
      </c>
      <c r="E564" s="70" t="s">
        <v>27</v>
      </c>
      <c r="F564" s="71" t="s">
        <v>14</v>
      </c>
      <c r="G564" s="88">
        <f t="shared" si="264"/>
        <v>1585.75</v>
      </c>
      <c r="H564" s="72">
        <v>6343</v>
      </c>
      <c r="I564" s="88">
        <f t="shared" si="265"/>
        <v>651743250</v>
      </c>
      <c r="J564" s="92">
        <f t="shared" si="266"/>
        <v>2606973000</v>
      </c>
      <c r="K564" s="67">
        <v>176</v>
      </c>
      <c r="L564" s="68">
        <v>687</v>
      </c>
      <c r="M564" s="68">
        <v>886</v>
      </c>
      <c r="N564" s="68">
        <v>962</v>
      </c>
      <c r="O564" s="69">
        <v>300</v>
      </c>
      <c r="P564" s="67">
        <v>3456381</v>
      </c>
      <c r="Q564" s="68">
        <v>1981625</v>
      </c>
      <c r="R564" s="68">
        <v>698154</v>
      </c>
      <c r="S564" s="68">
        <v>2982804</v>
      </c>
      <c r="T564" s="69">
        <v>2467182</v>
      </c>
      <c r="U564" s="102">
        <f t="shared" si="245"/>
        <v>19638.528409090908</v>
      </c>
      <c r="V564" s="103">
        <f t="shared" si="246"/>
        <v>2884.4614264919942</v>
      </c>
      <c r="W564" s="103">
        <f t="shared" si="247"/>
        <v>787.98419864559821</v>
      </c>
      <c r="X564" s="103">
        <f t="shared" si="248"/>
        <v>3100.6278586278586</v>
      </c>
      <c r="Y564" s="92">
        <f t="shared" si="249"/>
        <v>8223.94</v>
      </c>
      <c r="Z564" s="102">
        <f>Coverages!$C$10*G564</f>
        <v>356793750</v>
      </c>
      <c r="AA564" s="103">
        <f>Coverages!$C$12*G564</f>
        <v>47572500</v>
      </c>
      <c r="AB564" s="103">
        <f>Coverages!$C$14*G564</f>
        <v>237862500</v>
      </c>
      <c r="AC564" s="103">
        <f>Coverages!$C$16*G564</f>
        <v>4757250</v>
      </c>
      <c r="AD564" s="92">
        <f>Coverages!$C$18*G564</f>
        <v>4757250</v>
      </c>
      <c r="AE564" s="106">
        <f t="shared" si="267"/>
        <v>0.11098849125019707</v>
      </c>
      <c r="AF564" s="107">
        <f t="shared" si="250"/>
        <v>0.4332334857323033</v>
      </c>
      <c r="AG564" s="107">
        <f t="shared" si="251"/>
        <v>0.55872615481633292</v>
      </c>
      <c r="AH564" s="107">
        <f t="shared" si="252"/>
        <v>0.60665300331073624</v>
      </c>
      <c r="AI564" s="108">
        <f t="shared" si="253"/>
        <v>0.18918492826738137</v>
      </c>
      <c r="AJ564" s="106">
        <f t="shared" si="274"/>
        <v>0.12936788688389919</v>
      </c>
      <c r="AK564" s="107">
        <f t="shared" si="268"/>
        <v>0.46222705356223404</v>
      </c>
      <c r="AL564" s="107">
        <f t="shared" si="269"/>
        <v>0.58777923317526715</v>
      </c>
      <c r="AM564" s="107">
        <f t="shared" si="270"/>
        <v>0.63523526928448582</v>
      </c>
      <c r="AN564" s="108">
        <f t="shared" si="271"/>
        <v>0.21210113517454243</v>
      </c>
      <c r="AO564" s="102">
        <f t="shared" si="272"/>
        <v>2179.650638499133</v>
      </c>
      <c r="AP564" s="103">
        <f t="shared" si="254"/>
        <v>1249.6452782594986</v>
      </c>
      <c r="AQ564" s="103">
        <f t="shared" si="255"/>
        <v>440.26738136528456</v>
      </c>
      <c r="AR564" s="103">
        <f t="shared" si="256"/>
        <v>1881.0052025855273</v>
      </c>
      <c r="AS564" s="92">
        <f t="shared" si="257"/>
        <v>1555.8454989752483</v>
      </c>
      <c r="AT564" s="102">
        <f t="shared" si="273"/>
        <v>2186.5379845368111</v>
      </c>
      <c r="AU564" s="103">
        <f t="shared" si="258"/>
        <v>1253.5939566869965</v>
      </c>
      <c r="AV564" s="103">
        <f t="shared" si="259"/>
        <v>441.6585555979832</v>
      </c>
      <c r="AW564" s="103">
        <f t="shared" si="260"/>
        <v>1886.948876998322</v>
      </c>
      <c r="AX564" s="92">
        <f t="shared" si="261"/>
        <v>1560.7617209345551</v>
      </c>
    </row>
    <row r="565" spans="1:50" x14ac:dyDescent="0.2">
      <c r="A565" s="85" t="str">
        <f t="shared" si="262"/>
        <v>2014_1</v>
      </c>
      <c r="B565" s="59">
        <v>2014</v>
      </c>
      <c r="C565" s="59">
        <v>1</v>
      </c>
      <c r="D565" s="83" t="str">
        <f t="shared" si="263"/>
        <v>MMA_Personal</v>
      </c>
      <c r="E565" s="70" t="s">
        <v>28</v>
      </c>
      <c r="F565" s="71" t="s">
        <v>14</v>
      </c>
      <c r="G565" s="88">
        <f t="shared" si="264"/>
        <v>10986</v>
      </c>
      <c r="H565" s="72">
        <v>43944</v>
      </c>
      <c r="I565" s="88">
        <f t="shared" si="265"/>
        <v>4515246000</v>
      </c>
      <c r="J565" s="92">
        <f t="shared" si="266"/>
        <v>18060984000</v>
      </c>
      <c r="K565" s="67">
        <v>1164</v>
      </c>
      <c r="L565" s="68">
        <v>4588</v>
      </c>
      <c r="M565" s="68">
        <v>7220</v>
      </c>
      <c r="N565" s="68">
        <v>7770</v>
      </c>
      <c r="O565" s="69">
        <v>1769</v>
      </c>
      <c r="P565" s="67">
        <v>15416269</v>
      </c>
      <c r="Q565" s="68">
        <v>13951703</v>
      </c>
      <c r="R565" s="68">
        <v>7597765</v>
      </c>
      <c r="S565" s="68">
        <v>25996480</v>
      </c>
      <c r="T565" s="69">
        <v>17769422</v>
      </c>
      <c r="U565" s="102">
        <f t="shared" si="245"/>
        <v>13244.21735395189</v>
      </c>
      <c r="V565" s="103">
        <f t="shared" si="246"/>
        <v>3040.9117262423715</v>
      </c>
      <c r="W565" s="103">
        <f t="shared" si="247"/>
        <v>1052.3220221606648</v>
      </c>
      <c r="X565" s="103">
        <f t="shared" si="248"/>
        <v>3345.7503217503217</v>
      </c>
      <c r="Y565" s="92">
        <f t="shared" si="249"/>
        <v>10044.896551724138</v>
      </c>
      <c r="Z565" s="102">
        <f>Coverages!$C$10*G565</f>
        <v>2471850000</v>
      </c>
      <c r="AA565" s="103">
        <f>Coverages!$C$12*G565</f>
        <v>329580000</v>
      </c>
      <c r="AB565" s="103">
        <f>Coverages!$C$14*G565</f>
        <v>1647900000</v>
      </c>
      <c r="AC565" s="103">
        <f>Coverages!$C$16*G565</f>
        <v>32958000</v>
      </c>
      <c r="AD565" s="92">
        <f>Coverages!$C$18*G565</f>
        <v>32958000</v>
      </c>
      <c r="AE565" s="106">
        <f t="shared" si="267"/>
        <v>0.10595303113052977</v>
      </c>
      <c r="AF565" s="107">
        <f t="shared" si="250"/>
        <v>0.41762242854542142</v>
      </c>
      <c r="AG565" s="107">
        <f t="shared" si="251"/>
        <v>0.65720007281995263</v>
      </c>
      <c r="AH565" s="107">
        <f t="shared" si="252"/>
        <v>0.70726379027853636</v>
      </c>
      <c r="AI565" s="108">
        <f t="shared" si="253"/>
        <v>0.16102312033497179</v>
      </c>
      <c r="AJ565" s="106">
        <f t="shared" si="274"/>
        <v>0.11279487223784306</v>
      </c>
      <c r="AK565" s="107">
        <f t="shared" si="268"/>
        <v>0.42858545220790784</v>
      </c>
      <c r="AL565" s="107">
        <f t="shared" si="269"/>
        <v>0.66775135616134429</v>
      </c>
      <c r="AM565" s="107">
        <f t="shared" si="270"/>
        <v>0.71737877097828984</v>
      </c>
      <c r="AN565" s="108">
        <f t="shared" si="271"/>
        <v>0.16919374459511058</v>
      </c>
      <c r="AO565" s="102">
        <f t="shared" si="272"/>
        <v>1403.2649736027672</v>
      </c>
      <c r="AP565" s="103">
        <f t="shared" si="254"/>
        <v>1269.9529401055888</v>
      </c>
      <c r="AQ565" s="103">
        <f t="shared" si="255"/>
        <v>691.58610959402881</v>
      </c>
      <c r="AR565" s="103">
        <f t="shared" si="256"/>
        <v>2366.3280538867648</v>
      </c>
      <c r="AS565" s="92">
        <f t="shared" si="257"/>
        <v>1617.460586200619</v>
      </c>
      <c r="AT565" s="102">
        <f t="shared" si="273"/>
        <v>1407.6990656012952</v>
      </c>
      <c r="AU565" s="103">
        <f t="shared" si="258"/>
        <v>1273.9657874837799</v>
      </c>
      <c r="AV565" s="103">
        <f t="shared" si="259"/>
        <v>693.77141065443425</v>
      </c>
      <c r="AW565" s="103">
        <f t="shared" si="260"/>
        <v>2373.8052705828341</v>
      </c>
      <c r="AX565" s="92">
        <f t="shared" si="261"/>
        <v>1622.5715019422078</v>
      </c>
    </row>
    <row r="566" spans="1:50" x14ac:dyDescent="0.2">
      <c r="A566" s="85" t="str">
        <f t="shared" si="262"/>
        <v>2014_1</v>
      </c>
      <c r="B566" s="59">
        <v>2014</v>
      </c>
      <c r="C566" s="59">
        <v>1</v>
      </c>
      <c r="D566" s="83" t="str">
        <f t="shared" si="263"/>
        <v>LYH_Personal</v>
      </c>
      <c r="E566" s="70" t="s">
        <v>29</v>
      </c>
      <c r="F566" s="71" t="s">
        <v>14</v>
      </c>
      <c r="G566" s="88">
        <f t="shared" si="264"/>
        <v>1158.25</v>
      </c>
      <c r="H566" s="72">
        <v>4633</v>
      </c>
      <c r="I566" s="88">
        <f t="shared" si="265"/>
        <v>476040750</v>
      </c>
      <c r="J566" s="92">
        <f t="shared" si="266"/>
        <v>1904163000</v>
      </c>
      <c r="K566" s="67">
        <v>149</v>
      </c>
      <c r="L566" s="68">
        <v>533</v>
      </c>
      <c r="M566" s="68">
        <v>580</v>
      </c>
      <c r="N566" s="68">
        <v>896</v>
      </c>
      <c r="O566" s="69">
        <v>242</v>
      </c>
      <c r="P566" s="67">
        <v>2553109</v>
      </c>
      <c r="Q566" s="68">
        <v>1629910</v>
      </c>
      <c r="R566" s="68">
        <v>714330</v>
      </c>
      <c r="S566" s="68">
        <v>2765857</v>
      </c>
      <c r="T566" s="69">
        <v>1727548</v>
      </c>
      <c r="U566" s="102">
        <f t="shared" si="245"/>
        <v>17134.959731543626</v>
      </c>
      <c r="V566" s="103">
        <f t="shared" si="246"/>
        <v>3057.9924953095683</v>
      </c>
      <c r="W566" s="103">
        <f t="shared" si="247"/>
        <v>1231.6034482758621</v>
      </c>
      <c r="X566" s="103">
        <f t="shared" si="248"/>
        <v>3086.8939732142858</v>
      </c>
      <c r="Y566" s="92">
        <f t="shared" si="249"/>
        <v>7138.6280991735539</v>
      </c>
      <c r="Z566" s="102">
        <f>Coverages!$C$10*G566</f>
        <v>260606250</v>
      </c>
      <c r="AA566" s="103">
        <f>Coverages!$C$12*G566</f>
        <v>34747500</v>
      </c>
      <c r="AB566" s="103">
        <f>Coverages!$C$14*G566</f>
        <v>173737500</v>
      </c>
      <c r="AC566" s="103">
        <f>Coverages!$C$16*G566</f>
        <v>3474750</v>
      </c>
      <c r="AD566" s="92">
        <f>Coverages!$C$18*G566</f>
        <v>3474750</v>
      </c>
      <c r="AE566" s="106">
        <f t="shared" si="267"/>
        <v>0.12864234837038635</v>
      </c>
      <c r="AF566" s="107">
        <f t="shared" si="250"/>
        <v>0.46017699115044247</v>
      </c>
      <c r="AG566" s="107">
        <f t="shared" si="251"/>
        <v>0.50075545003237643</v>
      </c>
      <c r="AH566" s="107">
        <f t="shared" si="252"/>
        <v>0.77358083315346426</v>
      </c>
      <c r="AI566" s="108">
        <f t="shared" si="253"/>
        <v>0.2089358946686812</v>
      </c>
      <c r="AJ566" s="106">
        <f t="shared" si="274"/>
        <v>0.15156395055976302</v>
      </c>
      <c r="AK566" s="107">
        <f t="shared" si="268"/>
        <v>0.49429965378986346</v>
      </c>
      <c r="AL566" s="107">
        <f t="shared" si="269"/>
        <v>0.53498681959860073</v>
      </c>
      <c r="AM566" s="107">
        <f t="shared" si="270"/>
        <v>0.80223344463630553</v>
      </c>
      <c r="AN566" s="108">
        <f t="shared" si="271"/>
        <v>0.23676935065278179</v>
      </c>
      <c r="AO566" s="102">
        <f t="shared" si="272"/>
        <v>2204.2814590977769</v>
      </c>
      <c r="AP566" s="103">
        <f t="shared" si="254"/>
        <v>1407.2177854521908</v>
      </c>
      <c r="AQ566" s="103">
        <f t="shared" si="255"/>
        <v>616.73213900280598</v>
      </c>
      <c r="AR566" s="103">
        <f t="shared" si="256"/>
        <v>2387.9620116555147</v>
      </c>
      <c r="AS566" s="92">
        <f t="shared" si="257"/>
        <v>1491.5156486078135</v>
      </c>
      <c r="AT566" s="102">
        <f t="shared" si="273"/>
        <v>2211.2466345736493</v>
      </c>
      <c r="AU566" s="103">
        <f t="shared" si="258"/>
        <v>1411.6643677014717</v>
      </c>
      <c r="AV566" s="103">
        <f t="shared" si="259"/>
        <v>618.68091353522118</v>
      </c>
      <c r="AW566" s="103">
        <f t="shared" si="260"/>
        <v>2395.5075881844332</v>
      </c>
      <c r="AX566" s="92">
        <f t="shared" si="261"/>
        <v>1496.2285985692106</v>
      </c>
    </row>
    <row r="567" spans="1:50" x14ac:dyDescent="0.2">
      <c r="A567" s="85" t="str">
        <f t="shared" si="262"/>
        <v>2014_1</v>
      </c>
      <c r="B567" s="59">
        <v>2014</v>
      </c>
      <c r="C567" s="59">
        <v>1</v>
      </c>
      <c r="D567" s="83" t="str">
        <f t="shared" si="263"/>
        <v>SSA_Personal</v>
      </c>
      <c r="E567" s="70" t="s">
        <v>30</v>
      </c>
      <c r="F567" s="71" t="s">
        <v>14</v>
      </c>
      <c r="G567" s="88">
        <f t="shared" si="264"/>
        <v>2301.5</v>
      </c>
      <c r="H567" s="72">
        <v>9206</v>
      </c>
      <c r="I567" s="88">
        <f t="shared" si="265"/>
        <v>945916500</v>
      </c>
      <c r="J567" s="92">
        <f t="shared" si="266"/>
        <v>3783666000</v>
      </c>
      <c r="K567" s="67">
        <v>273</v>
      </c>
      <c r="L567" s="68">
        <v>1008</v>
      </c>
      <c r="M567" s="68">
        <v>1925</v>
      </c>
      <c r="N567" s="68">
        <v>1925</v>
      </c>
      <c r="O567" s="69">
        <v>373</v>
      </c>
      <c r="P567" s="67">
        <v>5849012</v>
      </c>
      <c r="Q567" s="68">
        <v>1877400</v>
      </c>
      <c r="R567" s="68">
        <v>1592610</v>
      </c>
      <c r="S567" s="68">
        <v>6484391</v>
      </c>
      <c r="T567" s="69">
        <v>2269053</v>
      </c>
      <c r="U567" s="102">
        <f t="shared" si="245"/>
        <v>21424.952380952382</v>
      </c>
      <c r="V567" s="103">
        <f t="shared" si="246"/>
        <v>1862.5</v>
      </c>
      <c r="W567" s="103">
        <f t="shared" si="247"/>
        <v>827.32987012987007</v>
      </c>
      <c r="X567" s="103">
        <f t="shared" si="248"/>
        <v>3368.5148051948054</v>
      </c>
      <c r="Y567" s="92">
        <f t="shared" si="249"/>
        <v>6083.2520107238606</v>
      </c>
      <c r="Z567" s="102">
        <f>Coverages!$C$10*G567</f>
        <v>517837500</v>
      </c>
      <c r="AA567" s="103">
        <f>Coverages!$C$12*G567</f>
        <v>69045000</v>
      </c>
      <c r="AB567" s="103">
        <f>Coverages!$C$14*G567</f>
        <v>345225000</v>
      </c>
      <c r="AC567" s="103">
        <f>Coverages!$C$16*G567</f>
        <v>6904500</v>
      </c>
      <c r="AD567" s="92">
        <f>Coverages!$C$18*G567</f>
        <v>6904500</v>
      </c>
      <c r="AE567" s="106">
        <f t="shared" si="267"/>
        <v>0.11861829241798827</v>
      </c>
      <c r="AF567" s="107">
        <f t="shared" si="250"/>
        <v>0.43797523354334128</v>
      </c>
      <c r="AG567" s="107">
        <f t="shared" si="251"/>
        <v>0.83641103628068647</v>
      </c>
      <c r="AH567" s="107">
        <f t="shared" si="252"/>
        <v>0.83641103628068647</v>
      </c>
      <c r="AI567" s="108">
        <f t="shared" si="253"/>
        <v>0.16206821638062133</v>
      </c>
      <c r="AJ567" s="106">
        <f t="shared" si="274"/>
        <v>0.13432221992245141</v>
      </c>
      <c r="AK567" s="107">
        <f t="shared" si="268"/>
        <v>0.46207167631586749</v>
      </c>
      <c r="AL567" s="107">
        <f t="shared" si="269"/>
        <v>0.85437645357815606</v>
      </c>
      <c r="AM567" s="107">
        <f t="shared" si="270"/>
        <v>0.85437645357815606</v>
      </c>
      <c r="AN567" s="108">
        <f t="shared" si="271"/>
        <v>0.17996618283191107</v>
      </c>
      <c r="AO567" s="102">
        <f t="shared" si="272"/>
        <v>2541.3912665652833</v>
      </c>
      <c r="AP567" s="103">
        <f t="shared" si="254"/>
        <v>815.72887247447318</v>
      </c>
      <c r="AQ567" s="103">
        <f t="shared" si="255"/>
        <v>691.9878340212905</v>
      </c>
      <c r="AR567" s="103">
        <f t="shared" si="256"/>
        <v>2817.4629589398219</v>
      </c>
      <c r="AS567" s="92">
        <f t="shared" si="257"/>
        <v>985.90180317184445</v>
      </c>
      <c r="AT567" s="102">
        <f t="shared" si="273"/>
        <v>2549.4216549040402</v>
      </c>
      <c r="AU567" s="103">
        <f t="shared" si="258"/>
        <v>818.30644473234895</v>
      </c>
      <c r="AV567" s="103">
        <f t="shared" si="259"/>
        <v>694.17440446638238</v>
      </c>
      <c r="AW567" s="103">
        <f t="shared" si="260"/>
        <v>2826.365689498477</v>
      </c>
      <c r="AX567" s="92">
        <f t="shared" si="261"/>
        <v>989.01709456656579</v>
      </c>
    </row>
    <row r="568" spans="1:50" x14ac:dyDescent="0.2">
      <c r="A568" s="85" t="str">
        <f t="shared" si="262"/>
        <v>2014_1</v>
      </c>
      <c r="B568" s="59">
        <v>2014</v>
      </c>
      <c r="C568" s="59">
        <v>1</v>
      </c>
      <c r="D568" s="83" t="str">
        <f t="shared" si="263"/>
        <v>MML_Personal</v>
      </c>
      <c r="E568" s="70" t="s">
        <v>31</v>
      </c>
      <c r="F568" s="71" t="s">
        <v>14</v>
      </c>
      <c r="G568" s="88">
        <f t="shared" si="264"/>
        <v>7333.5</v>
      </c>
      <c r="H568" s="72">
        <v>29334</v>
      </c>
      <c r="I568" s="88">
        <f t="shared" si="265"/>
        <v>3014068500</v>
      </c>
      <c r="J568" s="92">
        <f t="shared" si="266"/>
        <v>12056274000</v>
      </c>
      <c r="K568" s="67">
        <v>681</v>
      </c>
      <c r="L568" s="68">
        <v>3337</v>
      </c>
      <c r="M568" s="68">
        <v>7045</v>
      </c>
      <c r="N568" s="68">
        <v>4700</v>
      </c>
      <c r="O568" s="69">
        <v>1084</v>
      </c>
      <c r="P568" s="67">
        <v>10438708</v>
      </c>
      <c r="Q568" s="68">
        <v>9859292</v>
      </c>
      <c r="R568" s="68">
        <v>3827457</v>
      </c>
      <c r="S568" s="68">
        <v>16119149</v>
      </c>
      <c r="T568" s="69">
        <v>2301411</v>
      </c>
      <c r="U568" s="102">
        <f t="shared" si="245"/>
        <v>15328.499265785609</v>
      </c>
      <c r="V568" s="103">
        <f t="shared" si="246"/>
        <v>2954.5376086305064</v>
      </c>
      <c r="W568" s="103">
        <f t="shared" si="247"/>
        <v>543.28701206529456</v>
      </c>
      <c r="X568" s="103">
        <f t="shared" si="248"/>
        <v>3429.6061702127658</v>
      </c>
      <c r="Y568" s="92">
        <f t="shared" si="249"/>
        <v>2123.0728782287824</v>
      </c>
      <c r="Z568" s="102">
        <f>Coverages!$C$10*G568</f>
        <v>1650037500</v>
      </c>
      <c r="AA568" s="103">
        <f>Coverages!$C$12*G568</f>
        <v>220005000</v>
      </c>
      <c r="AB568" s="103">
        <f>Coverages!$C$14*G568</f>
        <v>1100025000</v>
      </c>
      <c r="AC568" s="103">
        <f>Coverages!$C$16*G568</f>
        <v>22000500</v>
      </c>
      <c r="AD568" s="92">
        <f>Coverages!$C$18*G568</f>
        <v>22000500</v>
      </c>
      <c r="AE568" s="106">
        <f t="shared" si="267"/>
        <v>9.2861525874411946E-2</v>
      </c>
      <c r="AF568" s="107">
        <f t="shared" si="250"/>
        <v>0.45503511283834458</v>
      </c>
      <c r="AG568" s="107">
        <f t="shared" si="251"/>
        <v>0.96065998500034089</v>
      </c>
      <c r="AH568" s="107">
        <f t="shared" si="252"/>
        <v>0.64089452512442902</v>
      </c>
      <c r="AI568" s="108">
        <f t="shared" si="253"/>
        <v>0.14781482239040022</v>
      </c>
      <c r="AJ568" s="106">
        <f t="shared" si="274"/>
        <v>0.10075839561063943</v>
      </c>
      <c r="AK568" s="107">
        <f t="shared" si="268"/>
        <v>0.4685841049064095</v>
      </c>
      <c r="AL568" s="107">
        <f t="shared" si="269"/>
        <v>0.96594933595610155</v>
      </c>
      <c r="AM568" s="107">
        <f t="shared" si="270"/>
        <v>0.65394735166992524</v>
      </c>
      <c r="AN568" s="108">
        <f t="shared" si="271"/>
        <v>0.15747146711889606</v>
      </c>
      <c r="AO568" s="102">
        <f t="shared" si="272"/>
        <v>1423.4278311856549</v>
      </c>
      <c r="AP568" s="103">
        <f t="shared" si="254"/>
        <v>1344.4183541283153</v>
      </c>
      <c r="AQ568" s="103">
        <f t="shared" si="255"/>
        <v>521.91409286152589</v>
      </c>
      <c r="AR568" s="103">
        <f t="shared" si="256"/>
        <v>2198.0158178223223</v>
      </c>
      <c r="AS568" s="92">
        <f t="shared" si="257"/>
        <v>313.82164041726327</v>
      </c>
      <c r="AT568" s="102">
        <f t="shared" si="273"/>
        <v>1427.9256345766551</v>
      </c>
      <c r="AU568" s="103">
        <f t="shared" si="258"/>
        <v>1348.6665002581294</v>
      </c>
      <c r="AV568" s="103">
        <f t="shared" si="259"/>
        <v>523.56325759278457</v>
      </c>
      <c r="AW568" s="103">
        <f t="shared" si="260"/>
        <v>2204.9611948778197</v>
      </c>
      <c r="AX568" s="92">
        <f t="shared" si="261"/>
        <v>314.81326641158029</v>
      </c>
    </row>
    <row r="569" spans="1:50" x14ac:dyDescent="0.2">
      <c r="A569" s="85" t="str">
        <f t="shared" si="262"/>
        <v>2014_1</v>
      </c>
      <c r="B569" s="59">
        <v>2014</v>
      </c>
      <c r="C569" s="59">
        <v>1</v>
      </c>
      <c r="D569" s="83" t="str">
        <f t="shared" si="263"/>
        <v>LMH_Personal</v>
      </c>
      <c r="E569" s="70" t="s">
        <v>32</v>
      </c>
      <c r="F569" s="71" t="s">
        <v>14</v>
      </c>
      <c r="G569" s="88">
        <f t="shared" si="264"/>
        <v>5138.25</v>
      </c>
      <c r="H569" s="72">
        <v>20553</v>
      </c>
      <c r="I569" s="88">
        <f t="shared" si="265"/>
        <v>2111820750</v>
      </c>
      <c r="J569" s="92">
        <f t="shared" si="266"/>
        <v>8447283000</v>
      </c>
      <c r="K569" s="67">
        <v>310</v>
      </c>
      <c r="L569" s="68">
        <v>2611</v>
      </c>
      <c r="M569" s="68">
        <v>4320</v>
      </c>
      <c r="N569" s="68">
        <v>4687</v>
      </c>
      <c r="O569" s="69">
        <v>970</v>
      </c>
      <c r="P569" s="67">
        <v>10184670</v>
      </c>
      <c r="Q569" s="68">
        <v>8768600</v>
      </c>
      <c r="R569" s="68">
        <v>1718772</v>
      </c>
      <c r="S569" s="68">
        <v>17214492</v>
      </c>
      <c r="T569" s="69">
        <v>7799457</v>
      </c>
      <c r="U569" s="102">
        <f t="shared" si="245"/>
        <v>32853.774193548386</v>
      </c>
      <c r="V569" s="103">
        <f t="shared" si="246"/>
        <v>3358.330141708158</v>
      </c>
      <c r="W569" s="103">
        <f t="shared" si="247"/>
        <v>397.86388888888888</v>
      </c>
      <c r="X569" s="103">
        <f t="shared" si="248"/>
        <v>3672.8167271175594</v>
      </c>
      <c r="Y569" s="92">
        <f t="shared" si="249"/>
        <v>8040.6773195876285</v>
      </c>
      <c r="Z569" s="102">
        <f>Coverages!$C$10*G569</f>
        <v>1156106250</v>
      </c>
      <c r="AA569" s="103">
        <f>Coverages!$C$12*G569</f>
        <v>154147500</v>
      </c>
      <c r="AB569" s="103">
        <f>Coverages!$C$14*G569</f>
        <v>770737500</v>
      </c>
      <c r="AC569" s="103">
        <f>Coverages!$C$16*G569</f>
        <v>15414750</v>
      </c>
      <c r="AD569" s="92">
        <f>Coverages!$C$18*G569</f>
        <v>15414750</v>
      </c>
      <c r="AE569" s="106">
        <f t="shared" si="267"/>
        <v>6.0331825037707391E-2</v>
      </c>
      <c r="AF569" s="107">
        <f t="shared" si="250"/>
        <v>0.50814966184985155</v>
      </c>
      <c r="AG569" s="107">
        <f t="shared" si="251"/>
        <v>0.84075317471901911</v>
      </c>
      <c r="AH569" s="107">
        <f t="shared" si="252"/>
        <v>0.91217827081204694</v>
      </c>
      <c r="AI569" s="108">
        <f t="shared" si="253"/>
        <v>0.18878022673089087</v>
      </c>
      <c r="AJ569" s="106">
        <f t="shared" si="274"/>
        <v>6.8071251822517012E-2</v>
      </c>
      <c r="AK569" s="107">
        <f t="shared" si="268"/>
        <v>0.52439993304550403</v>
      </c>
      <c r="AL569" s="107">
        <f t="shared" si="269"/>
        <v>0.85264690142490029</v>
      </c>
      <c r="AM569" s="107">
        <f t="shared" si="270"/>
        <v>0.92137829901894952</v>
      </c>
      <c r="AN569" s="108">
        <f t="shared" si="271"/>
        <v>0.20150048183673894</v>
      </c>
      <c r="AO569" s="102">
        <f t="shared" si="272"/>
        <v>1982.1281564735075</v>
      </c>
      <c r="AP569" s="103">
        <f t="shared" si="254"/>
        <v>1706.5343258891646</v>
      </c>
      <c r="AQ569" s="103">
        <f t="shared" si="255"/>
        <v>334.50532768938842</v>
      </c>
      <c r="AR569" s="103">
        <f t="shared" si="256"/>
        <v>3350.2636111516567</v>
      </c>
      <c r="AS569" s="92">
        <f t="shared" si="257"/>
        <v>1517.9208874616845</v>
      </c>
      <c r="AT569" s="102">
        <f t="shared" si="273"/>
        <v>1988.3913631835783</v>
      </c>
      <c r="AU569" s="103">
        <f t="shared" si="258"/>
        <v>1711.9267003458654</v>
      </c>
      <c r="AV569" s="103">
        <f t="shared" si="259"/>
        <v>335.56231081436761</v>
      </c>
      <c r="AW569" s="103">
        <f t="shared" si="260"/>
        <v>3360.8499062210954</v>
      </c>
      <c r="AX569" s="92">
        <f t="shared" si="261"/>
        <v>1522.7172737380497</v>
      </c>
    </row>
    <row r="570" spans="1:50" x14ac:dyDescent="0.2">
      <c r="A570" s="85" t="str">
        <f t="shared" si="262"/>
        <v>2014_1</v>
      </c>
      <c r="B570" s="59">
        <v>2014</v>
      </c>
      <c r="C570" s="59">
        <v>1</v>
      </c>
      <c r="D570" s="83" t="str">
        <f t="shared" si="263"/>
        <v>SSL_Personal</v>
      </c>
      <c r="E570" s="70" t="s">
        <v>33</v>
      </c>
      <c r="F570" s="71" t="s">
        <v>14</v>
      </c>
      <c r="G570" s="88">
        <f t="shared" si="264"/>
        <v>4094.25</v>
      </c>
      <c r="H570" s="72">
        <v>16377</v>
      </c>
      <c r="I570" s="88">
        <f t="shared" si="265"/>
        <v>1682736750</v>
      </c>
      <c r="J570" s="92">
        <f t="shared" si="266"/>
        <v>6730947000</v>
      </c>
      <c r="K570" s="67">
        <v>556</v>
      </c>
      <c r="L570" s="68">
        <v>1655</v>
      </c>
      <c r="M570" s="68">
        <v>4123</v>
      </c>
      <c r="N570" s="68">
        <v>2402</v>
      </c>
      <c r="O570" s="69">
        <v>572</v>
      </c>
      <c r="P570" s="67">
        <v>6639447</v>
      </c>
      <c r="Q570" s="68">
        <v>4653966</v>
      </c>
      <c r="R570" s="68">
        <v>3442925</v>
      </c>
      <c r="S570" s="68">
        <v>7312864</v>
      </c>
      <c r="T570" s="69">
        <v>1455554</v>
      </c>
      <c r="U570" s="102">
        <f t="shared" si="245"/>
        <v>11941.451438848921</v>
      </c>
      <c r="V570" s="103">
        <f t="shared" si="246"/>
        <v>2812.0640483383686</v>
      </c>
      <c r="W570" s="103">
        <f t="shared" si="247"/>
        <v>835.05335920446282</v>
      </c>
      <c r="X570" s="103">
        <f t="shared" si="248"/>
        <v>3044.489592006661</v>
      </c>
      <c r="Y570" s="92">
        <f t="shared" si="249"/>
        <v>2544.6748251748254</v>
      </c>
      <c r="Z570" s="102">
        <f>Coverages!$C$10*G570</f>
        <v>921206250</v>
      </c>
      <c r="AA570" s="103">
        <f>Coverages!$C$12*G570</f>
        <v>122827500</v>
      </c>
      <c r="AB570" s="103">
        <f>Coverages!$C$14*G570</f>
        <v>614137500</v>
      </c>
      <c r="AC570" s="103">
        <f>Coverages!$C$16*G570</f>
        <v>12282750</v>
      </c>
      <c r="AD570" s="92">
        <f>Coverages!$C$18*G570</f>
        <v>12282750</v>
      </c>
      <c r="AE570" s="106">
        <f t="shared" si="267"/>
        <v>0.13580020760823105</v>
      </c>
      <c r="AF570" s="107">
        <f t="shared" si="250"/>
        <v>0.40422543811442879</v>
      </c>
      <c r="AG570" s="107">
        <f t="shared" si="251"/>
        <v>1.0070220431092385</v>
      </c>
      <c r="AH570" s="107">
        <f t="shared" si="252"/>
        <v>0.58667643646577516</v>
      </c>
      <c r="AI570" s="108">
        <f t="shared" si="253"/>
        <v>0.1397081272516334</v>
      </c>
      <c r="AJ570" s="106">
        <f t="shared" si="274"/>
        <v>0.14827479063657159</v>
      </c>
      <c r="AK570" s="107">
        <f t="shared" si="268"/>
        <v>0.42209531417377549</v>
      </c>
      <c r="AL570" s="107">
        <f t="shared" si="269"/>
        <v>1.0100841473883562</v>
      </c>
      <c r="AM570" s="107">
        <f t="shared" si="270"/>
        <v>0.60460779306435308</v>
      </c>
      <c r="AN570" s="108">
        <f t="shared" si="271"/>
        <v>0.15233228718127823</v>
      </c>
      <c r="AO570" s="102">
        <f t="shared" si="272"/>
        <v>1621.6515845392928</v>
      </c>
      <c r="AP570" s="103">
        <f t="shared" si="254"/>
        <v>1136.7078219454113</v>
      </c>
      <c r="AQ570" s="103">
        <f t="shared" si="255"/>
        <v>840.91713989131097</v>
      </c>
      <c r="AR570" s="103">
        <f t="shared" si="256"/>
        <v>1786.1303046956098</v>
      </c>
      <c r="AS570" s="92">
        <f t="shared" si="257"/>
        <v>355.51175428955241</v>
      </c>
      <c r="AT570" s="102">
        <f t="shared" si="273"/>
        <v>1626.7757431626958</v>
      </c>
      <c r="AU570" s="103">
        <f t="shared" si="258"/>
        <v>1140.2996361449859</v>
      </c>
      <c r="AV570" s="103">
        <f t="shared" si="259"/>
        <v>843.57430302981925</v>
      </c>
      <c r="AW570" s="103">
        <f t="shared" si="260"/>
        <v>1791.7741896648508</v>
      </c>
      <c r="AX570" s="92">
        <f t="shared" si="261"/>
        <v>356.63511434964909</v>
      </c>
    </row>
    <row r="571" spans="1:50" x14ac:dyDescent="0.2">
      <c r="A571" s="85" t="str">
        <f t="shared" si="262"/>
        <v>2014_1</v>
      </c>
      <c r="B571" s="59">
        <v>2014</v>
      </c>
      <c r="C571" s="59">
        <v>1</v>
      </c>
      <c r="D571" s="83" t="str">
        <f t="shared" si="263"/>
        <v>SSH_Personal</v>
      </c>
      <c r="E571" s="70" t="s">
        <v>34</v>
      </c>
      <c r="F571" s="71" t="s">
        <v>14</v>
      </c>
      <c r="G571" s="88">
        <f t="shared" si="264"/>
        <v>3821.75</v>
      </c>
      <c r="H571" s="72">
        <v>15287</v>
      </c>
      <c r="I571" s="88">
        <f t="shared" si="265"/>
        <v>1570739250</v>
      </c>
      <c r="J571" s="92">
        <f t="shared" si="266"/>
        <v>6282957000</v>
      </c>
      <c r="K571" s="67">
        <v>405</v>
      </c>
      <c r="L571" s="68">
        <v>1995</v>
      </c>
      <c r="M571" s="68">
        <v>2808</v>
      </c>
      <c r="N571" s="68">
        <v>2737</v>
      </c>
      <c r="O571" s="69">
        <v>441</v>
      </c>
      <c r="P571" s="67">
        <v>5635036</v>
      </c>
      <c r="Q571" s="68">
        <v>7591135</v>
      </c>
      <c r="R571" s="68">
        <v>2742234</v>
      </c>
      <c r="S571" s="68">
        <v>11716424</v>
      </c>
      <c r="T571" s="69">
        <v>1716353</v>
      </c>
      <c r="U571" s="102">
        <f t="shared" si="245"/>
        <v>13913.669135802469</v>
      </c>
      <c r="V571" s="103">
        <f t="shared" si="246"/>
        <v>3805.0802005012533</v>
      </c>
      <c r="W571" s="103">
        <f t="shared" si="247"/>
        <v>976.57905982905982</v>
      </c>
      <c r="X571" s="103">
        <f t="shared" si="248"/>
        <v>4280.754110339788</v>
      </c>
      <c r="Y571" s="92">
        <f t="shared" si="249"/>
        <v>3891.956916099773</v>
      </c>
      <c r="Z571" s="102">
        <f>Coverages!$C$10*G571</f>
        <v>859893750</v>
      </c>
      <c r="AA571" s="103">
        <f>Coverages!$C$12*G571</f>
        <v>114652500</v>
      </c>
      <c r="AB571" s="103">
        <f>Coverages!$C$14*G571</f>
        <v>573262500</v>
      </c>
      <c r="AC571" s="103">
        <f>Coverages!$C$16*G571</f>
        <v>11465250</v>
      </c>
      <c r="AD571" s="92">
        <f>Coverages!$C$18*G571</f>
        <v>11465250</v>
      </c>
      <c r="AE571" s="106">
        <f t="shared" si="267"/>
        <v>0.10597239484529339</v>
      </c>
      <c r="AF571" s="107">
        <f t="shared" si="250"/>
        <v>0.52201216720088961</v>
      </c>
      <c r="AG571" s="107">
        <f t="shared" si="251"/>
        <v>0.73474193759403417</v>
      </c>
      <c r="AH571" s="107">
        <f t="shared" si="252"/>
        <v>0.7161640609668346</v>
      </c>
      <c r="AI571" s="108">
        <f t="shared" si="253"/>
        <v>0.11539216327598613</v>
      </c>
      <c r="AJ571" s="106">
        <f t="shared" si="274"/>
        <v>0.11757342679356894</v>
      </c>
      <c r="AK571" s="107">
        <f t="shared" si="268"/>
        <v>0.54083883752404927</v>
      </c>
      <c r="AL571" s="107">
        <f t="shared" si="269"/>
        <v>0.75138090975022709</v>
      </c>
      <c r="AM571" s="107">
        <f t="shared" si="270"/>
        <v>0.73315685282162779</v>
      </c>
      <c r="AN571" s="108">
        <f t="shared" si="271"/>
        <v>0.12743387795737351</v>
      </c>
      <c r="AO571" s="102">
        <f t="shared" si="272"/>
        <v>1474.4648394060312</v>
      </c>
      <c r="AP571" s="103">
        <f t="shared" si="254"/>
        <v>1986.2981618368549</v>
      </c>
      <c r="AQ571" s="103">
        <f t="shared" si="255"/>
        <v>717.53359063256357</v>
      </c>
      <c r="AR571" s="103">
        <f t="shared" si="256"/>
        <v>3065.7222476614115</v>
      </c>
      <c r="AS571" s="92">
        <f t="shared" si="257"/>
        <v>449.10132792568851</v>
      </c>
      <c r="AT571" s="102">
        <f t="shared" si="273"/>
        <v>1479.123911548148</v>
      </c>
      <c r="AU571" s="103">
        <f t="shared" si="258"/>
        <v>1992.5745450943086</v>
      </c>
      <c r="AV571" s="103">
        <f t="shared" si="259"/>
        <v>719.8008815667414</v>
      </c>
      <c r="AW571" s="103">
        <f t="shared" si="260"/>
        <v>3075.409437710176</v>
      </c>
      <c r="AX571" s="92">
        <f t="shared" si="261"/>
        <v>450.52041601107766</v>
      </c>
    </row>
    <row r="572" spans="1:50" x14ac:dyDescent="0.2">
      <c r="A572" s="85" t="str">
        <f t="shared" si="262"/>
        <v>2014_1</v>
      </c>
      <c r="B572" s="59">
        <v>2014</v>
      </c>
      <c r="C572" s="59">
        <v>1</v>
      </c>
      <c r="D572" s="83" t="str">
        <f t="shared" si="263"/>
        <v>MMH_Personal</v>
      </c>
      <c r="E572" s="70" t="s">
        <v>35</v>
      </c>
      <c r="F572" s="71" t="s">
        <v>14</v>
      </c>
      <c r="G572" s="88">
        <f t="shared" si="264"/>
        <v>6554</v>
      </c>
      <c r="H572" s="72">
        <v>26216</v>
      </c>
      <c r="I572" s="88">
        <f t="shared" si="265"/>
        <v>2693694000</v>
      </c>
      <c r="J572" s="92">
        <f t="shared" si="266"/>
        <v>10774776000</v>
      </c>
      <c r="K572" s="67">
        <v>1021</v>
      </c>
      <c r="L572" s="68">
        <v>3588</v>
      </c>
      <c r="M572" s="68">
        <v>3786</v>
      </c>
      <c r="N572" s="68">
        <v>6002</v>
      </c>
      <c r="O572" s="69">
        <v>1408</v>
      </c>
      <c r="P572" s="67">
        <v>11616971</v>
      </c>
      <c r="Q572" s="68">
        <v>10523680</v>
      </c>
      <c r="R572" s="68">
        <v>4657028</v>
      </c>
      <c r="S572" s="68">
        <v>17728524</v>
      </c>
      <c r="T572" s="69">
        <v>4021430</v>
      </c>
      <c r="U572" s="102">
        <f t="shared" si="245"/>
        <v>11378.032321253673</v>
      </c>
      <c r="V572" s="103">
        <f t="shared" si="246"/>
        <v>2933.0211817168338</v>
      </c>
      <c r="W572" s="103">
        <f t="shared" si="247"/>
        <v>1230.0655044902271</v>
      </c>
      <c r="X572" s="103">
        <f t="shared" si="248"/>
        <v>2953.7694101966013</v>
      </c>
      <c r="Y572" s="92">
        <f t="shared" si="249"/>
        <v>2856.1292613636365</v>
      </c>
      <c r="Z572" s="102">
        <f>Coverages!$C$10*G572</f>
        <v>1474650000</v>
      </c>
      <c r="AA572" s="103">
        <f>Coverages!$C$12*G572</f>
        <v>196620000</v>
      </c>
      <c r="AB572" s="103">
        <f>Coverages!$C$14*G572</f>
        <v>983100000</v>
      </c>
      <c r="AC572" s="103">
        <f>Coverages!$C$16*G572</f>
        <v>19662000</v>
      </c>
      <c r="AD572" s="92">
        <f>Coverages!$C$18*G572</f>
        <v>19662000</v>
      </c>
      <c r="AE572" s="106">
        <f t="shared" si="267"/>
        <v>0.15578272810497407</v>
      </c>
      <c r="AF572" s="107">
        <f t="shared" si="250"/>
        <v>0.54745193774794021</v>
      </c>
      <c r="AG572" s="107">
        <f t="shared" si="251"/>
        <v>0.57766249618553556</v>
      </c>
      <c r="AH572" s="107">
        <f t="shared" si="252"/>
        <v>0.9157766249618553</v>
      </c>
      <c r="AI572" s="108">
        <f t="shared" si="253"/>
        <v>0.2148306377784559</v>
      </c>
      <c r="AJ572" s="106">
        <f t="shared" si="274"/>
        <v>0.16622005946792048</v>
      </c>
      <c r="AK572" s="107">
        <f t="shared" si="268"/>
        <v>0.56177738058364002</v>
      </c>
      <c r="AL572" s="107">
        <f t="shared" si="269"/>
        <v>0.5918782408126384</v>
      </c>
      <c r="AM572" s="107">
        <f t="shared" si="270"/>
        <v>0.92376969833926237</v>
      </c>
      <c r="AN572" s="108">
        <f t="shared" si="271"/>
        <v>0.22665104623120969</v>
      </c>
      <c r="AO572" s="102">
        <f t="shared" si="272"/>
        <v>1772.5009154714678</v>
      </c>
      <c r="AP572" s="103">
        <f t="shared" si="254"/>
        <v>1605.688129386634</v>
      </c>
      <c r="AQ572" s="103">
        <f t="shared" si="255"/>
        <v>710.56270979554472</v>
      </c>
      <c r="AR572" s="103">
        <f t="shared" si="256"/>
        <v>2704.9929813854137</v>
      </c>
      <c r="AS572" s="92">
        <f t="shared" si="257"/>
        <v>613.5840707964602</v>
      </c>
      <c r="AT572" s="102">
        <f t="shared" si="273"/>
        <v>1778.1017337591909</v>
      </c>
      <c r="AU572" s="103">
        <f t="shared" si="258"/>
        <v>1610.7618460549588</v>
      </c>
      <c r="AV572" s="103">
        <f t="shared" si="259"/>
        <v>712.80797386557106</v>
      </c>
      <c r="AW572" s="103">
        <f t="shared" si="260"/>
        <v>2713.5403248739649</v>
      </c>
      <c r="AX572" s="92">
        <f t="shared" si="261"/>
        <v>615.52289793881926</v>
      </c>
    </row>
    <row r="573" spans="1:50" x14ac:dyDescent="0.2">
      <c r="A573" s="85" t="str">
        <f t="shared" si="262"/>
        <v>2014_1</v>
      </c>
      <c r="B573" s="59">
        <v>2014</v>
      </c>
      <c r="C573" s="59">
        <v>1</v>
      </c>
      <c r="D573" s="83" t="str">
        <f t="shared" si="263"/>
        <v>SYA_Personal</v>
      </c>
      <c r="E573" s="70" t="s">
        <v>36</v>
      </c>
      <c r="F573" s="71" t="s">
        <v>14</v>
      </c>
      <c r="G573" s="88">
        <f t="shared" si="264"/>
        <v>1842.75</v>
      </c>
      <c r="H573" s="72">
        <v>7371</v>
      </c>
      <c r="I573" s="88">
        <f t="shared" si="265"/>
        <v>757370250</v>
      </c>
      <c r="J573" s="92">
        <f t="shared" si="266"/>
        <v>3029481000</v>
      </c>
      <c r="K573" s="67">
        <v>296</v>
      </c>
      <c r="L573" s="68">
        <v>1028</v>
      </c>
      <c r="M573" s="68">
        <v>1300</v>
      </c>
      <c r="N573" s="68">
        <v>1515</v>
      </c>
      <c r="O573" s="69">
        <v>197</v>
      </c>
      <c r="P573" s="67">
        <v>4813502</v>
      </c>
      <c r="Q573" s="68">
        <v>3814160</v>
      </c>
      <c r="R573" s="68">
        <v>1165425</v>
      </c>
      <c r="S573" s="68">
        <v>5068521</v>
      </c>
      <c r="T573" s="69">
        <v>1101672</v>
      </c>
      <c r="U573" s="102">
        <f t="shared" si="245"/>
        <v>16261.831081081082</v>
      </c>
      <c r="V573" s="103">
        <f t="shared" si="246"/>
        <v>3710.2723735408558</v>
      </c>
      <c r="W573" s="103">
        <f t="shared" si="247"/>
        <v>896.48076923076928</v>
      </c>
      <c r="X573" s="103">
        <f t="shared" si="248"/>
        <v>3345.5584158415841</v>
      </c>
      <c r="Y573" s="92">
        <f t="shared" si="249"/>
        <v>5592.243654822335</v>
      </c>
      <c r="Z573" s="102">
        <f>Coverages!$C$10*G573</f>
        <v>414618750</v>
      </c>
      <c r="AA573" s="103">
        <f>Coverages!$C$12*G573</f>
        <v>55282500</v>
      </c>
      <c r="AB573" s="103">
        <f>Coverages!$C$14*G573</f>
        <v>276412500</v>
      </c>
      <c r="AC573" s="103">
        <f>Coverages!$C$16*G573</f>
        <v>5528250</v>
      </c>
      <c r="AD573" s="92">
        <f>Coverages!$C$18*G573</f>
        <v>5528250</v>
      </c>
      <c r="AE573" s="106">
        <f t="shared" si="267"/>
        <v>0.1606294939628273</v>
      </c>
      <c r="AF573" s="107">
        <f t="shared" si="250"/>
        <v>0.55786189119522456</v>
      </c>
      <c r="AG573" s="107">
        <f t="shared" si="251"/>
        <v>0.70546737213403876</v>
      </c>
      <c r="AH573" s="107">
        <f t="shared" si="252"/>
        <v>0.82214082214082218</v>
      </c>
      <c r="AI573" s="108">
        <f t="shared" si="253"/>
        <v>0.10690544023877357</v>
      </c>
      <c r="AJ573" s="106">
        <f t="shared" si="274"/>
        <v>0.18055971930460982</v>
      </c>
      <c r="AK573" s="107">
        <f t="shared" si="268"/>
        <v>0.58481848615408372</v>
      </c>
      <c r="AL573" s="107">
        <f t="shared" si="269"/>
        <v>0.73020897795057971</v>
      </c>
      <c r="AM573" s="107">
        <f t="shared" si="270"/>
        <v>0.84289635835824395</v>
      </c>
      <c r="AN573" s="108">
        <f t="shared" si="271"/>
        <v>0.12367691821320041</v>
      </c>
      <c r="AO573" s="102">
        <f t="shared" si="272"/>
        <v>2612.1296974630309</v>
      </c>
      <c r="AP573" s="103">
        <f t="shared" si="254"/>
        <v>2069.8195631528965</v>
      </c>
      <c r="AQ573" s="103">
        <f t="shared" si="255"/>
        <v>632.43793243793243</v>
      </c>
      <c r="AR573" s="103">
        <f t="shared" si="256"/>
        <v>2750.5201465201467</v>
      </c>
      <c r="AS573" s="92">
        <f t="shared" si="257"/>
        <v>597.84126984126988</v>
      </c>
      <c r="AT573" s="102">
        <f t="shared" si="273"/>
        <v>2620.3836078851668</v>
      </c>
      <c r="AU573" s="103">
        <f t="shared" si="258"/>
        <v>2076.3598606277274</v>
      </c>
      <c r="AV573" s="103">
        <f t="shared" si="259"/>
        <v>634.43633475577042</v>
      </c>
      <c r="AW573" s="103">
        <f t="shared" si="260"/>
        <v>2759.2113485403629</v>
      </c>
      <c r="AX573" s="92">
        <f t="shared" si="261"/>
        <v>599.73035226038496</v>
      </c>
    </row>
    <row r="574" spans="1:50" x14ac:dyDescent="0.2">
      <c r="A574" s="85" t="str">
        <f t="shared" si="262"/>
        <v>2014_1</v>
      </c>
      <c r="B574" s="59">
        <v>2014</v>
      </c>
      <c r="C574" s="59">
        <v>1</v>
      </c>
      <c r="D574" s="83" t="str">
        <f t="shared" si="263"/>
        <v>LSH_Personal</v>
      </c>
      <c r="E574" s="70" t="s">
        <v>37</v>
      </c>
      <c r="F574" s="71" t="s">
        <v>14</v>
      </c>
      <c r="G574" s="88">
        <f t="shared" si="264"/>
        <v>3452</v>
      </c>
      <c r="H574" s="72">
        <v>13808</v>
      </c>
      <c r="I574" s="88">
        <f t="shared" si="265"/>
        <v>1418772000</v>
      </c>
      <c r="J574" s="92">
        <f t="shared" si="266"/>
        <v>5675088000</v>
      </c>
      <c r="K574" s="67">
        <v>584</v>
      </c>
      <c r="L574" s="68">
        <v>2299</v>
      </c>
      <c r="M574" s="68">
        <v>2601</v>
      </c>
      <c r="N574" s="68">
        <v>4134</v>
      </c>
      <c r="O574" s="69">
        <v>800</v>
      </c>
      <c r="P574" s="67">
        <v>10678262</v>
      </c>
      <c r="Q574" s="68">
        <v>6845189</v>
      </c>
      <c r="R574" s="68">
        <v>3101510</v>
      </c>
      <c r="S574" s="68">
        <v>13854242</v>
      </c>
      <c r="T574" s="69">
        <v>4863874</v>
      </c>
      <c r="U574" s="102">
        <f t="shared" si="245"/>
        <v>18284.695205479453</v>
      </c>
      <c r="V574" s="103">
        <f t="shared" si="246"/>
        <v>2977.463679860809</v>
      </c>
      <c r="W574" s="103">
        <f t="shared" si="247"/>
        <v>1192.4298346789697</v>
      </c>
      <c r="X574" s="103">
        <f t="shared" si="248"/>
        <v>3351.2922109337205</v>
      </c>
      <c r="Y574" s="92">
        <f t="shared" si="249"/>
        <v>6079.8424999999997</v>
      </c>
      <c r="Z574" s="102">
        <f>Coverages!$C$10*G574</f>
        <v>776700000</v>
      </c>
      <c r="AA574" s="103">
        <f>Coverages!$C$12*G574</f>
        <v>103560000</v>
      </c>
      <c r="AB574" s="103">
        <f>Coverages!$C$14*G574</f>
        <v>517800000</v>
      </c>
      <c r="AC574" s="103">
        <f>Coverages!$C$16*G574</f>
        <v>10356000</v>
      </c>
      <c r="AD574" s="92">
        <f>Coverages!$C$18*G574</f>
        <v>10356000</v>
      </c>
      <c r="AE574" s="106">
        <f t="shared" si="267"/>
        <v>0.16917728852838934</v>
      </c>
      <c r="AF574" s="107">
        <f t="shared" si="250"/>
        <v>0.66599073001158748</v>
      </c>
      <c r="AG574" s="107">
        <f t="shared" si="251"/>
        <v>0.75347624565469296</v>
      </c>
      <c r="AH574" s="107">
        <f t="shared" si="252"/>
        <v>1.197566628041715</v>
      </c>
      <c r="AI574" s="108">
        <f t="shared" si="253"/>
        <v>0.23174971031286212</v>
      </c>
      <c r="AJ574" s="106">
        <f t="shared" si="274"/>
        <v>0.18404505522295597</v>
      </c>
      <c r="AK574" s="107">
        <f t="shared" si="268"/>
        <v>0.68469470356492035</v>
      </c>
      <c r="AL574" s="107">
        <f t="shared" si="269"/>
        <v>0.77056792343052694</v>
      </c>
      <c r="AM574" s="107">
        <f t="shared" si="270"/>
        <v>1.216856403128951</v>
      </c>
      <c r="AN574" s="108">
        <f t="shared" si="271"/>
        <v>0.24848300632608511</v>
      </c>
      <c r="AO574" s="102">
        <f t="shared" si="272"/>
        <v>3093.3551564310546</v>
      </c>
      <c r="AP574" s="103">
        <f t="shared" si="254"/>
        <v>1982.9632097334879</v>
      </c>
      <c r="AQ574" s="103">
        <f t="shared" si="255"/>
        <v>898.46755504055625</v>
      </c>
      <c r="AR574" s="103">
        <f t="shared" si="256"/>
        <v>4013.3957126303594</v>
      </c>
      <c r="AS574" s="92">
        <f t="shared" si="257"/>
        <v>1409.0017381228274</v>
      </c>
      <c r="AT574" s="102">
        <f t="shared" si="273"/>
        <v>3103.1296620345979</v>
      </c>
      <c r="AU574" s="103">
        <f t="shared" si="258"/>
        <v>1989.2290550777782</v>
      </c>
      <c r="AV574" s="103">
        <f t="shared" si="259"/>
        <v>901.30656825023823</v>
      </c>
      <c r="AW574" s="103">
        <f t="shared" si="260"/>
        <v>4026.077398663334</v>
      </c>
      <c r="AX574" s="92">
        <f t="shared" si="261"/>
        <v>1413.4539573761037</v>
      </c>
    </row>
    <row r="575" spans="1:50" x14ac:dyDescent="0.2">
      <c r="A575" s="85" t="str">
        <f t="shared" si="262"/>
        <v>2014_1</v>
      </c>
      <c r="B575" s="59">
        <v>2014</v>
      </c>
      <c r="C575" s="59">
        <v>1</v>
      </c>
      <c r="D575" s="83" t="str">
        <f t="shared" si="263"/>
        <v>SYH_Personal</v>
      </c>
      <c r="E575" s="70" t="s">
        <v>38</v>
      </c>
      <c r="F575" s="71" t="s">
        <v>14</v>
      </c>
      <c r="G575" s="88">
        <f t="shared" si="264"/>
        <v>1807.5</v>
      </c>
      <c r="H575" s="72">
        <v>7230</v>
      </c>
      <c r="I575" s="88">
        <f t="shared" si="265"/>
        <v>742882500</v>
      </c>
      <c r="J575" s="92">
        <f t="shared" si="266"/>
        <v>2971530000</v>
      </c>
      <c r="K575" s="67">
        <v>308</v>
      </c>
      <c r="L575" s="68">
        <v>1190</v>
      </c>
      <c r="M575" s="68">
        <v>891</v>
      </c>
      <c r="N575" s="68">
        <v>2029</v>
      </c>
      <c r="O575" s="69">
        <v>59</v>
      </c>
      <c r="P575" s="67">
        <v>3124239</v>
      </c>
      <c r="Q575" s="68">
        <v>2806428</v>
      </c>
      <c r="R575" s="68">
        <v>1631377</v>
      </c>
      <c r="S575" s="68">
        <v>5213480</v>
      </c>
      <c r="T575" s="69">
        <v>307837</v>
      </c>
      <c r="U575" s="102">
        <f t="shared" si="245"/>
        <v>10143.633116883117</v>
      </c>
      <c r="V575" s="103">
        <f t="shared" si="246"/>
        <v>2358.3428571428572</v>
      </c>
      <c r="W575" s="103">
        <f t="shared" si="247"/>
        <v>1830.9506172839506</v>
      </c>
      <c r="X575" s="103">
        <f t="shared" si="248"/>
        <v>2569.4825036964021</v>
      </c>
      <c r="Y575" s="92">
        <f t="shared" si="249"/>
        <v>5217.5762711864409</v>
      </c>
      <c r="Z575" s="102">
        <f>Coverages!$C$10*G575</f>
        <v>406687500</v>
      </c>
      <c r="AA575" s="103">
        <f>Coverages!$C$12*G575</f>
        <v>54225000</v>
      </c>
      <c r="AB575" s="103">
        <f>Coverages!$C$14*G575</f>
        <v>271125000</v>
      </c>
      <c r="AC575" s="103">
        <f>Coverages!$C$16*G575</f>
        <v>5422500</v>
      </c>
      <c r="AD575" s="92">
        <f>Coverages!$C$18*G575</f>
        <v>5422500</v>
      </c>
      <c r="AE575" s="106">
        <f t="shared" si="267"/>
        <v>0.17040110650069157</v>
      </c>
      <c r="AF575" s="107">
        <f t="shared" si="250"/>
        <v>0.65836791147994467</v>
      </c>
      <c r="AG575" s="107">
        <f t="shared" si="251"/>
        <v>0.49294605809128633</v>
      </c>
      <c r="AH575" s="107">
        <f t="shared" si="252"/>
        <v>1.1225449515905948</v>
      </c>
      <c r="AI575" s="108">
        <f t="shared" si="253"/>
        <v>3.2641770401106503E-2</v>
      </c>
      <c r="AJ575" s="106">
        <f t="shared" si="274"/>
        <v>0.19100679144908095</v>
      </c>
      <c r="AK575" s="107">
        <f t="shared" si="268"/>
        <v>0.68435935641234891</v>
      </c>
      <c r="AL575" s="107">
        <f t="shared" si="269"/>
        <v>0.5203456155709304</v>
      </c>
      <c r="AM575" s="107">
        <f t="shared" si="270"/>
        <v>1.1428716269423167</v>
      </c>
      <c r="AN575" s="108">
        <f t="shared" si="271"/>
        <v>4.2380387400412466E-2</v>
      </c>
      <c r="AO575" s="102">
        <f t="shared" si="272"/>
        <v>1728.4863070539418</v>
      </c>
      <c r="AP575" s="103">
        <f t="shared" si="254"/>
        <v>1552.6572614107884</v>
      </c>
      <c r="AQ575" s="103">
        <f t="shared" si="255"/>
        <v>902.55988934993081</v>
      </c>
      <c r="AR575" s="103">
        <f t="shared" si="256"/>
        <v>2884.3596127247579</v>
      </c>
      <c r="AS575" s="92">
        <f t="shared" si="257"/>
        <v>170.3109266943292</v>
      </c>
      <c r="AT575" s="102">
        <f t="shared" si="273"/>
        <v>1733.9480462463594</v>
      </c>
      <c r="AU575" s="103">
        <f t="shared" si="258"/>
        <v>1557.5634090513172</v>
      </c>
      <c r="AV575" s="103">
        <f t="shared" si="259"/>
        <v>905.41183367893655</v>
      </c>
      <c r="AW575" s="103">
        <f t="shared" si="260"/>
        <v>2893.4737259679782</v>
      </c>
      <c r="AX575" s="92">
        <f t="shared" si="261"/>
        <v>170.84908187636753</v>
      </c>
    </row>
    <row r="576" spans="1:50" x14ac:dyDescent="0.2">
      <c r="A576" s="85" t="str">
        <f t="shared" si="262"/>
        <v>2014_1</v>
      </c>
      <c r="B576" s="59">
        <v>2014</v>
      </c>
      <c r="C576" s="59">
        <v>1</v>
      </c>
      <c r="D576" s="83" t="str">
        <f t="shared" si="263"/>
        <v>MSH_Personal</v>
      </c>
      <c r="E576" s="70" t="s">
        <v>39</v>
      </c>
      <c r="F576" s="71" t="s">
        <v>14</v>
      </c>
      <c r="G576" s="88">
        <f t="shared" si="264"/>
        <v>4602.75</v>
      </c>
      <c r="H576" s="72">
        <v>18411</v>
      </c>
      <c r="I576" s="88">
        <f t="shared" si="265"/>
        <v>1891730250</v>
      </c>
      <c r="J576" s="92">
        <f t="shared" si="266"/>
        <v>7566921000</v>
      </c>
      <c r="K576" s="67">
        <v>856</v>
      </c>
      <c r="L576" s="68">
        <v>3043</v>
      </c>
      <c r="M576" s="68">
        <v>3281</v>
      </c>
      <c r="N576" s="68">
        <v>4093</v>
      </c>
      <c r="O576" s="69">
        <v>541</v>
      </c>
      <c r="P576" s="67">
        <v>12803866</v>
      </c>
      <c r="Q576" s="68">
        <v>8291130</v>
      </c>
      <c r="R576" s="68">
        <v>3018559</v>
      </c>
      <c r="S576" s="68">
        <v>12625450</v>
      </c>
      <c r="T576" s="69">
        <v>2974558</v>
      </c>
      <c r="U576" s="102">
        <f t="shared" si="245"/>
        <v>14957.787383177571</v>
      </c>
      <c r="V576" s="103">
        <f t="shared" si="246"/>
        <v>2724.6565888925402</v>
      </c>
      <c r="W576" s="103">
        <f t="shared" si="247"/>
        <v>920.01188661993297</v>
      </c>
      <c r="X576" s="103">
        <f t="shared" si="248"/>
        <v>3084.6445150256536</v>
      </c>
      <c r="Y576" s="92">
        <f t="shared" si="249"/>
        <v>5498.2587800369683</v>
      </c>
      <c r="Z576" s="102">
        <f>Coverages!$C$10*G576</f>
        <v>1035618750</v>
      </c>
      <c r="AA576" s="103">
        <f>Coverages!$C$12*G576</f>
        <v>138082500</v>
      </c>
      <c r="AB576" s="103">
        <f>Coverages!$C$14*G576</f>
        <v>690412500</v>
      </c>
      <c r="AC576" s="103">
        <f>Coverages!$C$16*G576</f>
        <v>13808250</v>
      </c>
      <c r="AD576" s="92">
        <f>Coverages!$C$18*G576</f>
        <v>13808250</v>
      </c>
      <c r="AE576" s="106">
        <f t="shared" si="267"/>
        <v>0.18597577535169194</v>
      </c>
      <c r="AF576" s="107">
        <f t="shared" si="250"/>
        <v>0.66112650046168053</v>
      </c>
      <c r="AG576" s="107">
        <f t="shared" si="251"/>
        <v>0.71283471837488455</v>
      </c>
      <c r="AH576" s="107">
        <f t="shared" si="252"/>
        <v>0.88925099125522789</v>
      </c>
      <c r="AI576" s="108">
        <f t="shared" si="253"/>
        <v>0.11753842811362772</v>
      </c>
      <c r="AJ576" s="106">
        <f t="shared" si="274"/>
        <v>0.1993384711356127</v>
      </c>
      <c r="AK576" s="107">
        <f t="shared" si="268"/>
        <v>0.67738229922505189</v>
      </c>
      <c r="AL576" s="107">
        <f t="shared" si="269"/>
        <v>0.72837316555196752</v>
      </c>
      <c r="AM576" s="107">
        <f t="shared" si="270"/>
        <v>0.90002877165696471</v>
      </c>
      <c r="AN576" s="108">
        <f t="shared" si="271"/>
        <v>0.12859919063940303</v>
      </c>
      <c r="AO576" s="102">
        <f t="shared" si="272"/>
        <v>2781.7861061322037</v>
      </c>
      <c r="AP576" s="103">
        <f t="shared" si="254"/>
        <v>1801.3426755743849</v>
      </c>
      <c r="AQ576" s="103">
        <f t="shared" si="255"/>
        <v>655.81641410026612</v>
      </c>
      <c r="AR576" s="103">
        <f t="shared" si="256"/>
        <v>2743.0231926565639</v>
      </c>
      <c r="AS576" s="92">
        <f t="shared" si="257"/>
        <v>646.25669436749774</v>
      </c>
      <c r="AT576" s="102">
        <f t="shared" si="273"/>
        <v>2790.5761035645123</v>
      </c>
      <c r="AU576" s="103">
        <f t="shared" si="258"/>
        <v>1807.034629192998</v>
      </c>
      <c r="AV576" s="103">
        <f t="shared" si="259"/>
        <v>657.88868866634425</v>
      </c>
      <c r="AW576" s="103">
        <f t="shared" si="260"/>
        <v>2751.6907055063343</v>
      </c>
      <c r="AX576" s="92">
        <f t="shared" si="261"/>
        <v>648.29876175419588</v>
      </c>
    </row>
    <row r="577" spans="1:50" x14ac:dyDescent="0.2">
      <c r="A577" s="85" t="str">
        <f t="shared" si="262"/>
        <v>2014_1</v>
      </c>
      <c r="B577" s="59">
        <v>2014</v>
      </c>
      <c r="C577" s="59">
        <v>1</v>
      </c>
      <c r="D577" s="83" t="str">
        <f t="shared" si="263"/>
        <v>SMH_Personal</v>
      </c>
      <c r="E577" s="70" t="s">
        <v>40</v>
      </c>
      <c r="F577" s="71" t="s">
        <v>14</v>
      </c>
      <c r="G577" s="88">
        <f t="shared" si="264"/>
        <v>2958.75</v>
      </c>
      <c r="H577" s="72">
        <v>11835</v>
      </c>
      <c r="I577" s="88">
        <f t="shared" si="265"/>
        <v>1216046250</v>
      </c>
      <c r="J577" s="92">
        <f t="shared" si="266"/>
        <v>4864185000</v>
      </c>
      <c r="K577" s="67">
        <v>430</v>
      </c>
      <c r="L577" s="68">
        <v>1981</v>
      </c>
      <c r="M577" s="68">
        <v>4071</v>
      </c>
      <c r="N577" s="68">
        <v>3658</v>
      </c>
      <c r="O577" s="69">
        <v>629</v>
      </c>
      <c r="P577" s="67">
        <v>5174711</v>
      </c>
      <c r="Q577" s="68">
        <v>6649796</v>
      </c>
      <c r="R577" s="68">
        <v>2719269</v>
      </c>
      <c r="S577" s="68">
        <v>13198757</v>
      </c>
      <c r="T577" s="69">
        <v>1658545</v>
      </c>
      <c r="U577" s="102">
        <f t="shared" si="245"/>
        <v>12034.211627906976</v>
      </c>
      <c r="V577" s="103">
        <f t="shared" si="246"/>
        <v>3356.7874810701665</v>
      </c>
      <c r="W577" s="103">
        <f t="shared" si="247"/>
        <v>667.96094325718502</v>
      </c>
      <c r="X577" s="103">
        <f t="shared" si="248"/>
        <v>3608.1894477856754</v>
      </c>
      <c r="Y577" s="92">
        <f t="shared" si="249"/>
        <v>2636.7965023847378</v>
      </c>
      <c r="Z577" s="102">
        <f>Coverages!$C$10*G577</f>
        <v>665718750</v>
      </c>
      <c r="AA577" s="103">
        <f>Coverages!$C$12*G577</f>
        <v>88762500</v>
      </c>
      <c r="AB577" s="103">
        <f>Coverages!$C$14*G577</f>
        <v>443812500</v>
      </c>
      <c r="AC577" s="103">
        <f>Coverages!$C$16*G577</f>
        <v>8876250</v>
      </c>
      <c r="AD577" s="92">
        <f>Coverages!$C$18*G577</f>
        <v>8876250</v>
      </c>
      <c r="AE577" s="106">
        <f t="shared" si="267"/>
        <v>0.14533164343050275</v>
      </c>
      <c r="AF577" s="107">
        <f t="shared" si="250"/>
        <v>0.66953950147866492</v>
      </c>
      <c r="AG577" s="107">
        <f t="shared" si="251"/>
        <v>1.3759188846641317</v>
      </c>
      <c r="AH577" s="107">
        <f t="shared" si="252"/>
        <v>1.2363329108576258</v>
      </c>
      <c r="AI577" s="108">
        <f t="shared" si="253"/>
        <v>0.21258977608787494</v>
      </c>
      <c r="AJ577" s="106">
        <f t="shared" si="274"/>
        <v>0.16042829703859199</v>
      </c>
      <c r="AK577" s="107">
        <f t="shared" si="268"/>
        <v>0.68968832368698874</v>
      </c>
      <c r="AL577" s="107">
        <f t="shared" si="269"/>
        <v>1.406725591306726</v>
      </c>
      <c r="AM577" s="107">
        <f t="shared" si="270"/>
        <v>1.2594872080191346</v>
      </c>
      <c r="AN577" s="108">
        <f t="shared" si="271"/>
        <v>0.23011540039347003</v>
      </c>
      <c r="AO577" s="102">
        <f t="shared" si="272"/>
        <v>1748.9517532741868</v>
      </c>
      <c r="AP577" s="103">
        <f t="shared" si="254"/>
        <v>2247.5018166455429</v>
      </c>
      <c r="AQ577" s="103">
        <f t="shared" si="255"/>
        <v>919.0600760456274</v>
      </c>
      <c r="AR577" s="103">
        <f t="shared" si="256"/>
        <v>4460.923362906633</v>
      </c>
      <c r="AS577" s="92">
        <f t="shared" si="257"/>
        <v>560.55597803126318</v>
      </c>
      <c r="AT577" s="102">
        <f t="shared" si="273"/>
        <v>1754.4781599905848</v>
      </c>
      <c r="AU577" s="103">
        <f t="shared" si="258"/>
        <v>2254.6035615115029</v>
      </c>
      <c r="AV577" s="103">
        <f t="shared" si="259"/>
        <v>921.96415831520596</v>
      </c>
      <c r="AW577" s="103">
        <f t="shared" si="260"/>
        <v>4475.0191644563056</v>
      </c>
      <c r="AX577" s="92">
        <f t="shared" si="261"/>
        <v>562.32724491504632</v>
      </c>
    </row>
    <row r="578" spans="1:50" x14ac:dyDescent="0.2">
      <c r="A578" s="85" t="str">
        <f t="shared" si="262"/>
        <v>2014_2</v>
      </c>
      <c r="B578" s="59">
        <v>2014</v>
      </c>
      <c r="C578" s="59">
        <v>2</v>
      </c>
      <c r="D578" s="83" t="str">
        <f t="shared" si="263"/>
        <v>SML_Personal</v>
      </c>
      <c r="E578" s="70" t="s">
        <v>13</v>
      </c>
      <c r="F578" s="71" t="s">
        <v>14</v>
      </c>
      <c r="G578" s="88">
        <f t="shared" si="264"/>
        <v>5130.25</v>
      </c>
      <c r="H578" s="72">
        <v>20521</v>
      </c>
      <c r="I578" s="88">
        <f t="shared" si="265"/>
        <v>2108532750</v>
      </c>
      <c r="J578" s="92">
        <f t="shared" si="266"/>
        <v>8434131000</v>
      </c>
      <c r="K578" s="67">
        <v>131</v>
      </c>
      <c r="L578" s="68">
        <v>2291</v>
      </c>
      <c r="M578" s="68">
        <v>1317</v>
      </c>
      <c r="N578" s="68">
        <v>3815</v>
      </c>
      <c r="O578" s="69">
        <v>536</v>
      </c>
      <c r="P578" s="67">
        <v>1893470</v>
      </c>
      <c r="Q578" s="68">
        <v>3737811</v>
      </c>
      <c r="R578" s="68">
        <v>1660899</v>
      </c>
      <c r="S578" s="68">
        <v>6032774</v>
      </c>
      <c r="T578" s="69">
        <v>1791274</v>
      </c>
      <c r="U578" s="102">
        <f t="shared" si="245"/>
        <v>14453.969465648855</v>
      </c>
      <c r="V578" s="103">
        <f t="shared" si="246"/>
        <v>1631.5194238323877</v>
      </c>
      <c r="W578" s="103">
        <f t="shared" si="247"/>
        <v>1261.1230068337129</v>
      </c>
      <c r="X578" s="103">
        <f t="shared" si="248"/>
        <v>1581.3300131061599</v>
      </c>
      <c r="Y578" s="92">
        <f t="shared" si="249"/>
        <v>3341.9291044776119</v>
      </c>
      <c r="Z578" s="102">
        <f>Coverages!$C$10*G578</f>
        <v>1154306250</v>
      </c>
      <c r="AA578" s="103">
        <f>Coverages!$C$12*G578</f>
        <v>153907500</v>
      </c>
      <c r="AB578" s="103">
        <f>Coverages!$C$14*G578</f>
        <v>769537500</v>
      </c>
      <c r="AC578" s="103">
        <f>Coverages!$C$16*G578</f>
        <v>15390750</v>
      </c>
      <c r="AD578" s="92">
        <f>Coverages!$C$18*G578</f>
        <v>15390750</v>
      </c>
      <c r="AE578" s="106">
        <f t="shared" si="267"/>
        <v>2.553481799132596E-2</v>
      </c>
      <c r="AF578" s="107">
        <f t="shared" si="250"/>
        <v>0.44656693143608989</v>
      </c>
      <c r="AG578" s="107">
        <f t="shared" si="251"/>
        <v>0.2567126358364602</v>
      </c>
      <c r="AH578" s="107">
        <f t="shared" si="252"/>
        <v>0.74362847814433997</v>
      </c>
      <c r="AI578" s="108">
        <f t="shared" si="253"/>
        <v>0.10447833926221919</v>
      </c>
      <c r="AJ578" s="106">
        <f t="shared" si="274"/>
        <v>3.066622192673726E-2</v>
      </c>
      <c r="AK578" s="107">
        <f t="shared" si="268"/>
        <v>0.46273888513592293</v>
      </c>
      <c r="AL578" s="107">
        <f t="shared" si="269"/>
        <v>0.2709224583813985</v>
      </c>
      <c r="AM578" s="107">
        <f t="shared" si="270"/>
        <v>0.75783211479308765</v>
      </c>
      <c r="AN578" s="108">
        <f t="shared" si="271"/>
        <v>0.11442867728270513</v>
      </c>
      <c r="AO578" s="102">
        <f t="shared" si="272"/>
        <v>369.07947955752644</v>
      </c>
      <c r="AP578" s="103">
        <f t="shared" si="254"/>
        <v>728.58262267920668</v>
      </c>
      <c r="AQ578" s="103">
        <f t="shared" si="255"/>
        <v>323.7462111982847</v>
      </c>
      <c r="AR578" s="103">
        <f t="shared" si="256"/>
        <v>1175.9220310901028</v>
      </c>
      <c r="AS578" s="92">
        <f t="shared" si="257"/>
        <v>349.15920276789632</v>
      </c>
      <c r="AT578" s="102">
        <f t="shared" si="273"/>
        <v>370.24571145094086</v>
      </c>
      <c r="AU578" s="103">
        <f t="shared" si="258"/>
        <v>730.88482678054197</v>
      </c>
      <c r="AV578" s="103">
        <f t="shared" si="259"/>
        <v>324.76919724271113</v>
      </c>
      <c r="AW578" s="103">
        <f t="shared" si="260"/>
        <v>1179.6377558940665</v>
      </c>
      <c r="AX578" s="92">
        <f t="shared" si="261"/>
        <v>350.2624897851947</v>
      </c>
    </row>
    <row r="579" spans="1:50" x14ac:dyDescent="0.2">
      <c r="A579" s="85" t="str">
        <f t="shared" si="262"/>
        <v>2014_2</v>
      </c>
      <c r="B579" s="59">
        <v>2014</v>
      </c>
      <c r="C579" s="59">
        <v>2</v>
      </c>
      <c r="D579" s="83" t="str">
        <f t="shared" si="263"/>
        <v>LSL_Personal</v>
      </c>
      <c r="E579" s="70" t="s">
        <v>15</v>
      </c>
      <c r="F579" s="71" t="s">
        <v>14</v>
      </c>
      <c r="G579" s="88">
        <f t="shared" si="264"/>
        <v>1327.75</v>
      </c>
      <c r="H579" s="72">
        <v>5311</v>
      </c>
      <c r="I579" s="88">
        <f t="shared" si="265"/>
        <v>545705250</v>
      </c>
      <c r="J579" s="92">
        <f t="shared" si="266"/>
        <v>2182821000</v>
      </c>
      <c r="K579" s="67">
        <v>23</v>
      </c>
      <c r="L579" s="68">
        <v>455</v>
      </c>
      <c r="M579" s="68">
        <v>878</v>
      </c>
      <c r="N579" s="68">
        <v>762</v>
      </c>
      <c r="O579" s="69">
        <v>113</v>
      </c>
      <c r="P579" s="67">
        <v>590895</v>
      </c>
      <c r="Q579" s="68">
        <v>1269041</v>
      </c>
      <c r="R579" s="68">
        <v>1106443</v>
      </c>
      <c r="S579" s="68">
        <v>1979642</v>
      </c>
      <c r="T579" s="69">
        <v>637719</v>
      </c>
      <c r="U579" s="102">
        <f t="shared" si="245"/>
        <v>25691.08695652174</v>
      </c>
      <c r="V579" s="103">
        <f t="shared" si="246"/>
        <v>2789.1010989010988</v>
      </c>
      <c r="W579" s="103">
        <f t="shared" si="247"/>
        <v>1260.1856492027334</v>
      </c>
      <c r="X579" s="103">
        <f t="shared" si="248"/>
        <v>2597.9553805774276</v>
      </c>
      <c r="Y579" s="92">
        <f t="shared" si="249"/>
        <v>5643.5309734513276</v>
      </c>
      <c r="Z579" s="102">
        <f>Coverages!$C$10*G579</f>
        <v>298743750</v>
      </c>
      <c r="AA579" s="103">
        <f>Coverages!$C$12*G579</f>
        <v>39832500</v>
      </c>
      <c r="AB579" s="103">
        <f>Coverages!$C$14*G579</f>
        <v>199162500</v>
      </c>
      <c r="AC579" s="103">
        <f>Coverages!$C$16*G579</f>
        <v>3983250</v>
      </c>
      <c r="AD579" s="92">
        <f>Coverages!$C$18*G579</f>
        <v>3983250</v>
      </c>
      <c r="AE579" s="106">
        <f t="shared" si="267"/>
        <v>1.7322538128412727E-2</v>
      </c>
      <c r="AF579" s="107">
        <f t="shared" si="250"/>
        <v>0.34268499340990399</v>
      </c>
      <c r="AG579" s="107">
        <f t="shared" si="251"/>
        <v>0.66126906420636411</v>
      </c>
      <c r="AH579" s="107">
        <f t="shared" si="252"/>
        <v>0.57390321973263037</v>
      </c>
      <c r="AI579" s="108">
        <f t="shared" si="253"/>
        <v>8.5106382978723402E-2</v>
      </c>
      <c r="AJ579" s="106">
        <f t="shared" si="274"/>
        <v>2.5665284229026222E-2</v>
      </c>
      <c r="AK579" s="107">
        <f t="shared" si="268"/>
        <v>0.37303313369683849</v>
      </c>
      <c r="AL579" s="107">
        <f t="shared" si="269"/>
        <v>0.6915322260113419</v>
      </c>
      <c r="AM579" s="107">
        <f t="shared" si="270"/>
        <v>0.60552390102211218</v>
      </c>
      <c r="AN579" s="108">
        <f t="shared" si="271"/>
        <v>0.10294922915766459</v>
      </c>
      <c r="AO579" s="102">
        <f t="shared" si="272"/>
        <v>445.03483336471476</v>
      </c>
      <c r="AP579" s="103">
        <f t="shared" si="254"/>
        <v>955.783091696479</v>
      </c>
      <c r="AQ579" s="103">
        <f t="shared" si="255"/>
        <v>833.32178497458108</v>
      </c>
      <c r="AR579" s="103">
        <f t="shared" si="256"/>
        <v>1490.9749576350969</v>
      </c>
      <c r="AS579" s="92">
        <f t="shared" si="257"/>
        <v>480.30050837883635</v>
      </c>
      <c r="AT579" s="102">
        <f t="shared" si="273"/>
        <v>446.44107198023607</v>
      </c>
      <c r="AU579" s="103">
        <f t="shared" si="258"/>
        <v>958.80321279900954</v>
      </c>
      <c r="AV579" s="103">
        <f t="shared" si="259"/>
        <v>835.9549480111159</v>
      </c>
      <c r="AW579" s="103">
        <f t="shared" si="260"/>
        <v>1495.6861990998373</v>
      </c>
      <c r="AX579" s="92">
        <f t="shared" si="261"/>
        <v>481.81818086489841</v>
      </c>
    </row>
    <row r="580" spans="1:50" x14ac:dyDescent="0.2">
      <c r="A580" s="85" t="str">
        <f t="shared" si="262"/>
        <v>2014_2</v>
      </c>
      <c r="B580" s="59">
        <v>2014</v>
      </c>
      <c r="C580" s="59">
        <v>2</v>
      </c>
      <c r="D580" s="83" t="str">
        <f t="shared" si="263"/>
        <v>MYA_Personal</v>
      </c>
      <c r="E580" s="70" t="s">
        <v>16</v>
      </c>
      <c r="F580" s="71" t="s">
        <v>14</v>
      </c>
      <c r="G580" s="88">
        <f t="shared" si="264"/>
        <v>1302.25</v>
      </c>
      <c r="H580" s="72">
        <v>5209</v>
      </c>
      <c r="I580" s="88">
        <f t="shared" si="265"/>
        <v>535224750</v>
      </c>
      <c r="J580" s="92">
        <f t="shared" si="266"/>
        <v>2140899000</v>
      </c>
      <c r="K580" s="67">
        <v>98</v>
      </c>
      <c r="L580" s="68">
        <v>633</v>
      </c>
      <c r="M580" s="68">
        <v>1508</v>
      </c>
      <c r="N580" s="68">
        <v>1665</v>
      </c>
      <c r="O580" s="69">
        <v>113</v>
      </c>
      <c r="P580" s="67">
        <v>966133</v>
      </c>
      <c r="Q580" s="68">
        <v>2159734</v>
      </c>
      <c r="R580" s="68">
        <v>1411311</v>
      </c>
      <c r="S580" s="68">
        <v>4797589</v>
      </c>
      <c r="T580" s="69">
        <v>569896</v>
      </c>
      <c r="U580" s="102">
        <f t="shared" si="245"/>
        <v>9858.5</v>
      </c>
      <c r="V580" s="103">
        <f t="shared" si="246"/>
        <v>3411.9020537124802</v>
      </c>
      <c r="W580" s="103">
        <f t="shared" si="247"/>
        <v>935.88262599469499</v>
      </c>
      <c r="X580" s="103">
        <f t="shared" si="248"/>
        <v>2881.4348348348349</v>
      </c>
      <c r="Y580" s="92">
        <f t="shared" si="249"/>
        <v>5043.3274336283184</v>
      </c>
      <c r="Z580" s="102">
        <f>Coverages!$C$10*G580</f>
        <v>293006250</v>
      </c>
      <c r="AA580" s="103">
        <f>Coverages!$C$12*G580</f>
        <v>39067500</v>
      </c>
      <c r="AB580" s="103">
        <f>Coverages!$C$14*G580</f>
        <v>195337500</v>
      </c>
      <c r="AC580" s="103">
        <f>Coverages!$C$16*G580</f>
        <v>3906750</v>
      </c>
      <c r="AD580" s="92">
        <f>Coverages!$C$18*G580</f>
        <v>3906750</v>
      </c>
      <c r="AE580" s="106">
        <f t="shared" si="267"/>
        <v>7.5254367440967557E-2</v>
      </c>
      <c r="AF580" s="107">
        <f t="shared" si="250"/>
        <v>0.48608178153196391</v>
      </c>
      <c r="AG580" s="107">
        <f t="shared" si="251"/>
        <v>1.1579957765406028</v>
      </c>
      <c r="AH580" s="107">
        <f t="shared" si="252"/>
        <v>1.2785563447878672</v>
      </c>
      <c r="AI580" s="108">
        <f t="shared" si="253"/>
        <v>8.6772893069687079E-2</v>
      </c>
      <c r="AJ580" s="106">
        <f t="shared" si="274"/>
        <v>9.2287155293442946E-2</v>
      </c>
      <c r="AK580" s="107">
        <f t="shared" si="268"/>
        <v>0.51835263243306406</v>
      </c>
      <c r="AL580" s="107">
        <f t="shared" si="269"/>
        <v>1.1856133148162762</v>
      </c>
      <c r="AM580" s="107">
        <f t="shared" si="270"/>
        <v>1.3170886686050598</v>
      </c>
      <c r="AN580" s="108">
        <f t="shared" si="271"/>
        <v>0.10494855238367033</v>
      </c>
      <c r="AO580" s="102">
        <f t="shared" si="272"/>
        <v>741.89518141677866</v>
      </c>
      <c r="AP580" s="103">
        <f t="shared" si="254"/>
        <v>1658.4634286811288</v>
      </c>
      <c r="AQ580" s="103">
        <f t="shared" si="255"/>
        <v>1083.7481282395854</v>
      </c>
      <c r="AR580" s="103">
        <f t="shared" si="256"/>
        <v>3684.0767901708582</v>
      </c>
      <c r="AS580" s="92">
        <f t="shared" si="257"/>
        <v>437.62411211364946</v>
      </c>
      <c r="AT580" s="102">
        <f t="shared" si="273"/>
        <v>744.23945106616691</v>
      </c>
      <c r="AU580" s="103">
        <f t="shared" si="258"/>
        <v>1663.7039068212523</v>
      </c>
      <c r="AV580" s="103">
        <f t="shared" si="259"/>
        <v>1087.1725983106292</v>
      </c>
      <c r="AW580" s="103">
        <f t="shared" si="260"/>
        <v>3695.7178812866146</v>
      </c>
      <c r="AX580" s="92">
        <f t="shared" si="261"/>
        <v>439.00693403993472</v>
      </c>
    </row>
    <row r="581" spans="1:50" x14ac:dyDescent="0.2">
      <c r="A581" s="85" t="str">
        <f t="shared" si="262"/>
        <v>2014_2</v>
      </c>
      <c r="B581" s="59">
        <v>2014</v>
      </c>
      <c r="C581" s="59">
        <v>2</v>
      </c>
      <c r="D581" s="83" t="str">
        <f t="shared" si="263"/>
        <v>SMA_Personal</v>
      </c>
      <c r="E581" s="70" t="s">
        <v>17</v>
      </c>
      <c r="F581" s="71" t="s">
        <v>14</v>
      </c>
      <c r="G581" s="88">
        <f t="shared" si="264"/>
        <v>5246.75</v>
      </c>
      <c r="H581" s="72">
        <v>20987</v>
      </c>
      <c r="I581" s="88">
        <f t="shared" si="265"/>
        <v>2156414250</v>
      </c>
      <c r="J581" s="92">
        <f t="shared" si="266"/>
        <v>8625657000</v>
      </c>
      <c r="K581" s="67">
        <v>115</v>
      </c>
      <c r="L581" s="68">
        <v>1863</v>
      </c>
      <c r="M581" s="68">
        <v>6043</v>
      </c>
      <c r="N581" s="68">
        <v>3165</v>
      </c>
      <c r="O581" s="69">
        <v>453</v>
      </c>
      <c r="P581" s="67">
        <v>1957349</v>
      </c>
      <c r="Q581" s="68">
        <v>7256093</v>
      </c>
      <c r="R581" s="68">
        <v>4960775</v>
      </c>
      <c r="S581" s="68">
        <v>10254388</v>
      </c>
      <c r="T581" s="69">
        <v>2388318</v>
      </c>
      <c r="U581" s="102">
        <f t="shared" si="245"/>
        <v>17020.426086956522</v>
      </c>
      <c r="V581" s="103">
        <f t="shared" si="246"/>
        <v>3894.8432635534086</v>
      </c>
      <c r="W581" s="103">
        <f t="shared" si="247"/>
        <v>820.91262617905011</v>
      </c>
      <c r="X581" s="103">
        <f t="shared" si="248"/>
        <v>3239.933017377567</v>
      </c>
      <c r="Y581" s="92">
        <f t="shared" si="249"/>
        <v>5272.2251655629143</v>
      </c>
      <c r="Z581" s="102">
        <f>Coverages!$C$10*G581</f>
        <v>1180518750</v>
      </c>
      <c r="AA581" s="103">
        <f>Coverages!$C$12*G581</f>
        <v>157402500</v>
      </c>
      <c r="AB581" s="103">
        <f>Coverages!$C$14*G581</f>
        <v>787012500</v>
      </c>
      <c r="AC581" s="103">
        <f>Coverages!$C$16*G581</f>
        <v>15740250</v>
      </c>
      <c r="AD581" s="92">
        <f>Coverages!$C$18*G581</f>
        <v>15740250</v>
      </c>
      <c r="AE581" s="106">
        <f t="shared" si="267"/>
        <v>2.1918330395006434E-2</v>
      </c>
      <c r="AF581" s="107">
        <f t="shared" si="250"/>
        <v>0.3550769523991042</v>
      </c>
      <c r="AG581" s="107">
        <f t="shared" si="251"/>
        <v>1.151760613713251</v>
      </c>
      <c r="AH581" s="107">
        <f t="shared" si="252"/>
        <v>0.60323057130604663</v>
      </c>
      <c r="AI581" s="108">
        <f t="shared" si="253"/>
        <v>8.6339162338590555E-2</v>
      </c>
      <c r="AJ581" s="106">
        <f t="shared" si="274"/>
        <v>2.6628125672690038E-2</v>
      </c>
      <c r="AK581" s="107">
        <f t="shared" si="268"/>
        <v>0.37047004656269189</v>
      </c>
      <c r="AL581" s="107">
        <f t="shared" si="269"/>
        <v>1.1652090374349526</v>
      </c>
      <c r="AM581" s="107">
        <f t="shared" si="270"/>
        <v>0.61896755548048399</v>
      </c>
      <c r="AN581" s="108">
        <f t="shared" si="271"/>
        <v>9.5373725447259916E-2</v>
      </c>
      <c r="AO581" s="102">
        <f t="shared" si="272"/>
        <v>373.05932243769951</v>
      </c>
      <c r="AP581" s="103">
        <f t="shared" si="254"/>
        <v>1382.9690760947253</v>
      </c>
      <c r="AQ581" s="103">
        <f t="shared" si="255"/>
        <v>945.49483013293946</v>
      </c>
      <c r="AR581" s="103">
        <f t="shared" si="256"/>
        <v>1954.4266450659932</v>
      </c>
      <c r="AS581" s="92">
        <f t="shared" si="257"/>
        <v>455.19950445513888</v>
      </c>
      <c r="AT581" s="102">
        <f t="shared" si="273"/>
        <v>374.23812999558379</v>
      </c>
      <c r="AU581" s="103">
        <f t="shared" si="258"/>
        <v>1387.3390363159795</v>
      </c>
      <c r="AV581" s="103">
        <f t="shared" si="259"/>
        <v>948.48244198088457</v>
      </c>
      <c r="AW581" s="103">
        <f t="shared" si="260"/>
        <v>1960.6023194479649</v>
      </c>
      <c r="AX581" s="92">
        <f t="shared" si="261"/>
        <v>456.63786179919509</v>
      </c>
    </row>
    <row r="582" spans="1:50" x14ac:dyDescent="0.2">
      <c r="A582" s="85" t="str">
        <f t="shared" si="262"/>
        <v>2014_2</v>
      </c>
      <c r="B582" s="59">
        <v>2014</v>
      </c>
      <c r="C582" s="59">
        <v>2</v>
      </c>
      <c r="D582" s="83" t="str">
        <f t="shared" si="263"/>
        <v>MSL_Personal</v>
      </c>
      <c r="E582" s="70" t="s">
        <v>18</v>
      </c>
      <c r="F582" s="71" t="s">
        <v>14</v>
      </c>
      <c r="G582" s="88">
        <f t="shared" si="264"/>
        <v>4273.5</v>
      </c>
      <c r="H582" s="72">
        <v>17094</v>
      </c>
      <c r="I582" s="88">
        <f t="shared" si="265"/>
        <v>1756408500</v>
      </c>
      <c r="J582" s="92">
        <f t="shared" si="266"/>
        <v>7025634000</v>
      </c>
      <c r="K582" s="67">
        <v>179</v>
      </c>
      <c r="L582" s="68">
        <v>1398</v>
      </c>
      <c r="M582" s="68">
        <v>5478</v>
      </c>
      <c r="N582" s="68">
        <v>2152</v>
      </c>
      <c r="O582" s="69">
        <v>449</v>
      </c>
      <c r="P582" s="67">
        <v>3698437</v>
      </c>
      <c r="Q582" s="68">
        <v>4118493</v>
      </c>
      <c r="R582" s="68">
        <v>12758566</v>
      </c>
      <c r="S582" s="68">
        <v>6766269</v>
      </c>
      <c r="T582" s="69">
        <v>1298639</v>
      </c>
      <c r="U582" s="102">
        <f t="shared" si="245"/>
        <v>20661.659217877095</v>
      </c>
      <c r="V582" s="103">
        <f t="shared" si="246"/>
        <v>2945.9892703862661</v>
      </c>
      <c r="W582" s="103">
        <f t="shared" si="247"/>
        <v>2329.0554947060973</v>
      </c>
      <c r="X582" s="103">
        <f t="shared" si="248"/>
        <v>3144.1770446096652</v>
      </c>
      <c r="Y582" s="92">
        <f t="shared" si="249"/>
        <v>2892.2917594654787</v>
      </c>
      <c r="Z582" s="102">
        <f>Coverages!$C$10*G582</f>
        <v>961537500</v>
      </c>
      <c r="AA582" s="103">
        <f>Coverages!$C$12*G582</f>
        <v>128205000</v>
      </c>
      <c r="AB582" s="103">
        <f>Coverages!$C$14*G582</f>
        <v>641025000</v>
      </c>
      <c r="AC582" s="103">
        <f>Coverages!$C$16*G582</f>
        <v>12820500</v>
      </c>
      <c r="AD582" s="92">
        <f>Coverages!$C$18*G582</f>
        <v>12820500</v>
      </c>
      <c r="AE582" s="106">
        <f t="shared" si="267"/>
        <v>4.1886041886041885E-2</v>
      </c>
      <c r="AF582" s="107">
        <f t="shared" si="250"/>
        <v>0.32713232713232715</v>
      </c>
      <c r="AG582" s="107">
        <f t="shared" si="251"/>
        <v>1.281853281853282</v>
      </c>
      <c r="AH582" s="107">
        <f t="shared" si="252"/>
        <v>0.50356850356850358</v>
      </c>
      <c r="AI582" s="108">
        <f t="shared" si="253"/>
        <v>0.10506610506610507</v>
      </c>
      <c r="AJ582" s="106">
        <f t="shared" si="274"/>
        <v>4.9026191496132264E-2</v>
      </c>
      <c r="AK582" s="107">
        <f t="shared" si="268"/>
        <v>0.34385441997139904</v>
      </c>
      <c r="AL582" s="107">
        <f t="shared" si="269"/>
        <v>1.303276996479807</v>
      </c>
      <c r="AM582" s="107">
        <f t="shared" si="270"/>
        <v>0.52138913179819457</v>
      </c>
      <c r="AN582" s="108">
        <f t="shared" si="271"/>
        <v>0.1159953676844766</v>
      </c>
      <c r="AO582" s="102">
        <f t="shared" si="272"/>
        <v>865.43512343512339</v>
      </c>
      <c r="AP582" s="103">
        <f t="shared" si="254"/>
        <v>963.72832572832567</v>
      </c>
      <c r="AQ582" s="103">
        <f t="shared" si="255"/>
        <v>2985.5074295074296</v>
      </c>
      <c r="AR582" s="103">
        <f t="shared" si="256"/>
        <v>1583.3085293085294</v>
      </c>
      <c r="AS582" s="92">
        <f t="shared" si="257"/>
        <v>303.8818298818299</v>
      </c>
      <c r="AT582" s="102">
        <f t="shared" si="273"/>
        <v>868.16975946485093</v>
      </c>
      <c r="AU582" s="103">
        <f t="shared" si="258"/>
        <v>966.77355249465438</v>
      </c>
      <c r="AV582" s="103">
        <f t="shared" si="259"/>
        <v>2994.9411536106809</v>
      </c>
      <c r="AW582" s="103">
        <f t="shared" si="260"/>
        <v>1588.3115300340328</v>
      </c>
      <c r="AX582" s="92">
        <f t="shared" si="261"/>
        <v>304.84204767086061</v>
      </c>
    </row>
    <row r="583" spans="1:50" x14ac:dyDescent="0.2">
      <c r="A583" s="85" t="str">
        <f t="shared" si="262"/>
        <v>2014_2</v>
      </c>
      <c r="B583" s="59">
        <v>2014</v>
      </c>
      <c r="C583" s="59">
        <v>2</v>
      </c>
      <c r="D583" s="83" t="str">
        <f t="shared" si="263"/>
        <v>LYL_Personal</v>
      </c>
      <c r="E583" s="70" t="s">
        <v>19</v>
      </c>
      <c r="F583" s="71" t="s">
        <v>14</v>
      </c>
      <c r="G583" s="88">
        <f t="shared" si="264"/>
        <v>1054</v>
      </c>
      <c r="H583" s="72">
        <v>4216</v>
      </c>
      <c r="I583" s="88">
        <f t="shared" si="265"/>
        <v>433194000</v>
      </c>
      <c r="J583" s="92">
        <f t="shared" si="266"/>
        <v>1732776000</v>
      </c>
      <c r="K583" s="67">
        <v>81</v>
      </c>
      <c r="L583" s="68">
        <v>366</v>
      </c>
      <c r="M583" s="68">
        <v>657</v>
      </c>
      <c r="N583" s="68">
        <v>546</v>
      </c>
      <c r="O583" s="69">
        <v>155</v>
      </c>
      <c r="P583" s="67">
        <v>1626259</v>
      </c>
      <c r="Q583" s="68">
        <v>1094694</v>
      </c>
      <c r="R583" s="68">
        <v>778988</v>
      </c>
      <c r="S583" s="68">
        <v>1750869</v>
      </c>
      <c r="T583" s="69">
        <v>835062</v>
      </c>
      <c r="U583" s="102">
        <f t="shared" si="245"/>
        <v>20077.271604938273</v>
      </c>
      <c r="V583" s="103">
        <f t="shared" si="246"/>
        <v>2990.967213114754</v>
      </c>
      <c r="W583" s="103">
        <f t="shared" si="247"/>
        <v>1185.6742770167427</v>
      </c>
      <c r="X583" s="103">
        <f t="shared" si="248"/>
        <v>3206.7197802197802</v>
      </c>
      <c r="Y583" s="92">
        <f t="shared" si="249"/>
        <v>5387.4967741935479</v>
      </c>
      <c r="Z583" s="102">
        <f>Coverages!$C$10*G583</f>
        <v>237150000</v>
      </c>
      <c r="AA583" s="103">
        <f>Coverages!$C$12*G583</f>
        <v>31620000</v>
      </c>
      <c r="AB583" s="103">
        <f>Coverages!$C$14*G583</f>
        <v>158100000</v>
      </c>
      <c r="AC583" s="103">
        <f>Coverages!$C$16*G583</f>
        <v>3162000</v>
      </c>
      <c r="AD583" s="92">
        <f>Coverages!$C$18*G583</f>
        <v>3162000</v>
      </c>
      <c r="AE583" s="106">
        <f t="shared" si="267"/>
        <v>7.6850094876660335E-2</v>
      </c>
      <c r="AF583" s="107">
        <f t="shared" si="250"/>
        <v>0.34724857685009486</v>
      </c>
      <c r="AG583" s="107">
        <f t="shared" si="251"/>
        <v>0.62333965844402273</v>
      </c>
      <c r="AH583" s="107">
        <f t="shared" si="252"/>
        <v>0.51802656546489567</v>
      </c>
      <c r="AI583" s="108">
        <f t="shared" si="253"/>
        <v>0.14705882352941177</v>
      </c>
      <c r="AJ583" s="106">
        <f t="shared" si="274"/>
        <v>9.5965958974256277E-2</v>
      </c>
      <c r="AK583" s="107">
        <f t="shared" si="268"/>
        <v>0.38141737997960279</v>
      </c>
      <c r="AL583" s="107">
        <f t="shared" si="269"/>
        <v>0.65811512320402077</v>
      </c>
      <c r="AM583" s="107">
        <f t="shared" si="270"/>
        <v>0.55388763039334266</v>
      </c>
      <c r="AN583" s="108">
        <f t="shared" si="271"/>
        <v>0.17247678398267793</v>
      </c>
      <c r="AO583" s="102">
        <f t="shared" si="272"/>
        <v>1542.9402277039849</v>
      </c>
      <c r="AP583" s="103">
        <f t="shared" si="254"/>
        <v>1038.6091081593927</v>
      </c>
      <c r="AQ583" s="103">
        <f t="shared" si="255"/>
        <v>739.07779886148012</v>
      </c>
      <c r="AR583" s="103">
        <f t="shared" si="256"/>
        <v>1661.1660341555978</v>
      </c>
      <c r="AS583" s="92">
        <f t="shared" si="257"/>
        <v>792.27893738140415</v>
      </c>
      <c r="AT583" s="102">
        <f t="shared" si="273"/>
        <v>1547.8156710782353</v>
      </c>
      <c r="AU583" s="103">
        <f t="shared" si="258"/>
        <v>1041.8909461748206</v>
      </c>
      <c r="AV583" s="103">
        <f t="shared" si="259"/>
        <v>741.41316603437235</v>
      </c>
      <c r="AW583" s="103">
        <f t="shared" si="260"/>
        <v>1666.4150520950714</v>
      </c>
      <c r="AX583" s="92">
        <f t="shared" si="261"/>
        <v>794.78241160967173</v>
      </c>
    </row>
    <row r="584" spans="1:50" x14ac:dyDescent="0.2">
      <c r="A584" s="85" t="str">
        <f t="shared" si="262"/>
        <v>2014_2</v>
      </c>
      <c r="B584" s="59">
        <v>2014</v>
      </c>
      <c r="C584" s="59">
        <v>2</v>
      </c>
      <c r="D584" s="83" t="str">
        <f t="shared" si="263"/>
        <v>LSA_Personal</v>
      </c>
      <c r="E584" s="70" t="s">
        <v>20</v>
      </c>
      <c r="F584" s="71" t="s">
        <v>14</v>
      </c>
      <c r="G584" s="88">
        <f t="shared" si="264"/>
        <v>6745.25</v>
      </c>
      <c r="H584" s="72">
        <v>26981</v>
      </c>
      <c r="I584" s="88">
        <f t="shared" si="265"/>
        <v>2772297750</v>
      </c>
      <c r="J584" s="92">
        <f t="shared" si="266"/>
        <v>11089191000</v>
      </c>
      <c r="K584" s="67">
        <v>390</v>
      </c>
      <c r="L584" s="68">
        <v>3064</v>
      </c>
      <c r="M584" s="68">
        <v>2210</v>
      </c>
      <c r="N584" s="68">
        <v>4941</v>
      </c>
      <c r="O584" s="69">
        <v>952</v>
      </c>
      <c r="P584" s="67">
        <v>10761169</v>
      </c>
      <c r="Q584" s="68">
        <v>7904271</v>
      </c>
      <c r="R584" s="68">
        <v>1789561</v>
      </c>
      <c r="S584" s="68">
        <v>11816754</v>
      </c>
      <c r="T584" s="69">
        <v>8083265</v>
      </c>
      <c r="U584" s="102">
        <f t="shared" si="245"/>
        <v>27592.741025641026</v>
      </c>
      <c r="V584" s="103">
        <f t="shared" si="246"/>
        <v>2579.7229112271539</v>
      </c>
      <c r="W584" s="103">
        <f t="shared" si="247"/>
        <v>809.75610859728511</v>
      </c>
      <c r="X584" s="103">
        <f t="shared" si="248"/>
        <v>2391.5713418336368</v>
      </c>
      <c r="Y584" s="92">
        <f t="shared" si="249"/>
        <v>8490.8245798319331</v>
      </c>
      <c r="Z584" s="102">
        <f>Coverages!$C$10*G584</f>
        <v>1517681250</v>
      </c>
      <c r="AA584" s="103">
        <f>Coverages!$C$12*G584</f>
        <v>202357500</v>
      </c>
      <c r="AB584" s="103">
        <f>Coverages!$C$14*G584</f>
        <v>1011787500</v>
      </c>
      <c r="AC584" s="103">
        <f>Coverages!$C$16*G584</f>
        <v>20235750</v>
      </c>
      <c r="AD584" s="92">
        <f>Coverages!$C$18*G584</f>
        <v>20235750</v>
      </c>
      <c r="AE584" s="106">
        <f t="shared" si="267"/>
        <v>5.7818464845632113E-2</v>
      </c>
      <c r="AF584" s="107">
        <f t="shared" si="250"/>
        <v>0.45424558022311995</v>
      </c>
      <c r="AG584" s="107">
        <f t="shared" si="251"/>
        <v>0.32763796745858198</v>
      </c>
      <c r="AH584" s="107">
        <f t="shared" si="252"/>
        <v>0.73251547385196991</v>
      </c>
      <c r="AI584" s="108">
        <f t="shared" si="253"/>
        <v>0.14113635521292761</v>
      </c>
      <c r="AJ584" s="106">
        <f t="shared" si="274"/>
        <v>6.4439981386440123E-2</v>
      </c>
      <c r="AK584" s="107">
        <f t="shared" si="268"/>
        <v>0.46837098434496199</v>
      </c>
      <c r="AL584" s="107">
        <f t="shared" si="269"/>
        <v>0.34095340978742833</v>
      </c>
      <c r="AM584" s="107">
        <f t="shared" si="270"/>
        <v>0.74507330470433486</v>
      </c>
      <c r="AN584" s="108">
        <f t="shared" si="271"/>
        <v>0.15101365998439242</v>
      </c>
      <c r="AO584" s="102">
        <f t="shared" si="272"/>
        <v>1595.3699269856565</v>
      </c>
      <c r="AP584" s="103">
        <f t="shared" si="254"/>
        <v>1171.8277306252548</v>
      </c>
      <c r="AQ584" s="103">
        <f t="shared" si="255"/>
        <v>265.30684555798524</v>
      </c>
      <c r="AR584" s="103">
        <f t="shared" si="256"/>
        <v>1751.863014714058</v>
      </c>
      <c r="AS584" s="92">
        <f t="shared" si="257"/>
        <v>1198.3640339498165</v>
      </c>
      <c r="AT584" s="102">
        <f t="shared" si="273"/>
        <v>1600.411039791157</v>
      </c>
      <c r="AU584" s="103">
        <f t="shared" si="258"/>
        <v>1175.5305180971593</v>
      </c>
      <c r="AV584" s="103">
        <f t="shared" si="259"/>
        <v>266.14517259042236</v>
      </c>
      <c r="AW584" s="103">
        <f t="shared" si="260"/>
        <v>1757.3986205491535</v>
      </c>
      <c r="AX584" s="92">
        <f t="shared" si="261"/>
        <v>1202.1506718793717</v>
      </c>
    </row>
    <row r="585" spans="1:50" x14ac:dyDescent="0.2">
      <c r="A585" s="85" t="str">
        <f t="shared" si="262"/>
        <v>2014_2</v>
      </c>
      <c r="B585" s="59">
        <v>2014</v>
      </c>
      <c r="C585" s="59">
        <v>2</v>
      </c>
      <c r="D585" s="83" t="str">
        <f t="shared" si="263"/>
        <v>LMA_Personal</v>
      </c>
      <c r="E585" s="70" t="s">
        <v>21</v>
      </c>
      <c r="F585" s="71" t="s">
        <v>14</v>
      </c>
      <c r="G585" s="88">
        <f t="shared" si="264"/>
        <v>8145.5</v>
      </c>
      <c r="H585" s="72">
        <v>32582</v>
      </c>
      <c r="I585" s="88">
        <f t="shared" si="265"/>
        <v>3347800500</v>
      </c>
      <c r="J585" s="92">
        <f t="shared" si="266"/>
        <v>13391202000</v>
      </c>
      <c r="K585" s="67">
        <v>926</v>
      </c>
      <c r="L585" s="68">
        <v>3011</v>
      </c>
      <c r="M585" s="68">
        <v>4903</v>
      </c>
      <c r="N585" s="68">
        <v>7171</v>
      </c>
      <c r="O585" s="69">
        <v>2359</v>
      </c>
      <c r="P585" s="67">
        <v>13676267</v>
      </c>
      <c r="Q585" s="68">
        <v>7540126</v>
      </c>
      <c r="R585" s="68">
        <v>4216872</v>
      </c>
      <c r="S585" s="68">
        <v>21609868</v>
      </c>
      <c r="T585" s="69">
        <v>12018319</v>
      </c>
      <c r="U585" s="102">
        <f t="shared" si="245"/>
        <v>14769.186825053996</v>
      </c>
      <c r="V585" s="103">
        <f t="shared" si="246"/>
        <v>2504.1932912653601</v>
      </c>
      <c r="W585" s="103">
        <f t="shared" si="247"/>
        <v>860.05955537426064</v>
      </c>
      <c r="X585" s="103">
        <f t="shared" si="248"/>
        <v>3013.5082973086041</v>
      </c>
      <c r="Y585" s="92">
        <f t="shared" si="249"/>
        <v>5094.6668079694782</v>
      </c>
      <c r="Z585" s="102">
        <f>Coverages!$C$10*G585</f>
        <v>1832737500</v>
      </c>
      <c r="AA585" s="103">
        <f>Coverages!$C$12*G585</f>
        <v>244365000</v>
      </c>
      <c r="AB585" s="103">
        <f>Coverages!$C$14*G585</f>
        <v>1221825000</v>
      </c>
      <c r="AC585" s="103">
        <f>Coverages!$C$16*G585</f>
        <v>24436500</v>
      </c>
      <c r="AD585" s="92">
        <f>Coverages!$C$18*G585</f>
        <v>24436500</v>
      </c>
      <c r="AE585" s="106">
        <f t="shared" si="267"/>
        <v>0.11368240132588546</v>
      </c>
      <c r="AF585" s="107">
        <f t="shared" si="250"/>
        <v>0.36965195506721504</v>
      </c>
      <c r="AG585" s="107">
        <f t="shared" si="251"/>
        <v>0.60192744460131364</v>
      </c>
      <c r="AH585" s="107">
        <f t="shared" si="252"/>
        <v>0.88036339082929227</v>
      </c>
      <c r="AI585" s="108">
        <f t="shared" si="253"/>
        <v>0.28960775888527407</v>
      </c>
      <c r="AJ585" s="106">
        <f t="shared" si="274"/>
        <v>0.12187720121161906</v>
      </c>
      <c r="AK585" s="107">
        <f t="shared" si="268"/>
        <v>0.38211384054493247</v>
      </c>
      <c r="AL585" s="107">
        <f t="shared" si="269"/>
        <v>0.61456462653681454</v>
      </c>
      <c r="AM585" s="107">
        <f t="shared" si="270"/>
        <v>0.88874177137248089</v>
      </c>
      <c r="AN585" s="108">
        <f t="shared" si="271"/>
        <v>0.30131760662744195</v>
      </c>
      <c r="AO585" s="102">
        <f t="shared" si="272"/>
        <v>1678.9966239027683</v>
      </c>
      <c r="AP585" s="103">
        <f t="shared" si="254"/>
        <v>925.67994598244434</v>
      </c>
      <c r="AQ585" s="103">
        <f t="shared" si="255"/>
        <v>517.69345037137066</v>
      </c>
      <c r="AR585" s="103">
        <f t="shared" si="256"/>
        <v>2652.9823829108095</v>
      </c>
      <c r="AS585" s="92">
        <f t="shared" si="257"/>
        <v>1475.4550365232337</v>
      </c>
      <c r="AT585" s="102">
        <f t="shared" si="273"/>
        <v>1684.3019836428384</v>
      </c>
      <c r="AU585" s="103">
        <f t="shared" si="258"/>
        <v>928.60494597809054</v>
      </c>
      <c r="AV585" s="103">
        <f t="shared" si="259"/>
        <v>519.3292785500563</v>
      </c>
      <c r="AW585" s="103">
        <f t="shared" si="260"/>
        <v>2661.365381259367</v>
      </c>
      <c r="AX585" s="92">
        <f t="shared" si="261"/>
        <v>1480.1172375292481</v>
      </c>
    </row>
    <row r="586" spans="1:50" x14ac:dyDescent="0.2">
      <c r="A586" s="85" t="str">
        <f t="shared" si="262"/>
        <v>2014_2</v>
      </c>
      <c r="B586" s="59">
        <v>2014</v>
      </c>
      <c r="C586" s="59">
        <v>2</v>
      </c>
      <c r="D586" s="83" t="str">
        <f t="shared" si="263"/>
        <v>SYL_Personal</v>
      </c>
      <c r="E586" s="70" t="s">
        <v>22</v>
      </c>
      <c r="F586" s="71" t="s">
        <v>14</v>
      </c>
      <c r="G586" s="88">
        <f t="shared" si="264"/>
        <v>776.25</v>
      </c>
      <c r="H586" s="72">
        <v>3105</v>
      </c>
      <c r="I586" s="88">
        <f t="shared" si="265"/>
        <v>319038750</v>
      </c>
      <c r="J586" s="92">
        <f t="shared" si="266"/>
        <v>1276155000</v>
      </c>
      <c r="K586" s="67">
        <v>113</v>
      </c>
      <c r="L586" s="68">
        <v>285</v>
      </c>
      <c r="M586" s="68">
        <v>415</v>
      </c>
      <c r="N586" s="68">
        <v>371</v>
      </c>
      <c r="O586" s="69">
        <v>138</v>
      </c>
      <c r="P586" s="67">
        <v>1379455</v>
      </c>
      <c r="Q586" s="68">
        <v>794674</v>
      </c>
      <c r="R586" s="68">
        <v>299601</v>
      </c>
      <c r="S586" s="68">
        <v>1006177</v>
      </c>
      <c r="T586" s="69">
        <v>480361</v>
      </c>
      <c r="U586" s="102">
        <f t="shared" si="245"/>
        <v>12207.566371681416</v>
      </c>
      <c r="V586" s="103">
        <f t="shared" si="246"/>
        <v>2788.3298245614037</v>
      </c>
      <c r="W586" s="103">
        <f t="shared" si="247"/>
        <v>721.9301204819277</v>
      </c>
      <c r="X586" s="103">
        <f t="shared" si="248"/>
        <v>2712.0673854447441</v>
      </c>
      <c r="Y586" s="92">
        <f t="shared" si="249"/>
        <v>3480.876811594203</v>
      </c>
      <c r="Z586" s="102">
        <f>Coverages!$C$10*G586</f>
        <v>174656250</v>
      </c>
      <c r="AA586" s="103">
        <f>Coverages!$C$12*G586</f>
        <v>23287500</v>
      </c>
      <c r="AB586" s="103">
        <f>Coverages!$C$14*G586</f>
        <v>116437500</v>
      </c>
      <c r="AC586" s="103">
        <f>Coverages!$C$16*G586</f>
        <v>2328750</v>
      </c>
      <c r="AD586" s="92">
        <f>Coverages!$C$18*G586</f>
        <v>2328750</v>
      </c>
      <c r="AE586" s="106">
        <f t="shared" si="267"/>
        <v>0.14557165861513688</v>
      </c>
      <c r="AF586" s="107">
        <f t="shared" si="250"/>
        <v>0.3671497584541063</v>
      </c>
      <c r="AG586" s="107">
        <f t="shared" si="251"/>
        <v>0.53462157809983901</v>
      </c>
      <c r="AH586" s="107">
        <f t="shared" si="252"/>
        <v>0.47793880837359098</v>
      </c>
      <c r="AI586" s="108">
        <f t="shared" si="253"/>
        <v>0.17777777777777778</v>
      </c>
      <c r="AJ586" s="106">
        <f t="shared" si="274"/>
        <v>0.17506550081453517</v>
      </c>
      <c r="AK586" s="107">
        <f t="shared" si="268"/>
        <v>0.40746109641701694</v>
      </c>
      <c r="AL586" s="107">
        <f t="shared" si="269"/>
        <v>0.57633554358746009</v>
      </c>
      <c r="AM586" s="107">
        <f t="shared" si="270"/>
        <v>0.51971241452460704</v>
      </c>
      <c r="AN586" s="108">
        <f t="shared" si="271"/>
        <v>0.20975115092677538</v>
      </c>
      <c r="AO586" s="102">
        <f t="shared" si="272"/>
        <v>1777.0756843800323</v>
      </c>
      <c r="AP586" s="103">
        <f t="shared" si="254"/>
        <v>1023.7346215780998</v>
      </c>
      <c r="AQ586" s="103">
        <f t="shared" si="255"/>
        <v>385.95942028985507</v>
      </c>
      <c r="AR586" s="103">
        <f t="shared" si="256"/>
        <v>1296.2022544283413</v>
      </c>
      <c r="AS586" s="92">
        <f t="shared" si="257"/>
        <v>618.82254428341389</v>
      </c>
      <c r="AT586" s="102">
        <f t="shared" si="273"/>
        <v>1782.6909582029493</v>
      </c>
      <c r="AU586" s="103">
        <f t="shared" si="258"/>
        <v>1026.9694586042824</v>
      </c>
      <c r="AV586" s="103">
        <f t="shared" si="259"/>
        <v>387.1789900856221</v>
      </c>
      <c r="AW586" s="103">
        <f t="shared" si="260"/>
        <v>1300.2980454250185</v>
      </c>
      <c r="AX586" s="92">
        <f t="shared" si="261"/>
        <v>620.77792416086572</v>
      </c>
    </row>
    <row r="587" spans="1:50" x14ac:dyDescent="0.2">
      <c r="A587" s="85" t="str">
        <f t="shared" si="262"/>
        <v>2014_2</v>
      </c>
      <c r="B587" s="59">
        <v>2014</v>
      </c>
      <c r="C587" s="59">
        <v>2</v>
      </c>
      <c r="D587" s="83" t="str">
        <f t="shared" si="263"/>
        <v>MYL_Personal</v>
      </c>
      <c r="E587" s="70" t="s">
        <v>23</v>
      </c>
      <c r="F587" s="71" t="s">
        <v>14</v>
      </c>
      <c r="G587" s="88">
        <f t="shared" si="264"/>
        <v>808.25</v>
      </c>
      <c r="H587" s="72">
        <v>3233</v>
      </c>
      <c r="I587" s="88">
        <f t="shared" si="265"/>
        <v>332190750</v>
      </c>
      <c r="J587" s="92">
        <f t="shared" si="266"/>
        <v>1328763000</v>
      </c>
      <c r="K587" s="67">
        <v>105</v>
      </c>
      <c r="L587" s="68">
        <v>327</v>
      </c>
      <c r="M587" s="68">
        <v>593</v>
      </c>
      <c r="N587" s="68">
        <v>446</v>
      </c>
      <c r="O587" s="69">
        <v>112</v>
      </c>
      <c r="P587" s="67">
        <v>1506249</v>
      </c>
      <c r="Q587" s="68">
        <v>966099</v>
      </c>
      <c r="R587" s="68">
        <v>361439</v>
      </c>
      <c r="S587" s="68">
        <v>1314616</v>
      </c>
      <c r="T587" s="69">
        <v>488444</v>
      </c>
      <c r="U587" s="102">
        <f t="shared" ref="U587:U650" si="275">P587/K587</f>
        <v>14345.228571428572</v>
      </c>
      <c r="V587" s="103">
        <f t="shared" ref="V587:V650" si="276">Q587/L587</f>
        <v>2954.4311926605506</v>
      </c>
      <c r="W587" s="103">
        <f t="shared" ref="W587:W650" si="277">R587/M587</f>
        <v>609.50927487352442</v>
      </c>
      <c r="X587" s="103">
        <f t="shared" ref="X587:X650" si="278">S587/N587</f>
        <v>2947.5695067264573</v>
      </c>
      <c r="Y587" s="92">
        <f t="shared" ref="Y587:Y650" si="279">T587/O587</f>
        <v>4361.1071428571431</v>
      </c>
      <c r="Z587" s="102">
        <f>Coverages!$C$10*G587</f>
        <v>181856250</v>
      </c>
      <c r="AA587" s="103">
        <f>Coverages!$C$12*G587</f>
        <v>24247500</v>
      </c>
      <c r="AB587" s="103">
        <f>Coverages!$C$14*G587</f>
        <v>121237500</v>
      </c>
      <c r="AC587" s="103">
        <f>Coverages!$C$16*G587</f>
        <v>2424750</v>
      </c>
      <c r="AD587" s="92">
        <f>Coverages!$C$18*G587</f>
        <v>2424750</v>
      </c>
      <c r="AE587" s="106">
        <f t="shared" si="267"/>
        <v>0.12991030003093101</v>
      </c>
      <c r="AF587" s="107">
        <f t="shared" ref="AF587:AF650" si="280">L587/$G587</f>
        <v>0.40457779152489948</v>
      </c>
      <c r="AG587" s="107">
        <f t="shared" ref="AG587:AG650" si="281">M587/$G587</f>
        <v>0.73368388493659142</v>
      </c>
      <c r="AH587" s="107">
        <f t="shared" ref="AH587:AH650" si="282">N587/$G587</f>
        <v>0.55180946489328797</v>
      </c>
      <c r="AI587" s="108">
        <f t="shared" ref="AI587:AI650" si="283">O587/$G587</f>
        <v>0.13857098669965975</v>
      </c>
      <c r="AJ587" s="106">
        <f t="shared" si="274"/>
        <v>0.15746444068875001</v>
      </c>
      <c r="AK587" s="107">
        <f t="shared" si="268"/>
        <v>0.44480284208866572</v>
      </c>
      <c r="AL587" s="107">
        <f t="shared" si="269"/>
        <v>0.76991121082280023</v>
      </c>
      <c r="AM587" s="107">
        <f t="shared" si="270"/>
        <v>0.59256710006291546</v>
      </c>
      <c r="AN587" s="108">
        <f t="shared" si="271"/>
        <v>0.16688679519941974</v>
      </c>
      <c r="AO587" s="102">
        <f t="shared" si="272"/>
        <v>1863.5929477265697</v>
      </c>
      <c r="AP587" s="103">
        <f t="shared" ref="AP587:AP650" si="284">Q587/$G587</f>
        <v>1195.2972471388803</v>
      </c>
      <c r="AQ587" s="103">
        <f t="shared" ref="AQ587:AQ650" si="285">R587/$G587</f>
        <v>447.18713269409216</v>
      </c>
      <c r="AR587" s="103">
        <f t="shared" ref="AR587:AR650" si="286">S587/$G587</f>
        <v>1626.4967522424993</v>
      </c>
      <c r="AS587" s="92">
        <f t="shared" ref="AS587:AS650" si="287">T587/$G587</f>
        <v>604.32291988864836</v>
      </c>
      <c r="AT587" s="102">
        <f t="shared" si="273"/>
        <v>1869.4816022098439</v>
      </c>
      <c r="AU587" s="103">
        <f t="shared" ref="AU587:AU650" si="288">AP587*($AJ$2171/$AE$2171)</f>
        <v>1199.0741945145378</v>
      </c>
      <c r="AV587" s="103">
        <f t="shared" ref="AV587:AV650" si="289">AQ587*($AJ$2171/$AE$2171)</f>
        <v>448.60017222990604</v>
      </c>
      <c r="AW587" s="103">
        <f t="shared" ref="AW587:AW650" si="290">AR587*($AJ$2171/$AE$2171)</f>
        <v>1631.6362208178703</v>
      </c>
      <c r="AX587" s="92">
        <f t="shared" ref="AX587:AX650" si="291">AS587*($AJ$2171/$AE$2171)</f>
        <v>606.23248328117404</v>
      </c>
    </row>
    <row r="588" spans="1:50" x14ac:dyDescent="0.2">
      <c r="A588" s="85" t="str">
        <f t="shared" ref="A588:A651" si="292">B588&amp;"_"&amp;C588</f>
        <v>2014_2</v>
      </c>
      <c r="B588" s="59">
        <v>2014</v>
      </c>
      <c r="C588" s="59">
        <v>2</v>
      </c>
      <c r="D588" s="83" t="str">
        <f t="shared" ref="D588:D651" si="293">E588&amp;"_"&amp;F588</f>
        <v>MYH_Personal</v>
      </c>
      <c r="E588" s="70" t="s">
        <v>24</v>
      </c>
      <c r="F588" s="71" t="s">
        <v>14</v>
      </c>
      <c r="G588" s="88">
        <f t="shared" ref="G588:G651" si="294">H588/4</f>
        <v>2351.25</v>
      </c>
      <c r="H588" s="72">
        <v>9405</v>
      </c>
      <c r="I588" s="88">
        <f t="shared" ref="I588:I651" si="295">SUM(Z588:AD588)</f>
        <v>966363750</v>
      </c>
      <c r="J588" s="92">
        <f t="shared" ref="J588:J651" si="296">I588*4</f>
        <v>3865455000</v>
      </c>
      <c r="K588" s="67">
        <v>274</v>
      </c>
      <c r="L588" s="68">
        <v>930</v>
      </c>
      <c r="M588" s="68">
        <v>466</v>
      </c>
      <c r="N588" s="68">
        <v>1174</v>
      </c>
      <c r="O588" s="69">
        <v>203</v>
      </c>
      <c r="P588" s="67">
        <v>5110329</v>
      </c>
      <c r="Q588" s="68">
        <v>4235632</v>
      </c>
      <c r="R588" s="68">
        <v>513621</v>
      </c>
      <c r="S588" s="68">
        <v>3554197</v>
      </c>
      <c r="T588" s="69">
        <v>1087648</v>
      </c>
      <c r="U588" s="102">
        <f t="shared" si="275"/>
        <v>18650.835766423359</v>
      </c>
      <c r="V588" s="103">
        <f t="shared" si="276"/>
        <v>4554.4430107526878</v>
      </c>
      <c r="W588" s="103">
        <f t="shared" si="277"/>
        <v>1102.1909871244636</v>
      </c>
      <c r="X588" s="103">
        <f t="shared" si="278"/>
        <v>3027.4250425894379</v>
      </c>
      <c r="Y588" s="92">
        <f t="shared" si="279"/>
        <v>5357.8719211822663</v>
      </c>
      <c r="Z588" s="102">
        <f>Coverages!$C$10*G588</f>
        <v>529031250</v>
      </c>
      <c r="AA588" s="103">
        <f>Coverages!$C$12*G588</f>
        <v>70537500</v>
      </c>
      <c r="AB588" s="103">
        <f>Coverages!$C$14*G588</f>
        <v>352687500</v>
      </c>
      <c r="AC588" s="103">
        <f>Coverages!$C$16*G588</f>
        <v>7053750</v>
      </c>
      <c r="AD588" s="92">
        <f>Coverages!$C$18*G588</f>
        <v>7053750</v>
      </c>
      <c r="AE588" s="106">
        <f t="shared" ref="AE588:AE651" si="297">K588/$G588</f>
        <v>0.11653375863902179</v>
      </c>
      <c r="AF588" s="107">
        <f t="shared" si="280"/>
        <v>0.39553429027113235</v>
      </c>
      <c r="AG588" s="107">
        <f t="shared" si="281"/>
        <v>0.19819245082402978</v>
      </c>
      <c r="AH588" s="107">
        <f t="shared" si="282"/>
        <v>0.4993088782562467</v>
      </c>
      <c r="AI588" s="108">
        <f t="shared" si="283"/>
        <v>8.6337054758107393E-2</v>
      </c>
      <c r="AJ588" s="106">
        <f t="shared" si="274"/>
        <v>0.13195173492717971</v>
      </c>
      <c r="AK588" s="107">
        <f t="shared" ref="AK588:AK651" si="298">L588/$G588+2.33*(L588*ABS(($G588-L588))/$G588^3)^0.5</f>
        <v>0.41902977565202365</v>
      </c>
      <c r="AL588" s="107">
        <f t="shared" ref="AL588:AL651" si="299">M588/$G588+2.33*(M588*ABS(($G588-M588))/$G588^3)^0.5</f>
        <v>0.21734758247849195</v>
      </c>
      <c r="AM588" s="107">
        <f t="shared" ref="AM588:AM651" si="300">N588/$G588+2.33*(N588*ABS(($G588-N588))/$G588^3)^0.5</f>
        <v>0.52333458137104671</v>
      </c>
      <c r="AN588" s="108">
        <f t="shared" ref="AN588:AN651" si="301">O588/$G588+2.33*(O588*ABS(($G588-O588))/$G588^3)^0.5</f>
        <v>9.9832839336820148E-2</v>
      </c>
      <c r="AO588" s="102">
        <f t="shared" ref="AO588:AO651" si="302">P588/$G588</f>
        <v>2173.4519936204147</v>
      </c>
      <c r="AP588" s="103">
        <f t="shared" si="284"/>
        <v>1801.4383838383837</v>
      </c>
      <c r="AQ588" s="103">
        <f t="shared" si="285"/>
        <v>218.44593301435407</v>
      </c>
      <c r="AR588" s="103">
        <f t="shared" si="286"/>
        <v>1511.620202020202</v>
      </c>
      <c r="AS588" s="92">
        <f t="shared" si="287"/>
        <v>462.58288144603932</v>
      </c>
      <c r="AT588" s="102">
        <f t="shared" ref="AT588:AT651" si="303">AO588*($AJ$2171/$AE$2171)</f>
        <v>2180.3197529355739</v>
      </c>
      <c r="AU588" s="103">
        <f t="shared" si="288"/>
        <v>1807.1306398797435</v>
      </c>
      <c r="AV588" s="103">
        <f t="shared" si="289"/>
        <v>219.13618708746978</v>
      </c>
      <c r="AW588" s="103">
        <f t="shared" si="290"/>
        <v>1516.3966791422542</v>
      </c>
      <c r="AX588" s="92">
        <f t="shared" si="291"/>
        <v>464.04456907586007</v>
      </c>
    </row>
    <row r="589" spans="1:50" x14ac:dyDescent="0.2">
      <c r="A589" s="85" t="str">
        <f t="shared" si="292"/>
        <v>2014_2</v>
      </c>
      <c r="B589" s="59">
        <v>2014</v>
      </c>
      <c r="C589" s="59">
        <v>2</v>
      </c>
      <c r="D589" s="83" t="str">
        <f t="shared" si="293"/>
        <v>LML_Personal</v>
      </c>
      <c r="E589" s="70" t="s">
        <v>25</v>
      </c>
      <c r="F589" s="71" t="s">
        <v>14</v>
      </c>
      <c r="G589" s="88">
        <f t="shared" si="294"/>
        <v>6507.5</v>
      </c>
      <c r="H589" s="72">
        <v>26030</v>
      </c>
      <c r="I589" s="88">
        <f t="shared" si="295"/>
        <v>2674582500</v>
      </c>
      <c r="J589" s="92">
        <f t="shared" si="296"/>
        <v>10698330000</v>
      </c>
      <c r="K589" s="67">
        <v>199</v>
      </c>
      <c r="L589" s="68">
        <v>2113</v>
      </c>
      <c r="M589" s="68">
        <v>7150</v>
      </c>
      <c r="N589" s="68">
        <v>3312</v>
      </c>
      <c r="O589" s="69">
        <v>864</v>
      </c>
      <c r="P589" s="67">
        <v>2945757</v>
      </c>
      <c r="Q589" s="68">
        <v>3898368</v>
      </c>
      <c r="R589" s="68">
        <v>5637435</v>
      </c>
      <c r="S589" s="68">
        <v>5741684</v>
      </c>
      <c r="T589" s="69">
        <v>4117643</v>
      </c>
      <c r="U589" s="102">
        <f t="shared" si="275"/>
        <v>14802.798994974873</v>
      </c>
      <c r="V589" s="103">
        <f t="shared" si="276"/>
        <v>1844.9446284902981</v>
      </c>
      <c r="W589" s="103">
        <f t="shared" si="277"/>
        <v>788.45244755244755</v>
      </c>
      <c r="X589" s="103">
        <f t="shared" si="278"/>
        <v>1733.6002415458938</v>
      </c>
      <c r="Y589" s="92">
        <f t="shared" si="279"/>
        <v>4765.7905092592591</v>
      </c>
      <c r="Z589" s="102">
        <f>Coverages!$C$10*G589</f>
        <v>1464187500</v>
      </c>
      <c r="AA589" s="103">
        <f>Coverages!$C$12*G589</f>
        <v>195225000</v>
      </c>
      <c r="AB589" s="103">
        <f>Coverages!$C$14*G589</f>
        <v>976125000</v>
      </c>
      <c r="AC589" s="103">
        <f>Coverages!$C$16*G589</f>
        <v>19522500</v>
      </c>
      <c r="AD589" s="92">
        <f>Coverages!$C$18*G589</f>
        <v>19522500</v>
      </c>
      <c r="AE589" s="106">
        <f t="shared" si="297"/>
        <v>3.0580099884748368E-2</v>
      </c>
      <c r="AF589" s="107">
        <f t="shared" si="280"/>
        <v>0.32470226661544371</v>
      </c>
      <c r="AG589" s="107">
        <f t="shared" si="281"/>
        <v>1.098732232039954</v>
      </c>
      <c r="AH589" s="107">
        <f t="shared" si="282"/>
        <v>0.50895121014214373</v>
      </c>
      <c r="AI589" s="108">
        <f t="shared" si="283"/>
        <v>0.13276988090664618</v>
      </c>
      <c r="AJ589" s="106">
        <f t="shared" ref="AJ589:AJ652" si="304">K589/$G589+2.33*(K589*ABS(($G589-K589))/$G589^3)^0.5</f>
        <v>3.5553166168169746E-2</v>
      </c>
      <c r="AK589" s="107">
        <f t="shared" si="298"/>
        <v>0.33822732469644251</v>
      </c>
      <c r="AL589" s="107">
        <f t="shared" si="299"/>
        <v>1.1082453798090142</v>
      </c>
      <c r="AM589" s="107">
        <f t="shared" si="300"/>
        <v>0.52339061291739009</v>
      </c>
      <c r="AN589" s="108">
        <f t="shared" si="301"/>
        <v>0.14257077715449043</v>
      </c>
      <c r="AO589" s="102">
        <f t="shared" si="302"/>
        <v>452.67107184018442</v>
      </c>
      <c r="AP589" s="103">
        <f t="shared" si="284"/>
        <v>599.05770265078752</v>
      </c>
      <c r="AQ589" s="103">
        <f t="shared" si="285"/>
        <v>866.29811755666537</v>
      </c>
      <c r="AR589" s="103">
        <f t="shared" si="286"/>
        <v>882.31794083749514</v>
      </c>
      <c r="AS589" s="92">
        <f t="shared" si="287"/>
        <v>632.75343834037653</v>
      </c>
      <c r="AT589" s="102">
        <f t="shared" si="303"/>
        <v>454.10143974316026</v>
      </c>
      <c r="AU589" s="103">
        <f t="shared" si="288"/>
        <v>600.95062880226169</v>
      </c>
      <c r="AV589" s="103">
        <f t="shared" si="289"/>
        <v>869.0354805092486</v>
      </c>
      <c r="AW589" s="103">
        <f t="shared" si="290"/>
        <v>885.10592385939071</v>
      </c>
      <c r="AX589" s="92">
        <f t="shared" si="291"/>
        <v>634.75283760620641</v>
      </c>
    </row>
    <row r="590" spans="1:50" x14ac:dyDescent="0.2">
      <c r="A590" s="85" t="str">
        <f t="shared" si="292"/>
        <v>2014_2</v>
      </c>
      <c r="B590" s="59">
        <v>2014</v>
      </c>
      <c r="C590" s="59">
        <v>2</v>
      </c>
      <c r="D590" s="83" t="str">
        <f t="shared" si="293"/>
        <v>MSA_Personal</v>
      </c>
      <c r="E590" s="70" t="s">
        <v>26</v>
      </c>
      <c r="F590" s="71" t="s">
        <v>14</v>
      </c>
      <c r="G590" s="88">
        <f t="shared" si="294"/>
        <v>6399.25</v>
      </c>
      <c r="H590" s="72">
        <v>25597</v>
      </c>
      <c r="I590" s="88">
        <f t="shared" si="295"/>
        <v>2630091750</v>
      </c>
      <c r="J590" s="92">
        <f t="shared" si="296"/>
        <v>10520367000</v>
      </c>
      <c r="K590" s="67">
        <v>360</v>
      </c>
      <c r="L590" s="68">
        <v>2608</v>
      </c>
      <c r="M590" s="68">
        <v>3815</v>
      </c>
      <c r="N590" s="68">
        <v>4632</v>
      </c>
      <c r="O590" s="69">
        <v>1059</v>
      </c>
      <c r="P590" s="67">
        <v>7298439</v>
      </c>
      <c r="Q590" s="68">
        <v>7817636</v>
      </c>
      <c r="R590" s="68">
        <v>4171475</v>
      </c>
      <c r="S590" s="68">
        <v>12533159</v>
      </c>
      <c r="T590" s="69">
        <v>4255252</v>
      </c>
      <c r="U590" s="102">
        <f t="shared" si="275"/>
        <v>20273.441666666666</v>
      </c>
      <c r="V590" s="103">
        <f t="shared" si="276"/>
        <v>2997.5598159509204</v>
      </c>
      <c r="W590" s="103">
        <f t="shared" si="277"/>
        <v>1093.440366972477</v>
      </c>
      <c r="X590" s="103">
        <f t="shared" si="278"/>
        <v>2705.7769861830743</v>
      </c>
      <c r="Y590" s="92">
        <f t="shared" si="279"/>
        <v>4018.1794145420208</v>
      </c>
      <c r="Z590" s="102">
        <f>Coverages!$C$10*G590</f>
        <v>1439831250</v>
      </c>
      <c r="AA590" s="103">
        <f>Coverages!$C$12*G590</f>
        <v>191977500</v>
      </c>
      <c r="AB590" s="103">
        <f>Coverages!$C$14*G590</f>
        <v>959887500</v>
      </c>
      <c r="AC590" s="103">
        <f>Coverages!$C$16*G590</f>
        <v>19197750</v>
      </c>
      <c r="AD590" s="92">
        <f>Coverages!$C$18*G590</f>
        <v>19197750</v>
      </c>
      <c r="AE590" s="106">
        <f t="shared" si="297"/>
        <v>5.6256592569441731E-2</v>
      </c>
      <c r="AF590" s="107">
        <f t="shared" si="280"/>
        <v>0.40754775950306676</v>
      </c>
      <c r="AG590" s="107">
        <f t="shared" si="281"/>
        <v>0.59616361292338949</v>
      </c>
      <c r="AH590" s="107">
        <f t="shared" si="282"/>
        <v>0.72383482439348357</v>
      </c>
      <c r="AI590" s="108">
        <f t="shared" si="283"/>
        <v>0.16548814314177443</v>
      </c>
      <c r="AJ590" s="106">
        <f t="shared" si="304"/>
        <v>6.2967867955301154E-2</v>
      </c>
      <c r="AK590" s="107">
        <f t="shared" si="298"/>
        <v>0.4218599896262315</v>
      </c>
      <c r="AL590" s="107">
        <f t="shared" si="299"/>
        <v>0.61045508084943723</v>
      </c>
      <c r="AM590" s="107">
        <f t="shared" si="300"/>
        <v>0.73685736066905339</v>
      </c>
      <c r="AN590" s="108">
        <f t="shared" si="301"/>
        <v>0.17631222529288745</v>
      </c>
      <c r="AO590" s="102">
        <f t="shared" si="302"/>
        <v>1140.5147478220103</v>
      </c>
      <c r="AP590" s="103">
        <f t="shared" si="284"/>
        <v>1221.6487869672228</v>
      </c>
      <c r="AQ590" s="103">
        <f t="shared" si="285"/>
        <v>651.86935969058879</v>
      </c>
      <c r="AR590" s="103">
        <f t="shared" si="286"/>
        <v>1958.5356096417549</v>
      </c>
      <c r="AS590" s="92">
        <f t="shared" si="287"/>
        <v>664.96105012306134</v>
      </c>
      <c r="AT590" s="102">
        <f t="shared" si="303"/>
        <v>1144.1185912960884</v>
      </c>
      <c r="AU590" s="103">
        <f t="shared" si="288"/>
        <v>1225.5090009775499</v>
      </c>
      <c r="AV590" s="103">
        <f t="shared" si="289"/>
        <v>653.92916219849906</v>
      </c>
      <c r="AW590" s="103">
        <f t="shared" si="290"/>
        <v>1964.7242676920221</v>
      </c>
      <c r="AX590" s="92">
        <f t="shared" si="291"/>
        <v>667.06222027064462</v>
      </c>
    </row>
    <row r="591" spans="1:50" x14ac:dyDescent="0.2">
      <c r="A591" s="85" t="str">
        <f t="shared" si="292"/>
        <v>2014_2</v>
      </c>
      <c r="B591" s="59">
        <v>2014</v>
      </c>
      <c r="C591" s="59">
        <v>2</v>
      </c>
      <c r="D591" s="83" t="str">
        <f t="shared" si="293"/>
        <v>LYA_Personal</v>
      </c>
      <c r="E591" s="70" t="s">
        <v>27</v>
      </c>
      <c r="F591" s="71" t="s">
        <v>14</v>
      </c>
      <c r="G591" s="88">
        <f t="shared" si="294"/>
        <v>1595.5</v>
      </c>
      <c r="H591" s="72">
        <v>6382</v>
      </c>
      <c r="I591" s="88">
        <f t="shared" si="295"/>
        <v>655750500</v>
      </c>
      <c r="J591" s="92">
        <f t="shared" si="296"/>
        <v>2623002000</v>
      </c>
      <c r="K591" s="67">
        <v>182</v>
      </c>
      <c r="L591" s="68">
        <v>697</v>
      </c>
      <c r="M591" s="68">
        <v>995</v>
      </c>
      <c r="N591" s="68">
        <v>979</v>
      </c>
      <c r="O591" s="69">
        <v>291</v>
      </c>
      <c r="P591" s="67">
        <v>3826195</v>
      </c>
      <c r="Q591" s="68">
        <v>2008541</v>
      </c>
      <c r="R591" s="68">
        <v>892956</v>
      </c>
      <c r="S591" s="68">
        <v>2984930</v>
      </c>
      <c r="T591" s="69">
        <v>2458470</v>
      </c>
      <c r="U591" s="102">
        <f t="shared" si="275"/>
        <v>21023.04945054945</v>
      </c>
      <c r="V591" s="103">
        <f t="shared" si="276"/>
        <v>2881.6944045911046</v>
      </c>
      <c r="W591" s="103">
        <f t="shared" si="277"/>
        <v>897.44321608040207</v>
      </c>
      <c r="X591" s="103">
        <f t="shared" si="278"/>
        <v>3048.9581205311542</v>
      </c>
      <c r="Y591" s="92">
        <f t="shared" si="279"/>
        <v>8448.350515463917</v>
      </c>
      <c r="Z591" s="102">
        <f>Coverages!$C$10*G591</f>
        <v>358987500</v>
      </c>
      <c r="AA591" s="103">
        <f>Coverages!$C$12*G591</f>
        <v>47865000</v>
      </c>
      <c r="AB591" s="103">
        <f>Coverages!$C$14*G591</f>
        <v>239325000</v>
      </c>
      <c r="AC591" s="103">
        <f>Coverages!$C$16*G591</f>
        <v>4786500</v>
      </c>
      <c r="AD591" s="92">
        <f>Coverages!$C$18*G591</f>
        <v>4786500</v>
      </c>
      <c r="AE591" s="106">
        <f t="shared" si="297"/>
        <v>0.11407082419304293</v>
      </c>
      <c r="AF591" s="107">
        <f t="shared" si="280"/>
        <v>0.43685365089313694</v>
      </c>
      <c r="AG591" s="107">
        <f t="shared" si="281"/>
        <v>0.6236289564399875</v>
      </c>
      <c r="AH591" s="107">
        <f t="shared" si="282"/>
        <v>0.61360075211532439</v>
      </c>
      <c r="AI591" s="108">
        <f t="shared" si="283"/>
        <v>0.1823879661548104</v>
      </c>
      <c r="AJ591" s="106">
        <f t="shared" si="304"/>
        <v>0.13261443520872357</v>
      </c>
      <c r="AK591" s="107">
        <f t="shared" si="298"/>
        <v>0.46578616263204614</v>
      </c>
      <c r="AL591" s="107">
        <f t="shared" si="299"/>
        <v>0.65188938571449129</v>
      </c>
      <c r="AM591" s="107">
        <f t="shared" si="300"/>
        <v>0.64200403862233613</v>
      </c>
      <c r="AN591" s="108">
        <f t="shared" si="301"/>
        <v>0.20491371535692454</v>
      </c>
      <c r="AO591" s="102">
        <f t="shared" si="302"/>
        <v>2398.1165778752743</v>
      </c>
      <c r="AP591" s="103">
        <f t="shared" si="284"/>
        <v>1258.8787214039487</v>
      </c>
      <c r="AQ591" s="103">
        <f t="shared" si="285"/>
        <v>559.67157630836732</v>
      </c>
      <c r="AR591" s="103">
        <f t="shared" si="286"/>
        <v>1870.842995926042</v>
      </c>
      <c r="AS591" s="92">
        <f t="shared" si="287"/>
        <v>1540.877467878408</v>
      </c>
      <c r="AT591" s="102">
        <f t="shared" si="303"/>
        <v>2405.6942412029589</v>
      </c>
      <c r="AU591" s="103">
        <f t="shared" si="288"/>
        <v>1262.8565760291967</v>
      </c>
      <c r="AV591" s="103">
        <f t="shared" si="289"/>
        <v>561.44004862471184</v>
      </c>
      <c r="AW591" s="103">
        <f t="shared" si="290"/>
        <v>1876.754559397508</v>
      </c>
      <c r="AX591" s="92">
        <f t="shared" si="291"/>
        <v>1545.7463932628207</v>
      </c>
    </row>
    <row r="592" spans="1:50" x14ac:dyDescent="0.2">
      <c r="A592" s="85" t="str">
        <f t="shared" si="292"/>
        <v>2014_2</v>
      </c>
      <c r="B592" s="59">
        <v>2014</v>
      </c>
      <c r="C592" s="59">
        <v>2</v>
      </c>
      <c r="D592" s="83" t="str">
        <f t="shared" si="293"/>
        <v>MMA_Personal</v>
      </c>
      <c r="E592" s="70" t="s">
        <v>28</v>
      </c>
      <c r="F592" s="71" t="s">
        <v>14</v>
      </c>
      <c r="G592" s="88">
        <f t="shared" si="294"/>
        <v>11108.25</v>
      </c>
      <c r="H592" s="72">
        <v>44433</v>
      </c>
      <c r="I592" s="88">
        <f t="shared" si="295"/>
        <v>4565490750</v>
      </c>
      <c r="J592" s="92">
        <f t="shared" si="296"/>
        <v>18261963000</v>
      </c>
      <c r="K592" s="67">
        <v>1204</v>
      </c>
      <c r="L592" s="68">
        <v>4581</v>
      </c>
      <c r="M592" s="68">
        <v>8929</v>
      </c>
      <c r="N592" s="68">
        <v>7395</v>
      </c>
      <c r="O592" s="69">
        <v>1704</v>
      </c>
      <c r="P592" s="67">
        <v>16332308</v>
      </c>
      <c r="Q592" s="68">
        <v>13819989</v>
      </c>
      <c r="R592" s="68">
        <v>11162761</v>
      </c>
      <c r="S592" s="68">
        <v>22586941</v>
      </c>
      <c r="T592" s="69">
        <v>17681674</v>
      </c>
      <c r="U592" s="102">
        <f t="shared" si="275"/>
        <v>13565.039867109635</v>
      </c>
      <c r="V592" s="103">
        <f t="shared" si="276"/>
        <v>3016.8061558611657</v>
      </c>
      <c r="W592" s="103">
        <f t="shared" si="277"/>
        <v>1250.1692238772539</v>
      </c>
      <c r="X592" s="103">
        <f t="shared" si="278"/>
        <v>3054.3530764029751</v>
      </c>
      <c r="Y592" s="92">
        <f t="shared" si="279"/>
        <v>10376.56924882629</v>
      </c>
      <c r="Z592" s="102">
        <f>Coverages!$C$10*G592</f>
        <v>2499356250</v>
      </c>
      <c r="AA592" s="103">
        <f>Coverages!$C$12*G592</f>
        <v>333247500</v>
      </c>
      <c r="AB592" s="103">
        <f>Coverages!$C$14*G592</f>
        <v>1666237500</v>
      </c>
      <c r="AC592" s="103">
        <f>Coverages!$C$16*G592</f>
        <v>33324750</v>
      </c>
      <c r="AD592" s="92">
        <f>Coverages!$C$18*G592</f>
        <v>33324750</v>
      </c>
      <c r="AE592" s="106">
        <f t="shared" si="297"/>
        <v>0.10838790988679585</v>
      </c>
      <c r="AF592" s="107">
        <f t="shared" si="280"/>
        <v>0.412396192019445</v>
      </c>
      <c r="AG592" s="107">
        <f t="shared" si="281"/>
        <v>0.80381698287308978</v>
      </c>
      <c r="AH592" s="107">
        <f t="shared" si="282"/>
        <v>0.66572142326649109</v>
      </c>
      <c r="AI592" s="108">
        <f t="shared" si="283"/>
        <v>0.15339950037134562</v>
      </c>
      <c r="AJ592" s="106">
        <f t="shared" si="304"/>
        <v>0.11526035837890812</v>
      </c>
      <c r="AK592" s="107">
        <f t="shared" si="298"/>
        <v>0.42327879341777308</v>
      </c>
      <c r="AL592" s="107">
        <f t="shared" si="299"/>
        <v>0.81259592915988488</v>
      </c>
      <c r="AM592" s="107">
        <f t="shared" si="300"/>
        <v>0.67615020641578649</v>
      </c>
      <c r="AN592" s="108">
        <f t="shared" si="301"/>
        <v>0.16136630801055438</v>
      </c>
      <c r="AO592" s="102">
        <f t="shared" si="302"/>
        <v>1470.2863187270723</v>
      </c>
      <c r="AP592" s="103">
        <f t="shared" si="284"/>
        <v>1244.119370737965</v>
      </c>
      <c r="AQ592" s="103">
        <f t="shared" si="285"/>
        <v>1004.9072536178065</v>
      </c>
      <c r="AR592" s="103">
        <f t="shared" si="286"/>
        <v>2033.3482771813742</v>
      </c>
      <c r="AS592" s="92">
        <f t="shared" si="287"/>
        <v>1591.7605383386222</v>
      </c>
      <c r="AT592" s="102">
        <f t="shared" si="303"/>
        <v>1474.9321874147763</v>
      </c>
      <c r="AU592" s="103">
        <f t="shared" si="288"/>
        <v>1248.0505881849733</v>
      </c>
      <c r="AV592" s="103">
        <f t="shared" si="289"/>
        <v>1008.0825991842888</v>
      </c>
      <c r="AW592" s="103">
        <f t="shared" si="290"/>
        <v>2039.7733312486203</v>
      </c>
      <c r="AX592" s="92">
        <f t="shared" si="291"/>
        <v>1596.7902460555467</v>
      </c>
    </row>
    <row r="593" spans="1:50" x14ac:dyDescent="0.2">
      <c r="A593" s="85" t="str">
        <f t="shared" si="292"/>
        <v>2014_2</v>
      </c>
      <c r="B593" s="59">
        <v>2014</v>
      </c>
      <c r="C593" s="59">
        <v>2</v>
      </c>
      <c r="D593" s="83" t="str">
        <f t="shared" si="293"/>
        <v>LYH_Personal</v>
      </c>
      <c r="E593" s="70" t="s">
        <v>29</v>
      </c>
      <c r="F593" s="71" t="s">
        <v>14</v>
      </c>
      <c r="G593" s="88">
        <f t="shared" si="294"/>
        <v>1172.75</v>
      </c>
      <c r="H593" s="72">
        <v>4691</v>
      </c>
      <c r="I593" s="88">
        <f t="shared" si="295"/>
        <v>482000250</v>
      </c>
      <c r="J593" s="92">
        <f t="shared" si="296"/>
        <v>1928001000</v>
      </c>
      <c r="K593" s="67">
        <v>152</v>
      </c>
      <c r="L593" s="68">
        <v>542</v>
      </c>
      <c r="M593" s="68">
        <v>650</v>
      </c>
      <c r="N593" s="68">
        <v>861</v>
      </c>
      <c r="O593" s="69">
        <v>227</v>
      </c>
      <c r="P593" s="67">
        <v>2411148</v>
      </c>
      <c r="Q593" s="68">
        <v>1653802</v>
      </c>
      <c r="R593" s="68">
        <v>643095</v>
      </c>
      <c r="S593" s="68">
        <v>2421885</v>
      </c>
      <c r="T593" s="69">
        <v>1739196</v>
      </c>
      <c r="U593" s="102">
        <f t="shared" si="275"/>
        <v>15862.815789473685</v>
      </c>
      <c r="V593" s="103">
        <f t="shared" si="276"/>
        <v>3051.2952029520297</v>
      </c>
      <c r="W593" s="103">
        <f t="shared" si="277"/>
        <v>989.37692307692305</v>
      </c>
      <c r="X593" s="103">
        <f t="shared" si="278"/>
        <v>2812.8745644599303</v>
      </c>
      <c r="Y593" s="92">
        <f t="shared" si="279"/>
        <v>7661.6563876651981</v>
      </c>
      <c r="Z593" s="102">
        <f>Coverages!$C$10*G593</f>
        <v>263868750</v>
      </c>
      <c r="AA593" s="103">
        <f>Coverages!$C$12*G593</f>
        <v>35182500</v>
      </c>
      <c r="AB593" s="103">
        <f>Coverages!$C$14*G593</f>
        <v>175912500</v>
      </c>
      <c r="AC593" s="103">
        <f>Coverages!$C$16*G593</f>
        <v>3518250</v>
      </c>
      <c r="AD593" s="92">
        <f>Coverages!$C$18*G593</f>
        <v>3518250</v>
      </c>
      <c r="AE593" s="106">
        <f t="shared" si="297"/>
        <v>0.12960989128117673</v>
      </c>
      <c r="AF593" s="107">
        <f t="shared" si="280"/>
        <v>0.46216158601577489</v>
      </c>
      <c r="AG593" s="107">
        <f t="shared" si="281"/>
        <v>0.55425282455766356</v>
      </c>
      <c r="AH593" s="107">
        <f t="shared" si="282"/>
        <v>0.73417181837561285</v>
      </c>
      <c r="AI593" s="108">
        <f t="shared" si="283"/>
        <v>0.19356214026859944</v>
      </c>
      <c r="AJ593" s="106">
        <f t="shared" si="304"/>
        <v>0.1524621560324462</v>
      </c>
      <c r="AK593" s="107">
        <f t="shared" si="298"/>
        <v>0.49608316280000059</v>
      </c>
      <c r="AL593" s="107">
        <f t="shared" si="299"/>
        <v>0.58807110004798746</v>
      </c>
      <c r="AM593" s="107">
        <f t="shared" si="300"/>
        <v>0.7642292982783907</v>
      </c>
      <c r="AN593" s="108">
        <f t="shared" si="301"/>
        <v>0.22044335327180614</v>
      </c>
      <c r="AO593" s="102">
        <f t="shared" si="302"/>
        <v>2055.9778298870178</v>
      </c>
      <c r="AP593" s="103">
        <f t="shared" si="284"/>
        <v>1410.1914303986357</v>
      </c>
      <c r="AQ593" s="103">
        <f t="shared" si="285"/>
        <v>548.36495416755486</v>
      </c>
      <c r="AR593" s="103">
        <f t="shared" si="286"/>
        <v>2065.1332338520569</v>
      </c>
      <c r="AS593" s="92">
        <f t="shared" si="287"/>
        <v>1483.0066083990621</v>
      </c>
      <c r="AT593" s="102">
        <f t="shared" si="303"/>
        <v>2062.4743897072544</v>
      </c>
      <c r="AU593" s="103">
        <f t="shared" si="288"/>
        <v>1414.6474088884781</v>
      </c>
      <c r="AV593" s="103">
        <f t="shared" si="289"/>
        <v>550.09769937340491</v>
      </c>
      <c r="AW593" s="103">
        <f t="shared" si="290"/>
        <v>2071.658723278767</v>
      </c>
      <c r="AX593" s="92">
        <f t="shared" si="291"/>
        <v>1487.6926711596707</v>
      </c>
    </row>
    <row r="594" spans="1:50" x14ac:dyDescent="0.2">
      <c r="A594" s="85" t="str">
        <f t="shared" si="292"/>
        <v>2014_2</v>
      </c>
      <c r="B594" s="59">
        <v>2014</v>
      </c>
      <c r="C594" s="59">
        <v>2</v>
      </c>
      <c r="D594" s="83" t="str">
        <f t="shared" si="293"/>
        <v>SSA_Personal</v>
      </c>
      <c r="E594" s="70" t="s">
        <v>30</v>
      </c>
      <c r="F594" s="71" t="s">
        <v>14</v>
      </c>
      <c r="G594" s="88">
        <f t="shared" si="294"/>
        <v>2333.25</v>
      </c>
      <c r="H594" s="72">
        <v>9333</v>
      </c>
      <c r="I594" s="88">
        <f t="shared" si="295"/>
        <v>958965750</v>
      </c>
      <c r="J594" s="92">
        <f t="shared" si="296"/>
        <v>3835863000</v>
      </c>
      <c r="K594" s="67">
        <v>272</v>
      </c>
      <c r="L594" s="68">
        <v>1048</v>
      </c>
      <c r="M594" s="68">
        <v>744</v>
      </c>
      <c r="N594" s="68">
        <v>2565</v>
      </c>
      <c r="O594" s="69">
        <v>1114</v>
      </c>
      <c r="P594" s="67">
        <v>5279684</v>
      </c>
      <c r="Q594" s="68">
        <v>2036194</v>
      </c>
      <c r="R594" s="68">
        <v>576694</v>
      </c>
      <c r="S594" s="68">
        <v>8271859</v>
      </c>
      <c r="T594" s="69">
        <v>6472335</v>
      </c>
      <c r="U594" s="102">
        <f t="shared" si="275"/>
        <v>19410.602941176472</v>
      </c>
      <c r="V594" s="103">
        <f t="shared" si="276"/>
        <v>1942.9332061068703</v>
      </c>
      <c r="W594" s="103">
        <f t="shared" si="277"/>
        <v>775.1263440860215</v>
      </c>
      <c r="X594" s="103">
        <f t="shared" si="278"/>
        <v>3224.8962962962964</v>
      </c>
      <c r="Y594" s="92">
        <f t="shared" si="279"/>
        <v>5809.9955116696592</v>
      </c>
      <c r="Z594" s="102">
        <f>Coverages!$C$10*G594</f>
        <v>524981250</v>
      </c>
      <c r="AA594" s="103">
        <f>Coverages!$C$12*G594</f>
        <v>69997500</v>
      </c>
      <c r="AB594" s="103">
        <f>Coverages!$C$14*G594</f>
        <v>349987500</v>
      </c>
      <c r="AC594" s="103">
        <f>Coverages!$C$16*G594</f>
        <v>6999750</v>
      </c>
      <c r="AD594" s="92">
        <f>Coverages!$C$18*G594</f>
        <v>6999750</v>
      </c>
      <c r="AE594" s="106">
        <f t="shared" si="297"/>
        <v>0.11657559198542805</v>
      </c>
      <c r="AF594" s="107">
        <f t="shared" si="280"/>
        <v>0.44915889853209046</v>
      </c>
      <c r="AG594" s="107">
        <f t="shared" si="281"/>
        <v>0.31886853101896495</v>
      </c>
      <c r="AH594" s="107">
        <f t="shared" si="282"/>
        <v>1.0993249758919961</v>
      </c>
      <c r="AI594" s="108">
        <f t="shared" si="283"/>
        <v>0.47744562305796634</v>
      </c>
      <c r="AJ594" s="106">
        <f t="shared" si="304"/>
        <v>0.13205533675041736</v>
      </c>
      <c r="AK594" s="107">
        <f t="shared" si="298"/>
        <v>0.47315211415001618</v>
      </c>
      <c r="AL594" s="107">
        <f t="shared" si="299"/>
        <v>0.34134854552284705</v>
      </c>
      <c r="AM594" s="107">
        <f t="shared" si="300"/>
        <v>1.1152642142580083</v>
      </c>
      <c r="AN594" s="108">
        <f t="shared" si="301"/>
        <v>0.50153929467307912</v>
      </c>
      <c r="AO594" s="102">
        <f t="shared" si="302"/>
        <v>2262.8025286617381</v>
      </c>
      <c r="AP594" s="103">
        <f t="shared" si="284"/>
        <v>872.68573877638482</v>
      </c>
      <c r="AQ594" s="103">
        <f t="shared" si="285"/>
        <v>247.16339869281046</v>
      </c>
      <c r="AR594" s="103">
        <f t="shared" si="286"/>
        <v>3545.2090431801134</v>
      </c>
      <c r="AS594" s="92">
        <f t="shared" si="287"/>
        <v>2773.9569270331085</v>
      </c>
      <c r="AT594" s="102">
        <f t="shared" si="303"/>
        <v>2269.9526213208796</v>
      </c>
      <c r="AU594" s="103">
        <f t="shared" si="288"/>
        <v>875.44328558638108</v>
      </c>
      <c r="AV594" s="103">
        <f t="shared" si="289"/>
        <v>247.94439534639258</v>
      </c>
      <c r="AW594" s="103">
        <f t="shared" si="290"/>
        <v>3556.4113345129576</v>
      </c>
      <c r="AX594" s="92">
        <f t="shared" si="291"/>
        <v>2782.7221855165717</v>
      </c>
    </row>
    <row r="595" spans="1:50" x14ac:dyDescent="0.2">
      <c r="A595" s="85" t="str">
        <f t="shared" si="292"/>
        <v>2014_2</v>
      </c>
      <c r="B595" s="59">
        <v>2014</v>
      </c>
      <c r="C595" s="59">
        <v>2</v>
      </c>
      <c r="D595" s="83" t="str">
        <f t="shared" si="293"/>
        <v>MML_Personal</v>
      </c>
      <c r="E595" s="70" t="s">
        <v>31</v>
      </c>
      <c r="F595" s="71" t="s">
        <v>14</v>
      </c>
      <c r="G595" s="88">
        <f t="shared" si="294"/>
        <v>7426</v>
      </c>
      <c r="H595" s="72">
        <v>29704</v>
      </c>
      <c r="I595" s="88">
        <f t="shared" si="295"/>
        <v>3052086000</v>
      </c>
      <c r="J595" s="92">
        <f t="shared" si="296"/>
        <v>12208344000</v>
      </c>
      <c r="K595" s="67">
        <v>685</v>
      </c>
      <c r="L595" s="68">
        <v>2951</v>
      </c>
      <c r="M595" s="68">
        <v>8519</v>
      </c>
      <c r="N595" s="68">
        <v>3937</v>
      </c>
      <c r="O595" s="69">
        <v>1101</v>
      </c>
      <c r="P595" s="67">
        <v>10229973</v>
      </c>
      <c r="Q595" s="68">
        <v>8768299</v>
      </c>
      <c r="R595" s="68">
        <v>4145192</v>
      </c>
      <c r="S595" s="68">
        <v>11517982</v>
      </c>
      <c r="T595" s="69">
        <v>2062766</v>
      </c>
      <c r="U595" s="102">
        <f t="shared" si="275"/>
        <v>14934.267153284671</v>
      </c>
      <c r="V595" s="103">
        <f t="shared" si="276"/>
        <v>2971.297526262284</v>
      </c>
      <c r="W595" s="103">
        <f t="shared" si="277"/>
        <v>486.58199319168915</v>
      </c>
      <c r="X595" s="103">
        <f t="shared" si="278"/>
        <v>2925.5732791465584</v>
      </c>
      <c r="Y595" s="92">
        <f t="shared" si="279"/>
        <v>1873.5386012715712</v>
      </c>
      <c r="Z595" s="102">
        <f>Coverages!$C$10*G595</f>
        <v>1670850000</v>
      </c>
      <c r="AA595" s="103">
        <f>Coverages!$C$12*G595</f>
        <v>222780000</v>
      </c>
      <c r="AB595" s="103">
        <f>Coverages!$C$14*G595</f>
        <v>1113900000</v>
      </c>
      <c r="AC595" s="103">
        <f>Coverages!$C$16*G595</f>
        <v>22278000</v>
      </c>
      <c r="AD595" s="92">
        <f>Coverages!$C$18*G595</f>
        <v>22278000</v>
      </c>
      <c r="AE595" s="106">
        <f t="shared" si="297"/>
        <v>9.224346889307837E-2</v>
      </c>
      <c r="AF595" s="107">
        <f t="shared" si="280"/>
        <v>0.39738755723134933</v>
      </c>
      <c r="AG595" s="107">
        <f t="shared" si="281"/>
        <v>1.1471855642337732</v>
      </c>
      <c r="AH595" s="107">
        <f t="shared" si="282"/>
        <v>0.53016428763802859</v>
      </c>
      <c r="AI595" s="108">
        <f t="shared" si="283"/>
        <v>0.14826286022084567</v>
      </c>
      <c r="AJ595" s="106">
        <f t="shared" si="304"/>
        <v>0.10006750692782182</v>
      </c>
      <c r="AK595" s="107">
        <f t="shared" si="298"/>
        <v>0.41061892156809077</v>
      </c>
      <c r="AL595" s="107">
        <f t="shared" si="299"/>
        <v>1.1582959181585968</v>
      </c>
      <c r="AM595" s="107">
        <f t="shared" si="300"/>
        <v>0.54365878447350713</v>
      </c>
      <c r="AN595" s="108">
        <f t="shared" si="301"/>
        <v>0.15787117954645366</v>
      </c>
      <c r="AO595" s="102">
        <f t="shared" si="302"/>
        <v>1377.5886075949368</v>
      </c>
      <c r="AP595" s="103">
        <f t="shared" si="284"/>
        <v>1180.7566657689199</v>
      </c>
      <c r="AQ595" s="103">
        <f t="shared" si="285"/>
        <v>558.19983840560189</v>
      </c>
      <c r="AR595" s="103">
        <f t="shared" si="286"/>
        <v>1551.0344734715864</v>
      </c>
      <c r="AS595" s="92">
        <f t="shared" si="287"/>
        <v>277.77619175868568</v>
      </c>
      <c r="AT595" s="102">
        <f t="shared" si="303"/>
        <v>1381.9415663996572</v>
      </c>
      <c r="AU595" s="103">
        <f t="shared" si="288"/>
        <v>1184.4876672421858</v>
      </c>
      <c r="AV595" s="103">
        <f t="shared" si="289"/>
        <v>559.96366026648627</v>
      </c>
      <c r="AW595" s="103">
        <f t="shared" si="290"/>
        <v>1555.9354933627935</v>
      </c>
      <c r="AX595" s="92">
        <f t="shared" si="291"/>
        <v>278.65391992295139</v>
      </c>
    </row>
    <row r="596" spans="1:50" x14ac:dyDescent="0.2">
      <c r="A596" s="85" t="str">
        <f t="shared" si="292"/>
        <v>2014_2</v>
      </c>
      <c r="B596" s="59">
        <v>2014</v>
      </c>
      <c r="C596" s="59">
        <v>2</v>
      </c>
      <c r="D596" s="83" t="str">
        <f t="shared" si="293"/>
        <v>LMH_Personal</v>
      </c>
      <c r="E596" s="70" t="s">
        <v>32</v>
      </c>
      <c r="F596" s="71" t="s">
        <v>14</v>
      </c>
      <c r="G596" s="88">
        <f t="shared" si="294"/>
        <v>5179</v>
      </c>
      <c r="H596" s="72">
        <v>20716</v>
      </c>
      <c r="I596" s="88">
        <f t="shared" si="295"/>
        <v>2128569000</v>
      </c>
      <c r="J596" s="92">
        <f t="shared" si="296"/>
        <v>8514276000</v>
      </c>
      <c r="K596" s="67">
        <v>320</v>
      </c>
      <c r="L596" s="68">
        <v>2579</v>
      </c>
      <c r="M596" s="68">
        <v>4402</v>
      </c>
      <c r="N596" s="68">
        <v>4213</v>
      </c>
      <c r="O596" s="69">
        <v>921</v>
      </c>
      <c r="P596" s="67">
        <v>11342899</v>
      </c>
      <c r="Q596" s="68">
        <v>8668958</v>
      </c>
      <c r="R596" s="68">
        <v>3132575</v>
      </c>
      <c r="S596" s="68">
        <v>13487773</v>
      </c>
      <c r="T596" s="69">
        <v>7853885</v>
      </c>
      <c r="U596" s="102">
        <f t="shared" si="275"/>
        <v>35446.559374999997</v>
      </c>
      <c r="V596" s="103">
        <f t="shared" si="276"/>
        <v>3361.3640946103142</v>
      </c>
      <c r="W596" s="103">
        <f t="shared" si="277"/>
        <v>711.62539754656973</v>
      </c>
      <c r="X596" s="103">
        <f t="shared" si="278"/>
        <v>3201.465226679326</v>
      </c>
      <c r="Y596" s="92">
        <f t="shared" si="279"/>
        <v>8527.5624321389787</v>
      </c>
      <c r="Z596" s="102">
        <f>Coverages!$C$10*G596</f>
        <v>1165275000</v>
      </c>
      <c r="AA596" s="103">
        <f>Coverages!$C$12*G596</f>
        <v>155370000</v>
      </c>
      <c r="AB596" s="103">
        <f>Coverages!$C$14*G596</f>
        <v>776850000</v>
      </c>
      <c r="AC596" s="103">
        <f>Coverages!$C$16*G596</f>
        <v>15537000</v>
      </c>
      <c r="AD596" s="92">
        <f>Coverages!$C$18*G596</f>
        <v>15537000</v>
      </c>
      <c r="AE596" s="106">
        <f t="shared" si="297"/>
        <v>6.1787989959451631E-2</v>
      </c>
      <c r="AF596" s="107">
        <f t="shared" si="280"/>
        <v>0.49797258157945551</v>
      </c>
      <c r="AG596" s="107">
        <f t="shared" si="281"/>
        <v>0.84997103687970654</v>
      </c>
      <c r="AH596" s="107">
        <f t="shared" si="282"/>
        <v>0.81347750530990537</v>
      </c>
      <c r="AI596" s="108">
        <f t="shared" si="283"/>
        <v>0.17783355860204672</v>
      </c>
      <c r="AJ596" s="106">
        <f t="shared" si="304"/>
        <v>6.9583337698369482E-2</v>
      </c>
      <c r="AK596" s="107">
        <f t="shared" si="298"/>
        <v>0.514160812824352</v>
      </c>
      <c r="AL596" s="107">
        <f t="shared" si="299"/>
        <v>0.86153276048751115</v>
      </c>
      <c r="AM596" s="107">
        <f t="shared" si="300"/>
        <v>0.82608913897871028</v>
      </c>
      <c r="AN596" s="108">
        <f t="shared" si="301"/>
        <v>0.19021353162013632</v>
      </c>
      <c r="AO596" s="102">
        <f t="shared" si="302"/>
        <v>2190.1716547596061</v>
      </c>
      <c r="AP596" s="103">
        <f t="shared" si="284"/>
        <v>1673.8671558215872</v>
      </c>
      <c r="AQ596" s="103">
        <f t="shared" si="285"/>
        <v>604.86097702259121</v>
      </c>
      <c r="AR596" s="103">
        <f t="shared" si="286"/>
        <v>2604.3199459355087</v>
      </c>
      <c r="AS596" s="92">
        <f t="shared" si="287"/>
        <v>1516.4867735083992</v>
      </c>
      <c r="AT596" s="102">
        <f t="shared" si="303"/>
        <v>2197.092245519339</v>
      </c>
      <c r="AU596" s="103">
        <f t="shared" si="288"/>
        <v>1679.156307266144</v>
      </c>
      <c r="AV596" s="103">
        <f t="shared" si="289"/>
        <v>606.77224058926583</v>
      </c>
      <c r="AW596" s="103">
        <f t="shared" si="290"/>
        <v>2612.5491787968058</v>
      </c>
      <c r="AX596" s="92">
        <f t="shared" si="291"/>
        <v>1521.2786282149434</v>
      </c>
    </row>
    <row r="597" spans="1:50" x14ac:dyDescent="0.2">
      <c r="A597" s="85" t="str">
        <f t="shared" si="292"/>
        <v>2014_2</v>
      </c>
      <c r="B597" s="59">
        <v>2014</v>
      </c>
      <c r="C597" s="59">
        <v>2</v>
      </c>
      <c r="D597" s="83" t="str">
        <f t="shared" si="293"/>
        <v>SSL_Personal</v>
      </c>
      <c r="E597" s="70" t="s">
        <v>33</v>
      </c>
      <c r="F597" s="71" t="s">
        <v>14</v>
      </c>
      <c r="G597" s="88">
        <f t="shared" si="294"/>
        <v>4141</v>
      </c>
      <c r="H597" s="72">
        <v>16564</v>
      </c>
      <c r="I597" s="88">
        <f t="shared" si="295"/>
        <v>1701951000</v>
      </c>
      <c r="J597" s="92">
        <f t="shared" si="296"/>
        <v>6807804000</v>
      </c>
      <c r="K597" s="67">
        <v>572</v>
      </c>
      <c r="L597" s="68">
        <v>1688</v>
      </c>
      <c r="M597" s="68">
        <v>4439</v>
      </c>
      <c r="N597" s="68">
        <v>2415</v>
      </c>
      <c r="O597" s="69">
        <v>601</v>
      </c>
      <c r="P597" s="67">
        <v>6777867</v>
      </c>
      <c r="Q597" s="68">
        <v>4882297</v>
      </c>
      <c r="R597" s="68">
        <v>3547279</v>
      </c>
      <c r="S597" s="68">
        <v>7029235</v>
      </c>
      <c r="T597" s="69">
        <v>1434031</v>
      </c>
      <c r="U597" s="102">
        <f t="shared" si="275"/>
        <v>11849.417832167832</v>
      </c>
      <c r="V597" s="103">
        <f t="shared" si="276"/>
        <v>2892.3560426540284</v>
      </c>
      <c r="W597" s="103">
        <f t="shared" si="277"/>
        <v>799.11669294886235</v>
      </c>
      <c r="X597" s="103">
        <f t="shared" si="278"/>
        <v>2910.6563146997928</v>
      </c>
      <c r="Y597" s="92">
        <f t="shared" si="279"/>
        <v>2386.0748752079867</v>
      </c>
      <c r="Z597" s="102">
        <f>Coverages!$C$10*G597</f>
        <v>931725000</v>
      </c>
      <c r="AA597" s="103">
        <f>Coverages!$C$12*G597</f>
        <v>124230000</v>
      </c>
      <c r="AB597" s="103">
        <f>Coverages!$C$14*G597</f>
        <v>621150000</v>
      </c>
      <c r="AC597" s="103">
        <f>Coverages!$C$16*G597</f>
        <v>12423000</v>
      </c>
      <c r="AD597" s="92">
        <f>Coverages!$C$18*G597</f>
        <v>12423000</v>
      </c>
      <c r="AE597" s="106">
        <f t="shared" si="297"/>
        <v>0.13813088625935765</v>
      </c>
      <c r="AF597" s="107">
        <f t="shared" si="280"/>
        <v>0.40763100700313931</v>
      </c>
      <c r="AG597" s="107">
        <f t="shared" si="281"/>
        <v>1.0719632938903647</v>
      </c>
      <c r="AH597" s="107">
        <f t="shared" si="282"/>
        <v>0.58319246558802218</v>
      </c>
      <c r="AI597" s="108">
        <f t="shared" si="283"/>
        <v>0.14513402559768171</v>
      </c>
      <c r="AJ597" s="106">
        <f t="shared" si="304"/>
        <v>0.15062396173263057</v>
      </c>
      <c r="AK597" s="107">
        <f t="shared" si="298"/>
        <v>0.42542334706275747</v>
      </c>
      <c r="AL597" s="107">
        <f t="shared" si="299"/>
        <v>1.0820198383934925</v>
      </c>
      <c r="AM597" s="107">
        <f t="shared" si="300"/>
        <v>0.60104406112589892</v>
      </c>
      <c r="AN597" s="108">
        <f t="shared" si="301"/>
        <v>0.1578877474829066</v>
      </c>
      <c r="AO597" s="102">
        <f t="shared" si="302"/>
        <v>1636.7705868147791</v>
      </c>
      <c r="AP597" s="103">
        <f t="shared" si="284"/>
        <v>1179.0140062786766</v>
      </c>
      <c r="AQ597" s="103">
        <f t="shared" si="285"/>
        <v>856.62376237623766</v>
      </c>
      <c r="AR597" s="103">
        <f t="shared" si="286"/>
        <v>1697.4728326491186</v>
      </c>
      <c r="AS597" s="92">
        <f t="shared" si="287"/>
        <v>346.30065201642117</v>
      </c>
      <c r="AT597" s="102">
        <f t="shared" si="303"/>
        <v>1641.9425190577597</v>
      </c>
      <c r="AU597" s="103">
        <f t="shared" si="288"/>
        <v>1182.7395012277671</v>
      </c>
      <c r="AV597" s="103">
        <f t="shared" si="289"/>
        <v>859.33055591983293</v>
      </c>
      <c r="AW597" s="103">
        <f t="shared" si="290"/>
        <v>1702.8365742421577</v>
      </c>
      <c r="AX597" s="92">
        <f t="shared" si="291"/>
        <v>347.39490647233384</v>
      </c>
    </row>
    <row r="598" spans="1:50" x14ac:dyDescent="0.2">
      <c r="A598" s="85" t="str">
        <f t="shared" si="292"/>
        <v>2014_2</v>
      </c>
      <c r="B598" s="59">
        <v>2014</v>
      </c>
      <c r="C598" s="59">
        <v>2</v>
      </c>
      <c r="D598" s="83" t="str">
        <f t="shared" si="293"/>
        <v>SSH_Personal</v>
      </c>
      <c r="E598" s="70" t="s">
        <v>34</v>
      </c>
      <c r="F598" s="71" t="s">
        <v>14</v>
      </c>
      <c r="G598" s="88">
        <f t="shared" si="294"/>
        <v>3894.75</v>
      </c>
      <c r="H598" s="72">
        <v>15579</v>
      </c>
      <c r="I598" s="88">
        <f t="shared" si="295"/>
        <v>1600742250</v>
      </c>
      <c r="J598" s="92">
        <f t="shared" si="296"/>
        <v>6402969000</v>
      </c>
      <c r="K598" s="67">
        <v>437</v>
      </c>
      <c r="L598" s="68">
        <v>2060</v>
      </c>
      <c r="M598" s="68">
        <v>4123</v>
      </c>
      <c r="N598" s="68">
        <v>2769</v>
      </c>
      <c r="O598" s="69">
        <v>465</v>
      </c>
      <c r="P598" s="67">
        <v>6236802</v>
      </c>
      <c r="Q598" s="68">
        <v>7705178</v>
      </c>
      <c r="R598" s="68">
        <v>6960358</v>
      </c>
      <c r="S598" s="68">
        <v>11143087</v>
      </c>
      <c r="T598" s="69">
        <v>1759376</v>
      </c>
      <c r="U598" s="102">
        <f t="shared" si="275"/>
        <v>14271.858123569795</v>
      </c>
      <c r="V598" s="103">
        <f t="shared" si="276"/>
        <v>3740.3776699029127</v>
      </c>
      <c r="W598" s="103">
        <f t="shared" si="277"/>
        <v>1688.1780257094349</v>
      </c>
      <c r="X598" s="103">
        <f t="shared" si="278"/>
        <v>4024.2278801011194</v>
      </c>
      <c r="Y598" s="92">
        <f t="shared" si="279"/>
        <v>3783.6043010752687</v>
      </c>
      <c r="Z598" s="102">
        <f>Coverages!$C$10*G598</f>
        <v>876318750</v>
      </c>
      <c r="AA598" s="103">
        <f>Coverages!$C$12*G598</f>
        <v>116842500</v>
      </c>
      <c r="AB598" s="103">
        <f>Coverages!$C$14*G598</f>
        <v>584212500</v>
      </c>
      <c r="AC598" s="103">
        <f>Coverages!$C$16*G598</f>
        <v>11684250</v>
      </c>
      <c r="AD598" s="92">
        <f>Coverages!$C$18*G598</f>
        <v>11684250</v>
      </c>
      <c r="AE598" s="106">
        <f t="shared" si="297"/>
        <v>0.1122023236407985</v>
      </c>
      <c r="AF598" s="107">
        <f t="shared" si="280"/>
        <v>0.52891713203671609</v>
      </c>
      <c r="AG598" s="107">
        <f t="shared" si="281"/>
        <v>1.0586045317414468</v>
      </c>
      <c r="AH598" s="107">
        <f t="shared" si="282"/>
        <v>0.71095705757750816</v>
      </c>
      <c r="AI598" s="108">
        <f t="shared" si="283"/>
        <v>0.11939148854226844</v>
      </c>
      <c r="AJ598" s="106">
        <f t="shared" si="304"/>
        <v>0.12398581684083873</v>
      </c>
      <c r="AK598" s="107">
        <f t="shared" si="298"/>
        <v>0.54755338515483798</v>
      </c>
      <c r="AL598" s="107">
        <f t="shared" si="299"/>
        <v>1.0679037962837741</v>
      </c>
      <c r="AM598" s="107">
        <f t="shared" si="300"/>
        <v>0.72788168035475498</v>
      </c>
      <c r="AN598" s="108">
        <f t="shared" si="301"/>
        <v>0.13149730962173195</v>
      </c>
      <c r="AO598" s="102">
        <f t="shared" si="302"/>
        <v>1601.3356441363374</v>
      </c>
      <c r="AP598" s="103">
        <f t="shared" si="284"/>
        <v>1978.3498298992233</v>
      </c>
      <c r="AQ598" s="103">
        <f t="shared" si="285"/>
        <v>1787.1129084023364</v>
      </c>
      <c r="AR598" s="103">
        <f t="shared" si="286"/>
        <v>2861.0532126580651</v>
      </c>
      <c r="AS598" s="92">
        <f t="shared" si="287"/>
        <v>451.73014956030556</v>
      </c>
      <c r="AT598" s="102">
        <f t="shared" si="303"/>
        <v>1606.3956076501368</v>
      </c>
      <c r="AU598" s="103">
        <f t="shared" si="288"/>
        <v>1984.6010977039939</v>
      </c>
      <c r="AV598" s="103">
        <f t="shared" si="289"/>
        <v>1792.759898241517</v>
      </c>
      <c r="AW598" s="103">
        <f t="shared" si="290"/>
        <v>2870.0936814193133</v>
      </c>
      <c r="AX598" s="92">
        <f t="shared" si="291"/>
        <v>453.15754429995803</v>
      </c>
    </row>
    <row r="599" spans="1:50" x14ac:dyDescent="0.2">
      <c r="A599" s="85" t="str">
        <f t="shared" si="292"/>
        <v>2014_2</v>
      </c>
      <c r="B599" s="59">
        <v>2014</v>
      </c>
      <c r="C599" s="59">
        <v>2</v>
      </c>
      <c r="D599" s="83" t="str">
        <f t="shared" si="293"/>
        <v>MMH_Personal</v>
      </c>
      <c r="E599" s="70" t="s">
        <v>35</v>
      </c>
      <c r="F599" s="71" t="s">
        <v>14</v>
      </c>
      <c r="G599" s="88">
        <f t="shared" si="294"/>
        <v>6601.5</v>
      </c>
      <c r="H599" s="72">
        <v>26406</v>
      </c>
      <c r="I599" s="88">
        <f t="shared" si="295"/>
        <v>2713216500</v>
      </c>
      <c r="J599" s="92">
        <f t="shared" si="296"/>
        <v>10852866000</v>
      </c>
      <c r="K599" s="67">
        <v>1056</v>
      </c>
      <c r="L599" s="68">
        <v>3707</v>
      </c>
      <c r="M599" s="68">
        <v>4369</v>
      </c>
      <c r="N599" s="68">
        <v>5897</v>
      </c>
      <c r="O599" s="69">
        <v>1312</v>
      </c>
      <c r="P599" s="67">
        <v>12565092</v>
      </c>
      <c r="Q599" s="68">
        <v>10470986</v>
      </c>
      <c r="R599" s="68">
        <v>4303852</v>
      </c>
      <c r="S599" s="68">
        <v>15650066</v>
      </c>
      <c r="T599" s="69">
        <v>3814440</v>
      </c>
      <c r="U599" s="102">
        <f t="shared" si="275"/>
        <v>11898.761363636364</v>
      </c>
      <c r="V599" s="103">
        <f t="shared" si="276"/>
        <v>2824.6522794712705</v>
      </c>
      <c r="W599" s="103">
        <f t="shared" si="277"/>
        <v>985.08857862211028</v>
      </c>
      <c r="X599" s="103">
        <f t="shared" si="278"/>
        <v>2653.9030015261997</v>
      </c>
      <c r="Y599" s="92">
        <f t="shared" si="279"/>
        <v>2907.3475609756097</v>
      </c>
      <c r="Z599" s="102">
        <f>Coverages!$C$10*G599</f>
        <v>1485337500</v>
      </c>
      <c r="AA599" s="103">
        <f>Coverages!$C$12*G599</f>
        <v>198045000</v>
      </c>
      <c r="AB599" s="103">
        <f>Coverages!$C$14*G599</f>
        <v>990225000</v>
      </c>
      <c r="AC599" s="103">
        <f>Coverages!$C$16*G599</f>
        <v>19804500</v>
      </c>
      <c r="AD599" s="92">
        <f>Coverages!$C$18*G599</f>
        <v>19804500</v>
      </c>
      <c r="AE599" s="106">
        <f t="shared" si="297"/>
        <v>0.15996364462622131</v>
      </c>
      <c r="AF599" s="107">
        <f t="shared" si="280"/>
        <v>0.56153904415663103</v>
      </c>
      <c r="AG599" s="107">
        <f t="shared" si="281"/>
        <v>0.66181928349617514</v>
      </c>
      <c r="AH599" s="107">
        <f t="shared" si="282"/>
        <v>0.89328182988714688</v>
      </c>
      <c r="AI599" s="108">
        <f t="shared" si="283"/>
        <v>0.19874270999015375</v>
      </c>
      <c r="AJ599" s="106">
        <f t="shared" si="304"/>
        <v>0.17047586105049448</v>
      </c>
      <c r="AK599" s="107">
        <f t="shared" si="298"/>
        <v>0.57576855757599144</v>
      </c>
      <c r="AL599" s="107">
        <f t="shared" si="299"/>
        <v>0.67538612451260704</v>
      </c>
      <c r="AM599" s="107">
        <f t="shared" si="300"/>
        <v>0.90213600367995039</v>
      </c>
      <c r="AN599" s="108">
        <f t="shared" si="301"/>
        <v>0.21018640323736931</v>
      </c>
      <c r="AO599" s="102">
        <f t="shared" si="302"/>
        <v>1903.3692342649397</v>
      </c>
      <c r="AP599" s="103">
        <f t="shared" si="284"/>
        <v>1586.1525410891463</v>
      </c>
      <c r="AQ599" s="103">
        <f t="shared" si="285"/>
        <v>651.95061728395058</v>
      </c>
      <c r="AR599" s="103">
        <f t="shared" si="286"/>
        <v>2370.6833295463152</v>
      </c>
      <c r="AS599" s="92">
        <f t="shared" si="287"/>
        <v>577.81413315155646</v>
      </c>
      <c r="AT599" s="102">
        <f t="shared" si="303"/>
        <v>1909.3835754269157</v>
      </c>
      <c r="AU599" s="103">
        <f t="shared" si="288"/>
        <v>1591.1645284352219</v>
      </c>
      <c r="AV599" s="103">
        <f t="shared" si="289"/>
        <v>654.0106765528086</v>
      </c>
      <c r="AW599" s="103">
        <f t="shared" si="290"/>
        <v>2378.1743082141547</v>
      </c>
      <c r="AX599" s="92">
        <f t="shared" si="291"/>
        <v>579.63993303442942</v>
      </c>
    </row>
    <row r="600" spans="1:50" x14ac:dyDescent="0.2">
      <c r="A600" s="85" t="str">
        <f t="shared" si="292"/>
        <v>2014_2</v>
      </c>
      <c r="B600" s="59">
        <v>2014</v>
      </c>
      <c r="C600" s="59">
        <v>2</v>
      </c>
      <c r="D600" s="83" t="str">
        <f t="shared" si="293"/>
        <v>SYA_Personal</v>
      </c>
      <c r="E600" s="70" t="s">
        <v>36</v>
      </c>
      <c r="F600" s="71" t="s">
        <v>14</v>
      </c>
      <c r="G600" s="88">
        <f t="shared" si="294"/>
        <v>1868.75</v>
      </c>
      <c r="H600" s="72">
        <v>7475</v>
      </c>
      <c r="I600" s="88">
        <f t="shared" si="295"/>
        <v>768056250</v>
      </c>
      <c r="J600" s="92">
        <f t="shared" si="296"/>
        <v>3072225000</v>
      </c>
      <c r="K600" s="67">
        <v>298</v>
      </c>
      <c r="L600" s="68">
        <v>1035</v>
      </c>
      <c r="M600" s="68">
        <v>2347</v>
      </c>
      <c r="N600" s="68">
        <v>2162</v>
      </c>
      <c r="O600" s="69">
        <v>382</v>
      </c>
      <c r="P600" s="67">
        <v>4400946</v>
      </c>
      <c r="Q600" s="68">
        <v>4004734</v>
      </c>
      <c r="R600" s="68">
        <v>1971587</v>
      </c>
      <c r="S600" s="68">
        <v>6927382</v>
      </c>
      <c r="T600" s="69">
        <v>2040540</v>
      </c>
      <c r="U600" s="102">
        <f t="shared" si="275"/>
        <v>14768.275167785236</v>
      </c>
      <c r="V600" s="103">
        <f t="shared" si="276"/>
        <v>3869.3082125603864</v>
      </c>
      <c r="W600" s="103">
        <f t="shared" si="277"/>
        <v>840.04559011504045</v>
      </c>
      <c r="X600" s="103">
        <f t="shared" si="278"/>
        <v>3204.1544865864939</v>
      </c>
      <c r="Y600" s="92">
        <f t="shared" si="279"/>
        <v>5341.7277486910998</v>
      </c>
      <c r="Z600" s="102">
        <f>Coverages!$C$10*G600</f>
        <v>420468750</v>
      </c>
      <c r="AA600" s="103">
        <f>Coverages!$C$12*G600</f>
        <v>56062500</v>
      </c>
      <c r="AB600" s="103">
        <f>Coverages!$C$14*G600</f>
        <v>280312500</v>
      </c>
      <c r="AC600" s="103">
        <f>Coverages!$C$16*G600</f>
        <v>5606250</v>
      </c>
      <c r="AD600" s="92">
        <f>Coverages!$C$18*G600</f>
        <v>5606250</v>
      </c>
      <c r="AE600" s="106">
        <f t="shared" si="297"/>
        <v>0.15946488294314382</v>
      </c>
      <c r="AF600" s="107">
        <f t="shared" si="280"/>
        <v>0.55384615384615388</v>
      </c>
      <c r="AG600" s="107">
        <f t="shared" si="281"/>
        <v>1.2559197324414715</v>
      </c>
      <c r="AH600" s="107">
        <f t="shared" si="282"/>
        <v>1.1569230769230769</v>
      </c>
      <c r="AI600" s="108">
        <f t="shared" si="283"/>
        <v>0.20441471571906356</v>
      </c>
      <c r="AJ600" s="106">
        <f t="shared" si="304"/>
        <v>0.17919777675143836</v>
      </c>
      <c r="AK600" s="107">
        <f t="shared" si="298"/>
        <v>0.58063889885694064</v>
      </c>
      <c r="AL600" s="107">
        <f t="shared" si="299"/>
        <v>1.286476903591605</v>
      </c>
      <c r="AM600" s="107">
        <f t="shared" si="300"/>
        <v>1.1798885802281511</v>
      </c>
      <c r="AN600" s="108">
        <f t="shared" si="301"/>
        <v>0.2261507228337758</v>
      </c>
      <c r="AO600" s="102">
        <f t="shared" si="302"/>
        <v>2355.0212709030102</v>
      </c>
      <c r="AP600" s="103">
        <f t="shared" si="284"/>
        <v>2143.0014715719062</v>
      </c>
      <c r="AQ600" s="103">
        <f t="shared" si="285"/>
        <v>1055.0298327759197</v>
      </c>
      <c r="AR600" s="103">
        <f t="shared" si="286"/>
        <v>3706.9602675585284</v>
      </c>
      <c r="AS600" s="92">
        <f t="shared" si="287"/>
        <v>1091.9277591973243</v>
      </c>
      <c r="AT600" s="102">
        <f t="shared" si="303"/>
        <v>2362.4627599803471</v>
      </c>
      <c r="AU600" s="103">
        <f t="shared" si="288"/>
        <v>2149.7730121267414</v>
      </c>
      <c r="AV600" s="103">
        <f t="shared" si="289"/>
        <v>1058.363557644509</v>
      </c>
      <c r="AW600" s="103">
        <f t="shared" si="290"/>
        <v>3718.6736667884984</v>
      </c>
      <c r="AX600" s="92">
        <f t="shared" si="291"/>
        <v>1095.3780755888158</v>
      </c>
    </row>
    <row r="601" spans="1:50" x14ac:dyDescent="0.2">
      <c r="A601" s="85" t="str">
        <f t="shared" si="292"/>
        <v>2014_2</v>
      </c>
      <c r="B601" s="59">
        <v>2014</v>
      </c>
      <c r="C601" s="59">
        <v>2</v>
      </c>
      <c r="D601" s="83" t="str">
        <f t="shared" si="293"/>
        <v>LSH_Personal</v>
      </c>
      <c r="E601" s="70" t="s">
        <v>37</v>
      </c>
      <c r="F601" s="71" t="s">
        <v>14</v>
      </c>
      <c r="G601" s="88">
        <f t="shared" si="294"/>
        <v>3500</v>
      </c>
      <c r="H601" s="72">
        <v>14000</v>
      </c>
      <c r="I601" s="88">
        <f t="shared" si="295"/>
        <v>1438500000</v>
      </c>
      <c r="J601" s="92">
        <f t="shared" si="296"/>
        <v>5754000000</v>
      </c>
      <c r="K601" s="67">
        <v>576</v>
      </c>
      <c r="L601" s="68">
        <v>2356</v>
      </c>
      <c r="M601" s="68">
        <v>3181</v>
      </c>
      <c r="N601" s="68">
        <v>3522</v>
      </c>
      <c r="O601" s="69">
        <v>882</v>
      </c>
      <c r="P601" s="67">
        <v>9573213</v>
      </c>
      <c r="Q601" s="68">
        <v>7316943</v>
      </c>
      <c r="R601" s="68">
        <v>3554788</v>
      </c>
      <c r="S601" s="68">
        <v>11299348</v>
      </c>
      <c r="T601" s="69">
        <v>5120178</v>
      </c>
      <c r="U601" s="102">
        <f t="shared" si="275"/>
        <v>16620.161458333332</v>
      </c>
      <c r="V601" s="103">
        <f t="shared" si="276"/>
        <v>3105.6634125636674</v>
      </c>
      <c r="W601" s="103">
        <f t="shared" si="277"/>
        <v>1117.5064445143037</v>
      </c>
      <c r="X601" s="103">
        <f t="shared" si="278"/>
        <v>3208.2191936399772</v>
      </c>
      <c r="Y601" s="92">
        <f t="shared" si="279"/>
        <v>5805.1904761904761</v>
      </c>
      <c r="Z601" s="102">
        <f>Coverages!$C$10*G601</f>
        <v>787500000</v>
      </c>
      <c r="AA601" s="103">
        <f>Coverages!$C$12*G601</f>
        <v>105000000</v>
      </c>
      <c r="AB601" s="103">
        <f>Coverages!$C$14*G601</f>
        <v>525000000</v>
      </c>
      <c r="AC601" s="103">
        <f>Coverages!$C$16*G601</f>
        <v>10500000</v>
      </c>
      <c r="AD601" s="92">
        <f>Coverages!$C$18*G601</f>
        <v>10500000</v>
      </c>
      <c r="AE601" s="106">
        <f t="shared" si="297"/>
        <v>0.16457142857142856</v>
      </c>
      <c r="AF601" s="107">
        <f t="shared" si="280"/>
        <v>0.67314285714285715</v>
      </c>
      <c r="AG601" s="107">
        <f t="shared" si="281"/>
        <v>0.90885714285714281</v>
      </c>
      <c r="AH601" s="107">
        <f t="shared" si="282"/>
        <v>1.0062857142857142</v>
      </c>
      <c r="AI601" s="108">
        <f t="shared" si="283"/>
        <v>0.252</v>
      </c>
      <c r="AJ601" s="106">
        <f t="shared" si="304"/>
        <v>0.17917482182190253</v>
      </c>
      <c r="AK601" s="107">
        <f t="shared" si="298"/>
        <v>0.69161658364707845</v>
      </c>
      <c r="AL601" s="107">
        <f t="shared" si="299"/>
        <v>0.92019239096771721</v>
      </c>
      <c r="AM601" s="107">
        <f t="shared" si="300"/>
        <v>1.0094179891884763</v>
      </c>
      <c r="AN601" s="108">
        <f t="shared" si="301"/>
        <v>0.26909908881782885</v>
      </c>
      <c r="AO601" s="102">
        <f t="shared" si="302"/>
        <v>2735.2037142857143</v>
      </c>
      <c r="AP601" s="103">
        <f t="shared" si="284"/>
        <v>2090.555142857143</v>
      </c>
      <c r="AQ601" s="103">
        <f t="shared" si="285"/>
        <v>1015.6537142857143</v>
      </c>
      <c r="AR601" s="103">
        <f t="shared" si="286"/>
        <v>3228.3851428571429</v>
      </c>
      <c r="AS601" s="92">
        <f t="shared" si="287"/>
        <v>1462.9079999999999</v>
      </c>
      <c r="AT601" s="102">
        <f t="shared" si="303"/>
        <v>2743.8465188393834</v>
      </c>
      <c r="AU601" s="103">
        <f t="shared" si="288"/>
        <v>2097.1609614343893</v>
      </c>
      <c r="AV601" s="103">
        <f t="shared" si="289"/>
        <v>1018.8630169423801</v>
      </c>
      <c r="AW601" s="103">
        <f t="shared" si="290"/>
        <v>3238.5863215364316</v>
      </c>
      <c r="AX601" s="92">
        <f t="shared" si="291"/>
        <v>1467.530554385241</v>
      </c>
    </row>
    <row r="602" spans="1:50" x14ac:dyDescent="0.2">
      <c r="A602" s="85" t="str">
        <f t="shared" si="292"/>
        <v>2014_2</v>
      </c>
      <c r="B602" s="59">
        <v>2014</v>
      </c>
      <c r="C602" s="59">
        <v>2</v>
      </c>
      <c r="D602" s="83" t="str">
        <f t="shared" si="293"/>
        <v>SYH_Personal</v>
      </c>
      <c r="E602" s="70" t="s">
        <v>38</v>
      </c>
      <c r="F602" s="71" t="s">
        <v>14</v>
      </c>
      <c r="G602" s="88">
        <f t="shared" si="294"/>
        <v>1825.75</v>
      </c>
      <c r="H602" s="72">
        <v>7303</v>
      </c>
      <c r="I602" s="88">
        <f t="shared" si="295"/>
        <v>750383250</v>
      </c>
      <c r="J602" s="92">
        <f t="shared" si="296"/>
        <v>3001533000</v>
      </c>
      <c r="K602" s="67">
        <v>316</v>
      </c>
      <c r="L602" s="68">
        <v>1277</v>
      </c>
      <c r="M602" s="68">
        <v>957</v>
      </c>
      <c r="N602" s="68">
        <v>2103</v>
      </c>
      <c r="O602" s="69">
        <v>48</v>
      </c>
      <c r="P602" s="67">
        <v>4118230</v>
      </c>
      <c r="Q602" s="68">
        <v>3016810</v>
      </c>
      <c r="R602" s="68">
        <v>1311316</v>
      </c>
      <c r="S602" s="68">
        <v>4996765</v>
      </c>
      <c r="T602" s="69">
        <v>367719</v>
      </c>
      <c r="U602" s="102">
        <f t="shared" si="275"/>
        <v>13032.373417721519</v>
      </c>
      <c r="V602" s="103">
        <f t="shared" si="276"/>
        <v>2362.419733750979</v>
      </c>
      <c r="W602" s="103">
        <f t="shared" si="277"/>
        <v>1370.2361546499478</v>
      </c>
      <c r="X602" s="103">
        <f t="shared" si="278"/>
        <v>2376.0175939134569</v>
      </c>
      <c r="Y602" s="92">
        <f t="shared" si="279"/>
        <v>7660.8125</v>
      </c>
      <c r="Z602" s="102">
        <f>Coverages!$C$10*G602</f>
        <v>410793750</v>
      </c>
      <c r="AA602" s="103">
        <f>Coverages!$C$12*G602</f>
        <v>54772500</v>
      </c>
      <c r="AB602" s="103">
        <f>Coverages!$C$14*G602</f>
        <v>273862500</v>
      </c>
      <c r="AC602" s="103">
        <f>Coverages!$C$16*G602</f>
        <v>5477250</v>
      </c>
      <c r="AD602" s="92">
        <f>Coverages!$C$18*G602</f>
        <v>5477250</v>
      </c>
      <c r="AE602" s="106">
        <f t="shared" si="297"/>
        <v>0.17307955634670683</v>
      </c>
      <c r="AF602" s="107">
        <f t="shared" si="280"/>
        <v>0.69943858688210325</v>
      </c>
      <c r="AG602" s="107">
        <f t="shared" si="281"/>
        <v>0.52416815007531148</v>
      </c>
      <c r="AH602" s="107">
        <f t="shared" si="282"/>
        <v>1.1518554018896343</v>
      </c>
      <c r="AI602" s="108">
        <f t="shared" si="283"/>
        <v>2.6290565521018758E-2</v>
      </c>
      <c r="AJ602" s="106">
        <f t="shared" si="304"/>
        <v>0.19370911883265224</v>
      </c>
      <c r="AK602" s="107">
        <f t="shared" si="298"/>
        <v>0.72444069749999684</v>
      </c>
      <c r="AL602" s="107">
        <f t="shared" si="299"/>
        <v>0.55140126599975448</v>
      </c>
      <c r="AM602" s="107">
        <f t="shared" si="300"/>
        <v>1.1746614150610344</v>
      </c>
      <c r="AN602" s="108">
        <f t="shared" si="301"/>
        <v>3.5015253804644292E-2</v>
      </c>
      <c r="AO602" s="102">
        <f t="shared" si="302"/>
        <v>2255.637409283856</v>
      </c>
      <c r="AP602" s="103">
        <f t="shared" si="284"/>
        <v>1652.3675201971791</v>
      </c>
      <c r="AQ602" s="103">
        <f t="shared" si="285"/>
        <v>718.23415034917161</v>
      </c>
      <c r="AR602" s="103">
        <f t="shared" si="286"/>
        <v>2736.8287005340271</v>
      </c>
      <c r="AS602" s="92">
        <f t="shared" si="287"/>
        <v>201.40709297548952</v>
      </c>
      <c r="AT602" s="102">
        <f t="shared" si="303"/>
        <v>2262.7648613162455</v>
      </c>
      <c r="AU602" s="103">
        <f t="shared" si="288"/>
        <v>1657.5887362452952</v>
      </c>
      <c r="AV602" s="103">
        <f t="shared" si="289"/>
        <v>720.50365493956713</v>
      </c>
      <c r="AW602" s="103">
        <f t="shared" si="290"/>
        <v>2745.4766397833214</v>
      </c>
      <c r="AX602" s="92">
        <f t="shared" si="291"/>
        <v>202.04350704995795</v>
      </c>
    </row>
    <row r="603" spans="1:50" x14ac:dyDescent="0.2">
      <c r="A603" s="85" t="str">
        <f t="shared" si="292"/>
        <v>2014_2</v>
      </c>
      <c r="B603" s="59">
        <v>2014</v>
      </c>
      <c r="C603" s="59">
        <v>2</v>
      </c>
      <c r="D603" s="83" t="str">
        <f t="shared" si="293"/>
        <v>MSH_Personal</v>
      </c>
      <c r="E603" s="70" t="s">
        <v>39</v>
      </c>
      <c r="F603" s="71" t="s">
        <v>14</v>
      </c>
      <c r="G603" s="88">
        <f t="shared" si="294"/>
        <v>4665.5</v>
      </c>
      <c r="H603" s="72">
        <v>18662</v>
      </c>
      <c r="I603" s="88">
        <f t="shared" si="295"/>
        <v>1917520500</v>
      </c>
      <c r="J603" s="92">
        <f t="shared" si="296"/>
        <v>7670082000</v>
      </c>
      <c r="K603" s="67">
        <v>888</v>
      </c>
      <c r="L603" s="68">
        <v>3074</v>
      </c>
      <c r="M603" s="68">
        <v>3900</v>
      </c>
      <c r="N603" s="68">
        <v>4043</v>
      </c>
      <c r="O603" s="69">
        <v>403</v>
      </c>
      <c r="P603" s="67">
        <v>12068840</v>
      </c>
      <c r="Q603" s="68">
        <v>8734011</v>
      </c>
      <c r="R603" s="68">
        <v>3363194</v>
      </c>
      <c r="S603" s="68">
        <v>11941339</v>
      </c>
      <c r="T603" s="69">
        <v>2111662</v>
      </c>
      <c r="U603" s="102">
        <f t="shared" si="275"/>
        <v>13591.036036036036</v>
      </c>
      <c r="V603" s="103">
        <f t="shared" si="276"/>
        <v>2841.2527651268706</v>
      </c>
      <c r="W603" s="103">
        <f t="shared" si="277"/>
        <v>862.35743589743595</v>
      </c>
      <c r="X603" s="103">
        <f t="shared" si="278"/>
        <v>2953.5837249567153</v>
      </c>
      <c r="Y603" s="92">
        <f t="shared" si="279"/>
        <v>5239.8560794044661</v>
      </c>
      <c r="Z603" s="102">
        <f>Coverages!$C$10*G603</f>
        <v>1049737500</v>
      </c>
      <c r="AA603" s="103">
        <f>Coverages!$C$12*G603</f>
        <v>139965000</v>
      </c>
      <c r="AB603" s="103">
        <f>Coverages!$C$14*G603</f>
        <v>699825000</v>
      </c>
      <c r="AC603" s="103">
        <f>Coverages!$C$16*G603</f>
        <v>13996500</v>
      </c>
      <c r="AD603" s="92">
        <f>Coverages!$C$18*G603</f>
        <v>13996500</v>
      </c>
      <c r="AE603" s="106">
        <f t="shared" si="297"/>
        <v>0.1903332976101168</v>
      </c>
      <c r="AF603" s="107">
        <f t="shared" si="280"/>
        <v>0.65887900546565215</v>
      </c>
      <c r="AG603" s="107">
        <f t="shared" si="281"/>
        <v>0.83592326653091842</v>
      </c>
      <c r="AH603" s="107">
        <f t="shared" si="282"/>
        <v>0.86657378630371884</v>
      </c>
      <c r="AI603" s="108">
        <f t="shared" si="283"/>
        <v>8.6378737541528236E-2</v>
      </c>
      <c r="AJ603" s="106">
        <f t="shared" si="304"/>
        <v>0.20372443142175536</v>
      </c>
      <c r="AK603" s="107">
        <f t="shared" si="298"/>
        <v>0.67505101108025534</v>
      </c>
      <c r="AL603" s="107">
        <f t="shared" si="299"/>
        <v>0.84855647117843991</v>
      </c>
      <c r="AM603" s="107">
        <f t="shared" si="300"/>
        <v>0.8781730435148446</v>
      </c>
      <c r="AN603" s="108">
        <f t="shared" si="301"/>
        <v>9.5961557957371532E-2</v>
      </c>
      <c r="AO603" s="102">
        <f t="shared" si="302"/>
        <v>2586.8267066766693</v>
      </c>
      <c r="AP603" s="103">
        <f t="shared" si="284"/>
        <v>1872.0417961633266</v>
      </c>
      <c r="AQ603" s="103">
        <f t="shared" si="285"/>
        <v>720.86464473261174</v>
      </c>
      <c r="AR603" s="103">
        <f t="shared" si="286"/>
        <v>2559.4982317007825</v>
      </c>
      <c r="AS603" s="92">
        <f t="shared" si="287"/>
        <v>452.61215303825958</v>
      </c>
      <c r="AT603" s="102">
        <f t="shared" si="303"/>
        <v>2595.0006637107458</v>
      </c>
      <c r="AU603" s="103">
        <f t="shared" si="288"/>
        <v>1877.9571476510546</v>
      </c>
      <c r="AV603" s="103">
        <f t="shared" si="289"/>
        <v>723.14246126288833</v>
      </c>
      <c r="AW603" s="103">
        <f t="shared" si="290"/>
        <v>2567.5858351419865</v>
      </c>
      <c r="AX603" s="92">
        <f t="shared" si="291"/>
        <v>454.04233476728177</v>
      </c>
    </row>
    <row r="604" spans="1:50" x14ac:dyDescent="0.2">
      <c r="A604" s="85" t="str">
        <f t="shared" si="292"/>
        <v>2014_2</v>
      </c>
      <c r="B604" s="59">
        <v>2014</v>
      </c>
      <c r="C604" s="59">
        <v>2</v>
      </c>
      <c r="D604" s="83" t="str">
        <f t="shared" si="293"/>
        <v>SMH_Personal</v>
      </c>
      <c r="E604" s="70" t="s">
        <v>40</v>
      </c>
      <c r="F604" s="71" t="s">
        <v>14</v>
      </c>
      <c r="G604" s="88">
        <f t="shared" si="294"/>
        <v>3073</v>
      </c>
      <c r="H604" s="72">
        <v>12292</v>
      </c>
      <c r="I604" s="88">
        <f t="shared" si="295"/>
        <v>1263003000</v>
      </c>
      <c r="J604" s="92">
        <f t="shared" si="296"/>
        <v>5052012000</v>
      </c>
      <c r="K604" s="67">
        <v>459</v>
      </c>
      <c r="L604" s="68">
        <v>1929</v>
      </c>
      <c r="M604" s="68">
        <v>4347</v>
      </c>
      <c r="N604" s="68">
        <v>3241</v>
      </c>
      <c r="O604" s="69">
        <v>502</v>
      </c>
      <c r="P604" s="67">
        <v>5859628</v>
      </c>
      <c r="Q604" s="68">
        <v>6197240</v>
      </c>
      <c r="R604" s="68">
        <v>2767563</v>
      </c>
      <c r="S604" s="68">
        <v>10710398</v>
      </c>
      <c r="T604" s="69">
        <v>1325801</v>
      </c>
      <c r="U604" s="102">
        <f t="shared" si="275"/>
        <v>12766.074074074075</v>
      </c>
      <c r="V604" s="103">
        <f t="shared" si="276"/>
        <v>3212.6697770865735</v>
      </c>
      <c r="W604" s="103">
        <f t="shared" si="277"/>
        <v>636.66045548654245</v>
      </c>
      <c r="X604" s="103">
        <f t="shared" si="278"/>
        <v>3304.6584387534713</v>
      </c>
      <c r="Y604" s="92">
        <f t="shared" si="279"/>
        <v>2641.0378486055779</v>
      </c>
      <c r="Z604" s="102">
        <f>Coverages!$C$10*G604</f>
        <v>691425000</v>
      </c>
      <c r="AA604" s="103">
        <f>Coverages!$C$12*G604</f>
        <v>92190000</v>
      </c>
      <c r="AB604" s="103">
        <f>Coverages!$C$14*G604</f>
        <v>460950000</v>
      </c>
      <c r="AC604" s="103">
        <f>Coverages!$C$16*G604</f>
        <v>9219000</v>
      </c>
      <c r="AD604" s="92">
        <f>Coverages!$C$18*G604</f>
        <v>9219000</v>
      </c>
      <c r="AE604" s="106">
        <f t="shared" si="297"/>
        <v>0.14936544093719492</v>
      </c>
      <c r="AF604" s="107">
        <f t="shared" si="280"/>
        <v>0.62772534982102179</v>
      </c>
      <c r="AG604" s="107">
        <f t="shared" si="281"/>
        <v>1.4145785876993167</v>
      </c>
      <c r="AH604" s="107">
        <f t="shared" si="282"/>
        <v>1.0546697038724373</v>
      </c>
      <c r="AI604" s="108">
        <f t="shared" si="283"/>
        <v>0.16335828180930687</v>
      </c>
      <c r="AJ604" s="106">
        <f t="shared" si="304"/>
        <v>0.16434749000273624</v>
      </c>
      <c r="AK604" s="107">
        <f t="shared" si="298"/>
        <v>0.64804382939482086</v>
      </c>
      <c r="AL604" s="107">
        <f t="shared" si="299"/>
        <v>1.4467664114589303</v>
      </c>
      <c r="AM604" s="107">
        <f t="shared" si="300"/>
        <v>1.0647623776757809</v>
      </c>
      <c r="AN604" s="108">
        <f t="shared" si="301"/>
        <v>0.17889699238318238</v>
      </c>
      <c r="AO604" s="102">
        <f t="shared" si="302"/>
        <v>1906.8102831109666</v>
      </c>
      <c r="AP604" s="103">
        <f t="shared" si="284"/>
        <v>2016.6742596810934</v>
      </c>
      <c r="AQ604" s="103">
        <f t="shared" si="285"/>
        <v>900.60624796615684</v>
      </c>
      <c r="AR604" s="103">
        <f t="shared" si="286"/>
        <v>3485.3231369996747</v>
      </c>
      <c r="AS604" s="92">
        <f t="shared" si="287"/>
        <v>431.43540514155546</v>
      </c>
      <c r="AT604" s="102">
        <f t="shared" si="303"/>
        <v>1912.8354974347772</v>
      </c>
      <c r="AU604" s="103">
        <f t="shared" si="288"/>
        <v>2023.0466265303357</v>
      </c>
      <c r="AV604" s="103">
        <f t="shared" si="289"/>
        <v>903.45201910208016</v>
      </c>
      <c r="AW604" s="103">
        <f t="shared" si="290"/>
        <v>3496.3361984846892</v>
      </c>
      <c r="AX604" s="92">
        <f t="shared" si="291"/>
        <v>432.79867174751109</v>
      </c>
    </row>
    <row r="605" spans="1:50" x14ac:dyDescent="0.2">
      <c r="A605" s="85" t="str">
        <f t="shared" si="292"/>
        <v>2014_3</v>
      </c>
      <c r="B605" s="59">
        <v>2014</v>
      </c>
      <c r="C605" s="59">
        <v>3</v>
      </c>
      <c r="D605" s="83" t="str">
        <f t="shared" si="293"/>
        <v>SML_Personal</v>
      </c>
      <c r="E605" s="70" t="s">
        <v>13</v>
      </c>
      <c r="F605" s="71" t="s">
        <v>14</v>
      </c>
      <c r="G605" s="88">
        <f t="shared" si="294"/>
        <v>5160</v>
      </c>
      <c r="H605" s="72">
        <v>20640</v>
      </c>
      <c r="I605" s="88">
        <f t="shared" si="295"/>
        <v>2120760000</v>
      </c>
      <c r="J605" s="92">
        <f t="shared" si="296"/>
        <v>8483040000</v>
      </c>
      <c r="K605" s="67">
        <v>126</v>
      </c>
      <c r="L605" s="68">
        <v>2311</v>
      </c>
      <c r="M605" s="68">
        <v>1239</v>
      </c>
      <c r="N605" s="68">
        <v>3941</v>
      </c>
      <c r="O605" s="69">
        <v>587</v>
      </c>
      <c r="P605" s="67">
        <v>2380805</v>
      </c>
      <c r="Q605" s="68">
        <v>3697757</v>
      </c>
      <c r="R605" s="68">
        <v>1765033</v>
      </c>
      <c r="S605" s="68">
        <v>6196347</v>
      </c>
      <c r="T605" s="69">
        <v>1712043</v>
      </c>
      <c r="U605" s="102">
        <f t="shared" si="275"/>
        <v>18895.277777777777</v>
      </c>
      <c r="V605" s="103">
        <f t="shared" si="276"/>
        <v>1600.0679359584594</v>
      </c>
      <c r="W605" s="103">
        <f t="shared" si="277"/>
        <v>1424.5625504439063</v>
      </c>
      <c r="X605" s="103">
        <f t="shared" si="278"/>
        <v>1572.2778482618626</v>
      </c>
      <c r="Y605" s="92">
        <f t="shared" si="279"/>
        <v>2916.5979557069845</v>
      </c>
      <c r="Z605" s="102">
        <f>Coverages!$C$10*G605</f>
        <v>1161000000</v>
      </c>
      <c r="AA605" s="103">
        <f>Coverages!$C$12*G605</f>
        <v>154800000</v>
      </c>
      <c r="AB605" s="103">
        <f>Coverages!$C$14*G605</f>
        <v>774000000</v>
      </c>
      <c r="AC605" s="103">
        <f>Coverages!$C$16*G605</f>
        <v>15480000</v>
      </c>
      <c r="AD605" s="92">
        <f>Coverages!$C$18*G605</f>
        <v>15480000</v>
      </c>
      <c r="AE605" s="106">
        <f t="shared" si="297"/>
        <v>2.441860465116279E-2</v>
      </c>
      <c r="AF605" s="107">
        <f t="shared" si="280"/>
        <v>0.44786821705426355</v>
      </c>
      <c r="AG605" s="107">
        <f t="shared" si="281"/>
        <v>0.24011627906976743</v>
      </c>
      <c r="AH605" s="107">
        <f t="shared" si="282"/>
        <v>0.76375968992248067</v>
      </c>
      <c r="AI605" s="108">
        <f t="shared" si="283"/>
        <v>0.11375968992248062</v>
      </c>
      <c r="AJ605" s="106">
        <f t="shared" si="304"/>
        <v>2.942497814853897E-2</v>
      </c>
      <c r="AK605" s="107">
        <f t="shared" si="298"/>
        <v>0.46399796444584979</v>
      </c>
      <c r="AL605" s="107">
        <f t="shared" si="299"/>
        <v>0.25397156341181359</v>
      </c>
      <c r="AM605" s="107">
        <f t="shared" si="300"/>
        <v>0.7775376981205786</v>
      </c>
      <c r="AN605" s="108">
        <f t="shared" si="301"/>
        <v>0.12405883130241474</v>
      </c>
      <c r="AO605" s="102">
        <f t="shared" si="302"/>
        <v>461.39631782945736</v>
      </c>
      <c r="AP605" s="103">
        <f t="shared" si="284"/>
        <v>716.61957364341083</v>
      </c>
      <c r="AQ605" s="103">
        <f t="shared" si="285"/>
        <v>342.06065891472866</v>
      </c>
      <c r="AR605" s="103">
        <f t="shared" si="286"/>
        <v>1200.8424418604652</v>
      </c>
      <c r="AS605" s="92">
        <f t="shared" si="287"/>
        <v>331.79127906976743</v>
      </c>
      <c r="AT605" s="102">
        <f t="shared" si="303"/>
        <v>462.85425610877269</v>
      </c>
      <c r="AU605" s="103">
        <f t="shared" si="288"/>
        <v>718.88397643066389</v>
      </c>
      <c r="AV605" s="103">
        <f t="shared" si="289"/>
        <v>343.14151567324302</v>
      </c>
      <c r="AW605" s="103">
        <f t="shared" si="290"/>
        <v>1204.6369111610675</v>
      </c>
      <c r="AX605" s="92">
        <f t="shared" si="291"/>
        <v>332.83968623689526</v>
      </c>
    </row>
    <row r="606" spans="1:50" x14ac:dyDescent="0.2">
      <c r="A606" s="85" t="str">
        <f t="shared" si="292"/>
        <v>2014_3</v>
      </c>
      <c r="B606" s="59">
        <v>2014</v>
      </c>
      <c r="C606" s="59">
        <v>3</v>
      </c>
      <c r="D606" s="83" t="str">
        <f t="shared" si="293"/>
        <v>LSL_Personal</v>
      </c>
      <c r="E606" s="70" t="s">
        <v>15</v>
      </c>
      <c r="F606" s="71" t="s">
        <v>14</v>
      </c>
      <c r="G606" s="88">
        <f t="shared" si="294"/>
        <v>1349</v>
      </c>
      <c r="H606" s="72">
        <v>5396</v>
      </c>
      <c r="I606" s="88">
        <f t="shared" si="295"/>
        <v>554439000</v>
      </c>
      <c r="J606" s="92">
        <f t="shared" si="296"/>
        <v>2217756000</v>
      </c>
      <c r="K606" s="67">
        <v>24</v>
      </c>
      <c r="L606" s="68">
        <v>398</v>
      </c>
      <c r="M606" s="68">
        <v>1442</v>
      </c>
      <c r="N606" s="68">
        <v>656</v>
      </c>
      <c r="O606" s="69">
        <v>93</v>
      </c>
      <c r="P606" s="67">
        <v>722226</v>
      </c>
      <c r="Q606" s="68">
        <v>1181966</v>
      </c>
      <c r="R606" s="68">
        <v>2445345</v>
      </c>
      <c r="S606" s="68">
        <v>1693604</v>
      </c>
      <c r="T606" s="69">
        <v>535996</v>
      </c>
      <c r="U606" s="102">
        <f t="shared" si="275"/>
        <v>30092.75</v>
      </c>
      <c r="V606" s="103">
        <f t="shared" si="276"/>
        <v>2969.7638190954772</v>
      </c>
      <c r="W606" s="103">
        <f t="shared" si="277"/>
        <v>1695.8009708737864</v>
      </c>
      <c r="X606" s="103">
        <f t="shared" si="278"/>
        <v>2581.7134146341464</v>
      </c>
      <c r="Y606" s="92">
        <f t="shared" si="279"/>
        <v>5763.3978494623652</v>
      </c>
      <c r="Z606" s="102">
        <f>Coverages!$C$10*G606</f>
        <v>303525000</v>
      </c>
      <c r="AA606" s="103">
        <f>Coverages!$C$12*G606</f>
        <v>40470000</v>
      </c>
      <c r="AB606" s="103">
        <f>Coverages!$C$14*G606</f>
        <v>202350000</v>
      </c>
      <c r="AC606" s="103">
        <f>Coverages!$C$16*G606</f>
        <v>4047000</v>
      </c>
      <c r="AD606" s="92">
        <f>Coverages!$C$18*G606</f>
        <v>4047000</v>
      </c>
      <c r="AE606" s="106">
        <f t="shared" si="297"/>
        <v>1.7790956263899184E-2</v>
      </c>
      <c r="AF606" s="107">
        <f t="shared" si="280"/>
        <v>0.2950333580429948</v>
      </c>
      <c r="AG606" s="107">
        <f t="shared" si="281"/>
        <v>1.0689399555226093</v>
      </c>
      <c r="AH606" s="107">
        <f t="shared" si="282"/>
        <v>0.48628613787991104</v>
      </c>
      <c r="AI606" s="108">
        <f t="shared" si="283"/>
        <v>6.8939955522609342E-2</v>
      </c>
      <c r="AJ606" s="106">
        <f t="shared" si="304"/>
        <v>2.6176892512794009E-2</v>
      </c>
      <c r="AK606" s="107">
        <f t="shared" si="298"/>
        <v>0.32396478077364971</v>
      </c>
      <c r="AL606" s="107">
        <f t="shared" si="299"/>
        <v>1.0861611035967129</v>
      </c>
      <c r="AM606" s="107">
        <f t="shared" si="300"/>
        <v>0.517993238696276</v>
      </c>
      <c r="AN606" s="108">
        <f t="shared" si="301"/>
        <v>8.501211712458813E-2</v>
      </c>
      <c r="AO606" s="102">
        <f t="shared" si="302"/>
        <v>535.37879911045218</v>
      </c>
      <c r="AP606" s="103">
        <f t="shared" si="284"/>
        <v>876.17939214232763</v>
      </c>
      <c r="AQ606" s="103">
        <f t="shared" si="285"/>
        <v>1812.709414381023</v>
      </c>
      <c r="AR606" s="103">
        <f t="shared" si="286"/>
        <v>1255.4514455151964</v>
      </c>
      <c r="AS606" s="92">
        <f t="shared" si="287"/>
        <v>397.32839140103783</v>
      </c>
      <c r="AT606" s="102">
        <f t="shared" si="303"/>
        <v>537.07051015146988</v>
      </c>
      <c r="AU606" s="103">
        <f t="shared" si="288"/>
        <v>878.94797833599478</v>
      </c>
      <c r="AV606" s="103">
        <f t="shared" si="289"/>
        <v>1818.4372850691418</v>
      </c>
      <c r="AW606" s="103">
        <f t="shared" si="290"/>
        <v>1259.4184704989434</v>
      </c>
      <c r="AX606" s="92">
        <f t="shared" si="291"/>
        <v>398.58388532003454</v>
      </c>
    </row>
    <row r="607" spans="1:50" x14ac:dyDescent="0.2">
      <c r="A607" s="85" t="str">
        <f t="shared" si="292"/>
        <v>2014_3</v>
      </c>
      <c r="B607" s="59">
        <v>2014</v>
      </c>
      <c r="C607" s="59">
        <v>3</v>
      </c>
      <c r="D607" s="83" t="str">
        <f t="shared" si="293"/>
        <v>MYA_Personal</v>
      </c>
      <c r="E607" s="70" t="s">
        <v>16</v>
      </c>
      <c r="F607" s="71" t="s">
        <v>14</v>
      </c>
      <c r="G607" s="88">
        <f t="shared" si="294"/>
        <v>1312</v>
      </c>
      <c r="H607" s="72">
        <v>5248</v>
      </c>
      <c r="I607" s="88">
        <f t="shared" si="295"/>
        <v>539232000</v>
      </c>
      <c r="J607" s="92">
        <f t="shared" si="296"/>
        <v>2156928000</v>
      </c>
      <c r="K607" s="67">
        <v>97</v>
      </c>
      <c r="L607" s="68">
        <v>631</v>
      </c>
      <c r="M607" s="68">
        <v>758</v>
      </c>
      <c r="N607" s="68">
        <v>1715</v>
      </c>
      <c r="O607" s="69">
        <v>113</v>
      </c>
      <c r="P607" s="67">
        <v>1115490</v>
      </c>
      <c r="Q607" s="68">
        <v>2027879</v>
      </c>
      <c r="R607" s="68">
        <v>754540</v>
      </c>
      <c r="S607" s="68">
        <v>4833092</v>
      </c>
      <c r="T607" s="69">
        <v>587270</v>
      </c>
      <c r="U607" s="102">
        <f t="shared" si="275"/>
        <v>11499.896907216495</v>
      </c>
      <c r="V607" s="103">
        <f t="shared" si="276"/>
        <v>3213.7543581616483</v>
      </c>
      <c r="W607" s="103">
        <f t="shared" si="277"/>
        <v>995.43535620052774</v>
      </c>
      <c r="X607" s="103">
        <f t="shared" si="278"/>
        <v>2818.1294460641398</v>
      </c>
      <c r="Y607" s="92">
        <f t="shared" si="279"/>
        <v>5197.0796460176989</v>
      </c>
      <c r="Z607" s="102">
        <f>Coverages!$C$10*G607</f>
        <v>295200000</v>
      </c>
      <c r="AA607" s="103">
        <f>Coverages!$C$12*G607</f>
        <v>39360000</v>
      </c>
      <c r="AB607" s="103">
        <f>Coverages!$C$14*G607</f>
        <v>196800000</v>
      </c>
      <c r="AC607" s="103">
        <f>Coverages!$C$16*G607</f>
        <v>3936000</v>
      </c>
      <c r="AD607" s="92">
        <f>Coverages!$C$18*G607</f>
        <v>3936000</v>
      </c>
      <c r="AE607" s="106">
        <f t="shared" si="297"/>
        <v>7.3932926829268289E-2</v>
      </c>
      <c r="AF607" s="107">
        <f t="shared" si="280"/>
        <v>0.48094512195121952</v>
      </c>
      <c r="AG607" s="107">
        <f t="shared" si="281"/>
        <v>0.5777439024390244</v>
      </c>
      <c r="AH607" s="107">
        <f t="shared" si="282"/>
        <v>1.3071646341463414</v>
      </c>
      <c r="AI607" s="108">
        <f t="shared" si="283"/>
        <v>8.6128048780487798E-2</v>
      </c>
      <c r="AJ607" s="106">
        <f t="shared" si="304"/>
        <v>9.0764673053222306E-2</v>
      </c>
      <c r="AK607" s="107">
        <f t="shared" si="298"/>
        <v>0.51308493927889631</v>
      </c>
      <c r="AL607" s="107">
        <f t="shared" si="299"/>
        <v>0.60951590973793168</v>
      </c>
      <c r="AM607" s="107">
        <f t="shared" si="300"/>
        <v>1.3479251577005944</v>
      </c>
      <c r="AN607" s="108">
        <f t="shared" si="301"/>
        <v>0.10417500570585964</v>
      </c>
      <c r="AO607" s="102">
        <f t="shared" si="302"/>
        <v>850.22103658536582</v>
      </c>
      <c r="AP607" s="103">
        <f t="shared" si="284"/>
        <v>1545.6394817073171</v>
      </c>
      <c r="AQ607" s="103">
        <f t="shared" si="285"/>
        <v>575.10670731707319</v>
      </c>
      <c r="AR607" s="103">
        <f t="shared" si="286"/>
        <v>3683.7591463414633</v>
      </c>
      <c r="AS607" s="92">
        <f t="shared" si="287"/>
        <v>447.61432926829269</v>
      </c>
      <c r="AT607" s="102">
        <f t="shared" si="303"/>
        <v>852.90759854352848</v>
      </c>
      <c r="AU607" s="103">
        <f t="shared" si="288"/>
        <v>1550.5234542908067</v>
      </c>
      <c r="AV607" s="103">
        <f t="shared" si="289"/>
        <v>576.92395216903242</v>
      </c>
      <c r="AW607" s="103">
        <f t="shared" si="290"/>
        <v>3695.399233753722</v>
      </c>
      <c r="AX607" s="92">
        <f t="shared" si="291"/>
        <v>449.02871867668739</v>
      </c>
    </row>
    <row r="608" spans="1:50" x14ac:dyDescent="0.2">
      <c r="A608" s="85" t="str">
        <f t="shared" si="292"/>
        <v>2014_3</v>
      </c>
      <c r="B608" s="59">
        <v>2014</v>
      </c>
      <c r="C608" s="59">
        <v>3</v>
      </c>
      <c r="D608" s="83" t="str">
        <f t="shared" si="293"/>
        <v>SMA_Personal</v>
      </c>
      <c r="E608" s="70" t="s">
        <v>17</v>
      </c>
      <c r="F608" s="71" t="s">
        <v>14</v>
      </c>
      <c r="G608" s="88">
        <f t="shared" si="294"/>
        <v>5286.75</v>
      </c>
      <c r="H608" s="72">
        <v>21147</v>
      </c>
      <c r="I608" s="88">
        <f t="shared" si="295"/>
        <v>2172854250</v>
      </c>
      <c r="J608" s="92">
        <f t="shared" si="296"/>
        <v>8691417000</v>
      </c>
      <c r="K608" s="67">
        <v>121</v>
      </c>
      <c r="L608" s="68">
        <v>1840</v>
      </c>
      <c r="M608" s="68">
        <v>1048</v>
      </c>
      <c r="N608" s="68">
        <v>3339</v>
      </c>
      <c r="O608" s="69">
        <v>457</v>
      </c>
      <c r="P608" s="67">
        <v>2403893</v>
      </c>
      <c r="Q608" s="68">
        <v>6745564</v>
      </c>
      <c r="R608" s="68">
        <v>915334</v>
      </c>
      <c r="S608" s="68">
        <v>10584606</v>
      </c>
      <c r="T608" s="69">
        <v>2473197</v>
      </c>
      <c r="U608" s="102">
        <f t="shared" si="275"/>
        <v>19866.884297520661</v>
      </c>
      <c r="V608" s="103">
        <f t="shared" si="276"/>
        <v>3666.0673913043479</v>
      </c>
      <c r="W608" s="103">
        <f t="shared" si="277"/>
        <v>873.41030534351148</v>
      </c>
      <c r="X608" s="103">
        <f t="shared" si="278"/>
        <v>3169.9928122192273</v>
      </c>
      <c r="Y608" s="92">
        <f t="shared" si="279"/>
        <v>5411.809628008753</v>
      </c>
      <c r="Z608" s="102">
        <f>Coverages!$C$10*G608</f>
        <v>1189518750</v>
      </c>
      <c r="AA608" s="103">
        <f>Coverages!$C$12*G608</f>
        <v>158602500</v>
      </c>
      <c r="AB608" s="103">
        <f>Coverages!$C$14*G608</f>
        <v>793012500</v>
      </c>
      <c r="AC608" s="103">
        <f>Coverages!$C$16*G608</f>
        <v>15860250</v>
      </c>
      <c r="AD608" s="92">
        <f>Coverages!$C$18*G608</f>
        <v>15860250</v>
      </c>
      <c r="AE608" s="106">
        <f t="shared" si="297"/>
        <v>2.288740719723838E-2</v>
      </c>
      <c r="AF608" s="107">
        <f t="shared" si="280"/>
        <v>0.34803991109850096</v>
      </c>
      <c r="AG608" s="107">
        <f t="shared" si="281"/>
        <v>0.19823142762566795</v>
      </c>
      <c r="AH608" s="107">
        <f t="shared" si="282"/>
        <v>0.63157894736842102</v>
      </c>
      <c r="AI608" s="108">
        <f t="shared" si="283"/>
        <v>8.6442521397834204E-2</v>
      </c>
      <c r="AJ608" s="106">
        <f t="shared" si="304"/>
        <v>2.7679576329711665E-2</v>
      </c>
      <c r="AK608" s="107">
        <f t="shared" si="298"/>
        <v>0.36330455100471304</v>
      </c>
      <c r="AL608" s="107">
        <f t="shared" si="299"/>
        <v>0.21100676279045824</v>
      </c>
      <c r="AM608" s="107">
        <f t="shared" si="300"/>
        <v>0.64703674353237239</v>
      </c>
      <c r="AN608" s="108">
        <f t="shared" si="301"/>
        <v>9.5447717728174133E-2</v>
      </c>
      <c r="AO608" s="102">
        <f t="shared" si="302"/>
        <v>454.7014706577765</v>
      </c>
      <c r="AP608" s="103">
        <f t="shared" si="284"/>
        <v>1275.9377689506787</v>
      </c>
      <c r="AQ608" s="103">
        <f t="shared" si="285"/>
        <v>173.13737173121484</v>
      </c>
      <c r="AR608" s="103">
        <f t="shared" si="286"/>
        <v>2002.1007235068805</v>
      </c>
      <c r="AS608" s="92">
        <f t="shared" si="287"/>
        <v>467.81046957015178</v>
      </c>
      <c r="AT608" s="102">
        <f t="shared" si="303"/>
        <v>456.13825429500088</v>
      </c>
      <c r="AU608" s="103">
        <f t="shared" si="288"/>
        <v>1279.9695274270541</v>
      </c>
      <c r="AV608" s="103">
        <f t="shared" si="289"/>
        <v>173.68445802573589</v>
      </c>
      <c r="AW608" s="103">
        <f t="shared" si="290"/>
        <v>2008.4270403218413</v>
      </c>
      <c r="AX608" s="92">
        <f t="shared" si="291"/>
        <v>469.28867553906656</v>
      </c>
    </row>
    <row r="609" spans="1:50" x14ac:dyDescent="0.2">
      <c r="A609" s="85" t="str">
        <f t="shared" si="292"/>
        <v>2014_3</v>
      </c>
      <c r="B609" s="59">
        <v>2014</v>
      </c>
      <c r="C609" s="59">
        <v>3</v>
      </c>
      <c r="D609" s="83" t="str">
        <f t="shared" si="293"/>
        <v>MSL_Personal</v>
      </c>
      <c r="E609" s="70" t="s">
        <v>18</v>
      </c>
      <c r="F609" s="71" t="s">
        <v>14</v>
      </c>
      <c r="G609" s="88">
        <f t="shared" si="294"/>
        <v>4265.75</v>
      </c>
      <c r="H609" s="72">
        <v>17063</v>
      </c>
      <c r="I609" s="88">
        <f t="shared" si="295"/>
        <v>1753223250</v>
      </c>
      <c r="J609" s="92">
        <f t="shared" si="296"/>
        <v>7012893000</v>
      </c>
      <c r="K609" s="67">
        <v>172</v>
      </c>
      <c r="L609" s="68">
        <v>1428</v>
      </c>
      <c r="M609" s="68">
        <v>4607</v>
      </c>
      <c r="N609" s="68">
        <v>2180</v>
      </c>
      <c r="O609" s="69">
        <v>442</v>
      </c>
      <c r="P609" s="67">
        <v>3819896</v>
      </c>
      <c r="Q609" s="68">
        <v>4272295</v>
      </c>
      <c r="R609" s="68">
        <v>10462046</v>
      </c>
      <c r="S609" s="68">
        <v>6716991</v>
      </c>
      <c r="T609" s="69">
        <v>1291433</v>
      </c>
      <c r="U609" s="102">
        <f t="shared" si="275"/>
        <v>22208.697674418603</v>
      </c>
      <c r="V609" s="103">
        <f t="shared" si="276"/>
        <v>2991.8032212885155</v>
      </c>
      <c r="W609" s="103">
        <f t="shared" si="277"/>
        <v>2270.9021054916429</v>
      </c>
      <c r="X609" s="103">
        <f t="shared" si="278"/>
        <v>3081.1885321100917</v>
      </c>
      <c r="Y609" s="92">
        <f t="shared" si="279"/>
        <v>2921.794117647059</v>
      </c>
      <c r="Z609" s="102">
        <f>Coverages!$C$10*G609</f>
        <v>959793750</v>
      </c>
      <c r="AA609" s="103">
        <f>Coverages!$C$12*G609</f>
        <v>127972500</v>
      </c>
      <c r="AB609" s="103">
        <f>Coverages!$C$14*G609</f>
        <v>639862500</v>
      </c>
      <c r="AC609" s="103">
        <f>Coverages!$C$16*G609</f>
        <v>12797250</v>
      </c>
      <c r="AD609" s="92">
        <f>Coverages!$C$18*G609</f>
        <v>12797250</v>
      </c>
      <c r="AE609" s="106">
        <f t="shared" si="297"/>
        <v>4.0321162749809528E-2</v>
      </c>
      <c r="AF609" s="107">
        <f t="shared" si="280"/>
        <v>0.33475942096934891</v>
      </c>
      <c r="AG609" s="107">
        <f t="shared" si="281"/>
        <v>1.0799976557463518</v>
      </c>
      <c r="AH609" s="107">
        <f t="shared" si="282"/>
        <v>0.51104729531735338</v>
      </c>
      <c r="AI609" s="108">
        <f t="shared" si="283"/>
        <v>0.10361601125241751</v>
      </c>
      <c r="AJ609" s="106">
        <f t="shared" si="304"/>
        <v>4.7338748109748099E-2</v>
      </c>
      <c r="AK609" s="107">
        <f t="shared" si="298"/>
        <v>0.35159445473371154</v>
      </c>
      <c r="AL609" s="107">
        <f t="shared" si="299"/>
        <v>1.0904836172262682</v>
      </c>
      <c r="AM609" s="107">
        <f t="shared" si="300"/>
        <v>0.52888020437393912</v>
      </c>
      <c r="AN609" s="108">
        <f t="shared" si="301"/>
        <v>0.11448824301191191</v>
      </c>
      <c r="AO609" s="102">
        <f t="shared" si="302"/>
        <v>895.48051339154893</v>
      </c>
      <c r="AP609" s="103">
        <f t="shared" si="284"/>
        <v>1001.5343140127762</v>
      </c>
      <c r="AQ609" s="103">
        <f t="shared" si="285"/>
        <v>2452.568950360429</v>
      </c>
      <c r="AR609" s="103">
        <f t="shared" si="286"/>
        <v>1574.6330656977084</v>
      </c>
      <c r="AS609" s="92">
        <f t="shared" si="287"/>
        <v>302.74465217136492</v>
      </c>
      <c r="AT609" s="102">
        <f t="shared" si="303"/>
        <v>898.31008802924043</v>
      </c>
      <c r="AU609" s="103">
        <f t="shared" si="288"/>
        <v>1004.6990016316894</v>
      </c>
      <c r="AV609" s="103">
        <f t="shared" si="289"/>
        <v>2460.3186744419122</v>
      </c>
      <c r="AW609" s="103">
        <f t="shared" si="290"/>
        <v>1579.6086533511948</v>
      </c>
      <c r="AX609" s="92">
        <f t="shared" si="291"/>
        <v>303.70127666142378</v>
      </c>
    </row>
    <row r="610" spans="1:50" x14ac:dyDescent="0.2">
      <c r="A610" s="85" t="str">
        <f t="shared" si="292"/>
        <v>2014_3</v>
      </c>
      <c r="B610" s="59">
        <v>2014</v>
      </c>
      <c r="C610" s="59">
        <v>3</v>
      </c>
      <c r="D610" s="83" t="str">
        <f t="shared" si="293"/>
        <v>LYL_Personal</v>
      </c>
      <c r="E610" s="70" t="s">
        <v>19</v>
      </c>
      <c r="F610" s="71" t="s">
        <v>14</v>
      </c>
      <c r="G610" s="88">
        <f t="shared" si="294"/>
        <v>1063</v>
      </c>
      <c r="H610" s="72">
        <v>4252</v>
      </c>
      <c r="I610" s="88">
        <f t="shared" si="295"/>
        <v>436893000</v>
      </c>
      <c r="J610" s="92">
        <f t="shared" si="296"/>
        <v>1747572000</v>
      </c>
      <c r="K610" s="67">
        <v>85</v>
      </c>
      <c r="L610" s="68">
        <v>370</v>
      </c>
      <c r="M610" s="68">
        <v>651</v>
      </c>
      <c r="N610" s="68">
        <v>565</v>
      </c>
      <c r="O610" s="69">
        <v>152</v>
      </c>
      <c r="P610" s="67">
        <v>1694853</v>
      </c>
      <c r="Q610" s="68">
        <v>1135906</v>
      </c>
      <c r="R610" s="68">
        <v>749826</v>
      </c>
      <c r="S610" s="68">
        <v>1908187</v>
      </c>
      <c r="T610" s="69">
        <v>888520</v>
      </c>
      <c r="U610" s="102">
        <f t="shared" si="275"/>
        <v>19939.447058823531</v>
      </c>
      <c r="V610" s="103">
        <f t="shared" si="276"/>
        <v>3070.0162162162164</v>
      </c>
      <c r="W610" s="103">
        <f t="shared" si="277"/>
        <v>1151.8064516129032</v>
      </c>
      <c r="X610" s="103">
        <f t="shared" si="278"/>
        <v>3377.3221238938054</v>
      </c>
      <c r="Y610" s="92">
        <f t="shared" si="279"/>
        <v>5845.5263157894733</v>
      </c>
      <c r="Z610" s="102">
        <f>Coverages!$C$10*G610</f>
        <v>239175000</v>
      </c>
      <c r="AA610" s="103">
        <f>Coverages!$C$12*G610</f>
        <v>31890000</v>
      </c>
      <c r="AB610" s="103">
        <f>Coverages!$C$14*G610</f>
        <v>159450000</v>
      </c>
      <c r="AC610" s="103">
        <f>Coverages!$C$16*G610</f>
        <v>3189000</v>
      </c>
      <c r="AD610" s="92">
        <f>Coverages!$C$18*G610</f>
        <v>3189000</v>
      </c>
      <c r="AE610" s="106">
        <f t="shared" si="297"/>
        <v>7.9962370649106301E-2</v>
      </c>
      <c r="AF610" s="107">
        <f t="shared" si="280"/>
        <v>0.34807149576669805</v>
      </c>
      <c r="AG610" s="107">
        <f t="shared" si="281"/>
        <v>0.61241768579492006</v>
      </c>
      <c r="AH610" s="107">
        <f t="shared" si="282"/>
        <v>0.5315145813734713</v>
      </c>
      <c r="AI610" s="108">
        <f t="shared" si="283"/>
        <v>0.14299153339604892</v>
      </c>
      <c r="AJ610" s="106">
        <f t="shared" si="304"/>
        <v>9.9345991866092762E-2</v>
      </c>
      <c r="AK610" s="107">
        <f t="shared" si="298"/>
        <v>0.38211415704152824</v>
      </c>
      <c r="AL610" s="107">
        <f t="shared" si="299"/>
        <v>0.64723498875909358</v>
      </c>
      <c r="AM610" s="107">
        <f t="shared" si="300"/>
        <v>0.56717569650397515</v>
      </c>
      <c r="AN610" s="108">
        <f t="shared" si="301"/>
        <v>0.16800863582403675</v>
      </c>
      <c r="AO610" s="102">
        <f t="shared" si="302"/>
        <v>1594.4054562558797</v>
      </c>
      <c r="AP610" s="103">
        <f t="shared" si="284"/>
        <v>1068.5851364063969</v>
      </c>
      <c r="AQ610" s="103">
        <f t="shared" si="285"/>
        <v>705.38664158043275</v>
      </c>
      <c r="AR610" s="103">
        <f t="shared" si="286"/>
        <v>1795.0959548447788</v>
      </c>
      <c r="AS610" s="92">
        <f t="shared" si="287"/>
        <v>835.86077140169334</v>
      </c>
      <c r="AT610" s="102">
        <f t="shared" si="303"/>
        <v>1599.4435214887362</v>
      </c>
      <c r="AU610" s="103">
        <f t="shared" si="288"/>
        <v>1071.961693857924</v>
      </c>
      <c r="AV610" s="103">
        <f t="shared" si="289"/>
        <v>707.61555010600512</v>
      </c>
      <c r="AW610" s="103">
        <f t="shared" si="290"/>
        <v>1800.7681698289036</v>
      </c>
      <c r="AX610" s="92">
        <f t="shared" si="291"/>
        <v>838.50195722766034</v>
      </c>
    </row>
    <row r="611" spans="1:50" x14ac:dyDescent="0.2">
      <c r="A611" s="85" t="str">
        <f t="shared" si="292"/>
        <v>2014_3</v>
      </c>
      <c r="B611" s="59">
        <v>2014</v>
      </c>
      <c r="C611" s="59">
        <v>3</v>
      </c>
      <c r="D611" s="83" t="str">
        <f t="shared" si="293"/>
        <v>LSA_Personal</v>
      </c>
      <c r="E611" s="70" t="s">
        <v>20</v>
      </c>
      <c r="F611" s="71" t="s">
        <v>14</v>
      </c>
      <c r="G611" s="88">
        <f t="shared" si="294"/>
        <v>6783.5</v>
      </c>
      <c r="H611" s="72">
        <v>27134</v>
      </c>
      <c r="I611" s="88">
        <f t="shared" si="295"/>
        <v>2788018500</v>
      </c>
      <c r="J611" s="92">
        <f t="shared" si="296"/>
        <v>11152074000</v>
      </c>
      <c r="K611" s="67">
        <v>380</v>
      </c>
      <c r="L611" s="68">
        <v>3217</v>
      </c>
      <c r="M611" s="68">
        <v>2324</v>
      </c>
      <c r="N611" s="68">
        <v>5061</v>
      </c>
      <c r="O611" s="69">
        <v>941</v>
      </c>
      <c r="P611" s="67">
        <v>10266426</v>
      </c>
      <c r="Q611" s="68">
        <v>8295674</v>
      </c>
      <c r="R611" s="68">
        <v>3714842</v>
      </c>
      <c r="S611" s="68">
        <v>12350877</v>
      </c>
      <c r="T611" s="69">
        <v>8073006</v>
      </c>
      <c r="U611" s="102">
        <f t="shared" si="275"/>
        <v>27016.910526315791</v>
      </c>
      <c r="V611" s="103">
        <f t="shared" si="276"/>
        <v>2578.698787690395</v>
      </c>
      <c r="W611" s="103">
        <f t="shared" si="277"/>
        <v>1598.4690189328744</v>
      </c>
      <c r="X611" s="103">
        <f t="shared" si="278"/>
        <v>2440.402489626556</v>
      </c>
      <c r="Y611" s="92">
        <f t="shared" si="279"/>
        <v>8579.1774707757704</v>
      </c>
      <c r="Z611" s="102">
        <f>Coverages!$C$10*G611</f>
        <v>1526287500</v>
      </c>
      <c r="AA611" s="103">
        <f>Coverages!$C$12*G611</f>
        <v>203505000</v>
      </c>
      <c r="AB611" s="103">
        <f>Coverages!$C$14*G611</f>
        <v>1017525000</v>
      </c>
      <c r="AC611" s="103">
        <f>Coverages!$C$16*G611</f>
        <v>20350500</v>
      </c>
      <c r="AD611" s="92">
        <f>Coverages!$C$18*G611</f>
        <v>20350500</v>
      </c>
      <c r="AE611" s="106">
        <f t="shared" si="297"/>
        <v>5.601827964914867E-2</v>
      </c>
      <c r="AF611" s="107">
        <f t="shared" si="280"/>
        <v>0.47423896218766126</v>
      </c>
      <c r="AG611" s="107">
        <f t="shared" si="281"/>
        <v>0.34259600501216186</v>
      </c>
      <c r="AH611" s="107">
        <f t="shared" si="282"/>
        <v>0.7460750350114248</v>
      </c>
      <c r="AI611" s="108">
        <f t="shared" si="283"/>
        <v>0.13871895039433921</v>
      </c>
      <c r="AJ611" s="106">
        <f t="shared" si="304"/>
        <v>6.252370476804521E-2</v>
      </c>
      <c r="AK611" s="107">
        <f t="shared" si="298"/>
        <v>0.48836504739826031</v>
      </c>
      <c r="AL611" s="107">
        <f t="shared" si="299"/>
        <v>0.3560216859832343</v>
      </c>
      <c r="AM611" s="107">
        <f t="shared" si="300"/>
        <v>0.75838829249017525</v>
      </c>
      <c r="AN611" s="108">
        <f t="shared" si="301"/>
        <v>0.14849738530514725</v>
      </c>
      <c r="AO611" s="102">
        <f t="shared" si="302"/>
        <v>1513.4408491191862</v>
      </c>
      <c r="AP611" s="103">
        <f t="shared" si="284"/>
        <v>1222.9194368688729</v>
      </c>
      <c r="AQ611" s="103">
        <f t="shared" si="285"/>
        <v>547.62910002211242</v>
      </c>
      <c r="AR611" s="103">
        <f t="shared" si="286"/>
        <v>1820.723372890101</v>
      </c>
      <c r="AS611" s="92">
        <f t="shared" si="287"/>
        <v>1190.0944939927765</v>
      </c>
      <c r="AT611" s="102">
        <f t="shared" si="303"/>
        <v>1518.2230791937354</v>
      </c>
      <c r="AU611" s="103">
        <f t="shared" si="288"/>
        <v>1226.7836659288648</v>
      </c>
      <c r="AV611" s="103">
        <f t="shared" si="289"/>
        <v>549.35952004701676</v>
      </c>
      <c r="AW611" s="103">
        <f t="shared" si="290"/>
        <v>1826.4765664003312</v>
      </c>
      <c r="AX611" s="92">
        <f t="shared" si="291"/>
        <v>1193.8550015038827</v>
      </c>
    </row>
    <row r="612" spans="1:50" x14ac:dyDescent="0.2">
      <c r="A612" s="85" t="str">
        <f t="shared" si="292"/>
        <v>2014_3</v>
      </c>
      <c r="B612" s="59">
        <v>2014</v>
      </c>
      <c r="C612" s="59">
        <v>3</v>
      </c>
      <c r="D612" s="83" t="str">
        <f t="shared" si="293"/>
        <v>LMA_Personal</v>
      </c>
      <c r="E612" s="70" t="s">
        <v>21</v>
      </c>
      <c r="F612" s="71" t="s">
        <v>14</v>
      </c>
      <c r="G612" s="88">
        <f t="shared" si="294"/>
        <v>8204.5</v>
      </c>
      <c r="H612" s="72">
        <v>32818</v>
      </c>
      <c r="I612" s="88">
        <f t="shared" si="295"/>
        <v>3372049500</v>
      </c>
      <c r="J612" s="92">
        <f t="shared" si="296"/>
        <v>13488198000</v>
      </c>
      <c r="K612" s="67">
        <v>953</v>
      </c>
      <c r="L612" s="68">
        <v>2923</v>
      </c>
      <c r="M612" s="68">
        <v>3647</v>
      </c>
      <c r="N612" s="68">
        <v>5489</v>
      </c>
      <c r="O612" s="69">
        <v>708</v>
      </c>
      <c r="P612" s="67">
        <v>16463153</v>
      </c>
      <c r="Q612" s="68">
        <v>6890818</v>
      </c>
      <c r="R612" s="68">
        <v>3338337</v>
      </c>
      <c r="S612" s="68">
        <v>16183298</v>
      </c>
      <c r="T612" s="69">
        <v>3699313</v>
      </c>
      <c r="U612" s="102">
        <f t="shared" si="275"/>
        <v>17275.081846799581</v>
      </c>
      <c r="V612" s="103">
        <f t="shared" si="276"/>
        <v>2357.4471433458775</v>
      </c>
      <c r="W612" s="103">
        <f t="shared" si="277"/>
        <v>915.36523169728548</v>
      </c>
      <c r="X612" s="103">
        <f t="shared" si="278"/>
        <v>2948.3144470759703</v>
      </c>
      <c r="Y612" s="92">
        <f t="shared" si="279"/>
        <v>5225.0183615819205</v>
      </c>
      <c r="Z612" s="102">
        <f>Coverages!$C$10*G612</f>
        <v>1846012500</v>
      </c>
      <c r="AA612" s="103">
        <f>Coverages!$C$12*G612</f>
        <v>246135000</v>
      </c>
      <c r="AB612" s="103">
        <f>Coverages!$C$14*G612</f>
        <v>1230675000</v>
      </c>
      <c r="AC612" s="103">
        <f>Coverages!$C$16*G612</f>
        <v>24613500</v>
      </c>
      <c r="AD612" s="92">
        <f>Coverages!$C$18*G612</f>
        <v>24613500</v>
      </c>
      <c r="AE612" s="106">
        <f t="shared" si="297"/>
        <v>0.11615576817600097</v>
      </c>
      <c r="AF612" s="107">
        <f t="shared" si="280"/>
        <v>0.35626790176122858</v>
      </c>
      <c r="AG612" s="107">
        <f t="shared" si="281"/>
        <v>0.44451215796209398</v>
      </c>
      <c r="AH612" s="107">
        <f t="shared" si="282"/>
        <v>0.66902309708087027</v>
      </c>
      <c r="AI612" s="108">
        <f t="shared" si="283"/>
        <v>8.6294106892558967E-2</v>
      </c>
      <c r="AJ612" s="106">
        <f t="shared" si="304"/>
        <v>0.12439787270292402</v>
      </c>
      <c r="AK612" s="107">
        <f t="shared" si="298"/>
        <v>0.36858676947983104</v>
      </c>
      <c r="AL612" s="107">
        <f t="shared" si="299"/>
        <v>0.45729445667056567</v>
      </c>
      <c r="AM612" s="107">
        <f t="shared" si="300"/>
        <v>0.68112766414553183</v>
      </c>
      <c r="AN612" s="108">
        <f t="shared" si="301"/>
        <v>9.3517207159203475E-2</v>
      </c>
      <c r="AO612" s="102">
        <f t="shared" si="302"/>
        <v>2006.6004022182949</v>
      </c>
      <c r="AP612" s="103">
        <f t="shared" si="284"/>
        <v>839.88274727283806</v>
      </c>
      <c r="AQ612" s="103">
        <f t="shared" si="285"/>
        <v>406.89097446523249</v>
      </c>
      <c r="AR612" s="103">
        <f t="shared" si="286"/>
        <v>1972.4904625510392</v>
      </c>
      <c r="AS612" s="92">
        <f t="shared" si="287"/>
        <v>450.88829300993359</v>
      </c>
      <c r="AT612" s="102">
        <f t="shared" si="303"/>
        <v>2012.940937295484</v>
      </c>
      <c r="AU612" s="103">
        <f t="shared" si="288"/>
        <v>842.53664189676124</v>
      </c>
      <c r="AV612" s="103">
        <f t="shared" si="289"/>
        <v>408.1766846112767</v>
      </c>
      <c r="AW612" s="103">
        <f t="shared" si="290"/>
        <v>1978.7232156958105</v>
      </c>
      <c r="AX612" s="92">
        <f t="shared" si="291"/>
        <v>452.31302761806131</v>
      </c>
    </row>
    <row r="613" spans="1:50" x14ac:dyDescent="0.2">
      <c r="A613" s="85" t="str">
        <f t="shared" si="292"/>
        <v>2014_3</v>
      </c>
      <c r="B613" s="59">
        <v>2014</v>
      </c>
      <c r="C613" s="59">
        <v>3</v>
      </c>
      <c r="D613" s="83" t="str">
        <f t="shared" si="293"/>
        <v>SYL_Personal</v>
      </c>
      <c r="E613" s="70" t="s">
        <v>22</v>
      </c>
      <c r="F613" s="71" t="s">
        <v>14</v>
      </c>
      <c r="G613" s="88">
        <f t="shared" si="294"/>
        <v>782.5</v>
      </c>
      <c r="H613" s="72">
        <v>3130</v>
      </c>
      <c r="I613" s="88">
        <f t="shared" si="295"/>
        <v>321607500</v>
      </c>
      <c r="J613" s="92">
        <f t="shared" si="296"/>
        <v>1286430000</v>
      </c>
      <c r="K613" s="67">
        <v>108</v>
      </c>
      <c r="L613" s="68">
        <v>305</v>
      </c>
      <c r="M613" s="68">
        <v>446</v>
      </c>
      <c r="N613" s="68">
        <v>398</v>
      </c>
      <c r="O613" s="69">
        <v>148</v>
      </c>
      <c r="P613" s="67">
        <v>1351677</v>
      </c>
      <c r="Q613" s="68">
        <v>839464</v>
      </c>
      <c r="R613" s="68">
        <v>397939</v>
      </c>
      <c r="S613" s="68">
        <v>1120350</v>
      </c>
      <c r="T613" s="69">
        <v>556998</v>
      </c>
      <c r="U613" s="102">
        <f t="shared" si="275"/>
        <v>12515.527777777777</v>
      </c>
      <c r="V613" s="103">
        <f t="shared" si="276"/>
        <v>2752.3409836065575</v>
      </c>
      <c r="W613" s="103">
        <f t="shared" si="277"/>
        <v>892.23991031390131</v>
      </c>
      <c r="X613" s="103">
        <f t="shared" si="278"/>
        <v>2814.9497487437184</v>
      </c>
      <c r="Y613" s="92">
        <f t="shared" si="279"/>
        <v>3763.5</v>
      </c>
      <c r="Z613" s="102">
        <f>Coverages!$C$10*G613</f>
        <v>176062500</v>
      </c>
      <c r="AA613" s="103">
        <f>Coverages!$C$12*G613</f>
        <v>23475000</v>
      </c>
      <c r="AB613" s="103">
        <f>Coverages!$C$14*G613</f>
        <v>117375000</v>
      </c>
      <c r="AC613" s="103">
        <f>Coverages!$C$16*G613</f>
        <v>2347500</v>
      </c>
      <c r="AD613" s="92">
        <f>Coverages!$C$18*G613</f>
        <v>2347500</v>
      </c>
      <c r="AE613" s="106">
        <f t="shared" si="297"/>
        <v>0.13801916932907349</v>
      </c>
      <c r="AF613" s="107">
        <f t="shared" si="280"/>
        <v>0.38977635782747605</v>
      </c>
      <c r="AG613" s="107">
        <f t="shared" si="281"/>
        <v>0.56996805111821092</v>
      </c>
      <c r="AH613" s="107">
        <f t="shared" si="282"/>
        <v>0.50862619808306708</v>
      </c>
      <c r="AI613" s="108">
        <f t="shared" si="283"/>
        <v>0.18913738019169329</v>
      </c>
      <c r="AJ613" s="106">
        <f t="shared" si="304"/>
        <v>0.16674894642343821</v>
      </c>
      <c r="AK613" s="107">
        <f t="shared" si="298"/>
        <v>0.43039879814931337</v>
      </c>
      <c r="AL613" s="107">
        <f t="shared" si="299"/>
        <v>0.61120526975306944</v>
      </c>
      <c r="AM613" s="107">
        <f t="shared" si="300"/>
        <v>0.55026700242184168</v>
      </c>
      <c r="AN613" s="108">
        <f t="shared" si="301"/>
        <v>0.22175678802026555</v>
      </c>
      <c r="AO613" s="102">
        <f t="shared" si="302"/>
        <v>1727.3827476038339</v>
      </c>
      <c r="AP613" s="103">
        <f t="shared" si="284"/>
        <v>1072.7974440894568</v>
      </c>
      <c r="AQ613" s="103">
        <f t="shared" si="285"/>
        <v>508.54824281150161</v>
      </c>
      <c r="AR613" s="103">
        <f t="shared" si="286"/>
        <v>1431.7571884984025</v>
      </c>
      <c r="AS613" s="92">
        <f t="shared" si="287"/>
        <v>711.81853035143774</v>
      </c>
      <c r="AT613" s="102">
        <f t="shared" si="303"/>
        <v>1732.8409997255844</v>
      </c>
      <c r="AU613" s="103">
        <f t="shared" si="288"/>
        <v>1076.1873117569048</v>
      </c>
      <c r="AV613" s="103">
        <f t="shared" si="289"/>
        <v>510.15517360271673</v>
      </c>
      <c r="AW613" s="103">
        <f t="shared" si="290"/>
        <v>1436.2813113210909</v>
      </c>
      <c r="AX613" s="92">
        <f t="shared" si="291"/>
        <v>714.06776261277741</v>
      </c>
    </row>
    <row r="614" spans="1:50" x14ac:dyDescent="0.2">
      <c r="A614" s="85" t="str">
        <f t="shared" si="292"/>
        <v>2014_3</v>
      </c>
      <c r="B614" s="59">
        <v>2014</v>
      </c>
      <c r="C614" s="59">
        <v>3</v>
      </c>
      <c r="D614" s="83" t="str">
        <f t="shared" si="293"/>
        <v>MYL_Personal</v>
      </c>
      <c r="E614" s="70" t="s">
        <v>23</v>
      </c>
      <c r="F614" s="71" t="s">
        <v>14</v>
      </c>
      <c r="G614" s="88">
        <f t="shared" si="294"/>
        <v>814.75</v>
      </c>
      <c r="H614" s="72">
        <v>3259</v>
      </c>
      <c r="I614" s="88">
        <f t="shared" si="295"/>
        <v>334862250</v>
      </c>
      <c r="J614" s="92">
        <f t="shared" si="296"/>
        <v>1339449000</v>
      </c>
      <c r="K614" s="67">
        <v>103</v>
      </c>
      <c r="L614" s="68">
        <v>333</v>
      </c>
      <c r="M614" s="68">
        <v>642</v>
      </c>
      <c r="N614" s="68">
        <v>457</v>
      </c>
      <c r="O614" s="69">
        <v>111</v>
      </c>
      <c r="P614" s="67">
        <v>1470345</v>
      </c>
      <c r="Q614" s="68">
        <v>965287</v>
      </c>
      <c r="R614" s="68">
        <v>442256</v>
      </c>
      <c r="S614" s="68">
        <v>1348418</v>
      </c>
      <c r="T614" s="69">
        <v>472659</v>
      </c>
      <c r="U614" s="102">
        <f t="shared" si="275"/>
        <v>14275.194174757282</v>
      </c>
      <c r="V614" s="103">
        <f t="shared" si="276"/>
        <v>2898.7597597597596</v>
      </c>
      <c r="W614" s="103">
        <f t="shared" si="277"/>
        <v>688.87227414330221</v>
      </c>
      <c r="X614" s="103">
        <f t="shared" si="278"/>
        <v>2950.5864332603937</v>
      </c>
      <c r="Y614" s="92">
        <f t="shared" si="279"/>
        <v>4258.1891891891892</v>
      </c>
      <c r="Z614" s="102">
        <f>Coverages!$C$10*G614</f>
        <v>183318750</v>
      </c>
      <c r="AA614" s="103">
        <f>Coverages!$C$12*G614</f>
        <v>24442500</v>
      </c>
      <c r="AB614" s="103">
        <f>Coverages!$C$14*G614</f>
        <v>122212500</v>
      </c>
      <c r="AC614" s="103">
        <f>Coverages!$C$16*G614</f>
        <v>2444250</v>
      </c>
      <c r="AD614" s="92">
        <f>Coverages!$C$18*G614</f>
        <v>2444250</v>
      </c>
      <c r="AE614" s="106">
        <f t="shared" si="297"/>
        <v>0.12641914697760048</v>
      </c>
      <c r="AF614" s="107">
        <f t="shared" si="280"/>
        <v>0.40871432954894138</v>
      </c>
      <c r="AG614" s="107">
        <f t="shared" si="281"/>
        <v>0.78797177048174283</v>
      </c>
      <c r="AH614" s="107">
        <f t="shared" si="282"/>
        <v>0.56090825406566436</v>
      </c>
      <c r="AI614" s="108">
        <f t="shared" si="283"/>
        <v>0.13623810984964713</v>
      </c>
      <c r="AJ614" s="106">
        <f t="shared" si="304"/>
        <v>0.15354614386656065</v>
      </c>
      <c r="AK614" s="107">
        <f t="shared" si="298"/>
        <v>0.44884277591965588</v>
      </c>
      <c r="AL614" s="107">
        <f t="shared" si="299"/>
        <v>0.82133713772553052</v>
      </c>
      <c r="AM614" s="107">
        <f t="shared" si="300"/>
        <v>0.60141872469065039</v>
      </c>
      <c r="AN614" s="108">
        <f t="shared" si="301"/>
        <v>0.16424017493114856</v>
      </c>
      <c r="AO614" s="102">
        <f t="shared" si="302"/>
        <v>1804.6578705124271</v>
      </c>
      <c r="AP614" s="103">
        <f t="shared" si="284"/>
        <v>1184.7646517336607</v>
      </c>
      <c r="AQ614" s="103">
        <f t="shared" si="285"/>
        <v>542.81190549248231</v>
      </c>
      <c r="AR614" s="103">
        <f t="shared" si="286"/>
        <v>1655.0082847499232</v>
      </c>
      <c r="AS614" s="92">
        <f t="shared" si="287"/>
        <v>580.12764651733664</v>
      </c>
      <c r="AT614" s="102">
        <f t="shared" si="303"/>
        <v>1810.3602996147335</v>
      </c>
      <c r="AU614" s="103">
        <f t="shared" si="288"/>
        <v>1188.508317799025</v>
      </c>
      <c r="AV614" s="103">
        <f t="shared" si="289"/>
        <v>544.52710395615554</v>
      </c>
      <c r="AW614" s="103">
        <f t="shared" si="290"/>
        <v>1660.2378451900061</v>
      </c>
      <c r="AX614" s="92">
        <f t="shared" si="291"/>
        <v>581.96075673097153</v>
      </c>
    </row>
    <row r="615" spans="1:50" x14ac:dyDescent="0.2">
      <c r="A615" s="85" t="str">
        <f t="shared" si="292"/>
        <v>2014_3</v>
      </c>
      <c r="B615" s="59">
        <v>2014</v>
      </c>
      <c r="C615" s="59">
        <v>3</v>
      </c>
      <c r="D615" s="83" t="str">
        <f t="shared" si="293"/>
        <v>MYH_Personal</v>
      </c>
      <c r="E615" s="70" t="s">
        <v>24</v>
      </c>
      <c r="F615" s="71" t="s">
        <v>14</v>
      </c>
      <c r="G615" s="88">
        <f t="shared" si="294"/>
        <v>2368.25</v>
      </c>
      <c r="H615" s="72">
        <v>9473</v>
      </c>
      <c r="I615" s="88">
        <f t="shared" si="295"/>
        <v>973350750</v>
      </c>
      <c r="J615" s="92">
        <f t="shared" si="296"/>
        <v>3893403000</v>
      </c>
      <c r="K615" s="67">
        <v>279</v>
      </c>
      <c r="L615" s="68">
        <v>997</v>
      </c>
      <c r="M615" s="68">
        <v>2033</v>
      </c>
      <c r="N615" s="68">
        <v>1920</v>
      </c>
      <c r="O615" s="69">
        <v>205</v>
      </c>
      <c r="P615" s="67">
        <v>6084329</v>
      </c>
      <c r="Q615" s="68">
        <v>4274165</v>
      </c>
      <c r="R615" s="68">
        <v>2384498</v>
      </c>
      <c r="S615" s="68">
        <v>5685562</v>
      </c>
      <c r="T615" s="69">
        <v>1125271</v>
      </c>
      <c r="U615" s="102">
        <f t="shared" si="275"/>
        <v>21807.630824372758</v>
      </c>
      <c r="V615" s="103">
        <f t="shared" si="276"/>
        <v>4287.0260782347041</v>
      </c>
      <c r="W615" s="103">
        <f t="shared" si="277"/>
        <v>1172.8962124938514</v>
      </c>
      <c r="X615" s="103">
        <f t="shared" si="278"/>
        <v>2961.2302083333334</v>
      </c>
      <c r="Y615" s="92">
        <f t="shared" si="279"/>
        <v>5489.1268292682926</v>
      </c>
      <c r="Z615" s="102">
        <f>Coverages!$C$10*G615</f>
        <v>532856250</v>
      </c>
      <c r="AA615" s="103">
        <f>Coverages!$C$12*G615</f>
        <v>71047500</v>
      </c>
      <c r="AB615" s="103">
        <f>Coverages!$C$14*G615</f>
        <v>355237500</v>
      </c>
      <c r="AC615" s="103">
        <f>Coverages!$C$16*G615</f>
        <v>7104750</v>
      </c>
      <c r="AD615" s="92">
        <f>Coverages!$C$18*G615</f>
        <v>7104750</v>
      </c>
      <c r="AE615" s="106">
        <f t="shared" si="297"/>
        <v>0.11780850839227278</v>
      </c>
      <c r="AF615" s="107">
        <f t="shared" si="280"/>
        <v>0.42098596009711814</v>
      </c>
      <c r="AG615" s="107">
        <f t="shared" si="281"/>
        <v>0.85843977620605938</v>
      </c>
      <c r="AH615" s="107">
        <f t="shared" si="282"/>
        <v>0.81072521904359762</v>
      </c>
      <c r="AI615" s="108">
        <f t="shared" si="283"/>
        <v>8.656180724163412E-2</v>
      </c>
      <c r="AJ615" s="106">
        <f t="shared" si="304"/>
        <v>0.13324369587963394</v>
      </c>
      <c r="AK615" s="107">
        <f t="shared" si="298"/>
        <v>0.44462449204348087</v>
      </c>
      <c r="AL615" s="107">
        <f t="shared" si="299"/>
        <v>0.87513021231557553</v>
      </c>
      <c r="AM615" s="107">
        <f t="shared" si="300"/>
        <v>0.82948057735465541</v>
      </c>
      <c r="AN615" s="108">
        <f t="shared" si="301"/>
        <v>0.1000249015737296</v>
      </c>
      <c r="AO615" s="102">
        <f t="shared" si="302"/>
        <v>2569.1244589887046</v>
      </c>
      <c r="AP615" s="103">
        <f t="shared" si="284"/>
        <v>1804.7777895070199</v>
      </c>
      <c r="AQ615" s="103">
        <f t="shared" si="285"/>
        <v>1006.8607621661564</v>
      </c>
      <c r="AR615" s="103">
        <f t="shared" si="286"/>
        <v>2400.7440092895599</v>
      </c>
      <c r="AS615" s="92">
        <f t="shared" si="287"/>
        <v>475.1487385200042</v>
      </c>
      <c r="AT615" s="102">
        <f t="shared" si="303"/>
        <v>2577.242479762484</v>
      </c>
      <c r="AU615" s="103">
        <f t="shared" si="288"/>
        <v>1810.4805975340942</v>
      </c>
      <c r="AV615" s="103">
        <f t="shared" si="289"/>
        <v>1010.0422805059825</v>
      </c>
      <c r="AW615" s="103">
        <f t="shared" si="290"/>
        <v>2408.3299748786349</v>
      </c>
      <c r="AX615" s="92">
        <f t="shared" si="291"/>
        <v>476.6501322405166</v>
      </c>
    </row>
    <row r="616" spans="1:50" x14ac:dyDescent="0.2">
      <c r="A616" s="85" t="str">
        <f t="shared" si="292"/>
        <v>2014_3</v>
      </c>
      <c r="B616" s="59">
        <v>2014</v>
      </c>
      <c r="C616" s="59">
        <v>3</v>
      </c>
      <c r="D616" s="83" t="str">
        <f t="shared" si="293"/>
        <v>LML_Personal</v>
      </c>
      <c r="E616" s="70" t="s">
        <v>25</v>
      </c>
      <c r="F616" s="71" t="s">
        <v>14</v>
      </c>
      <c r="G616" s="88">
        <f t="shared" si="294"/>
        <v>6579</v>
      </c>
      <c r="H616" s="72">
        <v>26316</v>
      </c>
      <c r="I616" s="88">
        <f t="shared" si="295"/>
        <v>2703969000</v>
      </c>
      <c r="J616" s="92">
        <f t="shared" si="296"/>
        <v>10815876000</v>
      </c>
      <c r="K616" s="67">
        <v>194</v>
      </c>
      <c r="L616" s="68">
        <v>2076</v>
      </c>
      <c r="M616" s="68">
        <v>10343</v>
      </c>
      <c r="N616" s="68">
        <v>3099</v>
      </c>
      <c r="O616" s="69">
        <v>808</v>
      </c>
      <c r="P616" s="67">
        <v>3158617</v>
      </c>
      <c r="Q616" s="68">
        <v>3913078</v>
      </c>
      <c r="R616" s="68">
        <v>14813829</v>
      </c>
      <c r="S616" s="68">
        <v>5537042</v>
      </c>
      <c r="T616" s="69">
        <v>3880838</v>
      </c>
      <c r="U616" s="102">
        <f t="shared" si="275"/>
        <v>16281.530927835052</v>
      </c>
      <c r="V616" s="103">
        <f t="shared" si="276"/>
        <v>1884.9123314065509</v>
      </c>
      <c r="W616" s="103">
        <f t="shared" si="277"/>
        <v>1432.2565019820167</v>
      </c>
      <c r="X616" s="103">
        <f t="shared" si="278"/>
        <v>1786.7189415940627</v>
      </c>
      <c r="Y616" s="92">
        <f t="shared" si="279"/>
        <v>4803.0173267326736</v>
      </c>
      <c r="Z616" s="102">
        <f>Coverages!$C$10*G616</f>
        <v>1480275000</v>
      </c>
      <c r="AA616" s="103">
        <f>Coverages!$C$12*G616</f>
        <v>197370000</v>
      </c>
      <c r="AB616" s="103">
        <f>Coverages!$C$14*G616</f>
        <v>986850000</v>
      </c>
      <c r="AC616" s="103">
        <f>Coverages!$C$16*G616</f>
        <v>19737000</v>
      </c>
      <c r="AD616" s="92">
        <f>Coverages!$C$18*G616</f>
        <v>19737000</v>
      </c>
      <c r="AE616" s="106">
        <f t="shared" si="297"/>
        <v>2.9487764097887215E-2</v>
      </c>
      <c r="AF616" s="107">
        <f t="shared" si="280"/>
        <v>0.31554947560419516</v>
      </c>
      <c r="AG616" s="107">
        <f t="shared" si="281"/>
        <v>1.572123423012616</v>
      </c>
      <c r="AH616" s="107">
        <f t="shared" si="282"/>
        <v>0.47104423164614684</v>
      </c>
      <c r="AI616" s="108">
        <f t="shared" si="283"/>
        <v>0.12281501747986016</v>
      </c>
      <c r="AJ616" s="106">
        <f t="shared" si="304"/>
        <v>3.4347329228911233E-2</v>
      </c>
      <c r="AK616" s="107">
        <f t="shared" si="298"/>
        <v>0.32889945942905346</v>
      </c>
      <c r="AL616" s="107">
        <f t="shared" si="299"/>
        <v>1.5993670020577417</v>
      </c>
      <c r="AM616" s="107">
        <f t="shared" si="300"/>
        <v>0.48538315362034623</v>
      </c>
      <c r="AN616" s="108">
        <f t="shared" si="301"/>
        <v>0.13224361959448069</v>
      </c>
      <c r="AO616" s="102">
        <f t="shared" si="302"/>
        <v>480.10594315245476</v>
      </c>
      <c r="AP616" s="103">
        <f t="shared" si="284"/>
        <v>594.78309773521812</v>
      </c>
      <c r="AQ616" s="103">
        <f t="shared" si="285"/>
        <v>2251.683994528044</v>
      </c>
      <c r="AR616" s="103">
        <f t="shared" si="286"/>
        <v>841.62365101079195</v>
      </c>
      <c r="AS616" s="92">
        <f t="shared" si="287"/>
        <v>589.8826569387445</v>
      </c>
      <c r="AT616" s="102">
        <f t="shared" si="303"/>
        <v>481.62300084364222</v>
      </c>
      <c r="AU616" s="103">
        <f t="shared" si="288"/>
        <v>596.6625168215196</v>
      </c>
      <c r="AV616" s="103">
        <f t="shared" si="289"/>
        <v>2258.7989544045931</v>
      </c>
      <c r="AW616" s="103">
        <f t="shared" si="290"/>
        <v>844.28304661099537</v>
      </c>
      <c r="AX616" s="92">
        <f t="shared" si="291"/>
        <v>591.74659141897826</v>
      </c>
    </row>
    <row r="617" spans="1:50" x14ac:dyDescent="0.2">
      <c r="A617" s="85" t="str">
        <f t="shared" si="292"/>
        <v>2014_3</v>
      </c>
      <c r="B617" s="59">
        <v>2014</v>
      </c>
      <c r="C617" s="59">
        <v>3</v>
      </c>
      <c r="D617" s="83" t="str">
        <f t="shared" si="293"/>
        <v>MSA_Personal</v>
      </c>
      <c r="E617" s="70" t="s">
        <v>26</v>
      </c>
      <c r="F617" s="71" t="s">
        <v>14</v>
      </c>
      <c r="G617" s="88">
        <f t="shared" si="294"/>
        <v>6385.5</v>
      </c>
      <c r="H617" s="72">
        <v>25542</v>
      </c>
      <c r="I617" s="88">
        <f t="shared" si="295"/>
        <v>2624440500</v>
      </c>
      <c r="J617" s="92">
        <f t="shared" si="296"/>
        <v>10497762000</v>
      </c>
      <c r="K617" s="67">
        <v>347</v>
      </c>
      <c r="L617" s="68">
        <v>2648</v>
      </c>
      <c r="M617" s="68">
        <v>3689</v>
      </c>
      <c r="N617" s="68">
        <v>4728</v>
      </c>
      <c r="O617" s="69">
        <v>987</v>
      </c>
      <c r="P617" s="67">
        <v>7344092</v>
      </c>
      <c r="Q617" s="68">
        <v>8062384</v>
      </c>
      <c r="R617" s="68">
        <v>4670613</v>
      </c>
      <c r="S617" s="68">
        <v>12946135</v>
      </c>
      <c r="T617" s="69">
        <v>4133244</v>
      </c>
      <c r="U617" s="102">
        <f t="shared" si="275"/>
        <v>21164.530259365994</v>
      </c>
      <c r="V617" s="103">
        <f t="shared" si="276"/>
        <v>3044.7069486404835</v>
      </c>
      <c r="W617" s="103">
        <f t="shared" si="277"/>
        <v>1266.0918948224451</v>
      </c>
      <c r="X617" s="103">
        <f t="shared" si="278"/>
        <v>2738.1842216582063</v>
      </c>
      <c r="Y617" s="92">
        <f t="shared" si="279"/>
        <v>4187.6838905775076</v>
      </c>
      <c r="Z617" s="102">
        <f>Coverages!$C$10*G617</f>
        <v>1436737500</v>
      </c>
      <c r="AA617" s="103">
        <f>Coverages!$C$12*G617</f>
        <v>191565000</v>
      </c>
      <c r="AB617" s="103">
        <f>Coverages!$C$14*G617</f>
        <v>957825000</v>
      </c>
      <c r="AC617" s="103">
        <f>Coverages!$C$16*G617</f>
        <v>19156500</v>
      </c>
      <c r="AD617" s="92">
        <f>Coverages!$C$18*G617</f>
        <v>19156500</v>
      </c>
      <c r="AE617" s="106">
        <f t="shared" si="297"/>
        <v>5.4341868295356664E-2</v>
      </c>
      <c r="AF617" s="107">
        <f t="shared" si="280"/>
        <v>0.41468953096860073</v>
      </c>
      <c r="AG617" s="107">
        <f t="shared" si="281"/>
        <v>0.57771513585467071</v>
      </c>
      <c r="AH617" s="107">
        <f t="shared" si="282"/>
        <v>0.74042753112520554</v>
      </c>
      <c r="AI617" s="108">
        <f t="shared" si="283"/>
        <v>0.15456894526661968</v>
      </c>
      <c r="AJ617" s="106">
        <f t="shared" si="304"/>
        <v>6.0951736953468422E-2</v>
      </c>
      <c r="AK617" s="107">
        <f t="shared" si="298"/>
        <v>0.4290547796375499</v>
      </c>
      <c r="AL617" s="107">
        <f t="shared" si="299"/>
        <v>0.59211697968045385</v>
      </c>
      <c r="AM617" s="107">
        <f t="shared" si="300"/>
        <v>0.75321042135859739</v>
      </c>
      <c r="AN617" s="108">
        <f t="shared" si="301"/>
        <v>0.165109383954263</v>
      </c>
      <c r="AO617" s="102">
        <f t="shared" si="302"/>
        <v>1150.1201158875579</v>
      </c>
      <c r="AP617" s="103">
        <f t="shared" si="284"/>
        <v>1262.6080964685616</v>
      </c>
      <c r="AQ617" s="103">
        <f t="shared" si="285"/>
        <v>731.44045102184634</v>
      </c>
      <c r="AR617" s="103">
        <f t="shared" si="286"/>
        <v>2027.4269830083783</v>
      </c>
      <c r="AS617" s="92">
        <f t="shared" si="287"/>
        <v>647.2858820765797</v>
      </c>
      <c r="AT617" s="102">
        <f t="shared" si="303"/>
        <v>1153.7543107824179</v>
      </c>
      <c r="AU617" s="103">
        <f t="shared" si="288"/>
        <v>1266.5977353201993</v>
      </c>
      <c r="AV617" s="103">
        <f t="shared" si="289"/>
        <v>733.75168540187133</v>
      </c>
      <c r="AW617" s="103">
        <f t="shared" si="290"/>
        <v>2033.8333267368023</v>
      </c>
      <c r="AX617" s="92">
        <f t="shared" si="291"/>
        <v>649.331201531185</v>
      </c>
    </row>
    <row r="618" spans="1:50" x14ac:dyDescent="0.2">
      <c r="A618" s="85" t="str">
        <f t="shared" si="292"/>
        <v>2014_3</v>
      </c>
      <c r="B618" s="59">
        <v>2014</v>
      </c>
      <c r="C618" s="59">
        <v>3</v>
      </c>
      <c r="D618" s="83" t="str">
        <f t="shared" si="293"/>
        <v>LYA_Personal</v>
      </c>
      <c r="E618" s="70" t="s">
        <v>27</v>
      </c>
      <c r="F618" s="71" t="s">
        <v>14</v>
      </c>
      <c r="G618" s="88">
        <f t="shared" si="294"/>
        <v>1603.5</v>
      </c>
      <c r="H618" s="72">
        <v>6414</v>
      </c>
      <c r="I618" s="88">
        <f t="shared" si="295"/>
        <v>659038500</v>
      </c>
      <c r="J618" s="92">
        <f t="shared" si="296"/>
        <v>2636154000</v>
      </c>
      <c r="K618" s="67">
        <v>185</v>
      </c>
      <c r="L618" s="68">
        <v>688</v>
      </c>
      <c r="M618" s="68">
        <v>991</v>
      </c>
      <c r="N618" s="68">
        <v>991</v>
      </c>
      <c r="O618" s="69">
        <v>285</v>
      </c>
      <c r="P618" s="67">
        <v>3881516</v>
      </c>
      <c r="Q618" s="68">
        <v>2008805</v>
      </c>
      <c r="R618" s="68">
        <v>968858</v>
      </c>
      <c r="S618" s="68">
        <v>3117899</v>
      </c>
      <c r="T618" s="69">
        <v>2412708</v>
      </c>
      <c r="U618" s="102">
        <f t="shared" si="275"/>
        <v>20981.167567567569</v>
      </c>
      <c r="V618" s="103">
        <f t="shared" si="276"/>
        <v>2919.7747093023254</v>
      </c>
      <c r="W618" s="103">
        <f t="shared" si="277"/>
        <v>977.65691220988901</v>
      </c>
      <c r="X618" s="103">
        <f t="shared" si="278"/>
        <v>3146.214934409687</v>
      </c>
      <c r="Y618" s="92">
        <f t="shared" si="279"/>
        <v>8465.6421052631576</v>
      </c>
      <c r="Z618" s="102">
        <f>Coverages!$C$10*G618</f>
        <v>360787500</v>
      </c>
      <c r="AA618" s="103">
        <f>Coverages!$C$12*G618</f>
        <v>48105000</v>
      </c>
      <c r="AB618" s="103">
        <f>Coverages!$C$14*G618</f>
        <v>240525000</v>
      </c>
      <c r="AC618" s="103">
        <f>Coverages!$C$16*G618</f>
        <v>4810500</v>
      </c>
      <c r="AD618" s="92">
        <f>Coverages!$C$18*G618</f>
        <v>4810500</v>
      </c>
      <c r="AE618" s="106">
        <f t="shared" si="297"/>
        <v>0.1153726223885251</v>
      </c>
      <c r="AF618" s="107">
        <f t="shared" si="280"/>
        <v>0.42906142812597442</v>
      </c>
      <c r="AG618" s="107">
        <f t="shared" si="281"/>
        <v>0.61802307452447769</v>
      </c>
      <c r="AH618" s="107">
        <f t="shared" si="282"/>
        <v>0.61802307452447769</v>
      </c>
      <c r="AI618" s="108">
        <f t="shared" si="283"/>
        <v>0.17773620205799812</v>
      </c>
      <c r="AJ618" s="106">
        <f t="shared" si="304"/>
        <v>0.13396149318796136</v>
      </c>
      <c r="AK618" s="107">
        <f t="shared" si="298"/>
        <v>0.45786032602123156</v>
      </c>
      <c r="AL618" s="107">
        <f t="shared" si="299"/>
        <v>0.64629415119461087</v>
      </c>
      <c r="AM618" s="107">
        <f t="shared" si="300"/>
        <v>0.64629415119461087</v>
      </c>
      <c r="AN618" s="108">
        <f t="shared" si="301"/>
        <v>0.19998030886427998</v>
      </c>
      <c r="AO618" s="102">
        <f t="shared" si="302"/>
        <v>2420.6523230433427</v>
      </c>
      <c r="AP618" s="103">
        <f t="shared" si="284"/>
        <v>1252.7627065793577</v>
      </c>
      <c r="AQ618" s="103">
        <f t="shared" si="285"/>
        <v>604.21453071406302</v>
      </c>
      <c r="AR618" s="103">
        <f t="shared" si="286"/>
        <v>1944.4334268787029</v>
      </c>
      <c r="AS618" s="92">
        <f t="shared" si="287"/>
        <v>1504.6510757717492</v>
      </c>
      <c r="AT618" s="102">
        <f t="shared" si="303"/>
        <v>2428.3011957072613</v>
      </c>
      <c r="AU618" s="103">
        <f t="shared" si="288"/>
        <v>1256.7212355797901</v>
      </c>
      <c r="AV618" s="103">
        <f t="shared" si="289"/>
        <v>606.12375161420073</v>
      </c>
      <c r="AW618" s="103">
        <f t="shared" si="290"/>
        <v>1950.5775242957841</v>
      </c>
      <c r="AX618" s="92">
        <f t="shared" si="291"/>
        <v>1509.4055315738681</v>
      </c>
    </row>
    <row r="619" spans="1:50" x14ac:dyDescent="0.2">
      <c r="A619" s="85" t="str">
        <f t="shared" si="292"/>
        <v>2014_3</v>
      </c>
      <c r="B619" s="59">
        <v>2014</v>
      </c>
      <c r="C619" s="59">
        <v>3</v>
      </c>
      <c r="D619" s="83" t="str">
        <f t="shared" si="293"/>
        <v>MMA_Personal</v>
      </c>
      <c r="E619" s="70" t="s">
        <v>28</v>
      </c>
      <c r="F619" s="71" t="s">
        <v>14</v>
      </c>
      <c r="G619" s="88">
        <f t="shared" si="294"/>
        <v>11168.5</v>
      </c>
      <c r="H619" s="72">
        <v>44674</v>
      </c>
      <c r="I619" s="88">
        <f t="shared" si="295"/>
        <v>4590253500</v>
      </c>
      <c r="J619" s="92">
        <f t="shared" si="296"/>
        <v>18361014000</v>
      </c>
      <c r="K619" s="67">
        <v>1189</v>
      </c>
      <c r="L619" s="68">
        <v>4627</v>
      </c>
      <c r="M619" s="68">
        <v>8561</v>
      </c>
      <c r="N619" s="68">
        <v>7544</v>
      </c>
      <c r="O619" s="69">
        <v>1673</v>
      </c>
      <c r="P619" s="67">
        <v>16368163</v>
      </c>
      <c r="Q619" s="68">
        <v>14119162</v>
      </c>
      <c r="R619" s="68">
        <v>9914778</v>
      </c>
      <c r="S619" s="68">
        <v>23546231</v>
      </c>
      <c r="T619" s="69">
        <v>17486105</v>
      </c>
      <c r="U619" s="102">
        <f t="shared" si="275"/>
        <v>13766.32716568545</v>
      </c>
      <c r="V619" s="103">
        <f t="shared" si="276"/>
        <v>3051.4722282256321</v>
      </c>
      <c r="W619" s="103">
        <f t="shared" si="277"/>
        <v>1158.1331620137835</v>
      </c>
      <c r="X619" s="103">
        <f t="shared" si="278"/>
        <v>3121.1865058324497</v>
      </c>
      <c r="Y619" s="92">
        <f t="shared" si="279"/>
        <v>10451.94560669456</v>
      </c>
      <c r="Z619" s="102">
        <f>Coverages!$C$10*G619</f>
        <v>2512912500</v>
      </c>
      <c r="AA619" s="103">
        <f>Coverages!$C$12*G619</f>
        <v>335055000</v>
      </c>
      <c r="AB619" s="103">
        <f>Coverages!$C$14*G619</f>
        <v>1675275000</v>
      </c>
      <c r="AC619" s="103">
        <f>Coverages!$C$16*G619</f>
        <v>33505500</v>
      </c>
      <c r="AD619" s="92">
        <f>Coverages!$C$18*G619</f>
        <v>33505500</v>
      </c>
      <c r="AE619" s="106">
        <f t="shared" si="297"/>
        <v>0.10646013341093254</v>
      </c>
      <c r="AF619" s="107">
        <f t="shared" si="280"/>
        <v>0.41429019116264493</v>
      </c>
      <c r="AG619" s="107">
        <f t="shared" si="281"/>
        <v>0.76653086806643689</v>
      </c>
      <c r="AH619" s="107">
        <f t="shared" si="282"/>
        <v>0.67547119129695121</v>
      </c>
      <c r="AI619" s="108">
        <f t="shared" si="283"/>
        <v>0.14979630209965528</v>
      </c>
      <c r="AJ619" s="106">
        <f t="shared" si="304"/>
        <v>0.11326013425744885</v>
      </c>
      <c r="AK619" s="107">
        <f t="shared" si="298"/>
        <v>0.42515074745131443</v>
      </c>
      <c r="AL619" s="107">
        <f t="shared" si="299"/>
        <v>0.77585778384832838</v>
      </c>
      <c r="AM619" s="107">
        <f t="shared" si="300"/>
        <v>0.68579377801816921</v>
      </c>
      <c r="AN619" s="108">
        <f t="shared" si="301"/>
        <v>0.1576644141796657</v>
      </c>
      <c r="AO619" s="102">
        <f t="shared" si="302"/>
        <v>1465.5650266374178</v>
      </c>
      <c r="AP619" s="103">
        <f t="shared" si="284"/>
        <v>1264.1950127590992</v>
      </c>
      <c r="AQ619" s="103">
        <f t="shared" si="285"/>
        <v>887.74481801495278</v>
      </c>
      <c r="AR619" s="103">
        <f t="shared" si="286"/>
        <v>2108.2715673546136</v>
      </c>
      <c r="AS619" s="92">
        <f t="shared" si="287"/>
        <v>1565.6628016295831</v>
      </c>
      <c r="AT619" s="102">
        <f t="shared" si="303"/>
        <v>1470.1959768002021</v>
      </c>
      <c r="AU619" s="103">
        <f t="shared" si="288"/>
        <v>1268.1896660114085</v>
      </c>
      <c r="AV619" s="103">
        <f t="shared" si="289"/>
        <v>890.5499490973516</v>
      </c>
      <c r="AW619" s="103">
        <f t="shared" si="290"/>
        <v>2114.9333669885987</v>
      </c>
      <c r="AX619" s="92">
        <f t="shared" si="291"/>
        <v>1570.6100446889427</v>
      </c>
    </row>
    <row r="620" spans="1:50" x14ac:dyDescent="0.2">
      <c r="A620" s="85" t="str">
        <f t="shared" si="292"/>
        <v>2014_3</v>
      </c>
      <c r="B620" s="59">
        <v>2014</v>
      </c>
      <c r="C620" s="59">
        <v>3</v>
      </c>
      <c r="D620" s="83" t="str">
        <f t="shared" si="293"/>
        <v>LYH_Personal</v>
      </c>
      <c r="E620" s="70" t="s">
        <v>29</v>
      </c>
      <c r="F620" s="71" t="s">
        <v>14</v>
      </c>
      <c r="G620" s="88">
        <f t="shared" si="294"/>
        <v>1180.75</v>
      </c>
      <c r="H620" s="72">
        <v>4723</v>
      </c>
      <c r="I620" s="88">
        <f t="shared" si="295"/>
        <v>485288250</v>
      </c>
      <c r="J620" s="92">
        <f t="shared" si="296"/>
        <v>1941153000</v>
      </c>
      <c r="K620" s="67">
        <v>148</v>
      </c>
      <c r="L620" s="68">
        <v>578</v>
      </c>
      <c r="M620" s="68">
        <v>706</v>
      </c>
      <c r="N620" s="68">
        <v>885</v>
      </c>
      <c r="O620" s="69">
        <v>224</v>
      </c>
      <c r="P620" s="67">
        <v>2540824</v>
      </c>
      <c r="Q620" s="68">
        <v>1806494</v>
      </c>
      <c r="R620" s="68">
        <v>853670</v>
      </c>
      <c r="S620" s="68">
        <v>2404594</v>
      </c>
      <c r="T620" s="69">
        <v>1760972</v>
      </c>
      <c r="U620" s="102">
        <f t="shared" si="275"/>
        <v>17167.72972972973</v>
      </c>
      <c r="V620" s="103">
        <f t="shared" si="276"/>
        <v>3125.4221453287196</v>
      </c>
      <c r="W620" s="103">
        <f t="shared" si="277"/>
        <v>1209.1643059490084</v>
      </c>
      <c r="X620" s="103">
        <f t="shared" si="278"/>
        <v>2717.0553672316382</v>
      </c>
      <c r="Y620" s="92">
        <f t="shared" si="279"/>
        <v>7861.4821428571431</v>
      </c>
      <c r="Z620" s="102">
        <f>Coverages!$C$10*G620</f>
        <v>265668750</v>
      </c>
      <c r="AA620" s="103">
        <f>Coverages!$C$12*G620</f>
        <v>35422500</v>
      </c>
      <c r="AB620" s="103">
        <f>Coverages!$C$14*G620</f>
        <v>177112500</v>
      </c>
      <c r="AC620" s="103">
        <f>Coverages!$C$16*G620</f>
        <v>3542250</v>
      </c>
      <c r="AD620" s="92">
        <f>Coverages!$C$18*G620</f>
        <v>3542250</v>
      </c>
      <c r="AE620" s="106">
        <f t="shared" si="297"/>
        <v>0.12534406097819184</v>
      </c>
      <c r="AF620" s="107">
        <f t="shared" si="280"/>
        <v>0.48951937327969514</v>
      </c>
      <c r="AG620" s="107">
        <f t="shared" si="281"/>
        <v>0.59792504763921239</v>
      </c>
      <c r="AH620" s="107">
        <f t="shared" si="282"/>
        <v>0.74952360787634975</v>
      </c>
      <c r="AI620" s="108">
        <f t="shared" si="283"/>
        <v>0.18970993012915519</v>
      </c>
      <c r="AJ620" s="106">
        <f t="shared" si="304"/>
        <v>0.14779566888743023</v>
      </c>
      <c r="AK620" s="107">
        <f t="shared" si="298"/>
        <v>0.52341561268588632</v>
      </c>
      <c r="AL620" s="107">
        <f t="shared" si="299"/>
        <v>0.63117215201902566</v>
      </c>
      <c r="AM620" s="107">
        <f t="shared" si="300"/>
        <v>0.77890368974626911</v>
      </c>
      <c r="AN620" s="108">
        <f t="shared" si="301"/>
        <v>0.21629527107119312</v>
      </c>
      <c r="AO620" s="102">
        <f t="shared" si="302"/>
        <v>2151.8729621003599</v>
      </c>
      <c r="AP620" s="103">
        <f t="shared" si="284"/>
        <v>1529.9546898157951</v>
      </c>
      <c r="AQ620" s="103">
        <f t="shared" si="285"/>
        <v>722.98962523819603</v>
      </c>
      <c r="AR620" s="103">
        <f t="shared" si="286"/>
        <v>2036.4971416472581</v>
      </c>
      <c r="AS620" s="92">
        <f t="shared" si="287"/>
        <v>1491.4012280330298</v>
      </c>
      <c r="AT620" s="102">
        <f t="shared" si="303"/>
        <v>2158.6725351407963</v>
      </c>
      <c r="AU620" s="103">
        <f t="shared" si="288"/>
        <v>1534.7891009753675</v>
      </c>
      <c r="AV620" s="103">
        <f t="shared" si="289"/>
        <v>725.27415636566855</v>
      </c>
      <c r="AW620" s="103">
        <f t="shared" si="290"/>
        <v>2042.9321456206128</v>
      </c>
      <c r="AX620" s="92">
        <f t="shared" si="291"/>
        <v>1496.1138164437828</v>
      </c>
    </row>
    <row r="621" spans="1:50" x14ac:dyDescent="0.2">
      <c r="A621" s="85" t="str">
        <f t="shared" si="292"/>
        <v>2014_3</v>
      </c>
      <c r="B621" s="59">
        <v>2014</v>
      </c>
      <c r="C621" s="59">
        <v>3</v>
      </c>
      <c r="D621" s="83" t="str">
        <f t="shared" si="293"/>
        <v>SSA_Personal</v>
      </c>
      <c r="E621" s="70" t="s">
        <v>30</v>
      </c>
      <c r="F621" s="71" t="s">
        <v>14</v>
      </c>
      <c r="G621" s="88">
        <f t="shared" si="294"/>
        <v>2350.5</v>
      </c>
      <c r="H621" s="72">
        <v>9402</v>
      </c>
      <c r="I621" s="88">
        <f t="shared" si="295"/>
        <v>966055500</v>
      </c>
      <c r="J621" s="92">
        <f t="shared" si="296"/>
        <v>3864222000</v>
      </c>
      <c r="K621" s="67">
        <v>277</v>
      </c>
      <c r="L621" s="68">
        <v>987</v>
      </c>
      <c r="M621" s="68">
        <v>1234</v>
      </c>
      <c r="N621" s="68">
        <v>1200</v>
      </c>
      <c r="O621" s="69">
        <v>452</v>
      </c>
      <c r="P621" s="67">
        <v>6286816</v>
      </c>
      <c r="Q621" s="68">
        <v>1804424</v>
      </c>
      <c r="R621" s="68">
        <v>1018016</v>
      </c>
      <c r="S621" s="68">
        <v>3785013</v>
      </c>
      <c r="T621" s="69">
        <v>2689688</v>
      </c>
      <c r="U621" s="102">
        <f t="shared" si="275"/>
        <v>22696.086642599279</v>
      </c>
      <c r="V621" s="103">
        <f t="shared" si="276"/>
        <v>1828.1904761904761</v>
      </c>
      <c r="W621" s="103">
        <f t="shared" si="277"/>
        <v>824.97244732576985</v>
      </c>
      <c r="X621" s="103">
        <f t="shared" si="278"/>
        <v>3154.1774999999998</v>
      </c>
      <c r="Y621" s="92">
        <f t="shared" si="279"/>
        <v>5950.6371681415931</v>
      </c>
      <c r="Z621" s="102">
        <f>Coverages!$C$10*G621</f>
        <v>528862500</v>
      </c>
      <c r="AA621" s="103">
        <f>Coverages!$C$12*G621</f>
        <v>70515000</v>
      </c>
      <c r="AB621" s="103">
        <f>Coverages!$C$14*G621</f>
        <v>352575000</v>
      </c>
      <c r="AC621" s="103">
        <f>Coverages!$C$16*G621</f>
        <v>7051500</v>
      </c>
      <c r="AD621" s="92">
        <f>Coverages!$C$18*G621</f>
        <v>7051500</v>
      </c>
      <c r="AE621" s="106">
        <f t="shared" si="297"/>
        <v>0.11784726653903425</v>
      </c>
      <c r="AF621" s="107">
        <f t="shared" si="280"/>
        <v>0.41991065730695598</v>
      </c>
      <c r="AG621" s="107">
        <f t="shared" si="281"/>
        <v>0.52499468198255694</v>
      </c>
      <c r="AH621" s="107">
        <f t="shared" si="282"/>
        <v>0.51052967453733245</v>
      </c>
      <c r="AI621" s="108">
        <f t="shared" si="283"/>
        <v>0.19229951074239524</v>
      </c>
      <c r="AJ621" s="106">
        <f t="shared" si="304"/>
        <v>0.13334283246644593</v>
      </c>
      <c r="AK621" s="107">
        <f t="shared" si="298"/>
        <v>0.44362994732089978</v>
      </c>
      <c r="AL621" s="107">
        <f t="shared" si="299"/>
        <v>0.54899419786875869</v>
      </c>
      <c r="AM621" s="107">
        <f t="shared" si="300"/>
        <v>0.534553904275335</v>
      </c>
      <c r="AN621" s="108">
        <f t="shared" si="301"/>
        <v>0.21123995039902063</v>
      </c>
      <c r="AO621" s="102">
        <f t="shared" si="302"/>
        <v>2674.6717719634121</v>
      </c>
      <c r="AP621" s="103">
        <f t="shared" si="284"/>
        <v>767.67666453945969</v>
      </c>
      <c r="AQ621" s="103">
        <f t="shared" si="285"/>
        <v>433.10614762816419</v>
      </c>
      <c r="AR621" s="103">
        <f t="shared" si="286"/>
        <v>1610.301212507977</v>
      </c>
      <c r="AS621" s="92">
        <f t="shared" si="287"/>
        <v>1144.3046160391407</v>
      </c>
      <c r="AT621" s="102">
        <f t="shared" si="303"/>
        <v>2683.1233052987754</v>
      </c>
      <c r="AU621" s="103">
        <f t="shared" si="288"/>
        <v>770.10239953586006</v>
      </c>
      <c r="AV621" s="103">
        <f t="shared" si="289"/>
        <v>434.47469351211134</v>
      </c>
      <c r="AW621" s="103">
        <f t="shared" si="290"/>
        <v>1615.3895057782561</v>
      </c>
      <c r="AX621" s="92">
        <f t="shared" si="291"/>
        <v>1147.9204348882572</v>
      </c>
    </row>
    <row r="622" spans="1:50" x14ac:dyDescent="0.2">
      <c r="A622" s="85" t="str">
        <f t="shared" si="292"/>
        <v>2014_3</v>
      </c>
      <c r="B622" s="59">
        <v>2014</v>
      </c>
      <c r="C622" s="59">
        <v>3</v>
      </c>
      <c r="D622" s="83" t="str">
        <f t="shared" si="293"/>
        <v>MML_Personal</v>
      </c>
      <c r="E622" s="70" t="s">
        <v>31</v>
      </c>
      <c r="F622" s="71" t="s">
        <v>14</v>
      </c>
      <c r="G622" s="88">
        <f t="shared" si="294"/>
        <v>7479.5</v>
      </c>
      <c r="H622" s="72">
        <v>29918</v>
      </c>
      <c r="I622" s="88">
        <f t="shared" si="295"/>
        <v>3074074500</v>
      </c>
      <c r="J622" s="92">
        <f t="shared" si="296"/>
        <v>12296298000</v>
      </c>
      <c r="K622" s="67">
        <v>675</v>
      </c>
      <c r="L622" s="68">
        <v>2824</v>
      </c>
      <c r="M622" s="68">
        <v>9263</v>
      </c>
      <c r="N622" s="68">
        <v>3724</v>
      </c>
      <c r="O622" s="69">
        <v>1012</v>
      </c>
      <c r="P622" s="67">
        <v>9728521</v>
      </c>
      <c r="Q622" s="68">
        <v>8395299</v>
      </c>
      <c r="R622" s="68">
        <v>5358657</v>
      </c>
      <c r="S622" s="68">
        <v>11664590</v>
      </c>
      <c r="T622" s="69">
        <v>2318731</v>
      </c>
      <c r="U622" s="102">
        <f t="shared" si="275"/>
        <v>14412.623703703704</v>
      </c>
      <c r="V622" s="103">
        <f t="shared" si="276"/>
        <v>2972.8395892351273</v>
      </c>
      <c r="W622" s="103">
        <f t="shared" si="277"/>
        <v>578.50124149843464</v>
      </c>
      <c r="X622" s="103">
        <f t="shared" si="278"/>
        <v>3132.2744360902257</v>
      </c>
      <c r="Y622" s="92">
        <f t="shared" si="279"/>
        <v>2291.236166007905</v>
      </c>
      <c r="Z622" s="102">
        <f>Coverages!$C$10*G622</f>
        <v>1682887500</v>
      </c>
      <c r="AA622" s="103">
        <f>Coverages!$C$12*G622</f>
        <v>224385000</v>
      </c>
      <c r="AB622" s="103">
        <f>Coverages!$C$14*G622</f>
        <v>1121925000</v>
      </c>
      <c r="AC622" s="103">
        <f>Coverages!$C$16*G622</f>
        <v>22438500</v>
      </c>
      <c r="AD622" s="92">
        <f>Coverages!$C$18*G622</f>
        <v>22438500</v>
      </c>
      <c r="AE622" s="106">
        <f t="shared" si="297"/>
        <v>9.0246674242930675E-2</v>
      </c>
      <c r="AF622" s="107">
        <f t="shared" si="280"/>
        <v>0.37756534527709074</v>
      </c>
      <c r="AG622" s="107">
        <f t="shared" si="281"/>
        <v>1.2384517681663212</v>
      </c>
      <c r="AH622" s="107">
        <f t="shared" si="282"/>
        <v>0.49789424426766493</v>
      </c>
      <c r="AI622" s="108">
        <f t="shared" si="283"/>
        <v>0.13530316197606793</v>
      </c>
      <c r="AJ622" s="106">
        <f t="shared" si="304"/>
        <v>9.7966314582204256E-2</v>
      </c>
      <c r="AK622" s="107">
        <f t="shared" si="298"/>
        <v>0.39062592886265385</v>
      </c>
      <c r="AL622" s="107">
        <f t="shared" si="299"/>
        <v>1.2530923878808473</v>
      </c>
      <c r="AM622" s="107">
        <f t="shared" si="300"/>
        <v>0.51136480860752342</v>
      </c>
      <c r="AN622" s="108">
        <f t="shared" si="301"/>
        <v>0.14451837854650171</v>
      </c>
      <c r="AO622" s="102">
        <f t="shared" si="302"/>
        <v>1300.6913563740891</v>
      </c>
      <c r="AP622" s="103">
        <f t="shared" si="284"/>
        <v>1122.4412059629653</v>
      </c>
      <c r="AQ622" s="103">
        <f t="shared" si="285"/>
        <v>716.44588542014844</v>
      </c>
      <c r="AR622" s="103">
        <f t="shared" si="286"/>
        <v>1559.5414131960692</v>
      </c>
      <c r="AS622" s="92">
        <f t="shared" si="287"/>
        <v>310.01149809479244</v>
      </c>
      <c r="AT622" s="102">
        <f t="shared" si="303"/>
        <v>1304.801332212113</v>
      </c>
      <c r="AU622" s="103">
        <f t="shared" si="288"/>
        <v>1125.9879399467834</v>
      </c>
      <c r="AV622" s="103">
        <f t="shared" si="289"/>
        <v>718.70973938050463</v>
      </c>
      <c r="AW622" s="103">
        <f t="shared" si="290"/>
        <v>1564.4693136508718</v>
      </c>
      <c r="AX622" s="92">
        <f t="shared" si="291"/>
        <v>310.99108465115359</v>
      </c>
    </row>
    <row r="623" spans="1:50" x14ac:dyDescent="0.2">
      <c r="A623" s="85" t="str">
        <f t="shared" si="292"/>
        <v>2014_3</v>
      </c>
      <c r="B623" s="59">
        <v>2014</v>
      </c>
      <c r="C623" s="59">
        <v>3</v>
      </c>
      <c r="D623" s="83" t="str">
        <f t="shared" si="293"/>
        <v>LMH_Personal</v>
      </c>
      <c r="E623" s="70" t="s">
        <v>32</v>
      </c>
      <c r="F623" s="71" t="s">
        <v>14</v>
      </c>
      <c r="G623" s="88">
        <f t="shared" si="294"/>
        <v>5211.75</v>
      </c>
      <c r="H623" s="72">
        <v>20847</v>
      </c>
      <c r="I623" s="88">
        <f t="shared" si="295"/>
        <v>2142029250</v>
      </c>
      <c r="J623" s="92">
        <f t="shared" si="296"/>
        <v>8568117000</v>
      </c>
      <c r="K623" s="67">
        <v>293</v>
      </c>
      <c r="L623" s="68">
        <v>2667</v>
      </c>
      <c r="M623" s="68">
        <v>4407</v>
      </c>
      <c r="N623" s="68">
        <v>4336</v>
      </c>
      <c r="O623" s="69">
        <v>923</v>
      </c>
      <c r="P623" s="67">
        <v>10087338</v>
      </c>
      <c r="Q623" s="68">
        <v>8990465</v>
      </c>
      <c r="R623" s="68">
        <v>4302582</v>
      </c>
      <c r="S623" s="68">
        <v>14850298</v>
      </c>
      <c r="T623" s="69">
        <v>7992106</v>
      </c>
      <c r="U623" s="102">
        <f t="shared" si="275"/>
        <v>34427.774744027301</v>
      </c>
      <c r="V623" s="103">
        <f t="shared" si="276"/>
        <v>3371.0029996250469</v>
      </c>
      <c r="W623" s="103">
        <f t="shared" si="277"/>
        <v>976.30633083730424</v>
      </c>
      <c r="X623" s="103">
        <f t="shared" si="278"/>
        <v>3424.8842250922507</v>
      </c>
      <c r="Y623" s="92">
        <f t="shared" si="279"/>
        <v>8658.836403033587</v>
      </c>
      <c r="Z623" s="102">
        <f>Coverages!$C$10*G623</f>
        <v>1172643750</v>
      </c>
      <c r="AA623" s="103">
        <f>Coverages!$C$12*G623</f>
        <v>156352500</v>
      </c>
      <c r="AB623" s="103">
        <f>Coverages!$C$14*G623</f>
        <v>781762500</v>
      </c>
      <c r="AC623" s="103">
        <f>Coverages!$C$16*G623</f>
        <v>15635250</v>
      </c>
      <c r="AD623" s="92">
        <f>Coverages!$C$18*G623</f>
        <v>15635250</v>
      </c>
      <c r="AE623" s="106">
        <f t="shared" si="297"/>
        <v>5.6219120257111337E-2</v>
      </c>
      <c r="AF623" s="107">
        <f t="shared" si="280"/>
        <v>0.51172830623111243</v>
      </c>
      <c r="AG623" s="107">
        <f t="shared" si="281"/>
        <v>0.84558929342351419</v>
      </c>
      <c r="AH623" s="107">
        <f t="shared" si="282"/>
        <v>0.83196623015301963</v>
      </c>
      <c r="AI623" s="108">
        <f t="shared" si="283"/>
        <v>0.17709982251642922</v>
      </c>
      <c r="AJ623" s="106">
        <f t="shared" si="304"/>
        <v>6.3653448690920308E-2</v>
      </c>
      <c r="AK623" s="107">
        <f t="shared" si="298"/>
        <v>0.5278612874335834</v>
      </c>
      <c r="AL623" s="107">
        <f t="shared" si="299"/>
        <v>0.85725154958188243</v>
      </c>
      <c r="AM623" s="107">
        <f t="shared" si="300"/>
        <v>0.84403367348793723</v>
      </c>
      <c r="AN623" s="108">
        <f t="shared" si="301"/>
        <v>0.18942084569177337</v>
      </c>
      <c r="AO623" s="102">
        <f t="shared" si="302"/>
        <v>1935.4992085192114</v>
      </c>
      <c r="AP623" s="103">
        <f t="shared" si="284"/>
        <v>1725.0376552981245</v>
      </c>
      <c r="AQ623" s="103">
        <f t="shared" si="285"/>
        <v>825.55418045761985</v>
      </c>
      <c r="AR623" s="103">
        <f t="shared" si="286"/>
        <v>2849.3880174605461</v>
      </c>
      <c r="AS623" s="92">
        <f t="shared" si="287"/>
        <v>1533.4783901760445</v>
      </c>
      <c r="AT623" s="102">
        <f t="shared" si="303"/>
        <v>1941.6150752408171</v>
      </c>
      <c r="AU623" s="103">
        <f t="shared" si="288"/>
        <v>1730.4884973047333</v>
      </c>
      <c r="AV623" s="103">
        <f t="shared" si="289"/>
        <v>828.16279911110212</v>
      </c>
      <c r="AW623" s="103">
        <f t="shared" si="290"/>
        <v>2858.3916260780156</v>
      </c>
      <c r="AX623" s="92">
        <f t="shared" si="291"/>
        <v>1538.3239356629654</v>
      </c>
    </row>
    <row r="624" spans="1:50" x14ac:dyDescent="0.2">
      <c r="A624" s="85" t="str">
        <f t="shared" si="292"/>
        <v>2014_3</v>
      </c>
      <c r="B624" s="59">
        <v>2014</v>
      </c>
      <c r="C624" s="59">
        <v>3</v>
      </c>
      <c r="D624" s="83" t="str">
        <f t="shared" si="293"/>
        <v>SSL_Personal</v>
      </c>
      <c r="E624" s="70" t="s">
        <v>33</v>
      </c>
      <c r="F624" s="71" t="s">
        <v>14</v>
      </c>
      <c r="G624" s="88">
        <f t="shared" si="294"/>
        <v>4158</v>
      </c>
      <c r="H624" s="72">
        <v>16632</v>
      </c>
      <c r="I624" s="88">
        <f t="shared" si="295"/>
        <v>1708938000</v>
      </c>
      <c r="J624" s="92">
        <f t="shared" si="296"/>
        <v>6835752000</v>
      </c>
      <c r="K624" s="67">
        <v>563</v>
      </c>
      <c r="L624" s="68">
        <v>1712</v>
      </c>
      <c r="M624" s="68">
        <v>4464</v>
      </c>
      <c r="N624" s="68">
        <v>2597</v>
      </c>
      <c r="O624" s="69">
        <v>560</v>
      </c>
      <c r="P624" s="67">
        <v>6845139</v>
      </c>
      <c r="Q624" s="68">
        <v>4984207</v>
      </c>
      <c r="R624" s="68">
        <v>3789420</v>
      </c>
      <c r="S624" s="68">
        <v>7288503</v>
      </c>
      <c r="T624" s="69">
        <v>1448131</v>
      </c>
      <c r="U624" s="102">
        <f t="shared" si="275"/>
        <v>12158.328596802841</v>
      </c>
      <c r="V624" s="103">
        <f t="shared" si="276"/>
        <v>2911.3358644859813</v>
      </c>
      <c r="W624" s="103">
        <f t="shared" si="277"/>
        <v>848.88440860215053</v>
      </c>
      <c r="X624" s="103">
        <f t="shared" si="278"/>
        <v>2806.5086638428957</v>
      </c>
      <c r="Y624" s="92">
        <f t="shared" si="279"/>
        <v>2585.9482142857141</v>
      </c>
      <c r="Z624" s="102">
        <f>Coverages!$C$10*G624</f>
        <v>935550000</v>
      </c>
      <c r="AA624" s="103">
        <f>Coverages!$C$12*G624</f>
        <v>124740000</v>
      </c>
      <c r="AB624" s="103">
        <f>Coverages!$C$14*G624</f>
        <v>623700000</v>
      </c>
      <c r="AC624" s="103">
        <f>Coverages!$C$16*G624</f>
        <v>12474000</v>
      </c>
      <c r="AD624" s="92">
        <f>Coverages!$C$18*G624</f>
        <v>12474000</v>
      </c>
      <c r="AE624" s="106">
        <f t="shared" si="297"/>
        <v>0.13540163540163541</v>
      </c>
      <c r="AF624" s="107">
        <f t="shared" si="280"/>
        <v>0.41173641173641173</v>
      </c>
      <c r="AG624" s="107">
        <f t="shared" si="281"/>
        <v>1.0735930735930737</v>
      </c>
      <c r="AH624" s="107">
        <f t="shared" si="282"/>
        <v>0.62457912457912457</v>
      </c>
      <c r="AI624" s="108">
        <f t="shared" si="283"/>
        <v>0.13468013468013468</v>
      </c>
      <c r="AJ624" s="106">
        <f t="shared" si="304"/>
        <v>0.14776489072563326</v>
      </c>
      <c r="AK624" s="107">
        <f t="shared" si="298"/>
        <v>0.42951958664455919</v>
      </c>
      <c r="AL624" s="107">
        <f t="shared" si="299"/>
        <v>1.0837497589745337</v>
      </c>
      <c r="AM624" s="107">
        <f t="shared" si="300"/>
        <v>0.64207624657492257</v>
      </c>
      <c r="AN624" s="108">
        <f t="shared" si="301"/>
        <v>0.14701555029117105</v>
      </c>
      <c r="AO624" s="102">
        <f t="shared" si="302"/>
        <v>1646.2575757575758</v>
      </c>
      <c r="AP624" s="103">
        <f t="shared" si="284"/>
        <v>1198.7029822029822</v>
      </c>
      <c r="AQ624" s="103">
        <f t="shared" si="285"/>
        <v>911.35642135642138</v>
      </c>
      <c r="AR624" s="103">
        <f t="shared" si="286"/>
        <v>1752.8867243867244</v>
      </c>
      <c r="AS624" s="92">
        <f t="shared" si="287"/>
        <v>348.27585377585376</v>
      </c>
      <c r="AT624" s="102">
        <f t="shared" si="303"/>
        <v>1651.459485362318</v>
      </c>
      <c r="AU624" s="103">
        <f t="shared" si="288"/>
        <v>1202.4906911545936</v>
      </c>
      <c r="AV624" s="103">
        <f t="shared" si="289"/>
        <v>914.23616131413485</v>
      </c>
      <c r="AW624" s="103">
        <f t="shared" si="290"/>
        <v>1758.4255649800116</v>
      </c>
      <c r="AX624" s="92">
        <f t="shared" si="291"/>
        <v>349.37634955217402</v>
      </c>
    </row>
    <row r="625" spans="1:50" x14ac:dyDescent="0.2">
      <c r="A625" s="85" t="str">
        <f t="shared" si="292"/>
        <v>2014_3</v>
      </c>
      <c r="B625" s="59">
        <v>2014</v>
      </c>
      <c r="C625" s="59">
        <v>3</v>
      </c>
      <c r="D625" s="83" t="str">
        <f t="shared" si="293"/>
        <v>SSH_Personal</v>
      </c>
      <c r="E625" s="70" t="s">
        <v>34</v>
      </c>
      <c r="F625" s="71" t="s">
        <v>14</v>
      </c>
      <c r="G625" s="88">
        <f t="shared" si="294"/>
        <v>3931.25</v>
      </c>
      <c r="H625" s="72">
        <v>15725</v>
      </c>
      <c r="I625" s="88">
        <f t="shared" si="295"/>
        <v>1615743750</v>
      </c>
      <c r="J625" s="92">
        <f t="shared" si="296"/>
        <v>6462975000</v>
      </c>
      <c r="K625" s="67">
        <v>433</v>
      </c>
      <c r="L625" s="68">
        <v>2104</v>
      </c>
      <c r="M625" s="68">
        <v>3410</v>
      </c>
      <c r="N625" s="68">
        <v>2855</v>
      </c>
      <c r="O625" s="69">
        <v>462</v>
      </c>
      <c r="P625" s="67">
        <v>6360383</v>
      </c>
      <c r="Q625" s="68">
        <v>8033878</v>
      </c>
      <c r="R625" s="68">
        <v>3846061</v>
      </c>
      <c r="S625" s="68">
        <v>11741484</v>
      </c>
      <c r="T625" s="69">
        <v>1844605</v>
      </c>
      <c r="U625" s="102">
        <f t="shared" si="275"/>
        <v>14689.10623556582</v>
      </c>
      <c r="V625" s="103">
        <f t="shared" si="276"/>
        <v>3818.3830798479089</v>
      </c>
      <c r="W625" s="103">
        <f t="shared" si="277"/>
        <v>1127.8771260997069</v>
      </c>
      <c r="X625" s="103">
        <f t="shared" si="278"/>
        <v>4112.603852889667</v>
      </c>
      <c r="Y625" s="92">
        <f t="shared" si="279"/>
        <v>3992.651515151515</v>
      </c>
      <c r="Z625" s="102">
        <f>Coverages!$C$10*G625</f>
        <v>884531250</v>
      </c>
      <c r="AA625" s="103">
        <f>Coverages!$C$12*G625</f>
        <v>117937500</v>
      </c>
      <c r="AB625" s="103">
        <f>Coverages!$C$14*G625</f>
        <v>589687500</v>
      </c>
      <c r="AC625" s="103">
        <f>Coverages!$C$16*G625</f>
        <v>11793750</v>
      </c>
      <c r="AD625" s="92">
        <f>Coverages!$C$18*G625</f>
        <v>11793750</v>
      </c>
      <c r="AE625" s="106">
        <f t="shared" si="297"/>
        <v>0.11014308426073131</v>
      </c>
      <c r="AF625" s="107">
        <f t="shared" si="280"/>
        <v>0.53519872813990466</v>
      </c>
      <c r="AG625" s="107">
        <f t="shared" si="281"/>
        <v>0.86740858505564389</v>
      </c>
      <c r="AH625" s="107">
        <f t="shared" si="282"/>
        <v>0.72623211446740854</v>
      </c>
      <c r="AI625" s="108">
        <f t="shared" si="283"/>
        <v>0.11751987281399046</v>
      </c>
      <c r="AJ625" s="106">
        <f t="shared" si="304"/>
        <v>0.12177709060844363</v>
      </c>
      <c r="AK625" s="107">
        <f t="shared" si="298"/>
        <v>0.55373326677044321</v>
      </c>
      <c r="AL625" s="107">
        <f t="shared" si="299"/>
        <v>0.8800111850015182</v>
      </c>
      <c r="AM625" s="107">
        <f t="shared" si="300"/>
        <v>0.74280200217893333</v>
      </c>
      <c r="AN625" s="108">
        <f t="shared" si="301"/>
        <v>0.12948724266536546</v>
      </c>
      <c r="AO625" s="102">
        <f t="shared" si="302"/>
        <v>1617.90346581876</v>
      </c>
      <c r="AP625" s="103">
        <f t="shared" si="284"/>
        <v>2043.5937678855325</v>
      </c>
      <c r="AQ625" s="103">
        <f t="shared" si="285"/>
        <v>978.33030206677267</v>
      </c>
      <c r="AR625" s="103">
        <f t="shared" si="286"/>
        <v>2986.7049920508744</v>
      </c>
      <c r="AS625" s="92">
        <f t="shared" si="287"/>
        <v>469.21589825119236</v>
      </c>
      <c r="AT625" s="102">
        <f t="shared" si="303"/>
        <v>1623.0157809888301</v>
      </c>
      <c r="AU625" s="103">
        <f t="shared" si="288"/>
        <v>2050.0511960583162</v>
      </c>
      <c r="AV625" s="103">
        <f t="shared" si="289"/>
        <v>981.42166873373526</v>
      </c>
      <c r="AW625" s="103">
        <f t="shared" si="290"/>
        <v>2996.1425002594738</v>
      </c>
      <c r="AX625" s="92">
        <f t="shared" si="291"/>
        <v>470.69854514907371</v>
      </c>
    </row>
    <row r="626" spans="1:50" x14ac:dyDescent="0.2">
      <c r="A626" s="85" t="str">
        <f t="shared" si="292"/>
        <v>2014_3</v>
      </c>
      <c r="B626" s="59">
        <v>2014</v>
      </c>
      <c r="C626" s="59">
        <v>3</v>
      </c>
      <c r="D626" s="83" t="str">
        <f t="shared" si="293"/>
        <v>MMH_Personal</v>
      </c>
      <c r="E626" s="70" t="s">
        <v>35</v>
      </c>
      <c r="F626" s="71" t="s">
        <v>14</v>
      </c>
      <c r="G626" s="88">
        <f t="shared" si="294"/>
        <v>6612</v>
      </c>
      <c r="H626" s="72">
        <v>26448</v>
      </c>
      <c r="I626" s="88">
        <f t="shared" si="295"/>
        <v>2717532000</v>
      </c>
      <c r="J626" s="92">
        <f t="shared" si="296"/>
        <v>10870128000</v>
      </c>
      <c r="K626" s="67">
        <v>1073</v>
      </c>
      <c r="L626" s="68">
        <v>3839</v>
      </c>
      <c r="M626" s="68">
        <v>4643</v>
      </c>
      <c r="N626" s="68">
        <v>6085</v>
      </c>
      <c r="O626" s="69">
        <v>1354</v>
      </c>
      <c r="P626" s="67">
        <v>12397865</v>
      </c>
      <c r="Q626" s="68">
        <v>11045993</v>
      </c>
      <c r="R626" s="68">
        <v>4783864</v>
      </c>
      <c r="S626" s="68">
        <v>16845908</v>
      </c>
      <c r="T626" s="69">
        <v>3941648</v>
      </c>
      <c r="U626" s="102">
        <f t="shared" si="275"/>
        <v>11554.394221808016</v>
      </c>
      <c r="V626" s="103">
        <f t="shared" si="276"/>
        <v>2877.3099765563948</v>
      </c>
      <c r="W626" s="103">
        <f t="shared" si="277"/>
        <v>1030.3390049536938</v>
      </c>
      <c r="X626" s="103">
        <f t="shared" si="278"/>
        <v>2768.4318816762529</v>
      </c>
      <c r="Y626" s="92">
        <f t="shared" si="279"/>
        <v>2911.1137370753322</v>
      </c>
      <c r="Z626" s="102">
        <f>Coverages!$C$10*G626</f>
        <v>1487700000</v>
      </c>
      <c r="AA626" s="103">
        <f>Coverages!$C$12*G626</f>
        <v>198360000</v>
      </c>
      <c r="AB626" s="103">
        <f>Coverages!$C$14*G626</f>
        <v>991800000</v>
      </c>
      <c r="AC626" s="103">
        <f>Coverages!$C$16*G626</f>
        <v>19836000</v>
      </c>
      <c r="AD626" s="92">
        <f>Coverages!$C$18*G626</f>
        <v>19836000</v>
      </c>
      <c r="AE626" s="106">
        <f t="shared" si="297"/>
        <v>0.16228070175438597</v>
      </c>
      <c r="AF626" s="107">
        <f t="shared" si="280"/>
        <v>0.58061101028433149</v>
      </c>
      <c r="AG626" s="107">
        <f t="shared" si="281"/>
        <v>0.7022081064730793</v>
      </c>
      <c r="AH626" s="107">
        <f t="shared" si="282"/>
        <v>0.9202964307320024</v>
      </c>
      <c r="AI626" s="108">
        <f t="shared" si="283"/>
        <v>0.20477918935269207</v>
      </c>
      <c r="AJ626" s="106">
        <f t="shared" si="304"/>
        <v>0.17284576733589999</v>
      </c>
      <c r="AK626" s="107">
        <f t="shared" si="298"/>
        <v>0.59475072491356484</v>
      </c>
      <c r="AL626" s="107">
        <f t="shared" si="299"/>
        <v>0.71531135123751133</v>
      </c>
      <c r="AM626" s="107">
        <f t="shared" si="300"/>
        <v>0.92805697628643224</v>
      </c>
      <c r="AN626" s="108">
        <f t="shared" si="301"/>
        <v>0.21634234247537562</v>
      </c>
      <c r="AO626" s="102">
        <f t="shared" si="302"/>
        <v>1875.055202661827</v>
      </c>
      <c r="AP626" s="103">
        <f t="shared" si="284"/>
        <v>1670.5978523895947</v>
      </c>
      <c r="AQ626" s="103">
        <f t="shared" si="285"/>
        <v>723.51240169388984</v>
      </c>
      <c r="AR626" s="103">
        <f t="shared" si="286"/>
        <v>2547.7779794313369</v>
      </c>
      <c r="AS626" s="92">
        <f t="shared" si="287"/>
        <v>596.13551119177248</v>
      </c>
      <c r="AT626" s="102">
        <f t="shared" si="303"/>
        <v>1880.9800760302367</v>
      </c>
      <c r="AU626" s="103">
        <f t="shared" si="288"/>
        <v>1675.8766733602488</v>
      </c>
      <c r="AV626" s="103">
        <f t="shared" si="289"/>
        <v>725.7985847110217</v>
      </c>
      <c r="AW626" s="103">
        <f t="shared" si="290"/>
        <v>2555.8285487572552</v>
      </c>
      <c r="AX626" s="92">
        <f t="shared" si="291"/>
        <v>598.01920368744368</v>
      </c>
    </row>
    <row r="627" spans="1:50" x14ac:dyDescent="0.2">
      <c r="A627" s="85" t="str">
        <f t="shared" si="292"/>
        <v>2014_3</v>
      </c>
      <c r="B627" s="59">
        <v>2014</v>
      </c>
      <c r="C627" s="59">
        <v>3</v>
      </c>
      <c r="D627" s="83" t="str">
        <f t="shared" si="293"/>
        <v>SYA_Personal</v>
      </c>
      <c r="E627" s="70" t="s">
        <v>36</v>
      </c>
      <c r="F627" s="71" t="s">
        <v>14</v>
      </c>
      <c r="G627" s="88">
        <f t="shared" si="294"/>
        <v>1883</v>
      </c>
      <c r="H627" s="72">
        <v>7532</v>
      </c>
      <c r="I627" s="88">
        <f t="shared" si="295"/>
        <v>773913000</v>
      </c>
      <c r="J627" s="92">
        <f t="shared" si="296"/>
        <v>3095652000</v>
      </c>
      <c r="K627" s="67">
        <v>303</v>
      </c>
      <c r="L627" s="68">
        <v>1079</v>
      </c>
      <c r="M627" s="68">
        <v>1800</v>
      </c>
      <c r="N627" s="68">
        <v>1741</v>
      </c>
      <c r="O627" s="69">
        <v>163</v>
      </c>
      <c r="P627" s="67">
        <v>5227333</v>
      </c>
      <c r="Q627" s="68">
        <v>3930506</v>
      </c>
      <c r="R627" s="68">
        <v>1609378</v>
      </c>
      <c r="S627" s="68">
        <v>5455768</v>
      </c>
      <c r="T627" s="69">
        <v>892450</v>
      </c>
      <c r="U627" s="102">
        <f t="shared" si="275"/>
        <v>17251.924092409241</v>
      </c>
      <c r="V627" s="103">
        <f t="shared" si="276"/>
        <v>3642.7303058387397</v>
      </c>
      <c r="W627" s="103">
        <f t="shared" si="277"/>
        <v>894.09888888888884</v>
      </c>
      <c r="X627" s="103">
        <f t="shared" si="278"/>
        <v>3133.6978747846065</v>
      </c>
      <c r="Y627" s="92">
        <f t="shared" si="279"/>
        <v>5475.1533742331285</v>
      </c>
      <c r="Z627" s="102">
        <f>Coverages!$C$10*G627</f>
        <v>423675000</v>
      </c>
      <c r="AA627" s="103">
        <f>Coverages!$C$12*G627</f>
        <v>56490000</v>
      </c>
      <c r="AB627" s="103">
        <f>Coverages!$C$14*G627</f>
        <v>282450000</v>
      </c>
      <c r="AC627" s="103">
        <f>Coverages!$C$16*G627</f>
        <v>5649000</v>
      </c>
      <c r="AD627" s="92">
        <f>Coverages!$C$18*G627</f>
        <v>5649000</v>
      </c>
      <c r="AE627" s="106">
        <f t="shared" si="297"/>
        <v>0.16091343600637281</v>
      </c>
      <c r="AF627" s="107">
        <f t="shared" si="280"/>
        <v>0.57302177376526819</v>
      </c>
      <c r="AG627" s="107">
        <f t="shared" si="281"/>
        <v>0.95592140201805631</v>
      </c>
      <c r="AH627" s="107">
        <f t="shared" si="282"/>
        <v>0.92458842272968667</v>
      </c>
      <c r="AI627" s="108">
        <f t="shared" si="283"/>
        <v>8.6563993627190652E-2</v>
      </c>
      <c r="AJ627" s="106">
        <f t="shared" si="304"/>
        <v>0.18064358199519434</v>
      </c>
      <c r="AK627" s="107">
        <f t="shared" si="298"/>
        <v>0.59958123051747991</v>
      </c>
      <c r="AL627" s="107">
        <f t="shared" si="299"/>
        <v>0.96694328357576709</v>
      </c>
      <c r="AM627" s="107">
        <f t="shared" si="300"/>
        <v>0.93876671742001105</v>
      </c>
      <c r="AN627" s="108">
        <f t="shared" si="301"/>
        <v>0.10166265575187278</v>
      </c>
      <c r="AO627" s="102">
        <f t="shared" si="302"/>
        <v>2776.0663834306956</v>
      </c>
      <c r="AP627" s="103">
        <f t="shared" si="284"/>
        <v>2087.3637812002125</v>
      </c>
      <c r="AQ627" s="103">
        <f t="shared" si="285"/>
        <v>854.68826340945304</v>
      </c>
      <c r="AR627" s="103">
        <f t="shared" si="286"/>
        <v>2897.3807753584706</v>
      </c>
      <c r="AS627" s="92">
        <f t="shared" si="287"/>
        <v>473.95114179500797</v>
      </c>
      <c r="AT627" s="102">
        <f t="shared" si="303"/>
        <v>2784.8383074576664</v>
      </c>
      <c r="AU627" s="103">
        <f t="shared" si="288"/>
        <v>2093.9595155870502</v>
      </c>
      <c r="AV627" s="103">
        <f t="shared" si="289"/>
        <v>857.38894108709053</v>
      </c>
      <c r="AW627" s="103">
        <f t="shared" si="290"/>
        <v>2906.5360333848444</v>
      </c>
      <c r="AX627" s="92">
        <f t="shared" si="291"/>
        <v>475.44875130216388</v>
      </c>
    </row>
    <row r="628" spans="1:50" x14ac:dyDescent="0.2">
      <c r="A628" s="85" t="str">
        <f t="shared" si="292"/>
        <v>2014_3</v>
      </c>
      <c r="B628" s="59">
        <v>2014</v>
      </c>
      <c r="C628" s="59">
        <v>3</v>
      </c>
      <c r="D628" s="83" t="str">
        <f t="shared" si="293"/>
        <v>LSH_Personal</v>
      </c>
      <c r="E628" s="70" t="s">
        <v>37</v>
      </c>
      <c r="F628" s="71" t="s">
        <v>14</v>
      </c>
      <c r="G628" s="88">
        <f t="shared" si="294"/>
        <v>3526.25</v>
      </c>
      <c r="H628" s="72">
        <v>14105</v>
      </c>
      <c r="I628" s="88">
        <f t="shared" si="295"/>
        <v>1449288750</v>
      </c>
      <c r="J628" s="92">
        <f t="shared" si="296"/>
        <v>5797155000</v>
      </c>
      <c r="K628" s="67">
        <v>591</v>
      </c>
      <c r="L628" s="68">
        <v>2402</v>
      </c>
      <c r="M628" s="68">
        <v>4567</v>
      </c>
      <c r="N628" s="68">
        <v>3542</v>
      </c>
      <c r="O628" s="69">
        <v>1323</v>
      </c>
      <c r="P628" s="67">
        <v>11477552</v>
      </c>
      <c r="Q628" s="68">
        <v>7020410</v>
      </c>
      <c r="R628" s="68">
        <v>5431367</v>
      </c>
      <c r="S628" s="68">
        <v>11118530</v>
      </c>
      <c r="T628" s="69">
        <v>7874456</v>
      </c>
      <c r="U628" s="102">
        <f t="shared" si="275"/>
        <v>19420.561759729273</v>
      </c>
      <c r="V628" s="103">
        <f t="shared" si="276"/>
        <v>2922.7352206494588</v>
      </c>
      <c r="W628" s="103">
        <f t="shared" si="277"/>
        <v>1189.2636303919421</v>
      </c>
      <c r="X628" s="103">
        <f t="shared" si="278"/>
        <v>3139.0542066629023</v>
      </c>
      <c r="Y628" s="92">
        <f t="shared" si="279"/>
        <v>5951.9697656840517</v>
      </c>
      <c r="Z628" s="102">
        <f>Coverages!$C$10*G628</f>
        <v>793406250</v>
      </c>
      <c r="AA628" s="103">
        <f>Coverages!$C$12*G628</f>
        <v>105787500</v>
      </c>
      <c r="AB628" s="103">
        <f>Coverages!$C$14*G628</f>
        <v>528937500</v>
      </c>
      <c r="AC628" s="103">
        <f>Coverages!$C$16*G628</f>
        <v>10578750</v>
      </c>
      <c r="AD628" s="92">
        <f>Coverages!$C$18*G628</f>
        <v>10578750</v>
      </c>
      <c r="AE628" s="106">
        <f t="shared" si="297"/>
        <v>0.16760014179369018</v>
      </c>
      <c r="AF628" s="107">
        <f t="shared" si="280"/>
        <v>0.68117688762850048</v>
      </c>
      <c r="AG628" s="107">
        <f t="shared" si="281"/>
        <v>1.295143566111308</v>
      </c>
      <c r="AH628" s="107">
        <f t="shared" si="282"/>
        <v>1.0044665012406948</v>
      </c>
      <c r="AI628" s="108">
        <f t="shared" si="283"/>
        <v>0.37518610421836229</v>
      </c>
      <c r="AJ628" s="106">
        <f t="shared" si="304"/>
        <v>0.18225570662851037</v>
      </c>
      <c r="AK628" s="107">
        <f t="shared" si="298"/>
        <v>0.69946227738893929</v>
      </c>
      <c r="AL628" s="107">
        <f t="shared" si="299"/>
        <v>1.319402683043962</v>
      </c>
      <c r="AM628" s="107">
        <f t="shared" si="300"/>
        <v>1.0070946553623563</v>
      </c>
      <c r="AN628" s="108">
        <f t="shared" si="301"/>
        <v>0.39418367554595873</v>
      </c>
      <c r="AO628" s="102">
        <f t="shared" si="302"/>
        <v>3254.8889046437434</v>
      </c>
      <c r="AP628" s="103">
        <f t="shared" si="284"/>
        <v>1990.8996809641972</v>
      </c>
      <c r="AQ628" s="103">
        <f t="shared" si="285"/>
        <v>1540.2671393123005</v>
      </c>
      <c r="AR628" s="103">
        <f t="shared" si="286"/>
        <v>3153.0747961715701</v>
      </c>
      <c r="AS628" s="92">
        <f t="shared" si="287"/>
        <v>2233.096348812478</v>
      </c>
      <c r="AT628" s="102">
        <f t="shared" si="303"/>
        <v>3265.1738309546481</v>
      </c>
      <c r="AU628" s="103">
        <f t="shared" si="288"/>
        <v>1997.1906042832411</v>
      </c>
      <c r="AV628" s="103">
        <f t="shared" si="289"/>
        <v>1545.134136156443</v>
      </c>
      <c r="AW628" s="103">
        <f t="shared" si="290"/>
        <v>3163.0380062476897</v>
      </c>
      <c r="AX628" s="92">
        <f t="shared" si="291"/>
        <v>2240.1525747131286</v>
      </c>
    </row>
    <row r="629" spans="1:50" x14ac:dyDescent="0.2">
      <c r="A629" s="85" t="str">
        <f t="shared" si="292"/>
        <v>2014_3</v>
      </c>
      <c r="B629" s="59">
        <v>2014</v>
      </c>
      <c r="C629" s="59">
        <v>3</v>
      </c>
      <c r="D629" s="83" t="str">
        <f t="shared" si="293"/>
        <v>SYH_Personal</v>
      </c>
      <c r="E629" s="70" t="s">
        <v>38</v>
      </c>
      <c r="F629" s="71" t="s">
        <v>14</v>
      </c>
      <c r="G629" s="88">
        <f t="shared" si="294"/>
        <v>1825</v>
      </c>
      <c r="H629" s="72">
        <v>7300</v>
      </c>
      <c r="I629" s="88">
        <f t="shared" si="295"/>
        <v>750075000</v>
      </c>
      <c r="J629" s="92">
        <f t="shared" si="296"/>
        <v>3000300000</v>
      </c>
      <c r="K629" s="67">
        <v>301</v>
      </c>
      <c r="L629" s="68">
        <v>1313</v>
      </c>
      <c r="M629" s="68">
        <v>1098</v>
      </c>
      <c r="N629" s="68">
        <v>2294</v>
      </c>
      <c r="O629" s="69">
        <v>58</v>
      </c>
      <c r="P629" s="67">
        <v>3107228</v>
      </c>
      <c r="Q629" s="68">
        <v>3237583</v>
      </c>
      <c r="R629" s="68">
        <v>1587359</v>
      </c>
      <c r="S629" s="68">
        <v>5412884</v>
      </c>
      <c r="T629" s="69">
        <v>358696</v>
      </c>
      <c r="U629" s="102">
        <f t="shared" si="275"/>
        <v>10323.016611295681</v>
      </c>
      <c r="V629" s="103">
        <f t="shared" si="276"/>
        <v>2465.790555978675</v>
      </c>
      <c r="W629" s="103">
        <f t="shared" si="277"/>
        <v>1445.6821493624773</v>
      </c>
      <c r="X629" s="103">
        <f t="shared" si="278"/>
        <v>2359.583260680035</v>
      </c>
      <c r="Y629" s="92">
        <f t="shared" si="279"/>
        <v>6184.4137931034484</v>
      </c>
      <c r="Z629" s="102">
        <f>Coverages!$C$10*G629</f>
        <v>410625000</v>
      </c>
      <c r="AA629" s="103">
        <f>Coverages!$C$12*G629</f>
        <v>54750000</v>
      </c>
      <c r="AB629" s="103">
        <f>Coverages!$C$14*G629</f>
        <v>273750000</v>
      </c>
      <c r="AC629" s="103">
        <f>Coverages!$C$16*G629</f>
        <v>5475000</v>
      </c>
      <c r="AD629" s="92">
        <f>Coverages!$C$18*G629</f>
        <v>5475000</v>
      </c>
      <c r="AE629" s="106">
        <f t="shared" si="297"/>
        <v>0.16493150684931507</v>
      </c>
      <c r="AF629" s="107">
        <f t="shared" si="280"/>
        <v>0.71945205479452057</v>
      </c>
      <c r="AG629" s="107">
        <f t="shared" si="281"/>
        <v>0.60164383561643831</v>
      </c>
      <c r="AH629" s="107">
        <f t="shared" si="282"/>
        <v>1.256986301369863</v>
      </c>
      <c r="AI629" s="108">
        <f t="shared" si="283"/>
        <v>3.1780821917808219E-2</v>
      </c>
      <c r="AJ629" s="106">
        <f t="shared" si="304"/>
        <v>0.18517275779310483</v>
      </c>
      <c r="AK629" s="107">
        <f t="shared" si="298"/>
        <v>0.74395560215286261</v>
      </c>
      <c r="AL629" s="107">
        <f t="shared" si="299"/>
        <v>0.62834498726380961</v>
      </c>
      <c r="AM629" s="107">
        <f t="shared" si="300"/>
        <v>1.2879850916531099</v>
      </c>
      <c r="AN629" s="108">
        <f t="shared" si="301"/>
        <v>4.1348220987436346E-2</v>
      </c>
      <c r="AO629" s="102">
        <f t="shared" si="302"/>
        <v>1702.5906849315068</v>
      </c>
      <c r="AP629" s="103">
        <f t="shared" si="284"/>
        <v>1774.0180821917809</v>
      </c>
      <c r="AQ629" s="103">
        <f t="shared" si="285"/>
        <v>869.78575342465751</v>
      </c>
      <c r="AR629" s="103">
        <f t="shared" si="286"/>
        <v>2965.9638356164382</v>
      </c>
      <c r="AS629" s="92">
        <f t="shared" si="287"/>
        <v>196.54575342465753</v>
      </c>
      <c r="AT629" s="102">
        <f t="shared" si="303"/>
        <v>1707.970598116</v>
      </c>
      <c r="AU629" s="103">
        <f t="shared" si="288"/>
        <v>1779.6236944827331</v>
      </c>
      <c r="AV629" s="103">
        <f t="shared" si="289"/>
        <v>872.53413674658429</v>
      </c>
      <c r="AW629" s="103">
        <f t="shared" si="290"/>
        <v>2975.3358051010505</v>
      </c>
      <c r="AX629" s="92">
        <f t="shared" si="291"/>
        <v>197.16680644671609</v>
      </c>
    </row>
    <row r="630" spans="1:50" x14ac:dyDescent="0.2">
      <c r="A630" s="85" t="str">
        <f t="shared" si="292"/>
        <v>2014_3</v>
      </c>
      <c r="B630" s="59">
        <v>2014</v>
      </c>
      <c r="C630" s="59">
        <v>3</v>
      </c>
      <c r="D630" s="83" t="str">
        <f t="shared" si="293"/>
        <v>MSH_Personal</v>
      </c>
      <c r="E630" s="70" t="s">
        <v>39</v>
      </c>
      <c r="F630" s="71" t="s">
        <v>14</v>
      </c>
      <c r="G630" s="88">
        <f t="shared" si="294"/>
        <v>4699.5</v>
      </c>
      <c r="H630" s="72">
        <v>18798</v>
      </c>
      <c r="I630" s="88">
        <f t="shared" si="295"/>
        <v>1931494500</v>
      </c>
      <c r="J630" s="92">
        <f t="shared" si="296"/>
        <v>7725978000</v>
      </c>
      <c r="K630" s="67">
        <v>883</v>
      </c>
      <c r="L630" s="68">
        <v>3195</v>
      </c>
      <c r="M630" s="68">
        <v>6615</v>
      </c>
      <c r="N630" s="68">
        <v>5047</v>
      </c>
      <c r="O630" s="69">
        <v>1754</v>
      </c>
      <c r="P630" s="67">
        <v>14034022</v>
      </c>
      <c r="Q630" s="68">
        <v>8546182</v>
      </c>
      <c r="R630" s="68">
        <v>6070648</v>
      </c>
      <c r="S630" s="68">
        <v>14583156</v>
      </c>
      <c r="T630" s="69">
        <v>9432056</v>
      </c>
      <c r="U630" s="102">
        <f t="shared" si="275"/>
        <v>15893.569648924122</v>
      </c>
      <c r="V630" s="103">
        <f t="shared" si="276"/>
        <v>2674.8613458528953</v>
      </c>
      <c r="W630" s="103">
        <f t="shared" si="277"/>
        <v>917.70944822373394</v>
      </c>
      <c r="X630" s="103">
        <f t="shared" si="278"/>
        <v>2889.4701803051316</v>
      </c>
      <c r="Y630" s="92">
        <f t="shared" si="279"/>
        <v>5377.4549600912196</v>
      </c>
      <c r="Z630" s="102">
        <f>Coverages!$C$10*G630</f>
        <v>1057387500</v>
      </c>
      <c r="AA630" s="103">
        <f>Coverages!$C$12*G630</f>
        <v>140985000</v>
      </c>
      <c r="AB630" s="103">
        <f>Coverages!$C$14*G630</f>
        <v>704925000</v>
      </c>
      <c r="AC630" s="103">
        <f>Coverages!$C$16*G630</f>
        <v>14098500</v>
      </c>
      <c r="AD630" s="92">
        <f>Coverages!$C$18*G630</f>
        <v>14098500</v>
      </c>
      <c r="AE630" s="106">
        <f t="shared" si="297"/>
        <v>0.18789232897116714</v>
      </c>
      <c r="AF630" s="107">
        <f t="shared" si="280"/>
        <v>0.67985955952760935</v>
      </c>
      <c r="AG630" s="107">
        <f t="shared" si="281"/>
        <v>1.4075965528247687</v>
      </c>
      <c r="AH630" s="107">
        <f t="shared" si="282"/>
        <v>1.0739440365996382</v>
      </c>
      <c r="AI630" s="108">
        <f t="shared" si="283"/>
        <v>0.3732311948079583</v>
      </c>
      <c r="AJ630" s="106">
        <f t="shared" si="304"/>
        <v>0.20116906819986158</v>
      </c>
      <c r="AK630" s="107">
        <f t="shared" si="298"/>
        <v>0.69571615575331558</v>
      </c>
      <c r="AL630" s="107">
        <f t="shared" si="299"/>
        <v>1.4333410516984835</v>
      </c>
      <c r="AM630" s="107">
        <f t="shared" si="300"/>
        <v>1.0835219850866238</v>
      </c>
      <c r="AN630" s="108">
        <f t="shared" si="301"/>
        <v>0.38967009460251079</v>
      </c>
      <c r="AO630" s="102">
        <f t="shared" si="302"/>
        <v>2986.2798170018086</v>
      </c>
      <c r="AP630" s="103">
        <f t="shared" si="284"/>
        <v>1818.5300563889775</v>
      </c>
      <c r="AQ630" s="103">
        <f t="shared" si="285"/>
        <v>1291.7646558144484</v>
      </c>
      <c r="AR630" s="103">
        <f t="shared" si="286"/>
        <v>3103.129269071178</v>
      </c>
      <c r="AS630" s="92">
        <f t="shared" si="287"/>
        <v>2007.0339397808277</v>
      </c>
      <c r="AT630" s="102">
        <f t="shared" si="303"/>
        <v>2995.7159817255219</v>
      </c>
      <c r="AU630" s="103">
        <f t="shared" si="288"/>
        <v>1824.2763193712385</v>
      </c>
      <c r="AV630" s="103">
        <f t="shared" si="289"/>
        <v>1295.8464247120376</v>
      </c>
      <c r="AW630" s="103">
        <f t="shared" si="290"/>
        <v>3112.9346593012638</v>
      </c>
      <c r="AX630" s="92">
        <f t="shared" si="291"/>
        <v>2013.3758447671025</v>
      </c>
    </row>
    <row r="631" spans="1:50" x14ac:dyDescent="0.2">
      <c r="A631" s="85" t="str">
        <f t="shared" si="292"/>
        <v>2014_3</v>
      </c>
      <c r="B631" s="59">
        <v>2014</v>
      </c>
      <c r="C631" s="59">
        <v>3</v>
      </c>
      <c r="D631" s="83" t="str">
        <f t="shared" si="293"/>
        <v>SMH_Personal</v>
      </c>
      <c r="E631" s="70" t="s">
        <v>40</v>
      </c>
      <c r="F631" s="71" t="s">
        <v>14</v>
      </c>
      <c r="G631" s="88">
        <f t="shared" si="294"/>
        <v>3186</v>
      </c>
      <c r="H631" s="72">
        <v>12744</v>
      </c>
      <c r="I631" s="88">
        <f t="shared" si="295"/>
        <v>1309446000</v>
      </c>
      <c r="J631" s="92">
        <f t="shared" si="296"/>
        <v>5237784000</v>
      </c>
      <c r="K631" s="67">
        <v>473</v>
      </c>
      <c r="L631" s="68">
        <v>2001</v>
      </c>
      <c r="M631" s="68">
        <v>3954</v>
      </c>
      <c r="N631" s="68">
        <v>3290</v>
      </c>
      <c r="O631" s="69">
        <v>569</v>
      </c>
      <c r="P631" s="67">
        <v>6288010</v>
      </c>
      <c r="Q631" s="68">
        <v>6687420</v>
      </c>
      <c r="R631" s="68">
        <v>2893385</v>
      </c>
      <c r="S631" s="68">
        <v>11500666</v>
      </c>
      <c r="T631" s="69">
        <v>1499110</v>
      </c>
      <c r="U631" s="102">
        <f t="shared" si="275"/>
        <v>13293.890063424948</v>
      </c>
      <c r="V631" s="103">
        <f t="shared" si="276"/>
        <v>3342.0389805097452</v>
      </c>
      <c r="W631" s="103">
        <f t="shared" si="277"/>
        <v>731.76150733434497</v>
      </c>
      <c r="X631" s="103">
        <f t="shared" si="278"/>
        <v>3495.643161094225</v>
      </c>
      <c r="Y631" s="92">
        <f t="shared" si="279"/>
        <v>2634.6397188049209</v>
      </c>
      <c r="Z631" s="102">
        <f>Coverages!$C$10*G631</f>
        <v>716850000</v>
      </c>
      <c r="AA631" s="103">
        <f>Coverages!$C$12*G631</f>
        <v>95580000</v>
      </c>
      <c r="AB631" s="103">
        <f>Coverages!$C$14*G631</f>
        <v>477900000</v>
      </c>
      <c r="AC631" s="103">
        <f>Coverages!$C$16*G631</f>
        <v>9558000</v>
      </c>
      <c r="AD631" s="92">
        <f>Coverages!$C$18*G631</f>
        <v>9558000</v>
      </c>
      <c r="AE631" s="106">
        <f t="shared" si="297"/>
        <v>0.14846202134337727</v>
      </c>
      <c r="AF631" s="107">
        <f t="shared" si="280"/>
        <v>0.628060263653484</v>
      </c>
      <c r="AG631" s="107">
        <f t="shared" si="281"/>
        <v>1.2410546139359699</v>
      </c>
      <c r="AH631" s="107">
        <f t="shared" si="282"/>
        <v>1.0326428123038291</v>
      </c>
      <c r="AI631" s="108">
        <f t="shared" si="283"/>
        <v>0.17859384808537351</v>
      </c>
      <c r="AJ631" s="106">
        <f t="shared" si="304"/>
        <v>0.1631392050829715</v>
      </c>
      <c r="AK631" s="107">
        <f t="shared" si="298"/>
        <v>0.64801150780610484</v>
      </c>
      <c r="AL631" s="107">
        <f t="shared" si="299"/>
        <v>1.2636326522837087</v>
      </c>
      <c r="AM631" s="107">
        <f t="shared" si="300"/>
        <v>1.0402216373633932</v>
      </c>
      <c r="AN631" s="108">
        <f t="shared" si="301"/>
        <v>0.19440433548295932</v>
      </c>
      <c r="AO631" s="102">
        <f t="shared" si="302"/>
        <v>1973.6377903327057</v>
      </c>
      <c r="AP631" s="103">
        <f t="shared" si="284"/>
        <v>2099.0018832391715</v>
      </c>
      <c r="AQ631" s="103">
        <f t="shared" si="285"/>
        <v>908.15599497802884</v>
      </c>
      <c r="AR631" s="103">
        <f t="shared" si="286"/>
        <v>3609.7507846829881</v>
      </c>
      <c r="AS631" s="92">
        <f t="shared" si="287"/>
        <v>470.53044569993722</v>
      </c>
      <c r="AT631" s="102">
        <f t="shared" si="303"/>
        <v>1979.8741688490443</v>
      </c>
      <c r="AU631" s="103">
        <f t="shared" si="288"/>
        <v>2105.6343921597572</v>
      </c>
      <c r="AV631" s="103">
        <f t="shared" si="289"/>
        <v>911.02562210226938</v>
      </c>
      <c r="AW631" s="103">
        <f t="shared" si="290"/>
        <v>3621.1570175557067</v>
      </c>
      <c r="AX631" s="92">
        <f t="shared" si="291"/>
        <v>472.01724635668364</v>
      </c>
    </row>
    <row r="632" spans="1:50" x14ac:dyDescent="0.2">
      <c r="A632" s="85" t="str">
        <f t="shared" si="292"/>
        <v>2014_4</v>
      </c>
      <c r="B632" s="59">
        <v>2014</v>
      </c>
      <c r="C632" s="59">
        <v>4</v>
      </c>
      <c r="D632" s="83" t="str">
        <f t="shared" si="293"/>
        <v>SML_Personal</v>
      </c>
      <c r="E632" s="70" t="s">
        <v>13</v>
      </c>
      <c r="F632" s="71" t="s">
        <v>14</v>
      </c>
      <c r="G632" s="88">
        <f t="shared" si="294"/>
        <v>5199.5</v>
      </c>
      <c r="H632" s="72">
        <v>20798</v>
      </c>
      <c r="I632" s="88">
        <f t="shared" si="295"/>
        <v>2136994500</v>
      </c>
      <c r="J632" s="92">
        <f t="shared" si="296"/>
        <v>8547978000</v>
      </c>
      <c r="K632" s="67">
        <v>153</v>
      </c>
      <c r="L632" s="68">
        <v>2268</v>
      </c>
      <c r="M632" s="68">
        <v>1168</v>
      </c>
      <c r="N632" s="68">
        <v>3715</v>
      </c>
      <c r="O632" s="69">
        <v>585</v>
      </c>
      <c r="P632" s="67">
        <v>2430298</v>
      </c>
      <c r="Q632" s="68">
        <v>3830679</v>
      </c>
      <c r="R632" s="68">
        <v>1878974</v>
      </c>
      <c r="S632" s="68">
        <v>6122654</v>
      </c>
      <c r="T632" s="69">
        <v>1792927</v>
      </c>
      <c r="U632" s="102">
        <f t="shared" si="275"/>
        <v>15884.300653594772</v>
      </c>
      <c r="V632" s="103">
        <f t="shared" si="276"/>
        <v>1689.0119047619048</v>
      </c>
      <c r="W632" s="103">
        <f t="shared" si="277"/>
        <v>1608.7106164383561</v>
      </c>
      <c r="X632" s="103">
        <f t="shared" si="278"/>
        <v>1648.0899057873487</v>
      </c>
      <c r="Y632" s="92">
        <f t="shared" si="279"/>
        <v>3064.8324786324788</v>
      </c>
      <c r="Z632" s="102">
        <f>Coverages!$C$10*G632</f>
        <v>1169887500</v>
      </c>
      <c r="AA632" s="103">
        <f>Coverages!$C$12*G632</f>
        <v>155985000</v>
      </c>
      <c r="AB632" s="103">
        <f>Coverages!$C$14*G632</f>
        <v>779925000</v>
      </c>
      <c r="AC632" s="103">
        <f>Coverages!$C$16*G632</f>
        <v>15598500</v>
      </c>
      <c r="AD632" s="92">
        <f>Coverages!$C$18*G632</f>
        <v>15598500</v>
      </c>
      <c r="AE632" s="106">
        <f t="shared" si="297"/>
        <v>2.9425906337147804E-2</v>
      </c>
      <c r="AF632" s="107">
        <f t="shared" si="280"/>
        <v>0.43619578805654391</v>
      </c>
      <c r="AG632" s="107">
        <f t="shared" si="281"/>
        <v>0.2246369843254159</v>
      </c>
      <c r="AH632" s="107">
        <f t="shared" si="282"/>
        <v>0.71449177805558228</v>
      </c>
      <c r="AI632" s="108">
        <f t="shared" si="283"/>
        <v>0.11251081834791807</v>
      </c>
      <c r="AJ632" s="106">
        <f t="shared" si="304"/>
        <v>3.4886682829954399E-2</v>
      </c>
      <c r="AK632" s="107">
        <f t="shared" si="298"/>
        <v>0.45222012327687044</v>
      </c>
      <c r="AL632" s="107">
        <f t="shared" si="299"/>
        <v>0.23812252305618559</v>
      </c>
      <c r="AM632" s="107">
        <f t="shared" si="300"/>
        <v>0.72908607092717281</v>
      </c>
      <c r="AN632" s="108">
        <f t="shared" si="301"/>
        <v>0.12272147812107168</v>
      </c>
      <c r="AO632" s="102">
        <f t="shared" si="302"/>
        <v>467.40994326377535</v>
      </c>
      <c r="AP632" s="103">
        <f t="shared" si="284"/>
        <v>736.73987883450332</v>
      </c>
      <c r="AQ632" s="103">
        <f t="shared" si="285"/>
        <v>361.37590152899315</v>
      </c>
      <c r="AR632" s="103">
        <f t="shared" si="286"/>
        <v>1177.5466871814597</v>
      </c>
      <c r="AS632" s="92">
        <f t="shared" si="287"/>
        <v>344.82681027021829</v>
      </c>
      <c r="AT632" s="102">
        <f t="shared" si="303"/>
        <v>468.88688363387325</v>
      </c>
      <c r="AU632" s="103">
        <f t="shared" si="288"/>
        <v>739.06785855550311</v>
      </c>
      <c r="AV632" s="103">
        <f t="shared" si="289"/>
        <v>362.51779135277786</v>
      </c>
      <c r="AW632" s="103">
        <f t="shared" si="290"/>
        <v>1181.2675456378061</v>
      </c>
      <c r="AX632" s="92">
        <f t="shared" si="291"/>
        <v>345.91640762286335</v>
      </c>
    </row>
    <row r="633" spans="1:50" x14ac:dyDescent="0.2">
      <c r="A633" s="85" t="str">
        <f t="shared" si="292"/>
        <v>2014_4</v>
      </c>
      <c r="B633" s="59">
        <v>2014</v>
      </c>
      <c r="C633" s="59">
        <v>4</v>
      </c>
      <c r="D633" s="83" t="str">
        <f t="shared" si="293"/>
        <v>LSL_Personal</v>
      </c>
      <c r="E633" s="70" t="s">
        <v>15</v>
      </c>
      <c r="F633" s="71" t="s">
        <v>14</v>
      </c>
      <c r="G633" s="88">
        <f t="shared" si="294"/>
        <v>1347.25</v>
      </c>
      <c r="H633" s="72">
        <v>5389</v>
      </c>
      <c r="I633" s="88">
        <f t="shared" si="295"/>
        <v>553719750</v>
      </c>
      <c r="J633" s="92">
        <f t="shared" si="296"/>
        <v>2214879000</v>
      </c>
      <c r="K633" s="67">
        <v>21</v>
      </c>
      <c r="L633" s="68">
        <v>402</v>
      </c>
      <c r="M633" s="68">
        <v>1022</v>
      </c>
      <c r="N633" s="68">
        <v>690</v>
      </c>
      <c r="O633" s="69">
        <v>102</v>
      </c>
      <c r="P633" s="67">
        <v>715782</v>
      </c>
      <c r="Q633" s="68">
        <v>1196554</v>
      </c>
      <c r="R633" s="68">
        <v>1596701</v>
      </c>
      <c r="S633" s="68">
        <v>2239584</v>
      </c>
      <c r="T633" s="69">
        <v>612882</v>
      </c>
      <c r="U633" s="102">
        <f t="shared" si="275"/>
        <v>34084.857142857145</v>
      </c>
      <c r="V633" s="103">
        <f t="shared" si="276"/>
        <v>2976.5024875621889</v>
      </c>
      <c r="W633" s="103">
        <f t="shared" si="277"/>
        <v>1562.3297455968689</v>
      </c>
      <c r="X633" s="103">
        <f t="shared" si="278"/>
        <v>3245.7739130434784</v>
      </c>
      <c r="Y633" s="92">
        <f t="shared" si="279"/>
        <v>6008.6470588235297</v>
      </c>
      <c r="Z633" s="102">
        <f>Coverages!$C$10*G633</f>
        <v>303131250</v>
      </c>
      <c r="AA633" s="103">
        <f>Coverages!$C$12*G633</f>
        <v>40417500</v>
      </c>
      <c r="AB633" s="103">
        <f>Coverages!$C$14*G633</f>
        <v>202087500</v>
      </c>
      <c r="AC633" s="103">
        <f>Coverages!$C$16*G633</f>
        <v>4041750</v>
      </c>
      <c r="AD633" s="92">
        <f>Coverages!$C$18*G633</f>
        <v>4041750</v>
      </c>
      <c r="AE633" s="106">
        <f t="shared" si="297"/>
        <v>1.5587307478196326E-2</v>
      </c>
      <c r="AF633" s="107">
        <f t="shared" si="280"/>
        <v>0.29838560029690109</v>
      </c>
      <c r="AG633" s="107">
        <f t="shared" si="281"/>
        <v>0.75858229727222115</v>
      </c>
      <c r="AH633" s="107">
        <f t="shared" si="282"/>
        <v>0.51215438856930784</v>
      </c>
      <c r="AI633" s="108">
        <f t="shared" si="283"/>
        <v>7.5709779179810727E-2</v>
      </c>
      <c r="AJ633" s="106">
        <f t="shared" si="304"/>
        <v>2.3450627997559599E-2</v>
      </c>
      <c r="AK633" s="107">
        <f t="shared" si="298"/>
        <v>0.32743050809630531</v>
      </c>
      <c r="AL633" s="107">
        <f t="shared" si="299"/>
        <v>0.7857477991614783</v>
      </c>
      <c r="AM633" s="107">
        <f t="shared" si="300"/>
        <v>0.54388463721750513</v>
      </c>
      <c r="AN633" s="108">
        <f t="shared" si="301"/>
        <v>9.2502149135823789E-2</v>
      </c>
      <c r="AO633" s="102">
        <f t="shared" si="302"/>
        <v>531.29114863611062</v>
      </c>
      <c r="AP633" s="103">
        <f t="shared" si="284"/>
        <v>888.14548153646319</v>
      </c>
      <c r="AQ633" s="103">
        <f t="shared" si="285"/>
        <v>1185.1556875115978</v>
      </c>
      <c r="AR633" s="103">
        <f t="shared" si="286"/>
        <v>1662.3373538689923</v>
      </c>
      <c r="AS633" s="92">
        <f t="shared" si="287"/>
        <v>454.91334199294857</v>
      </c>
      <c r="AT633" s="102">
        <f t="shared" si="303"/>
        <v>532.96994335797115</v>
      </c>
      <c r="AU633" s="103">
        <f t="shared" si="288"/>
        <v>890.95187865125672</v>
      </c>
      <c r="AV633" s="103">
        <f t="shared" si="289"/>
        <v>1188.900589187233</v>
      </c>
      <c r="AW633" s="103">
        <f t="shared" si="290"/>
        <v>1667.5900729906848</v>
      </c>
      <c r="AX633" s="92">
        <f t="shared" si="291"/>
        <v>456.35079510957252</v>
      </c>
    </row>
    <row r="634" spans="1:50" x14ac:dyDescent="0.2">
      <c r="A634" s="85" t="str">
        <f t="shared" si="292"/>
        <v>2014_4</v>
      </c>
      <c r="B634" s="59">
        <v>2014</v>
      </c>
      <c r="C634" s="59">
        <v>4</v>
      </c>
      <c r="D634" s="83" t="str">
        <f t="shared" si="293"/>
        <v>MYA_Personal</v>
      </c>
      <c r="E634" s="70" t="s">
        <v>16</v>
      </c>
      <c r="F634" s="71" t="s">
        <v>14</v>
      </c>
      <c r="G634" s="88">
        <f t="shared" si="294"/>
        <v>1315.5</v>
      </c>
      <c r="H634" s="72">
        <v>5262</v>
      </c>
      <c r="I634" s="88">
        <f t="shared" si="295"/>
        <v>540670500</v>
      </c>
      <c r="J634" s="92">
        <f t="shared" si="296"/>
        <v>2162682000</v>
      </c>
      <c r="K634" s="67">
        <v>97</v>
      </c>
      <c r="L634" s="68">
        <v>628</v>
      </c>
      <c r="M634" s="68">
        <v>261</v>
      </c>
      <c r="N634" s="68">
        <v>1776</v>
      </c>
      <c r="O634" s="69">
        <v>114</v>
      </c>
      <c r="P634" s="67">
        <v>1046120</v>
      </c>
      <c r="Q634" s="68">
        <v>2093710</v>
      </c>
      <c r="R634" s="68">
        <v>270581</v>
      </c>
      <c r="S634" s="68">
        <v>5361172</v>
      </c>
      <c r="T634" s="69">
        <v>551085</v>
      </c>
      <c r="U634" s="102">
        <f t="shared" si="275"/>
        <v>10784.742268041236</v>
      </c>
      <c r="V634" s="103">
        <f t="shared" si="276"/>
        <v>3333.9331210191081</v>
      </c>
      <c r="W634" s="103">
        <f t="shared" si="277"/>
        <v>1036.7088122605364</v>
      </c>
      <c r="X634" s="103">
        <f t="shared" si="278"/>
        <v>3018.6779279279281</v>
      </c>
      <c r="Y634" s="92">
        <f t="shared" si="279"/>
        <v>4834.0789473684208</v>
      </c>
      <c r="Z634" s="102">
        <f>Coverages!$C$10*G634</f>
        <v>295987500</v>
      </c>
      <c r="AA634" s="103">
        <f>Coverages!$C$12*G634</f>
        <v>39465000</v>
      </c>
      <c r="AB634" s="103">
        <f>Coverages!$C$14*G634</f>
        <v>197325000</v>
      </c>
      <c r="AC634" s="103">
        <f>Coverages!$C$16*G634</f>
        <v>3946500</v>
      </c>
      <c r="AD634" s="92">
        <f>Coverages!$C$18*G634</f>
        <v>3946500</v>
      </c>
      <c r="AE634" s="106">
        <f t="shared" si="297"/>
        <v>7.3736221968833143E-2</v>
      </c>
      <c r="AF634" s="107">
        <f t="shared" si="280"/>
        <v>0.4773850247054352</v>
      </c>
      <c r="AG634" s="107">
        <f t="shared" si="281"/>
        <v>0.19840364880273662</v>
      </c>
      <c r="AH634" s="107">
        <f t="shared" si="282"/>
        <v>1.3500570125427593</v>
      </c>
      <c r="AI634" s="108">
        <f t="shared" si="283"/>
        <v>8.6659064994298748E-2</v>
      </c>
      <c r="AJ634" s="106">
        <f t="shared" si="304"/>
        <v>9.0524968651080978E-2</v>
      </c>
      <c r="AK634" s="107">
        <f t="shared" si="298"/>
        <v>0.50947251981679031</v>
      </c>
      <c r="AL634" s="107">
        <f t="shared" si="299"/>
        <v>0.22402270864262688</v>
      </c>
      <c r="AM634" s="107">
        <f t="shared" si="300"/>
        <v>1.3942197454024183</v>
      </c>
      <c r="AN634" s="108">
        <f t="shared" si="301"/>
        <v>0.10473221926195064</v>
      </c>
      <c r="AO634" s="102">
        <f t="shared" si="302"/>
        <v>795.22614975294562</v>
      </c>
      <c r="AP634" s="103">
        <f t="shared" si="284"/>
        <v>1591.5697453439757</v>
      </c>
      <c r="AQ634" s="103">
        <f t="shared" si="285"/>
        <v>205.68681109844167</v>
      </c>
      <c r="AR634" s="103">
        <f t="shared" si="286"/>
        <v>4075.3873052071453</v>
      </c>
      <c r="AS634" s="92">
        <f t="shared" si="287"/>
        <v>418.91676168757124</v>
      </c>
      <c r="AT634" s="102">
        <f t="shared" si="303"/>
        <v>797.73893669908216</v>
      </c>
      <c r="AU634" s="103">
        <f t="shared" si="288"/>
        <v>1596.5988501856723</v>
      </c>
      <c r="AV634" s="103">
        <f t="shared" si="289"/>
        <v>206.3367483949971</v>
      </c>
      <c r="AW634" s="103">
        <f t="shared" si="290"/>
        <v>4088.2648747188582</v>
      </c>
      <c r="AX634" s="92">
        <f t="shared" si="291"/>
        <v>420.24047139029335</v>
      </c>
    </row>
    <row r="635" spans="1:50" x14ac:dyDescent="0.2">
      <c r="A635" s="85" t="str">
        <f t="shared" si="292"/>
        <v>2014_4</v>
      </c>
      <c r="B635" s="59">
        <v>2014</v>
      </c>
      <c r="C635" s="59">
        <v>4</v>
      </c>
      <c r="D635" s="83" t="str">
        <f t="shared" si="293"/>
        <v>SMA_Personal</v>
      </c>
      <c r="E635" s="70" t="s">
        <v>17</v>
      </c>
      <c r="F635" s="71" t="s">
        <v>14</v>
      </c>
      <c r="G635" s="88">
        <f t="shared" si="294"/>
        <v>5300.5</v>
      </c>
      <c r="H635" s="72">
        <v>21202</v>
      </c>
      <c r="I635" s="88">
        <f t="shared" si="295"/>
        <v>2178505500</v>
      </c>
      <c r="J635" s="92">
        <f t="shared" si="296"/>
        <v>8714022000</v>
      </c>
      <c r="K635" s="67">
        <v>122</v>
      </c>
      <c r="L635" s="68">
        <v>1862</v>
      </c>
      <c r="M635" s="68">
        <v>2666</v>
      </c>
      <c r="N635" s="68">
        <v>2646</v>
      </c>
      <c r="O635" s="69">
        <v>458</v>
      </c>
      <c r="P635" s="67">
        <v>2276600</v>
      </c>
      <c r="Q635" s="68">
        <v>7082806</v>
      </c>
      <c r="R635" s="68">
        <v>2427145</v>
      </c>
      <c r="S635" s="68">
        <v>8980501</v>
      </c>
      <c r="T635" s="69">
        <v>2316483</v>
      </c>
      <c r="U635" s="102">
        <f t="shared" si="275"/>
        <v>18660.655737704918</v>
      </c>
      <c r="V635" s="103">
        <f t="shared" si="276"/>
        <v>3803.8700322234158</v>
      </c>
      <c r="W635" s="103">
        <f t="shared" si="277"/>
        <v>910.40697674418607</v>
      </c>
      <c r="X635" s="103">
        <f t="shared" si="278"/>
        <v>3393.991307634165</v>
      </c>
      <c r="Y635" s="92">
        <f t="shared" si="279"/>
        <v>5057.8231441048038</v>
      </c>
      <c r="Z635" s="102">
        <f>Coverages!$C$10*G635</f>
        <v>1192612500</v>
      </c>
      <c r="AA635" s="103">
        <f>Coverages!$C$12*G635</f>
        <v>159015000</v>
      </c>
      <c r="AB635" s="103">
        <f>Coverages!$C$14*G635</f>
        <v>795075000</v>
      </c>
      <c r="AC635" s="103">
        <f>Coverages!$C$16*G635</f>
        <v>15901500</v>
      </c>
      <c r="AD635" s="92">
        <f>Coverages!$C$18*G635</f>
        <v>15901500</v>
      </c>
      <c r="AE635" s="106">
        <f t="shared" si="297"/>
        <v>2.3016696538062448E-2</v>
      </c>
      <c r="AF635" s="107">
        <f t="shared" si="280"/>
        <v>0.35128761437600226</v>
      </c>
      <c r="AG635" s="107">
        <f t="shared" si="281"/>
        <v>0.50297141779077448</v>
      </c>
      <c r="AH635" s="107">
        <f t="shared" si="282"/>
        <v>0.49919818885010847</v>
      </c>
      <c r="AI635" s="108">
        <f t="shared" si="283"/>
        <v>8.6406942741250825E-2</v>
      </c>
      <c r="AJ635" s="106">
        <f t="shared" si="304"/>
        <v>2.7815827135002434E-2</v>
      </c>
      <c r="AK635" s="107">
        <f t="shared" si="298"/>
        <v>0.36656521016625104</v>
      </c>
      <c r="AL635" s="107">
        <f t="shared" si="299"/>
        <v>0.51897288613725434</v>
      </c>
      <c r="AM635" s="107">
        <f t="shared" si="300"/>
        <v>0.5151999191932598</v>
      </c>
      <c r="AN635" s="108">
        <f t="shared" si="301"/>
        <v>9.5398775411006609E-2</v>
      </c>
      <c r="AO635" s="102">
        <f t="shared" si="302"/>
        <v>429.50665031600795</v>
      </c>
      <c r="AP635" s="103">
        <f t="shared" si="284"/>
        <v>1336.2524290161305</v>
      </c>
      <c r="AQ635" s="103">
        <f t="shared" si="285"/>
        <v>457.9086878596359</v>
      </c>
      <c r="AR635" s="103">
        <f t="shared" si="286"/>
        <v>1694.2743137439863</v>
      </c>
      <c r="AS635" s="92">
        <f t="shared" si="287"/>
        <v>437.03103480803696</v>
      </c>
      <c r="AT635" s="102">
        <f t="shared" si="303"/>
        <v>430.86382236640924</v>
      </c>
      <c r="AU635" s="103">
        <f t="shared" si="288"/>
        <v>1340.4747721337683</v>
      </c>
      <c r="AV635" s="103">
        <f t="shared" si="289"/>
        <v>459.35560578824487</v>
      </c>
      <c r="AW635" s="103">
        <f t="shared" si="290"/>
        <v>1699.6279485308619</v>
      </c>
      <c r="AX635" s="92">
        <f t="shared" si="291"/>
        <v>438.41198270526513</v>
      </c>
    </row>
    <row r="636" spans="1:50" x14ac:dyDescent="0.2">
      <c r="A636" s="85" t="str">
        <f t="shared" si="292"/>
        <v>2014_4</v>
      </c>
      <c r="B636" s="59">
        <v>2014</v>
      </c>
      <c r="C636" s="59">
        <v>4</v>
      </c>
      <c r="D636" s="83" t="str">
        <f t="shared" si="293"/>
        <v>MSL_Personal</v>
      </c>
      <c r="E636" s="70" t="s">
        <v>18</v>
      </c>
      <c r="F636" s="71" t="s">
        <v>14</v>
      </c>
      <c r="G636" s="88">
        <f t="shared" si="294"/>
        <v>4271.25</v>
      </c>
      <c r="H636" s="72">
        <v>17085</v>
      </c>
      <c r="I636" s="88">
        <f t="shared" si="295"/>
        <v>1755483750</v>
      </c>
      <c r="J636" s="92">
        <f t="shared" si="296"/>
        <v>7021935000</v>
      </c>
      <c r="K636" s="67">
        <v>173</v>
      </c>
      <c r="L636" s="68">
        <v>1462</v>
      </c>
      <c r="M636" s="68">
        <v>2505</v>
      </c>
      <c r="N636" s="68">
        <v>2218</v>
      </c>
      <c r="O636" s="69">
        <v>446</v>
      </c>
      <c r="P636" s="67">
        <v>3587649</v>
      </c>
      <c r="Q636" s="68">
        <v>4701993</v>
      </c>
      <c r="R636" s="68">
        <v>4291872</v>
      </c>
      <c r="S636" s="68">
        <v>7553434</v>
      </c>
      <c r="T636" s="69">
        <v>1309222</v>
      </c>
      <c r="U636" s="102">
        <f t="shared" si="275"/>
        <v>20737.855491329479</v>
      </c>
      <c r="V636" s="103">
        <f t="shared" si="276"/>
        <v>3216.137482900137</v>
      </c>
      <c r="W636" s="103">
        <f t="shared" si="277"/>
        <v>1713.3221556886228</v>
      </c>
      <c r="X636" s="103">
        <f t="shared" si="278"/>
        <v>3405.5157799819658</v>
      </c>
      <c r="Y636" s="92">
        <f t="shared" si="279"/>
        <v>2935.4753363228701</v>
      </c>
      <c r="Z636" s="102">
        <f>Coverages!$C$10*G636</f>
        <v>961031250</v>
      </c>
      <c r="AA636" s="103">
        <f>Coverages!$C$12*G636</f>
        <v>128137500</v>
      </c>
      <c r="AB636" s="103">
        <f>Coverages!$C$14*G636</f>
        <v>640687500</v>
      </c>
      <c r="AC636" s="103">
        <f>Coverages!$C$16*G636</f>
        <v>12813750</v>
      </c>
      <c r="AD636" s="92">
        <f>Coverages!$C$18*G636</f>
        <v>12813750</v>
      </c>
      <c r="AE636" s="106">
        <f t="shared" si="297"/>
        <v>4.0503365525314604E-2</v>
      </c>
      <c r="AF636" s="107">
        <f t="shared" si="280"/>
        <v>0.34228855721393037</v>
      </c>
      <c r="AG636" s="107">
        <f t="shared" si="281"/>
        <v>0.58647936786654964</v>
      </c>
      <c r="AH636" s="107">
        <f t="shared" si="282"/>
        <v>0.5192859233245537</v>
      </c>
      <c r="AI636" s="108">
        <f t="shared" si="283"/>
        <v>0.10441908106526193</v>
      </c>
      <c r="AJ636" s="106">
        <f t="shared" si="304"/>
        <v>4.7531591370158797E-2</v>
      </c>
      <c r="AK636" s="107">
        <f t="shared" si="298"/>
        <v>0.35920434835935799</v>
      </c>
      <c r="AL636" s="107">
        <f t="shared" si="299"/>
        <v>0.60403649224757761</v>
      </c>
      <c r="AM636" s="107">
        <f t="shared" si="300"/>
        <v>0.53709843327554396</v>
      </c>
      <c r="AN636" s="108">
        <f t="shared" si="301"/>
        <v>0.11532144749401095</v>
      </c>
      <c r="AO636" s="102">
        <f t="shared" si="302"/>
        <v>839.95294117647063</v>
      </c>
      <c r="AP636" s="103">
        <f t="shared" si="284"/>
        <v>1100.8470588235293</v>
      </c>
      <c r="AQ636" s="103">
        <f t="shared" si="285"/>
        <v>1004.8280948200176</v>
      </c>
      <c r="AR636" s="103">
        <f t="shared" si="286"/>
        <v>1768.4364062042728</v>
      </c>
      <c r="AS636" s="92">
        <f t="shared" si="287"/>
        <v>306.51963710857478</v>
      </c>
      <c r="AT636" s="102">
        <f t="shared" si="303"/>
        <v>842.60705760185851</v>
      </c>
      <c r="AU636" s="103">
        <f t="shared" si="288"/>
        <v>1104.3255587696942</v>
      </c>
      <c r="AV636" s="103">
        <f t="shared" si="289"/>
        <v>1008.0031902574091</v>
      </c>
      <c r="AW636" s="103">
        <f t="shared" si="290"/>
        <v>1774.0243812953374</v>
      </c>
      <c r="AX636" s="92">
        <f t="shared" si="291"/>
        <v>307.48818994489716</v>
      </c>
    </row>
    <row r="637" spans="1:50" x14ac:dyDescent="0.2">
      <c r="A637" s="85" t="str">
        <f t="shared" si="292"/>
        <v>2014_4</v>
      </c>
      <c r="B637" s="59">
        <v>2014</v>
      </c>
      <c r="C637" s="59">
        <v>4</v>
      </c>
      <c r="D637" s="83" t="str">
        <f t="shared" si="293"/>
        <v>LYL_Personal</v>
      </c>
      <c r="E637" s="70" t="s">
        <v>19</v>
      </c>
      <c r="F637" s="71" t="s">
        <v>14</v>
      </c>
      <c r="G637" s="88">
        <f t="shared" si="294"/>
        <v>1065.5</v>
      </c>
      <c r="H637" s="72">
        <v>4262</v>
      </c>
      <c r="I637" s="88">
        <f t="shared" si="295"/>
        <v>437920500</v>
      </c>
      <c r="J637" s="92">
        <f t="shared" si="296"/>
        <v>1751682000</v>
      </c>
      <c r="K637" s="67">
        <v>89</v>
      </c>
      <c r="L637" s="68">
        <v>369</v>
      </c>
      <c r="M637" s="68">
        <v>684</v>
      </c>
      <c r="N637" s="68">
        <v>562</v>
      </c>
      <c r="O637" s="69">
        <v>158</v>
      </c>
      <c r="P637" s="67">
        <v>1806912</v>
      </c>
      <c r="Q637" s="68">
        <v>1151056</v>
      </c>
      <c r="R637" s="68">
        <v>1121925</v>
      </c>
      <c r="S637" s="68">
        <v>1982888</v>
      </c>
      <c r="T637" s="69">
        <v>891752</v>
      </c>
      <c r="U637" s="102">
        <f t="shared" si="275"/>
        <v>20302.382022471909</v>
      </c>
      <c r="V637" s="103">
        <f t="shared" si="276"/>
        <v>3119.3929539295391</v>
      </c>
      <c r="W637" s="103">
        <f t="shared" si="277"/>
        <v>1640.2412280701753</v>
      </c>
      <c r="X637" s="103">
        <f t="shared" si="278"/>
        <v>3528.2704626334521</v>
      </c>
      <c r="Y637" s="92">
        <f t="shared" si="279"/>
        <v>5644</v>
      </c>
      <c r="Z637" s="102">
        <f>Coverages!$C$10*G637</f>
        <v>239737500</v>
      </c>
      <c r="AA637" s="103">
        <f>Coverages!$C$12*G637</f>
        <v>31965000</v>
      </c>
      <c r="AB637" s="103">
        <f>Coverages!$C$14*G637</f>
        <v>159825000</v>
      </c>
      <c r="AC637" s="103">
        <f>Coverages!$C$16*G637</f>
        <v>3196500</v>
      </c>
      <c r="AD637" s="92">
        <f>Coverages!$C$18*G637</f>
        <v>3196500</v>
      </c>
      <c r="AE637" s="106">
        <f t="shared" si="297"/>
        <v>8.3528859690286256E-2</v>
      </c>
      <c r="AF637" s="107">
        <f t="shared" si="280"/>
        <v>0.34631628343500703</v>
      </c>
      <c r="AG637" s="107">
        <f t="shared" si="281"/>
        <v>0.6419521351478179</v>
      </c>
      <c r="AH637" s="107">
        <f t="shared" si="282"/>
        <v>0.52745190051618962</v>
      </c>
      <c r="AI637" s="108">
        <f t="shared" si="283"/>
        <v>0.14828718911309244</v>
      </c>
      <c r="AJ637" s="106">
        <f t="shared" si="304"/>
        <v>0.10327839434486716</v>
      </c>
      <c r="AK637" s="107">
        <f t="shared" si="298"/>
        <v>0.38027877029591906</v>
      </c>
      <c r="AL637" s="107">
        <f t="shared" si="299"/>
        <v>0.67617379434341363</v>
      </c>
      <c r="AM637" s="107">
        <f t="shared" si="300"/>
        <v>0.56308828493874419</v>
      </c>
      <c r="AN637" s="108">
        <f t="shared" si="301"/>
        <v>0.17365468509649473</v>
      </c>
      <c r="AO637" s="102">
        <f t="shared" si="302"/>
        <v>1695.8348193336462</v>
      </c>
      <c r="AP637" s="103">
        <f t="shared" si="284"/>
        <v>1080.2965743782263</v>
      </c>
      <c r="AQ637" s="103">
        <f t="shared" si="285"/>
        <v>1052.9563585171281</v>
      </c>
      <c r="AR637" s="103">
        <f t="shared" si="286"/>
        <v>1860.9929610511497</v>
      </c>
      <c r="AS637" s="92">
        <f t="shared" si="287"/>
        <v>836.93289535429381</v>
      </c>
      <c r="AT637" s="102">
        <f t="shared" si="303"/>
        <v>1701.1933850676194</v>
      </c>
      <c r="AU637" s="103">
        <f t="shared" si="288"/>
        <v>1083.7101380932738</v>
      </c>
      <c r="AV637" s="103">
        <f t="shared" si="289"/>
        <v>1056.2835315399914</v>
      </c>
      <c r="AW637" s="103">
        <f t="shared" si="290"/>
        <v>1866.8733999940016</v>
      </c>
      <c r="AX637" s="92">
        <f t="shared" si="291"/>
        <v>839.57746891980332</v>
      </c>
    </row>
    <row r="638" spans="1:50" x14ac:dyDescent="0.2">
      <c r="A638" s="85" t="str">
        <f t="shared" si="292"/>
        <v>2014_4</v>
      </c>
      <c r="B638" s="59">
        <v>2014</v>
      </c>
      <c r="C638" s="59">
        <v>4</v>
      </c>
      <c r="D638" s="83" t="str">
        <f t="shared" si="293"/>
        <v>LSA_Personal</v>
      </c>
      <c r="E638" s="70" t="s">
        <v>20</v>
      </c>
      <c r="F638" s="71" t="s">
        <v>14</v>
      </c>
      <c r="G638" s="88">
        <f t="shared" si="294"/>
        <v>6792.25</v>
      </c>
      <c r="H638" s="72">
        <v>27169</v>
      </c>
      <c r="I638" s="88">
        <f t="shared" si="295"/>
        <v>2791614750</v>
      </c>
      <c r="J638" s="92">
        <f t="shared" si="296"/>
        <v>11166459000</v>
      </c>
      <c r="K638" s="67">
        <v>389</v>
      </c>
      <c r="L638" s="68">
        <v>3020</v>
      </c>
      <c r="M638" s="68">
        <v>2351</v>
      </c>
      <c r="N638" s="68">
        <v>5055</v>
      </c>
      <c r="O638" s="69">
        <v>935</v>
      </c>
      <c r="P638" s="67">
        <v>10493335</v>
      </c>
      <c r="Q638" s="68">
        <v>7985800</v>
      </c>
      <c r="R638" s="68">
        <v>4391073</v>
      </c>
      <c r="S638" s="68">
        <v>12630525</v>
      </c>
      <c r="T638" s="69">
        <v>8285614</v>
      </c>
      <c r="U638" s="102">
        <f t="shared" si="275"/>
        <v>26975.154241645243</v>
      </c>
      <c r="V638" s="103">
        <f t="shared" si="276"/>
        <v>2644.3046357615895</v>
      </c>
      <c r="W638" s="103">
        <f t="shared" si="277"/>
        <v>1867.7469162058699</v>
      </c>
      <c r="X638" s="103">
        <f t="shared" si="278"/>
        <v>2498.6201780415431</v>
      </c>
      <c r="Y638" s="92">
        <f t="shared" si="279"/>
        <v>8861.6192513368987</v>
      </c>
      <c r="Z638" s="102">
        <f>Coverages!$C$10*G638</f>
        <v>1528256250</v>
      </c>
      <c r="AA638" s="103">
        <f>Coverages!$C$12*G638</f>
        <v>203767500</v>
      </c>
      <c r="AB638" s="103">
        <f>Coverages!$C$14*G638</f>
        <v>1018837500</v>
      </c>
      <c r="AC638" s="103">
        <f>Coverages!$C$16*G638</f>
        <v>20376750</v>
      </c>
      <c r="AD638" s="92">
        <f>Coverages!$C$18*G638</f>
        <v>20376750</v>
      </c>
      <c r="AE638" s="106">
        <f t="shared" si="297"/>
        <v>5.7271154624756154E-2</v>
      </c>
      <c r="AF638" s="107">
        <f t="shared" si="280"/>
        <v>0.44462438808936655</v>
      </c>
      <c r="AG638" s="107">
        <f t="shared" si="281"/>
        <v>0.34612978026427177</v>
      </c>
      <c r="AH638" s="107">
        <f t="shared" si="282"/>
        <v>0.74423055688468476</v>
      </c>
      <c r="AI638" s="108">
        <f t="shared" si="283"/>
        <v>0.13765688836541648</v>
      </c>
      <c r="AJ638" s="106">
        <f t="shared" si="304"/>
        <v>6.3840323962299744E-2</v>
      </c>
      <c r="AK638" s="107">
        <f t="shared" si="298"/>
        <v>0.45867318493648973</v>
      </c>
      <c r="AL638" s="107">
        <f t="shared" si="299"/>
        <v>0.35957953460851594</v>
      </c>
      <c r="AM638" s="107">
        <f t="shared" si="300"/>
        <v>0.75656521644854025</v>
      </c>
      <c r="AN638" s="108">
        <f t="shared" si="301"/>
        <v>0.14739754228361285</v>
      </c>
      <c r="AO638" s="102">
        <f t="shared" si="302"/>
        <v>1544.8982295999117</v>
      </c>
      <c r="AP638" s="103">
        <f t="shared" si="284"/>
        <v>1175.7223305973721</v>
      </c>
      <c r="AQ638" s="103">
        <f t="shared" si="285"/>
        <v>646.48282969560898</v>
      </c>
      <c r="AR638" s="103">
        <f t="shared" si="286"/>
        <v>1859.5494865471678</v>
      </c>
      <c r="AS638" s="92">
        <f t="shared" si="287"/>
        <v>1219.8629320181089</v>
      </c>
      <c r="AT638" s="102">
        <f t="shared" si="303"/>
        <v>1549.7798599457626</v>
      </c>
      <c r="AU638" s="103">
        <f t="shared" si="288"/>
        <v>1179.4374243798441</v>
      </c>
      <c r="AV638" s="103">
        <f t="shared" si="289"/>
        <v>648.52561163363407</v>
      </c>
      <c r="AW638" s="103">
        <f t="shared" si="290"/>
        <v>1865.4253643423615</v>
      </c>
      <c r="AX638" s="92">
        <f t="shared" si="291"/>
        <v>1223.7175030135463</v>
      </c>
    </row>
    <row r="639" spans="1:50" x14ac:dyDescent="0.2">
      <c r="A639" s="85" t="str">
        <f t="shared" si="292"/>
        <v>2014_4</v>
      </c>
      <c r="B639" s="59">
        <v>2014</v>
      </c>
      <c r="C639" s="59">
        <v>4</v>
      </c>
      <c r="D639" s="83" t="str">
        <f t="shared" si="293"/>
        <v>LMA_Personal</v>
      </c>
      <c r="E639" s="70" t="s">
        <v>21</v>
      </c>
      <c r="F639" s="71" t="s">
        <v>14</v>
      </c>
      <c r="G639" s="88">
        <f t="shared" si="294"/>
        <v>8225</v>
      </c>
      <c r="H639" s="72">
        <v>32900</v>
      </c>
      <c r="I639" s="88">
        <f t="shared" si="295"/>
        <v>3380475000</v>
      </c>
      <c r="J639" s="92">
        <f t="shared" si="296"/>
        <v>13521900000</v>
      </c>
      <c r="K639" s="67">
        <v>937</v>
      </c>
      <c r="L639" s="68">
        <v>2990</v>
      </c>
      <c r="M639" s="68">
        <v>8376</v>
      </c>
      <c r="N639" s="68">
        <v>8064</v>
      </c>
      <c r="O639" s="69">
        <v>711</v>
      </c>
      <c r="P639" s="67">
        <v>15132433</v>
      </c>
      <c r="Q639" s="68">
        <v>7313641</v>
      </c>
      <c r="R639" s="68">
        <v>7989539</v>
      </c>
      <c r="S639" s="68">
        <v>25458857</v>
      </c>
      <c r="T639" s="69">
        <v>3472911</v>
      </c>
      <c r="U639" s="102">
        <f t="shared" si="275"/>
        <v>16149.875133404483</v>
      </c>
      <c r="V639" s="103">
        <f t="shared" si="276"/>
        <v>2446.033779264214</v>
      </c>
      <c r="W639" s="103">
        <f t="shared" si="277"/>
        <v>953.86091212989493</v>
      </c>
      <c r="X639" s="103">
        <f t="shared" si="278"/>
        <v>3157.1003224206347</v>
      </c>
      <c r="Y639" s="92">
        <f t="shared" si="279"/>
        <v>4884.5443037974683</v>
      </c>
      <c r="Z639" s="102">
        <f>Coverages!$C$10*G639</f>
        <v>1850625000</v>
      </c>
      <c r="AA639" s="103">
        <f>Coverages!$C$12*G639</f>
        <v>246750000</v>
      </c>
      <c r="AB639" s="103">
        <f>Coverages!$C$14*G639</f>
        <v>1233750000</v>
      </c>
      <c r="AC639" s="103">
        <f>Coverages!$C$16*G639</f>
        <v>24675000</v>
      </c>
      <c r="AD639" s="92">
        <f>Coverages!$C$18*G639</f>
        <v>24675000</v>
      </c>
      <c r="AE639" s="106">
        <f t="shared" si="297"/>
        <v>0.11392097264437689</v>
      </c>
      <c r="AF639" s="107">
        <f t="shared" si="280"/>
        <v>0.36352583586626142</v>
      </c>
      <c r="AG639" s="107">
        <f t="shared" si="281"/>
        <v>1.0183586626139818</v>
      </c>
      <c r="AH639" s="107">
        <f t="shared" si="282"/>
        <v>0.98042553191489357</v>
      </c>
      <c r="AI639" s="108">
        <f t="shared" si="283"/>
        <v>8.6443768996960491E-2</v>
      </c>
      <c r="AJ639" s="106">
        <f t="shared" si="304"/>
        <v>0.1220835261015476</v>
      </c>
      <c r="AK639" s="107">
        <f t="shared" si="298"/>
        <v>0.3758837734747732</v>
      </c>
      <c r="AL639" s="107">
        <f t="shared" si="299"/>
        <v>1.0218715066560815</v>
      </c>
      <c r="AM639" s="107">
        <f t="shared" si="300"/>
        <v>0.98398463247311563</v>
      </c>
      <c r="AN639" s="108">
        <f t="shared" si="301"/>
        <v>9.3663523941130061E-2</v>
      </c>
      <c r="AO639" s="102">
        <f t="shared" si="302"/>
        <v>1839.8094832826748</v>
      </c>
      <c r="AP639" s="103">
        <f t="shared" si="284"/>
        <v>889.19647416413375</v>
      </c>
      <c r="AQ639" s="103">
        <f t="shared" si="285"/>
        <v>971.37252279635254</v>
      </c>
      <c r="AR639" s="103">
        <f t="shared" si="286"/>
        <v>3095.301762917933</v>
      </c>
      <c r="AS639" s="92">
        <f t="shared" si="287"/>
        <v>422.23841945288751</v>
      </c>
      <c r="AT639" s="102">
        <f t="shared" si="303"/>
        <v>1845.622985837146</v>
      </c>
      <c r="AU639" s="103">
        <f t="shared" si="288"/>
        <v>892.00619224687591</v>
      </c>
      <c r="AV639" s="103">
        <f t="shared" si="289"/>
        <v>974.44190399801039</v>
      </c>
      <c r="AW639" s="103">
        <f t="shared" si="290"/>
        <v>3105.082419485414</v>
      </c>
      <c r="AX639" s="92">
        <f t="shared" si="291"/>
        <v>423.5726250607994</v>
      </c>
    </row>
    <row r="640" spans="1:50" x14ac:dyDescent="0.2">
      <c r="A640" s="85" t="str">
        <f t="shared" si="292"/>
        <v>2014_4</v>
      </c>
      <c r="B640" s="59">
        <v>2014</v>
      </c>
      <c r="C640" s="59">
        <v>4</v>
      </c>
      <c r="D640" s="83" t="str">
        <f t="shared" si="293"/>
        <v>SYL_Personal</v>
      </c>
      <c r="E640" s="70" t="s">
        <v>22</v>
      </c>
      <c r="F640" s="71" t="s">
        <v>14</v>
      </c>
      <c r="G640" s="88">
        <f t="shared" si="294"/>
        <v>783.25</v>
      </c>
      <c r="H640" s="72">
        <v>3133</v>
      </c>
      <c r="I640" s="88">
        <f t="shared" si="295"/>
        <v>321915750</v>
      </c>
      <c r="J640" s="92">
        <f t="shared" si="296"/>
        <v>1287663000</v>
      </c>
      <c r="K640" s="67">
        <v>120</v>
      </c>
      <c r="L640" s="68">
        <v>321</v>
      </c>
      <c r="M640" s="68">
        <v>407</v>
      </c>
      <c r="N640" s="68">
        <v>408</v>
      </c>
      <c r="O640" s="69">
        <v>139</v>
      </c>
      <c r="P640" s="67">
        <v>1406471</v>
      </c>
      <c r="Q640" s="68">
        <v>890182</v>
      </c>
      <c r="R640" s="68">
        <v>409418</v>
      </c>
      <c r="S640" s="68">
        <v>1273437</v>
      </c>
      <c r="T640" s="69">
        <v>537731</v>
      </c>
      <c r="U640" s="102">
        <f t="shared" si="275"/>
        <v>11720.591666666667</v>
      </c>
      <c r="V640" s="103">
        <f t="shared" si="276"/>
        <v>2773.1526479750778</v>
      </c>
      <c r="W640" s="103">
        <f t="shared" si="277"/>
        <v>1005.941031941032</v>
      </c>
      <c r="X640" s="103">
        <f t="shared" si="278"/>
        <v>3121.169117647059</v>
      </c>
      <c r="Y640" s="92">
        <f t="shared" si="279"/>
        <v>3868.5683453237411</v>
      </c>
      <c r="Z640" s="102">
        <f>Coverages!$C$10*G640</f>
        <v>176231250</v>
      </c>
      <c r="AA640" s="103">
        <f>Coverages!$C$12*G640</f>
        <v>23497500</v>
      </c>
      <c r="AB640" s="103">
        <f>Coverages!$C$14*G640</f>
        <v>117487500</v>
      </c>
      <c r="AC640" s="103">
        <f>Coverages!$C$16*G640</f>
        <v>2349750</v>
      </c>
      <c r="AD640" s="92">
        <f>Coverages!$C$18*G640</f>
        <v>2349750</v>
      </c>
      <c r="AE640" s="106">
        <f t="shared" si="297"/>
        <v>0.15320778806255986</v>
      </c>
      <c r="AF640" s="107">
        <f t="shared" si="280"/>
        <v>0.40983083306734758</v>
      </c>
      <c r="AG640" s="107">
        <f t="shared" si="281"/>
        <v>0.51962974784551552</v>
      </c>
      <c r="AH640" s="107">
        <f t="shared" si="282"/>
        <v>0.52090647941270352</v>
      </c>
      <c r="AI640" s="108">
        <f t="shared" si="283"/>
        <v>0.17746568783913183</v>
      </c>
      <c r="AJ640" s="106">
        <f t="shared" si="304"/>
        <v>0.18319489497535479</v>
      </c>
      <c r="AK640" s="107">
        <f t="shared" si="298"/>
        <v>0.4507754009274082</v>
      </c>
      <c r="AL640" s="107">
        <f t="shared" si="299"/>
        <v>0.56122471393846185</v>
      </c>
      <c r="AM640" s="107">
        <f t="shared" si="300"/>
        <v>0.56249713323407569</v>
      </c>
      <c r="AN640" s="108">
        <f t="shared" si="301"/>
        <v>0.209273949068771</v>
      </c>
      <c r="AO640" s="102">
        <f t="shared" si="302"/>
        <v>1795.6859240344718</v>
      </c>
      <c r="AP640" s="103">
        <f t="shared" si="284"/>
        <v>1136.5234599425471</v>
      </c>
      <c r="AQ640" s="103">
        <f t="shared" si="285"/>
        <v>522.71688477497605</v>
      </c>
      <c r="AR640" s="103">
        <f t="shared" si="286"/>
        <v>1625.8372167251835</v>
      </c>
      <c r="AS640" s="92">
        <f t="shared" si="287"/>
        <v>686.53814235556979</v>
      </c>
      <c r="AT640" s="102">
        <f t="shared" si="303"/>
        <v>1801.3600032265065</v>
      </c>
      <c r="AU640" s="103">
        <f t="shared" si="288"/>
        <v>1140.1146915877953</v>
      </c>
      <c r="AV640" s="103">
        <f t="shared" si="289"/>
        <v>524.36858619977932</v>
      </c>
      <c r="AW640" s="103">
        <f t="shared" si="290"/>
        <v>1630.9746012742194</v>
      </c>
      <c r="AX640" s="92">
        <f t="shared" si="291"/>
        <v>688.70749265003872</v>
      </c>
    </row>
    <row r="641" spans="1:50" x14ac:dyDescent="0.2">
      <c r="A641" s="85" t="str">
        <f t="shared" si="292"/>
        <v>2014_4</v>
      </c>
      <c r="B641" s="59">
        <v>2014</v>
      </c>
      <c r="C641" s="59">
        <v>4</v>
      </c>
      <c r="D641" s="83" t="str">
        <f t="shared" si="293"/>
        <v>MYL_Personal</v>
      </c>
      <c r="E641" s="70" t="s">
        <v>23</v>
      </c>
      <c r="F641" s="71" t="s">
        <v>14</v>
      </c>
      <c r="G641" s="88">
        <f t="shared" si="294"/>
        <v>816.75</v>
      </c>
      <c r="H641" s="72">
        <v>3267</v>
      </c>
      <c r="I641" s="88">
        <f t="shared" si="295"/>
        <v>335684250</v>
      </c>
      <c r="J641" s="92">
        <f t="shared" si="296"/>
        <v>1342737000</v>
      </c>
      <c r="K641" s="67">
        <v>108</v>
      </c>
      <c r="L641" s="68">
        <v>343</v>
      </c>
      <c r="M641" s="68">
        <v>579</v>
      </c>
      <c r="N641" s="68">
        <v>475</v>
      </c>
      <c r="O641" s="69">
        <v>110</v>
      </c>
      <c r="P641" s="67">
        <v>1581163</v>
      </c>
      <c r="Q641" s="68">
        <v>1016815</v>
      </c>
      <c r="R641" s="68">
        <v>448693</v>
      </c>
      <c r="S641" s="68">
        <v>1533964</v>
      </c>
      <c r="T641" s="69">
        <v>526025</v>
      </c>
      <c r="U641" s="102">
        <f t="shared" si="275"/>
        <v>14640.398148148148</v>
      </c>
      <c r="V641" s="103">
        <f t="shared" si="276"/>
        <v>2964.4752186588921</v>
      </c>
      <c r="W641" s="103">
        <f t="shared" si="277"/>
        <v>774.94473229706387</v>
      </c>
      <c r="X641" s="103">
        <f t="shared" si="278"/>
        <v>3229.3978947368423</v>
      </c>
      <c r="Y641" s="92">
        <f t="shared" si="279"/>
        <v>4782.045454545455</v>
      </c>
      <c r="Z641" s="102">
        <f>Coverages!$C$10*G641</f>
        <v>183768750</v>
      </c>
      <c r="AA641" s="103">
        <f>Coverages!$C$12*G641</f>
        <v>24502500</v>
      </c>
      <c r="AB641" s="103">
        <f>Coverages!$C$14*G641</f>
        <v>122512500</v>
      </c>
      <c r="AC641" s="103">
        <f>Coverages!$C$16*G641</f>
        <v>2450250</v>
      </c>
      <c r="AD641" s="92">
        <f>Coverages!$C$18*G641</f>
        <v>2450250</v>
      </c>
      <c r="AE641" s="106">
        <f t="shared" si="297"/>
        <v>0.13223140495867769</v>
      </c>
      <c r="AF641" s="107">
        <f t="shared" si="280"/>
        <v>0.41995714722987448</v>
      </c>
      <c r="AG641" s="107">
        <f t="shared" si="281"/>
        <v>0.7089072543617998</v>
      </c>
      <c r="AH641" s="107">
        <f t="shared" si="282"/>
        <v>0.58157330884603609</v>
      </c>
      <c r="AI641" s="108">
        <f t="shared" si="283"/>
        <v>0.13468013468013468</v>
      </c>
      <c r="AJ641" s="106">
        <f t="shared" si="304"/>
        <v>0.15984866695641795</v>
      </c>
      <c r="AK641" s="107">
        <f t="shared" si="298"/>
        <v>0.46019584133541475</v>
      </c>
      <c r="AL641" s="107">
        <f t="shared" si="299"/>
        <v>0.74594305613645195</v>
      </c>
      <c r="AM641" s="107">
        <f t="shared" si="300"/>
        <v>0.62179156841599548</v>
      </c>
      <c r="AN641" s="108">
        <f t="shared" si="301"/>
        <v>0.16251258595661144</v>
      </c>
      <c r="AO641" s="102">
        <f t="shared" si="302"/>
        <v>1935.9204162840526</v>
      </c>
      <c r="AP641" s="103">
        <f t="shared" si="284"/>
        <v>1244.9525558616467</v>
      </c>
      <c r="AQ641" s="103">
        <f t="shared" si="285"/>
        <v>549.36394245485155</v>
      </c>
      <c r="AR641" s="103">
        <f t="shared" si="286"/>
        <v>1878.1316192225283</v>
      </c>
      <c r="AS641" s="92">
        <f t="shared" si="287"/>
        <v>644.04652586470763</v>
      </c>
      <c r="AT641" s="102">
        <f t="shared" si="303"/>
        <v>1942.0376139545633</v>
      </c>
      <c r="AU641" s="103">
        <f t="shared" si="288"/>
        <v>1248.8864060398639</v>
      </c>
      <c r="AV641" s="103">
        <f t="shared" si="289"/>
        <v>551.09984430328495</v>
      </c>
      <c r="AW641" s="103">
        <f t="shared" si="290"/>
        <v>1884.0662135732987</v>
      </c>
      <c r="AX641" s="92">
        <f t="shared" si="291"/>
        <v>646.08160947381714</v>
      </c>
    </row>
    <row r="642" spans="1:50" x14ac:dyDescent="0.2">
      <c r="A642" s="85" t="str">
        <f t="shared" si="292"/>
        <v>2014_4</v>
      </c>
      <c r="B642" s="59">
        <v>2014</v>
      </c>
      <c r="C642" s="59">
        <v>4</v>
      </c>
      <c r="D642" s="83" t="str">
        <f t="shared" si="293"/>
        <v>MYH_Personal</v>
      </c>
      <c r="E642" s="70" t="s">
        <v>24</v>
      </c>
      <c r="F642" s="71" t="s">
        <v>14</v>
      </c>
      <c r="G642" s="88">
        <f t="shared" si="294"/>
        <v>2374.25</v>
      </c>
      <c r="H642" s="72">
        <v>9497</v>
      </c>
      <c r="I642" s="88">
        <f t="shared" si="295"/>
        <v>975816750</v>
      </c>
      <c r="J642" s="92">
        <f t="shared" si="296"/>
        <v>3903267000</v>
      </c>
      <c r="K642" s="67">
        <v>282</v>
      </c>
      <c r="L642" s="68">
        <v>974</v>
      </c>
      <c r="M642" s="68">
        <v>469</v>
      </c>
      <c r="N642" s="68">
        <v>2358</v>
      </c>
      <c r="O642" s="69">
        <v>205</v>
      </c>
      <c r="P642" s="67">
        <v>5760933</v>
      </c>
      <c r="Q642" s="68">
        <v>4334053</v>
      </c>
      <c r="R642" s="68">
        <v>573739</v>
      </c>
      <c r="S642" s="68">
        <v>7476621</v>
      </c>
      <c r="T642" s="69">
        <v>1053476</v>
      </c>
      <c r="U642" s="102">
        <f t="shared" si="275"/>
        <v>20428.840425531915</v>
      </c>
      <c r="V642" s="103">
        <f t="shared" si="276"/>
        <v>4449.7464065708418</v>
      </c>
      <c r="W642" s="103">
        <f t="shared" si="277"/>
        <v>1223.3240938166311</v>
      </c>
      <c r="X642" s="103">
        <f t="shared" si="278"/>
        <v>3170.7468193384225</v>
      </c>
      <c r="Y642" s="92">
        <f t="shared" si="279"/>
        <v>5138.9073170731708</v>
      </c>
      <c r="Z642" s="102">
        <f>Coverages!$C$10*G642</f>
        <v>534206250</v>
      </c>
      <c r="AA642" s="103">
        <f>Coverages!$C$12*G642</f>
        <v>71227500</v>
      </c>
      <c r="AB642" s="103">
        <f>Coverages!$C$14*G642</f>
        <v>356137500</v>
      </c>
      <c r="AC642" s="103">
        <f>Coverages!$C$16*G642</f>
        <v>7122750</v>
      </c>
      <c r="AD642" s="92">
        <f>Coverages!$C$18*G642</f>
        <v>7122750</v>
      </c>
      <c r="AE642" s="106">
        <f t="shared" si="297"/>
        <v>0.118774349794672</v>
      </c>
      <c r="AF642" s="107">
        <f t="shared" si="280"/>
        <v>0.41023481099294512</v>
      </c>
      <c r="AG642" s="107">
        <f t="shared" si="281"/>
        <v>0.19753606402021692</v>
      </c>
      <c r="AH642" s="107">
        <f t="shared" si="282"/>
        <v>0.99315573338949137</v>
      </c>
      <c r="AI642" s="108">
        <f t="shared" si="283"/>
        <v>8.6343055701800564E-2</v>
      </c>
      <c r="AJ642" s="106">
        <f t="shared" si="304"/>
        <v>0.13424460910832262</v>
      </c>
      <c r="AK642" s="107">
        <f t="shared" si="298"/>
        <v>0.43375541770413212</v>
      </c>
      <c r="AL642" s="107">
        <f t="shared" si="299"/>
        <v>0.21657438556603847</v>
      </c>
      <c r="AM642" s="107">
        <f t="shared" si="300"/>
        <v>0.99709817104311838</v>
      </c>
      <c r="AN642" s="108">
        <f t="shared" si="301"/>
        <v>9.9773735172852332E-2</v>
      </c>
      <c r="AO642" s="102">
        <f t="shared" si="302"/>
        <v>2426.4222386016636</v>
      </c>
      <c r="AP642" s="103">
        <f t="shared" si="284"/>
        <v>1825.4408760661261</v>
      </c>
      <c r="AQ642" s="103">
        <f t="shared" si="285"/>
        <v>241.6506265136359</v>
      </c>
      <c r="AR642" s="103">
        <f t="shared" si="286"/>
        <v>3149.0453827524479</v>
      </c>
      <c r="AS642" s="92">
        <f t="shared" si="287"/>
        <v>443.70896072443929</v>
      </c>
      <c r="AT642" s="102">
        <f t="shared" si="303"/>
        <v>2434.0893432722883</v>
      </c>
      <c r="AU642" s="103">
        <f t="shared" si="288"/>
        <v>1831.2089761289171</v>
      </c>
      <c r="AV642" s="103">
        <f t="shared" si="289"/>
        <v>242.41420369230116</v>
      </c>
      <c r="AW642" s="103">
        <f t="shared" si="290"/>
        <v>3158.9958605291536</v>
      </c>
      <c r="AX642" s="92">
        <f t="shared" si="291"/>
        <v>445.11100979530875</v>
      </c>
    </row>
    <row r="643" spans="1:50" x14ac:dyDescent="0.2">
      <c r="A643" s="85" t="str">
        <f t="shared" si="292"/>
        <v>2014_4</v>
      </c>
      <c r="B643" s="59">
        <v>2014</v>
      </c>
      <c r="C643" s="59">
        <v>4</v>
      </c>
      <c r="D643" s="83" t="str">
        <f t="shared" si="293"/>
        <v>LML_Personal</v>
      </c>
      <c r="E643" s="70" t="s">
        <v>25</v>
      </c>
      <c r="F643" s="71" t="s">
        <v>14</v>
      </c>
      <c r="G643" s="88">
        <f t="shared" si="294"/>
        <v>6496</v>
      </c>
      <c r="H643" s="72">
        <v>25984</v>
      </c>
      <c r="I643" s="88">
        <f t="shared" si="295"/>
        <v>2669856000</v>
      </c>
      <c r="J643" s="92">
        <f t="shared" si="296"/>
        <v>10679424000</v>
      </c>
      <c r="K643" s="67">
        <v>195</v>
      </c>
      <c r="L643" s="68">
        <v>2147</v>
      </c>
      <c r="M643" s="68">
        <v>6843</v>
      </c>
      <c r="N643" s="68">
        <v>3380</v>
      </c>
      <c r="O643" s="69">
        <v>781</v>
      </c>
      <c r="P643" s="67">
        <v>3139193</v>
      </c>
      <c r="Q643" s="68">
        <v>4096536</v>
      </c>
      <c r="R643" s="68">
        <v>7846116</v>
      </c>
      <c r="S643" s="68">
        <v>6772934</v>
      </c>
      <c r="T643" s="69">
        <v>3791948</v>
      </c>
      <c r="U643" s="102">
        <f t="shared" si="275"/>
        <v>16098.42564102564</v>
      </c>
      <c r="V643" s="103">
        <f t="shared" si="276"/>
        <v>1908.0279459711226</v>
      </c>
      <c r="W643" s="103">
        <f t="shared" si="277"/>
        <v>1146.5900920648837</v>
      </c>
      <c r="X643" s="103">
        <f t="shared" si="278"/>
        <v>2003.8266272189348</v>
      </c>
      <c r="Y643" s="92">
        <f t="shared" si="279"/>
        <v>4855.2471190781052</v>
      </c>
      <c r="Z643" s="102">
        <f>Coverages!$C$10*G643</f>
        <v>1461600000</v>
      </c>
      <c r="AA643" s="103">
        <f>Coverages!$C$12*G643</f>
        <v>194880000</v>
      </c>
      <c r="AB643" s="103">
        <f>Coverages!$C$14*G643</f>
        <v>974400000</v>
      </c>
      <c r="AC643" s="103">
        <f>Coverages!$C$16*G643</f>
        <v>19488000</v>
      </c>
      <c r="AD643" s="92">
        <f>Coverages!$C$18*G643</f>
        <v>19488000</v>
      </c>
      <c r="AE643" s="106">
        <f t="shared" si="297"/>
        <v>3.0018472906403942E-2</v>
      </c>
      <c r="AF643" s="107">
        <f t="shared" si="280"/>
        <v>0.33051108374384236</v>
      </c>
      <c r="AG643" s="107">
        <f t="shared" si="281"/>
        <v>1.0534174876847291</v>
      </c>
      <c r="AH643" s="107">
        <f t="shared" si="282"/>
        <v>0.52032019704433496</v>
      </c>
      <c r="AI643" s="108">
        <f t="shared" si="283"/>
        <v>0.12022783251231527</v>
      </c>
      <c r="AJ643" s="106">
        <f t="shared" si="304"/>
        <v>3.4951448220741067E-2</v>
      </c>
      <c r="AK643" s="107">
        <f t="shared" si="298"/>
        <v>0.34410979093888677</v>
      </c>
      <c r="AL643" s="107">
        <f t="shared" si="299"/>
        <v>1.0602751311822811</v>
      </c>
      <c r="AM643" s="107">
        <f t="shared" si="300"/>
        <v>0.53476275008968466</v>
      </c>
      <c r="AN643" s="108">
        <f t="shared" si="301"/>
        <v>0.12962983866338618</v>
      </c>
      <c r="AO643" s="102">
        <f t="shared" si="302"/>
        <v>483.25015394088672</v>
      </c>
      <c r="AP643" s="103">
        <f t="shared" si="284"/>
        <v>630.62438423645324</v>
      </c>
      <c r="AQ643" s="103">
        <f t="shared" si="285"/>
        <v>1207.838054187192</v>
      </c>
      <c r="AR643" s="103">
        <f t="shared" si="286"/>
        <v>1042.6314655172414</v>
      </c>
      <c r="AS643" s="92">
        <f t="shared" si="287"/>
        <v>583.73583743842369</v>
      </c>
      <c r="AT643" s="102">
        <f t="shared" si="303"/>
        <v>484.77714683330908</v>
      </c>
      <c r="AU643" s="103">
        <f t="shared" si="288"/>
        <v>632.61705603317057</v>
      </c>
      <c r="AV643" s="103">
        <f t="shared" si="289"/>
        <v>1211.6546284994822</v>
      </c>
      <c r="AW643" s="103">
        <f t="shared" si="290"/>
        <v>1045.9260135360621</v>
      </c>
      <c r="AX643" s="92">
        <f t="shared" si="291"/>
        <v>585.58034895601281</v>
      </c>
    </row>
    <row r="644" spans="1:50" x14ac:dyDescent="0.2">
      <c r="A644" s="85" t="str">
        <f t="shared" si="292"/>
        <v>2014_4</v>
      </c>
      <c r="B644" s="59">
        <v>2014</v>
      </c>
      <c r="C644" s="59">
        <v>4</v>
      </c>
      <c r="D644" s="83" t="str">
        <f t="shared" si="293"/>
        <v>MSA_Personal</v>
      </c>
      <c r="E644" s="70" t="s">
        <v>26</v>
      </c>
      <c r="F644" s="71" t="s">
        <v>14</v>
      </c>
      <c r="G644" s="88">
        <f t="shared" si="294"/>
        <v>6229.5</v>
      </c>
      <c r="H644" s="72">
        <v>24918</v>
      </c>
      <c r="I644" s="88">
        <f t="shared" si="295"/>
        <v>2560324500</v>
      </c>
      <c r="J644" s="92">
        <f t="shared" si="296"/>
        <v>10241298000</v>
      </c>
      <c r="K644" s="67">
        <v>369</v>
      </c>
      <c r="L644" s="68">
        <v>2592</v>
      </c>
      <c r="M644" s="68">
        <v>4111</v>
      </c>
      <c r="N644" s="68">
        <v>4819</v>
      </c>
      <c r="O644" s="69">
        <v>989</v>
      </c>
      <c r="P644" s="67">
        <v>7723028</v>
      </c>
      <c r="Q644" s="68">
        <v>8092491</v>
      </c>
      <c r="R644" s="68">
        <v>7050537</v>
      </c>
      <c r="S644" s="68">
        <v>14040727</v>
      </c>
      <c r="T644" s="69">
        <v>4201600</v>
      </c>
      <c r="U644" s="102">
        <f t="shared" si="275"/>
        <v>20929.615176151761</v>
      </c>
      <c r="V644" s="103">
        <f t="shared" si="276"/>
        <v>3122.1030092592591</v>
      </c>
      <c r="W644" s="103">
        <f t="shared" si="277"/>
        <v>1715.0418389686208</v>
      </c>
      <c r="X644" s="103">
        <f t="shared" si="278"/>
        <v>2913.6183855571694</v>
      </c>
      <c r="Y644" s="92">
        <f t="shared" si="279"/>
        <v>4248.3316481294232</v>
      </c>
      <c r="Z644" s="102">
        <f>Coverages!$C$10*G644</f>
        <v>1401637500</v>
      </c>
      <c r="AA644" s="103">
        <f>Coverages!$C$12*G644</f>
        <v>186885000</v>
      </c>
      <c r="AB644" s="103">
        <f>Coverages!$C$14*G644</f>
        <v>934425000</v>
      </c>
      <c r="AC644" s="103">
        <f>Coverages!$C$16*G644</f>
        <v>18688500</v>
      </c>
      <c r="AD644" s="92">
        <f>Coverages!$C$18*G644</f>
        <v>18688500</v>
      </c>
      <c r="AE644" s="106">
        <f t="shared" si="297"/>
        <v>5.9234288466169037E-2</v>
      </c>
      <c r="AF644" s="107">
        <f t="shared" si="280"/>
        <v>0.41608475800626055</v>
      </c>
      <c r="AG644" s="107">
        <f t="shared" si="281"/>
        <v>0.65992455253230597</v>
      </c>
      <c r="AH644" s="107">
        <f t="shared" si="282"/>
        <v>0.77357733365438641</v>
      </c>
      <c r="AI644" s="108">
        <f t="shared" si="283"/>
        <v>0.1587607352114937</v>
      </c>
      <c r="AJ644" s="106">
        <f t="shared" si="304"/>
        <v>6.6203066856167725E-2</v>
      </c>
      <c r="AK644" s="107">
        <f t="shared" si="298"/>
        <v>0.43063583488884294</v>
      </c>
      <c r="AL644" s="107">
        <f t="shared" si="299"/>
        <v>0.67390960526675936</v>
      </c>
      <c r="AM644" s="107">
        <f t="shared" si="300"/>
        <v>0.7859322879786782</v>
      </c>
      <c r="AN644" s="108">
        <f t="shared" si="301"/>
        <v>0.16954922473662629</v>
      </c>
      <c r="AO644" s="102">
        <f t="shared" si="302"/>
        <v>1239.7508628300827</v>
      </c>
      <c r="AP644" s="103">
        <f t="shared" si="284"/>
        <v>1299.0594750782566</v>
      </c>
      <c r="AQ644" s="103">
        <f t="shared" si="285"/>
        <v>1131.7982181555501</v>
      </c>
      <c r="AR644" s="103">
        <f t="shared" si="286"/>
        <v>2253.9091419857132</v>
      </c>
      <c r="AS644" s="92">
        <f t="shared" si="287"/>
        <v>674.46825587928402</v>
      </c>
      <c r="AT644" s="102">
        <f t="shared" si="303"/>
        <v>1243.6682764935404</v>
      </c>
      <c r="AU644" s="103">
        <f t="shared" si="288"/>
        <v>1303.1642944334121</v>
      </c>
      <c r="AV644" s="103">
        <f t="shared" si="289"/>
        <v>1135.3745187954692</v>
      </c>
      <c r="AW644" s="103">
        <f t="shared" si="290"/>
        <v>2261.031132970943</v>
      </c>
      <c r="AX644" s="92">
        <f t="shared" si="291"/>
        <v>676.5994672705134</v>
      </c>
    </row>
    <row r="645" spans="1:50" x14ac:dyDescent="0.2">
      <c r="A645" s="85" t="str">
        <f t="shared" si="292"/>
        <v>2014_4</v>
      </c>
      <c r="B645" s="59">
        <v>2014</v>
      </c>
      <c r="C645" s="59">
        <v>4</v>
      </c>
      <c r="D645" s="83" t="str">
        <f t="shared" si="293"/>
        <v>LYA_Personal</v>
      </c>
      <c r="E645" s="70" t="s">
        <v>27</v>
      </c>
      <c r="F645" s="71" t="s">
        <v>14</v>
      </c>
      <c r="G645" s="88">
        <f t="shared" si="294"/>
        <v>1614</v>
      </c>
      <c r="H645" s="72">
        <v>6456</v>
      </c>
      <c r="I645" s="88">
        <f t="shared" si="295"/>
        <v>663354000</v>
      </c>
      <c r="J645" s="92">
        <f t="shared" si="296"/>
        <v>2653416000</v>
      </c>
      <c r="K645" s="67">
        <v>188</v>
      </c>
      <c r="L645" s="68">
        <v>704</v>
      </c>
      <c r="M645" s="68">
        <v>862</v>
      </c>
      <c r="N645" s="68">
        <v>990</v>
      </c>
      <c r="O645" s="69">
        <v>305</v>
      </c>
      <c r="P645" s="67">
        <v>4005529</v>
      </c>
      <c r="Q645" s="68">
        <v>2075534</v>
      </c>
      <c r="R645" s="68">
        <v>793409</v>
      </c>
      <c r="S645" s="68">
        <v>3123758</v>
      </c>
      <c r="T645" s="69">
        <v>2512554</v>
      </c>
      <c r="U645" s="102">
        <f t="shared" si="275"/>
        <v>21306.005319148935</v>
      </c>
      <c r="V645" s="103">
        <f t="shared" si="276"/>
        <v>2948.2017045454545</v>
      </c>
      <c r="W645" s="103">
        <f t="shared" si="277"/>
        <v>920.42807424593968</v>
      </c>
      <c r="X645" s="103">
        <f t="shared" si="278"/>
        <v>3155.3111111111111</v>
      </c>
      <c r="Y645" s="92">
        <f t="shared" si="279"/>
        <v>8237.881967213114</v>
      </c>
      <c r="Z645" s="102">
        <f>Coverages!$C$10*G645</f>
        <v>363150000</v>
      </c>
      <c r="AA645" s="103">
        <f>Coverages!$C$12*G645</f>
        <v>48420000</v>
      </c>
      <c r="AB645" s="103">
        <f>Coverages!$C$14*G645</f>
        <v>242100000</v>
      </c>
      <c r="AC645" s="103">
        <f>Coverages!$C$16*G645</f>
        <v>4842000</v>
      </c>
      <c r="AD645" s="92">
        <f>Coverages!$C$18*G645</f>
        <v>4842000</v>
      </c>
      <c r="AE645" s="106">
        <f t="shared" si="297"/>
        <v>0.11648079306071871</v>
      </c>
      <c r="AF645" s="107">
        <f t="shared" si="280"/>
        <v>0.43618339529120198</v>
      </c>
      <c r="AG645" s="107">
        <f t="shared" si="281"/>
        <v>0.53407682775712517</v>
      </c>
      <c r="AH645" s="107">
        <f t="shared" si="282"/>
        <v>0.61338289962825276</v>
      </c>
      <c r="AI645" s="108">
        <f t="shared" si="283"/>
        <v>0.18897149938042132</v>
      </c>
      <c r="AJ645" s="106">
        <f t="shared" si="304"/>
        <v>0.13508620597385027</v>
      </c>
      <c r="AK645" s="107">
        <f t="shared" si="298"/>
        <v>0.46494463827626981</v>
      </c>
      <c r="AL645" s="107">
        <f t="shared" si="299"/>
        <v>0.56300780999456024</v>
      </c>
      <c r="AM645" s="107">
        <f t="shared" si="300"/>
        <v>0.64162587956970085</v>
      </c>
      <c r="AN645" s="108">
        <f t="shared" si="301"/>
        <v>0.21167643989393614</v>
      </c>
      <c r="AO645" s="102">
        <f t="shared" si="302"/>
        <v>2481.7403965303592</v>
      </c>
      <c r="AP645" s="103">
        <f t="shared" si="284"/>
        <v>1285.9566294919455</v>
      </c>
      <c r="AQ645" s="103">
        <f t="shared" si="285"/>
        <v>491.57930607187114</v>
      </c>
      <c r="AR645" s="103">
        <f t="shared" si="286"/>
        <v>1935.4138785625773</v>
      </c>
      <c r="AS645" s="92">
        <f t="shared" si="287"/>
        <v>1556.724907063197</v>
      </c>
      <c r="AT645" s="102">
        <f t="shared" si="303"/>
        <v>2489.5822976977674</v>
      </c>
      <c r="AU645" s="103">
        <f t="shared" si="288"/>
        <v>1290.020045958933</v>
      </c>
      <c r="AV645" s="103">
        <f t="shared" si="289"/>
        <v>493.13261774764038</v>
      </c>
      <c r="AW645" s="103">
        <f t="shared" si="290"/>
        <v>1941.5294756552214</v>
      </c>
      <c r="AX645" s="92">
        <f t="shared" si="291"/>
        <v>1561.6439078108576</v>
      </c>
    </row>
    <row r="646" spans="1:50" x14ac:dyDescent="0.2">
      <c r="A646" s="85" t="str">
        <f t="shared" si="292"/>
        <v>2014_4</v>
      </c>
      <c r="B646" s="59">
        <v>2014</v>
      </c>
      <c r="C646" s="59">
        <v>4</v>
      </c>
      <c r="D646" s="83" t="str">
        <f t="shared" si="293"/>
        <v>MMA_Personal</v>
      </c>
      <c r="E646" s="70" t="s">
        <v>28</v>
      </c>
      <c r="F646" s="71" t="s">
        <v>14</v>
      </c>
      <c r="G646" s="88">
        <f t="shared" si="294"/>
        <v>11198.25</v>
      </c>
      <c r="H646" s="72">
        <v>44793</v>
      </c>
      <c r="I646" s="88">
        <f t="shared" si="295"/>
        <v>4602480750</v>
      </c>
      <c r="J646" s="92">
        <f t="shared" si="296"/>
        <v>18409923000</v>
      </c>
      <c r="K646" s="67">
        <v>1213</v>
      </c>
      <c r="L646" s="68">
        <v>4651</v>
      </c>
      <c r="M646" s="68">
        <v>7488</v>
      </c>
      <c r="N646" s="68">
        <v>7618</v>
      </c>
      <c r="O646" s="69">
        <v>1713</v>
      </c>
      <c r="P646" s="67">
        <v>16879641</v>
      </c>
      <c r="Q646" s="68">
        <v>14506414</v>
      </c>
      <c r="R646" s="68">
        <v>9487776</v>
      </c>
      <c r="S646" s="68">
        <v>25023018</v>
      </c>
      <c r="T646" s="69">
        <v>17779173</v>
      </c>
      <c r="U646" s="102">
        <f t="shared" si="275"/>
        <v>13915.615004122012</v>
      </c>
      <c r="V646" s="103">
        <f t="shared" si="276"/>
        <v>3118.9881745861103</v>
      </c>
      <c r="W646" s="103">
        <f t="shared" si="277"/>
        <v>1267.0641025641025</v>
      </c>
      <c r="X646" s="103">
        <f t="shared" si="278"/>
        <v>3284.7227618797583</v>
      </c>
      <c r="Y646" s="92">
        <f t="shared" si="279"/>
        <v>10378.968476357268</v>
      </c>
      <c r="Z646" s="102">
        <f>Coverages!$C$10*G646</f>
        <v>2519606250</v>
      </c>
      <c r="AA646" s="103">
        <f>Coverages!$C$12*G646</f>
        <v>335947500</v>
      </c>
      <c r="AB646" s="103">
        <f>Coverages!$C$14*G646</f>
        <v>1679737500</v>
      </c>
      <c r="AC646" s="103">
        <f>Coverages!$C$16*G646</f>
        <v>33594750</v>
      </c>
      <c r="AD646" s="92">
        <f>Coverages!$C$18*G646</f>
        <v>33594750</v>
      </c>
      <c r="AE646" s="106">
        <f t="shared" si="297"/>
        <v>0.10832049650615051</v>
      </c>
      <c r="AF646" s="107">
        <f t="shared" si="280"/>
        <v>0.41533275288549548</v>
      </c>
      <c r="AG646" s="107">
        <f t="shared" si="281"/>
        <v>0.66867590918223829</v>
      </c>
      <c r="AH646" s="107">
        <f t="shared" si="282"/>
        <v>0.68028486593887438</v>
      </c>
      <c r="AI646" s="108">
        <f t="shared" si="283"/>
        <v>0.15297033018552006</v>
      </c>
      <c r="AJ646" s="106">
        <f t="shared" si="304"/>
        <v>0.11516340219654357</v>
      </c>
      <c r="AK646" s="107">
        <f t="shared" si="298"/>
        <v>0.42618284223716763</v>
      </c>
      <c r="AL646" s="107">
        <f t="shared" si="299"/>
        <v>0.67903961764405718</v>
      </c>
      <c r="AM646" s="107">
        <f t="shared" si="300"/>
        <v>0.69055338570933034</v>
      </c>
      <c r="AN646" s="108">
        <f t="shared" si="301"/>
        <v>0.16089595947975605</v>
      </c>
      <c r="AO646" s="102">
        <f t="shared" si="302"/>
        <v>1507.3463264349341</v>
      </c>
      <c r="AP646" s="103">
        <f t="shared" si="284"/>
        <v>1295.4179447681558</v>
      </c>
      <c r="AQ646" s="103">
        <f t="shared" si="285"/>
        <v>847.25524077422813</v>
      </c>
      <c r="AR646" s="103">
        <f t="shared" si="286"/>
        <v>2234.5471837117407</v>
      </c>
      <c r="AS646" s="92">
        <f t="shared" si="287"/>
        <v>1587.6742348134753</v>
      </c>
      <c r="AT646" s="102">
        <f t="shared" si="303"/>
        <v>1512.1092987963805</v>
      </c>
      <c r="AU646" s="103">
        <f t="shared" si="288"/>
        <v>1299.5112574722411</v>
      </c>
      <c r="AV646" s="103">
        <f t="shared" si="289"/>
        <v>849.93243129383654</v>
      </c>
      <c r="AW646" s="103">
        <f t="shared" si="290"/>
        <v>2241.6079940177165</v>
      </c>
      <c r="AX646" s="92">
        <f t="shared" si="291"/>
        <v>1592.6910304673859</v>
      </c>
    </row>
    <row r="647" spans="1:50" x14ac:dyDescent="0.2">
      <c r="A647" s="85" t="str">
        <f t="shared" si="292"/>
        <v>2014_4</v>
      </c>
      <c r="B647" s="59">
        <v>2014</v>
      </c>
      <c r="C647" s="59">
        <v>4</v>
      </c>
      <c r="D647" s="83" t="str">
        <f t="shared" si="293"/>
        <v>LYH_Personal</v>
      </c>
      <c r="E647" s="70" t="s">
        <v>29</v>
      </c>
      <c r="F647" s="71" t="s">
        <v>14</v>
      </c>
      <c r="G647" s="88">
        <f t="shared" si="294"/>
        <v>1191.25</v>
      </c>
      <c r="H647" s="72">
        <v>4765</v>
      </c>
      <c r="I647" s="88">
        <f t="shared" si="295"/>
        <v>489603750</v>
      </c>
      <c r="J647" s="92">
        <f t="shared" si="296"/>
        <v>1958415000</v>
      </c>
      <c r="K647" s="67">
        <v>163</v>
      </c>
      <c r="L647" s="68">
        <v>543</v>
      </c>
      <c r="M647" s="68">
        <v>683</v>
      </c>
      <c r="N647" s="68">
        <v>873</v>
      </c>
      <c r="O647" s="69">
        <v>238</v>
      </c>
      <c r="P647" s="67">
        <v>2827532</v>
      </c>
      <c r="Q647" s="68">
        <v>1677449</v>
      </c>
      <c r="R647" s="68">
        <v>997706</v>
      </c>
      <c r="S647" s="68">
        <v>2484338</v>
      </c>
      <c r="T647" s="69">
        <v>1803955</v>
      </c>
      <c r="U647" s="102">
        <f t="shared" si="275"/>
        <v>17346.822085889569</v>
      </c>
      <c r="V647" s="103">
        <f t="shared" si="276"/>
        <v>3089.2246777163905</v>
      </c>
      <c r="W647" s="103">
        <f t="shared" si="277"/>
        <v>1460.770131771596</v>
      </c>
      <c r="X647" s="103">
        <f t="shared" si="278"/>
        <v>2845.7479954180985</v>
      </c>
      <c r="Y647" s="92">
        <f t="shared" si="279"/>
        <v>7579.6428571428569</v>
      </c>
      <c r="Z647" s="102">
        <f>Coverages!$C$10*G647</f>
        <v>268031250</v>
      </c>
      <c r="AA647" s="103">
        <f>Coverages!$C$12*G647</f>
        <v>35737500</v>
      </c>
      <c r="AB647" s="103">
        <f>Coverages!$C$14*G647</f>
        <v>178687500</v>
      </c>
      <c r="AC647" s="103">
        <f>Coverages!$C$16*G647</f>
        <v>3573750</v>
      </c>
      <c r="AD647" s="92">
        <f>Coverages!$C$18*G647</f>
        <v>3573750</v>
      </c>
      <c r="AE647" s="106">
        <f t="shared" si="297"/>
        <v>0.13683105981112276</v>
      </c>
      <c r="AF647" s="107">
        <f t="shared" si="280"/>
        <v>0.4558237145855194</v>
      </c>
      <c r="AG647" s="107">
        <f t="shared" si="281"/>
        <v>0.5733473242392445</v>
      </c>
      <c r="AH647" s="107">
        <f t="shared" si="282"/>
        <v>0.73284365162644283</v>
      </c>
      <c r="AI647" s="108">
        <f t="shared" si="283"/>
        <v>0.19979013641133264</v>
      </c>
      <c r="AJ647" s="106">
        <f t="shared" si="304"/>
        <v>0.16003141916783534</v>
      </c>
      <c r="AK647" s="107">
        <f t="shared" si="298"/>
        <v>0.48944565143245544</v>
      </c>
      <c r="AL647" s="107">
        <f t="shared" si="299"/>
        <v>0.60673610773652931</v>
      </c>
      <c r="AM647" s="107">
        <f t="shared" si="300"/>
        <v>0.76271417819490694</v>
      </c>
      <c r="AN647" s="108">
        <f t="shared" si="301"/>
        <v>0.22678265667386888</v>
      </c>
      <c r="AO647" s="102">
        <f t="shared" si="302"/>
        <v>2373.5840503672612</v>
      </c>
      <c r="AP647" s="103">
        <f t="shared" si="284"/>
        <v>1408.1418677859392</v>
      </c>
      <c r="AQ647" s="103">
        <f t="shared" si="285"/>
        <v>837.52864637985306</v>
      </c>
      <c r="AR647" s="103">
        <f t="shared" si="286"/>
        <v>2085.4883525708287</v>
      </c>
      <c r="AS647" s="92">
        <f t="shared" si="287"/>
        <v>1514.3378803777546</v>
      </c>
      <c r="AT647" s="102">
        <f t="shared" si="303"/>
        <v>2381.0841948471348</v>
      </c>
      <c r="AU647" s="103">
        <f t="shared" si="288"/>
        <v>1412.5913699870177</v>
      </c>
      <c r="AV647" s="103">
        <f t="shared" si="289"/>
        <v>840.17510242294543</v>
      </c>
      <c r="AW647" s="103">
        <f t="shared" si="290"/>
        <v>2092.0781609043297</v>
      </c>
      <c r="AX647" s="92">
        <f t="shared" si="291"/>
        <v>1519.1229449270472</v>
      </c>
    </row>
    <row r="648" spans="1:50" x14ac:dyDescent="0.2">
      <c r="A648" s="85" t="str">
        <f t="shared" si="292"/>
        <v>2014_4</v>
      </c>
      <c r="B648" s="59">
        <v>2014</v>
      </c>
      <c r="C648" s="59">
        <v>4</v>
      </c>
      <c r="D648" s="83" t="str">
        <f t="shared" si="293"/>
        <v>SSA_Personal</v>
      </c>
      <c r="E648" s="70" t="s">
        <v>30</v>
      </c>
      <c r="F648" s="71" t="s">
        <v>14</v>
      </c>
      <c r="G648" s="88">
        <f t="shared" si="294"/>
        <v>2356.5</v>
      </c>
      <c r="H648" s="72">
        <v>9426</v>
      </c>
      <c r="I648" s="88">
        <f t="shared" si="295"/>
        <v>968521500</v>
      </c>
      <c r="J648" s="92">
        <f t="shared" si="296"/>
        <v>3874086000</v>
      </c>
      <c r="K648" s="67">
        <v>283</v>
      </c>
      <c r="L648" s="68">
        <v>1037</v>
      </c>
      <c r="M648" s="68">
        <v>2408</v>
      </c>
      <c r="N648" s="68">
        <v>2779</v>
      </c>
      <c r="O648" s="69">
        <v>203</v>
      </c>
      <c r="P648" s="67">
        <v>6012755</v>
      </c>
      <c r="Q648" s="68">
        <v>1967128</v>
      </c>
      <c r="R648" s="68">
        <v>2070711</v>
      </c>
      <c r="S648" s="68">
        <v>9389545</v>
      </c>
      <c r="T648" s="69">
        <v>1131822</v>
      </c>
      <c r="U648" s="102">
        <f t="shared" si="275"/>
        <v>21246.484098939931</v>
      </c>
      <c r="V648" s="103">
        <f t="shared" si="276"/>
        <v>1896.9411764705883</v>
      </c>
      <c r="W648" s="103">
        <f t="shared" si="277"/>
        <v>859.9298172757475</v>
      </c>
      <c r="X648" s="103">
        <f t="shared" si="278"/>
        <v>3378.7495501979129</v>
      </c>
      <c r="Y648" s="92">
        <f t="shared" si="279"/>
        <v>5575.4778325123152</v>
      </c>
      <c r="Z648" s="102">
        <f>Coverages!$C$10*G648</f>
        <v>530212500</v>
      </c>
      <c r="AA648" s="103">
        <f>Coverages!$C$12*G648</f>
        <v>70695000</v>
      </c>
      <c r="AB648" s="103">
        <f>Coverages!$C$14*G648</f>
        <v>353475000</v>
      </c>
      <c r="AC648" s="103">
        <f>Coverages!$C$16*G648</f>
        <v>7069500</v>
      </c>
      <c r="AD648" s="92">
        <f>Coverages!$C$18*G648</f>
        <v>7069500</v>
      </c>
      <c r="AE648" s="106">
        <f t="shared" si="297"/>
        <v>0.12009335879482283</v>
      </c>
      <c r="AF648" s="107">
        <f t="shared" si="280"/>
        <v>0.44005941014215999</v>
      </c>
      <c r="AG648" s="107">
        <f t="shared" si="281"/>
        <v>1.021854445151708</v>
      </c>
      <c r="AH648" s="107">
        <f t="shared" si="282"/>
        <v>1.1792913218756631</v>
      </c>
      <c r="AI648" s="108">
        <f t="shared" si="283"/>
        <v>8.614470613197539E-2</v>
      </c>
      <c r="AJ648" s="106">
        <f t="shared" si="304"/>
        <v>0.13569606721211383</v>
      </c>
      <c r="AK648" s="107">
        <f t="shared" si="298"/>
        <v>0.46388528357219277</v>
      </c>
      <c r="AL648" s="107">
        <f t="shared" si="299"/>
        <v>1.0290272102894329</v>
      </c>
      <c r="AM648" s="107">
        <f t="shared" si="300"/>
        <v>1.2013618326920619</v>
      </c>
      <c r="AN648" s="108">
        <f t="shared" si="301"/>
        <v>9.9611841076221994E-2</v>
      </c>
      <c r="AO648" s="102">
        <f t="shared" si="302"/>
        <v>2551.561638022491</v>
      </c>
      <c r="AP648" s="103">
        <f t="shared" si="284"/>
        <v>834.76681519202202</v>
      </c>
      <c r="AQ648" s="103">
        <f t="shared" si="285"/>
        <v>878.72310630171864</v>
      </c>
      <c r="AR648" s="103">
        <f t="shared" si="286"/>
        <v>3984.5300233396988</v>
      </c>
      <c r="AS648" s="92">
        <f t="shared" si="287"/>
        <v>480.29789942711648</v>
      </c>
      <c r="AT648" s="102">
        <f t="shared" si="303"/>
        <v>2559.6241631020266</v>
      </c>
      <c r="AU648" s="103">
        <f t="shared" si="288"/>
        <v>837.40454429201975</v>
      </c>
      <c r="AV648" s="103">
        <f t="shared" si="289"/>
        <v>881.49973022369295</v>
      </c>
      <c r="AW648" s="103">
        <f t="shared" si="290"/>
        <v>3997.1204984293922</v>
      </c>
      <c r="AX648" s="92">
        <f t="shared" si="291"/>
        <v>481.81556366931</v>
      </c>
    </row>
    <row r="649" spans="1:50" x14ac:dyDescent="0.2">
      <c r="A649" s="85" t="str">
        <f t="shared" si="292"/>
        <v>2014_4</v>
      </c>
      <c r="B649" s="59">
        <v>2014</v>
      </c>
      <c r="C649" s="59">
        <v>4</v>
      </c>
      <c r="D649" s="83" t="str">
        <f t="shared" si="293"/>
        <v>MML_Personal</v>
      </c>
      <c r="E649" s="70" t="s">
        <v>31</v>
      </c>
      <c r="F649" s="71" t="s">
        <v>14</v>
      </c>
      <c r="G649" s="88">
        <f t="shared" si="294"/>
        <v>7509.25</v>
      </c>
      <c r="H649" s="72">
        <v>30037</v>
      </c>
      <c r="I649" s="88">
        <f t="shared" si="295"/>
        <v>3086301750</v>
      </c>
      <c r="J649" s="92">
        <f t="shared" si="296"/>
        <v>12345207000</v>
      </c>
      <c r="K649" s="67">
        <v>713</v>
      </c>
      <c r="L649" s="68">
        <v>3100</v>
      </c>
      <c r="M649" s="68">
        <v>7908</v>
      </c>
      <c r="N649" s="68">
        <v>4180</v>
      </c>
      <c r="O649" s="69">
        <v>1025</v>
      </c>
      <c r="P649" s="67">
        <v>11326856</v>
      </c>
      <c r="Q649" s="68">
        <v>9621688</v>
      </c>
      <c r="R649" s="68">
        <v>5135414</v>
      </c>
      <c r="S649" s="68">
        <v>13973983</v>
      </c>
      <c r="T649" s="69">
        <v>2254930</v>
      </c>
      <c r="U649" s="102">
        <f t="shared" si="275"/>
        <v>15886.193548387097</v>
      </c>
      <c r="V649" s="103">
        <f t="shared" si="276"/>
        <v>3103.7703225806454</v>
      </c>
      <c r="W649" s="103">
        <f t="shared" si="277"/>
        <v>649.39479008598892</v>
      </c>
      <c r="X649" s="103">
        <f t="shared" si="278"/>
        <v>3343.0581339712917</v>
      </c>
      <c r="Y649" s="92">
        <f t="shared" si="279"/>
        <v>2199.9317073170732</v>
      </c>
      <c r="Z649" s="102">
        <f>Coverages!$C$10*G649</f>
        <v>1689581250</v>
      </c>
      <c r="AA649" s="103">
        <f>Coverages!$C$12*G649</f>
        <v>225277500</v>
      </c>
      <c r="AB649" s="103">
        <f>Coverages!$C$14*G649</f>
        <v>1126387500</v>
      </c>
      <c r="AC649" s="103">
        <f>Coverages!$C$16*G649</f>
        <v>22527750</v>
      </c>
      <c r="AD649" s="92">
        <f>Coverages!$C$18*G649</f>
        <v>22527750</v>
      </c>
      <c r="AE649" s="106">
        <f t="shared" si="297"/>
        <v>9.494956220661184E-2</v>
      </c>
      <c r="AF649" s="107">
        <f t="shared" si="280"/>
        <v>0.412824183507008</v>
      </c>
      <c r="AG649" s="107">
        <f t="shared" si="281"/>
        <v>1.0531011752172321</v>
      </c>
      <c r="AH649" s="107">
        <f t="shared" si="282"/>
        <v>0.55664680227719143</v>
      </c>
      <c r="AI649" s="108">
        <f t="shared" si="283"/>
        <v>0.13649831874022039</v>
      </c>
      <c r="AJ649" s="106">
        <f t="shared" si="304"/>
        <v>0.1028316363200957</v>
      </c>
      <c r="AK649" s="107">
        <f t="shared" si="298"/>
        <v>0.42606224167073053</v>
      </c>
      <c r="AL649" s="107">
        <f t="shared" si="299"/>
        <v>1.0594595299645888</v>
      </c>
      <c r="AM649" s="107">
        <f t="shared" si="300"/>
        <v>0.57000421734072637</v>
      </c>
      <c r="AN649" s="108">
        <f t="shared" si="301"/>
        <v>0.14572940659416114</v>
      </c>
      <c r="AO649" s="102">
        <f t="shared" si="302"/>
        <v>1508.3871225488565</v>
      </c>
      <c r="AP649" s="103">
        <f t="shared" si="284"/>
        <v>1281.3114492126379</v>
      </c>
      <c r="AQ649" s="103">
        <f t="shared" si="285"/>
        <v>683.87841661950256</v>
      </c>
      <c r="AR649" s="103">
        <f t="shared" si="286"/>
        <v>1860.9026201018744</v>
      </c>
      <c r="AS649" s="92">
        <f t="shared" si="287"/>
        <v>300.28697939208308</v>
      </c>
      <c r="AT649" s="102">
        <f t="shared" si="303"/>
        <v>1513.1533836589053</v>
      </c>
      <c r="AU649" s="103">
        <f t="shared" si="288"/>
        <v>1285.3601876558055</v>
      </c>
      <c r="AV649" s="103">
        <f t="shared" si="289"/>
        <v>686.03936260770968</v>
      </c>
      <c r="AW649" s="103">
        <f t="shared" si="290"/>
        <v>1866.7827735818323</v>
      </c>
      <c r="AX649" s="92">
        <f t="shared" si="291"/>
        <v>301.23583803078054</v>
      </c>
    </row>
    <row r="650" spans="1:50" x14ac:dyDescent="0.2">
      <c r="A650" s="85" t="str">
        <f t="shared" si="292"/>
        <v>2014_4</v>
      </c>
      <c r="B650" s="59">
        <v>2014</v>
      </c>
      <c r="C650" s="59">
        <v>4</v>
      </c>
      <c r="D650" s="83" t="str">
        <f t="shared" si="293"/>
        <v>LMH_Personal</v>
      </c>
      <c r="E650" s="70" t="s">
        <v>32</v>
      </c>
      <c r="F650" s="71" t="s">
        <v>14</v>
      </c>
      <c r="G650" s="88">
        <f t="shared" si="294"/>
        <v>5215.5</v>
      </c>
      <c r="H650" s="72">
        <v>20862</v>
      </c>
      <c r="I650" s="88">
        <f t="shared" si="295"/>
        <v>2143570500</v>
      </c>
      <c r="J650" s="92">
        <f t="shared" si="296"/>
        <v>8574282000</v>
      </c>
      <c r="K650" s="67">
        <v>315</v>
      </c>
      <c r="L650" s="68">
        <v>2569</v>
      </c>
      <c r="M650" s="68">
        <v>3954</v>
      </c>
      <c r="N650" s="68">
        <v>4312</v>
      </c>
      <c r="O650" s="69">
        <v>902</v>
      </c>
      <c r="P650" s="67">
        <v>11084182</v>
      </c>
      <c r="Q650" s="68">
        <v>9011849</v>
      </c>
      <c r="R650" s="68">
        <v>5019628</v>
      </c>
      <c r="S650" s="68">
        <v>15029750</v>
      </c>
      <c r="T650" s="69">
        <v>8356504</v>
      </c>
      <c r="U650" s="102">
        <f t="shared" si="275"/>
        <v>35187.879365079367</v>
      </c>
      <c r="V650" s="103">
        <f t="shared" si="276"/>
        <v>3507.9209809264307</v>
      </c>
      <c r="W650" s="103">
        <f t="shared" si="277"/>
        <v>1269.5063227111787</v>
      </c>
      <c r="X650" s="103">
        <f t="shared" si="278"/>
        <v>3485.5635435992581</v>
      </c>
      <c r="Y650" s="92">
        <f t="shared" si="279"/>
        <v>9264.4168514412413</v>
      </c>
      <c r="Z650" s="102">
        <f>Coverages!$C$10*G650</f>
        <v>1173487500</v>
      </c>
      <c r="AA650" s="103">
        <f>Coverages!$C$12*G650</f>
        <v>156465000</v>
      </c>
      <c r="AB650" s="103">
        <f>Coverages!$C$14*G650</f>
        <v>782325000</v>
      </c>
      <c r="AC650" s="103">
        <f>Coverages!$C$16*G650</f>
        <v>15646500</v>
      </c>
      <c r="AD650" s="92">
        <f>Coverages!$C$18*G650</f>
        <v>15646500</v>
      </c>
      <c r="AE650" s="106">
        <f t="shared" si="297"/>
        <v>6.0396893874029335E-2</v>
      </c>
      <c r="AF650" s="107">
        <f t="shared" si="280"/>
        <v>0.49257022337263923</v>
      </c>
      <c r="AG650" s="107">
        <f t="shared" si="281"/>
        <v>0.75812482024733963</v>
      </c>
      <c r="AH650" s="107">
        <f t="shared" si="282"/>
        <v>0.82676636947560156</v>
      </c>
      <c r="AI650" s="108">
        <f t="shared" si="283"/>
        <v>0.17294602626785543</v>
      </c>
      <c r="AJ650" s="106">
        <f t="shared" si="304"/>
        <v>6.8082665399626846E-2</v>
      </c>
      <c r="AK650" s="107">
        <f t="shared" si="298"/>
        <v>0.50870006108069532</v>
      </c>
      <c r="AL650" s="107">
        <f t="shared" si="299"/>
        <v>0.77194055403557849</v>
      </c>
      <c r="AM650" s="107">
        <f t="shared" si="300"/>
        <v>0.83897636348749738</v>
      </c>
      <c r="AN650" s="108">
        <f t="shared" si="301"/>
        <v>0.18514800226588218</v>
      </c>
      <c r="AO650" s="102">
        <f t="shared" si="302"/>
        <v>2125.2386156648454</v>
      </c>
      <c r="AP650" s="103">
        <f t="shared" si="284"/>
        <v>1727.8974211484997</v>
      </c>
      <c r="AQ650" s="103">
        <f t="shared" si="285"/>
        <v>962.44425270827344</v>
      </c>
      <c r="AR650" s="103">
        <f t="shared" si="286"/>
        <v>2881.746716518071</v>
      </c>
      <c r="AS650" s="92">
        <f t="shared" si="287"/>
        <v>1602.2440801457194</v>
      </c>
      <c r="AT650" s="102">
        <f t="shared" si="303"/>
        <v>2131.9540284471427</v>
      </c>
      <c r="AU650" s="103">
        <f t="shared" si="288"/>
        <v>1733.3572995560116</v>
      </c>
      <c r="AV650" s="103">
        <f t="shared" si="289"/>
        <v>965.48542201003852</v>
      </c>
      <c r="AW650" s="103">
        <f t="shared" si="290"/>
        <v>2890.8525734288232</v>
      </c>
      <c r="AX650" s="92">
        <f t="shared" si="291"/>
        <v>1607.3069141714434</v>
      </c>
    </row>
    <row r="651" spans="1:50" x14ac:dyDescent="0.2">
      <c r="A651" s="85" t="str">
        <f t="shared" si="292"/>
        <v>2014_4</v>
      </c>
      <c r="B651" s="59">
        <v>2014</v>
      </c>
      <c r="C651" s="59">
        <v>4</v>
      </c>
      <c r="D651" s="83" t="str">
        <f t="shared" si="293"/>
        <v>SSL_Personal</v>
      </c>
      <c r="E651" s="70" t="s">
        <v>33</v>
      </c>
      <c r="F651" s="71" t="s">
        <v>14</v>
      </c>
      <c r="G651" s="88">
        <f t="shared" si="294"/>
        <v>4189.75</v>
      </c>
      <c r="H651" s="72">
        <v>16759</v>
      </c>
      <c r="I651" s="88">
        <f t="shared" si="295"/>
        <v>1721987250</v>
      </c>
      <c r="J651" s="92">
        <f t="shared" si="296"/>
        <v>6887949000</v>
      </c>
      <c r="K651" s="67">
        <v>579</v>
      </c>
      <c r="L651" s="68">
        <v>1682</v>
      </c>
      <c r="M651" s="68">
        <v>4137</v>
      </c>
      <c r="N651" s="68">
        <v>2441</v>
      </c>
      <c r="O651" s="69">
        <v>595</v>
      </c>
      <c r="P651" s="67">
        <v>7246451</v>
      </c>
      <c r="Q651" s="68">
        <v>4958966</v>
      </c>
      <c r="R651" s="68">
        <v>4246154</v>
      </c>
      <c r="S651" s="68">
        <v>7037704</v>
      </c>
      <c r="T651" s="69">
        <v>1336473</v>
      </c>
      <c r="U651" s="102">
        <f t="shared" ref="U651:U714" si="305">P651/K651</f>
        <v>12515.459412780656</v>
      </c>
      <c r="V651" s="103">
        <f t="shared" ref="V651:V714" si="306">Q651/L651</f>
        <v>2948.2556480380499</v>
      </c>
      <c r="W651" s="103">
        <f t="shared" ref="W651:W714" si="307">R651/M651</f>
        <v>1026.3848199178149</v>
      </c>
      <c r="X651" s="103">
        <f t="shared" ref="X651:X714" si="308">S651/N651</f>
        <v>2883.1233101188036</v>
      </c>
      <c r="Y651" s="92">
        <f t="shared" ref="Y651:Y714" si="309">T651/O651</f>
        <v>2246.1731092436976</v>
      </c>
      <c r="Z651" s="102">
        <f>Coverages!$C$10*G651</f>
        <v>942693750</v>
      </c>
      <c r="AA651" s="103">
        <f>Coverages!$C$12*G651</f>
        <v>125692500</v>
      </c>
      <c r="AB651" s="103">
        <f>Coverages!$C$14*G651</f>
        <v>628462500</v>
      </c>
      <c r="AC651" s="103">
        <f>Coverages!$C$16*G651</f>
        <v>12569250</v>
      </c>
      <c r="AD651" s="92">
        <f>Coverages!$C$18*G651</f>
        <v>12569250</v>
      </c>
      <c r="AE651" s="106">
        <f t="shared" si="297"/>
        <v>0.13819440300733934</v>
      </c>
      <c r="AF651" s="107">
        <f t="shared" ref="AF651:AF714" si="310">L651/$G651</f>
        <v>0.40145593412494779</v>
      </c>
      <c r="AG651" s="107">
        <f t="shared" ref="AG651:AG714" si="311">M651/$G651</f>
        <v>0.98740974998508269</v>
      </c>
      <c r="AH651" s="107">
        <f t="shared" ref="AH651:AH714" si="312">N651/$G651</f>
        <v>0.58261232770451699</v>
      </c>
      <c r="AI651" s="108">
        <f t="shared" ref="AI651:AI714" si="313">O651/$G651</f>
        <v>0.14201324661375977</v>
      </c>
      <c r="AJ651" s="106">
        <f t="shared" si="304"/>
        <v>0.15061698146741473</v>
      </c>
      <c r="AK651" s="107">
        <f t="shared" si="298"/>
        <v>0.41910122702879038</v>
      </c>
      <c r="AL651" s="107">
        <f t="shared" si="299"/>
        <v>0.99142329140253571</v>
      </c>
      <c r="AM651" s="107">
        <f t="shared" si="300"/>
        <v>0.60036327399869793</v>
      </c>
      <c r="AN651" s="108">
        <f t="shared" si="301"/>
        <v>0.15457836502428249</v>
      </c>
      <c r="AO651" s="102">
        <f t="shared" si="302"/>
        <v>1729.5664419118086</v>
      </c>
      <c r="AP651" s="103">
        <f t="shared" ref="AP651:AP714" si="314">Q651/$G651</f>
        <v>1183.5947252222686</v>
      </c>
      <c r="AQ651" s="103">
        <f t="shared" ref="AQ651:AQ714" si="315">R651/$G651</f>
        <v>1013.4623784235337</v>
      </c>
      <c r="AR651" s="103">
        <f t="shared" ref="AR651:AR714" si="316">S651/$G651</f>
        <v>1679.7431827674682</v>
      </c>
      <c r="AS651" s="92">
        <f t="shared" ref="AS651:AS714" si="317">T651/$G651</f>
        <v>318.98633570022076</v>
      </c>
      <c r="AT651" s="102">
        <f t="shared" si="303"/>
        <v>1735.0315941569429</v>
      </c>
      <c r="AU651" s="103">
        <f t="shared" ref="AU651:AU714" si="318">AP651*($AJ$2171/$AE$2171)</f>
        <v>1187.3346945077085</v>
      </c>
      <c r="AV651" s="103">
        <f t="shared" ref="AV651:AV714" si="319">AQ651*($AJ$2171/$AE$2171)</f>
        <v>1016.6647568107312</v>
      </c>
      <c r="AW651" s="103">
        <f t="shared" ref="AW651:AW714" si="320">AR651*($AJ$2171/$AE$2171)</f>
        <v>1685.0509015136781</v>
      </c>
      <c r="AX651" s="92">
        <f t="shared" ref="AX651:AX714" si="321">AS651*($AJ$2171/$AE$2171)</f>
        <v>319.99428130235225</v>
      </c>
    </row>
    <row r="652" spans="1:50" x14ac:dyDescent="0.2">
      <c r="A652" s="85" t="str">
        <f t="shared" ref="A652:A715" si="322">B652&amp;"_"&amp;C652</f>
        <v>2014_4</v>
      </c>
      <c r="B652" s="59">
        <v>2014</v>
      </c>
      <c r="C652" s="59">
        <v>4</v>
      </c>
      <c r="D652" s="83" t="str">
        <f t="shared" ref="D652:D715" si="323">E652&amp;"_"&amp;F652</f>
        <v>SSH_Personal</v>
      </c>
      <c r="E652" s="70" t="s">
        <v>34</v>
      </c>
      <c r="F652" s="71" t="s">
        <v>14</v>
      </c>
      <c r="G652" s="88">
        <f t="shared" ref="G652:G715" si="324">H652/4</f>
        <v>3969.25</v>
      </c>
      <c r="H652" s="72">
        <v>15877</v>
      </c>
      <c r="I652" s="88">
        <f t="shared" ref="I652:I715" si="325">SUM(Z652:AD652)</f>
        <v>1631361750</v>
      </c>
      <c r="J652" s="92">
        <f t="shared" ref="J652:J715" si="326">I652*4</f>
        <v>6525447000</v>
      </c>
      <c r="K652" s="67">
        <v>444</v>
      </c>
      <c r="L652" s="68">
        <v>2089</v>
      </c>
      <c r="M652" s="68">
        <v>3105</v>
      </c>
      <c r="N652" s="68">
        <v>2890</v>
      </c>
      <c r="O652" s="69">
        <v>464</v>
      </c>
      <c r="P652" s="67">
        <v>6561548</v>
      </c>
      <c r="Q652" s="68">
        <v>8045218</v>
      </c>
      <c r="R652" s="68">
        <v>3543388</v>
      </c>
      <c r="S652" s="68">
        <v>12358616</v>
      </c>
      <c r="T652" s="69">
        <v>1829592</v>
      </c>
      <c r="U652" s="102">
        <f t="shared" si="305"/>
        <v>14778.261261261261</v>
      </c>
      <c r="V652" s="103">
        <f t="shared" si="306"/>
        <v>3851.2292963140258</v>
      </c>
      <c r="W652" s="103">
        <f t="shared" si="307"/>
        <v>1141.1877616747181</v>
      </c>
      <c r="X652" s="103">
        <f t="shared" si="308"/>
        <v>4276.3377162629758</v>
      </c>
      <c r="Y652" s="92">
        <f t="shared" si="309"/>
        <v>3943.0862068965516</v>
      </c>
      <c r="Z652" s="102">
        <f>Coverages!$C$10*G652</f>
        <v>893081250</v>
      </c>
      <c r="AA652" s="103">
        <f>Coverages!$C$12*G652</f>
        <v>119077500</v>
      </c>
      <c r="AB652" s="103">
        <f>Coverages!$C$14*G652</f>
        <v>595387500</v>
      </c>
      <c r="AC652" s="103">
        <f>Coverages!$C$16*G652</f>
        <v>11907750</v>
      </c>
      <c r="AD652" s="92">
        <f>Coverages!$C$18*G652</f>
        <v>11907750</v>
      </c>
      <c r="AE652" s="106">
        <f t="shared" ref="AE652:AE715" si="327">K652/$G652</f>
        <v>0.11185992315928701</v>
      </c>
      <c r="AF652" s="107">
        <f t="shared" si="310"/>
        <v>0.52629589972916802</v>
      </c>
      <c r="AG652" s="107">
        <f t="shared" si="311"/>
        <v>0.7822636518233923</v>
      </c>
      <c r="AH652" s="107">
        <f t="shared" si="312"/>
        <v>0.7280972475908547</v>
      </c>
      <c r="AI652" s="108">
        <f t="shared" si="313"/>
        <v>0.11689865843673237</v>
      </c>
      <c r="AJ652" s="106">
        <f t="shared" si="304"/>
        <v>0.12351673232130915</v>
      </c>
      <c r="AK652" s="107">
        <f t="shared" ref="AK652:AK715" si="328">L652/$G652+2.33*(L652*ABS(($G652-L652))/$G652^3)^0.5</f>
        <v>0.54476179038130779</v>
      </c>
      <c r="AL652" s="107">
        <f t="shared" ref="AL652:AL715" si="329">M652/$G652+2.33*(M652*ABS(($G652-M652))/$G652^3)^0.5</f>
        <v>0.79752678653179032</v>
      </c>
      <c r="AM652" s="107">
        <f t="shared" ref="AM652:AM715" si="330">N652/$G652+2.33*(N652*ABS(($G652-N652))/$G652^3)^0.5</f>
        <v>0.74455244856520875</v>
      </c>
      <c r="AN652" s="108">
        <f t="shared" ref="AN652:AN715" si="331">O652/$G652+2.33*(O652*ABS(($G652-O652))/$G652^3)^0.5</f>
        <v>0.12878126533849327</v>
      </c>
      <c r="AO652" s="102">
        <f t="shared" ref="AO652:AO715" si="332">P652/$G652</f>
        <v>1653.0951691125526</v>
      </c>
      <c r="AP652" s="103">
        <f t="shared" si="314"/>
        <v>2026.8861875669206</v>
      </c>
      <c r="AQ652" s="103">
        <f t="shared" si="315"/>
        <v>892.70970586382816</v>
      </c>
      <c r="AR652" s="103">
        <f t="shared" si="316"/>
        <v>3113.5897209800341</v>
      </c>
      <c r="AS652" s="92">
        <f t="shared" si="317"/>
        <v>460.94148768659068</v>
      </c>
      <c r="AT652" s="102">
        <f t="shared" ref="AT652:AT715" si="333">AO652*($AJ$2171/$AE$2171)</f>
        <v>1658.3186844144047</v>
      </c>
      <c r="AU652" s="103">
        <f t="shared" si="318"/>
        <v>2033.2908224685834</v>
      </c>
      <c r="AV652" s="103">
        <f t="shared" si="319"/>
        <v>895.53052519463233</v>
      </c>
      <c r="AW652" s="103">
        <f t="shared" si="320"/>
        <v>3123.4281645585488</v>
      </c>
      <c r="AX652" s="92">
        <f t="shared" si="321"/>
        <v>462.39798877568523</v>
      </c>
    </row>
    <row r="653" spans="1:50" x14ac:dyDescent="0.2">
      <c r="A653" s="85" t="str">
        <f t="shared" si="322"/>
        <v>2014_4</v>
      </c>
      <c r="B653" s="59">
        <v>2014</v>
      </c>
      <c r="C653" s="59">
        <v>4</v>
      </c>
      <c r="D653" s="83" t="str">
        <f t="shared" si="323"/>
        <v>MMH_Personal</v>
      </c>
      <c r="E653" s="70" t="s">
        <v>35</v>
      </c>
      <c r="F653" s="71" t="s">
        <v>14</v>
      </c>
      <c r="G653" s="88">
        <f t="shared" si="324"/>
        <v>6633</v>
      </c>
      <c r="H653" s="72">
        <v>26532</v>
      </c>
      <c r="I653" s="88">
        <f t="shared" si="325"/>
        <v>2726163000</v>
      </c>
      <c r="J653" s="92">
        <f t="shared" si="326"/>
        <v>10904652000</v>
      </c>
      <c r="K653" s="67">
        <v>1106</v>
      </c>
      <c r="L653" s="68">
        <v>3674</v>
      </c>
      <c r="M653" s="68">
        <v>4524</v>
      </c>
      <c r="N653" s="68">
        <v>5953</v>
      </c>
      <c r="O653" s="69">
        <v>1411</v>
      </c>
      <c r="P653" s="67">
        <v>13060223</v>
      </c>
      <c r="Q653" s="68">
        <v>10995953</v>
      </c>
      <c r="R653" s="68">
        <v>6399673</v>
      </c>
      <c r="S653" s="68">
        <v>16851207</v>
      </c>
      <c r="T653" s="69">
        <v>4030651</v>
      </c>
      <c r="U653" s="102">
        <f t="shared" si="305"/>
        <v>11808.519891500904</v>
      </c>
      <c r="V653" s="103">
        <f t="shared" si="306"/>
        <v>2992.9104518236254</v>
      </c>
      <c r="W653" s="103">
        <f t="shared" si="307"/>
        <v>1414.6049955791334</v>
      </c>
      <c r="X653" s="103">
        <f t="shared" si="308"/>
        <v>2830.7083823282378</v>
      </c>
      <c r="Y653" s="92">
        <f t="shared" si="309"/>
        <v>2856.5917788802267</v>
      </c>
      <c r="Z653" s="102">
        <f>Coverages!$C$10*G653</f>
        <v>1492425000</v>
      </c>
      <c r="AA653" s="103">
        <f>Coverages!$C$12*G653</f>
        <v>198990000</v>
      </c>
      <c r="AB653" s="103">
        <f>Coverages!$C$14*G653</f>
        <v>994950000</v>
      </c>
      <c r="AC653" s="103">
        <f>Coverages!$C$16*G653</f>
        <v>19899000</v>
      </c>
      <c r="AD653" s="92">
        <f>Coverages!$C$18*G653</f>
        <v>19899000</v>
      </c>
      <c r="AE653" s="106">
        <f t="shared" si="327"/>
        <v>0.16674204733906225</v>
      </c>
      <c r="AF653" s="107">
        <f t="shared" si="310"/>
        <v>0.55389718076285244</v>
      </c>
      <c r="AG653" s="107">
        <f t="shared" si="311"/>
        <v>0.68204432383536862</v>
      </c>
      <c r="AH653" s="107">
        <f t="shared" si="312"/>
        <v>0.89748228554198706</v>
      </c>
      <c r="AI653" s="108">
        <f t="shared" si="313"/>
        <v>0.21272425750037691</v>
      </c>
      <c r="AJ653" s="106">
        <f t="shared" ref="AJ653:AJ716" si="334">K653/$G653+2.33*(K653*ABS(($G653-K653))/$G653^3)^0.5</f>
        <v>0.17740587753064024</v>
      </c>
      <c r="AK653" s="107">
        <f t="shared" si="328"/>
        <v>0.56811827399558601</v>
      </c>
      <c r="AL653" s="107">
        <f t="shared" si="329"/>
        <v>0.69536697059603769</v>
      </c>
      <c r="AM653" s="107">
        <f t="shared" si="330"/>
        <v>0.90616015919606063</v>
      </c>
      <c r="AN653" s="108">
        <f t="shared" si="331"/>
        <v>0.2244319920127523</v>
      </c>
      <c r="AO653" s="102">
        <f t="shared" si="332"/>
        <v>1968.9767827529022</v>
      </c>
      <c r="AP653" s="103">
        <f t="shared" si="314"/>
        <v>1657.7646615407809</v>
      </c>
      <c r="AQ653" s="103">
        <f t="shared" si="315"/>
        <v>964.82330770390467</v>
      </c>
      <c r="AR653" s="103">
        <f t="shared" si="316"/>
        <v>2540.5106286748078</v>
      </c>
      <c r="AS653" s="92">
        <f t="shared" si="317"/>
        <v>607.66636514397703</v>
      </c>
      <c r="AT653" s="102">
        <f t="shared" si="333"/>
        <v>1975.1984332336926</v>
      </c>
      <c r="AU653" s="103">
        <f t="shared" si="318"/>
        <v>1663.0029316889397</v>
      </c>
      <c r="AV653" s="103">
        <f t="shared" si="319"/>
        <v>967.87199443745828</v>
      </c>
      <c r="AW653" s="103">
        <f t="shared" si="320"/>
        <v>2548.5382343392325</v>
      </c>
      <c r="AX653" s="92">
        <f t="shared" si="321"/>
        <v>609.58649328666252</v>
      </c>
    </row>
    <row r="654" spans="1:50" x14ac:dyDescent="0.2">
      <c r="A654" s="85" t="str">
        <f t="shared" si="322"/>
        <v>2014_4</v>
      </c>
      <c r="B654" s="59">
        <v>2014</v>
      </c>
      <c r="C654" s="59">
        <v>4</v>
      </c>
      <c r="D654" s="83" t="str">
        <f t="shared" si="323"/>
        <v>SYA_Personal</v>
      </c>
      <c r="E654" s="70" t="s">
        <v>36</v>
      </c>
      <c r="F654" s="71" t="s">
        <v>14</v>
      </c>
      <c r="G654" s="88">
        <f t="shared" si="324"/>
        <v>1887.75</v>
      </c>
      <c r="H654" s="72">
        <v>7551</v>
      </c>
      <c r="I654" s="88">
        <f t="shared" si="325"/>
        <v>775865250</v>
      </c>
      <c r="J654" s="92">
        <f t="shared" si="326"/>
        <v>3103461000</v>
      </c>
      <c r="K654" s="67">
        <v>304</v>
      </c>
      <c r="L654" s="68">
        <v>1061</v>
      </c>
      <c r="M654" s="68">
        <v>968</v>
      </c>
      <c r="N654" s="68">
        <v>2112</v>
      </c>
      <c r="O654" s="69">
        <v>808</v>
      </c>
      <c r="P654" s="67">
        <v>4899383</v>
      </c>
      <c r="Q654" s="68">
        <v>4008550</v>
      </c>
      <c r="R654" s="68">
        <v>901761</v>
      </c>
      <c r="S654" s="68">
        <v>7089025</v>
      </c>
      <c r="T654" s="69">
        <v>4135284</v>
      </c>
      <c r="U654" s="102">
        <f t="shared" si="305"/>
        <v>16116.391447368422</v>
      </c>
      <c r="V654" s="103">
        <f t="shared" si="306"/>
        <v>3778.0867106503297</v>
      </c>
      <c r="W654" s="103">
        <f t="shared" si="307"/>
        <v>931.57128099173553</v>
      </c>
      <c r="X654" s="103">
        <f t="shared" si="308"/>
        <v>3356.545928030303</v>
      </c>
      <c r="Y654" s="92">
        <f t="shared" si="309"/>
        <v>5117.9257425742571</v>
      </c>
      <c r="Z654" s="102">
        <f>Coverages!$C$10*G654</f>
        <v>424743750</v>
      </c>
      <c r="AA654" s="103">
        <f>Coverages!$C$12*G654</f>
        <v>56632500</v>
      </c>
      <c r="AB654" s="103">
        <f>Coverages!$C$14*G654</f>
        <v>283162500</v>
      </c>
      <c r="AC654" s="103">
        <f>Coverages!$C$16*G654</f>
        <v>5663250</v>
      </c>
      <c r="AD654" s="92">
        <f>Coverages!$C$18*G654</f>
        <v>5663250</v>
      </c>
      <c r="AE654" s="106">
        <f t="shared" si="327"/>
        <v>0.16103827307641372</v>
      </c>
      <c r="AF654" s="107">
        <f t="shared" si="310"/>
        <v>0.56204476228314126</v>
      </c>
      <c r="AG654" s="107">
        <f t="shared" si="311"/>
        <v>0.51277976426963312</v>
      </c>
      <c r="AH654" s="107">
        <f t="shared" si="312"/>
        <v>1.118792212951927</v>
      </c>
      <c r="AI654" s="108">
        <f t="shared" si="313"/>
        <v>0.42802277843994174</v>
      </c>
      <c r="AJ654" s="106">
        <f t="shared" si="334"/>
        <v>0.1807497564652551</v>
      </c>
      <c r="AK654" s="107">
        <f t="shared" si="328"/>
        <v>0.58865103242881767</v>
      </c>
      <c r="AL654" s="107">
        <f t="shared" si="329"/>
        <v>0.53958451541010377</v>
      </c>
      <c r="AM654" s="107">
        <f t="shared" si="330"/>
        <v>1.1383424661062345</v>
      </c>
      <c r="AN654" s="108">
        <f t="shared" si="331"/>
        <v>0.45455700844350588</v>
      </c>
      <c r="AO654" s="102">
        <f t="shared" si="332"/>
        <v>2595.3558469076943</v>
      </c>
      <c r="AP654" s="103">
        <f t="shared" si="314"/>
        <v>2123.45384717256</v>
      </c>
      <c r="AQ654" s="103">
        <f t="shared" si="315"/>
        <v>477.69090186730233</v>
      </c>
      <c r="AR654" s="103">
        <f t="shared" si="316"/>
        <v>3755.2774466958017</v>
      </c>
      <c r="AS654" s="92">
        <f t="shared" si="317"/>
        <v>2190.5887961859357</v>
      </c>
      <c r="AT654" s="102">
        <f t="shared" si="333"/>
        <v>2603.5567546554021</v>
      </c>
      <c r="AU654" s="103">
        <f t="shared" si="318"/>
        <v>2130.1636203729968</v>
      </c>
      <c r="AV654" s="103">
        <f t="shared" si="319"/>
        <v>479.20032841580462</v>
      </c>
      <c r="AW654" s="103">
        <f t="shared" si="320"/>
        <v>3767.1435204537006</v>
      </c>
      <c r="AX654" s="92">
        <f t="shared" si="321"/>
        <v>2197.5107050455968</v>
      </c>
    </row>
    <row r="655" spans="1:50" x14ac:dyDescent="0.2">
      <c r="A655" s="85" t="str">
        <f t="shared" si="322"/>
        <v>2014_4</v>
      </c>
      <c r="B655" s="59">
        <v>2014</v>
      </c>
      <c r="C655" s="59">
        <v>4</v>
      </c>
      <c r="D655" s="83" t="str">
        <f t="shared" si="323"/>
        <v>LSH_Personal</v>
      </c>
      <c r="E655" s="70" t="s">
        <v>37</v>
      </c>
      <c r="F655" s="71" t="s">
        <v>14</v>
      </c>
      <c r="G655" s="88">
        <f t="shared" si="324"/>
        <v>3535.25</v>
      </c>
      <c r="H655" s="72">
        <v>14141</v>
      </c>
      <c r="I655" s="88">
        <f t="shared" si="325"/>
        <v>1452987750</v>
      </c>
      <c r="J655" s="92">
        <f t="shared" si="326"/>
        <v>5811951000</v>
      </c>
      <c r="K655" s="67">
        <v>610</v>
      </c>
      <c r="L655" s="68">
        <v>2314</v>
      </c>
      <c r="M655" s="68">
        <v>2997</v>
      </c>
      <c r="N655" s="68">
        <v>3049</v>
      </c>
      <c r="O655" s="69">
        <v>1987</v>
      </c>
      <c r="P655" s="67">
        <v>11086265</v>
      </c>
      <c r="Q655" s="68">
        <v>7019215</v>
      </c>
      <c r="R655" s="68">
        <v>3714498</v>
      </c>
      <c r="S655" s="68">
        <v>10247729</v>
      </c>
      <c r="T655" s="69">
        <v>11058923</v>
      </c>
      <c r="U655" s="102">
        <f t="shared" si="305"/>
        <v>18174.204918032789</v>
      </c>
      <c r="V655" s="103">
        <f t="shared" si="306"/>
        <v>3033.3686257562663</v>
      </c>
      <c r="W655" s="103">
        <f t="shared" si="307"/>
        <v>1239.4054054054054</v>
      </c>
      <c r="X655" s="103">
        <f t="shared" si="308"/>
        <v>3361.013119055428</v>
      </c>
      <c r="Y655" s="92">
        <f t="shared" si="309"/>
        <v>5565.6381479617512</v>
      </c>
      <c r="Z655" s="102">
        <f>Coverages!$C$10*G655</f>
        <v>795431250</v>
      </c>
      <c r="AA655" s="103">
        <f>Coverages!$C$12*G655</f>
        <v>106057500</v>
      </c>
      <c r="AB655" s="103">
        <f>Coverages!$C$14*G655</f>
        <v>530287500</v>
      </c>
      <c r="AC655" s="103">
        <f>Coverages!$C$16*G655</f>
        <v>10605750</v>
      </c>
      <c r="AD655" s="92">
        <f>Coverages!$C$18*G655</f>
        <v>10605750</v>
      </c>
      <c r="AE655" s="106">
        <f t="shared" si="327"/>
        <v>0.17254791033165973</v>
      </c>
      <c r="AF655" s="107">
        <f t="shared" si="310"/>
        <v>0.6545505975532141</v>
      </c>
      <c r="AG655" s="107">
        <f t="shared" si="311"/>
        <v>0.84774768403931833</v>
      </c>
      <c r="AH655" s="107">
        <f t="shared" si="312"/>
        <v>0.86245668623152538</v>
      </c>
      <c r="AI655" s="108">
        <f t="shared" si="313"/>
        <v>0.56205360299837348</v>
      </c>
      <c r="AJ655" s="106">
        <f t="shared" si="334"/>
        <v>0.18735508284138933</v>
      </c>
      <c r="AK655" s="107">
        <f t="shared" si="328"/>
        <v>0.67318475197949523</v>
      </c>
      <c r="AL655" s="107">
        <f t="shared" si="329"/>
        <v>0.86182633737746872</v>
      </c>
      <c r="AM655" s="107">
        <f t="shared" si="330"/>
        <v>0.8759535928759502</v>
      </c>
      <c r="AN655" s="108">
        <f t="shared" si="331"/>
        <v>0.58149579387239037</v>
      </c>
      <c r="AO655" s="102">
        <f t="shared" si="332"/>
        <v>3135.9210805459302</v>
      </c>
      <c r="AP655" s="103">
        <f t="shared" si="314"/>
        <v>1985.4932465879358</v>
      </c>
      <c r="AQ655" s="103">
        <f t="shared" si="315"/>
        <v>1050.7030620182447</v>
      </c>
      <c r="AR655" s="103">
        <f t="shared" si="316"/>
        <v>2898.7282370412277</v>
      </c>
      <c r="AS655" s="92">
        <f t="shared" si="317"/>
        <v>3128.186974047097</v>
      </c>
      <c r="AT655" s="102">
        <f t="shared" si="333"/>
        <v>3145.8300876349931</v>
      </c>
      <c r="AU655" s="103">
        <f t="shared" si="318"/>
        <v>1991.7670864424458</v>
      </c>
      <c r="AV655" s="103">
        <f t="shared" si="319"/>
        <v>1054.0231149859765</v>
      </c>
      <c r="AW655" s="103">
        <f t="shared" si="320"/>
        <v>2907.8877528301609</v>
      </c>
      <c r="AX655" s="92">
        <f t="shared" si="321"/>
        <v>3138.0715426014663</v>
      </c>
    </row>
    <row r="656" spans="1:50" x14ac:dyDescent="0.2">
      <c r="A656" s="85" t="str">
        <f t="shared" si="322"/>
        <v>2014_4</v>
      </c>
      <c r="B656" s="59">
        <v>2014</v>
      </c>
      <c r="C656" s="59">
        <v>4</v>
      </c>
      <c r="D656" s="83" t="str">
        <f t="shared" si="323"/>
        <v>SYH_Personal</v>
      </c>
      <c r="E656" s="70" t="s">
        <v>38</v>
      </c>
      <c r="F656" s="71" t="s">
        <v>14</v>
      </c>
      <c r="G656" s="88">
        <f t="shared" si="324"/>
        <v>1826</v>
      </c>
      <c r="H656" s="72">
        <v>7304</v>
      </c>
      <c r="I656" s="88">
        <f t="shared" si="325"/>
        <v>750486000</v>
      </c>
      <c r="J656" s="92">
        <f t="shared" si="326"/>
        <v>3001944000</v>
      </c>
      <c r="K656" s="67">
        <v>334</v>
      </c>
      <c r="L656" s="68">
        <v>1230</v>
      </c>
      <c r="M656" s="68">
        <v>952</v>
      </c>
      <c r="N656" s="68">
        <v>2102</v>
      </c>
      <c r="O656" s="69">
        <v>53</v>
      </c>
      <c r="P656" s="67">
        <v>4131135</v>
      </c>
      <c r="Q656" s="68">
        <v>3054859</v>
      </c>
      <c r="R656" s="68">
        <v>1618124</v>
      </c>
      <c r="S656" s="68">
        <v>5100896</v>
      </c>
      <c r="T656" s="69">
        <v>353197</v>
      </c>
      <c r="U656" s="102">
        <f t="shared" si="305"/>
        <v>12368.667664670658</v>
      </c>
      <c r="V656" s="103">
        <f t="shared" si="306"/>
        <v>2483.6252032520324</v>
      </c>
      <c r="W656" s="103">
        <f t="shared" si="307"/>
        <v>1699.7100840336134</v>
      </c>
      <c r="X656" s="103">
        <f t="shared" si="308"/>
        <v>2426.6869647954331</v>
      </c>
      <c r="Y656" s="92">
        <f t="shared" si="309"/>
        <v>6664.0943396226412</v>
      </c>
      <c r="Z656" s="102">
        <f>Coverages!$C$10*G656</f>
        <v>410850000</v>
      </c>
      <c r="AA656" s="103">
        <f>Coverages!$C$12*G656</f>
        <v>54780000</v>
      </c>
      <c r="AB656" s="103">
        <f>Coverages!$C$14*G656</f>
        <v>273900000</v>
      </c>
      <c r="AC656" s="103">
        <f>Coverages!$C$16*G656</f>
        <v>5478000</v>
      </c>
      <c r="AD656" s="92">
        <f>Coverages!$C$18*G656</f>
        <v>5478000</v>
      </c>
      <c r="AE656" s="106">
        <f t="shared" si="327"/>
        <v>0.18291347207009859</v>
      </c>
      <c r="AF656" s="107">
        <f t="shared" si="310"/>
        <v>0.67360350492880616</v>
      </c>
      <c r="AG656" s="107">
        <f t="shared" si="311"/>
        <v>0.52135815991237677</v>
      </c>
      <c r="AH656" s="107">
        <f t="shared" si="312"/>
        <v>1.1511500547645126</v>
      </c>
      <c r="AI656" s="108">
        <f t="shared" si="313"/>
        <v>2.9025191675794086E-2</v>
      </c>
      <c r="AJ656" s="106">
        <f t="shared" si="334"/>
        <v>0.20399307404181111</v>
      </c>
      <c r="AK656" s="107">
        <f t="shared" si="328"/>
        <v>0.69917054468842454</v>
      </c>
      <c r="AL656" s="107">
        <f t="shared" si="329"/>
        <v>0.54859639423928552</v>
      </c>
      <c r="AM656" s="107">
        <f t="shared" si="330"/>
        <v>1.1738945162234766</v>
      </c>
      <c r="AN656" s="108">
        <f t="shared" si="331"/>
        <v>3.8178899872977907E-2</v>
      </c>
      <c r="AO656" s="102">
        <f t="shared" si="332"/>
        <v>2262.3959474260678</v>
      </c>
      <c r="AP656" s="103">
        <f t="shared" si="314"/>
        <v>1672.9786418400877</v>
      </c>
      <c r="AQ656" s="103">
        <f t="shared" si="315"/>
        <v>886.15772179627606</v>
      </c>
      <c r="AR656" s="103">
        <f t="shared" si="316"/>
        <v>2793.4808324205915</v>
      </c>
      <c r="AS656" s="92">
        <f t="shared" si="317"/>
        <v>193.42661555312156</v>
      </c>
      <c r="AT656" s="102">
        <f t="shared" si="333"/>
        <v>2269.5447553537883</v>
      </c>
      <c r="AU656" s="103">
        <f t="shared" si="318"/>
        <v>1678.264985723129</v>
      </c>
      <c r="AV656" s="103">
        <f t="shared" si="319"/>
        <v>888.95783790945916</v>
      </c>
      <c r="AW656" s="103">
        <f t="shared" si="320"/>
        <v>2802.3077833101843</v>
      </c>
      <c r="AX656" s="92">
        <f t="shared" si="321"/>
        <v>194.03781260033671</v>
      </c>
    </row>
    <row r="657" spans="1:50" x14ac:dyDescent="0.2">
      <c r="A657" s="85" t="str">
        <f t="shared" si="322"/>
        <v>2014_4</v>
      </c>
      <c r="B657" s="59">
        <v>2014</v>
      </c>
      <c r="C657" s="59">
        <v>4</v>
      </c>
      <c r="D657" s="83" t="str">
        <f t="shared" si="323"/>
        <v>MSH_Personal</v>
      </c>
      <c r="E657" s="70" t="s">
        <v>39</v>
      </c>
      <c r="F657" s="71" t="s">
        <v>14</v>
      </c>
      <c r="G657" s="88">
        <f t="shared" si="324"/>
        <v>4711.25</v>
      </c>
      <c r="H657" s="72">
        <v>18845</v>
      </c>
      <c r="I657" s="88">
        <f t="shared" si="325"/>
        <v>1936323750</v>
      </c>
      <c r="J657" s="92">
        <f t="shared" si="326"/>
        <v>7745295000</v>
      </c>
      <c r="K657" s="67">
        <v>894</v>
      </c>
      <c r="L657" s="68">
        <v>3123</v>
      </c>
      <c r="M657" s="68">
        <v>6112</v>
      </c>
      <c r="N657" s="68">
        <v>3415</v>
      </c>
      <c r="O657" s="69">
        <v>408</v>
      </c>
      <c r="P657" s="67">
        <v>13287627</v>
      </c>
      <c r="Q657" s="68">
        <v>8668376</v>
      </c>
      <c r="R657" s="68">
        <v>5844668</v>
      </c>
      <c r="S657" s="68">
        <v>10565387</v>
      </c>
      <c r="T657" s="69">
        <v>2049697</v>
      </c>
      <c r="U657" s="102">
        <f t="shared" si="305"/>
        <v>14863.117449664429</v>
      </c>
      <c r="V657" s="103">
        <f t="shared" si="306"/>
        <v>2775.656740313801</v>
      </c>
      <c r="W657" s="103">
        <f t="shared" si="307"/>
        <v>956.26112565445021</v>
      </c>
      <c r="X657" s="103">
        <f t="shared" si="308"/>
        <v>3093.81756954612</v>
      </c>
      <c r="Y657" s="92">
        <f t="shared" si="309"/>
        <v>5023.7671568627447</v>
      </c>
      <c r="Z657" s="102">
        <f>Coverages!$C$10*G657</f>
        <v>1060031250</v>
      </c>
      <c r="AA657" s="103">
        <f>Coverages!$C$12*G657</f>
        <v>141337500</v>
      </c>
      <c r="AB657" s="103">
        <f>Coverages!$C$14*G657</f>
        <v>706687500</v>
      </c>
      <c r="AC657" s="103">
        <f>Coverages!$C$16*G657</f>
        <v>14133750</v>
      </c>
      <c r="AD657" s="92">
        <f>Coverages!$C$18*G657</f>
        <v>14133750</v>
      </c>
      <c r="AE657" s="106">
        <f t="shared" si="327"/>
        <v>0.18975855664632529</v>
      </c>
      <c r="AF657" s="107">
        <f t="shared" si="310"/>
        <v>0.66288140090209602</v>
      </c>
      <c r="AG657" s="107">
        <f t="shared" si="311"/>
        <v>1.2973202440965774</v>
      </c>
      <c r="AH657" s="107">
        <f t="shared" si="312"/>
        <v>0.72486070575749539</v>
      </c>
      <c r="AI657" s="108">
        <f t="shared" si="313"/>
        <v>8.6601220482886709E-2</v>
      </c>
      <c r="AJ657" s="106">
        <f t="shared" si="334"/>
        <v>0.2030690991516754</v>
      </c>
      <c r="AK657" s="107">
        <f t="shared" si="328"/>
        <v>0.67892852161105854</v>
      </c>
      <c r="AL657" s="107">
        <f t="shared" si="329"/>
        <v>1.3184028205390559</v>
      </c>
      <c r="AM657" s="107">
        <f t="shared" si="330"/>
        <v>0.7400204346270769</v>
      </c>
      <c r="AN657" s="108">
        <f t="shared" si="331"/>
        <v>9.6148509407639526E-2</v>
      </c>
      <c r="AO657" s="102">
        <f t="shared" si="332"/>
        <v>2820.4037145131333</v>
      </c>
      <c r="AP657" s="103">
        <f t="shared" si="314"/>
        <v>1839.9312284425578</v>
      </c>
      <c r="AQ657" s="103">
        <f t="shared" si="315"/>
        <v>1240.5769169540993</v>
      </c>
      <c r="AR657" s="103">
        <f t="shared" si="316"/>
        <v>2242.5867869461395</v>
      </c>
      <c r="AS657" s="92">
        <f t="shared" si="317"/>
        <v>435.06436720615545</v>
      </c>
      <c r="AT657" s="102">
        <f t="shared" si="333"/>
        <v>2829.3157373872118</v>
      </c>
      <c r="AU657" s="103">
        <f t="shared" si="318"/>
        <v>1845.7451156921859</v>
      </c>
      <c r="AV657" s="103">
        <f t="shared" si="319"/>
        <v>1244.4969408159518</v>
      </c>
      <c r="AW657" s="103">
        <f t="shared" si="320"/>
        <v>2249.673001107441</v>
      </c>
      <c r="AX657" s="92">
        <f t="shared" si="321"/>
        <v>436.43910074954363</v>
      </c>
    </row>
    <row r="658" spans="1:50" x14ac:dyDescent="0.2">
      <c r="A658" s="85" t="str">
        <f t="shared" si="322"/>
        <v>2014_4</v>
      </c>
      <c r="B658" s="59">
        <v>2014</v>
      </c>
      <c r="C658" s="59">
        <v>4</v>
      </c>
      <c r="D658" s="83" t="str">
        <f t="shared" si="323"/>
        <v>SMH_Personal</v>
      </c>
      <c r="E658" s="70" t="s">
        <v>40</v>
      </c>
      <c r="F658" s="71" t="s">
        <v>14</v>
      </c>
      <c r="G658" s="88">
        <f t="shared" si="324"/>
        <v>3271</v>
      </c>
      <c r="H658" s="72">
        <v>13084</v>
      </c>
      <c r="I658" s="88">
        <f t="shared" si="325"/>
        <v>1344381000</v>
      </c>
      <c r="J658" s="92">
        <f t="shared" si="326"/>
        <v>5377524000</v>
      </c>
      <c r="K658" s="67">
        <v>457</v>
      </c>
      <c r="L658" s="68">
        <v>2035</v>
      </c>
      <c r="M658" s="68">
        <v>3504</v>
      </c>
      <c r="N658" s="68">
        <v>3258</v>
      </c>
      <c r="O658" s="69">
        <v>511</v>
      </c>
      <c r="P658" s="67">
        <v>6333307</v>
      </c>
      <c r="Q658" s="68">
        <v>7025045</v>
      </c>
      <c r="R658" s="68">
        <v>2677661</v>
      </c>
      <c r="S658" s="68">
        <v>11713415</v>
      </c>
      <c r="T658" s="69">
        <v>1321464</v>
      </c>
      <c r="U658" s="102">
        <f t="shared" si="305"/>
        <v>13858.439824945295</v>
      </c>
      <c r="V658" s="103">
        <f t="shared" si="306"/>
        <v>3452.1105651105649</v>
      </c>
      <c r="W658" s="103">
        <f t="shared" si="307"/>
        <v>764.17265981735159</v>
      </c>
      <c r="X658" s="103">
        <f t="shared" si="308"/>
        <v>3595.2777777777778</v>
      </c>
      <c r="Y658" s="92">
        <f t="shared" si="309"/>
        <v>2586.0352250489236</v>
      </c>
      <c r="Z658" s="102">
        <f>Coverages!$C$10*G658</f>
        <v>735975000</v>
      </c>
      <c r="AA658" s="103">
        <f>Coverages!$C$12*G658</f>
        <v>98130000</v>
      </c>
      <c r="AB658" s="103">
        <f>Coverages!$C$14*G658</f>
        <v>490650000</v>
      </c>
      <c r="AC658" s="103">
        <f>Coverages!$C$16*G658</f>
        <v>9813000</v>
      </c>
      <c r="AD658" s="92">
        <f>Coverages!$C$18*G658</f>
        <v>9813000</v>
      </c>
      <c r="AE658" s="106">
        <f t="shared" si="327"/>
        <v>0.1397126261082238</v>
      </c>
      <c r="AF658" s="107">
        <f t="shared" si="310"/>
        <v>0.62213390400489144</v>
      </c>
      <c r="AG658" s="107">
        <f t="shared" si="311"/>
        <v>1.071232039131764</v>
      </c>
      <c r="AH658" s="107">
        <f t="shared" si="312"/>
        <v>0.99602568022011617</v>
      </c>
      <c r="AI658" s="108">
        <f t="shared" si="313"/>
        <v>0.15622133904004892</v>
      </c>
      <c r="AJ658" s="106">
        <f t="shared" si="334"/>
        <v>0.15383654618737644</v>
      </c>
      <c r="AK658" s="107">
        <f t="shared" si="328"/>
        <v>0.64188660760650529</v>
      </c>
      <c r="AL658" s="107">
        <f t="shared" si="329"/>
        <v>1.0824857334440998</v>
      </c>
      <c r="AM658" s="107">
        <f t="shared" si="330"/>
        <v>0.99858887919655892</v>
      </c>
      <c r="AN658" s="108">
        <f t="shared" si="331"/>
        <v>0.17101242618917922</v>
      </c>
      <c r="AO658" s="102">
        <f t="shared" si="332"/>
        <v>1936.1990217059003</v>
      </c>
      <c r="AP658" s="103">
        <f t="shared" si="314"/>
        <v>2147.6750229287682</v>
      </c>
      <c r="AQ658" s="103">
        <f t="shared" si="315"/>
        <v>818.60623662488536</v>
      </c>
      <c r="AR658" s="103">
        <f t="shared" si="316"/>
        <v>3580.9889941913789</v>
      </c>
      <c r="AS658" s="92">
        <f t="shared" si="317"/>
        <v>403.99388566187713</v>
      </c>
      <c r="AT658" s="102">
        <f t="shared" si="333"/>
        <v>1942.3170997248092</v>
      </c>
      <c r="AU658" s="103">
        <f t="shared" si="318"/>
        <v>2154.4613311554726</v>
      </c>
      <c r="AV658" s="103">
        <f t="shared" si="319"/>
        <v>821.19290089146671</v>
      </c>
      <c r="AW658" s="103">
        <f t="shared" si="320"/>
        <v>3592.304344424339</v>
      </c>
      <c r="AX658" s="92">
        <f t="shared" si="321"/>
        <v>405.2704414724796</v>
      </c>
    </row>
    <row r="659" spans="1:50" x14ac:dyDescent="0.2">
      <c r="A659" s="85" t="str">
        <f t="shared" si="322"/>
        <v>2015_1</v>
      </c>
      <c r="B659" s="59">
        <v>2015</v>
      </c>
      <c r="C659" s="59">
        <v>1</v>
      </c>
      <c r="D659" s="83" t="str">
        <f t="shared" si="323"/>
        <v>SML_Personal</v>
      </c>
      <c r="E659" s="70" t="s">
        <v>13</v>
      </c>
      <c r="F659" s="71" t="s">
        <v>14</v>
      </c>
      <c r="G659" s="88">
        <f t="shared" si="324"/>
        <v>5236.5</v>
      </c>
      <c r="H659" s="72">
        <v>20946</v>
      </c>
      <c r="I659" s="88">
        <f t="shared" si="325"/>
        <v>2152201500</v>
      </c>
      <c r="J659" s="92">
        <f t="shared" si="326"/>
        <v>8608806000</v>
      </c>
      <c r="K659" s="67">
        <v>112</v>
      </c>
      <c r="L659" s="68">
        <v>2339</v>
      </c>
      <c r="M659" s="68">
        <v>1212</v>
      </c>
      <c r="N659" s="68">
        <v>3899</v>
      </c>
      <c r="O659" s="69">
        <v>529</v>
      </c>
      <c r="P659" s="67">
        <v>1616202</v>
      </c>
      <c r="Q659" s="68">
        <v>3840046</v>
      </c>
      <c r="R659" s="68">
        <v>1761074</v>
      </c>
      <c r="S659" s="68">
        <v>6549596</v>
      </c>
      <c r="T659" s="69">
        <v>1720085</v>
      </c>
      <c r="U659" s="102">
        <f t="shared" si="305"/>
        <v>14430.375</v>
      </c>
      <c r="V659" s="103">
        <f t="shared" si="306"/>
        <v>1641.7469003847798</v>
      </c>
      <c r="W659" s="103">
        <f t="shared" si="307"/>
        <v>1453.0313531353136</v>
      </c>
      <c r="X659" s="103">
        <f t="shared" si="308"/>
        <v>1679.8143113618876</v>
      </c>
      <c r="Y659" s="92">
        <f t="shared" si="309"/>
        <v>3251.5784499054821</v>
      </c>
      <c r="Z659" s="102">
        <f>Coverages!$C$10*G659</f>
        <v>1178212500</v>
      </c>
      <c r="AA659" s="103">
        <f>Coverages!$C$12*G659</f>
        <v>157095000</v>
      </c>
      <c r="AB659" s="103">
        <f>Coverages!$C$14*G659</f>
        <v>785475000</v>
      </c>
      <c r="AC659" s="103">
        <f>Coverages!$C$16*G659</f>
        <v>15709500</v>
      </c>
      <c r="AD659" s="92">
        <f>Coverages!$C$18*G659</f>
        <v>15709500</v>
      </c>
      <c r="AE659" s="106">
        <f t="shared" si="327"/>
        <v>2.1388331901078965E-2</v>
      </c>
      <c r="AF659" s="107">
        <f t="shared" si="310"/>
        <v>0.44667239568414019</v>
      </c>
      <c r="AG659" s="107">
        <f t="shared" si="311"/>
        <v>0.23145230592953309</v>
      </c>
      <c r="AH659" s="107">
        <f t="shared" si="312"/>
        <v>0.74458130430631142</v>
      </c>
      <c r="AI659" s="108">
        <f t="shared" si="313"/>
        <v>0.10102167478277475</v>
      </c>
      <c r="AJ659" s="106">
        <f t="shared" si="334"/>
        <v>2.604664868874159E-2</v>
      </c>
      <c r="AK659" s="107">
        <f t="shared" si="328"/>
        <v>0.46267980655828073</v>
      </c>
      <c r="AL659" s="107">
        <f t="shared" si="329"/>
        <v>0.24503236112135793</v>
      </c>
      <c r="AM659" s="107">
        <f t="shared" si="330"/>
        <v>0.75862294229447458</v>
      </c>
      <c r="AN659" s="108">
        <f t="shared" si="331"/>
        <v>0.1107249256463277</v>
      </c>
      <c r="AO659" s="102">
        <f t="shared" si="332"/>
        <v>308.64164995703237</v>
      </c>
      <c r="AP659" s="103">
        <f t="shared" si="314"/>
        <v>733.32302110188107</v>
      </c>
      <c r="AQ659" s="103">
        <f t="shared" si="315"/>
        <v>336.30745727107802</v>
      </c>
      <c r="AR659" s="103">
        <f t="shared" si="316"/>
        <v>1250.7583309462427</v>
      </c>
      <c r="AS659" s="92">
        <f t="shared" si="317"/>
        <v>328.47990069703047</v>
      </c>
      <c r="AT659" s="102">
        <f t="shared" si="333"/>
        <v>309.61690801323061</v>
      </c>
      <c r="AU659" s="103">
        <f t="shared" si="318"/>
        <v>735.64020410108037</v>
      </c>
      <c r="AV659" s="103">
        <f t="shared" si="319"/>
        <v>337.37013483617278</v>
      </c>
      <c r="AW659" s="103">
        <f t="shared" si="320"/>
        <v>1254.7105264415111</v>
      </c>
      <c r="AX659" s="92">
        <f t="shared" si="321"/>
        <v>329.51784444019859</v>
      </c>
    </row>
    <row r="660" spans="1:50" x14ac:dyDescent="0.2">
      <c r="A660" s="85" t="str">
        <f t="shared" si="322"/>
        <v>2015_1</v>
      </c>
      <c r="B660" s="59">
        <v>2015</v>
      </c>
      <c r="C660" s="59">
        <v>1</v>
      </c>
      <c r="D660" s="83" t="str">
        <f t="shared" si="323"/>
        <v>LSL_Personal</v>
      </c>
      <c r="E660" s="70" t="s">
        <v>15</v>
      </c>
      <c r="F660" s="71" t="s">
        <v>14</v>
      </c>
      <c r="G660" s="88">
        <f t="shared" si="324"/>
        <v>1343.25</v>
      </c>
      <c r="H660" s="72">
        <v>5373</v>
      </c>
      <c r="I660" s="88">
        <f t="shared" si="325"/>
        <v>552075750</v>
      </c>
      <c r="J660" s="92">
        <f t="shared" si="326"/>
        <v>2208303000</v>
      </c>
      <c r="K660" s="67">
        <v>24</v>
      </c>
      <c r="L660" s="68">
        <v>538</v>
      </c>
      <c r="M660" s="68">
        <v>645</v>
      </c>
      <c r="N660" s="68">
        <v>934</v>
      </c>
      <c r="O660" s="69">
        <v>110</v>
      </c>
      <c r="P660" s="67">
        <v>695441</v>
      </c>
      <c r="Q660" s="68">
        <v>1543977</v>
      </c>
      <c r="R660" s="68">
        <v>816780</v>
      </c>
      <c r="S660" s="68">
        <v>2867755</v>
      </c>
      <c r="T660" s="69">
        <v>661027</v>
      </c>
      <c r="U660" s="102">
        <f t="shared" si="305"/>
        <v>28976.708333333332</v>
      </c>
      <c r="V660" s="103">
        <f t="shared" si="306"/>
        <v>2869.8457249070634</v>
      </c>
      <c r="W660" s="103">
        <f t="shared" si="307"/>
        <v>1266.3255813953488</v>
      </c>
      <c r="X660" s="103">
        <f t="shared" si="308"/>
        <v>3070.4014989293364</v>
      </c>
      <c r="Y660" s="92">
        <f t="shared" si="309"/>
        <v>6009.3363636363638</v>
      </c>
      <c r="Z660" s="102">
        <f>Coverages!$C$10*G660</f>
        <v>302231250</v>
      </c>
      <c r="AA660" s="103">
        <f>Coverages!$C$12*G660</f>
        <v>40297500</v>
      </c>
      <c r="AB660" s="103">
        <f>Coverages!$C$14*G660</f>
        <v>201487500</v>
      </c>
      <c r="AC660" s="103">
        <f>Coverages!$C$16*G660</f>
        <v>4029750</v>
      </c>
      <c r="AD660" s="92">
        <f>Coverages!$C$18*G660</f>
        <v>4029750</v>
      </c>
      <c r="AE660" s="106">
        <f t="shared" si="327"/>
        <v>1.7867113344500279E-2</v>
      </c>
      <c r="AF660" s="107">
        <f t="shared" si="310"/>
        <v>0.40052112413921459</v>
      </c>
      <c r="AG660" s="107">
        <f t="shared" si="311"/>
        <v>0.48017867113344498</v>
      </c>
      <c r="AH660" s="107">
        <f t="shared" si="312"/>
        <v>0.69532849432346922</v>
      </c>
      <c r="AI660" s="108">
        <f t="shared" si="313"/>
        <v>8.189093616229294E-2</v>
      </c>
      <c r="AJ660" s="106">
        <f t="shared" si="334"/>
        <v>2.6288620450623152E-2</v>
      </c>
      <c r="AK660" s="107">
        <f t="shared" si="328"/>
        <v>0.43167249418058973</v>
      </c>
      <c r="AL660" s="107">
        <f t="shared" si="329"/>
        <v>0.51194053475623547</v>
      </c>
      <c r="AM660" s="107">
        <f t="shared" si="330"/>
        <v>0.72458944481473153</v>
      </c>
      <c r="AN660" s="108">
        <f t="shared" si="331"/>
        <v>9.9322748899292046E-2</v>
      </c>
      <c r="AO660" s="102">
        <f t="shared" si="332"/>
        <v>517.73013214219247</v>
      </c>
      <c r="AP660" s="103">
        <f t="shared" si="314"/>
        <v>1149.4338358458961</v>
      </c>
      <c r="AQ660" s="103">
        <f t="shared" si="315"/>
        <v>608.06253489670576</v>
      </c>
      <c r="AR660" s="103">
        <f t="shared" si="316"/>
        <v>2134.9376512190584</v>
      </c>
      <c r="AS660" s="92">
        <f t="shared" si="317"/>
        <v>492.11018053229111</v>
      </c>
      <c r="AT660" s="102">
        <f t="shared" si="333"/>
        <v>519.36607622938402</v>
      </c>
      <c r="AU660" s="103">
        <f t="shared" si="318"/>
        <v>1153.0658622060184</v>
      </c>
      <c r="AV660" s="103">
        <f t="shared" si="319"/>
        <v>609.98391487219806</v>
      </c>
      <c r="AW660" s="103">
        <f t="shared" si="320"/>
        <v>2141.683711396362</v>
      </c>
      <c r="AX660" s="92">
        <f t="shared" si="321"/>
        <v>493.66516968611438</v>
      </c>
    </row>
    <row r="661" spans="1:50" x14ac:dyDescent="0.2">
      <c r="A661" s="85" t="str">
        <f t="shared" si="322"/>
        <v>2015_1</v>
      </c>
      <c r="B661" s="59">
        <v>2015</v>
      </c>
      <c r="C661" s="59">
        <v>1</v>
      </c>
      <c r="D661" s="83" t="str">
        <f t="shared" si="323"/>
        <v>MYA_Personal</v>
      </c>
      <c r="E661" s="70" t="s">
        <v>16</v>
      </c>
      <c r="F661" s="71" t="s">
        <v>14</v>
      </c>
      <c r="G661" s="88">
        <f t="shared" si="324"/>
        <v>1316</v>
      </c>
      <c r="H661" s="72">
        <v>5264</v>
      </c>
      <c r="I661" s="88">
        <f t="shared" si="325"/>
        <v>540876000</v>
      </c>
      <c r="J661" s="92">
        <f t="shared" si="326"/>
        <v>2163504000</v>
      </c>
      <c r="K661" s="67">
        <v>99</v>
      </c>
      <c r="L661" s="68">
        <v>630</v>
      </c>
      <c r="M661" s="68">
        <v>260</v>
      </c>
      <c r="N661" s="68">
        <v>1259</v>
      </c>
      <c r="O661" s="69">
        <v>114</v>
      </c>
      <c r="P661" s="67">
        <v>1068269</v>
      </c>
      <c r="Q661" s="68">
        <v>2041199</v>
      </c>
      <c r="R661" s="68">
        <v>263490</v>
      </c>
      <c r="S661" s="68">
        <v>3623459</v>
      </c>
      <c r="T661" s="69">
        <v>623746</v>
      </c>
      <c r="U661" s="102">
        <f t="shared" si="305"/>
        <v>10790.595959595959</v>
      </c>
      <c r="V661" s="103">
        <f t="shared" si="306"/>
        <v>3239.9984126984127</v>
      </c>
      <c r="W661" s="103">
        <f t="shared" si="307"/>
        <v>1013.4230769230769</v>
      </c>
      <c r="X661" s="103">
        <f t="shared" si="308"/>
        <v>2878.0452740270057</v>
      </c>
      <c r="Y661" s="92">
        <f t="shared" si="309"/>
        <v>5471.4561403508769</v>
      </c>
      <c r="Z661" s="102">
        <f>Coverages!$C$10*G661</f>
        <v>296100000</v>
      </c>
      <c r="AA661" s="103">
        <f>Coverages!$C$12*G661</f>
        <v>39480000</v>
      </c>
      <c r="AB661" s="103">
        <f>Coverages!$C$14*G661</f>
        <v>197400000</v>
      </c>
      <c r="AC661" s="103">
        <f>Coverages!$C$16*G661</f>
        <v>3948000</v>
      </c>
      <c r="AD661" s="92">
        <f>Coverages!$C$18*G661</f>
        <v>3948000</v>
      </c>
      <c r="AE661" s="106">
        <f t="shared" si="327"/>
        <v>7.522796352583587E-2</v>
      </c>
      <c r="AF661" s="107">
        <f t="shared" si="310"/>
        <v>0.47872340425531917</v>
      </c>
      <c r="AG661" s="107">
        <f t="shared" si="311"/>
        <v>0.19756838905775076</v>
      </c>
      <c r="AH661" s="107">
        <f t="shared" si="312"/>
        <v>0.95668693009118544</v>
      </c>
      <c r="AI661" s="108">
        <f t="shared" si="313"/>
        <v>8.6626139817629177E-2</v>
      </c>
      <c r="AJ661" s="106">
        <f t="shared" si="334"/>
        <v>9.2168804805234025E-2</v>
      </c>
      <c r="AK661" s="107">
        <f t="shared" si="328"/>
        <v>0.51080857979556504</v>
      </c>
      <c r="AL661" s="107">
        <f t="shared" si="329"/>
        <v>0.22314192146659376</v>
      </c>
      <c r="AM661" s="107">
        <f t="shared" si="330"/>
        <v>0.96976134852446272</v>
      </c>
      <c r="AN661" s="108">
        <f t="shared" si="331"/>
        <v>0.10469275301967358</v>
      </c>
      <c r="AO661" s="102">
        <f t="shared" si="332"/>
        <v>811.75455927051667</v>
      </c>
      <c r="AP661" s="103">
        <f t="shared" si="314"/>
        <v>1551.0630699088147</v>
      </c>
      <c r="AQ661" s="103">
        <f t="shared" si="315"/>
        <v>200.22036474164133</v>
      </c>
      <c r="AR661" s="103">
        <f t="shared" si="316"/>
        <v>2753.3882978723404</v>
      </c>
      <c r="AS661" s="92">
        <f t="shared" si="317"/>
        <v>473.97112462006078</v>
      </c>
      <c r="AT661" s="102">
        <f t="shared" si="333"/>
        <v>814.31957333681157</v>
      </c>
      <c r="AU661" s="103">
        <f t="shared" si="318"/>
        <v>1555.9641801601717</v>
      </c>
      <c r="AV661" s="103">
        <f t="shared" si="319"/>
        <v>200.85302894544023</v>
      </c>
      <c r="AW661" s="103">
        <f t="shared" si="320"/>
        <v>2762.088562790299</v>
      </c>
      <c r="AX661" s="92">
        <f t="shared" si="321"/>
        <v>475.46879726973532</v>
      </c>
    </row>
    <row r="662" spans="1:50" x14ac:dyDescent="0.2">
      <c r="A662" s="85" t="str">
        <f t="shared" si="322"/>
        <v>2015_1</v>
      </c>
      <c r="B662" s="59">
        <v>2015</v>
      </c>
      <c r="C662" s="59">
        <v>1</v>
      </c>
      <c r="D662" s="83" t="str">
        <f t="shared" si="323"/>
        <v>SMA_Personal</v>
      </c>
      <c r="E662" s="70" t="s">
        <v>17</v>
      </c>
      <c r="F662" s="71" t="s">
        <v>14</v>
      </c>
      <c r="G662" s="88">
        <f t="shared" si="324"/>
        <v>5303.5</v>
      </c>
      <c r="H662" s="72">
        <v>21214</v>
      </c>
      <c r="I662" s="88">
        <f t="shared" si="325"/>
        <v>2179738500</v>
      </c>
      <c r="J662" s="92">
        <f t="shared" si="326"/>
        <v>8718954000</v>
      </c>
      <c r="K662" s="67">
        <v>115</v>
      </c>
      <c r="L662" s="68">
        <v>1877</v>
      </c>
      <c r="M662" s="68">
        <v>1052</v>
      </c>
      <c r="N662" s="68">
        <v>3606</v>
      </c>
      <c r="O662" s="69">
        <v>2058</v>
      </c>
      <c r="P662" s="67">
        <v>2143661</v>
      </c>
      <c r="Q662" s="68">
        <v>6940090</v>
      </c>
      <c r="R662" s="68">
        <v>933739</v>
      </c>
      <c r="S662" s="68">
        <v>11673018</v>
      </c>
      <c r="T662" s="69">
        <v>11766469</v>
      </c>
      <c r="U662" s="102">
        <f t="shared" si="305"/>
        <v>18640.53043478261</v>
      </c>
      <c r="V662" s="103">
        <f t="shared" si="306"/>
        <v>3697.437400106553</v>
      </c>
      <c r="W662" s="103">
        <f t="shared" si="307"/>
        <v>887.58460076045628</v>
      </c>
      <c r="X662" s="103">
        <f t="shared" si="308"/>
        <v>3237.1098169717138</v>
      </c>
      <c r="Y662" s="92">
        <f t="shared" si="309"/>
        <v>5717.4290573372209</v>
      </c>
      <c r="Z662" s="102">
        <f>Coverages!$C$10*G662</f>
        <v>1193287500</v>
      </c>
      <c r="AA662" s="103">
        <f>Coverages!$C$12*G662</f>
        <v>159105000</v>
      </c>
      <c r="AB662" s="103">
        <f>Coverages!$C$14*G662</f>
        <v>795525000</v>
      </c>
      <c r="AC662" s="103">
        <f>Coverages!$C$16*G662</f>
        <v>15910500</v>
      </c>
      <c r="AD662" s="92">
        <f>Coverages!$C$18*G662</f>
        <v>15910500</v>
      </c>
      <c r="AE662" s="106">
        <f t="shared" si="327"/>
        <v>2.1683793721127557E-2</v>
      </c>
      <c r="AF662" s="107">
        <f t="shared" si="310"/>
        <v>0.35391722447440371</v>
      </c>
      <c r="AG662" s="107">
        <f t="shared" si="311"/>
        <v>0.1983595738663147</v>
      </c>
      <c r="AH662" s="107">
        <f t="shared" si="312"/>
        <v>0.67992834920335632</v>
      </c>
      <c r="AI662" s="108">
        <f t="shared" si="313"/>
        <v>0.38804563024417837</v>
      </c>
      <c r="AJ662" s="106">
        <f t="shared" si="334"/>
        <v>2.6343750535747855E-2</v>
      </c>
      <c r="AK662" s="107">
        <f t="shared" si="328"/>
        <v>0.36921645419309806</v>
      </c>
      <c r="AL662" s="107">
        <f t="shared" si="329"/>
        <v>0.21111782136604937</v>
      </c>
      <c r="AM662" s="107">
        <f t="shared" si="330"/>
        <v>0.69485388099745848</v>
      </c>
      <c r="AN662" s="108">
        <f t="shared" si="331"/>
        <v>0.4036366870248454</v>
      </c>
      <c r="AO662" s="102">
        <f t="shared" si="332"/>
        <v>404.19741680022628</v>
      </c>
      <c r="AP662" s="103">
        <f t="shared" si="314"/>
        <v>1308.5867823135666</v>
      </c>
      <c r="AQ662" s="103">
        <f t="shared" si="315"/>
        <v>176.06090317714717</v>
      </c>
      <c r="AR662" s="103">
        <f t="shared" si="316"/>
        <v>2201.0027340435563</v>
      </c>
      <c r="AS662" s="92">
        <f t="shared" si="317"/>
        <v>2218.6233619308005</v>
      </c>
      <c r="AT662" s="102">
        <f t="shared" si="333"/>
        <v>405.47461573654556</v>
      </c>
      <c r="AU662" s="103">
        <f t="shared" si="318"/>
        <v>1312.7217064298145</v>
      </c>
      <c r="AV662" s="103">
        <f t="shared" si="319"/>
        <v>176.61722736161468</v>
      </c>
      <c r="AW662" s="103">
        <f t="shared" si="320"/>
        <v>2207.9575492747126</v>
      </c>
      <c r="AX662" s="92">
        <f t="shared" si="321"/>
        <v>2225.633855516789</v>
      </c>
    </row>
    <row r="663" spans="1:50" x14ac:dyDescent="0.2">
      <c r="A663" s="85" t="str">
        <f t="shared" si="322"/>
        <v>2015_1</v>
      </c>
      <c r="B663" s="59">
        <v>2015</v>
      </c>
      <c r="C663" s="59">
        <v>1</v>
      </c>
      <c r="D663" s="83" t="str">
        <f t="shared" si="323"/>
        <v>MSL_Personal</v>
      </c>
      <c r="E663" s="70" t="s">
        <v>18</v>
      </c>
      <c r="F663" s="71" t="s">
        <v>14</v>
      </c>
      <c r="G663" s="88">
        <f t="shared" si="324"/>
        <v>4256.75</v>
      </c>
      <c r="H663" s="72">
        <v>17027</v>
      </c>
      <c r="I663" s="88">
        <f t="shared" si="325"/>
        <v>1749524250</v>
      </c>
      <c r="J663" s="92">
        <f t="shared" si="326"/>
        <v>6998097000</v>
      </c>
      <c r="K663" s="67">
        <v>167</v>
      </c>
      <c r="L663" s="68">
        <v>1499</v>
      </c>
      <c r="M663" s="68">
        <v>2191</v>
      </c>
      <c r="N663" s="68">
        <v>2486</v>
      </c>
      <c r="O663" s="69">
        <v>443</v>
      </c>
      <c r="P663" s="67">
        <v>3491140</v>
      </c>
      <c r="Q663" s="68">
        <v>4597952</v>
      </c>
      <c r="R663" s="68">
        <v>2788166</v>
      </c>
      <c r="S663" s="68">
        <v>8720663</v>
      </c>
      <c r="T663" s="69">
        <v>1300917</v>
      </c>
      <c r="U663" s="102">
        <f t="shared" si="305"/>
        <v>20905.029940119759</v>
      </c>
      <c r="V663" s="103">
        <f t="shared" si="306"/>
        <v>3067.3462308205471</v>
      </c>
      <c r="W663" s="103">
        <f t="shared" si="307"/>
        <v>1272.554084892743</v>
      </c>
      <c r="X663" s="103">
        <f t="shared" si="308"/>
        <v>3507.9094931617055</v>
      </c>
      <c r="Y663" s="92">
        <f t="shared" si="309"/>
        <v>2936.6072234762978</v>
      </c>
      <c r="Z663" s="102">
        <f>Coverages!$C$10*G663</f>
        <v>957768750</v>
      </c>
      <c r="AA663" s="103">
        <f>Coverages!$C$12*G663</f>
        <v>127702500</v>
      </c>
      <c r="AB663" s="103">
        <f>Coverages!$C$14*G663</f>
        <v>638512500</v>
      </c>
      <c r="AC663" s="103">
        <f>Coverages!$C$16*G663</f>
        <v>12770250</v>
      </c>
      <c r="AD663" s="92">
        <f>Coverages!$C$18*G663</f>
        <v>12770250</v>
      </c>
      <c r="AE663" s="106">
        <f t="shared" si="327"/>
        <v>3.9231808304457626E-2</v>
      </c>
      <c r="AF663" s="107">
        <f t="shared" si="310"/>
        <v>0.35214659070887416</v>
      </c>
      <c r="AG663" s="107">
        <f t="shared" si="311"/>
        <v>0.51471192811417166</v>
      </c>
      <c r="AH663" s="107">
        <f t="shared" si="312"/>
        <v>0.58401362541845303</v>
      </c>
      <c r="AI663" s="108">
        <f t="shared" si="313"/>
        <v>0.10407000646032771</v>
      </c>
      <c r="AJ663" s="106">
        <f t="shared" si="334"/>
        <v>4.6165193360754357E-2</v>
      </c>
      <c r="AK663" s="107">
        <f t="shared" si="328"/>
        <v>0.36920415304352749</v>
      </c>
      <c r="AL663" s="107">
        <f t="shared" si="329"/>
        <v>0.53256030687179012</v>
      </c>
      <c r="AM663" s="107">
        <f t="shared" si="330"/>
        <v>0.6016158635224792</v>
      </c>
      <c r="AN663" s="108">
        <f t="shared" si="331"/>
        <v>0.1149747806636594</v>
      </c>
      <c r="AO663" s="102">
        <f t="shared" si="332"/>
        <v>820.14212720972569</v>
      </c>
      <c r="AP663" s="103">
        <f t="shared" si="314"/>
        <v>1080.1555177071709</v>
      </c>
      <c r="AQ663" s="103">
        <f t="shared" si="315"/>
        <v>654.99876666470902</v>
      </c>
      <c r="AR663" s="103">
        <f t="shared" si="316"/>
        <v>2048.6669407411759</v>
      </c>
      <c r="AS663" s="92">
        <f t="shared" si="317"/>
        <v>305.61273271862336</v>
      </c>
      <c r="AT663" s="102">
        <f t="shared" si="333"/>
        <v>822.73364464394172</v>
      </c>
      <c r="AU663" s="103">
        <f t="shared" si="318"/>
        <v>1083.5686357057871</v>
      </c>
      <c r="AV663" s="103">
        <f t="shared" si="319"/>
        <v>657.06845759617795</v>
      </c>
      <c r="AW663" s="103">
        <f t="shared" si="320"/>
        <v>2055.140399325599</v>
      </c>
      <c r="AX663" s="92">
        <f t="shared" si="321"/>
        <v>306.5784198826924</v>
      </c>
    </row>
    <row r="664" spans="1:50" x14ac:dyDescent="0.2">
      <c r="A664" s="85" t="str">
        <f t="shared" si="322"/>
        <v>2015_1</v>
      </c>
      <c r="B664" s="59">
        <v>2015</v>
      </c>
      <c r="C664" s="59">
        <v>1</v>
      </c>
      <c r="D664" s="83" t="str">
        <f t="shared" si="323"/>
        <v>LYL_Personal</v>
      </c>
      <c r="E664" s="70" t="s">
        <v>19</v>
      </c>
      <c r="F664" s="71" t="s">
        <v>14</v>
      </c>
      <c r="G664" s="88">
        <f t="shared" si="324"/>
        <v>1066.75</v>
      </c>
      <c r="H664" s="72">
        <v>4267</v>
      </c>
      <c r="I664" s="88">
        <f t="shared" si="325"/>
        <v>438434250</v>
      </c>
      <c r="J664" s="92">
        <f t="shared" si="326"/>
        <v>1753737000</v>
      </c>
      <c r="K664" s="67">
        <v>87</v>
      </c>
      <c r="L664" s="68">
        <v>369</v>
      </c>
      <c r="M664" s="68">
        <v>702</v>
      </c>
      <c r="N664" s="68">
        <v>641</v>
      </c>
      <c r="O664" s="69">
        <v>154</v>
      </c>
      <c r="P664" s="67">
        <v>1781072</v>
      </c>
      <c r="Q664" s="68">
        <v>1143033</v>
      </c>
      <c r="R664" s="68">
        <v>839152</v>
      </c>
      <c r="S664" s="68">
        <v>2396864</v>
      </c>
      <c r="T664" s="69">
        <v>881360</v>
      </c>
      <c r="U664" s="102">
        <f t="shared" si="305"/>
        <v>20472.091954022988</v>
      </c>
      <c r="V664" s="103">
        <f t="shared" si="306"/>
        <v>3097.6504065040649</v>
      </c>
      <c r="W664" s="103">
        <f t="shared" si="307"/>
        <v>1195.3732193732194</v>
      </c>
      <c r="X664" s="103">
        <f t="shared" si="308"/>
        <v>3739.2574102964118</v>
      </c>
      <c r="Y664" s="92">
        <f t="shared" si="309"/>
        <v>5723.1168831168834</v>
      </c>
      <c r="Z664" s="102">
        <f>Coverages!$C$10*G664</f>
        <v>240018750</v>
      </c>
      <c r="AA664" s="103">
        <f>Coverages!$C$12*G664</f>
        <v>32002500</v>
      </c>
      <c r="AB664" s="103">
        <f>Coverages!$C$14*G664</f>
        <v>160012500</v>
      </c>
      <c r="AC664" s="103">
        <f>Coverages!$C$16*G664</f>
        <v>3200250</v>
      </c>
      <c r="AD664" s="92">
        <f>Coverages!$C$18*G664</f>
        <v>3200250</v>
      </c>
      <c r="AE664" s="106">
        <f t="shared" si="327"/>
        <v>8.1556128427466609E-2</v>
      </c>
      <c r="AF664" s="107">
        <f t="shared" si="310"/>
        <v>0.34591047574408251</v>
      </c>
      <c r="AG664" s="107">
        <f t="shared" si="311"/>
        <v>0.6580735880009374</v>
      </c>
      <c r="AH664" s="107">
        <f t="shared" si="312"/>
        <v>0.60089055542535741</v>
      </c>
      <c r="AI664" s="108">
        <f t="shared" si="313"/>
        <v>0.14436372158425123</v>
      </c>
      <c r="AJ664" s="106">
        <f t="shared" si="334"/>
        <v>0.10108059629253853</v>
      </c>
      <c r="AK664" s="107">
        <f t="shared" si="328"/>
        <v>0.37984369391594552</v>
      </c>
      <c r="AL664" s="107">
        <f t="shared" si="329"/>
        <v>0.69191341624421687</v>
      </c>
      <c r="AM664" s="107">
        <f t="shared" si="330"/>
        <v>0.63582616189121344</v>
      </c>
      <c r="AN664" s="108">
        <f t="shared" si="331"/>
        <v>0.16943625535572909</v>
      </c>
      <c r="AO664" s="102">
        <f t="shared" si="332"/>
        <v>1669.6245605812046</v>
      </c>
      <c r="AP664" s="103">
        <f t="shared" si="314"/>
        <v>1071.5097258026717</v>
      </c>
      <c r="AQ664" s="103">
        <f t="shared" si="315"/>
        <v>786.64354347316612</v>
      </c>
      <c r="AR664" s="103">
        <f t="shared" si="316"/>
        <v>2246.8844621513945</v>
      </c>
      <c r="AS664" s="92">
        <f t="shared" si="317"/>
        <v>826.21045230841344</v>
      </c>
      <c r="AT664" s="102">
        <f t="shared" si="333"/>
        <v>1674.9003061060228</v>
      </c>
      <c r="AU664" s="103">
        <f t="shared" si="318"/>
        <v>1074.8955244870986</v>
      </c>
      <c r="AV664" s="103">
        <f t="shared" si="319"/>
        <v>789.12921076154203</v>
      </c>
      <c r="AW664" s="103">
        <f t="shared" si="320"/>
        <v>2253.9842562762797</v>
      </c>
      <c r="AX664" s="92">
        <f t="shared" si="321"/>
        <v>828.82114467556858</v>
      </c>
    </row>
    <row r="665" spans="1:50" x14ac:dyDescent="0.2">
      <c r="A665" s="85" t="str">
        <f t="shared" si="322"/>
        <v>2015_1</v>
      </c>
      <c r="B665" s="59">
        <v>2015</v>
      </c>
      <c r="C665" s="59">
        <v>1</v>
      </c>
      <c r="D665" s="83" t="str">
        <f t="shared" si="323"/>
        <v>LSA_Personal</v>
      </c>
      <c r="E665" s="70" t="s">
        <v>20</v>
      </c>
      <c r="F665" s="71" t="s">
        <v>14</v>
      </c>
      <c r="G665" s="88">
        <f t="shared" si="324"/>
        <v>6764.25</v>
      </c>
      <c r="H665" s="72">
        <v>27057</v>
      </c>
      <c r="I665" s="88">
        <f t="shared" si="325"/>
        <v>2780106750</v>
      </c>
      <c r="J665" s="92">
        <f t="shared" si="326"/>
        <v>11120427000</v>
      </c>
      <c r="K665" s="67">
        <v>354</v>
      </c>
      <c r="L665" s="68">
        <v>3087</v>
      </c>
      <c r="M665" s="68">
        <v>2158</v>
      </c>
      <c r="N665" s="68">
        <v>5968</v>
      </c>
      <c r="O665" s="69">
        <v>950</v>
      </c>
      <c r="P665" s="67">
        <v>9251457</v>
      </c>
      <c r="Q665" s="68">
        <v>8072614</v>
      </c>
      <c r="R665" s="68">
        <v>3451598</v>
      </c>
      <c r="S665" s="68">
        <v>14751901</v>
      </c>
      <c r="T665" s="69">
        <v>8526905</v>
      </c>
      <c r="U665" s="102">
        <f t="shared" si="305"/>
        <v>26134.0593220339</v>
      </c>
      <c r="V665" s="103">
        <f t="shared" si="306"/>
        <v>2615.0353093618401</v>
      </c>
      <c r="W665" s="103">
        <f t="shared" si="307"/>
        <v>1599.4430027803521</v>
      </c>
      <c r="X665" s="103">
        <f t="shared" si="308"/>
        <v>2471.8332774798928</v>
      </c>
      <c r="Y665" s="92">
        <f t="shared" si="309"/>
        <v>8975.6894736842114</v>
      </c>
      <c r="Z665" s="102">
        <f>Coverages!$C$10*G665</f>
        <v>1521956250</v>
      </c>
      <c r="AA665" s="103">
        <f>Coverages!$C$12*G665</f>
        <v>202927500</v>
      </c>
      <c r="AB665" s="103">
        <f>Coverages!$C$14*G665</f>
        <v>1014637500</v>
      </c>
      <c r="AC665" s="103">
        <f>Coverages!$C$16*G665</f>
        <v>20292750</v>
      </c>
      <c r="AD665" s="92">
        <f>Coverages!$C$18*G665</f>
        <v>20292750</v>
      </c>
      <c r="AE665" s="106">
        <f t="shared" si="327"/>
        <v>5.2333961636545072E-2</v>
      </c>
      <c r="AF665" s="107">
        <f t="shared" si="310"/>
        <v>0.4563698857966515</v>
      </c>
      <c r="AG665" s="107">
        <f t="shared" si="311"/>
        <v>0.31903019551317591</v>
      </c>
      <c r="AH665" s="107">
        <f t="shared" si="312"/>
        <v>0.88228554533022874</v>
      </c>
      <c r="AI665" s="108">
        <f t="shared" si="313"/>
        <v>0.14044424732971136</v>
      </c>
      <c r="AJ665" s="106">
        <f t="shared" si="334"/>
        <v>5.8643034748967808E-2</v>
      </c>
      <c r="AK665" s="107">
        <f t="shared" si="328"/>
        <v>0.47048083857799483</v>
      </c>
      <c r="AL665" s="107">
        <f t="shared" si="329"/>
        <v>0.33223481583682252</v>
      </c>
      <c r="AM665" s="107">
        <f t="shared" si="330"/>
        <v>0.89141543596961603</v>
      </c>
      <c r="AN665" s="108">
        <f t="shared" si="331"/>
        <v>0.150287419894411</v>
      </c>
      <c r="AO665" s="102">
        <f t="shared" si="332"/>
        <v>1367.6988579665151</v>
      </c>
      <c r="AP665" s="103">
        <f t="shared" si="314"/>
        <v>1193.4233654876741</v>
      </c>
      <c r="AQ665" s="103">
        <f t="shared" si="315"/>
        <v>510.27061388919691</v>
      </c>
      <c r="AR665" s="103">
        <f t="shared" si="316"/>
        <v>2180.8627711867539</v>
      </c>
      <c r="AS665" s="92">
        <f t="shared" si="317"/>
        <v>1260.583952396792</v>
      </c>
      <c r="AT665" s="102">
        <f t="shared" si="333"/>
        <v>1372.0205667503772</v>
      </c>
      <c r="AU665" s="103">
        <f t="shared" si="318"/>
        <v>1197.1943916981973</v>
      </c>
      <c r="AV665" s="103">
        <f t="shared" si="319"/>
        <v>511.88298709646153</v>
      </c>
      <c r="AW665" s="103">
        <f t="shared" si="320"/>
        <v>2187.7539473690963</v>
      </c>
      <c r="AX665" s="92">
        <f t="shared" si="321"/>
        <v>1264.5671952781736</v>
      </c>
    </row>
    <row r="666" spans="1:50" x14ac:dyDescent="0.2">
      <c r="A666" s="85" t="str">
        <f t="shared" si="322"/>
        <v>2015_1</v>
      </c>
      <c r="B666" s="59">
        <v>2015</v>
      </c>
      <c r="C666" s="59">
        <v>1</v>
      </c>
      <c r="D666" s="83" t="str">
        <f t="shared" si="323"/>
        <v>LMA_Personal</v>
      </c>
      <c r="E666" s="70" t="s">
        <v>21</v>
      </c>
      <c r="F666" s="71" t="s">
        <v>14</v>
      </c>
      <c r="G666" s="88">
        <f t="shared" si="324"/>
        <v>8229</v>
      </c>
      <c r="H666" s="72">
        <v>32916</v>
      </c>
      <c r="I666" s="88">
        <f t="shared" si="325"/>
        <v>3382119000</v>
      </c>
      <c r="J666" s="92">
        <f t="shared" si="326"/>
        <v>13528476000</v>
      </c>
      <c r="K666" s="67">
        <v>918</v>
      </c>
      <c r="L666" s="68">
        <v>2962</v>
      </c>
      <c r="M666" s="68">
        <v>5015</v>
      </c>
      <c r="N666" s="68">
        <v>4299</v>
      </c>
      <c r="O666" s="69">
        <v>4152</v>
      </c>
      <c r="P666" s="67">
        <v>14873972</v>
      </c>
      <c r="Q666" s="68">
        <v>7043373</v>
      </c>
      <c r="R666" s="68">
        <v>4666018</v>
      </c>
      <c r="S666" s="68">
        <v>12942596</v>
      </c>
      <c r="T666" s="69">
        <v>22917487</v>
      </c>
      <c r="U666" s="102">
        <f t="shared" si="305"/>
        <v>16202.583877995643</v>
      </c>
      <c r="V666" s="103">
        <f t="shared" si="306"/>
        <v>2377.911208642809</v>
      </c>
      <c r="W666" s="103">
        <f t="shared" si="307"/>
        <v>930.4123629112662</v>
      </c>
      <c r="X666" s="103">
        <f t="shared" si="308"/>
        <v>3010.6061874854618</v>
      </c>
      <c r="Y666" s="92">
        <f t="shared" si="309"/>
        <v>5519.6259633911368</v>
      </c>
      <c r="Z666" s="102">
        <f>Coverages!$C$10*G666</f>
        <v>1851525000</v>
      </c>
      <c r="AA666" s="103">
        <f>Coverages!$C$12*G666</f>
        <v>246870000</v>
      </c>
      <c r="AB666" s="103">
        <f>Coverages!$C$14*G666</f>
        <v>1234350000</v>
      </c>
      <c r="AC666" s="103">
        <f>Coverages!$C$16*G666</f>
        <v>24687000</v>
      </c>
      <c r="AD666" s="92">
        <f>Coverages!$C$18*G666</f>
        <v>24687000</v>
      </c>
      <c r="AE666" s="106">
        <f t="shared" si="327"/>
        <v>0.11155668975574189</v>
      </c>
      <c r="AF666" s="107">
        <f t="shared" si="310"/>
        <v>0.35994653056264431</v>
      </c>
      <c r="AG666" s="107">
        <f t="shared" si="311"/>
        <v>0.60943006440636771</v>
      </c>
      <c r="AH666" s="107">
        <f t="shared" si="312"/>
        <v>0.52242070725483047</v>
      </c>
      <c r="AI666" s="108">
        <f t="shared" si="313"/>
        <v>0.50455705432008746</v>
      </c>
      <c r="AJ666" s="106">
        <f t="shared" si="334"/>
        <v>0.11964290057983172</v>
      </c>
      <c r="AK666" s="107">
        <f t="shared" si="328"/>
        <v>0.37227500996213519</v>
      </c>
      <c r="AL666" s="107">
        <f t="shared" si="329"/>
        <v>0.62196129530864552</v>
      </c>
      <c r="AM666" s="107">
        <f t="shared" si="330"/>
        <v>0.53525037251427732</v>
      </c>
      <c r="AN666" s="108">
        <f t="shared" si="331"/>
        <v>0.51739910429626357</v>
      </c>
      <c r="AO666" s="102">
        <f t="shared" si="332"/>
        <v>1807.5066229189451</v>
      </c>
      <c r="AP666" s="103">
        <f t="shared" si="314"/>
        <v>855.92088953700329</v>
      </c>
      <c r="AQ666" s="103">
        <f t="shared" si="315"/>
        <v>567.02126625349376</v>
      </c>
      <c r="AR666" s="103">
        <f t="shared" si="316"/>
        <v>1572.8030137319238</v>
      </c>
      <c r="AS666" s="92">
        <f t="shared" si="317"/>
        <v>2784.9662170373072</v>
      </c>
      <c r="AT666" s="102">
        <f t="shared" si="333"/>
        <v>1813.2180536214405</v>
      </c>
      <c r="AU666" s="103">
        <f t="shared" si="318"/>
        <v>858.62546211528479</v>
      </c>
      <c r="AV666" s="103">
        <f t="shared" si="319"/>
        <v>568.8129624099472</v>
      </c>
      <c r="AW666" s="103">
        <f t="shared" si="320"/>
        <v>1577.7728187150442</v>
      </c>
      <c r="AX666" s="92">
        <f t="shared" si="321"/>
        <v>2793.7662631094549</v>
      </c>
    </row>
    <row r="667" spans="1:50" x14ac:dyDescent="0.2">
      <c r="A667" s="85" t="str">
        <f t="shared" si="322"/>
        <v>2015_1</v>
      </c>
      <c r="B667" s="59">
        <v>2015</v>
      </c>
      <c r="C667" s="59">
        <v>1</v>
      </c>
      <c r="D667" s="83" t="str">
        <f t="shared" si="323"/>
        <v>SYL_Personal</v>
      </c>
      <c r="E667" s="70" t="s">
        <v>22</v>
      </c>
      <c r="F667" s="71" t="s">
        <v>14</v>
      </c>
      <c r="G667" s="88">
        <f t="shared" si="324"/>
        <v>782.25</v>
      </c>
      <c r="H667" s="72">
        <v>3129</v>
      </c>
      <c r="I667" s="88">
        <f t="shared" si="325"/>
        <v>321504750</v>
      </c>
      <c r="J667" s="92">
        <f t="shared" si="326"/>
        <v>1286019000</v>
      </c>
      <c r="K667" s="67">
        <v>113</v>
      </c>
      <c r="L667" s="68">
        <v>306</v>
      </c>
      <c r="M667" s="68">
        <v>388</v>
      </c>
      <c r="N667" s="68">
        <v>428</v>
      </c>
      <c r="O667" s="69">
        <v>145</v>
      </c>
      <c r="P667" s="67">
        <v>1317902</v>
      </c>
      <c r="Q667" s="68">
        <v>880405</v>
      </c>
      <c r="R667" s="68">
        <v>341535</v>
      </c>
      <c r="S667" s="68">
        <v>1365982</v>
      </c>
      <c r="T667" s="69">
        <v>557026</v>
      </c>
      <c r="U667" s="102">
        <f t="shared" si="305"/>
        <v>11662.849557522124</v>
      </c>
      <c r="V667" s="103">
        <f t="shared" si="306"/>
        <v>2877.1405228758172</v>
      </c>
      <c r="W667" s="103">
        <f t="shared" si="307"/>
        <v>880.2448453608248</v>
      </c>
      <c r="X667" s="103">
        <f t="shared" si="308"/>
        <v>3191.5467289719627</v>
      </c>
      <c r="Y667" s="92">
        <f t="shared" si="309"/>
        <v>3841.5586206896551</v>
      </c>
      <c r="Z667" s="102">
        <f>Coverages!$C$10*G667</f>
        <v>176006250</v>
      </c>
      <c r="AA667" s="103">
        <f>Coverages!$C$12*G667</f>
        <v>23467500</v>
      </c>
      <c r="AB667" s="103">
        <f>Coverages!$C$14*G667</f>
        <v>117337500</v>
      </c>
      <c r="AC667" s="103">
        <f>Coverages!$C$16*G667</f>
        <v>2346750</v>
      </c>
      <c r="AD667" s="92">
        <f>Coverages!$C$18*G667</f>
        <v>2346750</v>
      </c>
      <c r="AE667" s="106">
        <f t="shared" si="327"/>
        <v>0.14445509747523169</v>
      </c>
      <c r="AF667" s="107">
        <f t="shared" si="310"/>
        <v>0.39117929050814959</v>
      </c>
      <c r="AG667" s="107">
        <f t="shared" si="311"/>
        <v>0.49600511345477788</v>
      </c>
      <c r="AH667" s="107">
        <f t="shared" si="312"/>
        <v>0.54713966123362101</v>
      </c>
      <c r="AI667" s="108">
        <f t="shared" si="313"/>
        <v>0.18536273569830616</v>
      </c>
      <c r="AJ667" s="106">
        <f t="shared" si="334"/>
        <v>0.17374183365134024</v>
      </c>
      <c r="AK667" s="107">
        <f t="shared" si="328"/>
        <v>0.43183445952243893</v>
      </c>
      <c r="AL667" s="107">
        <f t="shared" si="329"/>
        <v>0.53765744120740078</v>
      </c>
      <c r="AM667" s="107">
        <f t="shared" si="330"/>
        <v>0.58860778415953896</v>
      </c>
      <c r="AN667" s="108">
        <f t="shared" si="331"/>
        <v>0.21773525410576167</v>
      </c>
      <c r="AO667" s="102">
        <f t="shared" si="332"/>
        <v>1684.7580696708214</v>
      </c>
      <c r="AP667" s="103">
        <f t="shared" si="314"/>
        <v>1125.4777884308085</v>
      </c>
      <c r="AQ667" s="103">
        <f t="shared" si="315"/>
        <v>436.60594439117926</v>
      </c>
      <c r="AR667" s="103">
        <f t="shared" si="316"/>
        <v>1746.2217961009908</v>
      </c>
      <c r="AS667" s="92">
        <f t="shared" si="317"/>
        <v>712.08181527644615</v>
      </c>
      <c r="AT667" s="102">
        <f t="shared" si="333"/>
        <v>1690.0816346544204</v>
      </c>
      <c r="AU667" s="103">
        <f t="shared" si="318"/>
        <v>1129.0341175276499</v>
      </c>
      <c r="AV667" s="103">
        <f t="shared" si="319"/>
        <v>437.98554907094569</v>
      </c>
      <c r="AW667" s="103">
        <f t="shared" si="320"/>
        <v>1751.7395765910626</v>
      </c>
      <c r="AX667" s="92">
        <f t="shared" si="321"/>
        <v>714.33187947587396</v>
      </c>
    </row>
    <row r="668" spans="1:50" x14ac:dyDescent="0.2">
      <c r="A668" s="85" t="str">
        <f t="shared" si="322"/>
        <v>2015_1</v>
      </c>
      <c r="B668" s="59">
        <v>2015</v>
      </c>
      <c r="C668" s="59">
        <v>1</v>
      </c>
      <c r="D668" s="83" t="str">
        <f t="shared" si="323"/>
        <v>MYL_Personal</v>
      </c>
      <c r="E668" s="70" t="s">
        <v>23</v>
      </c>
      <c r="F668" s="71" t="s">
        <v>14</v>
      </c>
      <c r="G668" s="88">
        <f t="shared" si="324"/>
        <v>816</v>
      </c>
      <c r="H668" s="72">
        <v>3264</v>
      </c>
      <c r="I668" s="88">
        <f t="shared" si="325"/>
        <v>335376000</v>
      </c>
      <c r="J668" s="92">
        <f t="shared" si="326"/>
        <v>1341504000</v>
      </c>
      <c r="K668" s="67">
        <v>104</v>
      </c>
      <c r="L668" s="68">
        <v>342</v>
      </c>
      <c r="M668" s="68">
        <v>519</v>
      </c>
      <c r="N668" s="68">
        <v>506</v>
      </c>
      <c r="O668" s="69">
        <v>109</v>
      </c>
      <c r="P668" s="67">
        <v>1479578</v>
      </c>
      <c r="Q668" s="68">
        <v>1052261</v>
      </c>
      <c r="R668" s="68">
        <v>366176</v>
      </c>
      <c r="S668" s="68">
        <v>1703477</v>
      </c>
      <c r="T668" s="69">
        <v>512999</v>
      </c>
      <c r="U668" s="102">
        <f t="shared" si="305"/>
        <v>14226.711538461539</v>
      </c>
      <c r="V668" s="103">
        <f t="shared" si="306"/>
        <v>3076.7865497076023</v>
      </c>
      <c r="W668" s="103">
        <f t="shared" si="307"/>
        <v>705.54142581888243</v>
      </c>
      <c r="X668" s="103">
        <f t="shared" si="308"/>
        <v>3366.5553359683795</v>
      </c>
      <c r="Y668" s="92">
        <f t="shared" si="309"/>
        <v>4706.4128440366976</v>
      </c>
      <c r="Z668" s="102">
        <f>Coverages!$C$10*G668</f>
        <v>183600000</v>
      </c>
      <c r="AA668" s="103">
        <f>Coverages!$C$12*G668</f>
        <v>24480000</v>
      </c>
      <c r="AB668" s="103">
        <f>Coverages!$C$14*G668</f>
        <v>122400000</v>
      </c>
      <c r="AC668" s="103">
        <f>Coverages!$C$16*G668</f>
        <v>2448000</v>
      </c>
      <c r="AD668" s="92">
        <f>Coverages!$C$18*G668</f>
        <v>2448000</v>
      </c>
      <c r="AE668" s="106">
        <f t="shared" si="327"/>
        <v>0.12745098039215685</v>
      </c>
      <c r="AF668" s="107">
        <f t="shared" si="310"/>
        <v>0.41911764705882354</v>
      </c>
      <c r="AG668" s="107">
        <f t="shared" si="311"/>
        <v>0.63602941176470584</v>
      </c>
      <c r="AH668" s="107">
        <f t="shared" si="312"/>
        <v>0.62009803921568629</v>
      </c>
      <c r="AI668" s="108">
        <f t="shared" si="313"/>
        <v>0.13357843137254902</v>
      </c>
      <c r="AJ668" s="106">
        <f t="shared" si="334"/>
        <v>0.15465150933090172</v>
      </c>
      <c r="AK668" s="107">
        <f t="shared" si="328"/>
        <v>0.45936366410092544</v>
      </c>
      <c r="AL668" s="107">
        <f t="shared" si="329"/>
        <v>0.67527425390276052</v>
      </c>
      <c r="AM668" s="107">
        <f t="shared" si="330"/>
        <v>0.65968724490489439</v>
      </c>
      <c r="AN668" s="108">
        <f t="shared" si="331"/>
        <v>0.16132719508164486</v>
      </c>
      <c r="AO668" s="102">
        <f t="shared" si="332"/>
        <v>1813.2083333333333</v>
      </c>
      <c r="AP668" s="103">
        <f t="shared" si="314"/>
        <v>1289.5355392156862</v>
      </c>
      <c r="AQ668" s="103">
        <f t="shared" si="315"/>
        <v>448.74509803921569</v>
      </c>
      <c r="AR668" s="103">
        <f t="shared" si="316"/>
        <v>2087.5943627450979</v>
      </c>
      <c r="AS668" s="92">
        <f t="shared" si="317"/>
        <v>628.67524509803923</v>
      </c>
      <c r="AT668" s="102">
        <f t="shared" si="333"/>
        <v>1818.9377805252316</v>
      </c>
      <c r="AU668" s="103">
        <f t="shared" si="318"/>
        <v>1293.6102644627458</v>
      </c>
      <c r="AV668" s="103">
        <f t="shared" si="319"/>
        <v>450.16306049536234</v>
      </c>
      <c r="AW668" s="103">
        <f t="shared" si="320"/>
        <v>2094.190825732594</v>
      </c>
      <c r="AX668" s="92">
        <f t="shared" si="321"/>
        <v>630.66175792804654</v>
      </c>
    </row>
    <row r="669" spans="1:50" x14ac:dyDescent="0.2">
      <c r="A669" s="85" t="str">
        <f t="shared" si="322"/>
        <v>2015_1</v>
      </c>
      <c r="B669" s="59">
        <v>2015</v>
      </c>
      <c r="C669" s="59">
        <v>1</v>
      </c>
      <c r="D669" s="83" t="str">
        <f t="shared" si="323"/>
        <v>MYH_Personal</v>
      </c>
      <c r="E669" s="70" t="s">
        <v>24</v>
      </c>
      <c r="F669" s="71" t="s">
        <v>14</v>
      </c>
      <c r="G669" s="88">
        <f t="shared" si="324"/>
        <v>2375.5</v>
      </c>
      <c r="H669" s="72">
        <v>9502</v>
      </c>
      <c r="I669" s="88">
        <f t="shared" si="325"/>
        <v>976330500</v>
      </c>
      <c r="J669" s="92">
        <f t="shared" si="326"/>
        <v>3905322000</v>
      </c>
      <c r="K669" s="67">
        <v>279</v>
      </c>
      <c r="L669" s="68">
        <v>1031</v>
      </c>
      <c r="M669" s="68">
        <v>2964</v>
      </c>
      <c r="N669" s="68">
        <v>1187</v>
      </c>
      <c r="O669" s="69">
        <v>671</v>
      </c>
      <c r="P669" s="67">
        <v>5725235</v>
      </c>
      <c r="Q669" s="68">
        <v>4455881</v>
      </c>
      <c r="R669" s="68">
        <v>3533220</v>
      </c>
      <c r="S669" s="68">
        <v>3589727</v>
      </c>
      <c r="T669" s="69">
        <v>3897295</v>
      </c>
      <c r="U669" s="102">
        <f t="shared" si="305"/>
        <v>20520.555555555555</v>
      </c>
      <c r="V669" s="103">
        <f t="shared" si="306"/>
        <v>4321.9020368574202</v>
      </c>
      <c r="W669" s="103">
        <f t="shared" si="307"/>
        <v>1192.0445344129555</v>
      </c>
      <c r="X669" s="103">
        <f t="shared" si="308"/>
        <v>3024.201347935973</v>
      </c>
      <c r="Y669" s="92">
        <f t="shared" si="309"/>
        <v>5808.1892697466465</v>
      </c>
      <c r="Z669" s="102">
        <f>Coverages!$C$10*G669</f>
        <v>534487500</v>
      </c>
      <c r="AA669" s="103">
        <f>Coverages!$C$12*G669</f>
        <v>71265000</v>
      </c>
      <c r="AB669" s="103">
        <f>Coverages!$C$14*G669</f>
        <v>356325000</v>
      </c>
      <c r="AC669" s="103">
        <f>Coverages!$C$16*G669</f>
        <v>7126500</v>
      </c>
      <c r="AD669" s="92">
        <f>Coverages!$C$18*G669</f>
        <v>7126500</v>
      </c>
      <c r="AE669" s="106">
        <f t="shared" si="327"/>
        <v>0.11744895811408125</v>
      </c>
      <c r="AF669" s="107">
        <f t="shared" si="310"/>
        <v>0.43401389181225003</v>
      </c>
      <c r="AG669" s="107">
        <f t="shared" si="311"/>
        <v>1.2477373184592717</v>
      </c>
      <c r="AH669" s="107">
        <f t="shared" si="312"/>
        <v>0.499684276994317</v>
      </c>
      <c r="AI669" s="108">
        <f t="shared" si="313"/>
        <v>0.28246684908440328</v>
      </c>
      <c r="AJ669" s="106">
        <f t="shared" si="334"/>
        <v>0.13284017307917928</v>
      </c>
      <c r="AK669" s="107">
        <f t="shared" si="328"/>
        <v>0.45770760378854375</v>
      </c>
      <c r="AL669" s="107">
        <f t="shared" si="329"/>
        <v>1.2743161388356068</v>
      </c>
      <c r="AM669" s="107">
        <f t="shared" si="330"/>
        <v>0.52358705188293653</v>
      </c>
      <c r="AN669" s="108">
        <f t="shared" si="331"/>
        <v>0.30398887409547626</v>
      </c>
      <c r="AO669" s="102">
        <f t="shared" si="332"/>
        <v>2410.1178699221218</v>
      </c>
      <c r="AP669" s="103">
        <f t="shared" si="314"/>
        <v>1875.7655230477794</v>
      </c>
      <c r="AQ669" s="103">
        <f t="shared" si="315"/>
        <v>1487.3584508524521</v>
      </c>
      <c r="AR669" s="103">
        <f t="shared" si="316"/>
        <v>1511.1458640286255</v>
      </c>
      <c r="AS669" s="92">
        <f t="shared" si="317"/>
        <v>1640.6209219111765</v>
      </c>
      <c r="AT669" s="102">
        <f t="shared" si="333"/>
        <v>2417.7334554056629</v>
      </c>
      <c r="AU669" s="103">
        <f t="shared" si="318"/>
        <v>1881.6926409145547</v>
      </c>
      <c r="AV669" s="103">
        <f t="shared" si="319"/>
        <v>1492.0582647364511</v>
      </c>
      <c r="AW669" s="103">
        <f t="shared" si="320"/>
        <v>1515.9208423187874</v>
      </c>
      <c r="AX669" s="92">
        <f t="shared" si="321"/>
        <v>1645.8050205948248</v>
      </c>
    </row>
    <row r="670" spans="1:50" x14ac:dyDescent="0.2">
      <c r="A670" s="85" t="str">
        <f t="shared" si="322"/>
        <v>2015_1</v>
      </c>
      <c r="B670" s="59">
        <v>2015</v>
      </c>
      <c r="C670" s="59">
        <v>1</v>
      </c>
      <c r="D670" s="83" t="str">
        <f t="shared" si="323"/>
        <v>LML_Personal</v>
      </c>
      <c r="E670" s="70" t="s">
        <v>25</v>
      </c>
      <c r="F670" s="71" t="s">
        <v>14</v>
      </c>
      <c r="G670" s="88">
        <f t="shared" si="324"/>
        <v>6417</v>
      </c>
      <c r="H670" s="72">
        <v>25668</v>
      </c>
      <c r="I670" s="88">
        <f t="shared" si="325"/>
        <v>2637387000</v>
      </c>
      <c r="J670" s="92">
        <f t="shared" si="326"/>
        <v>10549548000</v>
      </c>
      <c r="K670" s="67">
        <v>181</v>
      </c>
      <c r="L670" s="68">
        <v>2887</v>
      </c>
      <c r="M670" s="68">
        <v>4629</v>
      </c>
      <c r="N670" s="68">
        <v>4815</v>
      </c>
      <c r="O670" s="69">
        <v>907</v>
      </c>
      <c r="P670" s="67">
        <v>2866027</v>
      </c>
      <c r="Q670" s="68">
        <v>5446597</v>
      </c>
      <c r="R670" s="68">
        <v>3854213</v>
      </c>
      <c r="S670" s="68">
        <v>10105482</v>
      </c>
      <c r="T670" s="69">
        <v>4407951</v>
      </c>
      <c r="U670" s="102">
        <f t="shared" si="305"/>
        <v>15834.403314917126</v>
      </c>
      <c r="V670" s="103">
        <f t="shared" si="306"/>
        <v>1886.5940422583997</v>
      </c>
      <c r="W670" s="103">
        <f t="shared" si="307"/>
        <v>832.62324476128754</v>
      </c>
      <c r="X670" s="103">
        <f t="shared" si="308"/>
        <v>2098.7501557632399</v>
      </c>
      <c r="Y670" s="92">
        <f t="shared" si="309"/>
        <v>4859.9239250275632</v>
      </c>
      <c r="Z670" s="102">
        <f>Coverages!$C$10*G670</f>
        <v>1443825000</v>
      </c>
      <c r="AA670" s="103">
        <f>Coverages!$C$12*G670</f>
        <v>192510000</v>
      </c>
      <c r="AB670" s="103">
        <f>Coverages!$C$14*G670</f>
        <v>962550000</v>
      </c>
      <c r="AC670" s="103">
        <f>Coverages!$C$16*G670</f>
        <v>19251000</v>
      </c>
      <c r="AD670" s="92">
        <f>Coverages!$C$18*G670</f>
        <v>19251000</v>
      </c>
      <c r="AE670" s="106">
        <f t="shared" si="327"/>
        <v>2.8206326944054855E-2</v>
      </c>
      <c r="AF670" s="107">
        <f t="shared" si="310"/>
        <v>0.44989870656069814</v>
      </c>
      <c r="AG670" s="107">
        <f t="shared" si="311"/>
        <v>0.72136512388966811</v>
      </c>
      <c r="AH670" s="107">
        <f t="shared" si="312"/>
        <v>0.75035063113604483</v>
      </c>
      <c r="AI670" s="108">
        <f t="shared" si="313"/>
        <v>0.14134330684120305</v>
      </c>
      <c r="AJ670" s="106">
        <f t="shared" si="334"/>
        <v>3.3021924693133115E-2</v>
      </c>
      <c r="AK670" s="107">
        <f t="shared" si="328"/>
        <v>0.46436870907971872</v>
      </c>
      <c r="AL670" s="107">
        <f t="shared" si="329"/>
        <v>0.73440535263697893</v>
      </c>
      <c r="AM670" s="107">
        <f t="shared" si="330"/>
        <v>0.76293951606153032</v>
      </c>
      <c r="AN670" s="108">
        <f t="shared" si="331"/>
        <v>0.15147628963131873</v>
      </c>
      <c r="AO670" s="102">
        <f t="shared" si="332"/>
        <v>446.63035686457846</v>
      </c>
      <c r="AP670" s="103">
        <f t="shared" si="314"/>
        <v>848.77621941717314</v>
      </c>
      <c r="AQ670" s="103">
        <f t="shared" si="315"/>
        <v>600.62537011064364</v>
      </c>
      <c r="AR670" s="103">
        <f t="shared" si="316"/>
        <v>1574.7985039738196</v>
      </c>
      <c r="AS670" s="92">
        <f t="shared" si="317"/>
        <v>686.91771856007483</v>
      </c>
      <c r="AT670" s="102">
        <f t="shared" si="333"/>
        <v>448.04163707817088</v>
      </c>
      <c r="AU670" s="103">
        <f t="shared" si="318"/>
        <v>851.45821598507428</v>
      </c>
      <c r="AV670" s="103">
        <f t="shared" si="319"/>
        <v>602.52324983957533</v>
      </c>
      <c r="AW670" s="103">
        <f t="shared" si="320"/>
        <v>1579.7746143856946</v>
      </c>
      <c r="AX670" s="92">
        <f t="shared" si="321"/>
        <v>689.08826825440258</v>
      </c>
    </row>
    <row r="671" spans="1:50" x14ac:dyDescent="0.2">
      <c r="A671" s="85" t="str">
        <f t="shared" si="322"/>
        <v>2015_1</v>
      </c>
      <c r="B671" s="59">
        <v>2015</v>
      </c>
      <c r="C671" s="59">
        <v>1</v>
      </c>
      <c r="D671" s="83" t="str">
        <f t="shared" si="323"/>
        <v>MSA_Personal</v>
      </c>
      <c r="E671" s="70" t="s">
        <v>26</v>
      </c>
      <c r="F671" s="71" t="s">
        <v>14</v>
      </c>
      <c r="G671" s="88">
        <f t="shared" si="324"/>
        <v>6301</v>
      </c>
      <c r="H671" s="72">
        <v>25204</v>
      </c>
      <c r="I671" s="88">
        <f t="shared" si="325"/>
        <v>2589711000</v>
      </c>
      <c r="J671" s="92">
        <f t="shared" si="326"/>
        <v>10358844000</v>
      </c>
      <c r="K671" s="67">
        <v>340</v>
      </c>
      <c r="L671" s="68">
        <v>2769</v>
      </c>
      <c r="M671" s="68">
        <v>4090</v>
      </c>
      <c r="N671" s="68">
        <v>5967</v>
      </c>
      <c r="O671" s="69">
        <v>1010</v>
      </c>
      <c r="P671" s="67">
        <v>7071437</v>
      </c>
      <c r="Q671" s="68">
        <v>8588111</v>
      </c>
      <c r="R671" s="68">
        <v>5207995</v>
      </c>
      <c r="S671" s="68">
        <v>18357986</v>
      </c>
      <c r="T671" s="69">
        <v>4304602</v>
      </c>
      <c r="U671" s="102">
        <f t="shared" si="305"/>
        <v>20798.344117647059</v>
      </c>
      <c r="V671" s="103">
        <f t="shared" si="306"/>
        <v>3101.520765619357</v>
      </c>
      <c r="W671" s="103">
        <f t="shared" si="307"/>
        <v>1273.3484107579461</v>
      </c>
      <c r="X671" s="103">
        <f t="shared" si="308"/>
        <v>3076.5855538796714</v>
      </c>
      <c r="Y671" s="92">
        <f t="shared" si="309"/>
        <v>4261.9821782178215</v>
      </c>
      <c r="Z671" s="102">
        <f>Coverages!$C$10*G671</f>
        <v>1417725000</v>
      </c>
      <c r="AA671" s="103">
        <f>Coverages!$C$12*G671</f>
        <v>189030000</v>
      </c>
      <c r="AB671" s="103">
        <f>Coverages!$C$14*G671</f>
        <v>945150000</v>
      </c>
      <c r="AC671" s="103">
        <f>Coverages!$C$16*G671</f>
        <v>18903000</v>
      </c>
      <c r="AD671" s="92">
        <f>Coverages!$C$18*G671</f>
        <v>18903000</v>
      </c>
      <c r="AE671" s="106">
        <f t="shared" si="327"/>
        <v>5.3959688938263771E-2</v>
      </c>
      <c r="AF671" s="107">
        <f t="shared" si="310"/>
        <v>0.43945405491191875</v>
      </c>
      <c r="AG671" s="107">
        <f t="shared" si="311"/>
        <v>0.64910331693382006</v>
      </c>
      <c r="AH671" s="107">
        <f t="shared" si="312"/>
        <v>0.94699254086652918</v>
      </c>
      <c r="AI671" s="108">
        <f t="shared" si="313"/>
        <v>0.16029201714013649</v>
      </c>
      <c r="AJ671" s="106">
        <f t="shared" si="334"/>
        <v>6.059163096309015E-2</v>
      </c>
      <c r="AK671" s="107">
        <f t="shared" si="328"/>
        <v>0.45402251092176615</v>
      </c>
      <c r="AL671" s="107">
        <f t="shared" si="329"/>
        <v>0.66311201345145243</v>
      </c>
      <c r="AM671" s="107">
        <f t="shared" si="330"/>
        <v>0.95356901254140314</v>
      </c>
      <c r="AN671" s="108">
        <f t="shared" si="331"/>
        <v>0.17106091528385853</v>
      </c>
      <c r="AO671" s="102">
        <f t="shared" si="332"/>
        <v>1122.2721790192033</v>
      </c>
      <c r="AP671" s="103">
        <f t="shared" si="314"/>
        <v>1362.9758768449453</v>
      </c>
      <c r="AQ671" s="103">
        <f t="shared" si="315"/>
        <v>826.53467703539116</v>
      </c>
      <c r="AR671" s="103">
        <f t="shared" si="316"/>
        <v>2913.5035708617679</v>
      </c>
      <c r="AS671" s="92">
        <f t="shared" si="317"/>
        <v>683.1617203618473</v>
      </c>
      <c r="AT671" s="102">
        <f t="shared" si="333"/>
        <v>1125.8183789050192</v>
      </c>
      <c r="AU671" s="103">
        <f t="shared" si="318"/>
        <v>1367.2826617668181</v>
      </c>
      <c r="AV671" s="103">
        <f t="shared" si="319"/>
        <v>829.14639390062371</v>
      </c>
      <c r="AW671" s="103">
        <f t="shared" si="320"/>
        <v>2922.7097743331428</v>
      </c>
      <c r="AX671" s="92">
        <f t="shared" si="321"/>
        <v>685.32040170495804</v>
      </c>
    </row>
    <row r="672" spans="1:50" x14ac:dyDescent="0.2">
      <c r="A672" s="85" t="str">
        <f t="shared" si="322"/>
        <v>2015_1</v>
      </c>
      <c r="B672" s="59">
        <v>2015</v>
      </c>
      <c r="C672" s="59">
        <v>1</v>
      </c>
      <c r="D672" s="83" t="str">
        <f t="shared" si="323"/>
        <v>LYA_Personal</v>
      </c>
      <c r="E672" s="70" t="s">
        <v>27</v>
      </c>
      <c r="F672" s="71" t="s">
        <v>14</v>
      </c>
      <c r="G672" s="88">
        <f t="shared" si="324"/>
        <v>1620.5</v>
      </c>
      <c r="H672" s="72">
        <v>6482</v>
      </c>
      <c r="I672" s="88">
        <f t="shared" si="325"/>
        <v>666025500</v>
      </c>
      <c r="J672" s="92">
        <f t="shared" si="326"/>
        <v>2664102000</v>
      </c>
      <c r="K672" s="67">
        <v>182</v>
      </c>
      <c r="L672" s="68">
        <v>718</v>
      </c>
      <c r="M672" s="68">
        <v>971</v>
      </c>
      <c r="N672" s="68">
        <v>1023</v>
      </c>
      <c r="O672" s="69">
        <v>306</v>
      </c>
      <c r="P672" s="67">
        <v>3808478</v>
      </c>
      <c r="Q672" s="68">
        <v>2135503</v>
      </c>
      <c r="R672" s="68">
        <v>884081</v>
      </c>
      <c r="S672" s="68">
        <v>3265816</v>
      </c>
      <c r="T672" s="69">
        <v>2433504</v>
      </c>
      <c r="U672" s="102">
        <f t="shared" si="305"/>
        <v>20925.703296703297</v>
      </c>
      <c r="V672" s="103">
        <f t="shared" si="306"/>
        <v>2974.2381615598888</v>
      </c>
      <c r="W672" s="103">
        <f t="shared" si="307"/>
        <v>910.48506694129765</v>
      </c>
      <c r="X672" s="103">
        <f t="shared" si="308"/>
        <v>3192.3910068426198</v>
      </c>
      <c r="Y672" s="92">
        <f t="shared" si="309"/>
        <v>7952.6274509803925</v>
      </c>
      <c r="Z672" s="102">
        <f>Coverages!$C$10*G672</f>
        <v>364612500</v>
      </c>
      <c r="AA672" s="103">
        <f>Coverages!$C$12*G672</f>
        <v>48615000</v>
      </c>
      <c r="AB672" s="103">
        <f>Coverages!$C$14*G672</f>
        <v>243075000</v>
      </c>
      <c r="AC672" s="103">
        <f>Coverages!$C$16*G672</f>
        <v>4861500</v>
      </c>
      <c r="AD672" s="92">
        <f>Coverages!$C$18*G672</f>
        <v>4861500</v>
      </c>
      <c r="AE672" s="106">
        <f t="shared" si="327"/>
        <v>0.11231101511879049</v>
      </c>
      <c r="AF672" s="107">
        <f t="shared" si="310"/>
        <v>0.44307312557852513</v>
      </c>
      <c r="AG672" s="107">
        <f t="shared" si="311"/>
        <v>0.59919777846343725</v>
      </c>
      <c r="AH672" s="107">
        <f t="shared" si="312"/>
        <v>0.6312866399259488</v>
      </c>
      <c r="AI672" s="108">
        <f t="shared" si="313"/>
        <v>0.18883060783708733</v>
      </c>
      <c r="AJ672" s="106">
        <f t="shared" si="334"/>
        <v>0.13058667197221094</v>
      </c>
      <c r="AK672" s="107">
        <f t="shared" si="328"/>
        <v>0.47182513455702196</v>
      </c>
      <c r="AL672" s="107">
        <f t="shared" si="329"/>
        <v>0.62756269830717504</v>
      </c>
      <c r="AM672" s="107">
        <f t="shared" si="330"/>
        <v>0.65921138001831281</v>
      </c>
      <c r="AN672" s="108">
        <f t="shared" si="331"/>
        <v>0.21148348533586403</v>
      </c>
      <c r="AO672" s="102">
        <f t="shared" si="332"/>
        <v>2350.1869793273681</v>
      </c>
      <c r="AP672" s="103">
        <f t="shared" si="314"/>
        <v>1317.8049984572663</v>
      </c>
      <c r="AQ672" s="103">
        <f t="shared" si="315"/>
        <v>545.56062943535949</v>
      </c>
      <c r="AR672" s="103">
        <f t="shared" si="316"/>
        <v>2015.313792039494</v>
      </c>
      <c r="AS672" s="92">
        <f t="shared" si="317"/>
        <v>1501.6994754705338</v>
      </c>
      <c r="AT672" s="102">
        <f t="shared" si="333"/>
        <v>2357.6131928195537</v>
      </c>
      <c r="AU672" s="103">
        <f t="shared" si="318"/>
        <v>1321.9690506563868</v>
      </c>
      <c r="AV672" s="103">
        <f t="shared" si="319"/>
        <v>547.28451342533788</v>
      </c>
      <c r="AW672" s="103">
        <f t="shared" si="320"/>
        <v>2021.6818600294353</v>
      </c>
      <c r="AX672" s="92">
        <f t="shared" si="321"/>
        <v>1506.4446046896305</v>
      </c>
    </row>
    <row r="673" spans="1:50" x14ac:dyDescent="0.2">
      <c r="A673" s="85" t="str">
        <f t="shared" si="322"/>
        <v>2015_1</v>
      </c>
      <c r="B673" s="59">
        <v>2015</v>
      </c>
      <c r="C673" s="59">
        <v>1</v>
      </c>
      <c r="D673" s="83" t="str">
        <f t="shared" si="323"/>
        <v>MMA_Personal</v>
      </c>
      <c r="E673" s="70" t="s">
        <v>28</v>
      </c>
      <c r="F673" s="71" t="s">
        <v>14</v>
      </c>
      <c r="G673" s="88">
        <f t="shared" si="324"/>
        <v>11193.75</v>
      </c>
      <c r="H673" s="72">
        <v>44775</v>
      </c>
      <c r="I673" s="88">
        <f t="shared" si="325"/>
        <v>4600631250</v>
      </c>
      <c r="J673" s="92">
        <f t="shared" si="326"/>
        <v>18402525000</v>
      </c>
      <c r="K673" s="67">
        <v>1168</v>
      </c>
      <c r="L673" s="68">
        <v>4800</v>
      </c>
      <c r="M673" s="68">
        <v>7217</v>
      </c>
      <c r="N673" s="68">
        <v>8591</v>
      </c>
      <c r="O673" s="69">
        <v>1768</v>
      </c>
      <c r="P673" s="67">
        <v>15585451</v>
      </c>
      <c r="Q673" s="68">
        <v>14898316</v>
      </c>
      <c r="R673" s="68">
        <v>7532960</v>
      </c>
      <c r="S673" s="68">
        <v>28735980</v>
      </c>
      <c r="T673" s="69">
        <v>18159756</v>
      </c>
      <c r="U673" s="102">
        <f t="shared" si="305"/>
        <v>13343.708047945205</v>
      </c>
      <c r="V673" s="103">
        <f t="shared" si="306"/>
        <v>3103.8158333333336</v>
      </c>
      <c r="W673" s="103">
        <f t="shared" si="307"/>
        <v>1043.7799639739503</v>
      </c>
      <c r="X673" s="103">
        <f t="shared" si="308"/>
        <v>3344.8934931905483</v>
      </c>
      <c r="Y673" s="92">
        <f t="shared" si="309"/>
        <v>10271.355203619909</v>
      </c>
      <c r="Z673" s="102">
        <f>Coverages!$C$10*G673</f>
        <v>2518593750</v>
      </c>
      <c r="AA673" s="103">
        <f>Coverages!$C$12*G673</f>
        <v>335812500</v>
      </c>
      <c r="AB673" s="103">
        <f>Coverages!$C$14*G673</f>
        <v>1679062500</v>
      </c>
      <c r="AC673" s="103">
        <f>Coverages!$C$16*G673</f>
        <v>33581250</v>
      </c>
      <c r="AD673" s="92">
        <f>Coverages!$C$18*G673</f>
        <v>33581250</v>
      </c>
      <c r="AE673" s="106">
        <f t="shared" si="327"/>
        <v>0.10434394193188164</v>
      </c>
      <c r="AF673" s="107">
        <f t="shared" si="310"/>
        <v>0.42881072026800671</v>
      </c>
      <c r="AG673" s="107">
        <f t="shared" si="311"/>
        <v>0.64473478503629256</v>
      </c>
      <c r="AH673" s="107">
        <f t="shared" si="312"/>
        <v>0.76748185371300948</v>
      </c>
      <c r="AI673" s="108">
        <f t="shared" si="313"/>
        <v>0.15794528196538246</v>
      </c>
      <c r="AJ673" s="106">
        <f t="shared" si="334"/>
        <v>0.11107638009421159</v>
      </c>
      <c r="AK673" s="107">
        <f t="shared" si="328"/>
        <v>0.43970982837830691</v>
      </c>
      <c r="AL673" s="107">
        <f t="shared" si="329"/>
        <v>0.65527464919931711</v>
      </c>
      <c r="AM673" s="107">
        <f t="shared" si="330"/>
        <v>0.77678501613602768</v>
      </c>
      <c r="AN673" s="108">
        <f t="shared" si="331"/>
        <v>0.16597668841343194</v>
      </c>
      <c r="AO673" s="102">
        <f t="shared" si="332"/>
        <v>1392.3350977107762</v>
      </c>
      <c r="AP673" s="103">
        <f t="shared" si="314"/>
        <v>1330.9495030709102</v>
      </c>
      <c r="AQ673" s="103">
        <f t="shared" si="315"/>
        <v>672.96125069793413</v>
      </c>
      <c r="AR673" s="103">
        <f t="shared" si="316"/>
        <v>2567.1450586264655</v>
      </c>
      <c r="AS673" s="92">
        <f t="shared" si="317"/>
        <v>1622.3120938023451</v>
      </c>
      <c r="AT673" s="102">
        <f t="shared" si="333"/>
        <v>1396.7346530564628</v>
      </c>
      <c r="AU673" s="103">
        <f t="shared" si="318"/>
        <v>1335.155089794036</v>
      </c>
      <c r="AV673" s="103">
        <f t="shared" si="319"/>
        <v>675.08770019476572</v>
      </c>
      <c r="AW673" s="103">
        <f t="shared" si="320"/>
        <v>2575.2568248129264</v>
      </c>
      <c r="AX673" s="92">
        <f t="shared" si="321"/>
        <v>1627.4383395289633</v>
      </c>
    </row>
    <row r="674" spans="1:50" x14ac:dyDescent="0.2">
      <c r="A674" s="85" t="str">
        <f t="shared" si="322"/>
        <v>2015_1</v>
      </c>
      <c r="B674" s="59">
        <v>2015</v>
      </c>
      <c r="C674" s="59">
        <v>1</v>
      </c>
      <c r="D674" s="83" t="str">
        <f t="shared" si="323"/>
        <v>LYH_Personal</v>
      </c>
      <c r="E674" s="70" t="s">
        <v>29</v>
      </c>
      <c r="F674" s="71" t="s">
        <v>14</v>
      </c>
      <c r="G674" s="88">
        <f t="shared" si="324"/>
        <v>1192.25</v>
      </c>
      <c r="H674" s="72">
        <v>4769</v>
      </c>
      <c r="I674" s="88">
        <f t="shared" si="325"/>
        <v>490014750</v>
      </c>
      <c r="J674" s="92">
        <f t="shared" si="326"/>
        <v>1960059000</v>
      </c>
      <c r="K674" s="67">
        <v>155</v>
      </c>
      <c r="L674" s="68">
        <v>526</v>
      </c>
      <c r="M674" s="68">
        <v>689</v>
      </c>
      <c r="N674" s="68">
        <v>1013</v>
      </c>
      <c r="O674" s="69">
        <v>242</v>
      </c>
      <c r="P674" s="67">
        <v>2538755</v>
      </c>
      <c r="Q674" s="68">
        <v>1598150</v>
      </c>
      <c r="R674" s="68">
        <v>716042</v>
      </c>
      <c r="S674" s="68">
        <v>3102030</v>
      </c>
      <c r="T674" s="69">
        <v>1869672</v>
      </c>
      <c r="U674" s="102">
        <f t="shared" si="305"/>
        <v>16379.064516129032</v>
      </c>
      <c r="V674" s="103">
        <f t="shared" si="306"/>
        <v>3038.3079847908743</v>
      </c>
      <c r="W674" s="103">
        <f t="shared" si="307"/>
        <v>1039.2481857764876</v>
      </c>
      <c r="X674" s="103">
        <f t="shared" si="308"/>
        <v>3062.2211253701876</v>
      </c>
      <c r="Y674" s="92">
        <f t="shared" si="309"/>
        <v>7725.9173553719011</v>
      </c>
      <c r="Z674" s="102">
        <f>Coverages!$C$10*G674</f>
        <v>268256250</v>
      </c>
      <c r="AA674" s="103">
        <f>Coverages!$C$12*G674</f>
        <v>35767500</v>
      </c>
      <c r="AB674" s="103">
        <f>Coverages!$C$14*G674</f>
        <v>178837500</v>
      </c>
      <c r="AC674" s="103">
        <f>Coverages!$C$16*G674</f>
        <v>3576750</v>
      </c>
      <c r="AD674" s="92">
        <f>Coverages!$C$18*G674</f>
        <v>3576750</v>
      </c>
      <c r="AE674" s="106">
        <f t="shared" si="327"/>
        <v>0.13000629062696581</v>
      </c>
      <c r="AF674" s="107">
        <f t="shared" si="310"/>
        <v>0.44118263786957435</v>
      </c>
      <c r="AG674" s="107">
        <f t="shared" si="311"/>
        <v>0.57789893059341579</v>
      </c>
      <c r="AH674" s="107">
        <f t="shared" si="312"/>
        <v>0.8496540155168798</v>
      </c>
      <c r="AI674" s="108">
        <f t="shared" si="313"/>
        <v>0.20297756343048856</v>
      </c>
      <c r="AJ674" s="106">
        <f t="shared" si="334"/>
        <v>0.15270036611844545</v>
      </c>
      <c r="AK674" s="107">
        <f t="shared" si="328"/>
        <v>0.47468816133822672</v>
      </c>
      <c r="AL674" s="107">
        <f t="shared" si="329"/>
        <v>0.61122671376349991</v>
      </c>
      <c r="AM674" s="107">
        <f t="shared" si="330"/>
        <v>0.87377190102840385</v>
      </c>
      <c r="AN674" s="108">
        <f t="shared" si="331"/>
        <v>0.23011891974241455</v>
      </c>
      <c r="AO674" s="102">
        <f t="shared" si="332"/>
        <v>2129.3814216816941</v>
      </c>
      <c r="AP674" s="103">
        <f t="shared" si="314"/>
        <v>1340.4487313902287</v>
      </c>
      <c r="AQ674" s="103">
        <f t="shared" si="315"/>
        <v>600.58041518137975</v>
      </c>
      <c r="AR674" s="103">
        <f t="shared" si="316"/>
        <v>2601.8284755713985</v>
      </c>
      <c r="AS674" s="92">
        <f t="shared" si="317"/>
        <v>1568.1878800587126</v>
      </c>
      <c r="AT674" s="102">
        <f t="shared" si="333"/>
        <v>2136.1099250658067</v>
      </c>
      <c r="AU674" s="103">
        <f t="shared" si="318"/>
        <v>1344.684334149581</v>
      </c>
      <c r="AV674" s="103">
        <f t="shared" si="319"/>
        <v>602.47815285995318</v>
      </c>
      <c r="AW674" s="103">
        <f t="shared" si="320"/>
        <v>2610.049835786393</v>
      </c>
      <c r="AX674" s="92">
        <f t="shared" si="321"/>
        <v>1573.1431019604638</v>
      </c>
    </row>
    <row r="675" spans="1:50" x14ac:dyDescent="0.2">
      <c r="A675" s="85" t="str">
        <f t="shared" si="322"/>
        <v>2015_1</v>
      </c>
      <c r="B675" s="59">
        <v>2015</v>
      </c>
      <c r="C675" s="59">
        <v>1</v>
      </c>
      <c r="D675" s="83" t="str">
        <f t="shared" si="323"/>
        <v>SSA_Personal</v>
      </c>
      <c r="E675" s="70" t="s">
        <v>30</v>
      </c>
      <c r="F675" s="71" t="s">
        <v>14</v>
      </c>
      <c r="G675" s="88">
        <f t="shared" si="324"/>
        <v>2357.75</v>
      </c>
      <c r="H675" s="72">
        <v>9431</v>
      </c>
      <c r="I675" s="88">
        <f t="shared" si="325"/>
        <v>969035250</v>
      </c>
      <c r="J675" s="92">
        <f t="shared" si="326"/>
        <v>3876141000</v>
      </c>
      <c r="K675" s="67">
        <v>286</v>
      </c>
      <c r="L675" s="68">
        <v>1020</v>
      </c>
      <c r="M675" s="68">
        <v>467</v>
      </c>
      <c r="N675" s="68">
        <v>2162</v>
      </c>
      <c r="O675" s="69">
        <v>1274</v>
      </c>
      <c r="P675" s="67">
        <v>6098144</v>
      </c>
      <c r="Q675" s="68">
        <v>1880743</v>
      </c>
      <c r="R675" s="68">
        <v>391890</v>
      </c>
      <c r="S675" s="68">
        <v>6967809</v>
      </c>
      <c r="T675" s="69">
        <v>8017869</v>
      </c>
      <c r="U675" s="102">
        <f t="shared" si="305"/>
        <v>21322.18181818182</v>
      </c>
      <c r="V675" s="103">
        <f t="shared" si="306"/>
        <v>1843.8656862745097</v>
      </c>
      <c r="W675" s="103">
        <f t="shared" si="307"/>
        <v>839.16488222698069</v>
      </c>
      <c r="X675" s="103">
        <f t="shared" si="308"/>
        <v>3222.8533765032375</v>
      </c>
      <c r="Y675" s="92">
        <f t="shared" si="309"/>
        <v>6293.460753532182</v>
      </c>
      <c r="Z675" s="102">
        <f>Coverages!$C$10*G675</f>
        <v>530493750</v>
      </c>
      <c r="AA675" s="103">
        <f>Coverages!$C$12*G675</f>
        <v>70732500</v>
      </c>
      <c r="AB675" s="103">
        <f>Coverages!$C$14*G675</f>
        <v>353662500</v>
      </c>
      <c r="AC675" s="103">
        <f>Coverages!$C$16*G675</f>
        <v>7073250</v>
      </c>
      <c r="AD675" s="92">
        <f>Coverages!$C$18*G675</f>
        <v>7073250</v>
      </c>
      <c r="AE675" s="106">
        <f t="shared" si="327"/>
        <v>0.12130208885590076</v>
      </c>
      <c r="AF675" s="107">
        <f t="shared" si="310"/>
        <v>0.43261584137419151</v>
      </c>
      <c r="AG675" s="107">
        <f t="shared" si="311"/>
        <v>0.19807019404092885</v>
      </c>
      <c r="AH675" s="107">
        <f t="shared" si="312"/>
        <v>0.91697593044215886</v>
      </c>
      <c r="AI675" s="108">
        <f t="shared" si="313"/>
        <v>0.5403456685399215</v>
      </c>
      <c r="AJ675" s="106">
        <f t="shared" si="334"/>
        <v>0.13696819198165197</v>
      </c>
      <c r="AK675" s="107">
        <f t="shared" si="328"/>
        <v>0.45638954566551343</v>
      </c>
      <c r="AL675" s="107">
        <f t="shared" si="329"/>
        <v>0.21719446047572166</v>
      </c>
      <c r="AM675" s="107">
        <f t="shared" si="330"/>
        <v>0.93021593153379589</v>
      </c>
      <c r="AN675" s="108">
        <f t="shared" si="331"/>
        <v>0.56426001737693543</v>
      </c>
      <c r="AO675" s="102">
        <f t="shared" si="332"/>
        <v>2586.4251935107623</v>
      </c>
      <c r="AP675" s="103">
        <f t="shared" si="314"/>
        <v>797.68550524864804</v>
      </c>
      <c r="AQ675" s="103">
        <f t="shared" si="315"/>
        <v>166.21355105503127</v>
      </c>
      <c r="AR675" s="103">
        <f t="shared" si="316"/>
        <v>2955.2789735977099</v>
      </c>
      <c r="AS675" s="92">
        <f t="shared" si="317"/>
        <v>3400.6442582971054</v>
      </c>
      <c r="AT675" s="102">
        <f t="shared" si="333"/>
        <v>2594.597881827704</v>
      </c>
      <c r="AU675" s="103">
        <f t="shared" si="318"/>
        <v>800.20606336325966</v>
      </c>
      <c r="AV675" s="103">
        <f t="shared" si="319"/>
        <v>166.73875918795275</v>
      </c>
      <c r="AW675" s="103">
        <f t="shared" si="320"/>
        <v>2964.6171806339789</v>
      </c>
      <c r="AX675" s="92">
        <f t="shared" si="321"/>
        <v>3411.3897481220538</v>
      </c>
    </row>
    <row r="676" spans="1:50" x14ac:dyDescent="0.2">
      <c r="A676" s="85" t="str">
        <f t="shared" si="322"/>
        <v>2015_1</v>
      </c>
      <c r="B676" s="59">
        <v>2015</v>
      </c>
      <c r="C676" s="59">
        <v>1</v>
      </c>
      <c r="D676" s="83" t="str">
        <f t="shared" si="323"/>
        <v>MML_Personal</v>
      </c>
      <c r="E676" s="70" t="s">
        <v>31</v>
      </c>
      <c r="F676" s="71" t="s">
        <v>14</v>
      </c>
      <c r="G676" s="88">
        <f t="shared" si="324"/>
        <v>7506</v>
      </c>
      <c r="H676" s="72">
        <v>30024</v>
      </c>
      <c r="I676" s="88">
        <f t="shared" si="325"/>
        <v>3084966000</v>
      </c>
      <c r="J676" s="92">
        <f t="shared" si="326"/>
        <v>12339864000</v>
      </c>
      <c r="K676" s="67">
        <v>687</v>
      </c>
      <c r="L676" s="68">
        <v>3226</v>
      </c>
      <c r="M676" s="68">
        <v>6799</v>
      </c>
      <c r="N676" s="68">
        <v>4356</v>
      </c>
      <c r="O676" s="69">
        <v>1084</v>
      </c>
      <c r="P676" s="67">
        <v>9345956</v>
      </c>
      <c r="Q676" s="68">
        <v>9786481</v>
      </c>
      <c r="R676" s="68">
        <v>4173560</v>
      </c>
      <c r="S676" s="68">
        <v>14455311</v>
      </c>
      <c r="T676" s="69">
        <v>2415676</v>
      </c>
      <c r="U676" s="102">
        <f t="shared" si="305"/>
        <v>13604.011644832606</v>
      </c>
      <c r="V676" s="103">
        <f t="shared" si="306"/>
        <v>3033.6270923744573</v>
      </c>
      <c r="W676" s="103">
        <f t="shared" si="307"/>
        <v>613.84909545521396</v>
      </c>
      <c r="X676" s="103">
        <f t="shared" si="308"/>
        <v>3318.4827823691462</v>
      </c>
      <c r="Y676" s="92">
        <f t="shared" si="309"/>
        <v>2228.4833948339483</v>
      </c>
      <c r="Z676" s="102">
        <f>Coverages!$C$10*G676</f>
        <v>1688850000</v>
      </c>
      <c r="AA676" s="103">
        <f>Coverages!$C$12*G676</f>
        <v>225180000</v>
      </c>
      <c r="AB676" s="103">
        <f>Coverages!$C$14*G676</f>
        <v>1125900000</v>
      </c>
      <c r="AC676" s="103">
        <f>Coverages!$C$16*G676</f>
        <v>22518000</v>
      </c>
      <c r="AD676" s="92">
        <f>Coverages!$C$18*G676</f>
        <v>22518000</v>
      </c>
      <c r="AE676" s="106">
        <f t="shared" si="327"/>
        <v>9.1526778577138285E-2</v>
      </c>
      <c r="AF676" s="107">
        <f t="shared" si="310"/>
        <v>0.4297895017319478</v>
      </c>
      <c r="AG676" s="107">
        <f t="shared" si="311"/>
        <v>0.90580868638422596</v>
      </c>
      <c r="AH676" s="107">
        <f t="shared" si="312"/>
        <v>0.58033573141486805</v>
      </c>
      <c r="AI676" s="108">
        <f t="shared" si="313"/>
        <v>0.14441779909405808</v>
      </c>
      <c r="AJ676" s="106">
        <f t="shared" si="334"/>
        <v>9.928177844344438E-2</v>
      </c>
      <c r="AK676" s="107">
        <f t="shared" si="328"/>
        <v>0.44310315207720524</v>
      </c>
      <c r="AL676" s="107">
        <f t="shared" si="329"/>
        <v>0.91366421307194445</v>
      </c>
      <c r="AM676" s="107">
        <f t="shared" si="330"/>
        <v>0.59360791234087351</v>
      </c>
      <c r="AN676" s="108">
        <f t="shared" si="331"/>
        <v>0.15387130440726668</v>
      </c>
      <c r="AO676" s="102">
        <f t="shared" si="332"/>
        <v>1245.1313615774047</v>
      </c>
      <c r="AP676" s="103">
        <f t="shared" si="314"/>
        <v>1303.8210764721557</v>
      </c>
      <c r="AQ676" s="103">
        <f t="shared" si="315"/>
        <v>556.02984279243276</v>
      </c>
      <c r="AR676" s="103">
        <f t="shared" si="316"/>
        <v>1925.8341326938448</v>
      </c>
      <c r="AS676" s="92">
        <f t="shared" si="317"/>
        <v>321.83266719957368</v>
      </c>
      <c r="AT676" s="102">
        <f t="shared" si="333"/>
        <v>1249.0657767529733</v>
      </c>
      <c r="AU676" s="103">
        <f t="shared" si="318"/>
        <v>1307.9409417231598</v>
      </c>
      <c r="AV676" s="103">
        <f t="shared" si="319"/>
        <v>557.78680781560922</v>
      </c>
      <c r="AW676" s="103">
        <f t="shared" si="320"/>
        <v>1931.9194593277348</v>
      </c>
      <c r="AX676" s="92">
        <f t="shared" si="321"/>
        <v>322.84960675221623</v>
      </c>
    </row>
    <row r="677" spans="1:50" x14ac:dyDescent="0.2">
      <c r="A677" s="85" t="str">
        <f t="shared" si="322"/>
        <v>2015_1</v>
      </c>
      <c r="B677" s="59">
        <v>2015</v>
      </c>
      <c r="C677" s="59">
        <v>1</v>
      </c>
      <c r="D677" s="83" t="str">
        <f t="shared" si="323"/>
        <v>LMH_Personal</v>
      </c>
      <c r="E677" s="70" t="s">
        <v>32</v>
      </c>
      <c r="F677" s="71" t="s">
        <v>14</v>
      </c>
      <c r="G677" s="88">
        <f t="shared" si="324"/>
        <v>5184</v>
      </c>
      <c r="H677" s="72">
        <v>20736</v>
      </c>
      <c r="I677" s="88">
        <f t="shared" si="325"/>
        <v>2130624000</v>
      </c>
      <c r="J677" s="92">
        <f t="shared" si="326"/>
        <v>8522496000</v>
      </c>
      <c r="K677" s="67">
        <v>289</v>
      </c>
      <c r="L677" s="68">
        <v>2639</v>
      </c>
      <c r="M677" s="68">
        <v>4541</v>
      </c>
      <c r="N677" s="68">
        <v>5200</v>
      </c>
      <c r="O677" s="69">
        <v>920</v>
      </c>
      <c r="P677" s="67">
        <v>10284467</v>
      </c>
      <c r="Q677" s="68">
        <v>9016487</v>
      </c>
      <c r="R677" s="68">
        <v>4227345</v>
      </c>
      <c r="S677" s="68">
        <v>18571599</v>
      </c>
      <c r="T677" s="69">
        <v>8474491</v>
      </c>
      <c r="U677" s="102">
        <f t="shared" si="305"/>
        <v>35586.391003460209</v>
      </c>
      <c r="V677" s="103">
        <f t="shared" si="306"/>
        <v>3416.6301629405079</v>
      </c>
      <c r="W677" s="103">
        <f t="shared" si="307"/>
        <v>930.92820964545251</v>
      </c>
      <c r="X677" s="103">
        <f t="shared" si="308"/>
        <v>3571.4613461538461</v>
      </c>
      <c r="Y677" s="92">
        <f t="shared" si="309"/>
        <v>9211.4032608695652</v>
      </c>
      <c r="Z677" s="102">
        <f>Coverages!$C$10*G677</f>
        <v>1166400000</v>
      </c>
      <c r="AA677" s="103">
        <f>Coverages!$C$12*G677</f>
        <v>155520000</v>
      </c>
      <c r="AB677" s="103">
        <f>Coverages!$C$14*G677</f>
        <v>777600000</v>
      </c>
      <c r="AC677" s="103">
        <f>Coverages!$C$16*G677</f>
        <v>15552000</v>
      </c>
      <c r="AD677" s="92">
        <f>Coverages!$C$18*G677</f>
        <v>15552000</v>
      </c>
      <c r="AE677" s="106">
        <f t="shared" si="327"/>
        <v>5.5748456790123455E-2</v>
      </c>
      <c r="AF677" s="107">
        <f t="shared" si="310"/>
        <v>0.50906635802469136</v>
      </c>
      <c r="AG677" s="107">
        <f t="shared" si="311"/>
        <v>0.8759645061728395</v>
      </c>
      <c r="AH677" s="107">
        <f t="shared" si="312"/>
        <v>1.0030864197530864</v>
      </c>
      <c r="AI677" s="108">
        <f t="shared" si="313"/>
        <v>0.17746913580246915</v>
      </c>
      <c r="AJ677" s="106">
        <f t="shared" si="334"/>
        <v>6.3173238694059553E-2</v>
      </c>
      <c r="AK677" s="107">
        <f t="shared" si="328"/>
        <v>0.52524425331551039</v>
      </c>
      <c r="AL677" s="107">
        <f t="shared" si="329"/>
        <v>0.8866314416754032</v>
      </c>
      <c r="AM677" s="107">
        <f t="shared" si="330"/>
        <v>1.0048870315654646</v>
      </c>
      <c r="AN677" s="108">
        <f t="shared" si="331"/>
        <v>0.18983319123270626</v>
      </c>
      <c r="AO677" s="102">
        <f t="shared" si="332"/>
        <v>1983.8863811728395</v>
      </c>
      <c r="AP677" s="103">
        <f t="shared" si="314"/>
        <v>1739.2914737654321</v>
      </c>
      <c r="AQ677" s="103">
        <f t="shared" si="315"/>
        <v>815.46006944444446</v>
      </c>
      <c r="AR677" s="103">
        <f t="shared" si="316"/>
        <v>3582.484375</v>
      </c>
      <c r="AS677" s="92">
        <f t="shared" si="317"/>
        <v>1634.7397762345679</v>
      </c>
      <c r="AT677" s="102">
        <f t="shared" si="333"/>
        <v>1990.1551435906472</v>
      </c>
      <c r="AU677" s="103">
        <f t="shared" si="318"/>
        <v>1744.7873555497047</v>
      </c>
      <c r="AV677" s="103">
        <f t="shared" si="319"/>
        <v>818.03679232790626</v>
      </c>
      <c r="AW677" s="103">
        <f t="shared" si="320"/>
        <v>3593.8044503962064</v>
      </c>
      <c r="AX677" s="92">
        <f t="shared" si="321"/>
        <v>1639.9052914421961</v>
      </c>
    </row>
    <row r="678" spans="1:50" x14ac:dyDescent="0.2">
      <c r="A678" s="85" t="str">
        <f t="shared" si="322"/>
        <v>2015_1</v>
      </c>
      <c r="B678" s="59">
        <v>2015</v>
      </c>
      <c r="C678" s="59">
        <v>1</v>
      </c>
      <c r="D678" s="83" t="str">
        <f t="shared" si="323"/>
        <v>SSL_Personal</v>
      </c>
      <c r="E678" s="70" t="s">
        <v>33</v>
      </c>
      <c r="F678" s="71" t="s">
        <v>14</v>
      </c>
      <c r="G678" s="88">
        <f t="shared" si="324"/>
        <v>4192.75</v>
      </c>
      <c r="H678" s="72">
        <v>16771</v>
      </c>
      <c r="I678" s="88">
        <f t="shared" si="325"/>
        <v>1723220250</v>
      </c>
      <c r="J678" s="92">
        <f t="shared" si="326"/>
        <v>6892881000</v>
      </c>
      <c r="K678" s="67">
        <v>544</v>
      </c>
      <c r="L678" s="68">
        <v>1644</v>
      </c>
      <c r="M678" s="68">
        <v>4995</v>
      </c>
      <c r="N678" s="68">
        <v>2582</v>
      </c>
      <c r="O678" s="69">
        <v>531</v>
      </c>
      <c r="P678" s="67">
        <v>6492092</v>
      </c>
      <c r="Q678" s="68">
        <v>4942315</v>
      </c>
      <c r="R678" s="68">
        <v>4306320</v>
      </c>
      <c r="S678" s="68">
        <v>7915731</v>
      </c>
      <c r="T678" s="69">
        <v>1387555</v>
      </c>
      <c r="U678" s="102">
        <f t="shared" si="305"/>
        <v>11933.992647058823</v>
      </c>
      <c r="V678" s="103">
        <f t="shared" si="306"/>
        <v>3006.2743309002435</v>
      </c>
      <c r="W678" s="103">
        <f t="shared" si="307"/>
        <v>862.12612612612611</v>
      </c>
      <c r="X678" s="103">
        <f t="shared" si="308"/>
        <v>3065.7362509682416</v>
      </c>
      <c r="Y678" s="92">
        <f t="shared" si="309"/>
        <v>2613.0979284369114</v>
      </c>
      <c r="Z678" s="102">
        <f>Coverages!$C$10*G678</f>
        <v>943368750</v>
      </c>
      <c r="AA678" s="103">
        <f>Coverages!$C$12*G678</f>
        <v>125782500</v>
      </c>
      <c r="AB678" s="103">
        <f>Coverages!$C$14*G678</f>
        <v>628912500</v>
      </c>
      <c r="AC678" s="103">
        <f>Coverages!$C$16*G678</f>
        <v>12578250</v>
      </c>
      <c r="AD678" s="92">
        <f>Coverages!$C$18*G678</f>
        <v>12578250</v>
      </c>
      <c r="AE678" s="106">
        <f t="shared" si="327"/>
        <v>0.12974777890406058</v>
      </c>
      <c r="AF678" s="107">
        <f t="shared" si="310"/>
        <v>0.39210542007035953</v>
      </c>
      <c r="AG678" s="107">
        <f t="shared" si="311"/>
        <v>1.1913421978415122</v>
      </c>
      <c r="AH678" s="107">
        <f t="shared" si="312"/>
        <v>0.61582493590125809</v>
      </c>
      <c r="AI678" s="108">
        <f t="shared" si="313"/>
        <v>0.12664718859936797</v>
      </c>
      <c r="AJ678" s="106">
        <f t="shared" si="334"/>
        <v>0.14183924530599604</v>
      </c>
      <c r="AK678" s="107">
        <f t="shared" si="328"/>
        <v>0.40967340683581766</v>
      </c>
      <c r="AL678" s="107">
        <f t="shared" si="329"/>
        <v>1.2085224715592724</v>
      </c>
      <c r="AM678" s="107">
        <f t="shared" si="330"/>
        <v>0.63332741866280218</v>
      </c>
      <c r="AN678" s="108">
        <f t="shared" si="331"/>
        <v>0.13861456843044775</v>
      </c>
      <c r="AO678" s="102">
        <f t="shared" si="332"/>
        <v>1548.4090394132729</v>
      </c>
      <c r="AP678" s="103">
        <f t="shared" si="314"/>
        <v>1178.776459364379</v>
      </c>
      <c r="AQ678" s="103">
        <f t="shared" si="315"/>
        <v>1027.0872339156879</v>
      </c>
      <c r="AR678" s="103">
        <f t="shared" si="316"/>
        <v>1887.9568302426808</v>
      </c>
      <c r="AS678" s="92">
        <f t="shared" si="317"/>
        <v>330.94150617136722</v>
      </c>
      <c r="AT678" s="102">
        <f t="shared" si="333"/>
        <v>1553.3017633544139</v>
      </c>
      <c r="AU678" s="103">
        <f t="shared" si="318"/>
        <v>1182.5012037033625</v>
      </c>
      <c r="AV678" s="103">
        <f t="shared" si="319"/>
        <v>1030.3326646585383</v>
      </c>
      <c r="AW678" s="103">
        <f t="shared" si="320"/>
        <v>1893.9224706826701</v>
      </c>
      <c r="AX678" s="92">
        <f t="shared" si="321"/>
        <v>331.9872281925816</v>
      </c>
    </row>
    <row r="679" spans="1:50" x14ac:dyDescent="0.2">
      <c r="A679" s="85" t="str">
        <f t="shared" si="322"/>
        <v>2015_1</v>
      </c>
      <c r="B679" s="59">
        <v>2015</v>
      </c>
      <c r="C679" s="59">
        <v>1</v>
      </c>
      <c r="D679" s="83" t="str">
        <f t="shared" si="323"/>
        <v>SSH_Personal</v>
      </c>
      <c r="E679" s="70" t="s">
        <v>34</v>
      </c>
      <c r="F679" s="71" t="s">
        <v>14</v>
      </c>
      <c r="G679" s="88">
        <f t="shared" si="324"/>
        <v>3990.5</v>
      </c>
      <c r="H679" s="72">
        <v>15962</v>
      </c>
      <c r="I679" s="88">
        <f t="shared" si="325"/>
        <v>1640095500</v>
      </c>
      <c r="J679" s="92">
        <f t="shared" si="326"/>
        <v>6560382000</v>
      </c>
      <c r="K679" s="67">
        <v>423</v>
      </c>
      <c r="L679" s="68">
        <v>2112</v>
      </c>
      <c r="M679" s="68">
        <v>2989</v>
      </c>
      <c r="N679" s="68">
        <v>2981</v>
      </c>
      <c r="O679" s="69">
        <v>473</v>
      </c>
      <c r="P679" s="67">
        <v>6168965</v>
      </c>
      <c r="Q679" s="68">
        <v>8184964</v>
      </c>
      <c r="R679" s="68">
        <v>2767695</v>
      </c>
      <c r="S679" s="68">
        <v>13146388</v>
      </c>
      <c r="T679" s="69">
        <v>1800395</v>
      </c>
      <c r="U679" s="102">
        <f t="shared" si="305"/>
        <v>14583.841607565011</v>
      </c>
      <c r="V679" s="103">
        <f t="shared" si="306"/>
        <v>3875.4564393939395</v>
      </c>
      <c r="W679" s="103">
        <f t="shared" si="307"/>
        <v>925.96018735362998</v>
      </c>
      <c r="X679" s="103">
        <f t="shared" si="308"/>
        <v>4410.0597115062055</v>
      </c>
      <c r="Y679" s="92">
        <f t="shared" si="309"/>
        <v>3806.3319238900635</v>
      </c>
      <c r="Z679" s="102">
        <f>Coverages!$C$10*G679</f>
        <v>897862500</v>
      </c>
      <c r="AA679" s="103">
        <f>Coverages!$C$12*G679</f>
        <v>119715000</v>
      </c>
      <c r="AB679" s="103">
        <f>Coverages!$C$14*G679</f>
        <v>598575000</v>
      </c>
      <c r="AC679" s="103">
        <f>Coverages!$C$16*G679</f>
        <v>11971500</v>
      </c>
      <c r="AD679" s="92">
        <f>Coverages!$C$18*G679</f>
        <v>11971500</v>
      </c>
      <c r="AE679" s="106">
        <f t="shared" si="327"/>
        <v>0.10600175416614459</v>
      </c>
      <c r="AF679" s="107">
        <f t="shared" si="310"/>
        <v>0.52925698534018295</v>
      </c>
      <c r="AG679" s="107">
        <f t="shared" si="311"/>
        <v>0.74902894374138584</v>
      </c>
      <c r="AH679" s="107">
        <f t="shared" si="312"/>
        <v>0.74702418243327906</v>
      </c>
      <c r="AI679" s="108">
        <f t="shared" si="313"/>
        <v>0.11853151234181181</v>
      </c>
      <c r="AJ679" s="106">
        <f t="shared" si="334"/>
        <v>0.11735623085153879</v>
      </c>
      <c r="AK679" s="107">
        <f t="shared" si="328"/>
        <v>0.54766756679719553</v>
      </c>
      <c r="AL679" s="107">
        <f t="shared" si="329"/>
        <v>0.76502096589163981</v>
      </c>
      <c r="AM679" s="107">
        <f t="shared" si="330"/>
        <v>0.76305844894751707</v>
      </c>
      <c r="AN679" s="108">
        <f t="shared" si="331"/>
        <v>0.13045388168546748</v>
      </c>
      <c r="AO679" s="102">
        <f t="shared" si="332"/>
        <v>1545.9127928830974</v>
      </c>
      <c r="AP679" s="103">
        <f t="shared" si="314"/>
        <v>2051.1123919308357</v>
      </c>
      <c r="AQ679" s="103">
        <f t="shared" si="315"/>
        <v>693.57098108006517</v>
      </c>
      <c r="AR679" s="103">
        <f t="shared" si="316"/>
        <v>3294.4212504698658</v>
      </c>
      <c r="AS679" s="92">
        <f t="shared" si="317"/>
        <v>451.17027941360732</v>
      </c>
      <c r="AT679" s="102">
        <f t="shared" si="333"/>
        <v>1550.7976290860179</v>
      </c>
      <c r="AU679" s="103">
        <f t="shared" si="318"/>
        <v>2057.5935777483592</v>
      </c>
      <c r="AV679" s="103">
        <f t="shared" si="319"/>
        <v>695.76255401566164</v>
      </c>
      <c r="AW679" s="103">
        <f t="shared" si="320"/>
        <v>3304.8310926459908</v>
      </c>
      <c r="AX679" s="92">
        <f t="shared" si="321"/>
        <v>452.59590505349291</v>
      </c>
    </row>
    <row r="680" spans="1:50" x14ac:dyDescent="0.2">
      <c r="A680" s="85" t="str">
        <f t="shared" si="322"/>
        <v>2015_1</v>
      </c>
      <c r="B680" s="59">
        <v>2015</v>
      </c>
      <c r="C680" s="59">
        <v>1</v>
      </c>
      <c r="D680" s="83" t="str">
        <f t="shared" si="323"/>
        <v>MMH_Personal</v>
      </c>
      <c r="E680" s="70" t="s">
        <v>35</v>
      </c>
      <c r="F680" s="71" t="s">
        <v>14</v>
      </c>
      <c r="G680" s="88">
        <f t="shared" si="324"/>
        <v>6631.25</v>
      </c>
      <c r="H680" s="72">
        <v>26525</v>
      </c>
      <c r="I680" s="88">
        <f t="shared" si="325"/>
        <v>2725443750</v>
      </c>
      <c r="J680" s="92">
        <f t="shared" si="326"/>
        <v>10901775000</v>
      </c>
      <c r="K680" s="67">
        <v>1018</v>
      </c>
      <c r="L680" s="68">
        <v>3599</v>
      </c>
      <c r="M680" s="68">
        <v>4354</v>
      </c>
      <c r="N680" s="68">
        <v>6659</v>
      </c>
      <c r="O680" s="69">
        <v>1299</v>
      </c>
      <c r="P680" s="67">
        <v>11582541</v>
      </c>
      <c r="Q680" s="68">
        <v>10691414</v>
      </c>
      <c r="R680" s="68">
        <v>5078266</v>
      </c>
      <c r="S680" s="68">
        <v>19294869</v>
      </c>
      <c r="T680" s="69">
        <v>3759534</v>
      </c>
      <c r="U680" s="102">
        <f t="shared" si="305"/>
        <v>11377.741650294696</v>
      </c>
      <c r="V680" s="103">
        <f t="shared" si="306"/>
        <v>2970.6624062239512</v>
      </c>
      <c r="W680" s="103">
        <f t="shared" si="307"/>
        <v>1166.3449701423979</v>
      </c>
      <c r="X680" s="103">
        <f t="shared" si="308"/>
        <v>2897.5625469289685</v>
      </c>
      <c r="Y680" s="92">
        <f t="shared" si="309"/>
        <v>2894.1755196304848</v>
      </c>
      <c r="Z680" s="102">
        <f>Coverages!$C$10*G680</f>
        <v>1492031250</v>
      </c>
      <c r="AA680" s="103">
        <f>Coverages!$C$12*G680</f>
        <v>198937500</v>
      </c>
      <c r="AB680" s="103">
        <f>Coverages!$C$14*G680</f>
        <v>994687500</v>
      </c>
      <c r="AC680" s="103">
        <f>Coverages!$C$16*G680</f>
        <v>19893750</v>
      </c>
      <c r="AD680" s="92">
        <f>Coverages!$C$18*G680</f>
        <v>19893750</v>
      </c>
      <c r="AE680" s="106">
        <f t="shared" si="327"/>
        <v>0.15351555136663525</v>
      </c>
      <c r="AF680" s="107">
        <f t="shared" si="310"/>
        <v>0.5427332704995288</v>
      </c>
      <c r="AG680" s="107">
        <f t="shared" si="311"/>
        <v>0.65658812441093306</v>
      </c>
      <c r="AH680" s="107">
        <f t="shared" si="312"/>
        <v>1.0041847313854855</v>
      </c>
      <c r="AI680" s="108">
        <f t="shared" si="313"/>
        <v>0.19589066918001885</v>
      </c>
      <c r="AJ680" s="106">
        <f t="shared" si="334"/>
        <v>0.16382994972832915</v>
      </c>
      <c r="AK680" s="107">
        <f t="shared" si="328"/>
        <v>0.55698725377347647</v>
      </c>
      <c r="AL680" s="107">
        <f t="shared" si="329"/>
        <v>0.67017477438013462</v>
      </c>
      <c r="AM680" s="107">
        <f t="shared" si="330"/>
        <v>1.0060395387873258</v>
      </c>
      <c r="AN680" s="108">
        <f t="shared" si="331"/>
        <v>0.20724659759430811</v>
      </c>
      <c r="AO680" s="102">
        <f t="shared" si="332"/>
        <v>1746.6602827521206</v>
      </c>
      <c r="AP680" s="103">
        <f t="shared" si="314"/>
        <v>1612.2773232799245</v>
      </c>
      <c r="AQ680" s="103">
        <f t="shared" si="315"/>
        <v>765.80825636192276</v>
      </c>
      <c r="AR680" s="103">
        <f t="shared" si="316"/>
        <v>2909.6880678605089</v>
      </c>
      <c r="AS680" s="92">
        <f t="shared" si="317"/>
        <v>566.94197926484446</v>
      </c>
      <c r="AT680" s="102">
        <f t="shared" si="333"/>
        <v>1752.1794487896034</v>
      </c>
      <c r="AU680" s="103">
        <f t="shared" si="318"/>
        <v>1617.3718607429448</v>
      </c>
      <c r="AV680" s="103">
        <f t="shared" si="319"/>
        <v>768.22808748848684</v>
      </c>
      <c r="AW680" s="103">
        <f t="shared" si="320"/>
        <v>2918.8822149550438</v>
      </c>
      <c r="AX680" s="92">
        <f t="shared" si="321"/>
        <v>568.73342488714468</v>
      </c>
    </row>
    <row r="681" spans="1:50" x14ac:dyDescent="0.2">
      <c r="A681" s="85" t="str">
        <f t="shared" si="322"/>
        <v>2015_1</v>
      </c>
      <c r="B681" s="59">
        <v>2015</v>
      </c>
      <c r="C681" s="59">
        <v>1</v>
      </c>
      <c r="D681" s="83" t="str">
        <f t="shared" si="323"/>
        <v>SYA_Personal</v>
      </c>
      <c r="E681" s="70" t="s">
        <v>36</v>
      </c>
      <c r="F681" s="71" t="s">
        <v>14</v>
      </c>
      <c r="G681" s="88">
        <f t="shared" si="324"/>
        <v>1888.75</v>
      </c>
      <c r="H681" s="72">
        <v>7555</v>
      </c>
      <c r="I681" s="88">
        <f t="shared" si="325"/>
        <v>776276250</v>
      </c>
      <c r="J681" s="92">
        <f t="shared" si="326"/>
        <v>3105105000</v>
      </c>
      <c r="K681" s="67">
        <v>301</v>
      </c>
      <c r="L681" s="68">
        <v>996</v>
      </c>
      <c r="M681" s="68">
        <v>493</v>
      </c>
      <c r="N681" s="68">
        <v>1641</v>
      </c>
      <c r="O681" s="69">
        <v>163</v>
      </c>
      <c r="P681" s="67">
        <v>4872467</v>
      </c>
      <c r="Q681" s="68">
        <v>3658608</v>
      </c>
      <c r="R681" s="68">
        <v>447536</v>
      </c>
      <c r="S681" s="68">
        <v>5252947</v>
      </c>
      <c r="T681" s="69">
        <v>943217</v>
      </c>
      <c r="U681" s="102">
        <f t="shared" si="305"/>
        <v>16187.598006644519</v>
      </c>
      <c r="V681" s="103">
        <f t="shared" si="306"/>
        <v>3673.3012048192772</v>
      </c>
      <c r="W681" s="103">
        <f t="shared" si="307"/>
        <v>907.78093306288031</v>
      </c>
      <c r="X681" s="103">
        <f t="shared" si="308"/>
        <v>3201.064594759293</v>
      </c>
      <c r="Y681" s="92">
        <f t="shared" si="309"/>
        <v>5786.6073619631898</v>
      </c>
      <c r="Z681" s="102">
        <f>Coverages!$C$10*G681</f>
        <v>424968750</v>
      </c>
      <c r="AA681" s="103">
        <f>Coverages!$C$12*G681</f>
        <v>56662500</v>
      </c>
      <c r="AB681" s="103">
        <f>Coverages!$C$14*G681</f>
        <v>283312500</v>
      </c>
      <c r="AC681" s="103">
        <f>Coverages!$C$16*G681</f>
        <v>5666250</v>
      </c>
      <c r="AD681" s="92">
        <f>Coverages!$C$18*G681</f>
        <v>5666250</v>
      </c>
      <c r="AE681" s="106">
        <f t="shared" si="327"/>
        <v>0.15936465916611517</v>
      </c>
      <c r="AF681" s="107">
        <f t="shared" si="310"/>
        <v>0.52733289212442092</v>
      </c>
      <c r="AG681" s="107">
        <f t="shared" si="311"/>
        <v>0.2610191925876903</v>
      </c>
      <c r="AH681" s="107">
        <f t="shared" si="312"/>
        <v>0.8688285903375248</v>
      </c>
      <c r="AI681" s="108">
        <f t="shared" si="313"/>
        <v>8.6300463269358044E-2</v>
      </c>
      <c r="AJ681" s="106">
        <f t="shared" si="334"/>
        <v>0.17898779967216699</v>
      </c>
      <c r="AK681" s="107">
        <f t="shared" si="328"/>
        <v>0.55409922062113071</v>
      </c>
      <c r="AL681" s="107">
        <f t="shared" si="329"/>
        <v>0.28456542806393476</v>
      </c>
      <c r="AM681" s="107">
        <f t="shared" si="330"/>
        <v>0.88692762147149995</v>
      </c>
      <c r="AN681" s="108">
        <f t="shared" si="331"/>
        <v>0.1013553311388391</v>
      </c>
      <c r="AO681" s="102">
        <f t="shared" si="332"/>
        <v>2579.7310390469888</v>
      </c>
      <c r="AP681" s="103">
        <f t="shared" si="314"/>
        <v>1937.0525479814692</v>
      </c>
      <c r="AQ681" s="103">
        <f t="shared" si="315"/>
        <v>236.94824619457313</v>
      </c>
      <c r="AR681" s="103">
        <f t="shared" si="316"/>
        <v>2781.1764394440765</v>
      </c>
      <c r="AS681" s="92">
        <f t="shared" si="317"/>
        <v>499.3868960953011</v>
      </c>
      <c r="AT681" s="102">
        <f t="shared" si="333"/>
        <v>2587.8825749106854</v>
      </c>
      <c r="AU681" s="103">
        <f t="shared" si="318"/>
        <v>1943.1733230063605</v>
      </c>
      <c r="AV681" s="103">
        <f t="shared" si="319"/>
        <v>237.69696460647728</v>
      </c>
      <c r="AW681" s="103">
        <f t="shared" si="320"/>
        <v>2789.9645104275432</v>
      </c>
      <c r="AX681" s="92">
        <f t="shared" si="321"/>
        <v>500.964878501903</v>
      </c>
    </row>
    <row r="682" spans="1:50" x14ac:dyDescent="0.2">
      <c r="A682" s="85" t="str">
        <f t="shared" si="322"/>
        <v>2015_1</v>
      </c>
      <c r="B682" s="59">
        <v>2015</v>
      </c>
      <c r="C682" s="59">
        <v>1</v>
      </c>
      <c r="D682" s="83" t="str">
        <f t="shared" si="323"/>
        <v>LSH_Personal</v>
      </c>
      <c r="E682" s="70" t="s">
        <v>37</v>
      </c>
      <c r="F682" s="71" t="s">
        <v>14</v>
      </c>
      <c r="G682" s="88">
        <f t="shared" si="324"/>
        <v>3537</v>
      </c>
      <c r="H682" s="72">
        <v>14148</v>
      </c>
      <c r="I682" s="88">
        <f t="shared" si="325"/>
        <v>1453707000</v>
      </c>
      <c r="J682" s="92">
        <f t="shared" si="326"/>
        <v>5814828000</v>
      </c>
      <c r="K682" s="67">
        <v>594</v>
      </c>
      <c r="L682" s="68">
        <v>2347</v>
      </c>
      <c r="M682" s="68">
        <v>699</v>
      </c>
      <c r="N682" s="68">
        <v>4185</v>
      </c>
      <c r="O682" s="69">
        <v>2173</v>
      </c>
      <c r="P682" s="67">
        <v>10836924</v>
      </c>
      <c r="Q682" s="68">
        <v>6921238</v>
      </c>
      <c r="R682" s="68">
        <v>845421</v>
      </c>
      <c r="S682" s="68">
        <v>13414361</v>
      </c>
      <c r="T682" s="69">
        <v>13673053</v>
      </c>
      <c r="U682" s="102">
        <f t="shared" si="305"/>
        <v>18243.979797979799</v>
      </c>
      <c r="V682" s="103">
        <f t="shared" si="306"/>
        <v>2948.9723050703024</v>
      </c>
      <c r="W682" s="103">
        <f t="shared" si="307"/>
        <v>1209.4721030042917</v>
      </c>
      <c r="X682" s="103">
        <f t="shared" si="308"/>
        <v>3205.343130227001</v>
      </c>
      <c r="Y682" s="92">
        <f t="shared" si="309"/>
        <v>6292.2471237919926</v>
      </c>
      <c r="Z682" s="102">
        <f>Coverages!$C$10*G682</f>
        <v>795825000</v>
      </c>
      <c r="AA682" s="103">
        <f>Coverages!$C$12*G682</f>
        <v>106110000</v>
      </c>
      <c r="AB682" s="103">
        <f>Coverages!$C$14*G682</f>
        <v>530550000</v>
      </c>
      <c r="AC682" s="103">
        <f>Coverages!$C$16*G682</f>
        <v>10611000</v>
      </c>
      <c r="AD682" s="92">
        <f>Coverages!$C$18*G682</f>
        <v>10611000</v>
      </c>
      <c r="AE682" s="106">
        <f t="shared" si="327"/>
        <v>0.16793893129770993</v>
      </c>
      <c r="AF682" s="107">
        <f t="shared" si="310"/>
        <v>0.66355668645744981</v>
      </c>
      <c r="AG682" s="107">
        <f t="shared" si="311"/>
        <v>0.19762510602205258</v>
      </c>
      <c r="AH682" s="107">
        <f t="shared" si="312"/>
        <v>1.1832061068702291</v>
      </c>
      <c r="AI682" s="108">
        <f t="shared" si="313"/>
        <v>0.61436245405711054</v>
      </c>
      <c r="AJ682" s="106">
        <f t="shared" si="334"/>
        <v>0.18258400915468939</v>
      </c>
      <c r="AK682" s="107">
        <f t="shared" si="328"/>
        <v>0.68206783461550113</v>
      </c>
      <c r="AL682" s="107">
        <f t="shared" si="329"/>
        <v>0.21322595076110079</v>
      </c>
      <c r="AM682" s="107">
        <f t="shared" si="330"/>
        <v>1.2014466835869835</v>
      </c>
      <c r="AN682" s="108">
        <f t="shared" si="331"/>
        <v>0.63343200119707377</v>
      </c>
      <c r="AO682" s="102">
        <f t="shared" si="332"/>
        <v>3063.8744698897372</v>
      </c>
      <c r="AP682" s="103">
        <f t="shared" si="314"/>
        <v>1956.8102912072377</v>
      </c>
      <c r="AQ682" s="103">
        <f t="shared" si="315"/>
        <v>239.02205258693809</v>
      </c>
      <c r="AR682" s="103">
        <f t="shared" si="316"/>
        <v>3792.5815662991236</v>
      </c>
      <c r="AS682" s="92">
        <f t="shared" si="317"/>
        <v>3865.7203845066442</v>
      </c>
      <c r="AT682" s="102">
        <f t="shared" si="333"/>
        <v>3073.5558212574356</v>
      </c>
      <c r="AU682" s="103">
        <f t="shared" si="318"/>
        <v>1962.9934975282808</v>
      </c>
      <c r="AV682" s="103">
        <f t="shared" si="319"/>
        <v>239.77732389405722</v>
      </c>
      <c r="AW682" s="103">
        <f t="shared" si="320"/>
        <v>3804.565515085158</v>
      </c>
      <c r="AX682" s="92">
        <f t="shared" si="321"/>
        <v>3877.9354402145332</v>
      </c>
    </row>
    <row r="683" spans="1:50" x14ac:dyDescent="0.2">
      <c r="A683" s="85" t="str">
        <f t="shared" si="322"/>
        <v>2015_1</v>
      </c>
      <c r="B683" s="59">
        <v>2015</v>
      </c>
      <c r="C683" s="59">
        <v>1</v>
      </c>
      <c r="D683" s="83" t="str">
        <f t="shared" si="323"/>
        <v>SYH_Personal</v>
      </c>
      <c r="E683" s="70" t="s">
        <v>38</v>
      </c>
      <c r="F683" s="71" t="s">
        <v>14</v>
      </c>
      <c r="G683" s="88">
        <f t="shared" si="324"/>
        <v>1830</v>
      </c>
      <c r="H683" s="72">
        <v>7320</v>
      </c>
      <c r="I683" s="88">
        <f t="shared" si="325"/>
        <v>752130000</v>
      </c>
      <c r="J683" s="92">
        <f t="shared" si="326"/>
        <v>3008520000</v>
      </c>
      <c r="K683" s="67">
        <v>307</v>
      </c>
      <c r="L683" s="68">
        <v>1140</v>
      </c>
      <c r="M683" s="68">
        <v>925</v>
      </c>
      <c r="N683" s="68">
        <v>2195</v>
      </c>
      <c r="O683" s="69">
        <v>53</v>
      </c>
      <c r="P683" s="67">
        <v>3709554</v>
      </c>
      <c r="Q683" s="68">
        <v>2807088</v>
      </c>
      <c r="R683" s="68">
        <v>1535306</v>
      </c>
      <c r="S683" s="68">
        <v>5584157</v>
      </c>
      <c r="T683" s="69">
        <v>320025</v>
      </c>
      <c r="U683" s="102">
        <f t="shared" si="305"/>
        <v>12083.237785016287</v>
      </c>
      <c r="V683" s="103">
        <f t="shared" si="306"/>
        <v>2462.3578947368419</v>
      </c>
      <c r="W683" s="103">
        <f t="shared" si="307"/>
        <v>1659.7902702702702</v>
      </c>
      <c r="X683" s="103">
        <f t="shared" si="308"/>
        <v>2544.0350797266515</v>
      </c>
      <c r="Y683" s="92">
        <f t="shared" si="309"/>
        <v>6038.2075471698117</v>
      </c>
      <c r="Z683" s="102">
        <f>Coverages!$C$10*G683</f>
        <v>411750000</v>
      </c>
      <c r="AA683" s="103">
        <f>Coverages!$C$12*G683</f>
        <v>54900000</v>
      </c>
      <c r="AB683" s="103">
        <f>Coverages!$C$14*G683</f>
        <v>274500000</v>
      </c>
      <c r="AC683" s="103">
        <f>Coverages!$C$16*G683</f>
        <v>5490000</v>
      </c>
      <c r="AD683" s="92">
        <f>Coverages!$C$18*G683</f>
        <v>5490000</v>
      </c>
      <c r="AE683" s="106">
        <f t="shared" si="327"/>
        <v>0.16775956284153004</v>
      </c>
      <c r="AF683" s="107">
        <f t="shared" si="310"/>
        <v>0.62295081967213117</v>
      </c>
      <c r="AG683" s="107">
        <f t="shared" si="311"/>
        <v>0.50546448087431695</v>
      </c>
      <c r="AH683" s="107">
        <f t="shared" si="312"/>
        <v>1.1994535519125684</v>
      </c>
      <c r="AI683" s="108">
        <f t="shared" si="313"/>
        <v>2.8961748633879781E-2</v>
      </c>
      <c r="AJ683" s="106">
        <f t="shared" si="334"/>
        <v>0.18811115663777736</v>
      </c>
      <c r="AK683" s="107">
        <f t="shared" si="328"/>
        <v>0.64934792209176428</v>
      </c>
      <c r="AL683" s="107">
        <f t="shared" si="329"/>
        <v>0.53269616133649622</v>
      </c>
      <c r="AM683" s="107">
        <f t="shared" si="330"/>
        <v>1.2260940892915499</v>
      </c>
      <c r="AN683" s="108">
        <f t="shared" si="331"/>
        <v>3.8095747116696249E-2</v>
      </c>
      <c r="AO683" s="102">
        <f t="shared" si="332"/>
        <v>2027.0786885245902</v>
      </c>
      <c r="AP683" s="103">
        <f t="shared" si="314"/>
        <v>1533.9278688524589</v>
      </c>
      <c r="AQ683" s="103">
        <f t="shared" si="315"/>
        <v>838.96502732240435</v>
      </c>
      <c r="AR683" s="103">
        <f t="shared" si="316"/>
        <v>3051.4519125683059</v>
      </c>
      <c r="AS683" s="92">
        <f t="shared" si="317"/>
        <v>174.87704918032787</v>
      </c>
      <c r="AT683" s="102">
        <f t="shared" si="333"/>
        <v>2033.48393169837</v>
      </c>
      <c r="AU683" s="103">
        <f t="shared" si="318"/>
        <v>1538.7748346198259</v>
      </c>
      <c r="AV683" s="103">
        <f t="shared" si="319"/>
        <v>841.61602209863975</v>
      </c>
      <c r="AW683" s="103">
        <f t="shared" si="320"/>
        <v>3061.0940106495214</v>
      </c>
      <c r="AX683" s="92">
        <f t="shared" si="321"/>
        <v>175.42963257625334</v>
      </c>
    </row>
    <row r="684" spans="1:50" x14ac:dyDescent="0.2">
      <c r="A684" s="85" t="str">
        <f t="shared" si="322"/>
        <v>2015_1</v>
      </c>
      <c r="B684" s="59">
        <v>2015</v>
      </c>
      <c r="C684" s="59">
        <v>1</v>
      </c>
      <c r="D684" s="83" t="str">
        <f t="shared" si="323"/>
        <v>MSH_Personal</v>
      </c>
      <c r="E684" s="70" t="s">
        <v>39</v>
      </c>
      <c r="F684" s="71" t="s">
        <v>14</v>
      </c>
      <c r="G684" s="88">
        <f t="shared" si="324"/>
        <v>4713.75</v>
      </c>
      <c r="H684" s="72">
        <v>18855</v>
      </c>
      <c r="I684" s="88">
        <f t="shared" si="325"/>
        <v>1937351250</v>
      </c>
      <c r="J684" s="92">
        <f t="shared" si="326"/>
        <v>7749405000</v>
      </c>
      <c r="K684" s="67">
        <v>862</v>
      </c>
      <c r="L684" s="68">
        <v>3058</v>
      </c>
      <c r="M684" s="68">
        <v>4950</v>
      </c>
      <c r="N684" s="68">
        <v>3196</v>
      </c>
      <c r="O684" s="69">
        <v>407</v>
      </c>
      <c r="P684" s="67">
        <v>12867666</v>
      </c>
      <c r="Q684" s="68">
        <v>8249767</v>
      </c>
      <c r="R684" s="68">
        <v>4617606</v>
      </c>
      <c r="S684" s="68">
        <v>9430222</v>
      </c>
      <c r="T684" s="69">
        <v>2313911</v>
      </c>
      <c r="U684" s="102">
        <f t="shared" si="305"/>
        <v>14927.686774941996</v>
      </c>
      <c r="V684" s="103">
        <f t="shared" si="306"/>
        <v>2697.7655330281232</v>
      </c>
      <c r="W684" s="103">
        <f t="shared" si="307"/>
        <v>932.84969696969699</v>
      </c>
      <c r="X684" s="103">
        <f t="shared" si="308"/>
        <v>2950.6326658322905</v>
      </c>
      <c r="Y684" s="92">
        <f t="shared" si="309"/>
        <v>5685.2850122850123</v>
      </c>
      <c r="Z684" s="102">
        <f>Coverages!$C$10*G684</f>
        <v>1060593750</v>
      </c>
      <c r="AA684" s="103">
        <f>Coverages!$C$12*G684</f>
        <v>141412500</v>
      </c>
      <c r="AB684" s="103">
        <f>Coverages!$C$14*G684</f>
        <v>707062500</v>
      </c>
      <c r="AC684" s="103">
        <f>Coverages!$C$16*G684</f>
        <v>14141250</v>
      </c>
      <c r="AD684" s="92">
        <f>Coverages!$C$18*G684</f>
        <v>14141250</v>
      </c>
      <c r="AE684" s="106">
        <f t="shared" si="327"/>
        <v>0.18286926544683108</v>
      </c>
      <c r="AF684" s="107">
        <f t="shared" si="310"/>
        <v>0.64874038716520821</v>
      </c>
      <c r="AG684" s="107">
        <f t="shared" si="311"/>
        <v>1.0501193317422435</v>
      </c>
      <c r="AH684" s="107">
        <f t="shared" si="312"/>
        <v>0.67801644126226468</v>
      </c>
      <c r="AI684" s="108">
        <f t="shared" si="313"/>
        <v>8.6343145054362233E-2</v>
      </c>
      <c r="AJ684" s="106">
        <f t="shared" si="334"/>
        <v>0.1959879044518773</v>
      </c>
      <c r="AK684" s="107">
        <f t="shared" si="328"/>
        <v>0.66494065614235276</v>
      </c>
      <c r="AL684" s="107">
        <f t="shared" si="329"/>
        <v>1.0579049769849802</v>
      </c>
      <c r="AM684" s="107">
        <f t="shared" si="330"/>
        <v>0.6938730244021486</v>
      </c>
      <c r="AN684" s="108">
        <f t="shared" si="331"/>
        <v>9.587501567119841E-2</v>
      </c>
      <c r="AO684" s="102">
        <f t="shared" si="332"/>
        <v>2729.8151153540175</v>
      </c>
      <c r="AP684" s="103">
        <f t="shared" si="314"/>
        <v>1750.1494563776187</v>
      </c>
      <c r="AQ684" s="103">
        <f t="shared" si="315"/>
        <v>979.60350039777245</v>
      </c>
      <c r="AR684" s="103">
        <f t="shared" si="316"/>
        <v>2000.5774595597984</v>
      </c>
      <c r="AS684" s="92">
        <f t="shared" si="317"/>
        <v>490.88538849111643</v>
      </c>
      <c r="AT684" s="102">
        <f t="shared" si="333"/>
        <v>2738.4408928002936</v>
      </c>
      <c r="AU684" s="103">
        <f t="shared" si="318"/>
        <v>1755.679647643512</v>
      </c>
      <c r="AV684" s="103">
        <f t="shared" si="319"/>
        <v>982.69889016702734</v>
      </c>
      <c r="AW684" s="103">
        <f t="shared" si="320"/>
        <v>2006.8989631052725</v>
      </c>
      <c r="AX684" s="92">
        <f t="shared" si="321"/>
        <v>492.43650749875076</v>
      </c>
    </row>
    <row r="685" spans="1:50" x14ac:dyDescent="0.2">
      <c r="A685" s="85" t="str">
        <f t="shared" si="322"/>
        <v>2015_1</v>
      </c>
      <c r="B685" s="59">
        <v>2015</v>
      </c>
      <c r="C685" s="59">
        <v>1</v>
      </c>
      <c r="D685" s="83" t="str">
        <f t="shared" si="323"/>
        <v>SMH_Personal</v>
      </c>
      <c r="E685" s="70" t="s">
        <v>40</v>
      </c>
      <c r="F685" s="71" t="s">
        <v>14</v>
      </c>
      <c r="G685" s="88">
        <f t="shared" si="324"/>
        <v>3299.75</v>
      </c>
      <c r="H685" s="72">
        <v>13199</v>
      </c>
      <c r="I685" s="88">
        <f t="shared" si="325"/>
        <v>1356197250</v>
      </c>
      <c r="J685" s="92">
        <f t="shared" si="326"/>
        <v>5424789000</v>
      </c>
      <c r="K685" s="67">
        <v>467</v>
      </c>
      <c r="L685" s="68">
        <v>2138</v>
      </c>
      <c r="M685" s="68">
        <v>4793</v>
      </c>
      <c r="N685" s="68">
        <v>4388</v>
      </c>
      <c r="O685" s="69">
        <v>582</v>
      </c>
      <c r="P685" s="67">
        <v>6036143</v>
      </c>
      <c r="Q685" s="68">
        <v>7408704</v>
      </c>
      <c r="R685" s="68">
        <v>3022547</v>
      </c>
      <c r="S685" s="68">
        <v>16699202</v>
      </c>
      <c r="T685" s="69">
        <v>1662035</v>
      </c>
      <c r="U685" s="102">
        <f t="shared" si="305"/>
        <v>12925.359743040684</v>
      </c>
      <c r="V685" s="103">
        <f t="shared" si="306"/>
        <v>3465.2497661365765</v>
      </c>
      <c r="W685" s="103">
        <f t="shared" si="307"/>
        <v>630.61694137283541</v>
      </c>
      <c r="X685" s="103">
        <f t="shared" si="308"/>
        <v>3805.6522333637195</v>
      </c>
      <c r="Y685" s="92">
        <f t="shared" si="309"/>
        <v>2855.7302405498281</v>
      </c>
      <c r="Z685" s="102">
        <f>Coverages!$C$10*G685</f>
        <v>742443750</v>
      </c>
      <c r="AA685" s="103">
        <f>Coverages!$C$12*G685</f>
        <v>98992500</v>
      </c>
      <c r="AB685" s="103">
        <f>Coverages!$C$14*G685</f>
        <v>494962500</v>
      </c>
      <c r="AC685" s="103">
        <f>Coverages!$C$16*G685</f>
        <v>9899250</v>
      </c>
      <c r="AD685" s="92">
        <f>Coverages!$C$18*G685</f>
        <v>9899250</v>
      </c>
      <c r="AE685" s="106">
        <f t="shared" si="327"/>
        <v>0.14152587317221002</v>
      </c>
      <c r="AF685" s="107">
        <f t="shared" si="310"/>
        <v>0.64792787332373669</v>
      </c>
      <c r="AG685" s="107">
        <f t="shared" si="311"/>
        <v>1.4525342829002197</v>
      </c>
      <c r="AH685" s="107">
        <f t="shared" si="312"/>
        <v>1.3297977119478748</v>
      </c>
      <c r="AI685" s="108">
        <f t="shared" si="313"/>
        <v>0.17637699825744374</v>
      </c>
      <c r="AJ685" s="106">
        <f t="shared" si="334"/>
        <v>0.15566416459137605</v>
      </c>
      <c r="AK685" s="107">
        <f t="shared" si="328"/>
        <v>0.66730076971171526</v>
      </c>
      <c r="AL685" s="107">
        <f t="shared" si="329"/>
        <v>1.4854197746885112</v>
      </c>
      <c r="AM685" s="107">
        <f t="shared" si="330"/>
        <v>1.356659320261753</v>
      </c>
      <c r="AN685" s="108">
        <f t="shared" si="331"/>
        <v>0.19183668213915095</v>
      </c>
      <c r="AO685" s="102">
        <f t="shared" si="332"/>
        <v>1829.272823698765</v>
      </c>
      <c r="AP685" s="103">
        <f t="shared" si="314"/>
        <v>2245.2319115084474</v>
      </c>
      <c r="AQ685" s="103">
        <f t="shared" si="315"/>
        <v>915.9927267217214</v>
      </c>
      <c r="AR685" s="103">
        <f t="shared" si="316"/>
        <v>5060.7476323963938</v>
      </c>
      <c r="AS685" s="92">
        <f t="shared" si="317"/>
        <v>503.68512766118647</v>
      </c>
      <c r="AT685" s="102">
        <f t="shared" si="333"/>
        <v>1835.0530321007909</v>
      </c>
      <c r="AU685" s="103">
        <f t="shared" si="318"/>
        <v>2252.3264838386463</v>
      </c>
      <c r="AV685" s="103">
        <f t="shared" si="319"/>
        <v>918.88711665995152</v>
      </c>
      <c r="AW685" s="103">
        <f t="shared" si="320"/>
        <v>5076.7387823256659</v>
      </c>
      <c r="AX685" s="92">
        <f t="shared" si="321"/>
        <v>505.27669178938243</v>
      </c>
    </row>
    <row r="686" spans="1:50" x14ac:dyDescent="0.2">
      <c r="A686" s="85" t="str">
        <f t="shared" si="322"/>
        <v>2015_2</v>
      </c>
      <c r="B686" s="59">
        <v>2015</v>
      </c>
      <c r="C686" s="59">
        <v>2</v>
      </c>
      <c r="D686" s="83" t="str">
        <f t="shared" si="323"/>
        <v>SML_Personal</v>
      </c>
      <c r="E686" s="70" t="s">
        <v>13</v>
      </c>
      <c r="F686" s="71" t="s">
        <v>14</v>
      </c>
      <c r="G686" s="88">
        <f t="shared" si="324"/>
        <v>5292.75</v>
      </c>
      <c r="H686" s="72">
        <v>21171</v>
      </c>
      <c r="I686" s="88">
        <f t="shared" si="325"/>
        <v>2175320250</v>
      </c>
      <c r="J686" s="92">
        <f t="shared" si="326"/>
        <v>8701281000</v>
      </c>
      <c r="K686" s="67">
        <v>132</v>
      </c>
      <c r="L686" s="68">
        <v>2364</v>
      </c>
      <c r="M686" s="68">
        <v>1296</v>
      </c>
      <c r="N686" s="68">
        <v>4013</v>
      </c>
      <c r="O686" s="69">
        <v>556</v>
      </c>
      <c r="P686" s="67">
        <v>1693992</v>
      </c>
      <c r="Q686" s="68">
        <v>3875229</v>
      </c>
      <c r="R686" s="68">
        <v>1752422</v>
      </c>
      <c r="S686" s="68">
        <v>6587268</v>
      </c>
      <c r="T686" s="69">
        <v>1740852</v>
      </c>
      <c r="U686" s="102">
        <f t="shared" si="305"/>
        <v>12833.272727272728</v>
      </c>
      <c r="V686" s="103">
        <f t="shared" si="306"/>
        <v>1639.2677664974619</v>
      </c>
      <c r="W686" s="103">
        <f t="shared" si="307"/>
        <v>1352.1774691358025</v>
      </c>
      <c r="X686" s="103">
        <f t="shared" si="308"/>
        <v>1641.482182905557</v>
      </c>
      <c r="Y686" s="92">
        <f t="shared" si="309"/>
        <v>3131.0287769784172</v>
      </c>
      <c r="Z686" s="102">
        <f>Coverages!$C$10*G686</f>
        <v>1190868750</v>
      </c>
      <c r="AA686" s="103">
        <f>Coverages!$C$12*G686</f>
        <v>158782500</v>
      </c>
      <c r="AB686" s="103">
        <f>Coverages!$C$14*G686</f>
        <v>793912500</v>
      </c>
      <c r="AC686" s="103">
        <f>Coverages!$C$16*G686</f>
        <v>15878250</v>
      </c>
      <c r="AD686" s="92">
        <f>Coverages!$C$18*G686</f>
        <v>15878250</v>
      </c>
      <c r="AE686" s="106">
        <f t="shared" si="327"/>
        <v>2.4939776108828113E-2</v>
      </c>
      <c r="AF686" s="107">
        <f t="shared" si="310"/>
        <v>0.44664871758537622</v>
      </c>
      <c r="AG686" s="107">
        <f t="shared" si="311"/>
        <v>0.24486325634122147</v>
      </c>
      <c r="AH686" s="107">
        <f t="shared" si="312"/>
        <v>0.75820698124793351</v>
      </c>
      <c r="AI686" s="108">
        <f t="shared" si="313"/>
        <v>0.10504935997354872</v>
      </c>
      <c r="AJ686" s="106">
        <f t="shared" si="334"/>
        <v>2.9934106006120276E-2</v>
      </c>
      <c r="AK686" s="107">
        <f t="shared" si="328"/>
        <v>0.4625707585406944</v>
      </c>
      <c r="AL686" s="107">
        <f t="shared" si="329"/>
        <v>0.2586350289210847</v>
      </c>
      <c r="AM686" s="107">
        <f t="shared" si="330"/>
        <v>0.77191993460352804</v>
      </c>
      <c r="AN686" s="108">
        <f t="shared" si="331"/>
        <v>0.11486935974033674</v>
      </c>
      <c r="AO686" s="102">
        <f t="shared" si="332"/>
        <v>320.05894856171176</v>
      </c>
      <c r="AP686" s="103">
        <f t="shared" si="314"/>
        <v>732.17684568513528</v>
      </c>
      <c r="AQ686" s="103">
        <f t="shared" si="315"/>
        <v>331.09857824382408</v>
      </c>
      <c r="AR686" s="103">
        <f t="shared" si="316"/>
        <v>1244.5832506730906</v>
      </c>
      <c r="AS686" s="92">
        <f t="shared" si="317"/>
        <v>328.91256908034575</v>
      </c>
      <c r="AT686" s="102">
        <f t="shared" si="333"/>
        <v>321.07028344825932</v>
      </c>
      <c r="AU686" s="103">
        <f t="shared" si="318"/>
        <v>734.49040695405563</v>
      </c>
      <c r="AV686" s="103">
        <f t="shared" si="319"/>
        <v>332.14479658756682</v>
      </c>
      <c r="AW686" s="103">
        <f t="shared" si="320"/>
        <v>1248.51593390621</v>
      </c>
      <c r="AX686" s="92">
        <f t="shared" si="321"/>
        <v>329.95187998613289</v>
      </c>
    </row>
    <row r="687" spans="1:50" x14ac:dyDescent="0.2">
      <c r="A687" s="85" t="str">
        <f t="shared" si="322"/>
        <v>2015_2</v>
      </c>
      <c r="B687" s="59">
        <v>2015</v>
      </c>
      <c r="C687" s="59">
        <v>2</v>
      </c>
      <c r="D687" s="83" t="str">
        <f t="shared" si="323"/>
        <v>LSL_Personal</v>
      </c>
      <c r="E687" s="70" t="s">
        <v>15</v>
      </c>
      <c r="F687" s="71" t="s">
        <v>14</v>
      </c>
      <c r="G687" s="88">
        <f t="shared" si="324"/>
        <v>1373.25</v>
      </c>
      <c r="H687" s="72">
        <v>5493</v>
      </c>
      <c r="I687" s="88">
        <f t="shared" si="325"/>
        <v>564405750</v>
      </c>
      <c r="J687" s="92">
        <f t="shared" si="326"/>
        <v>2257623000</v>
      </c>
      <c r="K687" s="67">
        <v>26</v>
      </c>
      <c r="L687" s="68">
        <v>415</v>
      </c>
      <c r="M687" s="68">
        <v>968</v>
      </c>
      <c r="N687" s="68">
        <v>721</v>
      </c>
      <c r="O687" s="69">
        <v>111</v>
      </c>
      <c r="P687" s="67">
        <v>490218</v>
      </c>
      <c r="Q687" s="68">
        <v>1290870</v>
      </c>
      <c r="R687" s="68">
        <v>1253258</v>
      </c>
      <c r="S687" s="68">
        <v>1937913</v>
      </c>
      <c r="T687" s="69">
        <v>562510</v>
      </c>
      <c r="U687" s="102">
        <f t="shared" si="305"/>
        <v>18854.538461538461</v>
      </c>
      <c r="V687" s="103">
        <f t="shared" si="306"/>
        <v>3110.5301204819275</v>
      </c>
      <c r="W687" s="103">
        <f t="shared" si="307"/>
        <v>1294.6880165289256</v>
      </c>
      <c r="X687" s="103">
        <f t="shared" si="308"/>
        <v>2687.8127600554785</v>
      </c>
      <c r="Y687" s="92">
        <f t="shared" si="309"/>
        <v>5067.6576576576581</v>
      </c>
      <c r="Z687" s="102">
        <f>Coverages!$C$10*G687</f>
        <v>308981250</v>
      </c>
      <c r="AA687" s="103">
        <f>Coverages!$C$12*G687</f>
        <v>41197500</v>
      </c>
      <c r="AB687" s="103">
        <f>Coverages!$C$14*G687</f>
        <v>205987500</v>
      </c>
      <c r="AC687" s="103">
        <f>Coverages!$C$16*G687</f>
        <v>4119750</v>
      </c>
      <c r="AD687" s="92">
        <f>Coverages!$C$18*G687</f>
        <v>4119750</v>
      </c>
      <c r="AE687" s="106">
        <f t="shared" si="327"/>
        <v>1.8933187693428E-2</v>
      </c>
      <c r="AF687" s="107">
        <f t="shared" si="310"/>
        <v>0.30220280356817769</v>
      </c>
      <c r="AG687" s="107">
        <f t="shared" si="311"/>
        <v>0.70489714181685781</v>
      </c>
      <c r="AH687" s="107">
        <f t="shared" si="312"/>
        <v>0.52503185872929181</v>
      </c>
      <c r="AI687" s="108">
        <f t="shared" si="313"/>
        <v>8.083014746040415E-2</v>
      </c>
      <c r="AJ687" s="106">
        <f t="shared" si="334"/>
        <v>2.7502427165672923E-2</v>
      </c>
      <c r="AK687" s="107">
        <f t="shared" si="328"/>
        <v>0.33107600706861412</v>
      </c>
      <c r="AL687" s="107">
        <f t="shared" si="329"/>
        <v>0.73357394263921205</v>
      </c>
      <c r="AM687" s="107">
        <f t="shared" si="330"/>
        <v>0.55643016242033039</v>
      </c>
      <c r="AN687" s="108">
        <f t="shared" si="331"/>
        <v>9.7968366476950092E-2</v>
      </c>
      <c r="AO687" s="102">
        <f t="shared" si="332"/>
        <v>356.97651556526489</v>
      </c>
      <c r="AP687" s="103">
        <f t="shared" si="314"/>
        <v>940.01092299290008</v>
      </c>
      <c r="AQ687" s="103">
        <f t="shared" si="315"/>
        <v>912.62188239577642</v>
      </c>
      <c r="AR687" s="103">
        <f t="shared" si="316"/>
        <v>1411.187329328236</v>
      </c>
      <c r="AS687" s="92">
        <f t="shared" si="317"/>
        <v>409.61951574731478</v>
      </c>
      <c r="AT687" s="102">
        <f t="shared" si="333"/>
        <v>358.10450403580046</v>
      </c>
      <c r="AU687" s="103">
        <f t="shared" si="318"/>
        <v>942.98120657481718</v>
      </c>
      <c r="AV687" s="103">
        <f t="shared" si="319"/>
        <v>915.50562100718298</v>
      </c>
      <c r="AW687" s="103">
        <f t="shared" si="320"/>
        <v>1415.6464546987875</v>
      </c>
      <c r="AX687" s="92">
        <f t="shared" si="321"/>
        <v>410.91384764569665</v>
      </c>
    </row>
    <row r="688" spans="1:50" x14ac:dyDescent="0.2">
      <c r="A688" s="85" t="str">
        <f t="shared" si="322"/>
        <v>2015_2</v>
      </c>
      <c r="B688" s="59">
        <v>2015</v>
      </c>
      <c r="C688" s="59">
        <v>2</v>
      </c>
      <c r="D688" s="83" t="str">
        <f t="shared" si="323"/>
        <v>MYA_Personal</v>
      </c>
      <c r="E688" s="70" t="s">
        <v>16</v>
      </c>
      <c r="F688" s="71" t="s">
        <v>14</v>
      </c>
      <c r="G688" s="88">
        <f t="shared" si="324"/>
        <v>1334.75</v>
      </c>
      <c r="H688" s="72">
        <v>5339</v>
      </c>
      <c r="I688" s="88">
        <f t="shared" si="325"/>
        <v>548582250</v>
      </c>
      <c r="J688" s="92">
        <f t="shared" si="326"/>
        <v>2194329000</v>
      </c>
      <c r="K688" s="67">
        <v>100</v>
      </c>
      <c r="L688" s="68">
        <v>654</v>
      </c>
      <c r="M688" s="68">
        <v>1229</v>
      </c>
      <c r="N688" s="68">
        <v>1809</v>
      </c>
      <c r="O688" s="69">
        <v>170</v>
      </c>
      <c r="P688" s="67">
        <v>989909</v>
      </c>
      <c r="Q688" s="68">
        <v>2272963</v>
      </c>
      <c r="R688" s="68">
        <v>1138159</v>
      </c>
      <c r="S688" s="68">
        <v>4961847</v>
      </c>
      <c r="T688" s="69">
        <v>860366</v>
      </c>
      <c r="U688" s="102">
        <f t="shared" si="305"/>
        <v>9899.09</v>
      </c>
      <c r="V688" s="103">
        <f t="shared" si="306"/>
        <v>3475.4785932721711</v>
      </c>
      <c r="W688" s="103">
        <f t="shared" si="307"/>
        <v>926.08543531326279</v>
      </c>
      <c r="X688" s="103">
        <f t="shared" si="308"/>
        <v>2742.8673300165838</v>
      </c>
      <c r="Y688" s="92">
        <f t="shared" si="309"/>
        <v>5060.9764705882353</v>
      </c>
      <c r="Z688" s="102">
        <f>Coverages!$C$10*G688</f>
        <v>300318750</v>
      </c>
      <c r="AA688" s="103">
        <f>Coverages!$C$12*G688</f>
        <v>40042500</v>
      </c>
      <c r="AB688" s="103">
        <f>Coverages!$C$14*G688</f>
        <v>200212500</v>
      </c>
      <c r="AC688" s="103">
        <f>Coverages!$C$16*G688</f>
        <v>4004250</v>
      </c>
      <c r="AD688" s="92">
        <f>Coverages!$C$18*G688</f>
        <v>4004250</v>
      </c>
      <c r="AE688" s="106">
        <f t="shared" si="327"/>
        <v>7.4920397078104509E-2</v>
      </c>
      <c r="AF688" s="107">
        <f t="shared" si="310"/>
        <v>0.4899793968908035</v>
      </c>
      <c r="AG688" s="107">
        <f t="shared" si="311"/>
        <v>0.92077168008990451</v>
      </c>
      <c r="AH688" s="107">
        <f t="shared" si="312"/>
        <v>1.3553099831429107</v>
      </c>
      <c r="AI688" s="108">
        <f t="shared" si="313"/>
        <v>0.12736467503277768</v>
      </c>
      <c r="AJ688" s="106">
        <f t="shared" si="334"/>
        <v>9.1710197901266555E-2</v>
      </c>
      <c r="AK688" s="107">
        <f t="shared" si="328"/>
        <v>0.52186089538398173</v>
      </c>
      <c r="AL688" s="107">
        <f t="shared" si="329"/>
        <v>0.93799719275376747</v>
      </c>
      <c r="AM688" s="107">
        <f t="shared" si="330"/>
        <v>1.3995666782823259</v>
      </c>
      <c r="AN688" s="108">
        <f t="shared" si="331"/>
        <v>0.14862631926926412</v>
      </c>
      <c r="AO688" s="102">
        <f t="shared" si="332"/>
        <v>741.64375351189358</v>
      </c>
      <c r="AP688" s="103">
        <f t="shared" si="314"/>
        <v>1702.9129050383967</v>
      </c>
      <c r="AQ688" s="103">
        <f t="shared" si="315"/>
        <v>852.71324218018356</v>
      </c>
      <c r="AR688" s="103">
        <f t="shared" si="316"/>
        <v>3717.4354748080164</v>
      </c>
      <c r="AS688" s="92">
        <f t="shared" si="317"/>
        <v>644.58962352500464</v>
      </c>
      <c r="AT688" s="102">
        <f t="shared" si="333"/>
        <v>743.98722868947345</v>
      </c>
      <c r="AU688" s="103">
        <f t="shared" si="318"/>
        <v>1708.2938363866897</v>
      </c>
      <c r="AV688" s="103">
        <f t="shared" si="319"/>
        <v>855.40767910785985</v>
      </c>
      <c r="AW688" s="103">
        <f t="shared" si="320"/>
        <v>3729.1819740109217</v>
      </c>
      <c r="AX688" s="92">
        <f t="shared" si="321"/>
        <v>646.62642323551711</v>
      </c>
    </row>
    <row r="689" spans="1:50" x14ac:dyDescent="0.2">
      <c r="A689" s="85" t="str">
        <f t="shared" si="322"/>
        <v>2015_2</v>
      </c>
      <c r="B689" s="59">
        <v>2015</v>
      </c>
      <c r="C689" s="59">
        <v>2</v>
      </c>
      <c r="D689" s="83" t="str">
        <f t="shared" si="323"/>
        <v>SMA_Personal</v>
      </c>
      <c r="E689" s="70" t="s">
        <v>17</v>
      </c>
      <c r="F689" s="71" t="s">
        <v>14</v>
      </c>
      <c r="G689" s="88">
        <f t="shared" si="324"/>
        <v>5379.5</v>
      </c>
      <c r="H689" s="72">
        <v>21518</v>
      </c>
      <c r="I689" s="88">
        <f t="shared" si="325"/>
        <v>2210974500</v>
      </c>
      <c r="J689" s="92">
        <f t="shared" si="326"/>
        <v>8843898000</v>
      </c>
      <c r="K689" s="67">
        <v>121</v>
      </c>
      <c r="L689" s="68">
        <v>1752</v>
      </c>
      <c r="M689" s="68">
        <v>1064</v>
      </c>
      <c r="N689" s="68">
        <v>2684</v>
      </c>
      <c r="O689" s="69">
        <v>742</v>
      </c>
      <c r="P689" s="67">
        <v>2070124</v>
      </c>
      <c r="Q689" s="68">
        <v>6954363</v>
      </c>
      <c r="R689" s="68">
        <v>864424</v>
      </c>
      <c r="S689" s="68">
        <v>8279394</v>
      </c>
      <c r="T689" s="69">
        <v>3923708</v>
      </c>
      <c r="U689" s="102">
        <f t="shared" si="305"/>
        <v>17108.462809917357</v>
      </c>
      <c r="V689" s="103">
        <f t="shared" si="306"/>
        <v>3969.3852739726026</v>
      </c>
      <c r="W689" s="103">
        <f t="shared" si="307"/>
        <v>812.42857142857144</v>
      </c>
      <c r="X689" s="103">
        <f t="shared" si="308"/>
        <v>3084.7220566318929</v>
      </c>
      <c r="Y689" s="92">
        <f t="shared" si="309"/>
        <v>5288.0161725067383</v>
      </c>
      <c r="Z689" s="102">
        <f>Coverages!$C$10*G689</f>
        <v>1210387500</v>
      </c>
      <c r="AA689" s="103">
        <f>Coverages!$C$12*G689</f>
        <v>161385000</v>
      </c>
      <c r="AB689" s="103">
        <f>Coverages!$C$14*G689</f>
        <v>806925000</v>
      </c>
      <c r="AC689" s="103">
        <f>Coverages!$C$16*G689</f>
        <v>16138500</v>
      </c>
      <c r="AD689" s="92">
        <f>Coverages!$C$18*G689</f>
        <v>16138500</v>
      </c>
      <c r="AE689" s="106">
        <f t="shared" si="327"/>
        <v>2.2492796728320476E-2</v>
      </c>
      <c r="AF689" s="107">
        <f t="shared" si="310"/>
        <v>0.32568082535551629</v>
      </c>
      <c r="AG689" s="107">
        <f t="shared" si="311"/>
        <v>0.19778789850357839</v>
      </c>
      <c r="AH689" s="107">
        <f t="shared" si="312"/>
        <v>0.49893112742819967</v>
      </c>
      <c r="AI689" s="108">
        <f t="shared" si="313"/>
        <v>0.13793103448275862</v>
      </c>
      <c r="AJ689" s="106">
        <f t="shared" si="334"/>
        <v>2.7203293142597985E-2</v>
      </c>
      <c r="AK689" s="107">
        <f t="shared" si="328"/>
        <v>0.34056805249924266</v>
      </c>
      <c r="AL689" s="107">
        <f t="shared" si="329"/>
        <v>0.21044194505222247</v>
      </c>
      <c r="AM689" s="107">
        <f t="shared" si="330"/>
        <v>0.51481491159360837</v>
      </c>
      <c r="AN689" s="108">
        <f t="shared" si="331"/>
        <v>0.14888539342042545</v>
      </c>
      <c r="AO689" s="102">
        <f t="shared" si="332"/>
        <v>384.81717631750161</v>
      </c>
      <c r="AP689" s="103">
        <f t="shared" si="314"/>
        <v>1292.7526721814295</v>
      </c>
      <c r="AQ689" s="103">
        <f t="shared" si="315"/>
        <v>160.68853982712147</v>
      </c>
      <c r="AR689" s="103">
        <f t="shared" si="316"/>
        <v>1539.0638535179849</v>
      </c>
      <c r="AS689" s="92">
        <f t="shared" si="317"/>
        <v>729.38154103541217</v>
      </c>
      <c r="AT689" s="102">
        <f t="shared" si="333"/>
        <v>386.03313680572268</v>
      </c>
      <c r="AU689" s="103">
        <f t="shared" si="318"/>
        <v>1296.8375630520954</v>
      </c>
      <c r="AV689" s="103">
        <f t="shared" si="319"/>
        <v>161.19628981169728</v>
      </c>
      <c r="AW689" s="103">
        <f t="shared" si="320"/>
        <v>1543.9270481722251</v>
      </c>
      <c r="AX689" s="92">
        <f t="shared" si="321"/>
        <v>731.6862695904731</v>
      </c>
    </row>
    <row r="690" spans="1:50" x14ac:dyDescent="0.2">
      <c r="A690" s="85" t="str">
        <f t="shared" si="322"/>
        <v>2015_2</v>
      </c>
      <c r="B690" s="59">
        <v>2015</v>
      </c>
      <c r="C690" s="59">
        <v>2</v>
      </c>
      <c r="D690" s="83" t="str">
        <f t="shared" si="323"/>
        <v>MSL_Personal</v>
      </c>
      <c r="E690" s="70" t="s">
        <v>18</v>
      </c>
      <c r="F690" s="71" t="s">
        <v>14</v>
      </c>
      <c r="G690" s="88">
        <f t="shared" si="324"/>
        <v>4274.5</v>
      </c>
      <c r="H690" s="72">
        <v>17098</v>
      </c>
      <c r="I690" s="88">
        <f t="shared" si="325"/>
        <v>1756819500</v>
      </c>
      <c r="J690" s="92">
        <f t="shared" si="326"/>
        <v>7027278000</v>
      </c>
      <c r="K690" s="67">
        <v>182</v>
      </c>
      <c r="L690" s="68">
        <v>1385</v>
      </c>
      <c r="M690" s="68">
        <v>4173</v>
      </c>
      <c r="N690" s="68">
        <v>2133</v>
      </c>
      <c r="O690" s="69">
        <v>419</v>
      </c>
      <c r="P690" s="67">
        <v>3790494</v>
      </c>
      <c r="Q690" s="68">
        <v>4239782</v>
      </c>
      <c r="R690" s="68">
        <v>7793613</v>
      </c>
      <c r="S690" s="68">
        <v>6322350</v>
      </c>
      <c r="T690" s="69">
        <v>1247100</v>
      </c>
      <c r="U690" s="102">
        <f t="shared" si="305"/>
        <v>20826.890109890111</v>
      </c>
      <c r="V690" s="103">
        <f t="shared" si="306"/>
        <v>3061.214440433213</v>
      </c>
      <c r="W690" s="103">
        <f t="shared" si="307"/>
        <v>1867.6283249460819</v>
      </c>
      <c r="X690" s="103">
        <f t="shared" si="308"/>
        <v>2964.0646976090015</v>
      </c>
      <c r="Y690" s="92">
        <f t="shared" si="309"/>
        <v>2976.3723150357996</v>
      </c>
      <c r="Z690" s="102">
        <f>Coverages!$C$10*G690</f>
        <v>961762500</v>
      </c>
      <c r="AA690" s="103">
        <f>Coverages!$C$12*G690</f>
        <v>128235000</v>
      </c>
      <c r="AB690" s="103">
        <f>Coverages!$C$14*G690</f>
        <v>641175000</v>
      </c>
      <c r="AC690" s="103">
        <f>Coverages!$C$16*G690</f>
        <v>12823500</v>
      </c>
      <c r="AD690" s="92">
        <f>Coverages!$C$18*G690</f>
        <v>12823500</v>
      </c>
      <c r="AE690" s="106">
        <f t="shared" si="327"/>
        <v>4.2578079307521347E-2</v>
      </c>
      <c r="AF690" s="107">
        <f t="shared" si="310"/>
        <v>0.32401450462042342</v>
      </c>
      <c r="AG690" s="107">
        <f t="shared" si="311"/>
        <v>0.97625453269388229</v>
      </c>
      <c r="AH690" s="107">
        <f t="shared" si="312"/>
        <v>0.49900573166452217</v>
      </c>
      <c r="AI690" s="108">
        <f t="shared" si="313"/>
        <v>9.8023160603579365E-2</v>
      </c>
      <c r="AJ690" s="106">
        <f t="shared" si="334"/>
        <v>4.9773529593215578E-2</v>
      </c>
      <c r="AK690" s="107">
        <f t="shared" si="328"/>
        <v>0.34069328058050863</v>
      </c>
      <c r="AL690" s="107">
        <f t="shared" si="329"/>
        <v>0.9816805996981266</v>
      </c>
      <c r="AM690" s="107">
        <f t="shared" si="330"/>
        <v>0.51682469384156848</v>
      </c>
      <c r="AN690" s="108">
        <f t="shared" si="331"/>
        <v>0.10861997442403362</v>
      </c>
      <c r="AO690" s="102">
        <f t="shared" si="332"/>
        <v>886.7689788279331</v>
      </c>
      <c r="AP690" s="103">
        <f t="shared" si="314"/>
        <v>991.87788045385423</v>
      </c>
      <c r="AQ690" s="103">
        <f t="shared" si="315"/>
        <v>1823.2806176160955</v>
      </c>
      <c r="AR690" s="103">
        <f t="shared" si="316"/>
        <v>1479.0852731313603</v>
      </c>
      <c r="AS690" s="92">
        <f t="shared" si="317"/>
        <v>291.75342145280149</v>
      </c>
      <c r="AT690" s="102">
        <f t="shared" si="333"/>
        <v>889.57102641518861</v>
      </c>
      <c r="AU690" s="103">
        <f t="shared" si="318"/>
        <v>995.0120552932259</v>
      </c>
      <c r="AV690" s="103">
        <f t="shared" si="319"/>
        <v>1829.0418916090507</v>
      </c>
      <c r="AW690" s="103">
        <f t="shared" si="320"/>
        <v>1483.7589451021599</v>
      </c>
      <c r="AX690" s="92">
        <f t="shared" si="321"/>
        <v>292.67531541861871</v>
      </c>
    </row>
    <row r="691" spans="1:50" x14ac:dyDescent="0.2">
      <c r="A691" s="85" t="str">
        <f t="shared" si="322"/>
        <v>2015_2</v>
      </c>
      <c r="B691" s="59">
        <v>2015</v>
      </c>
      <c r="C691" s="59">
        <v>2</v>
      </c>
      <c r="D691" s="83" t="str">
        <f t="shared" si="323"/>
        <v>LYL_Personal</v>
      </c>
      <c r="E691" s="70" t="s">
        <v>19</v>
      </c>
      <c r="F691" s="71" t="s">
        <v>14</v>
      </c>
      <c r="G691" s="88">
        <f t="shared" si="324"/>
        <v>1076.5</v>
      </c>
      <c r="H691" s="72">
        <v>4306</v>
      </c>
      <c r="I691" s="88">
        <f t="shared" si="325"/>
        <v>442441500</v>
      </c>
      <c r="J691" s="92">
        <f t="shared" si="326"/>
        <v>1769766000</v>
      </c>
      <c r="K691" s="67">
        <v>85</v>
      </c>
      <c r="L691" s="68">
        <v>377</v>
      </c>
      <c r="M691" s="68">
        <v>755</v>
      </c>
      <c r="N691" s="68">
        <v>566</v>
      </c>
      <c r="O691" s="69">
        <v>145</v>
      </c>
      <c r="P691" s="67">
        <v>1765656</v>
      </c>
      <c r="Q691" s="68">
        <v>1140812</v>
      </c>
      <c r="R691" s="68">
        <v>824238</v>
      </c>
      <c r="S691" s="68">
        <v>1826987</v>
      </c>
      <c r="T691" s="69">
        <v>795592</v>
      </c>
      <c r="U691" s="102">
        <f t="shared" si="305"/>
        <v>20772.423529411764</v>
      </c>
      <c r="V691" s="103">
        <f t="shared" si="306"/>
        <v>3026.026525198939</v>
      </c>
      <c r="W691" s="103">
        <f t="shared" si="307"/>
        <v>1091.7059602649006</v>
      </c>
      <c r="X691" s="103">
        <f t="shared" si="308"/>
        <v>3227.8922261484099</v>
      </c>
      <c r="Y691" s="92">
        <f t="shared" si="309"/>
        <v>5486.8413793103446</v>
      </c>
      <c r="Z691" s="102">
        <f>Coverages!$C$10*G691</f>
        <v>242212500</v>
      </c>
      <c r="AA691" s="103">
        <f>Coverages!$C$12*G691</f>
        <v>32295000</v>
      </c>
      <c r="AB691" s="103">
        <f>Coverages!$C$14*G691</f>
        <v>161475000</v>
      </c>
      <c r="AC691" s="103">
        <f>Coverages!$C$16*G691</f>
        <v>3229500</v>
      </c>
      <c r="AD691" s="92">
        <f>Coverages!$C$18*G691</f>
        <v>3229500</v>
      </c>
      <c r="AE691" s="106">
        <f t="shared" si="327"/>
        <v>7.8959591267998147E-2</v>
      </c>
      <c r="AF691" s="107">
        <f t="shared" si="310"/>
        <v>0.35020901068276822</v>
      </c>
      <c r="AG691" s="107">
        <f t="shared" si="311"/>
        <v>0.70134695773339528</v>
      </c>
      <c r="AH691" s="107">
        <f t="shared" si="312"/>
        <v>0.52577798420808175</v>
      </c>
      <c r="AI691" s="108">
        <f t="shared" si="313"/>
        <v>0.13469577333952623</v>
      </c>
      <c r="AJ691" s="106">
        <f t="shared" si="334"/>
        <v>9.8110557562148704E-2</v>
      </c>
      <c r="AK691" s="107">
        <f t="shared" si="328"/>
        <v>0.38408557855330544</v>
      </c>
      <c r="AL691" s="107">
        <f t="shared" si="329"/>
        <v>0.73384811567964836</v>
      </c>
      <c r="AM691" s="107">
        <f t="shared" si="330"/>
        <v>0.56123816606909449</v>
      </c>
      <c r="AN691" s="108">
        <f t="shared" si="331"/>
        <v>0.1589401096908768</v>
      </c>
      <c r="AO691" s="102">
        <f t="shared" si="332"/>
        <v>1640.1820715281003</v>
      </c>
      <c r="AP691" s="103">
        <f t="shared" si="314"/>
        <v>1059.7417556897353</v>
      </c>
      <c r="AQ691" s="103">
        <f t="shared" si="315"/>
        <v>765.66465397120294</v>
      </c>
      <c r="AR691" s="103">
        <f t="shared" si="316"/>
        <v>1697.1546679052485</v>
      </c>
      <c r="AS691" s="92">
        <f t="shared" si="317"/>
        <v>739.05434277751976</v>
      </c>
      <c r="AT691" s="102">
        <f t="shared" si="333"/>
        <v>1645.364783515003</v>
      </c>
      <c r="AU691" s="103">
        <f t="shared" si="318"/>
        <v>1063.090369478153</v>
      </c>
      <c r="AV691" s="103">
        <f t="shared" si="319"/>
        <v>768.08403133727006</v>
      </c>
      <c r="AW691" s="103">
        <f t="shared" si="320"/>
        <v>1702.5174041487837</v>
      </c>
      <c r="AX691" s="92">
        <f t="shared" si="321"/>
        <v>741.38963583295288</v>
      </c>
    </row>
    <row r="692" spans="1:50" x14ac:dyDescent="0.2">
      <c r="A692" s="85" t="str">
        <f t="shared" si="322"/>
        <v>2015_2</v>
      </c>
      <c r="B692" s="59">
        <v>2015</v>
      </c>
      <c r="C692" s="59">
        <v>2</v>
      </c>
      <c r="D692" s="83" t="str">
        <f t="shared" si="323"/>
        <v>LSA_Personal</v>
      </c>
      <c r="E692" s="70" t="s">
        <v>20</v>
      </c>
      <c r="F692" s="71" t="s">
        <v>14</v>
      </c>
      <c r="G692" s="88">
        <f t="shared" si="324"/>
        <v>6816.25</v>
      </c>
      <c r="H692" s="72">
        <v>27265</v>
      </c>
      <c r="I692" s="88">
        <f t="shared" si="325"/>
        <v>2801478750</v>
      </c>
      <c r="J692" s="92">
        <f t="shared" si="326"/>
        <v>11205915000</v>
      </c>
      <c r="K692" s="67">
        <v>384</v>
      </c>
      <c r="L692" s="68">
        <v>3119</v>
      </c>
      <c r="M692" s="68">
        <v>2512</v>
      </c>
      <c r="N692" s="68">
        <v>5350</v>
      </c>
      <c r="O692" s="69">
        <v>944</v>
      </c>
      <c r="P692" s="67">
        <v>10749295</v>
      </c>
      <c r="Q692" s="68">
        <v>8162541</v>
      </c>
      <c r="R692" s="68">
        <v>3953284</v>
      </c>
      <c r="S692" s="68">
        <v>11786029</v>
      </c>
      <c r="T692" s="69">
        <v>8730302</v>
      </c>
      <c r="U692" s="102">
        <f t="shared" si="305"/>
        <v>27992.955729166668</v>
      </c>
      <c r="V692" s="103">
        <f t="shared" si="306"/>
        <v>2617.0378326386663</v>
      </c>
      <c r="W692" s="103">
        <f t="shared" si="307"/>
        <v>1573.7595541401274</v>
      </c>
      <c r="X692" s="103">
        <f t="shared" si="308"/>
        <v>2202.9960747663549</v>
      </c>
      <c r="Y692" s="92">
        <f t="shared" si="309"/>
        <v>9248.2012711864409</v>
      </c>
      <c r="Z692" s="102">
        <f>Coverages!$C$10*G692</f>
        <v>1533656250</v>
      </c>
      <c r="AA692" s="103">
        <f>Coverages!$C$12*G692</f>
        <v>204487500</v>
      </c>
      <c r="AB692" s="103">
        <f>Coverages!$C$14*G692</f>
        <v>1022437500</v>
      </c>
      <c r="AC692" s="103">
        <f>Coverages!$C$16*G692</f>
        <v>20448750</v>
      </c>
      <c r="AD692" s="92">
        <f>Coverages!$C$18*G692</f>
        <v>20448750</v>
      </c>
      <c r="AE692" s="106">
        <f t="shared" si="327"/>
        <v>5.6335961855859158E-2</v>
      </c>
      <c r="AF692" s="107">
        <f t="shared" si="310"/>
        <v>0.45758298184485602</v>
      </c>
      <c r="AG692" s="107">
        <f t="shared" si="311"/>
        <v>0.36853108380707866</v>
      </c>
      <c r="AH692" s="107">
        <f t="shared" si="312"/>
        <v>0.78488905189803782</v>
      </c>
      <c r="AI692" s="108">
        <f t="shared" si="313"/>
        <v>0.13849257289565378</v>
      </c>
      <c r="AJ692" s="106">
        <f t="shared" si="334"/>
        <v>6.2843020563004726E-2</v>
      </c>
      <c r="AK692" s="107">
        <f t="shared" si="328"/>
        <v>0.47164296340720502</v>
      </c>
      <c r="AL692" s="107">
        <f t="shared" si="329"/>
        <v>0.38214541202818275</v>
      </c>
      <c r="AM692" s="107">
        <f t="shared" si="330"/>
        <v>0.79648532830438579</v>
      </c>
      <c r="AN692" s="108">
        <f t="shared" si="331"/>
        <v>0.14824080633057918</v>
      </c>
      <c r="AO692" s="102">
        <f t="shared" si="332"/>
        <v>1577.0100861910876</v>
      </c>
      <c r="AP692" s="103">
        <f t="shared" si="314"/>
        <v>1197.5119750596002</v>
      </c>
      <c r="AQ692" s="103">
        <f t="shared" si="315"/>
        <v>579.97931413900608</v>
      </c>
      <c r="AR692" s="103">
        <f t="shared" si="316"/>
        <v>1729.1075004584632</v>
      </c>
      <c r="AS692" s="92">
        <f t="shared" si="317"/>
        <v>1280.807188703466</v>
      </c>
      <c r="AT692" s="102">
        <f t="shared" si="333"/>
        <v>1581.993184847662</v>
      </c>
      <c r="AU692" s="103">
        <f t="shared" si="318"/>
        <v>1201.295920619875</v>
      </c>
      <c r="AV692" s="103">
        <f t="shared" si="319"/>
        <v>581.81195564614279</v>
      </c>
      <c r="AW692" s="103">
        <f t="shared" si="320"/>
        <v>1734.5712025222958</v>
      </c>
      <c r="AX692" s="92">
        <f t="shared" si="321"/>
        <v>1284.8543337643921</v>
      </c>
    </row>
    <row r="693" spans="1:50" x14ac:dyDescent="0.2">
      <c r="A693" s="85" t="str">
        <f t="shared" si="322"/>
        <v>2015_2</v>
      </c>
      <c r="B693" s="59">
        <v>2015</v>
      </c>
      <c r="C693" s="59">
        <v>2</v>
      </c>
      <c r="D693" s="83" t="str">
        <f t="shared" si="323"/>
        <v>LMA_Personal</v>
      </c>
      <c r="E693" s="70" t="s">
        <v>21</v>
      </c>
      <c r="F693" s="71" t="s">
        <v>14</v>
      </c>
      <c r="G693" s="88">
        <f t="shared" si="324"/>
        <v>8341.25</v>
      </c>
      <c r="H693" s="72">
        <v>33365</v>
      </c>
      <c r="I693" s="88">
        <f t="shared" si="325"/>
        <v>3428253750</v>
      </c>
      <c r="J693" s="92">
        <f t="shared" si="326"/>
        <v>13713015000</v>
      </c>
      <c r="K693" s="67">
        <v>913</v>
      </c>
      <c r="L693" s="68">
        <v>2855</v>
      </c>
      <c r="M693" s="68">
        <v>4802</v>
      </c>
      <c r="N693" s="68">
        <v>4161</v>
      </c>
      <c r="O693" s="69">
        <v>720</v>
      </c>
      <c r="P693" s="67">
        <v>13479564</v>
      </c>
      <c r="Q693" s="68">
        <v>7284767</v>
      </c>
      <c r="R693" s="68">
        <v>4086577</v>
      </c>
      <c r="S693" s="68">
        <v>11940542</v>
      </c>
      <c r="T693" s="69">
        <v>3673136</v>
      </c>
      <c r="U693" s="102">
        <f t="shared" si="305"/>
        <v>14764.035049288061</v>
      </c>
      <c r="V693" s="103">
        <f t="shared" si="306"/>
        <v>2551.582136602452</v>
      </c>
      <c r="W693" s="103">
        <f t="shared" si="307"/>
        <v>851.01561849229483</v>
      </c>
      <c r="X693" s="103">
        <f t="shared" si="308"/>
        <v>2869.6327805815909</v>
      </c>
      <c r="Y693" s="92">
        <f t="shared" si="309"/>
        <v>5101.5777777777776</v>
      </c>
      <c r="Z693" s="102">
        <f>Coverages!$C$10*G693</f>
        <v>1876781250</v>
      </c>
      <c r="AA693" s="103">
        <f>Coverages!$C$12*G693</f>
        <v>250237500</v>
      </c>
      <c r="AB693" s="103">
        <f>Coverages!$C$14*G693</f>
        <v>1251187500</v>
      </c>
      <c r="AC693" s="103">
        <f>Coverages!$C$16*G693</f>
        <v>25023750</v>
      </c>
      <c r="AD693" s="92">
        <f>Coverages!$C$18*G693</f>
        <v>25023750</v>
      </c>
      <c r="AE693" s="106">
        <f t="shared" si="327"/>
        <v>0.10945601678405514</v>
      </c>
      <c r="AF693" s="107">
        <f t="shared" si="310"/>
        <v>0.34227483890304211</v>
      </c>
      <c r="AG693" s="107">
        <f t="shared" si="311"/>
        <v>0.57569309156301518</v>
      </c>
      <c r="AH693" s="107">
        <f t="shared" si="312"/>
        <v>0.49884609620860182</v>
      </c>
      <c r="AI693" s="108">
        <f t="shared" si="313"/>
        <v>8.6317997901993113E-2</v>
      </c>
      <c r="AJ693" s="106">
        <f t="shared" si="334"/>
        <v>0.11742105490733783</v>
      </c>
      <c r="AK693" s="107">
        <f t="shared" si="328"/>
        <v>0.35437942844626835</v>
      </c>
      <c r="AL693" s="107">
        <f t="shared" si="329"/>
        <v>0.58830195417067577</v>
      </c>
      <c r="AM693" s="107">
        <f t="shared" si="330"/>
        <v>0.51160194022597394</v>
      </c>
      <c r="AN693" s="108">
        <f t="shared" si="331"/>
        <v>9.3482542104762895E-2</v>
      </c>
      <c r="AO693" s="102">
        <f t="shared" si="332"/>
        <v>1616.0124681552525</v>
      </c>
      <c r="AP693" s="103">
        <f t="shared" si="314"/>
        <v>873.34236475348416</v>
      </c>
      <c r="AQ693" s="103">
        <f t="shared" si="315"/>
        <v>489.92381237824065</v>
      </c>
      <c r="AR693" s="103">
        <f t="shared" si="316"/>
        <v>1431.5051101453619</v>
      </c>
      <c r="AS693" s="92">
        <f t="shared" si="317"/>
        <v>440.35797991907685</v>
      </c>
      <c r="AT693" s="102">
        <f t="shared" si="333"/>
        <v>1621.1188080763379</v>
      </c>
      <c r="AU693" s="103">
        <f t="shared" si="318"/>
        <v>876.10198639613566</v>
      </c>
      <c r="AV693" s="103">
        <f t="shared" si="319"/>
        <v>491.47189295975568</v>
      </c>
      <c r="AW693" s="103">
        <f t="shared" si="320"/>
        <v>1436.0284364409301</v>
      </c>
      <c r="AX693" s="92">
        <f t="shared" si="321"/>
        <v>441.74944042865832</v>
      </c>
    </row>
    <row r="694" spans="1:50" x14ac:dyDescent="0.2">
      <c r="A694" s="85" t="str">
        <f t="shared" si="322"/>
        <v>2015_2</v>
      </c>
      <c r="B694" s="59">
        <v>2015</v>
      </c>
      <c r="C694" s="59">
        <v>2</v>
      </c>
      <c r="D694" s="83" t="str">
        <f t="shared" si="323"/>
        <v>SYL_Personal</v>
      </c>
      <c r="E694" s="70" t="s">
        <v>22</v>
      </c>
      <c r="F694" s="71" t="s">
        <v>14</v>
      </c>
      <c r="G694" s="88">
        <f t="shared" si="324"/>
        <v>793.25</v>
      </c>
      <c r="H694" s="72">
        <v>3173</v>
      </c>
      <c r="I694" s="88">
        <f t="shared" si="325"/>
        <v>326025750</v>
      </c>
      <c r="J694" s="92">
        <f t="shared" si="326"/>
        <v>1304103000</v>
      </c>
      <c r="K694" s="67">
        <v>108</v>
      </c>
      <c r="L694" s="68">
        <v>314</v>
      </c>
      <c r="M694" s="68">
        <v>431</v>
      </c>
      <c r="N694" s="68">
        <v>413</v>
      </c>
      <c r="O694" s="69">
        <v>142</v>
      </c>
      <c r="P694" s="67">
        <v>1339553</v>
      </c>
      <c r="Q694" s="68">
        <v>876927</v>
      </c>
      <c r="R694" s="68">
        <v>339303</v>
      </c>
      <c r="S694" s="68">
        <v>1162040</v>
      </c>
      <c r="T694" s="69">
        <v>553321</v>
      </c>
      <c r="U694" s="102">
        <f t="shared" si="305"/>
        <v>12403.268518518518</v>
      </c>
      <c r="V694" s="103">
        <f t="shared" si="306"/>
        <v>2792.7611464968154</v>
      </c>
      <c r="W694" s="103">
        <f t="shared" si="307"/>
        <v>787.24593967517399</v>
      </c>
      <c r="X694" s="103">
        <f t="shared" si="308"/>
        <v>2813.6561743341404</v>
      </c>
      <c r="Y694" s="92">
        <f t="shared" si="309"/>
        <v>3896.6267605633802</v>
      </c>
      <c r="Z694" s="102">
        <f>Coverages!$C$10*G694</f>
        <v>178481250</v>
      </c>
      <c r="AA694" s="103">
        <f>Coverages!$C$12*G694</f>
        <v>23797500</v>
      </c>
      <c r="AB694" s="103">
        <f>Coverages!$C$14*G694</f>
        <v>118987500</v>
      </c>
      <c r="AC694" s="103">
        <f>Coverages!$C$16*G694</f>
        <v>2379750</v>
      </c>
      <c r="AD694" s="92">
        <f>Coverages!$C$18*G694</f>
        <v>2379750</v>
      </c>
      <c r="AE694" s="106">
        <f t="shared" si="327"/>
        <v>0.13614875512133628</v>
      </c>
      <c r="AF694" s="107">
        <f t="shared" si="310"/>
        <v>0.39583989914907031</v>
      </c>
      <c r="AG694" s="107">
        <f t="shared" si="311"/>
        <v>0.54333438386385124</v>
      </c>
      <c r="AH694" s="107">
        <f t="shared" si="312"/>
        <v>0.52064292467696183</v>
      </c>
      <c r="AI694" s="108">
        <f t="shared" si="313"/>
        <v>0.17901040025212733</v>
      </c>
      <c r="AJ694" s="106">
        <f t="shared" si="334"/>
        <v>0.16451992209415231</v>
      </c>
      <c r="AK694" s="107">
        <f t="shared" si="328"/>
        <v>0.43629624792191601</v>
      </c>
      <c r="AL694" s="107">
        <f t="shared" si="329"/>
        <v>0.58454258266218029</v>
      </c>
      <c r="AM694" s="107">
        <f t="shared" si="330"/>
        <v>0.56197150023790421</v>
      </c>
      <c r="AN694" s="108">
        <f t="shared" si="331"/>
        <v>0.21072497118638953</v>
      </c>
      <c r="AO694" s="102">
        <f t="shared" si="332"/>
        <v>1688.6895682319571</v>
      </c>
      <c r="AP694" s="103">
        <f t="shared" si="314"/>
        <v>1105.4862905767413</v>
      </c>
      <c r="AQ694" s="103">
        <f t="shared" si="315"/>
        <v>427.73778758272925</v>
      </c>
      <c r="AR694" s="103">
        <f t="shared" si="316"/>
        <v>1464.9101796407185</v>
      </c>
      <c r="AS694" s="92">
        <f t="shared" si="317"/>
        <v>697.53671604160104</v>
      </c>
      <c r="AT694" s="102">
        <f t="shared" si="333"/>
        <v>1694.0255561197405</v>
      </c>
      <c r="AU694" s="103">
        <f t="shared" si="318"/>
        <v>1108.979449750339</v>
      </c>
      <c r="AV694" s="103">
        <f t="shared" si="319"/>
        <v>429.08937031091438</v>
      </c>
      <c r="AW694" s="103">
        <f t="shared" si="320"/>
        <v>1469.5390605921402</v>
      </c>
      <c r="AX694" s="92">
        <f t="shared" si="321"/>
        <v>699.74082006290973</v>
      </c>
    </row>
    <row r="695" spans="1:50" x14ac:dyDescent="0.2">
      <c r="A695" s="85" t="str">
        <f t="shared" si="322"/>
        <v>2015_2</v>
      </c>
      <c r="B695" s="59">
        <v>2015</v>
      </c>
      <c r="C695" s="59">
        <v>2</v>
      </c>
      <c r="D695" s="83" t="str">
        <f t="shared" si="323"/>
        <v>MYL_Personal</v>
      </c>
      <c r="E695" s="70" t="s">
        <v>23</v>
      </c>
      <c r="F695" s="71" t="s">
        <v>14</v>
      </c>
      <c r="G695" s="88">
        <f t="shared" si="324"/>
        <v>827.5</v>
      </c>
      <c r="H695" s="72">
        <v>3310</v>
      </c>
      <c r="I695" s="88">
        <f t="shared" si="325"/>
        <v>340102500</v>
      </c>
      <c r="J695" s="92">
        <f t="shared" si="326"/>
        <v>1360410000</v>
      </c>
      <c r="K695" s="67">
        <v>104</v>
      </c>
      <c r="L695" s="68">
        <v>345</v>
      </c>
      <c r="M695" s="68">
        <v>590</v>
      </c>
      <c r="N695" s="68">
        <v>490</v>
      </c>
      <c r="O695" s="69">
        <v>110</v>
      </c>
      <c r="P695" s="67">
        <v>1377042</v>
      </c>
      <c r="Q695" s="68">
        <v>1032686</v>
      </c>
      <c r="R695" s="68">
        <v>397480</v>
      </c>
      <c r="S695" s="68">
        <v>1469528</v>
      </c>
      <c r="T695" s="69">
        <v>513258</v>
      </c>
      <c r="U695" s="102">
        <f t="shared" si="305"/>
        <v>13240.788461538461</v>
      </c>
      <c r="V695" s="103">
        <f t="shared" si="306"/>
        <v>2993.2927536231882</v>
      </c>
      <c r="W695" s="103">
        <f t="shared" si="307"/>
        <v>673.69491525423734</v>
      </c>
      <c r="X695" s="103">
        <f t="shared" si="308"/>
        <v>2999.0367346938774</v>
      </c>
      <c r="Y695" s="92">
        <f t="shared" si="309"/>
        <v>4665.9818181818182</v>
      </c>
      <c r="Z695" s="102">
        <f>Coverages!$C$10*G695</f>
        <v>186187500</v>
      </c>
      <c r="AA695" s="103">
        <f>Coverages!$C$12*G695</f>
        <v>24825000</v>
      </c>
      <c r="AB695" s="103">
        <f>Coverages!$C$14*G695</f>
        <v>124125000</v>
      </c>
      <c r="AC695" s="103">
        <f>Coverages!$C$16*G695</f>
        <v>2482500</v>
      </c>
      <c r="AD695" s="92">
        <f>Coverages!$C$18*G695</f>
        <v>2482500</v>
      </c>
      <c r="AE695" s="106">
        <f t="shared" si="327"/>
        <v>0.12567975830815711</v>
      </c>
      <c r="AF695" s="107">
        <f t="shared" si="310"/>
        <v>0.41691842900302117</v>
      </c>
      <c r="AG695" s="107">
        <f t="shared" si="311"/>
        <v>0.71299093655589119</v>
      </c>
      <c r="AH695" s="107">
        <f t="shared" si="312"/>
        <v>0.59214501510574014</v>
      </c>
      <c r="AI695" s="108">
        <f t="shared" si="313"/>
        <v>0.13293051359516617</v>
      </c>
      <c r="AJ695" s="106">
        <f t="shared" si="334"/>
        <v>0.15252948409948869</v>
      </c>
      <c r="AK695" s="107">
        <f t="shared" si="328"/>
        <v>0.45685420463685988</v>
      </c>
      <c r="AL695" s="107">
        <f t="shared" si="329"/>
        <v>0.74963146513069678</v>
      </c>
      <c r="AM695" s="107">
        <f t="shared" si="330"/>
        <v>0.63195012671318596</v>
      </c>
      <c r="AN695" s="108">
        <f t="shared" si="331"/>
        <v>0.1604291534162012</v>
      </c>
      <c r="AO695" s="102">
        <f t="shared" si="332"/>
        <v>1664.0990936555891</v>
      </c>
      <c r="AP695" s="103">
        <f t="shared" si="314"/>
        <v>1247.958912386707</v>
      </c>
      <c r="AQ695" s="103">
        <f t="shared" si="315"/>
        <v>480.33836858006043</v>
      </c>
      <c r="AR695" s="103">
        <f t="shared" si="316"/>
        <v>1775.8646525679758</v>
      </c>
      <c r="AS695" s="92">
        <f t="shared" si="317"/>
        <v>620.25135951661628</v>
      </c>
      <c r="AT695" s="102">
        <f t="shared" si="333"/>
        <v>1669.35737959213</v>
      </c>
      <c r="AU695" s="103">
        <f t="shared" si="318"/>
        <v>1251.9022621688216</v>
      </c>
      <c r="AV695" s="103">
        <f t="shared" si="319"/>
        <v>481.85616069827927</v>
      </c>
      <c r="AW695" s="103">
        <f t="shared" si="320"/>
        <v>1781.4760997248186</v>
      </c>
      <c r="AX695" s="92">
        <f t="shared" si="321"/>
        <v>622.21125422078444</v>
      </c>
    </row>
    <row r="696" spans="1:50" x14ac:dyDescent="0.2">
      <c r="A696" s="85" t="str">
        <f t="shared" si="322"/>
        <v>2015_2</v>
      </c>
      <c r="B696" s="59">
        <v>2015</v>
      </c>
      <c r="C696" s="59">
        <v>2</v>
      </c>
      <c r="D696" s="83" t="str">
        <f t="shared" si="323"/>
        <v>MYH_Personal</v>
      </c>
      <c r="E696" s="70" t="s">
        <v>24</v>
      </c>
      <c r="F696" s="71" t="s">
        <v>14</v>
      </c>
      <c r="G696" s="88">
        <f t="shared" si="324"/>
        <v>2408</v>
      </c>
      <c r="H696" s="72">
        <v>9632</v>
      </c>
      <c r="I696" s="88">
        <f t="shared" si="325"/>
        <v>989688000</v>
      </c>
      <c r="J696" s="92">
        <f t="shared" si="326"/>
        <v>3958752000</v>
      </c>
      <c r="K696" s="67">
        <v>277</v>
      </c>
      <c r="L696" s="68">
        <v>953</v>
      </c>
      <c r="M696" s="68">
        <v>1833</v>
      </c>
      <c r="N696" s="68">
        <v>2579</v>
      </c>
      <c r="O696" s="69">
        <v>208</v>
      </c>
      <c r="P696" s="67">
        <v>5182372</v>
      </c>
      <c r="Q696" s="68">
        <v>4422258</v>
      </c>
      <c r="R696" s="68">
        <v>1998450</v>
      </c>
      <c r="S696" s="68">
        <v>7431314</v>
      </c>
      <c r="T696" s="69">
        <v>1116033</v>
      </c>
      <c r="U696" s="102">
        <f t="shared" si="305"/>
        <v>18708.924187725632</v>
      </c>
      <c r="V696" s="103">
        <f t="shared" si="306"/>
        <v>4640.3546694648476</v>
      </c>
      <c r="W696" s="103">
        <f t="shared" si="307"/>
        <v>1090.2618657937808</v>
      </c>
      <c r="X696" s="103">
        <f t="shared" si="308"/>
        <v>2881.471112834432</v>
      </c>
      <c r="Y696" s="92">
        <f t="shared" si="309"/>
        <v>5365.5432692307695</v>
      </c>
      <c r="Z696" s="102">
        <f>Coverages!$C$10*G696</f>
        <v>541800000</v>
      </c>
      <c r="AA696" s="103">
        <f>Coverages!$C$12*G696</f>
        <v>72240000</v>
      </c>
      <c r="AB696" s="103">
        <f>Coverages!$C$14*G696</f>
        <v>361200000</v>
      </c>
      <c r="AC696" s="103">
        <f>Coverages!$C$16*G696</f>
        <v>7224000</v>
      </c>
      <c r="AD696" s="92">
        <f>Coverages!$C$18*G696</f>
        <v>7224000</v>
      </c>
      <c r="AE696" s="106">
        <f t="shared" si="327"/>
        <v>0.11503322259136213</v>
      </c>
      <c r="AF696" s="107">
        <f t="shared" si="310"/>
        <v>0.3957641196013289</v>
      </c>
      <c r="AG696" s="107">
        <f t="shared" si="311"/>
        <v>0.76121262458471761</v>
      </c>
      <c r="AH696" s="107">
        <f t="shared" si="312"/>
        <v>1.0710132890365449</v>
      </c>
      <c r="AI696" s="108">
        <f t="shared" si="313"/>
        <v>8.6378737541528236E-2</v>
      </c>
      <c r="AJ696" s="106">
        <f t="shared" si="334"/>
        <v>0.13018287981291979</v>
      </c>
      <c r="AK696" s="107">
        <f t="shared" si="328"/>
        <v>0.418983420742714</v>
      </c>
      <c r="AL696" s="107">
        <f t="shared" si="329"/>
        <v>0.78145615954253023</v>
      </c>
      <c r="AM696" s="107">
        <f t="shared" si="330"/>
        <v>1.0841079700481815</v>
      </c>
      <c r="AN696" s="108">
        <f t="shared" si="331"/>
        <v>9.9717459043211318E-2</v>
      </c>
      <c r="AO696" s="102">
        <f t="shared" si="332"/>
        <v>2152.1478405315615</v>
      </c>
      <c r="AP696" s="103">
        <f t="shared" si="314"/>
        <v>1836.485880398671</v>
      </c>
      <c r="AQ696" s="103">
        <f t="shared" si="315"/>
        <v>829.92109634551491</v>
      </c>
      <c r="AR696" s="103">
        <f t="shared" si="316"/>
        <v>3086.0938538205978</v>
      </c>
      <c r="AS696" s="92">
        <f t="shared" si="317"/>
        <v>463.46885382059799</v>
      </c>
      <c r="AT696" s="102">
        <f t="shared" si="333"/>
        <v>2158.9482821437041</v>
      </c>
      <c r="AU696" s="103">
        <f t="shared" si="318"/>
        <v>1842.2888809016897</v>
      </c>
      <c r="AV696" s="103">
        <f t="shared" si="319"/>
        <v>832.54351375202032</v>
      </c>
      <c r="AW696" s="103">
        <f t="shared" si="320"/>
        <v>3095.8454148738174</v>
      </c>
      <c r="AX696" s="92">
        <f t="shared" si="321"/>
        <v>464.93334098086439</v>
      </c>
    </row>
    <row r="697" spans="1:50" x14ac:dyDescent="0.2">
      <c r="A697" s="85" t="str">
        <f t="shared" si="322"/>
        <v>2015_2</v>
      </c>
      <c r="B697" s="59">
        <v>2015</v>
      </c>
      <c r="C697" s="59">
        <v>2</v>
      </c>
      <c r="D697" s="83" t="str">
        <f t="shared" si="323"/>
        <v>LML_Personal</v>
      </c>
      <c r="E697" s="70" t="s">
        <v>25</v>
      </c>
      <c r="F697" s="71" t="s">
        <v>14</v>
      </c>
      <c r="G697" s="88">
        <f t="shared" si="324"/>
        <v>6572.5</v>
      </c>
      <c r="H697" s="72">
        <v>26290</v>
      </c>
      <c r="I697" s="88">
        <f t="shared" si="325"/>
        <v>2701297500</v>
      </c>
      <c r="J697" s="92">
        <f t="shared" si="326"/>
        <v>10805190000</v>
      </c>
      <c r="K697" s="67">
        <v>192</v>
      </c>
      <c r="L697" s="68">
        <v>2400</v>
      </c>
      <c r="M697" s="68">
        <v>7324</v>
      </c>
      <c r="N697" s="68">
        <v>3711</v>
      </c>
      <c r="O697" s="69">
        <v>902</v>
      </c>
      <c r="P697" s="67">
        <v>3087105</v>
      </c>
      <c r="Q697" s="68">
        <v>4543024</v>
      </c>
      <c r="R697" s="68">
        <v>6087180</v>
      </c>
      <c r="S697" s="68">
        <v>5956365</v>
      </c>
      <c r="T697" s="69">
        <v>4118555</v>
      </c>
      <c r="U697" s="102">
        <f t="shared" si="305"/>
        <v>16078.671875</v>
      </c>
      <c r="V697" s="103">
        <f t="shared" si="306"/>
        <v>1892.9266666666667</v>
      </c>
      <c r="W697" s="103">
        <f t="shared" si="307"/>
        <v>831.12779901693068</v>
      </c>
      <c r="X697" s="103">
        <f t="shared" si="308"/>
        <v>1605.0565885206145</v>
      </c>
      <c r="Y697" s="92">
        <f t="shared" si="309"/>
        <v>4566.025498891353</v>
      </c>
      <c r="Z697" s="102">
        <f>Coverages!$C$10*G697</f>
        <v>1478812500</v>
      </c>
      <c r="AA697" s="103">
        <f>Coverages!$C$12*G697</f>
        <v>197175000</v>
      </c>
      <c r="AB697" s="103">
        <f>Coverages!$C$14*G697</f>
        <v>985875000</v>
      </c>
      <c r="AC697" s="103">
        <f>Coverages!$C$16*G697</f>
        <v>19717500</v>
      </c>
      <c r="AD697" s="92">
        <f>Coverages!$C$18*G697</f>
        <v>19717500</v>
      </c>
      <c r="AE697" s="106">
        <f t="shared" si="327"/>
        <v>2.9212628375808292E-2</v>
      </c>
      <c r="AF697" s="107">
        <f t="shared" si="310"/>
        <v>0.36515785469760365</v>
      </c>
      <c r="AG697" s="107">
        <f t="shared" si="311"/>
        <v>1.1143400532521872</v>
      </c>
      <c r="AH697" s="107">
        <f t="shared" si="312"/>
        <v>0.56462533282616967</v>
      </c>
      <c r="AI697" s="108">
        <f t="shared" si="313"/>
        <v>0.13723849372384936</v>
      </c>
      <c r="AJ697" s="106">
        <f t="shared" si="334"/>
        <v>3.4052546331369803E-2</v>
      </c>
      <c r="AK697" s="107">
        <f t="shared" si="328"/>
        <v>0.37899555187722511</v>
      </c>
      <c r="AL697" s="107">
        <f t="shared" si="329"/>
        <v>1.1245989034723098</v>
      </c>
      <c r="AM697" s="107">
        <f t="shared" si="330"/>
        <v>0.57887492323566947</v>
      </c>
      <c r="AN697" s="108">
        <f t="shared" si="331"/>
        <v>0.14712798553112758</v>
      </c>
      <c r="AO697" s="102">
        <f t="shared" si="332"/>
        <v>469.70026626093573</v>
      </c>
      <c r="AP697" s="103">
        <f t="shared" si="314"/>
        <v>691.21704069988584</v>
      </c>
      <c r="AQ697" s="103">
        <f t="shared" si="315"/>
        <v>926.15899581589963</v>
      </c>
      <c r="AR697" s="103">
        <f t="shared" si="316"/>
        <v>906.25561049828832</v>
      </c>
      <c r="AS697" s="92">
        <f t="shared" si="317"/>
        <v>626.63446177253707</v>
      </c>
      <c r="AT697" s="102">
        <f t="shared" si="333"/>
        <v>471.18444368395438</v>
      </c>
      <c r="AU697" s="103">
        <f t="shared" si="318"/>
        <v>693.40117556184612</v>
      </c>
      <c r="AV697" s="103">
        <f t="shared" si="319"/>
        <v>929.08550953209999</v>
      </c>
      <c r="AW697" s="103">
        <f t="shared" si="320"/>
        <v>909.11923271271201</v>
      </c>
      <c r="AX697" s="92">
        <f t="shared" si="321"/>
        <v>628.61452605491831</v>
      </c>
    </row>
    <row r="698" spans="1:50" x14ac:dyDescent="0.2">
      <c r="A698" s="85" t="str">
        <f t="shared" si="322"/>
        <v>2015_2</v>
      </c>
      <c r="B698" s="59">
        <v>2015</v>
      </c>
      <c r="C698" s="59">
        <v>2</v>
      </c>
      <c r="D698" s="83" t="str">
        <f t="shared" si="323"/>
        <v>MSA_Personal</v>
      </c>
      <c r="E698" s="70" t="s">
        <v>26</v>
      </c>
      <c r="F698" s="71" t="s">
        <v>14</v>
      </c>
      <c r="G698" s="88">
        <f t="shared" si="324"/>
        <v>6473.5</v>
      </c>
      <c r="H698" s="72">
        <v>25894</v>
      </c>
      <c r="I698" s="88">
        <f t="shared" si="325"/>
        <v>2660608500</v>
      </c>
      <c r="J698" s="92">
        <f t="shared" si="326"/>
        <v>10642434000</v>
      </c>
      <c r="K698" s="67">
        <v>347</v>
      </c>
      <c r="L698" s="68">
        <v>2637</v>
      </c>
      <c r="M698" s="68">
        <v>6209</v>
      </c>
      <c r="N698" s="68">
        <v>4837</v>
      </c>
      <c r="O698" s="69">
        <v>989</v>
      </c>
      <c r="P698" s="67">
        <v>7374539</v>
      </c>
      <c r="Q698" s="68">
        <v>8196474</v>
      </c>
      <c r="R698" s="68">
        <v>14859119</v>
      </c>
      <c r="S698" s="68">
        <v>12648063</v>
      </c>
      <c r="T698" s="69">
        <v>4196808</v>
      </c>
      <c r="U698" s="102">
        <f t="shared" si="305"/>
        <v>21252.273775216137</v>
      </c>
      <c r="V698" s="103">
        <f t="shared" si="306"/>
        <v>3108.2571103526734</v>
      </c>
      <c r="W698" s="103">
        <f t="shared" si="307"/>
        <v>2393.1581575132873</v>
      </c>
      <c r="X698" s="103">
        <f t="shared" si="308"/>
        <v>2614.8569361174282</v>
      </c>
      <c r="Y698" s="92">
        <f t="shared" si="309"/>
        <v>4243.4863498483319</v>
      </c>
      <c r="Z698" s="102">
        <f>Coverages!$C$10*G698</f>
        <v>1456537500</v>
      </c>
      <c r="AA698" s="103">
        <f>Coverages!$C$12*G698</f>
        <v>194205000</v>
      </c>
      <c r="AB698" s="103">
        <f>Coverages!$C$14*G698</f>
        <v>971025000</v>
      </c>
      <c r="AC698" s="103">
        <f>Coverages!$C$16*G698</f>
        <v>19420500</v>
      </c>
      <c r="AD698" s="92">
        <f>Coverages!$C$18*G698</f>
        <v>19420500</v>
      </c>
      <c r="AE698" s="106">
        <f t="shared" si="327"/>
        <v>5.3603151309183597E-2</v>
      </c>
      <c r="AF698" s="107">
        <f t="shared" si="310"/>
        <v>0.40735305476172085</v>
      </c>
      <c r="AG698" s="107">
        <f t="shared" si="311"/>
        <v>0.95914111377153011</v>
      </c>
      <c r="AH698" s="107">
        <f t="shared" si="312"/>
        <v>0.74720012358075227</v>
      </c>
      <c r="AI698" s="108">
        <f t="shared" si="313"/>
        <v>0.15277670502819185</v>
      </c>
      <c r="AJ698" s="106">
        <f t="shared" si="334"/>
        <v>6.012571230104749E-2</v>
      </c>
      <c r="AK698" s="107">
        <f t="shared" si="328"/>
        <v>0.42158190664904072</v>
      </c>
      <c r="AL698" s="107">
        <f t="shared" si="329"/>
        <v>0.96487396749427923</v>
      </c>
      <c r="AM698" s="107">
        <f t="shared" si="330"/>
        <v>0.75978628336845044</v>
      </c>
      <c r="AN698" s="108">
        <f t="shared" si="331"/>
        <v>0.16319541284308958</v>
      </c>
      <c r="AO698" s="102">
        <f t="shared" si="332"/>
        <v>1139.1888468371051</v>
      </c>
      <c r="AP698" s="103">
        <f t="shared" si="314"/>
        <v>1266.1580288870009</v>
      </c>
      <c r="AQ698" s="103">
        <f t="shared" si="315"/>
        <v>2295.376380628717</v>
      </c>
      <c r="AR698" s="103">
        <f t="shared" si="316"/>
        <v>1953.8214258129296</v>
      </c>
      <c r="AS698" s="92">
        <f t="shared" si="317"/>
        <v>648.3058623619371</v>
      </c>
      <c r="AT698" s="102">
        <f t="shared" si="333"/>
        <v>1142.7885006769668</v>
      </c>
      <c r="AU698" s="103">
        <f t="shared" si="318"/>
        <v>1270.1588849550787</v>
      </c>
      <c r="AV698" s="103">
        <f t="shared" si="319"/>
        <v>2302.6294014297882</v>
      </c>
      <c r="AW698" s="103">
        <f t="shared" si="320"/>
        <v>1959.9951877992401</v>
      </c>
      <c r="AX698" s="92">
        <f t="shared" si="321"/>
        <v>650.35440479046895</v>
      </c>
    </row>
    <row r="699" spans="1:50" x14ac:dyDescent="0.2">
      <c r="A699" s="85" t="str">
        <f t="shared" si="322"/>
        <v>2015_2</v>
      </c>
      <c r="B699" s="59">
        <v>2015</v>
      </c>
      <c r="C699" s="59">
        <v>2</v>
      </c>
      <c r="D699" s="83" t="str">
        <f t="shared" si="323"/>
        <v>LYA_Personal</v>
      </c>
      <c r="E699" s="70" t="s">
        <v>27</v>
      </c>
      <c r="F699" s="71" t="s">
        <v>14</v>
      </c>
      <c r="G699" s="88">
        <f t="shared" si="324"/>
        <v>1630.75</v>
      </c>
      <c r="H699" s="72">
        <v>6523</v>
      </c>
      <c r="I699" s="88">
        <f t="shared" si="325"/>
        <v>670238250</v>
      </c>
      <c r="J699" s="92">
        <f t="shared" si="326"/>
        <v>2680953000</v>
      </c>
      <c r="K699" s="67">
        <v>193</v>
      </c>
      <c r="L699" s="68">
        <v>738</v>
      </c>
      <c r="M699" s="68">
        <v>1051</v>
      </c>
      <c r="N699" s="68">
        <v>1047</v>
      </c>
      <c r="O699" s="69">
        <v>307</v>
      </c>
      <c r="P699" s="67">
        <v>4058564</v>
      </c>
      <c r="Q699" s="68">
        <v>2264502</v>
      </c>
      <c r="R699" s="68">
        <v>1128827</v>
      </c>
      <c r="S699" s="68">
        <v>3302816</v>
      </c>
      <c r="T699" s="69">
        <v>2623047</v>
      </c>
      <c r="U699" s="102">
        <f t="shared" si="305"/>
        <v>21028.829015544041</v>
      </c>
      <c r="V699" s="103">
        <f t="shared" si="306"/>
        <v>3068.4308943089432</v>
      </c>
      <c r="W699" s="103">
        <f t="shared" si="307"/>
        <v>1074.0504281636536</v>
      </c>
      <c r="X699" s="103">
        <f t="shared" si="308"/>
        <v>3154.5520534861507</v>
      </c>
      <c r="Y699" s="92">
        <f t="shared" si="309"/>
        <v>8544.1270358306192</v>
      </c>
      <c r="Z699" s="102">
        <f>Coverages!$C$10*G699</f>
        <v>366918750</v>
      </c>
      <c r="AA699" s="103">
        <f>Coverages!$C$12*G699</f>
        <v>48922500</v>
      </c>
      <c r="AB699" s="103">
        <f>Coverages!$C$14*G699</f>
        <v>244612500</v>
      </c>
      <c r="AC699" s="103">
        <f>Coverages!$C$16*G699</f>
        <v>4892250</v>
      </c>
      <c r="AD699" s="92">
        <f>Coverages!$C$18*G699</f>
        <v>4892250</v>
      </c>
      <c r="AE699" s="106">
        <f t="shared" si="327"/>
        <v>0.11835045224589913</v>
      </c>
      <c r="AF699" s="107">
        <f t="shared" si="310"/>
        <v>0.45255250651540702</v>
      </c>
      <c r="AG699" s="107">
        <f t="shared" si="311"/>
        <v>0.64448873217844549</v>
      </c>
      <c r="AH699" s="107">
        <f t="shared" si="312"/>
        <v>0.64203587306454091</v>
      </c>
      <c r="AI699" s="108">
        <f t="shared" si="313"/>
        <v>0.18825693699218152</v>
      </c>
      <c r="AJ699" s="106">
        <f t="shared" si="334"/>
        <v>0.13698827524037413</v>
      </c>
      <c r="AK699" s="107">
        <f t="shared" si="328"/>
        <v>0.48127141637954907</v>
      </c>
      <c r="AL699" s="107">
        <f t="shared" si="329"/>
        <v>0.67210700891187636</v>
      </c>
      <c r="AM699" s="107">
        <f t="shared" si="330"/>
        <v>0.66969647506984997</v>
      </c>
      <c r="AN699" s="108">
        <f t="shared" si="331"/>
        <v>0.21081215424155522</v>
      </c>
      <c r="AO699" s="102">
        <f t="shared" si="332"/>
        <v>2488.7714241913231</v>
      </c>
      <c r="AP699" s="103">
        <f t="shared" si="314"/>
        <v>1388.6260922888241</v>
      </c>
      <c r="AQ699" s="103">
        <f t="shared" si="315"/>
        <v>692.2133987429097</v>
      </c>
      <c r="AR699" s="103">
        <f t="shared" si="316"/>
        <v>2025.3355817875211</v>
      </c>
      <c r="AS699" s="92">
        <f t="shared" si="317"/>
        <v>1608.4911850375595</v>
      </c>
      <c r="AT699" s="102">
        <f t="shared" si="333"/>
        <v>2496.635542277189</v>
      </c>
      <c r="AU699" s="103">
        <f t="shared" si="318"/>
        <v>1393.0139277729213</v>
      </c>
      <c r="AV699" s="103">
        <f t="shared" si="319"/>
        <v>694.40068193630373</v>
      </c>
      <c r="AW699" s="103">
        <f t="shared" si="320"/>
        <v>2031.7353170238971</v>
      </c>
      <c r="AX699" s="92">
        <f t="shared" si="321"/>
        <v>1613.5737589116629</v>
      </c>
    </row>
    <row r="700" spans="1:50" x14ac:dyDescent="0.2">
      <c r="A700" s="85" t="str">
        <f t="shared" si="322"/>
        <v>2015_2</v>
      </c>
      <c r="B700" s="59">
        <v>2015</v>
      </c>
      <c r="C700" s="59">
        <v>2</v>
      </c>
      <c r="D700" s="83" t="str">
        <f t="shared" si="323"/>
        <v>MMA_Personal</v>
      </c>
      <c r="E700" s="70" t="s">
        <v>28</v>
      </c>
      <c r="F700" s="71" t="s">
        <v>14</v>
      </c>
      <c r="G700" s="88">
        <f t="shared" si="324"/>
        <v>11328</v>
      </c>
      <c r="H700" s="72">
        <v>45312</v>
      </c>
      <c r="I700" s="88">
        <f t="shared" si="325"/>
        <v>4655808000</v>
      </c>
      <c r="J700" s="92">
        <f t="shared" si="326"/>
        <v>18623232000</v>
      </c>
      <c r="K700" s="67">
        <v>1201</v>
      </c>
      <c r="L700" s="68">
        <v>4731</v>
      </c>
      <c r="M700" s="68">
        <v>9657</v>
      </c>
      <c r="N700" s="68">
        <v>7820</v>
      </c>
      <c r="O700" s="69">
        <v>1754</v>
      </c>
      <c r="P700" s="67">
        <v>16571162</v>
      </c>
      <c r="Q700" s="68">
        <v>14836479</v>
      </c>
      <c r="R700" s="68">
        <v>12759512</v>
      </c>
      <c r="S700" s="68">
        <v>23914832</v>
      </c>
      <c r="T700" s="69">
        <v>18478710</v>
      </c>
      <c r="U700" s="102">
        <f t="shared" si="305"/>
        <v>13797.803497085763</v>
      </c>
      <c r="V700" s="103">
        <f t="shared" si="306"/>
        <v>3136.013316423589</v>
      </c>
      <c r="W700" s="103">
        <f t="shared" si="307"/>
        <v>1321.2707880294088</v>
      </c>
      <c r="X700" s="103">
        <f t="shared" si="308"/>
        <v>3058.1626598465473</v>
      </c>
      <c r="Y700" s="92">
        <f t="shared" si="309"/>
        <v>10535.18244013683</v>
      </c>
      <c r="Z700" s="102">
        <f>Coverages!$C$10*G700</f>
        <v>2548800000</v>
      </c>
      <c r="AA700" s="103">
        <f>Coverages!$C$12*G700</f>
        <v>339840000</v>
      </c>
      <c r="AB700" s="103">
        <f>Coverages!$C$14*G700</f>
        <v>1699200000</v>
      </c>
      <c r="AC700" s="103">
        <f>Coverages!$C$16*G700</f>
        <v>33984000</v>
      </c>
      <c r="AD700" s="92">
        <f>Coverages!$C$18*G700</f>
        <v>33984000</v>
      </c>
      <c r="AE700" s="106">
        <f t="shared" si="327"/>
        <v>0.1060204802259887</v>
      </c>
      <c r="AF700" s="107">
        <f t="shared" si="310"/>
        <v>0.41763771186440679</v>
      </c>
      <c r="AG700" s="107">
        <f t="shared" si="311"/>
        <v>0.85248940677966101</v>
      </c>
      <c r="AH700" s="107">
        <f t="shared" si="312"/>
        <v>0.69032485875706218</v>
      </c>
      <c r="AI700" s="108">
        <f t="shared" si="313"/>
        <v>0.15483757062146894</v>
      </c>
      <c r="AJ700" s="106">
        <f t="shared" si="334"/>
        <v>0.11276013993495447</v>
      </c>
      <c r="AK700" s="107">
        <f t="shared" si="328"/>
        <v>0.4284340325636023</v>
      </c>
      <c r="AL700" s="107">
        <f t="shared" si="329"/>
        <v>0.86025251072317821</v>
      </c>
      <c r="AM700" s="107">
        <f t="shared" si="330"/>
        <v>0.70044669319674213</v>
      </c>
      <c r="AN700" s="108">
        <f t="shared" si="331"/>
        <v>0.16275688468631597</v>
      </c>
      <c r="AO700" s="102">
        <f t="shared" si="332"/>
        <v>1462.8497528248588</v>
      </c>
      <c r="AP700" s="103">
        <f t="shared" si="314"/>
        <v>1309.7174258474577</v>
      </c>
      <c r="AQ700" s="103">
        <f t="shared" si="315"/>
        <v>1126.3693502824858</v>
      </c>
      <c r="AR700" s="103">
        <f t="shared" si="316"/>
        <v>2111.1257062146892</v>
      </c>
      <c r="AS700" s="92">
        <f t="shared" si="317"/>
        <v>1631.2420550847457</v>
      </c>
      <c r="AT700" s="102">
        <f t="shared" si="333"/>
        <v>1467.472123158379</v>
      </c>
      <c r="AU700" s="103">
        <f t="shared" si="318"/>
        <v>1313.8559226157286</v>
      </c>
      <c r="AV700" s="103">
        <f t="shared" si="319"/>
        <v>1129.9284965716231</v>
      </c>
      <c r="AW700" s="103">
        <f t="shared" si="320"/>
        <v>2117.7965244691918</v>
      </c>
      <c r="AX700" s="92">
        <f t="shared" si="321"/>
        <v>1636.396518055159</v>
      </c>
    </row>
    <row r="701" spans="1:50" x14ac:dyDescent="0.2">
      <c r="A701" s="85" t="str">
        <f t="shared" si="322"/>
        <v>2015_2</v>
      </c>
      <c r="B701" s="59">
        <v>2015</v>
      </c>
      <c r="C701" s="59">
        <v>2</v>
      </c>
      <c r="D701" s="83" t="str">
        <f t="shared" si="323"/>
        <v>LYH_Personal</v>
      </c>
      <c r="E701" s="70" t="s">
        <v>29</v>
      </c>
      <c r="F701" s="71" t="s">
        <v>14</v>
      </c>
      <c r="G701" s="88">
        <f t="shared" si="324"/>
        <v>1207.5</v>
      </c>
      <c r="H701" s="72">
        <v>4830</v>
      </c>
      <c r="I701" s="88">
        <f t="shared" si="325"/>
        <v>496282500</v>
      </c>
      <c r="J701" s="92">
        <f t="shared" si="326"/>
        <v>1985130000</v>
      </c>
      <c r="K701" s="67">
        <v>161</v>
      </c>
      <c r="L701" s="68">
        <v>552</v>
      </c>
      <c r="M701" s="68">
        <v>1128</v>
      </c>
      <c r="N701" s="68">
        <v>914</v>
      </c>
      <c r="O701" s="69">
        <v>231</v>
      </c>
      <c r="P701" s="67">
        <v>2689425</v>
      </c>
      <c r="Q701" s="68">
        <v>1727119</v>
      </c>
      <c r="R701" s="68">
        <v>2165883</v>
      </c>
      <c r="S701" s="68">
        <v>2547850</v>
      </c>
      <c r="T701" s="69">
        <v>1679098</v>
      </c>
      <c r="U701" s="102">
        <f t="shared" si="305"/>
        <v>16704.503105590062</v>
      </c>
      <c r="V701" s="103">
        <f t="shared" si="306"/>
        <v>3128.838768115942</v>
      </c>
      <c r="W701" s="103">
        <f t="shared" si="307"/>
        <v>1920.1090425531916</v>
      </c>
      <c r="X701" s="103">
        <f t="shared" si="308"/>
        <v>2787.5820568927788</v>
      </c>
      <c r="Y701" s="92">
        <f t="shared" si="309"/>
        <v>7268.8225108225106</v>
      </c>
      <c r="Z701" s="102">
        <f>Coverages!$C$10*G701</f>
        <v>271687500</v>
      </c>
      <c r="AA701" s="103">
        <f>Coverages!$C$12*G701</f>
        <v>36225000</v>
      </c>
      <c r="AB701" s="103">
        <f>Coverages!$C$14*G701</f>
        <v>181125000</v>
      </c>
      <c r="AC701" s="103">
        <f>Coverages!$C$16*G701</f>
        <v>3622500</v>
      </c>
      <c r="AD701" s="92">
        <f>Coverages!$C$18*G701</f>
        <v>3622500</v>
      </c>
      <c r="AE701" s="106">
        <f t="shared" si="327"/>
        <v>0.13333333333333333</v>
      </c>
      <c r="AF701" s="107">
        <f t="shared" si="310"/>
        <v>0.45714285714285713</v>
      </c>
      <c r="AG701" s="107">
        <f t="shared" si="311"/>
        <v>0.93416149068322984</v>
      </c>
      <c r="AH701" s="107">
        <f t="shared" si="312"/>
        <v>0.75693581780538299</v>
      </c>
      <c r="AI701" s="108">
        <f t="shared" si="313"/>
        <v>0.19130434782608696</v>
      </c>
      <c r="AJ701" s="106">
        <f t="shared" si="334"/>
        <v>0.15612666270431652</v>
      </c>
      <c r="AK701" s="107">
        <f t="shared" si="328"/>
        <v>0.49054552066617041</v>
      </c>
      <c r="AL701" s="107">
        <f t="shared" si="329"/>
        <v>0.95079038319410414</v>
      </c>
      <c r="AM701" s="107">
        <f t="shared" si="330"/>
        <v>0.78569671055201284</v>
      </c>
      <c r="AN701" s="108">
        <f t="shared" si="331"/>
        <v>0.21767782093958013</v>
      </c>
      <c r="AO701" s="102">
        <f t="shared" si="332"/>
        <v>2227.2670807453414</v>
      </c>
      <c r="AP701" s="103">
        <f t="shared" si="314"/>
        <v>1430.3262939958593</v>
      </c>
      <c r="AQ701" s="103">
        <f t="shared" si="315"/>
        <v>1793.6919254658385</v>
      </c>
      <c r="AR701" s="103">
        <f t="shared" si="316"/>
        <v>2110.0207039337474</v>
      </c>
      <c r="AS701" s="92">
        <f t="shared" si="317"/>
        <v>1390.5573498964802</v>
      </c>
      <c r="AT701" s="102">
        <f t="shared" si="333"/>
        <v>2234.3048870948878</v>
      </c>
      <c r="AU701" s="103">
        <f t="shared" si="318"/>
        <v>1434.8458954216742</v>
      </c>
      <c r="AV701" s="103">
        <f t="shared" si="319"/>
        <v>1799.3597039425667</v>
      </c>
      <c r="AW701" s="103">
        <f t="shared" si="320"/>
        <v>2116.6880305584691</v>
      </c>
      <c r="AX701" s="92">
        <f t="shared" si="321"/>
        <v>1394.9512878445214</v>
      </c>
    </row>
    <row r="702" spans="1:50" x14ac:dyDescent="0.2">
      <c r="A702" s="85" t="str">
        <f t="shared" si="322"/>
        <v>2015_2</v>
      </c>
      <c r="B702" s="59">
        <v>2015</v>
      </c>
      <c r="C702" s="59">
        <v>2</v>
      </c>
      <c r="D702" s="83" t="str">
        <f t="shared" si="323"/>
        <v>SSA_Personal</v>
      </c>
      <c r="E702" s="70" t="s">
        <v>30</v>
      </c>
      <c r="F702" s="71" t="s">
        <v>14</v>
      </c>
      <c r="G702" s="88">
        <f t="shared" si="324"/>
        <v>2390.75</v>
      </c>
      <c r="H702" s="72">
        <v>9563</v>
      </c>
      <c r="I702" s="88">
        <f t="shared" si="325"/>
        <v>982598250</v>
      </c>
      <c r="J702" s="92">
        <f t="shared" si="326"/>
        <v>3930393000</v>
      </c>
      <c r="K702" s="67">
        <v>284</v>
      </c>
      <c r="L702" s="68">
        <v>1014</v>
      </c>
      <c r="M702" s="68">
        <v>1596</v>
      </c>
      <c r="N702" s="68">
        <v>1610</v>
      </c>
      <c r="O702" s="69">
        <v>600</v>
      </c>
      <c r="P702" s="67">
        <v>5523458</v>
      </c>
      <c r="Q702" s="68">
        <v>2007103</v>
      </c>
      <c r="R702" s="68">
        <v>1224677</v>
      </c>
      <c r="S702" s="68">
        <v>4945554</v>
      </c>
      <c r="T702" s="69">
        <v>3489144</v>
      </c>
      <c r="U702" s="102">
        <f t="shared" si="305"/>
        <v>19448.795774647886</v>
      </c>
      <c r="V702" s="103">
        <f t="shared" si="306"/>
        <v>1979.3915187376726</v>
      </c>
      <c r="W702" s="103">
        <f t="shared" si="307"/>
        <v>767.34147869674189</v>
      </c>
      <c r="X702" s="103">
        <f t="shared" si="308"/>
        <v>3071.7726708074533</v>
      </c>
      <c r="Y702" s="92">
        <f t="shared" si="309"/>
        <v>5815.24</v>
      </c>
      <c r="Z702" s="102">
        <f>Coverages!$C$10*G702</f>
        <v>537918750</v>
      </c>
      <c r="AA702" s="103">
        <f>Coverages!$C$12*G702</f>
        <v>71722500</v>
      </c>
      <c r="AB702" s="103">
        <f>Coverages!$C$14*G702</f>
        <v>358612500</v>
      </c>
      <c r="AC702" s="103">
        <f>Coverages!$C$16*G702</f>
        <v>7172250</v>
      </c>
      <c r="AD702" s="92">
        <f>Coverages!$C$18*G702</f>
        <v>7172250</v>
      </c>
      <c r="AE702" s="106">
        <f t="shared" si="327"/>
        <v>0.11879117431768274</v>
      </c>
      <c r="AF702" s="107">
        <f t="shared" si="310"/>
        <v>0.4241346857680644</v>
      </c>
      <c r="AG702" s="107">
        <f t="shared" si="311"/>
        <v>0.66757293736275225</v>
      </c>
      <c r="AH702" s="107">
        <f t="shared" si="312"/>
        <v>0.67342884032207462</v>
      </c>
      <c r="AI702" s="108">
        <f t="shared" si="313"/>
        <v>0.25096726968524524</v>
      </c>
      <c r="AJ702" s="106">
        <f t="shared" si="334"/>
        <v>0.13420890111445435</v>
      </c>
      <c r="AK702" s="107">
        <f t="shared" si="328"/>
        <v>0.44768524337742871</v>
      </c>
      <c r="AL702" s="107">
        <f t="shared" si="329"/>
        <v>0.69002138873496155</v>
      </c>
      <c r="AM702" s="107">
        <f t="shared" si="330"/>
        <v>0.6957760656910047</v>
      </c>
      <c r="AN702" s="108">
        <f t="shared" si="331"/>
        <v>0.27162810040705893</v>
      </c>
      <c r="AO702" s="102">
        <f t="shared" si="332"/>
        <v>2310.3452891352085</v>
      </c>
      <c r="AP702" s="103">
        <f t="shared" si="314"/>
        <v>839.5285998117746</v>
      </c>
      <c r="AQ702" s="103">
        <f t="shared" si="315"/>
        <v>512.25640489386171</v>
      </c>
      <c r="AR702" s="103">
        <f t="shared" si="316"/>
        <v>2068.6203074349055</v>
      </c>
      <c r="AS702" s="92">
        <f t="shared" si="317"/>
        <v>1459.4349053644253</v>
      </c>
      <c r="AT702" s="102">
        <f t="shared" si="333"/>
        <v>2317.6456092836474</v>
      </c>
      <c r="AU702" s="103">
        <f t="shared" si="318"/>
        <v>842.18137538658527</v>
      </c>
      <c r="AV702" s="103">
        <f t="shared" si="319"/>
        <v>513.87505288184855</v>
      </c>
      <c r="AW702" s="103">
        <f t="shared" si="320"/>
        <v>2075.1568154542283</v>
      </c>
      <c r="AX702" s="92">
        <f t="shared" si="321"/>
        <v>1464.0464853282822</v>
      </c>
    </row>
    <row r="703" spans="1:50" x14ac:dyDescent="0.2">
      <c r="A703" s="85" t="str">
        <f t="shared" si="322"/>
        <v>2015_2</v>
      </c>
      <c r="B703" s="59">
        <v>2015</v>
      </c>
      <c r="C703" s="59">
        <v>2</v>
      </c>
      <c r="D703" s="83" t="str">
        <f t="shared" si="323"/>
        <v>MML_Personal</v>
      </c>
      <c r="E703" s="70" t="s">
        <v>31</v>
      </c>
      <c r="F703" s="71" t="s">
        <v>14</v>
      </c>
      <c r="G703" s="88">
        <f t="shared" si="324"/>
        <v>7588.25</v>
      </c>
      <c r="H703" s="72">
        <v>30353</v>
      </c>
      <c r="I703" s="88">
        <f t="shared" si="325"/>
        <v>3118770750</v>
      </c>
      <c r="J703" s="92">
        <f t="shared" si="326"/>
        <v>12475083000</v>
      </c>
      <c r="K703" s="67">
        <v>684</v>
      </c>
      <c r="L703" s="68">
        <v>2837</v>
      </c>
      <c r="M703" s="68">
        <v>8113</v>
      </c>
      <c r="N703" s="68">
        <v>3807</v>
      </c>
      <c r="O703" s="69">
        <v>1052</v>
      </c>
      <c r="P703" s="67">
        <v>9942376</v>
      </c>
      <c r="Q703" s="68">
        <v>8743839</v>
      </c>
      <c r="R703" s="68">
        <v>4418325</v>
      </c>
      <c r="S703" s="68">
        <v>11707828</v>
      </c>
      <c r="T703" s="69">
        <v>2322052</v>
      </c>
      <c r="U703" s="102">
        <f t="shared" si="305"/>
        <v>14535.637426900585</v>
      </c>
      <c r="V703" s="103">
        <f t="shared" si="306"/>
        <v>3082.0722594289741</v>
      </c>
      <c r="W703" s="103">
        <f t="shared" si="307"/>
        <v>544.5981757672871</v>
      </c>
      <c r="X703" s="103">
        <f t="shared" si="308"/>
        <v>3075.3422642500655</v>
      </c>
      <c r="Y703" s="92">
        <f t="shared" si="309"/>
        <v>2207.2737642585553</v>
      </c>
      <c r="Z703" s="102">
        <f>Coverages!$C$10*G703</f>
        <v>1707356250</v>
      </c>
      <c r="AA703" s="103">
        <f>Coverages!$C$12*G703</f>
        <v>227647500</v>
      </c>
      <c r="AB703" s="103">
        <f>Coverages!$C$14*G703</f>
        <v>1138237500</v>
      </c>
      <c r="AC703" s="103">
        <f>Coverages!$C$16*G703</f>
        <v>22764750</v>
      </c>
      <c r="AD703" s="92">
        <f>Coverages!$C$18*G703</f>
        <v>22764750</v>
      </c>
      <c r="AE703" s="106">
        <f t="shared" si="327"/>
        <v>9.0139360195038376E-2</v>
      </c>
      <c r="AF703" s="107">
        <f t="shared" si="310"/>
        <v>0.37386749250485951</v>
      </c>
      <c r="AG703" s="107">
        <f t="shared" si="311"/>
        <v>1.0691529667578163</v>
      </c>
      <c r="AH703" s="107">
        <f t="shared" si="312"/>
        <v>0.50169670213817419</v>
      </c>
      <c r="AI703" s="108">
        <f t="shared" si="313"/>
        <v>0.13863539024149177</v>
      </c>
      <c r="AJ703" s="106">
        <f t="shared" si="334"/>
        <v>9.7799378021511896E-2</v>
      </c>
      <c r="AK703" s="107">
        <f t="shared" si="328"/>
        <v>0.3868087680523668</v>
      </c>
      <c r="AL703" s="107">
        <f t="shared" si="329"/>
        <v>1.0764259139926105</v>
      </c>
      <c r="AM703" s="107">
        <f t="shared" si="330"/>
        <v>0.51507043394005114</v>
      </c>
      <c r="AN703" s="108">
        <f t="shared" si="331"/>
        <v>0.14787844811922959</v>
      </c>
      <c r="AO703" s="102">
        <f t="shared" si="332"/>
        <v>1310.2330576878726</v>
      </c>
      <c r="AP703" s="103">
        <f t="shared" si="314"/>
        <v>1152.2866273514974</v>
      </c>
      <c r="AQ703" s="103">
        <f t="shared" si="315"/>
        <v>582.25875531248971</v>
      </c>
      <c r="AR703" s="103">
        <f t="shared" si="316"/>
        <v>1542.8890719204032</v>
      </c>
      <c r="AS703" s="92">
        <f t="shared" si="317"/>
        <v>306.00625967779132</v>
      </c>
      <c r="AT703" s="102">
        <f t="shared" si="333"/>
        <v>1314.3731837699659</v>
      </c>
      <c r="AU703" s="103">
        <f t="shared" si="318"/>
        <v>1155.9276680747132</v>
      </c>
      <c r="AV703" s="103">
        <f t="shared" si="319"/>
        <v>584.09859948773158</v>
      </c>
      <c r="AW703" s="103">
        <f t="shared" si="320"/>
        <v>1547.7643536505914</v>
      </c>
      <c r="AX703" s="92">
        <f t="shared" si="321"/>
        <v>306.97319032386389</v>
      </c>
    </row>
    <row r="704" spans="1:50" x14ac:dyDescent="0.2">
      <c r="A704" s="85" t="str">
        <f t="shared" si="322"/>
        <v>2015_2</v>
      </c>
      <c r="B704" s="59">
        <v>2015</v>
      </c>
      <c r="C704" s="59">
        <v>2</v>
      </c>
      <c r="D704" s="83" t="str">
        <f t="shared" si="323"/>
        <v>LMH_Personal</v>
      </c>
      <c r="E704" s="70" t="s">
        <v>32</v>
      </c>
      <c r="F704" s="71" t="s">
        <v>14</v>
      </c>
      <c r="G704" s="88">
        <f t="shared" si="324"/>
        <v>5221</v>
      </c>
      <c r="H704" s="72">
        <v>20884</v>
      </c>
      <c r="I704" s="88">
        <f t="shared" si="325"/>
        <v>2145831000</v>
      </c>
      <c r="J704" s="92">
        <f t="shared" si="326"/>
        <v>8583324000</v>
      </c>
      <c r="K704" s="67">
        <v>291</v>
      </c>
      <c r="L704" s="68">
        <v>2579</v>
      </c>
      <c r="M704" s="68">
        <v>5389</v>
      </c>
      <c r="N704" s="68">
        <v>4376</v>
      </c>
      <c r="O704" s="69">
        <v>928</v>
      </c>
      <c r="P704" s="67">
        <v>10478563</v>
      </c>
      <c r="Q704" s="68">
        <v>9010328</v>
      </c>
      <c r="R704" s="68">
        <v>5098527</v>
      </c>
      <c r="S704" s="68">
        <v>14023944</v>
      </c>
      <c r="T704" s="69">
        <v>8594863</v>
      </c>
      <c r="U704" s="102">
        <f t="shared" si="305"/>
        <v>36008.807560137458</v>
      </c>
      <c r="V704" s="103">
        <f t="shared" si="306"/>
        <v>3493.7293524621946</v>
      </c>
      <c r="W704" s="103">
        <f t="shared" si="307"/>
        <v>946.09890517721283</v>
      </c>
      <c r="X704" s="103">
        <f t="shared" si="308"/>
        <v>3204.7404021937841</v>
      </c>
      <c r="Y704" s="92">
        <f t="shared" si="309"/>
        <v>9261.7058189655181</v>
      </c>
      <c r="Z704" s="102">
        <f>Coverages!$C$10*G704</f>
        <v>1174725000</v>
      </c>
      <c r="AA704" s="103">
        <f>Coverages!$C$12*G704</f>
        <v>156630000</v>
      </c>
      <c r="AB704" s="103">
        <f>Coverages!$C$14*G704</f>
        <v>783150000</v>
      </c>
      <c r="AC704" s="103">
        <f>Coverages!$C$16*G704</f>
        <v>15663000</v>
      </c>
      <c r="AD704" s="92">
        <f>Coverages!$C$18*G704</f>
        <v>15663000</v>
      </c>
      <c r="AE704" s="106">
        <f t="shared" si="327"/>
        <v>5.5736448956138669E-2</v>
      </c>
      <c r="AF704" s="107">
        <f t="shared" si="310"/>
        <v>0.49396667305113962</v>
      </c>
      <c r="AG704" s="107">
        <f t="shared" si="311"/>
        <v>1.0321777437272552</v>
      </c>
      <c r="AH704" s="107">
        <f t="shared" si="312"/>
        <v>0.8381536104194599</v>
      </c>
      <c r="AI704" s="108">
        <f t="shared" si="313"/>
        <v>0.17774372725531506</v>
      </c>
      <c r="AJ704" s="106">
        <f t="shared" si="334"/>
        <v>6.3134125449691381E-2</v>
      </c>
      <c r="AK704" s="107">
        <f t="shared" si="328"/>
        <v>0.51008861893071333</v>
      </c>
      <c r="AL704" s="107">
        <f t="shared" si="329"/>
        <v>1.0380544517503487</v>
      </c>
      <c r="AM704" s="107">
        <f t="shared" si="330"/>
        <v>0.85003021759871</v>
      </c>
      <c r="AN704" s="108">
        <f t="shared" si="331"/>
        <v>0.19007136357150695</v>
      </c>
      <c r="AO704" s="102">
        <f t="shared" si="332"/>
        <v>2007.0030645470217</v>
      </c>
      <c r="AP704" s="103">
        <f t="shared" si="314"/>
        <v>1725.7858647768626</v>
      </c>
      <c r="AQ704" s="103">
        <f t="shared" si="315"/>
        <v>976.54223328864202</v>
      </c>
      <c r="AR704" s="103">
        <f t="shared" si="316"/>
        <v>2686.0647385558323</v>
      </c>
      <c r="AS704" s="92">
        <f t="shared" si="317"/>
        <v>1646.2101130051715</v>
      </c>
      <c r="AT704" s="102">
        <f t="shared" si="333"/>
        <v>2013.3448719725152</v>
      </c>
      <c r="AU704" s="103">
        <f t="shared" si="318"/>
        <v>1731.2390710052864</v>
      </c>
      <c r="AV704" s="103">
        <f t="shared" si="319"/>
        <v>979.62794994537057</v>
      </c>
      <c r="AW704" s="103">
        <f t="shared" si="320"/>
        <v>2694.5522718362931</v>
      </c>
      <c r="AX704" s="92">
        <f t="shared" si="321"/>
        <v>1651.4118726352372</v>
      </c>
    </row>
    <row r="705" spans="1:50" x14ac:dyDescent="0.2">
      <c r="A705" s="85" t="str">
        <f t="shared" si="322"/>
        <v>2015_2</v>
      </c>
      <c r="B705" s="59">
        <v>2015</v>
      </c>
      <c r="C705" s="59">
        <v>2</v>
      </c>
      <c r="D705" s="83" t="str">
        <f t="shared" si="323"/>
        <v>SSL_Personal</v>
      </c>
      <c r="E705" s="70" t="s">
        <v>33</v>
      </c>
      <c r="F705" s="71" t="s">
        <v>14</v>
      </c>
      <c r="G705" s="88">
        <f t="shared" si="324"/>
        <v>4245.5</v>
      </c>
      <c r="H705" s="72">
        <v>16982</v>
      </c>
      <c r="I705" s="88">
        <f t="shared" si="325"/>
        <v>1744900500</v>
      </c>
      <c r="J705" s="92">
        <f t="shared" si="326"/>
        <v>6979602000</v>
      </c>
      <c r="K705" s="67">
        <v>563</v>
      </c>
      <c r="L705" s="68">
        <v>1750</v>
      </c>
      <c r="M705" s="68">
        <v>7600</v>
      </c>
      <c r="N705" s="68">
        <v>2609</v>
      </c>
      <c r="O705" s="69">
        <v>582</v>
      </c>
      <c r="P705" s="67">
        <v>6974173</v>
      </c>
      <c r="Q705" s="68">
        <v>5221967</v>
      </c>
      <c r="R705" s="68">
        <v>9450118</v>
      </c>
      <c r="S705" s="68">
        <v>7443991</v>
      </c>
      <c r="T705" s="69">
        <v>1570625</v>
      </c>
      <c r="U705" s="102">
        <f t="shared" si="305"/>
        <v>12387.51865008881</v>
      </c>
      <c r="V705" s="103">
        <f t="shared" si="306"/>
        <v>2983.9811428571429</v>
      </c>
      <c r="W705" s="103">
        <f t="shared" si="307"/>
        <v>1243.4365789473684</v>
      </c>
      <c r="X705" s="103">
        <f t="shared" si="308"/>
        <v>2853.1970103487924</v>
      </c>
      <c r="Y705" s="92">
        <f t="shared" si="309"/>
        <v>2698.6683848797252</v>
      </c>
      <c r="Z705" s="102">
        <f>Coverages!$C$10*G705</f>
        <v>955237500</v>
      </c>
      <c r="AA705" s="103">
        <f>Coverages!$C$12*G705</f>
        <v>127365000</v>
      </c>
      <c r="AB705" s="103">
        <f>Coverages!$C$14*G705</f>
        <v>636825000</v>
      </c>
      <c r="AC705" s="103">
        <f>Coverages!$C$16*G705</f>
        <v>12736500</v>
      </c>
      <c r="AD705" s="92">
        <f>Coverages!$C$18*G705</f>
        <v>12736500</v>
      </c>
      <c r="AE705" s="106">
        <f t="shared" si="327"/>
        <v>0.13261099988222824</v>
      </c>
      <c r="AF705" s="107">
        <f t="shared" si="310"/>
        <v>0.41220115416323166</v>
      </c>
      <c r="AG705" s="107">
        <f t="shared" si="311"/>
        <v>1.790130726651749</v>
      </c>
      <c r="AH705" s="107">
        <f t="shared" si="312"/>
        <v>0.61453303497821221</v>
      </c>
      <c r="AI705" s="108">
        <f t="shared" si="313"/>
        <v>0.13708632669885762</v>
      </c>
      <c r="AJ705" s="106">
        <f t="shared" si="334"/>
        <v>0.14473897307621053</v>
      </c>
      <c r="AK705" s="107">
        <f t="shared" si="328"/>
        <v>0.42980309126017874</v>
      </c>
      <c r="AL705" s="107">
        <f t="shared" si="329"/>
        <v>1.8326595480670977</v>
      </c>
      <c r="AM705" s="107">
        <f t="shared" si="330"/>
        <v>0.63193738053947546</v>
      </c>
      <c r="AN705" s="108">
        <f t="shared" si="331"/>
        <v>0.14938539585394395</v>
      </c>
      <c r="AO705" s="102">
        <f t="shared" si="332"/>
        <v>1642.7212342480273</v>
      </c>
      <c r="AP705" s="103">
        <f t="shared" si="314"/>
        <v>1230.0004710870332</v>
      </c>
      <c r="AQ705" s="103">
        <f t="shared" si="315"/>
        <v>2225.9140266164172</v>
      </c>
      <c r="AR705" s="103">
        <f t="shared" si="316"/>
        <v>1753.3838181604051</v>
      </c>
      <c r="AS705" s="92">
        <f t="shared" si="317"/>
        <v>369.95053586150038</v>
      </c>
      <c r="AT705" s="102">
        <f t="shared" si="333"/>
        <v>1647.911969581419</v>
      </c>
      <c r="AU705" s="103">
        <f t="shared" si="318"/>
        <v>1233.8870750781741</v>
      </c>
      <c r="AV705" s="103">
        <f t="shared" si="319"/>
        <v>2232.9475575321721</v>
      </c>
      <c r="AW705" s="103">
        <f t="shared" si="320"/>
        <v>1758.9242294902003</v>
      </c>
      <c r="AX705" s="92">
        <f t="shared" si="321"/>
        <v>371.11952015297243</v>
      </c>
    </row>
    <row r="706" spans="1:50" x14ac:dyDescent="0.2">
      <c r="A706" s="85" t="str">
        <f t="shared" si="322"/>
        <v>2015_2</v>
      </c>
      <c r="B706" s="59">
        <v>2015</v>
      </c>
      <c r="C706" s="59">
        <v>2</v>
      </c>
      <c r="D706" s="83" t="str">
        <f t="shared" si="323"/>
        <v>SSH_Personal</v>
      </c>
      <c r="E706" s="70" t="s">
        <v>34</v>
      </c>
      <c r="F706" s="71" t="s">
        <v>14</v>
      </c>
      <c r="G706" s="88">
        <f t="shared" si="324"/>
        <v>4048.75</v>
      </c>
      <c r="H706" s="72">
        <v>16195</v>
      </c>
      <c r="I706" s="88">
        <f t="shared" si="325"/>
        <v>1664036250</v>
      </c>
      <c r="J706" s="92">
        <f t="shared" si="326"/>
        <v>6656145000</v>
      </c>
      <c r="K706" s="67">
        <v>454</v>
      </c>
      <c r="L706" s="68">
        <v>2165</v>
      </c>
      <c r="M706" s="68">
        <v>4618</v>
      </c>
      <c r="N706" s="68">
        <v>2985</v>
      </c>
      <c r="O706" s="69">
        <v>484</v>
      </c>
      <c r="P706" s="67">
        <v>6721737</v>
      </c>
      <c r="Q706" s="68">
        <v>8464228</v>
      </c>
      <c r="R706" s="68">
        <v>8102599</v>
      </c>
      <c r="S706" s="68">
        <v>12569760</v>
      </c>
      <c r="T706" s="69">
        <v>1890693</v>
      </c>
      <c r="U706" s="102">
        <f t="shared" si="305"/>
        <v>14805.588105726873</v>
      </c>
      <c r="V706" s="103">
        <f t="shared" si="306"/>
        <v>3909.5741339491915</v>
      </c>
      <c r="W706" s="103">
        <f t="shared" si="307"/>
        <v>1754.5688609787787</v>
      </c>
      <c r="X706" s="103">
        <f t="shared" si="308"/>
        <v>4210.9748743718592</v>
      </c>
      <c r="Y706" s="92">
        <f t="shared" si="309"/>
        <v>3906.3904958677685</v>
      </c>
      <c r="Z706" s="102">
        <f>Coverages!$C$10*G706</f>
        <v>910968750</v>
      </c>
      <c r="AA706" s="103">
        <f>Coverages!$C$12*G706</f>
        <v>121462500</v>
      </c>
      <c r="AB706" s="103">
        <f>Coverages!$C$14*G706</f>
        <v>607312500</v>
      </c>
      <c r="AC706" s="103">
        <f>Coverages!$C$16*G706</f>
        <v>12146250</v>
      </c>
      <c r="AD706" s="92">
        <f>Coverages!$C$18*G706</f>
        <v>12146250</v>
      </c>
      <c r="AE706" s="106">
        <f t="shared" si="327"/>
        <v>0.11213337449830195</v>
      </c>
      <c r="AF706" s="107">
        <f t="shared" si="310"/>
        <v>0.53473294226613155</v>
      </c>
      <c r="AG706" s="107">
        <f t="shared" si="311"/>
        <v>1.1405989502933005</v>
      </c>
      <c r="AH706" s="107">
        <f t="shared" si="312"/>
        <v>0.73726458783575177</v>
      </c>
      <c r="AI706" s="108">
        <f t="shared" si="313"/>
        <v>0.11954306884841</v>
      </c>
      <c r="AJ706" s="106">
        <f t="shared" si="334"/>
        <v>0.12368749126184776</v>
      </c>
      <c r="AK706" s="107">
        <f t="shared" si="328"/>
        <v>0.55299774821565328</v>
      </c>
      <c r="AL706" s="107">
        <f t="shared" si="329"/>
        <v>1.1552629675634434</v>
      </c>
      <c r="AM706" s="107">
        <f t="shared" si="330"/>
        <v>0.75338092831175762</v>
      </c>
      <c r="AN706" s="108">
        <f t="shared" si="331"/>
        <v>0.13142293914727407</v>
      </c>
      <c r="AO706" s="102">
        <f t="shared" si="332"/>
        <v>1660.2005557270763</v>
      </c>
      <c r="AP706" s="103">
        <f t="shared" si="314"/>
        <v>2090.5780796542144</v>
      </c>
      <c r="AQ706" s="103">
        <f t="shared" si="315"/>
        <v>2001.2594010497066</v>
      </c>
      <c r="AR706" s="103">
        <f t="shared" si="316"/>
        <v>3104.6026551404752</v>
      </c>
      <c r="AS706" s="92">
        <f t="shared" si="317"/>
        <v>466.98190799629515</v>
      </c>
      <c r="AT706" s="102">
        <f t="shared" si="333"/>
        <v>1665.4465229097398</v>
      </c>
      <c r="AU706" s="103">
        <f t="shared" si="318"/>
        <v>2097.1839707080567</v>
      </c>
      <c r="AV706" s="103">
        <f t="shared" si="319"/>
        <v>2007.5830594207914</v>
      </c>
      <c r="AW706" s="103">
        <f t="shared" si="320"/>
        <v>3114.412701033963</v>
      </c>
      <c r="AX706" s="92">
        <f t="shared" si="321"/>
        <v>468.45749584367616</v>
      </c>
    </row>
    <row r="707" spans="1:50" x14ac:dyDescent="0.2">
      <c r="A707" s="85" t="str">
        <f t="shared" si="322"/>
        <v>2015_2</v>
      </c>
      <c r="B707" s="59">
        <v>2015</v>
      </c>
      <c r="C707" s="59">
        <v>2</v>
      </c>
      <c r="D707" s="83" t="str">
        <f t="shared" si="323"/>
        <v>MMH_Personal</v>
      </c>
      <c r="E707" s="70" t="s">
        <v>35</v>
      </c>
      <c r="F707" s="71" t="s">
        <v>14</v>
      </c>
      <c r="G707" s="88">
        <f t="shared" si="324"/>
        <v>6673</v>
      </c>
      <c r="H707" s="72">
        <v>26692</v>
      </c>
      <c r="I707" s="88">
        <f t="shared" si="325"/>
        <v>2742603000</v>
      </c>
      <c r="J707" s="92">
        <f t="shared" si="326"/>
        <v>10970412000</v>
      </c>
      <c r="K707" s="67">
        <v>1064</v>
      </c>
      <c r="L707" s="68">
        <v>3847</v>
      </c>
      <c r="M707" s="68">
        <v>4953</v>
      </c>
      <c r="N707" s="68">
        <v>6423</v>
      </c>
      <c r="O707" s="69">
        <v>1343</v>
      </c>
      <c r="P707" s="67">
        <v>12749365</v>
      </c>
      <c r="Q707" s="68">
        <v>11117063</v>
      </c>
      <c r="R707" s="68">
        <v>5044864</v>
      </c>
      <c r="S707" s="68">
        <v>17084697</v>
      </c>
      <c r="T707" s="69">
        <v>3947620</v>
      </c>
      <c r="U707" s="102">
        <f t="shared" si="305"/>
        <v>11982.485902255639</v>
      </c>
      <c r="V707" s="103">
        <f t="shared" si="306"/>
        <v>2889.8006238627504</v>
      </c>
      <c r="W707" s="103">
        <f t="shared" si="307"/>
        <v>1018.5471431455684</v>
      </c>
      <c r="X707" s="103">
        <f t="shared" si="308"/>
        <v>2659.9248014946288</v>
      </c>
      <c r="Y707" s="92">
        <f t="shared" si="309"/>
        <v>2939.404318689501</v>
      </c>
      <c r="Z707" s="102">
        <f>Coverages!$C$10*G707</f>
        <v>1501425000</v>
      </c>
      <c r="AA707" s="103">
        <f>Coverages!$C$12*G707</f>
        <v>200190000</v>
      </c>
      <c r="AB707" s="103">
        <f>Coverages!$C$14*G707</f>
        <v>1000950000</v>
      </c>
      <c r="AC707" s="103">
        <f>Coverages!$C$16*G707</f>
        <v>20019000</v>
      </c>
      <c r="AD707" s="92">
        <f>Coverages!$C$18*G707</f>
        <v>20019000</v>
      </c>
      <c r="AE707" s="106">
        <f t="shared" si="327"/>
        <v>0.15944852390229283</v>
      </c>
      <c r="AF707" s="107">
        <f t="shared" si="310"/>
        <v>0.57650232279334634</v>
      </c>
      <c r="AG707" s="107">
        <f t="shared" si="311"/>
        <v>0.74224486737599282</v>
      </c>
      <c r="AH707" s="107">
        <f t="shared" si="312"/>
        <v>0.96253559118837106</v>
      </c>
      <c r="AI707" s="108">
        <f t="shared" si="313"/>
        <v>0.20125880413607072</v>
      </c>
      <c r="AJ707" s="106">
        <f t="shared" si="334"/>
        <v>0.16989062197319182</v>
      </c>
      <c r="AK707" s="107">
        <f t="shared" si="328"/>
        <v>0.59059590540991513</v>
      </c>
      <c r="AL707" s="107">
        <f t="shared" si="329"/>
        <v>0.75472078852363833</v>
      </c>
      <c r="AM707" s="107">
        <f t="shared" si="330"/>
        <v>0.96795202198956376</v>
      </c>
      <c r="AN707" s="108">
        <f t="shared" si="331"/>
        <v>0.21269484884618173</v>
      </c>
      <c r="AO707" s="102">
        <f t="shared" si="332"/>
        <v>1910.589689794695</v>
      </c>
      <c r="AP707" s="103">
        <f t="shared" si="314"/>
        <v>1665.9767720665368</v>
      </c>
      <c r="AQ707" s="103">
        <f t="shared" si="315"/>
        <v>756.01138918027868</v>
      </c>
      <c r="AR707" s="103">
        <f t="shared" si="316"/>
        <v>2560.2722913232428</v>
      </c>
      <c r="AS707" s="92">
        <f t="shared" si="317"/>
        <v>591.58099805185077</v>
      </c>
      <c r="AT707" s="102">
        <f t="shared" si="333"/>
        <v>1916.6268464367781</v>
      </c>
      <c r="AU707" s="103">
        <f t="shared" si="318"/>
        <v>1671.2409911653631</v>
      </c>
      <c r="AV707" s="103">
        <f t="shared" si="319"/>
        <v>758.40026377960237</v>
      </c>
      <c r="AW707" s="103">
        <f t="shared" si="320"/>
        <v>2568.3623406685656</v>
      </c>
      <c r="AX707" s="92">
        <f t="shared" si="321"/>
        <v>593.45029901730436</v>
      </c>
    </row>
    <row r="708" spans="1:50" x14ac:dyDescent="0.2">
      <c r="A708" s="85" t="str">
        <f t="shared" si="322"/>
        <v>2015_2</v>
      </c>
      <c r="B708" s="59">
        <v>2015</v>
      </c>
      <c r="C708" s="59">
        <v>2</v>
      </c>
      <c r="D708" s="83" t="str">
        <f t="shared" si="323"/>
        <v>SYA_Personal</v>
      </c>
      <c r="E708" s="70" t="s">
        <v>36</v>
      </c>
      <c r="F708" s="71" t="s">
        <v>14</v>
      </c>
      <c r="G708" s="88">
        <f t="shared" si="324"/>
        <v>1915.75</v>
      </c>
      <c r="H708" s="72">
        <v>7663</v>
      </c>
      <c r="I708" s="88">
        <f t="shared" si="325"/>
        <v>787373250</v>
      </c>
      <c r="J708" s="92">
        <f t="shared" si="326"/>
        <v>3149493000</v>
      </c>
      <c r="K708" s="67">
        <v>308</v>
      </c>
      <c r="L708" s="68">
        <v>1079</v>
      </c>
      <c r="M708" s="68">
        <v>380</v>
      </c>
      <c r="N708" s="68">
        <v>1962</v>
      </c>
      <c r="O708" s="69">
        <v>990</v>
      </c>
      <c r="P708" s="67">
        <v>4546863</v>
      </c>
      <c r="Q708" s="68">
        <v>4252165</v>
      </c>
      <c r="R708" s="68">
        <v>315685</v>
      </c>
      <c r="S708" s="68">
        <v>5984941</v>
      </c>
      <c r="T708" s="69">
        <v>5297189</v>
      </c>
      <c r="U708" s="102">
        <f t="shared" si="305"/>
        <v>14762.542207792209</v>
      </c>
      <c r="V708" s="103">
        <f t="shared" si="306"/>
        <v>3940.8387395736795</v>
      </c>
      <c r="W708" s="103">
        <f t="shared" si="307"/>
        <v>830.75</v>
      </c>
      <c r="X708" s="103">
        <f t="shared" si="308"/>
        <v>3050.428644240571</v>
      </c>
      <c r="Y708" s="92">
        <f t="shared" si="309"/>
        <v>5350.6959595959597</v>
      </c>
      <c r="Z708" s="102">
        <f>Coverages!$C$10*G708</f>
        <v>431043750</v>
      </c>
      <c r="AA708" s="103">
        <f>Coverages!$C$12*G708</f>
        <v>57472500</v>
      </c>
      <c r="AB708" s="103">
        <f>Coverages!$C$14*G708</f>
        <v>287362500</v>
      </c>
      <c r="AC708" s="103">
        <f>Coverages!$C$16*G708</f>
        <v>5747250</v>
      </c>
      <c r="AD708" s="92">
        <f>Coverages!$C$18*G708</f>
        <v>5747250</v>
      </c>
      <c r="AE708" s="106">
        <f t="shared" si="327"/>
        <v>0.1607725433903171</v>
      </c>
      <c r="AF708" s="107">
        <f t="shared" si="310"/>
        <v>0.56322589064335116</v>
      </c>
      <c r="AG708" s="107">
        <f t="shared" si="311"/>
        <v>0.19835573535168993</v>
      </c>
      <c r="AH708" s="107">
        <f t="shared" si="312"/>
        <v>1.0241419809474097</v>
      </c>
      <c r="AI708" s="108">
        <f t="shared" si="313"/>
        <v>0.51676888946887645</v>
      </c>
      <c r="AJ708" s="106">
        <f t="shared" si="334"/>
        <v>0.18032639373815929</v>
      </c>
      <c r="AK708" s="107">
        <f t="shared" si="328"/>
        <v>0.58962907162066758</v>
      </c>
      <c r="AL708" s="107">
        <f t="shared" si="329"/>
        <v>0.21958327838570998</v>
      </c>
      <c r="AM708" s="107">
        <f t="shared" si="330"/>
        <v>1.0325125125373358</v>
      </c>
      <c r="AN708" s="108">
        <f t="shared" si="331"/>
        <v>0.54337075705280435</v>
      </c>
      <c r="AO708" s="102">
        <f t="shared" si="332"/>
        <v>2373.4114576536604</v>
      </c>
      <c r="AP708" s="103">
        <f t="shared" si="314"/>
        <v>2219.5824089782068</v>
      </c>
      <c r="AQ708" s="103">
        <f t="shared" si="315"/>
        <v>164.78402714341641</v>
      </c>
      <c r="AR708" s="103">
        <f t="shared" si="316"/>
        <v>3124.0720344512592</v>
      </c>
      <c r="AS708" s="92">
        <f t="shared" si="317"/>
        <v>2765.0732089260082</v>
      </c>
      <c r="AT708" s="102">
        <f t="shared" si="333"/>
        <v>2380.9110567682719</v>
      </c>
      <c r="AU708" s="103">
        <f t="shared" si="318"/>
        <v>2226.5959329988736</v>
      </c>
      <c r="AV708" s="103">
        <f t="shared" si="319"/>
        <v>165.30471821031156</v>
      </c>
      <c r="AW708" s="103">
        <f t="shared" si="320"/>
        <v>3133.943600457229</v>
      </c>
      <c r="AX708" s="92">
        <f t="shared" si="321"/>
        <v>2773.8103962866853</v>
      </c>
    </row>
    <row r="709" spans="1:50" x14ac:dyDescent="0.2">
      <c r="A709" s="85" t="str">
        <f t="shared" si="322"/>
        <v>2015_2</v>
      </c>
      <c r="B709" s="59">
        <v>2015</v>
      </c>
      <c r="C709" s="59">
        <v>2</v>
      </c>
      <c r="D709" s="83" t="str">
        <f t="shared" si="323"/>
        <v>LSH_Personal</v>
      </c>
      <c r="E709" s="70" t="s">
        <v>37</v>
      </c>
      <c r="F709" s="71" t="s">
        <v>14</v>
      </c>
      <c r="G709" s="88">
        <f t="shared" si="324"/>
        <v>3586.75</v>
      </c>
      <c r="H709" s="72">
        <v>14347</v>
      </c>
      <c r="I709" s="88">
        <f t="shared" si="325"/>
        <v>1474154250</v>
      </c>
      <c r="J709" s="92">
        <f t="shared" si="326"/>
        <v>5896617000</v>
      </c>
      <c r="K709" s="67">
        <v>625</v>
      </c>
      <c r="L709" s="68">
        <v>2421</v>
      </c>
      <c r="M709" s="68">
        <v>2773</v>
      </c>
      <c r="N709" s="68">
        <v>4393</v>
      </c>
      <c r="O709" s="69">
        <v>310</v>
      </c>
      <c r="P709" s="67">
        <v>10387873</v>
      </c>
      <c r="Q709" s="68">
        <v>7662418</v>
      </c>
      <c r="R709" s="68">
        <v>3066228</v>
      </c>
      <c r="S709" s="68">
        <v>13421527</v>
      </c>
      <c r="T709" s="69">
        <v>1805232</v>
      </c>
      <c r="U709" s="102">
        <f t="shared" si="305"/>
        <v>16620.596799999999</v>
      </c>
      <c r="V709" s="103">
        <f t="shared" si="306"/>
        <v>3164.9805865344897</v>
      </c>
      <c r="W709" s="103">
        <f t="shared" si="307"/>
        <v>1105.7439596105301</v>
      </c>
      <c r="X709" s="103">
        <f t="shared" si="308"/>
        <v>3055.2076030047801</v>
      </c>
      <c r="Y709" s="92">
        <f t="shared" si="309"/>
        <v>5823.3290322580642</v>
      </c>
      <c r="Z709" s="102">
        <f>Coverages!$C$10*G709</f>
        <v>807018750</v>
      </c>
      <c r="AA709" s="103">
        <f>Coverages!$C$12*G709</f>
        <v>107602500</v>
      </c>
      <c r="AB709" s="103">
        <f>Coverages!$C$14*G709</f>
        <v>538012500</v>
      </c>
      <c r="AC709" s="103">
        <f>Coverages!$C$16*G709</f>
        <v>10760250</v>
      </c>
      <c r="AD709" s="92">
        <f>Coverages!$C$18*G709</f>
        <v>10760250</v>
      </c>
      <c r="AE709" s="106">
        <f t="shared" si="327"/>
        <v>0.17425245695964314</v>
      </c>
      <c r="AF709" s="107">
        <f t="shared" si="310"/>
        <v>0.67498431727887365</v>
      </c>
      <c r="AG709" s="107">
        <f t="shared" si="311"/>
        <v>0.77312330103854465</v>
      </c>
      <c r="AH709" s="107">
        <f t="shared" si="312"/>
        <v>1.2247856694779395</v>
      </c>
      <c r="AI709" s="108">
        <f t="shared" si="313"/>
        <v>8.6429218651982997E-2</v>
      </c>
      <c r="AJ709" s="106">
        <f t="shared" si="334"/>
        <v>0.18901014983028547</v>
      </c>
      <c r="AK709" s="107">
        <f t="shared" si="328"/>
        <v>0.69320666658180907</v>
      </c>
      <c r="AL709" s="107">
        <f t="shared" si="329"/>
        <v>0.78941718788969995</v>
      </c>
      <c r="AM709" s="107">
        <f t="shared" si="330"/>
        <v>1.2451992753721948</v>
      </c>
      <c r="AN709" s="108">
        <f t="shared" si="331"/>
        <v>9.736139834291431E-2</v>
      </c>
      <c r="AO709" s="102">
        <f t="shared" si="332"/>
        <v>2896.1798285355821</v>
      </c>
      <c r="AP709" s="103">
        <f t="shared" si="314"/>
        <v>2136.3122604028717</v>
      </c>
      <c r="AQ709" s="103">
        <f t="shared" si="315"/>
        <v>854.87642015752419</v>
      </c>
      <c r="AR709" s="103">
        <f t="shared" si="316"/>
        <v>3741.9744894403011</v>
      </c>
      <c r="AS709" s="92">
        <f t="shared" si="317"/>
        <v>503.30577821147278</v>
      </c>
      <c r="AT709" s="102">
        <f t="shared" si="333"/>
        <v>2905.3312917628277</v>
      </c>
      <c r="AU709" s="103">
        <f t="shared" si="318"/>
        <v>2143.0626641244794</v>
      </c>
      <c r="AV709" s="103">
        <f t="shared" si="319"/>
        <v>857.5776923802739</v>
      </c>
      <c r="AW709" s="103">
        <f t="shared" si="320"/>
        <v>3753.7985279892887</v>
      </c>
      <c r="AX709" s="92">
        <f t="shared" si="321"/>
        <v>504.89614365631866</v>
      </c>
    </row>
    <row r="710" spans="1:50" x14ac:dyDescent="0.2">
      <c r="A710" s="85" t="str">
        <f t="shared" si="322"/>
        <v>2015_2</v>
      </c>
      <c r="B710" s="59">
        <v>2015</v>
      </c>
      <c r="C710" s="59">
        <v>2</v>
      </c>
      <c r="D710" s="83" t="str">
        <f t="shared" si="323"/>
        <v>SYH_Personal</v>
      </c>
      <c r="E710" s="70" t="s">
        <v>38</v>
      </c>
      <c r="F710" s="71" t="s">
        <v>14</v>
      </c>
      <c r="G710" s="88">
        <f t="shared" si="324"/>
        <v>1853.5</v>
      </c>
      <c r="H710" s="72">
        <v>7414</v>
      </c>
      <c r="I710" s="88">
        <f t="shared" si="325"/>
        <v>761788500</v>
      </c>
      <c r="J710" s="92">
        <f t="shared" si="326"/>
        <v>3047154000</v>
      </c>
      <c r="K710" s="67">
        <v>301</v>
      </c>
      <c r="L710" s="68">
        <v>1348</v>
      </c>
      <c r="M710" s="68">
        <v>1054</v>
      </c>
      <c r="N710" s="68">
        <v>2458</v>
      </c>
      <c r="O710" s="69">
        <v>54</v>
      </c>
      <c r="P710" s="67">
        <v>3369014</v>
      </c>
      <c r="Q710" s="68">
        <v>3302546</v>
      </c>
      <c r="R710" s="68">
        <v>1399624</v>
      </c>
      <c r="S710" s="68">
        <v>5752108</v>
      </c>
      <c r="T710" s="69">
        <v>284254</v>
      </c>
      <c r="U710" s="102">
        <f t="shared" si="305"/>
        <v>11192.737541528239</v>
      </c>
      <c r="V710" s="103">
        <f t="shared" si="306"/>
        <v>2449.9599406528191</v>
      </c>
      <c r="W710" s="103">
        <f t="shared" si="307"/>
        <v>1327.9165085388995</v>
      </c>
      <c r="X710" s="103">
        <f t="shared" si="308"/>
        <v>2340.1578519121235</v>
      </c>
      <c r="Y710" s="92">
        <f t="shared" si="309"/>
        <v>5263.9629629629626</v>
      </c>
      <c r="Z710" s="102">
        <f>Coverages!$C$10*G710</f>
        <v>417037500</v>
      </c>
      <c r="AA710" s="103">
        <f>Coverages!$C$12*G710</f>
        <v>55605000</v>
      </c>
      <c r="AB710" s="103">
        <f>Coverages!$C$14*G710</f>
        <v>278025000</v>
      </c>
      <c r="AC710" s="103">
        <f>Coverages!$C$16*G710</f>
        <v>5560500</v>
      </c>
      <c r="AD710" s="92">
        <f>Coverages!$C$18*G710</f>
        <v>5560500</v>
      </c>
      <c r="AE710" s="106">
        <f t="shared" si="327"/>
        <v>0.16239546803345023</v>
      </c>
      <c r="AF710" s="107">
        <f t="shared" si="310"/>
        <v>0.72727272727272729</v>
      </c>
      <c r="AG710" s="107">
        <f t="shared" si="311"/>
        <v>0.56865389803075261</v>
      </c>
      <c r="AH710" s="107">
        <f t="shared" si="312"/>
        <v>1.3261397356352846</v>
      </c>
      <c r="AI710" s="108">
        <f t="shared" si="313"/>
        <v>2.9134070677097383E-2</v>
      </c>
      <c r="AJ710" s="106">
        <f t="shared" si="334"/>
        <v>0.18235572314520784</v>
      </c>
      <c r="AK710" s="107">
        <f t="shared" si="328"/>
        <v>0.75137580834481543</v>
      </c>
      <c r="AL710" s="107">
        <f t="shared" si="329"/>
        <v>0.5954577107585679</v>
      </c>
      <c r="AM710" s="107">
        <f t="shared" si="330"/>
        <v>1.3617320417014711</v>
      </c>
      <c r="AN710" s="108">
        <f t="shared" si="331"/>
        <v>3.8236133755275431E-2</v>
      </c>
      <c r="AO710" s="102">
        <f t="shared" si="332"/>
        <v>1817.6498516320476</v>
      </c>
      <c r="AP710" s="103">
        <f t="shared" si="314"/>
        <v>1781.7890477475048</v>
      </c>
      <c r="AQ710" s="103">
        <f t="shared" si="315"/>
        <v>755.12489884003242</v>
      </c>
      <c r="AR710" s="103">
        <f t="shared" si="316"/>
        <v>3103.3763150795794</v>
      </c>
      <c r="AS710" s="92">
        <f t="shared" si="317"/>
        <v>153.36066900458593</v>
      </c>
      <c r="AT710" s="102">
        <f t="shared" si="333"/>
        <v>1823.3933333086084</v>
      </c>
      <c r="AU710" s="103">
        <f t="shared" si="318"/>
        <v>1787.4192150418526</v>
      </c>
      <c r="AV710" s="103">
        <f t="shared" si="319"/>
        <v>757.51097227222203</v>
      </c>
      <c r="AW710" s="103">
        <f t="shared" si="320"/>
        <v>3113.1824859353846</v>
      </c>
      <c r="AX710" s="92">
        <f t="shared" si="321"/>
        <v>153.84526409397682</v>
      </c>
    </row>
    <row r="711" spans="1:50" x14ac:dyDescent="0.2">
      <c r="A711" s="85" t="str">
        <f t="shared" si="322"/>
        <v>2015_2</v>
      </c>
      <c r="B711" s="59">
        <v>2015</v>
      </c>
      <c r="C711" s="59">
        <v>2</v>
      </c>
      <c r="D711" s="83" t="str">
        <f t="shared" si="323"/>
        <v>MSH_Personal</v>
      </c>
      <c r="E711" s="70" t="s">
        <v>39</v>
      </c>
      <c r="F711" s="71" t="s">
        <v>14</v>
      </c>
      <c r="G711" s="88">
        <f t="shared" si="324"/>
        <v>4778.5</v>
      </c>
      <c r="H711" s="72">
        <v>19114</v>
      </c>
      <c r="I711" s="88">
        <f t="shared" si="325"/>
        <v>1963963500</v>
      </c>
      <c r="J711" s="92">
        <f t="shared" si="326"/>
        <v>7855854000</v>
      </c>
      <c r="K711" s="67">
        <v>907</v>
      </c>
      <c r="L711" s="68">
        <v>3188</v>
      </c>
      <c r="M711" s="68">
        <v>5047</v>
      </c>
      <c r="N711" s="68">
        <v>6176</v>
      </c>
      <c r="O711" s="69">
        <v>443</v>
      </c>
      <c r="P711" s="67">
        <v>12325384</v>
      </c>
      <c r="Q711" s="68">
        <v>9232094</v>
      </c>
      <c r="R711" s="68">
        <v>4305967</v>
      </c>
      <c r="S711" s="68">
        <v>17368168</v>
      </c>
      <c r="T711" s="69">
        <v>2326792</v>
      </c>
      <c r="U711" s="102">
        <f t="shared" si="305"/>
        <v>13589.177508269018</v>
      </c>
      <c r="V711" s="103">
        <f t="shared" si="306"/>
        <v>2895.8889585947304</v>
      </c>
      <c r="W711" s="103">
        <f t="shared" si="307"/>
        <v>853.17356845650886</v>
      </c>
      <c r="X711" s="103">
        <f t="shared" si="308"/>
        <v>2812.2033678756475</v>
      </c>
      <c r="Y711" s="92">
        <f t="shared" si="309"/>
        <v>5252.3521444695261</v>
      </c>
      <c r="Z711" s="102">
        <f>Coverages!$C$10*G711</f>
        <v>1075162500</v>
      </c>
      <c r="AA711" s="103">
        <f>Coverages!$C$12*G711</f>
        <v>143355000</v>
      </c>
      <c r="AB711" s="103">
        <f>Coverages!$C$14*G711</f>
        <v>716775000</v>
      </c>
      <c r="AC711" s="103">
        <f>Coverages!$C$16*G711</f>
        <v>14335500</v>
      </c>
      <c r="AD711" s="92">
        <f>Coverages!$C$18*G711</f>
        <v>14335500</v>
      </c>
      <c r="AE711" s="106">
        <f t="shared" si="327"/>
        <v>0.18980851731714973</v>
      </c>
      <c r="AF711" s="107">
        <f t="shared" si="310"/>
        <v>0.6671549649471592</v>
      </c>
      <c r="AG711" s="107">
        <f t="shared" si="311"/>
        <v>1.0561891807052421</v>
      </c>
      <c r="AH711" s="107">
        <f t="shared" si="312"/>
        <v>1.2924557915663912</v>
      </c>
      <c r="AI711" s="108">
        <f t="shared" si="313"/>
        <v>9.2706916396358696E-2</v>
      </c>
      <c r="AJ711" s="106">
        <f t="shared" si="334"/>
        <v>0.20302639750211518</v>
      </c>
      <c r="AK711" s="107">
        <f t="shared" si="328"/>
        <v>0.6830384035495064</v>
      </c>
      <c r="AL711" s="107">
        <f t="shared" si="329"/>
        <v>1.0644003939880666</v>
      </c>
      <c r="AM711" s="107">
        <f t="shared" si="330"/>
        <v>1.3131785749564695</v>
      </c>
      <c r="AN711" s="108">
        <f t="shared" si="331"/>
        <v>0.10248243921702774</v>
      </c>
      <c r="AO711" s="102">
        <f t="shared" si="332"/>
        <v>2579.3416344041016</v>
      </c>
      <c r="AP711" s="103">
        <f t="shared" si="314"/>
        <v>1932.0066966621325</v>
      </c>
      <c r="AQ711" s="103">
        <f t="shared" si="315"/>
        <v>901.11269226744798</v>
      </c>
      <c r="AR711" s="103">
        <f t="shared" si="316"/>
        <v>3634.6485298733915</v>
      </c>
      <c r="AS711" s="92">
        <f t="shared" si="317"/>
        <v>486.92937114157161</v>
      </c>
      <c r="AT711" s="102">
        <f t="shared" si="333"/>
        <v>2587.4919398116522</v>
      </c>
      <c r="AU711" s="103">
        <f t="shared" si="318"/>
        <v>1938.111527607052</v>
      </c>
      <c r="AV711" s="103">
        <f t="shared" si="319"/>
        <v>903.96006368604515</v>
      </c>
      <c r="AW711" s="103">
        <f t="shared" si="320"/>
        <v>3646.1334356231555</v>
      </c>
      <c r="AX711" s="92">
        <f t="shared" si="321"/>
        <v>488.46798976958723</v>
      </c>
    </row>
    <row r="712" spans="1:50" x14ac:dyDescent="0.2">
      <c r="A712" s="85" t="str">
        <f t="shared" si="322"/>
        <v>2015_2</v>
      </c>
      <c r="B712" s="59">
        <v>2015</v>
      </c>
      <c r="C712" s="59">
        <v>2</v>
      </c>
      <c r="D712" s="83" t="str">
        <f t="shared" si="323"/>
        <v>SMH_Personal</v>
      </c>
      <c r="E712" s="70" t="s">
        <v>40</v>
      </c>
      <c r="F712" s="71" t="s">
        <v>14</v>
      </c>
      <c r="G712" s="88">
        <f t="shared" si="324"/>
        <v>3417.25</v>
      </c>
      <c r="H712" s="72">
        <v>13669</v>
      </c>
      <c r="I712" s="88">
        <f t="shared" si="325"/>
        <v>1404489750</v>
      </c>
      <c r="J712" s="92">
        <f t="shared" si="326"/>
        <v>5617959000</v>
      </c>
      <c r="K712" s="67">
        <v>468</v>
      </c>
      <c r="L712" s="68">
        <v>2173</v>
      </c>
      <c r="M712" s="68">
        <v>5385</v>
      </c>
      <c r="N712" s="68">
        <v>3672</v>
      </c>
      <c r="O712" s="69">
        <v>578</v>
      </c>
      <c r="P712" s="67">
        <v>6232308</v>
      </c>
      <c r="Q712" s="68">
        <v>7676773</v>
      </c>
      <c r="R712" s="68">
        <v>3334140</v>
      </c>
      <c r="S712" s="68">
        <v>12093480</v>
      </c>
      <c r="T712" s="69">
        <v>1678860</v>
      </c>
      <c r="U712" s="102">
        <f t="shared" si="305"/>
        <v>13316.897435897436</v>
      </c>
      <c r="V712" s="103">
        <f t="shared" si="306"/>
        <v>3532.7993557294062</v>
      </c>
      <c r="W712" s="103">
        <f t="shared" si="307"/>
        <v>619.15320334261844</v>
      </c>
      <c r="X712" s="103">
        <f t="shared" si="308"/>
        <v>3293.4313725490197</v>
      </c>
      <c r="Y712" s="92">
        <f t="shared" si="309"/>
        <v>2904.6020761245672</v>
      </c>
      <c r="Z712" s="102">
        <f>Coverages!$C$10*G712</f>
        <v>768881250</v>
      </c>
      <c r="AA712" s="103">
        <f>Coverages!$C$12*G712</f>
        <v>102517500</v>
      </c>
      <c r="AB712" s="103">
        <f>Coverages!$C$14*G712</f>
        <v>512587500</v>
      </c>
      <c r="AC712" s="103">
        <f>Coverages!$C$16*G712</f>
        <v>10251750</v>
      </c>
      <c r="AD712" s="92">
        <f>Coverages!$C$18*G712</f>
        <v>10251750</v>
      </c>
      <c r="AE712" s="106">
        <f t="shared" si="327"/>
        <v>0.13695222766844686</v>
      </c>
      <c r="AF712" s="107">
        <f t="shared" si="310"/>
        <v>0.63589143316994656</v>
      </c>
      <c r="AG712" s="107">
        <f t="shared" si="311"/>
        <v>1.5758285170824493</v>
      </c>
      <c r="AH712" s="107">
        <f t="shared" si="312"/>
        <v>1.0745482478601214</v>
      </c>
      <c r="AI712" s="108">
        <f t="shared" si="313"/>
        <v>0.16914185382983393</v>
      </c>
      <c r="AJ712" s="106">
        <f t="shared" si="334"/>
        <v>0.1506553493223893</v>
      </c>
      <c r="AK712" s="107">
        <f t="shared" si="328"/>
        <v>0.65507036787621564</v>
      </c>
      <c r="AL712" s="107">
        <f t="shared" si="329"/>
        <v>1.6137965945609298</v>
      </c>
      <c r="AM712" s="107">
        <f t="shared" si="330"/>
        <v>1.085829290099755</v>
      </c>
      <c r="AN712" s="108">
        <f t="shared" si="331"/>
        <v>0.18408377803940665</v>
      </c>
      <c r="AO712" s="102">
        <f t="shared" si="332"/>
        <v>1823.7787694783817</v>
      </c>
      <c r="AP712" s="103">
        <f t="shared" si="314"/>
        <v>2246.476845416636</v>
      </c>
      <c r="AQ712" s="103">
        <f t="shared" si="315"/>
        <v>975.67927427024654</v>
      </c>
      <c r="AR712" s="103">
        <f t="shared" si="316"/>
        <v>3538.9509108201037</v>
      </c>
      <c r="AS712" s="92">
        <f t="shared" si="317"/>
        <v>491.28977979369375</v>
      </c>
      <c r="AT712" s="102">
        <f t="shared" si="333"/>
        <v>1829.541617551235</v>
      </c>
      <c r="AU712" s="103">
        <f t="shared" si="318"/>
        <v>2253.5753515380893</v>
      </c>
      <c r="AV712" s="103">
        <f t="shared" si="319"/>
        <v>978.76226411503967</v>
      </c>
      <c r="AW712" s="103">
        <f t="shared" si="320"/>
        <v>3550.1334274595397</v>
      </c>
      <c r="AX712" s="92">
        <f t="shared" si="321"/>
        <v>492.84217661291234</v>
      </c>
    </row>
    <row r="713" spans="1:50" x14ac:dyDescent="0.2">
      <c r="A713" s="85" t="str">
        <f t="shared" si="322"/>
        <v>2015_3</v>
      </c>
      <c r="B713" s="59">
        <v>2015</v>
      </c>
      <c r="C713" s="59">
        <v>3</v>
      </c>
      <c r="D713" s="83" t="str">
        <f t="shared" si="323"/>
        <v>SML_Personal</v>
      </c>
      <c r="E713" s="70" t="s">
        <v>13</v>
      </c>
      <c r="F713" s="71" t="s">
        <v>14</v>
      </c>
      <c r="G713" s="88">
        <f t="shared" si="324"/>
        <v>5335.5</v>
      </c>
      <c r="H713" s="72">
        <v>21342</v>
      </c>
      <c r="I713" s="88">
        <f t="shared" si="325"/>
        <v>2192890500</v>
      </c>
      <c r="J713" s="92">
        <f t="shared" si="326"/>
        <v>8771562000</v>
      </c>
      <c r="K713" s="67">
        <v>141</v>
      </c>
      <c r="L713" s="68">
        <v>2378</v>
      </c>
      <c r="M713" s="68">
        <v>1347</v>
      </c>
      <c r="N713" s="68">
        <v>4261</v>
      </c>
      <c r="O713" s="69">
        <v>566</v>
      </c>
      <c r="P713" s="67">
        <v>2491288</v>
      </c>
      <c r="Q713" s="68">
        <v>4133179</v>
      </c>
      <c r="R713" s="68">
        <v>2030454</v>
      </c>
      <c r="S713" s="68">
        <v>6869482</v>
      </c>
      <c r="T713" s="69">
        <v>1884770</v>
      </c>
      <c r="U713" s="102">
        <f t="shared" si="305"/>
        <v>17668.709219858156</v>
      </c>
      <c r="V713" s="103">
        <f t="shared" si="306"/>
        <v>1738.0904121110177</v>
      </c>
      <c r="W713" s="103">
        <f t="shared" si="307"/>
        <v>1507.3897550111358</v>
      </c>
      <c r="X713" s="103">
        <f t="shared" si="308"/>
        <v>1612.1760150199484</v>
      </c>
      <c r="Y713" s="92">
        <f t="shared" si="309"/>
        <v>3329.9823321554773</v>
      </c>
      <c r="Z713" s="102">
        <f>Coverages!$C$10*G713</f>
        <v>1200487500</v>
      </c>
      <c r="AA713" s="103">
        <f>Coverages!$C$12*G713</f>
        <v>160065000</v>
      </c>
      <c r="AB713" s="103">
        <f>Coverages!$C$14*G713</f>
        <v>800325000</v>
      </c>
      <c r="AC713" s="103">
        <f>Coverages!$C$16*G713</f>
        <v>16006500</v>
      </c>
      <c r="AD713" s="92">
        <f>Coverages!$C$18*G713</f>
        <v>16006500</v>
      </c>
      <c r="AE713" s="106">
        <f t="shared" si="327"/>
        <v>2.6426764127073378E-2</v>
      </c>
      <c r="AF713" s="107">
        <f t="shared" si="310"/>
        <v>0.4456939368381595</v>
      </c>
      <c r="AG713" s="107">
        <f t="shared" si="311"/>
        <v>0.25245993815012652</v>
      </c>
      <c r="AH713" s="107">
        <f t="shared" si="312"/>
        <v>0.79861306344297633</v>
      </c>
      <c r="AI713" s="108">
        <f t="shared" si="313"/>
        <v>0.10608190422640802</v>
      </c>
      <c r="AJ713" s="106">
        <f t="shared" si="334"/>
        <v>3.1543284011747254E-2</v>
      </c>
      <c r="AK713" s="107">
        <f t="shared" si="328"/>
        <v>0.46154876489218988</v>
      </c>
      <c r="AL713" s="107">
        <f t="shared" si="329"/>
        <v>0.26631734062199125</v>
      </c>
      <c r="AM713" s="107">
        <f t="shared" si="330"/>
        <v>0.81140546877331232</v>
      </c>
      <c r="AN713" s="108">
        <f t="shared" si="331"/>
        <v>0.11590476247344969</v>
      </c>
      <c r="AO713" s="102">
        <f t="shared" si="332"/>
        <v>466.92681098303814</v>
      </c>
      <c r="AP713" s="103">
        <f t="shared" si="314"/>
        <v>774.65635835441856</v>
      </c>
      <c r="AQ713" s="103">
        <f t="shared" si="315"/>
        <v>380.55552431824572</v>
      </c>
      <c r="AR713" s="103">
        <f t="shared" si="316"/>
        <v>1287.5048261643708</v>
      </c>
      <c r="AS713" s="92">
        <f t="shared" si="317"/>
        <v>353.25086683534812</v>
      </c>
      <c r="AT713" s="102">
        <f t="shared" si="333"/>
        <v>468.40222473270404</v>
      </c>
      <c r="AU713" s="103">
        <f t="shared" si="318"/>
        <v>777.10414806256563</v>
      </c>
      <c r="AV713" s="103">
        <f t="shared" si="319"/>
        <v>381.75801867042986</v>
      </c>
      <c r="AW713" s="103">
        <f t="shared" si="320"/>
        <v>1291.5731346842538</v>
      </c>
      <c r="AX713" s="92">
        <f t="shared" si="321"/>
        <v>354.36708285411345</v>
      </c>
    </row>
    <row r="714" spans="1:50" x14ac:dyDescent="0.2">
      <c r="A714" s="85" t="str">
        <f t="shared" si="322"/>
        <v>2015_3</v>
      </c>
      <c r="B714" s="59">
        <v>2015</v>
      </c>
      <c r="C714" s="59">
        <v>3</v>
      </c>
      <c r="D714" s="83" t="str">
        <f t="shared" si="323"/>
        <v>LSL_Personal</v>
      </c>
      <c r="E714" s="70" t="s">
        <v>15</v>
      </c>
      <c r="F714" s="71" t="s">
        <v>14</v>
      </c>
      <c r="G714" s="88">
        <f t="shared" si="324"/>
        <v>1390.25</v>
      </c>
      <c r="H714" s="72">
        <v>5561</v>
      </c>
      <c r="I714" s="88">
        <f t="shared" si="325"/>
        <v>571392750</v>
      </c>
      <c r="J714" s="92">
        <f t="shared" si="326"/>
        <v>2285571000</v>
      </c>
      <c r="K714" s="67">
        <v>22</v>
      </c>
      <c r="L714" s="68">
        <v>382</v>
      </c>
      <c r="M714" s="68">
        <v>1333</v>
      </c>
      <c r="N714" s="68">
        <v>687</v>
      </c>
      <c r="O714" s="69">
        <v>96</v>
      </c>
      <c r="P714" s="67">
        <v>470356</v>
      </c>
      <c r="Q714" s="68">
        <v>1218313</v>
      </c>
      <c r="R714" s="68">
        <v>2608515</v>
      </c>
      <c r="S714" s="68">
        <v>2091833</v>
      </c>
      <c r="T714" s="69">
        <v>533258</v>
      </c>
      <c r="U714" s="102">
        <f t="shared" si="305"/>
        <v>21379.81818181818</v>
      </c>
      <c r="V714" s="103">
        <f t="shared" si="306"/>
        <v>3189.3010471204188</v>
      </c>
      <c r="W714" s="103">
        <f t="shared" si="307"/>
        <v>1956.8754688672168</v>
      </c>
      <c r="X714" s="103">
        <f t="shared" si="308"/>
        <v>3044.8806404657935</v>
      </c>
      <c r="Y714" s="92">
        <f t="shared" si="309"/>
        <v>5554.770833333333</v>
      </c>
      <c r="Z714" s="102">
        <f>Coverages!$C$10*G714</f>
        <v>312806250</v>
      </c>
      <c r="AA714" s="103">
        <f>Coverages!$C$12*G714</f>
        <v>41707500</v>
      </c>
      <c r="AB714" s="103">
        <f>Coverages!$C$14*G714</f>
        <v>208537500</v>
      </c>
      <c r="AC714" s="103">
        <f>Coverages!$C$16*G714</f>
        <v>4170750</v>
      </c>
      <c r="AD714" s="92">
        <f>Coverages!$C$18*G714</f>
        <v>4170750</v>
      </c>
      <c r="AE714" s="106">
        <f t="shared" si="327"/>
        <v>1.5824491997842114E-2</v>
      </c>
      <c r="AF714" s="107">
        <f t="shared" si="310"/>
        <v>0.27477072468980401</v>
      </c>
      <c r="AG714" s="107">
        <f t="shared" si="311"/>
        <v>0.95882035605106997</v>
      </c>
      <c r="AH714" s="107">
        <f t="shared" si="312"/>
        <v>0.49415572738716057</v>
      </c>
      <c r="AI714" s="108">
        <f t="shared" si="313"/>
        <v>6.9052328717856507E-2</v>
      </c>
      <c r="AJ714" s="106">
        <f t="shared" si="334"/>
        <v>2.3622984056163084E-2</v>
      </c>
      <c r="AK714" s="107">
        <f t="shared" si="328"/>
        <v>0.30266610984823383</v>
      </c>
      <c r="AL714" s="107">
        <f t="shared" si="329"/>
        <v>0.97123743337606805</v>
      </c>
      <c r="AM714" s="107">
        <f t="shared" si="330"/>
        <v>0.5253985170026223</v>
      </c>
      <c r="AN714" s="108">
        <f t="shared" si="331"/>
        <v>8.4896198660119673E-2</v>
      </c>
      <c r="AO714" s="102">
        <f t="shared" si="332"/>
        <v>338.32476173350119</v>
      </c>
      <c r="AP714" s="103">
        <f t="shared" si="314"/>
        <v>876.32655997122822</v>
      </c>
      <c r="AQ714" s="103">
        <f t="shared" si="315"/>
        <v>1876.2920338068693</v>
      </c>
      <c r="AR714" s="103">
        <f t="shared" si="316"/>
        <v>1504.6452076964574</v>
      </c>
      <c r="AS714" s="92">
        <f t="shared" si="317"/>
        <v>383.569861535695</v>
      </c>
      <c r="AT714" s="102">
        <f t="shared" si="333"/>
        <v>339.39381365678469</v>
      </c>
      <c r="AU714" s="103">
        <f t="shared" si="318"/>
        <v>879.09561119160446</v>
      </c>
      <c r="AV714" s="103">
        <f t="shared" si="319"/>
        <v>1882.2208153631029</v>
      </c>
      <c r="AW714" s="103">
        <f t="shared" si="320"/>
        <v>1509.3996449564006</v>
      </c>
      <c r="AX714" s="92">
        <f t="shared" si="321"/>
        <v>384.78188070948318</v>
      </c>
    </row>
    <row r="715" spans="1:50" x14ac:dyDescent="0.2">
      <c r="A715" s="85" t="str">
        <f t="shared" si="322"/>
        <v>2015_3</v>
      </c>
      <c r="B715" s="59">
        <v>2015</v>
      </c>
      <c r="C715" s="59">
        <v>3</v>
      </c>
      <c r="D715" s="83" t="str">
        <f t="shared" si="323"/>
        <v>MYA_Personal</v>
      </c>
      <c r="E715" s="70" t="s">
        <v>16</v>
      </c>
      <c r="F715" s="71" t="s">
        <v>14</v>
      </c>
      <c r="G715" s="88">
        <f t="shared" si="324"/>
        <v>1345.75</v>
      </c>
      <c r="H715" s="72">
        <v>5383</v>
      </c>
      <c r="I715" s="88">
        <f t="shared" si="325"/>
        <v>553103250</v>
      </c>
      <c r="J715" s="92">
        <f t="shared" si="326"/>
        <v>2212413000</v>
      </c>
      <c r="K715" s="67">
        <v>94</v>
      </c>
      <c r="L715" s="68">
        <v>630</v>
      </c>
      <c r="M715" s="68">
        <v>502</v>
      </c>
      <c r="N715" s="68">
        <v>1205</v>
      </c>
      <c r="O715" s="69">
        <v>116</v>
      </c>
      <c r="P715" s="67">
        <v>1153433</v>
      </c>
      <c r="Q715" s="68">
        <v>2133871</v>
      </c>
      <c r="R715" s="68">
        <v>482894</v>
      </c>
      <c r="S715" s="68">
        <v>3468446</v>
      </c>
      <c r="T715" s="69">
        <v>612169</v>
      </c>
      <c r="U715" s="102">
        <f t="shared" ref="U715:U778" si="335">P715/K715</f>
        <v>12270.563829787234</v>
      </c>
      <c r="V715" s="103">
        <f t="shared" ref="V715:V778" si="336">Q715/L715</f>
        <v>3387.0968253968254</v>
      </c>
      <c r="W715" s="103">
        <f t="shared" ref="W715:W778" si="337">R715/M715</f>
        <v>961.9402390438247</v>
      </c>
      <c r="X715" s="103">
        <f t="shared" ref="X715:X778" si="338">S715/N715</f>
        <v>2878.3784232365147</v>
      </c>
      <c r="Y715" s="92">
        <f t="shared" ref="Y715:Y778" si="339">T715/O715</f>
        <v>5277.3189655172409</v>
      </c>
      <c r="Z715" s="102">
        <f>Coverages!$C$10*G715</f>
        <v>302793750</v>
      </c>
      <c r="AA715" s="103">
        <f>Coverages!$C$12*G715</f>
        <v>40372500</v>
      </c>
      <c r="AB715" s="103">
        <f>Coverages!$C$14*G715</f>
        <v>201862500</v>
      </c>
      <c r="AC715" s="103">
        <f>Coverages!$C$16*G715</f>
        <v>4037250</v>
      </c>
      <c r="AD715" s="92">
        <f>Coverages!$C$18*G715</f>
        <v>4037250</v>
      </c>
      <c r="AE715" s="106">
        <f t="shared" si="327"/>
        <v>6.9849526286457367E-2</v>
      </c>
      <c r="AF715" s="107">
        <f t="shared" ref="AF715:AF778" si="340">L715/$G715</f>
        <v>0.46814044213263978</v>
      </c>
      <c r="AG715" s="107">
        <f t="shared" ref="AG715:AG778" si="341">M715/$G715</f>
        <v>0.37302619357235745</v>
      </c>
      <c r="AH715" s="107">
        <f t="shared" ref="AH715:AH778" si="342">N715/$G715</f>
        <v>0.89541148058703324</v>
      </c>
      <c r="AI715" s="108">
        <f t="shared" ref="AI715:AI778" si="343">O715/$G715</f>
        <v>8.6197287757755897E-2</v>
      </c>
      <c r="AJ715" s="106">
        <f t="shared" si="334"/>
        <v>8.6038975179310764E-2</v>
      </c>
      <c r="AK715" s="107">
        <f t="shared" si="328"/>
        <v>0.49983321888065912</v>
      </c>
      <c r="AL715" s="107">
        <f t="shared" si="329"/>
        <v>0.40374243622569467</v>
      </c>
      <c r="AM715" s="107">
        <f t="shared" si="330"/>
        <v>0.9148483834165525</v>
      </c>
      <c r="AN715" s="108">
        <f t="shared" si="331"/>
        <v>0.10402299413173768</v>
      </c>
      <c r="AO715" s="102">
        <f t="shared" si="332"/>
        <v>857.09307077837639</v>
      </c>
      <c r="AP715" s="103">
        <f t="shared" ref="AP715:AP778" si="344">Q715/$G715</f>
        <v>1585.6370053873304</v>
      </c>
      <c r="AQ715" s="103">
        <f t="shared" ref="AQ715:AQ778" si="345">R715/$G715</f>
        <v>358.82890581460151</v>
      </c>
      <c r="AR715" s="103">
        <f t="shared" ref="AR715:AR778" si="346">S715/$G715</f>
        <v>2577.3330856399775</v>
      </c>
      <c r="AS715" s="92">
        <f t="shared" ref="AS715:AS778" si="347">T715/$G715</f>
        <v>454.8905814601523</v>
      </c>
      <c r="AT715" s="102">
        <f t="shared" si="333"/>
        <v>859.80134726116694</v>
      </c>
      <c r="AU715" s="103">
        <f t="shared" ref="AU715:AU778" si="348">AP715*($AJ$2171/$AE$2171)</f>
        <v>1590.6473637233662</v>
      </c>
      <c r="AV715" s="103">
        <f t="shared" ref="AV715:AV778" si="349">AQ715*($AJ$2171/$AE$2171)</f>
        <v>359.96274754089222</v>
      </c>
      <c r="AW715" s="103">
        <f t="shared" ref="AW715:AW778" si="350">AR715*($AJ$2171/$AE$2171)</f>
        <v>2585.4770443559405</v>
      </c>
      <c r="AX715" s="92">
        <f t="shared" ref="AX715:AX778" si="351">AS715*($AJ$2171/$AE$2171)</f>
        <v>456.32796265714722</v>
      </c>
    </row>
    <row r="716" spans="1:50" x14ac:dyDescent="0.2">
      <c r="A716" s="85" t="str">
        <f t="shared" ref="A716:A779" si="352">B716&amp;"_"&amp;C716</f>
        <v>2015_3</v>
      </c>
      <c r="B716" s="59">
        <v>2015</v>
      </c>
      <c r="C716" s="59">
        <v>3</v>
      </c>
      <c r="D716" s="83" t="str">
        <f t="shared" ref="D716:D779" si="353">E716&amp;"_"&amp;F716</f>
        <v>SMA_Personal</v>
      </c>
      <c r="E716" s="70" t="s">
        <v>17</v>
      </c>
      <c r="F716" s="71" t="s">
        <v>14</v>
      </c>
      <c r="G716" s="88">
        <f t="shared" ref="G716:G779" si="354">H716/4</f>
        <v>5424.5</v>
      </c>
      <c r="H716" s="72">
        <v>21698</v>
      </c>
      <c r="I716" s="88">
        <f t="shared" ref="I716:I779" si="355">SUM(Z716:AD716)</f>
        <v>2229469500</v>
      </c>
      <c r="J716" s="92">
        <f t="shared" ref="J716:J779" si="356">I716*4</f>
        <v>8917878000</v>
      </c>
      <c r="K716" s="67">
        <v>153</v>
      </c>
      <c r="L716" s="68">
        <v>1872</v>
      </c>
      <c r="M716" s="68">
        <v>1334</v>
      </c>
      <c r="N716" s="68">
        <v>5227</v>
      </c>
      <c r="O716" s="69">
        <v>2810</v>
      </c>
      <c r="P716" s="67">
        <v>3248524</v>
      </c>
      <c r="Q716" s="68">
        <v>7237848</v>
      </c>
      <c r="R716" s="68">
        <v>1124400</v>
      </c>
      <c r="S716" s="68">
        <v>16920865</v>
      </c>
      <c r="T716" s="69">
        <v>15422307</v>
      </c>
      <c r="U716" s="102">
        <f t="shared" si="335"/>
        <v>21232.183006535946</v>
      </c>
      <c r="V716" s="103">
        <f t="shared" si="336"/>
        <v>3866.3717948717949</v>
      </c>
      <c r="W716" s="103">
        <f t="shared" si="337"/>
        <v>842.87856071964018</v>
      </c>
      <c r="X716" s="103">
        <f t="shared" si="338"/>
        <v>3237.2039410751863</v>
      </c>
      <c r="Y716" s="92">
        <f t="shared" si="339"/>
        <v>5488.3654804270464</v>
      </c>
      <c r="Z716" s="102">
        <f>Coverages!$C$10*G716</f>
        <v>1220512500</v>
      </c>
      <c r="AA716" s="103">
        <f>Coverages!$C$12*G716</f>
        <v>162735000</v>
      </c>
      <c r="AB716" s="103">
        <f>Coverages!$C$14*G716</f>
        <v>813675000</v>
      </c>
      <c r="AC716" s="103">
        <f>Coverages!$C$16*G716</f>
        <v>16273500</v>
      </c>
      <c r="AD716" s="92">
        <f>Coverages!$C$18*G716</f>
        <v>16273500</v>
      </c>
      <c r="AE716" s="106">
        <f t="shared" ref="AE716:AE779" si="357">K716/$G716</f>
        <v>2.8205364549728086E-2</v>
      </c>
      <c r="AF716" s="107">
        <f t="shared" si="340"/>
        <v>0.34510093096137895</v>
      </c>
      <c r="AG716" s="107">
        <f t="shared" si="341"/>
        <v>0.24592128306756383</v>
      </c>
      <c r="AH716" s="107">
        <f t="shared" si="342"/>
        <v>0.96359111438842293</v>
      </c>
      <c r="AI716" s="108">
        <f t="shared" si="343"/>
        <v>0.51802009401788185</v>
      </c>
      <c r="AJ716" s="106">
        <f t="shared" si="334"/>
        <v>3.3442926484173116E-2</v>
      </c>
      <c r="AK716" s="107">
        <f t="shared" ref="AK716:AK779" si="358">L716/$G716+2.33*(L716*ABS(($G716-L716))/$G716^3)^0.5</f>
        <v>0.36014053201786644</v>
      </c>
      <c r="AL716" s="107">
        <f t="shared" ref="AL716:AL779" si="359">M716/$G716+2.33*(M716*ABS(($G716-M716))/$G716^3)^0.5</f>
        <v>0.25954458757358068</v>
      </c>
      <c r="AM716" s="107">
        <f t="shared" ref="AM716:AM779" si="360">N716/$G716+2.33*(N716*ABS(($G716-N716))/$G716^3)^0.5</f>
        <v>0.96951663005574218</v>
      </c>
      <c r="AN716" s="108">
        <f t="shared" ref="AN716:AN779" si="361">O716/$G716+2.33*(O716*ABS(($G716-O716))/$G716^3)^0.5</f>
        <v>0.53382761743186302</v>
      </c>
      <c r="AO716" s="102">
        <f t="shared" ref="AO716:AO779" si="362">P716/$G716</f>
        <v>598.86146188588805</v>
      </c>
      <c r="AP716" s="103">
        <f t="shared" si="344"/>
        <v>1334.288505853074</v>
      </c>
      <c r="AQ716" s="103">
        <f t="shared" si="345"/>
        <v>207.28177712231542</v>
      </c>
      <c r="AR716" s="103">
        <f t="shared" si="346"/>
        <v>3119.3409530832337</v>
      </c>
      <c r="AS716" s="92">
        <f t="shared" si="347"/>
        <v>2843.0836021753157</v>
      </c>
      <c r="AT716" s="102">
        <f t="shared" ref="AT716:AT779" si="363">AO716*($AJ$2171/$AE$2171)</f>
        <v>600.75376794805493</v>
      </c>
      <c r="AU716" s="103">
        <f t="shared" si="348"/>
        <v>1338.5046432888578</v>
      </c>
      <c r="AV716" s="103">
        <f t="shared" si="349"/>
        <v>207.93675425540738</v>
      </c>
      <c r="AW716" s="103">
        <f t="shared" si="350"/>
        <v>3129.1975696317363</v>
      </c>
      <c r="AX716" s="92">
        <f t="shared" si="351"/>
        <v>2852.067289852765</v>
      </c>
    </row>
    <row r="717" spans="1:50" x14ac:dyDescent="0.2">
      <c r="A717" s="85" t="str">
        <f t="shared" si="352"/>
        <v>2015_3</v>
      </c>
      <c r="B717" s="59">
        <v>2015</v>
      </c>
      <c r="C717" s="59">
        <v>3</v>
      </c>
      <c r="D717" s="83" t="str">
        <f t="shared" si="353"/>
        <v>MSL_Personal</v>
      </c>
      <c r="E717" s="70" t="s">
        <v>18</v>
      </c>
      <c r="F717" s="71" t="s">
        <v>14</v>
      </c>
      <c r="G717" s="88">
        <f t="shared" si="354"/>
        <v>4282</v>
      </c>
      <c r="H717" s="72">
        <v>17128</v>
      </c>
      <c r="I717" s="88">
        <f t="shared" si="355"/>
        <v>1759902000</v>
      </c>
      <c r="J717" s="92">
        <f t="shared" si="356"/>
        <v>7039608000</v>
      </c>
      <c r="K717" s="67">
        <v>164</v>
      </c>
      <c r="L717" s="68">
        <v>1429</v>
      </c>
      <c r="M717" s="68">
        <v>3386</v>
      </c>
      <c r="N717" s="68">
        <v>2243</v>
      </c>
      <c r="O717" s="69">
        <v>384</v>
      </c>
      <c r="P717" s="67">
        <v>3314051</v>
      </c>
      <c r="Q717" s="68">
        <v>4365876</v>
      </c>
      <c r="R717" s="68">
        <v>6295328</v>
      </c>
      <c r="S717" s="68">
        <v>7019603</v>
      </c>
      <c r="T717" s="69">
        <v>1280244</v>
      </c>
      <c r="U717" s="102">
        <f t="shared" si="335"/>
        <v>20207.628048780487</v>
      </c>
      <c r="V717" s="103">
        <f t="shared" si="336"/>
        <v>3055.1966410076975</v>
      </c>
      <c r="W717" s="103">
        <f t="shared" si="337"/>
        <v>1859.2226816302423</v>
      </c>
      <c r="X717" s="103">
        <f t="shared" si="338"/>
        <v>3129.5599643334817</v>
      </c>
      <c r="Y717" s="92">
        <f t="shared" si="339"/>
        <v>3333.96875</v>
      </c>
      <c r="Z717" s="102">
        <f>Coverages!$C$10*G717</f>
        <v>963450000</v>
      </c>
      <c r="AA717" s="103">
        <f>Coverages!$C$12*G717</f>
        <v>128460000</v>
      </c>
      <c r="AB717" s="103">
        <f>Coverages!$C$14*G717</f>
        <v>642300000</v>
      </c>
      <c r="AC717" s="103">
        <f>Coverages!$C$16*G717</f>
        <v>12846000</v>
      </c>
      <c r="AD717" s="92">
        <f>Coverages!$C$18*G717</f>
        <v>12846000</v>
      </c>
      <c r="AE717" s="106">
        <f t="shared" si="357"/>
        <v>3.8299859878561417E-2</v>
      </c>
      <c r="AF717" s="107">
        <f t="shared" si="340"/>
        <v>0.3337225595516114</v>
      </c>
      <c r="AG717" s="107">
        <f t="shared" si="341"/>
        <v>0.79075198505371325</v>
      </c>
      <c r="AH717" s="107">
        <f t="shared" si="342"/>
        <v>0.52382064455861743</v>
      </c>
      <c r="AI717" s="108">
        <f t="shared" si="343"/>
        <v>8.9677720691265769E-2</v>
      </c>
      <c r="AJ717" s="106">
        <f t="shared" ref="AJ717:AJ780" si="364">K717/$G717+2.33*(K717*ABS(($G717-K717))/$G717^3)^0.5</f>
        <v>4.5133482972315696E-2</v>
      </c>
      <c r="AK717" s="107">
        <f t="shared" si="358"/>
        <v>0.35051264579060432</v>
      </c>
      <c r="AL717" s="107">
        <f t="shared" si="359"/>
        <v>0.8052358147050005</v>
      </c>
      <c r="AM717" s="107">
        <f t="shared" si="360"/>
        <v>0.54160381439812366</v>
      </c>
      <c r="AN717" s="108">
        <f t="shared" si="361"/>
        <v>9.9851269105532284E-2</v>
      </c>
      <c r="AO717" s="102">
        <f t="shared" si="362"/>
        <v>773.94932274638018</v>
      </c>
      <c r="AP717" s="103">
        <f t="shared" si="344"/>
        <v>1019.5880429705745</v>
      </c>
      <c r="AQ717" s="103">
        <f t="shared" si="345"/>
        <v>1470.1840261560019</v>
      </c>
      <c r="AR717" s="103">
        <f t="shared" si="346"/>
        <v>1639.3281177020085</v>
      </c>
      <c r="AS717" s="92">
        <f t="shared" si="347"/>
        <v>298.98271835590845</v>
      </c>
      <c r="AT717" s="102">
        <f t="shared" si="363"/>
        <v>776.39487833553244</v>
      </c>
      <c r="AU717" s="103">
        <f t="shared" si="348"/>
        <v>1022.8097774741611</v>
      </c>
      <c r="AV717" s="103">
        <f t="shared" si="349"/>
        <v>1474.829571615606</v>
      </c>
      <c r="AW717" s="103">
        <f t="shared" si="350"/>
        <v>1644.5081313319376</v>
      </c>
      <c r="AX717" s="92">
        <f t="shared" si="351"/>
        <v>299.92745573915289</v>
      </c>
    </row>
    <row r="718" spans="1:50" x14ac:dyDescent="0.2">
      <c r="A718" s="85" t="str">
        <f t="shared" si="352"/>
        <v>2015_3</v>
      </c>
      <c r="B718" s="59">
        <v>2015</v>
      </c>
      <c r="C718" s="59">
        <v>3</v>
      </c>
      <c r="D718" s="83" t="str">
        <f t="shared" si="353"/>
        <v>LYL_Personal</v>
      </c>
      <c r="E718" s="70" t="s">
        <v>19</v>
      </c>
      <c r="F718" s="71" t="s">
        <v>14</v>
      </c>
      <c r="G718" s="88">
        <f t="shared" si="354"/>
        <v>1083.5</v>
      </c>
      <c r="H718" s="72">
        <v>4334</v>
      </c>
      <c r="I718" s="88">
        <f t="shared" si="355"/>
        <v>445318500</v>
      </c>
      <c r="J718" s="92">
        <f t="shared" si="356"/>
        <v>1781274000</v>
      </c>
      <c r="K718" s="67">
        <v>88</v>
      </c>
      <c r="L718" s="68">
        <v>373</v>
      </c>
      <c r="M718" s="68">
        <v>710</v>
      </c>
      <c r="N718" s="68">
        <v>571</v>
      </c>
      <c r="O718" s="69">
        <v>143</v>
      </c>
      <c r="P718" s="67">
        <v>1730218</v>
      </c>
      <c r="Q718" s="68">
        <v>1183271</v>
      </c>
      <c r="R718" s="68">
        <v>804102</v>
      </c>
      <c r="S718" s="68">
        <v>2011246</v>
      </c>
      <c r="T718" s="69">
        <v>870499</v>
      </c>
      <c r="U718" s="102">
        <f t="shared" si="335"/>
        <v>19661.56818181818</v>
      </c>
      <c r="V718" s="103">
        <f t="shared" si="336"/>
        <v>3172.3083109919571</v>
      </c>
      <c r="W718" s="103">
        <f t="shared" si="337"/>
        <v>1132.5380281690141</v>
      </c>
      <c r="X718" s="103">
        <f t="shared" si="338"/>
        <v>3522.3222416812609</v>
      </c>
      <c r="Y718" s="92">
        <f t="shared" si="339"/>
        <v>6087.4055944055945</v>
      </c>
      <c r="Z718" s="102">
        <f>Coverages!$C$10*G718</f>
        <v>243787500</v>
      </c>
      <c r="AA718" s="103">
        <f>Coverages!$C$12*G718</f>
        <v>32505000</v>
      </c>
      <c r="AB718" s="103">
        <f>Coverages!$C$14*G718</f>
        <v>162525000</v>
      </c>
      <c r="AC718" s="103">
        <f>Coverages!$C$16*G718</f>
        <v>3250500</v>
      </c>
      <c r="AD718" s="92">
        <f>Coverages!$C$18*G718</f>
        <v>3250500</v>
      </c>
      <c r="AE718" s="106">
        <f t="shared" si="357"/>
        <v>8.1218274111675121E-2</v>
      </c>
      <c r="AF718" s="107">
        <f t="shared" si="340"/>
        <v>0.34425473004153206</v>
      </c>
      <c r="AG718" s="107">
        <f t="shared" si="341"/>
        <v>0.65528380249192431</v>
      </c>
      <c r="AH718" s="107">
        <f t="shared" si="342"/>
        <v>0.52699584679280109</v>
      </c>
      <c r="AI718" s="108">
        <f t="shared" si="343"/>
        <v>0.13197969543147209</v>
      </c>
      <c r="AJ718" s="106">
        <f t="shared" si="364"/>
        <v>0.10055462488314522</v>
      </c>
      <c r="AK718" s="107">
        <f t="shared" si="358"/>
        <v>0.37788644430497353</v>
      </c>
      <c r="AL718" s="107">
        <f t="shared" si="359"/>
        <v>0.6889262067376225</v>
      </c>
      <c r="AM718" s="107">
        <f t="shared" si="360"/>
        <v>0.56233674120784727</v>
      </c>
      <c r="AN718" s="108">
        <f t="shared" si="361"/>
        <v>0.1559382143023603</v>
      </c>
      <c r="AO718" s="102">
        <f t="shared" si="362"/>
        <v>1596.878634056299</v>
      </c>
      <c r="AP718" s="103">
        <f t="shared" si="344"/>
        <v>1092.0821412090447</v>
      </c>
      <c r="AQ718" s="103">
        <f t="shared" si="345"/>
        <v>742.13382556529768</v>
      </c>
      <c r="AR718" s="103">
        <f t="shared" si="346"/>
        <v>1856.2491924319336</v>
      </c>
      <c r="AS718" s="92">
        <f t="shared" si="347"/>
        <v>803.41393631748963</v>
      </c>
      <c r="AT718" s="102">
        <f t="shared" si="363"/>
        <v>1601.924514133894</v>
      </c>
      <c r="AU718" s="103">
        <f t="shared" si="348"/>
        <v>1095.5329454229045</v>
      </c>
      <c r="AV718" s="103">
        <f t="shared" si="349"/>
        <v>744.47884929187683</v>
      </c>
      <c r="AW718" s="103">
        <f t="shared" si="350"/>
        <v>1862.1146418276414</v>
      </c>
      <c r="AX718" s="92">
        <f t="shared" si="351"/>
        <v>805.95259535448179</v>
      </c>
    </row>
    <row r="719" spans="1:50" x14ac:dyDescent="0.2">
      <c r="A719" s="85" t="str">
        <f t="shared" si="352"/>
        <v>2015_3</v>
      </c>
      <c r="B719" s="59">
        <v>2015</v>
      </c>
      <c r="C719" s="59">
        <v>3</v>
      </c>
      <c r="D719" s="83" t="str">
        <f t="shared" si="353"/>
        <v>LSA_Personal</v>
      </c>
      <c r="E719" s="70" t="s">
        <v>20</v>
      </c>
      <c r="F719" s="71" t="s">
        <v>14</v>
      </c>
      <c r="G719" s="88">
        <f t="shared" si="354"/>
        <v>6856.25</v>
      </c>
      <c r="H719" s="72">
        <v>27425</v>
      </c>
      <c r="I719" s="88">
        <f t="shared" si="355"/>
        <v>2817918750</v>
      </c>
      <c r="J719" s="92">
        <f t="shared" si="356"/>
        <v>11271675000</v>
      </c>
      <c r="K719" s="67">
        <v>351</v>
      </c>
      <c r="L719" s="68">
        <v>3169</v>
      </c>
      <c r="M719" s="68">
        <v>2448</v>
      </c>
      <c r="N719" s="68">
        <v>5224</v>
      </c>
      <c r="O719" s="69">
        <v>903</v>
      </c>
      <c r="P719" s="67">
        <v>10062771</v>
      </c>
      <c r="Q719" s="68">
        <v>8538663</v>
      </c>
      <c r="R719" s="68">
        <v>4518459</v>
      </c>
      <c r="S719" s="68">
        <v>12755567</v>
      </c>
      <c r="T719" s="69">
        <v>8631721</v>
      </c>
      <c r="U719" s="102">
        <f t="shared" si="335"/>
        <v>28668.863247863246</v>
      </c>
      <c r="V719" s="103">
        <f t="shared" si="336"/>
        <v>2694.4345219312086</v>
      </c>
      <c r="W719" s="103">
        <f t="shared" si="337"/>
        <v>1845.7757352941176</v>
      </c>
      <c r="X719" s="103">
        <f t="shared" si="338"/>
        <v>2441.7241577335376</v>
      </c>
      <c r="Y719" s="92">
        <f t="shared" si="339"/>
        <v>9558.937984496124</v>
      </c>
      <c r="Z719" s="102">
        <f>Coverages!$C$10*G719</f>
        <v>1542656250</v>
      </c>
      <c r="AA719" s="103">
        <f>Coverages!$C$12*G719</f>
        <v>205687500</v>
      </c>
      <c r="AB719" s="103">
        <f>Coverages!$C$14*G719</f>
        <v>1028437500</v>
      </c>
      <c r="AC719" s="103">
        <f>Coverages!$C$16*G719</f>
        <v>20568750</v>
      </c>
      <c r="AD719" s="92">
        <f>Coverages!$C$18*G719</f>
        <v>20568750</v>
      </c>
      <c r="AE719" s="106">
        <f t="shared" si="357"/>
        <v>5.119416590701914E-2</v>
      </c>
      <c r="AF719" s="107">
        <f t="shared" si="340"/>
        <v>0.46220601640838649</v>
      </c>
      <c r="AG719" s="107">
        <f t="shared" si="341"/>
        <v>0.35704649042844122</v>
      </c>
      <c r="AH719" s="107">
        <f t="shared" si="342"/>
        <v>0.76193254329990889</v>
      </c>
      <c r="AI719" s="108">
        <f t="shared" si="343"/>
        <v>0.13170464904284412</v>
      </c>
      <c r="AJ719" s="106">
        <f t="shared" si="364"/>
        <v>5.7395876669048579E-2</v>
      </c>
      <c r="AK719" s="107">
        <f t="shared" si="358"/>
        <v>0.47623539274841675</v>
      </c>
      <c r="AL719" s="107">
        <f t="shared" si="359"/>
        <v>0.37052881470212368</v>
      </c>
      <c r="AM719" s="107">
        <f t="shared" si="360"/>
        <v>0.77391706969981444</v>
      </c>
      <c r="AN719" s="108">
        <f t="shared" si="361"/>
        <v>0.14122048373941012</v>
      </c>
      <c r="AO719" s="102">
        <f t="shared" si="362"/>
        <v>1467.6785414767548</v>
      </c>
      <c r="AP719" s="103">
        <f t="shared" si="344"/>
        <v>1245.3838468550593</v>
      </c>
      <c r="AQ719" s="103">
        <f t="shared" si="345"/>
        <v>659.02774840474024</v>
      </c>
      <c r="AR719" s="103">
        <f t="shared" si="346"/>
        <v>1860.4290975387421</v>
      </c>
      <c r="AS719" s="92">
        <f t="shared" si="347"/>
        <v>1258.9565724703737</v>
      </c>
      <c r="AT719" s="102">
        <f t="shared" si="363"/>
        <v>1472.3161700070707</v>
      </c>
      <c r="AU719" s="103">
        <f t="shared" si="348"/>
        <v>1249.3190598435644</v>
      </c>
      <c r="AV719" s="103">
        <f t="shared" si="349"/>
        <v>661.11017027158618</v>
      </c>
      <c r="AW719" s="103">
        <f t="shared" si="350"/>
        <v>1866.3077547634327</v>
      </c>
      <c r="AX719" s="92">
        <f t="shared" si="351"/>
        <v>1262.9346730924913</v>
      </c>
    </row>
    <row r="720" spans="1:50" x14ac:dyDescent="0.2">
      <c r="A720" s="85" t="str">
        <f t="shared" si="352"/>
        <v>2015_3</v>
      </c>
      <c r="B720" s="59">
        <v>2015</v>
      </c>
      <c r="C720" s="59">
        <v>3</v>
      </c>
      <c r="D720" s="83" t="str">
        <f t="shared" si="353"/>
        <v>LMA_Personal</v>
      </c>
      <c r="E720" s="70" t="s">
        <v>21</v>
      </c>
      <c r="F720" s="71" t="s">
        <v>14</v>
      </c>
      <c r="G720" s="88">
        <f t="shared" si="354"/>
        <v>8407.5</v>
      </c>
      <c r="H720" s="72">
        <v>33630</v>
      </c>
      <c r="I720" s="88">
        <f t="shared" si="355"/>
        <v>3455482500</v>
      </c>
      <c r="J720" s="92">
        <f t="shared" si="356"/>
        <v>13821930000</v>
      </c>
      <c r="K720" s="67">
        <v>916</v>
      </c>
      <c r="L720" s="68">
        <v>2956</v>
      </c>
      <c r="M720" s="68">
        <v>1663</v>
      </c>
      <c r="N720" s="68">
        <v>4217</v>
      </c>
      <c r="O720" s="69">
        <v>1261</v>
      </c>
      <c r="P720" s="67">
        <v>16869010</v>
      </c>
      <c r="Q720" s="68">
        <v>7348535</v>
      </c>
      <c r="R720" s="68">
        <v>1468417</v>
      </c>
      <c r="S720" s="68">
        <v>12697810</v>
      </c>
      <c r="T720" s="69">
        <v>6684451</v>
      </c>
      <c r="U720" s="102">
        <f t="shared" si="335"/>
        <v>18415.94978165939</v>
      </c>
      <c r="V720" s="103">
        <f t="shared" si="336"/>
        <v>2485.9725981055481</v>
      </c>
      <c r="W720" s="103">
        <f t="shared" si="337"/>
        <v>882.99278412507522</v>
      </c>
      <c r="X720" s="103">
        <f t="shared" si="338"/>
        <v>3011.1003082760258</v>
      </c>
      <c r="Y720" s="92">
        <f t="shared" si="339"/>
        <v>5300.912767644726</v>
      </c>
      <c r="Z720" s="102">
        <f>Coverages!$C$10*G720</f>
        <v>1891687500</v>
      </c>
      <c r="AA720" s="103">
        <f>Coverages!$C$12*G720</f>
        <v>252225000</v>
      </c>
      <c r="AB720" s="103">
        <f>Coverages!$C$14*G720</f>
        <v>1261125000</v>
      </c>
      <c r="AC720" s="103">
        <f>Coverages!$C$16*G720</f>
        <v>25222500</v>
      </c>
      <c r="AD720" s="92">
        <f>Coverages!$C$18*G720</f>
        <v>25222500</v>
      </c>
      <c r="AE720" s="106">
        <f t="shared" si="357"/>
        <v>0.10895034195658639</v>
      </c>
      <c r="AF720" s="107">
        <f t="shared" si="340"/>
        <v>0.35159084151055603</v>
      </c>
      <c r="AG720" s="107">
        <f t="shared" si="341"/>
        <v>0.19779958370502526</v>
      </c>
      <c r="AH720" s="107">
        <f t="shared" si="342"/>
        <v>0.50157597383288732</v>
      </c>
      <c r="AI720" s="108">
        <f t="shared" si="343"/>
        <v>0.14998513232233124</v>
      </c>
      <c r="AJ720" s="106">
        <f t="shared" si="364"/>
        <v>0.11686783582675034</v>
      </c>
      <c r="AK720" s="107">
        <f t="shared" si="358"/>
        <v>0.36372377536981781</v>
      </c>
      <c r="AL720" s="107">
        <f t="shared" si="359"/>
        <v>0.207921823259136</v>
      </c>
      <c r="AM720" s="107">
        <f t="shared" si="360"/>
        <v>0.5142814319835588</v>
      </c>
      <c r="AN720" s="108">
        <f t="shared" si="361"/>
        <v>0.15905831906117923</v>
      </c>
      <c r="AO720" s="102">
        <f t="shared" si="362"/>
        <v>2006.4240261671127</v>
      </c>
      <c r="AP720" s="103">
        <f t="shared" si="344"/>
        <v>874.04519774011294</v>
      </c>
      <c r="AQ720" s="103">
        <f t="shared" si="345"/>
        <v>174.65560511448112</v>
      </c>
      <c r="AR720" s="103">
        <f t="shared" si="346"/>
        <v>1510.2955694320547</v>
      </c>
      <c r="AS720" s="92">
        <f t="shared" si="347"/>
        <v>795.05810288432951</v>
      </c>
      <c r="AT720" s="102">
        <f t="shared" si="363"/>
        <v>2012.7640039243001</v>
      </c>
      <c r="AU720" s="103">
        <f t="shared" si="348"/>
        <v>876.80704022215036</v>
      </c>
      <c r="AV720" s="103">
        <f t="shared" si="349"/>
        <v>175.2074887827151</v>
      </c>
      <c r="AW720" s="103">
        <f t="shared" si="350"/>
        <v>1515.0678609278207</v>
      </c>
      <c r="AX720" s="92">
        <f t="shared" si="351"/>
        <v>797.57035882934406</v>
      </c>
    </row>
    <row r="721" spans="1:50" x14ac:dyDescent="0.2">
      <c r="A721" s="85" t="str">
        <f t="shared" si="352"/>
        <v>2015_3</v>
      </c>
      <c r="B721" s="59">
        <v>2015</v>
      </c>
      <c r="C721" s="59">
        <v>3</v>
      </c>
      <c r="D721" s="83" t="str">
        <f t="shared" si="353"/>
        <v>SYL_Personal</v>
      </c>
      <c r="E721" s="70" t="s">
        <v>22</v>
      </c>
      <c r="F721" s="71" t="s">
        <v>14</v>
      </c>
      <c r="G721" s="88">
        <f t="shared" si="354"/>
        <v>803.5</v>
      </c>
      <c r="H721" s="72">
        <v>3214</v>
      </c>
      <c r="I721" s="88">
        <f t="shared" si="355"/>
        <v>330238500</v>
      </c>
      <c r="J721" s="92">
        <f t="shared" si="356"/>
        <v>1320954000</v>
      </c>
      <c r="K721" s="67">
        <v>109</v>
      </c>
      <c r="L721" s="68">
        <v>322</v>
      </c>
      <c r="M721" s="68">
        <v>454</v>
      </c>
      <c r="N721" s="68">
        <v>423</v>
      </c>
      <c r="O721" s="69">
        <v>134</v>
      </c>
      <c r="P721" s="67">
        <v>1319537</v>
      </c>
      <c r="Q721" s="68">
        <v>921092</v>
      </c>
      <c r="R721" s="68">
        <v>433579</v>
      </c>
      <c r="S721" s="68">
        <v>1200917</v>
      </c>
      <c r="T721" s="69">
        <v>525903</v>
      </c>
      <c r="U721" s="102">
        <f t="shared" si="335"/>
        <v>12105.844036697248</v>
      </c>
      <c r="V721" s="103">
        <f t="shared" si="336"/>
        <v>2860.5341614906833</v>
      </c>
      <c r="W721" s="103">
        <f t="shared" si="337"/>
        <v>955.0198237885462</v>
      </c>
      <c r="X721" s="103">
        <f t="shared" si="338"/>
        <v>2839.0472813238771</v>
      </c>
      <c r="Y721" s="92">
        <f t="shared" si="339"/>
        <v>3924.6492537313434</v>
      </c>
      <c r="Z721" s="102">
        <f>Coverages!$C$10*G721</f>
        <v>180787500</v>
      </c>
      <c r="AA721" s="103">
        <f>Coverages!$C$12*G721</f>
        <v>24105000</v>
      </c>
      <c r="AB721" s="103">
        <f>Coverages!$C$14*G721</f>
        <v>120525000</v>
      </c>
      <c r="AC721" s="103">
        <f>Coverages!$C$16*G721</f>
        <v>2410500</v>
      </c>
      <c r="AD721" s="92">
        <f>Coverages!$C$18*G721</f>
        <v>2410500</v>
      </c>
      <c r="AE721" s="106">
        <f t="shared" si="357"/>
        <v>0.13565650280024891</v>
      </c>
      <c r="AF721" s="107">
        <f t="shared" si="340"/>
        <v>0.40074673304293718</v>
      </c>
      <c r="AG721" s="107">
        <f t="shared" si="341"/>
        <v>0.56502800248911011</v>
      </c>
      <c r="AH721" s="107">
        <f t="shared" si="342"/>
        <v>0.52644679527069072</v>
      </c>
      <c r="AI721" s="108">
        <f t="shared" si="343"/>
        <v>0.16677037958929683</v>
      </c>
      <c r="AJ721" s="106">
        <f t="shared" si="364"/>
        <v>0.16380313728665735</v>
      </c>
      <c r="AK721" s="107">
        <f t="shared" si="358"/>
        <v>0.44102800548142157</v>
      </c>
      <c r="AL721" s="107">
        <f t="shared" si="359"/>
        <v>0.60577809657950699</v>
      </c>
      <c r="AM721" s="107">
        <f t="shared" si="360"/>
        <v>0.56748842648325237</v>
      </c>
      <c r="AN721" s="108">
        <f t="shared" si="361"/>
        <v>0.19741151042416222</v>
      </c>
      <c r="AO721" s="102">
        <f t="shared" si="362"/>
        <v>1642.2364654635967</v>
      </c>
      <c r="AP721" s="103">
        <f t="shared" si="344"/>
        <v>1146.3497199751089</v>
      </c>
      <c r="AQ721" s="103">
        <f t="shared" si="345"/>
        <v>539.61294337274421</v>
      </c>
      <c r="AR721" s="103">
        <f t="shared" si="346"/>
        <v>1494.6073428749223</v>
      </c>
      <c r="AS721" s="92">
        <f t="shared" si="347"/>
        <v>654.51524579962665</v>
      </c>
      <c r="AT721" s="102">
        <f t="shared" si="363"/>
        <v>1647.4256690054676</v>
      </c>
      <c r="AU721" s="103">
        <f t="shared" si="348"/>
        <v>1149.9720010242868</v>
      </c>
      <c r="AV721" s="103">
        <f t="shared" si="349"/>
        <v>541.31803362976689</v>
      </c>
      <c r="AW721" s="103">
        <f t="shared" si="350"/>
        <v>1499.3300620937794</v>
      </c>
      <c r="AX721" s="92">
        <f t="shared" si="351"/>
        <v>656.5834088827994</v>
      </c>
    </row>
    <row r="722" spans="1:50" x14ac:dyDescent="0.2">
      <c r="A722" s="85" t="str">
        <f t="shared" si="352"/>
        <v>2015_3</v>
      </c>
      <c r="B722" s="59">
        <v>2015</v>
      </c>
      <c r="C722" s="59">
        <v>3</v>
      </c>
      <c r="D722" s="83" t="str">
        <f t="shared" si="353"/>
        <v>MYL_Personal</v>
      </c>
      <c r="E722" s="70" t="s">
        <v>23</v>
      </c>
      <c r="F722" s="71" t="s">
        <v>14</v>
      </c>
      <c r="G722" s="88">
        <f t="shared" si="354"/>
        <v>837</v>
      </c>
      <c r="H722" s="72">
        <v>3348</v>
      </c>
      <c r="I722" s="88">
        <f t="shared" si="355"/>
        <v>344007000</v>
      </c>
      <c r="J722" s="92">
        <f t="shared" si="356"/>
        <v>1376028000</v>
      </c>
      <c r="K722" s="67">
        <v>99</v>
      </c>
      <c r="L722" s="68">
        <v>350</v>
      </c>
      <c r="M722" s="68">
        <v>643</v>
      </c>
      <c r="N722" s="68">
        <v>506</v>
      </c>
      <c r="O722" s="69">
        <v>105</v>
      </c>
      <c r="P722" s="67">
        <v>1422626</v>
      </c>
      <c r="Q722" s="68">
        <v>1078400</v>
      </c>
      <c r="R722" s="68">
        <v>516644</v>
      </c>
      <c r="S722" s="68">
        <v>1518867</v>
      </c>
      <c r="T722" s="69">
        <v>441574</v>
      </c>
      <c r="U722" s="102">
        <f t="shared" si="335"/>
        <v>14369.959595959595</v>
      </c>
      <c r="V722" s="103">
        <f t="shared" si="336"/>
        <v>3081.1428571428573</v>
      </c>
      <c r="W722" s="103">
        <f t="shared" si="337"/>
        <v>803.48989113530331</v>
      </c>
      <c r="X722" s="103">
        <f t="shared" si="338"/>
        <v>3001.713438735178</v>
      </c>
      <c r="Y722" s="92">
        <f t="shared" si="339"/>
        <v>4205.4666666666662</v>
      </c>
      <c r="Z722" s="102">
        <f>Coverages!$C$10*G722</f>
        <v>188325000</v>
      </c>
      <c r="AA722" s="103">
        <f>Coverages!$C$12*G722</f>
        <v>25110000</v>
      </c>
      <c r="AB722" s="103">
        <f>Coverages!$C$14*G722</f>
        <v>125550000</v>
      </c>
      <c r="AC722" s="103">
        <f>Coverages!$C$16*G722</f>
        <v>2511000</v>
      </c>
      <c r="AD722" s="92">
        <f>Coverages!$C$18*G722</f>
        <v>2511000</v>
      </c>
      <c r="AE722" s="106">
        <f t="shared" si="357"/>
        <v>0.11827956989247312</v>
      </c>
      <c r="AF722" s="107">
        <f t="shared" si="340"/>
        <v>0.41816009557945044</v>
      </c>
      <c r="AG722" s="107">
        <f t="shared" si="341"/>
        <v>0.76821983273596173</v>
      </c>
      <c r="AH722" s="107">
        <f t="shared" si="342"/>
        <v>0.60454002389486261</v>
      </c>
      <c r="AI722" s="108">
        <f t="shared" si="343"/>
        <v>0.12544802867383512</v>
      </c>
      <c r="AJ722" s="106">
        <f t="shared" si="364"/>
        <v>0.14428796249117579</v>
      </c>
      <c r="AK722" s="107">
        <f t="shared" si="358"/>
        <v>0.45788530879147765</v>
      </c>
      <c r="AL722" s="107">
        <f t="shared" si="359"/>
        <v>0.80220380068418928</v>
      </c>
      <c r="AM722" s="107">
        <f t="shared" si="360"/>
        <v>0.64391832625756118</v>
      </c>
      <c r="AN722" s="108">
        <f t="shared" si="361"/>
        <v>0.1521238576309363</v>
      </c>
      <c r="AO722" s="102">
        <f t="shared" si="362"/>
        <v>1699.6726403823177</v>
      </c>
      <c r="AP722" s="103">
        <f t="shared" si="344"/>
        <v>1288.4109916367981</v>
      </c>
      <c r="AQ722" s="103">
        <f t="shared" si="345"/>
        <v>617.25686977299881</v>
      </c>
      <c r="AR722" s="103">
        <f t="shared" si="346"/>
        <v>1814.6559139784947</v>
      </c>
      <c r="AS722" s="92">
        <f t="shared" si="347"/>
        <v>527.56750298685779</v>
      </c>
      <c r="AT722" s="102">
        <f t="shared" si="363"/>
        <v>1705.0433330145772</v>
      </c>
      <c r="AU722" s="103">
        <f t="shared" si="348"/>
        <v>1292.4821634940738</v>
      </c>
      <c r="AV722" s="103">
        <f t="shared" si="349"/>
        <v>619.20730237039334</v>
      </c>
      <c r="AW722" s="103">
        <f t="shared" si="350"/>
        <v>1820.3899352927979</v>
      </c>
      <c r="AX722" s="92">
        <f t="shared" si="351"/>
        <v>529.2345315863613</v>
      </c>
    </row>
    <row r="723" spans="1:50" x14ac:dyDescent="0.2">
      <c r="A723" s="85" t="str">
        <f t="shared" si="352"/>
        <v>2015_3</v>
      </c>
      <c r="B723" s="59">
        <v>2015</v>
      </c>
      <c r="C723" s="59">
        <v>3</v>
      </c>
      <c r="D723" s="83" t="str">
        <f t="shared" si="353"/>
        <v>MYH_Personal</v>
      </c>
      <c r="E723" s="70" t="s">
        <v>24</v>
      </c>
      <c r="F723" s="71" t="s">
        <v>14</v>
      </c>
      <c r="G723" s="88">
        <f t="shared" si="354"/>
        <v>2427.25</v>
      </c>
      <c r="H723" s="72">
        <v>9709</v>
      </c>
      <c r="I723" s="88">
        <f t="shared" si="355"/>
        <v>997599750</v>
      </c>
      <c r="J723" s="92">
        <f t="shared" si="356"/>
        <v>3990399000</v>
      </c>
      <c r="K723" s="67">
        <v>303</v>
      </c>
      <c r="L723" s="68">
        <v>968</v>
      </c>
      <c r="M723" s="68">
        <v>480</v>
      </c>
      <c r="N723" s="68">
        <v>1211</v>
      </c>
      <c r="O723" s="69">
        <v>680</v>
      </c>
      <c r="P723" s="67">
        <v>7056125</v>
      </c>
      <c r="Q723" s="68">
        <v>4374670</v>
      </c>
      <c r="R723" s="68">
        <v>543423</v>
      </c>
      <c r="S723" s="68">
        <v>3660578</v>
      </c>
      <c r="T723" s="69">
        <v>3791322</v>
      </c>
      <c r="U723" s="102">
        <f t="shared" si="335"/>
        <v>23287.541254125412</v>
      </c>
      <c r="V723" s="103">
        <f t="shared" si="336"/>
        <v>4519.2871900826449</v>
      </c>
      <c r="W723" s="103">
        <f t="shared" si="337"/>
        <v>1132.1312499999999</v>
      </c>
      <c r="X723" s="103">
        <f t="shared" si="338"/>
        <v>3022.7729149463253</v>
      </c>
      <c r="Y723" s="92">
        <f t="shared" si="339"/>
        <v>5575.4735294117645</v>
      </c>
      <c r="Z723" s="102">
        <f>Coverages!$C$10*G723</f>
        <v>546131250</v>
      </c>
      <c r="AA723" s="103">
        <f>Coverages!$C$12*G723</f>
        <v>72817500</v>
      </c>
      <c r="AB723" s="103">
        <f>Coverages!$C$14*G723</f>
        <v>364087500</v>
      </c>
      <c r="AC723" s="103">
        <f>Coverages!$C$16*G723</f>
        <v>7281750</v>
      </c>
      <c r="AD723" s="92">
        <f>Coverages!$C$18*G723</f>
        <v>7281750</v>
      </c>
      <c r="AE723" s="106">
        <f t="shared" si="357"/>
        <v>0.12483262951900298</v>
      </c>
      <c r="AF723" s="107">
        <f t="shared" si="340"/>
        <v>0.39880523225872899</v>
      </c>
      <c r="AG723" s="107">
        <f t="shared" si="341"/>
        <v>0.19775466062416314</v>
      </c>
      <c r="AH723" s="107">
        <f t="shared" si="342"/>
        <v>0.49891852919971158</v>
      </c>
      <c r="AI723" s="108">
        <f t="shared" si="343"/>
        <v>0.28015243588423111</v>
      </c>
      <c r="AJ723" s="106">
        <f t="shared" si="364"/>
        <v>0.14046440411626163</v>
      </c>
      <c r="AK723" s="107">
        <f t="shared" si="358"/>
        <v>0.42196246635932305</v>
      </c>
      <c r="AL723" s="107">
        <f t="shared" si="359"/>
        <v>0.21659182950305714</v>
      </c>
      <c r="AM723" s="107">
        <f t="shared" si="360"/>
        <v>0.52256507200625835</v>
      </c>
      <c r="AN723" s="108">
        <f t="shared" si="361"/>
        <v>0.30139055915984642</v>
      </c>
      <c r="AO723" s="102">
        <f t="shared" si="362"/>
        <v>2907.0450097847356</v>
      </c>
      <c r="AP723" s="103">
        <f t="shared" si="344"/>
        <v>1802.3153774848079</v>
      </c>
      <c r="AQ723" s="103">
        <f t="shared" si="345"/>
        <v>223.88423112575961</v>
      </c>
      <c r="AR723" s="103">
        <f t="shared" si="346"/>
        <v>1508.1174168297457</v>
      </c>
      <c r="AS723" s="92">
        <f t="shared" si="347"/>
        <v>1561.9824904727573</v>
      </c>
      <c r="AT723" s="102">
        <f t="shared" si="363"/>
        <v>2916.230805240139</v>
      </c>
      <c r="AU723" s="103">
        <f t="shared" si="348"/>
        <v>1808.0104046852741</v>
      </c>
      <c r="AV723" s="103">
        <f t="shared" si="349"/>
        <v>224.59166934769613</v>
      </c>
      <c r="AW723" s="103">
        <f t="shared" si="350"/>
        <v>1512.8828257130278</v>
      </c>
      <c r="AX723" s="92">
        <f t="shared" si="351"/>
        <v>1566.9181043397978</v>
      </c>
    </row>
    <row r="724" spans="1:50" x14ac:dyDescent="0.2">
      <c r="A724" s="85" t="str">
        <f t="shared" si="352"/>
        <v>2015_3</v>
      </c>
      <c r="B724" s="59">
        <v>2015</v>
      </c>
      <c r="C724" s="59">
        <v>3</v>
      </c>
      <c r="D724" s="83" t="str">
        <f t="shared" si="353"/>
        <v>LML_Personal</v>
      </c>
      <c r="E724" s="70" t="s">
        <v>25</v>
      </c>
      <c r="F724" s="71" t="s">
        <v>14</v>
      </c>
      <c r="G724" s="88">
        <f t="shared" si="354"/>
        <v>6654.25</v>
      </c>
      <c r="H724" s="72">
        <v>26617</v>
      </c>
      <c r="I724" s="88">
        <f t="shared" si="355"/>
        <v>2734896750</v>
      </c>
      <c r="J724" s="92">
        <f t="shared" si="356"/>
        <v>10939587000</v>
      </c>
      <c r="K724" s="67">
        <v>199</v>
      </c>
      <c r="L724" s="68">
        <v>2131</v>
      </c>
      <c r="M724" s="68">
        <v>8191</v>
      </c>
      <c r="N724" s="68">
        <v>3224</v>
      </c>
      <c r="O724" s="69">
        <v>786</v>
      </c>
      <c r="P724" s="67">
        <v>3307129</v>
      </c>
      <c r="Q724" s="68">
        <v>4223877</v>
      </c>
      <c r="R724" s="68">
        <v>7663432</v>
      </c>
      <c r="S724" s="68">
        <v>5715603</v>
      </c>
      <c r="T724" s="69">
        <v>3679478</v>
      </c>
      <c r="U724" s="102">
        <f t="shared" si="335"/>
        <v>16618.738693467338</v>
      </c>
      <c r="V724" s="103">
        <f t="shared" si="336"/>
        <v>1982.1102768653213</v>
      </c>
      <c r="W724" s="103">
        <f t="shared" si="337"/>
        <v>935.59174703943347</v>
      </c>
      <c r="X724" s="103">
        <f t="shared" si="338"/>
        <v>1772.8297146401985</v>
      </c>
      <c r="Y724" s="92">
        <f t="shared" si="339"/>
        <v>4681.2697201017809</v>
      </c>
      <c r="Z724" s="102">
        <f>Coverages!$C$10*G724</f>
        <v>1497206250</v>
      </c>
      <c r="AA724" s="103">
        <f>Coverages!$C$12*G724</f>
        <v>199627500</v>
      </c>
      <c r="AB724" s="103">
        <f>Coverages!$C$14*G724</f>
        <v>998137500</v>
      </c>
      <c r="AC724" s="103">
        <f>Coverages!$C$16*G724</f>
        <v>19962750</v>
      </c>
      <c r="AD724" s="92">
        <f>Coverages!$C$18*G724</f>
        <v>19962750</v>
      </c>
      <c r="AE724" s="106">
        <f t="shared" si="357"/>
        <v>2.9905699365067439E-2</v>
      </c>
      <c r="AF724" s="107">
        <f t="shared" si="340"/>
        <v>0.32024645902994325</v>
      </c>
      <c r="AG724" s="107">
        <f t="shared" si="341"/>
        <v>1.2309426306495848</v>
      </c>
      <c r="AH724" s="107">
        <f t="shared" si="342"/>
        <v>0.48450238569335385</v>
      </c>
      <c r="AI724" s="108">
        <f t="shared" si="343"/>
        <v>0.11811999849720103</v>
      </c>
      <c r="AJ724" s="106">
        <f t="shared" si="364"/>
        <v>3.4770783133769079E-2</v>
      </c>
      <c r="AK724" s="107">
        <f t="shared" si="358"/>
        <v>0.3335732096790906</v>
      </c>
      <c r="AL724" s="107">
        <f t="shared" si="359"/>
        <v>1.2461718388840417</v>
      </c>
      <c r="AM724" s="107">
        <f t="shared" si="360"/>
        <v>0.49877710753118959</v>
      </c>
      <c r="AN724" s="108">
        <f t="shared" si="361"/>
        <v>0.12733876527074439</v>
      </c>
      <c r="AO724" s="102">
        <f t="shared" si="362"/>
        <v>496.99500319344781</v>
      </c>
      <c r="AP724" s="103">
        <f t="shared" si="344"/>
        <v>634.76379757297968</v>
      </c>
      <c r="AQ724" s="103">
        <f t="shared" si="345"/>
        <v>1151.6597663147613</v>
      </c>
      <c r="AR724" s="103">
        <f t="shared" si="346"/>
        <v>858.94022617124392</v>
      </c>
      <c r="AS724" s="92">
        <f t="shared" si="347"/>
        <v>552.95157230341511</v>
      </c>
      <c r="AT724" s="102">
        <f t="shared" si="363"/>
        <v>498.56542760253899</v>
      </c>
      <c r="AU724" s="103">
        <f t="shared" si="348"/>
        <v>636.76954925118719</v>
      </c>
      <c r="AV724" s="103">
        <f t="shared" si="349"/>
        <v>1155.2988262577542</v>
      </c>
      <c r="AW724" s="103">
        <f t="shared" si="350"/>
        <v>861.65433936848376</v>
      </c>
      <c r="AX724" s="92">
        <f t="shared" si="351"/>
        <v>554.69881048611489</v>
      </c>
    </row>
    <row r="725" spans="1:50" x14ac:dyDescent="0.2">
      <c r="A725" s="85" t="str">
        <f t="shared" si="352"/>
        <v>2015_3</v>
      </c>
      <c r="B725" s="59">
        <v>2015</v>
      </c>
      <c r="C725" s="59">
        <v>3</v>
      </c>
      <c r="D725" s="83" t="str">
        <f t="shared" si="353"/>
        <v>MSA_Personal</v>
      </c>
      <c r="E725" s="70" t="s">
        <v>26</v>
      </c>
      <c r="F725" s="71" t="s">
        <v>14</v>
      </c>
      <c r="G725" s="88">
        <f t="shared" si="354"/>
        <v>6476.25</v>
      </c>
      <c r="H725" s="72">
        <v>25905</v>
      </c>
      <c r="I725" s="88">
        <f t="shared" si="355"/>
        <v>2661738750</v>
      </c>
      <c r="J725" s="92">
        <f t="shared" si="356"/>
        <v>10646955000</v>
      </c>
      <c r="K725" s="67">
        <v>335</v>
      </c>
      <c r="L725" s="68">
        <v>2621</v>
      </c>
      <c r="M725" s="68">
        <v>4578</v>
      </c>
      <c r="N725" s="68">
        <v>4815</v>
      </c>
      <c r="O725" s="69">
        <v>928</v>
      </c>
      <c r="P725" s="67">
        <v>7476787</v>
      </c>
      <c r="Q725" s="68">
        <v>8304452</v>
      </c>
      <c r="R725" s="68">
        <v>6689462</v>
      </c>
      <c r="S725" s="68">
        <v>13901685</v>
      </c>
      <c r="T725" s="69">
        <v>3844896</v>
      </c>
      <c r="U725" s="102">
        <f t="shared" si="335"/>
        <v>22318.767164179106</v>
      </c>
      <c r="V725" s="103">
        <f t="shared" si="336"/>
        <v>3168.4288439526899</v>
      </c>
      <c r="W725" s="103">
        <f t="shared" si="337"/>
        <v>1461.2193097422455</v>
      </c>
      <c r="X725" s="103">
        <f t="shared" si="338"/>
        <v>2887.1619937694704</v>
      </c>
      <c r="Y725" s="92">
        <f t="shared" si="339"/>
        <v>4143.2068965517237</v>
      </c>
      <c r="Z725" s="102">
        <f>Coverages!$C$10*G725</f>
        <v>1457156250</v>
      </c>
      <c r="AA725" s="103">
        <f>Coverages!$C$12*G725</f>
        <v>194287500</v>
      </c>
      <c r="AB725" s="103">
        <f>Coverages!$C$14*G725</f>
        <v>971437500</v>
      </c>
      <c r="AC725" s="103">
        <f>Coverages!$C$16*G725</f>
        <v>19428750</v>
      </c>
      <c r="AD725" s="92">
        <f>Coverages!$C$18*G725</f>
        <v>19428750</v>
      </c>
      <c r="AE725" s="106">
        <f t="shared" si="357"/>
        <v>5.1727465740204592E-2</v>
      </c>
      <c r="AF725" s="107">
        <f t="shared" si="340"/>
        <v>0.40470951553754103</v>
      </c>
      <c r="AG725" s="107">
        <f t="shared" si="341"/>
        <v>0.70689056166763176</v>
      </c>
      <c r="AH725" s="107">
        <f t="shared" si="342"/>
        <v>0.74348581354950782</v>
      </c>
      <c r="AI725" s="108">
        <f t="shared" si="343"/>
        <v>0.14329280061764138</v>
      </c>
      <c r="AJ725" s="106">
        <f t="shared" si="364"/>
        <v>5.8139876071787347E-2</v>
      </c>
      <c r="AK725" s="107">
        <f t="shared" si="358"/>
        <v>0.41892070064820724</v>
      </c>
      <c r="AL725" s="107">
        <f t="shared" si="359"/>
        <v>0.72006964219166558</v>
      </c>
      <c r="AM725" s="107">
        <f t="shared" si="360"/>
        <v>0.75612986212965372</v>
      </c>
      <c r="AN725" s="108">
        <f t="shared" si="361"/>
        <v>0.15343711061202078</v>
      </c>
      <c r="AO725" s="102">
        <f t="shared" si="362"/>
        <v>1154.4932638486778</v>
      </c>
      <c r="AP725" s="103">
        <f t="shared" si="344"/>
        <v>1282.2933024512643</v>
      </c>
      <c r="AQ725" s="103">
        <f t="shared" si="345"/>
        <v>1032.922138583285</v>
      </c>
      <c r="AR725" s="103">
        <f t="shared" si="346"/>
        <v>2146.5639837869139</v>
      </c>
      <c r="AS725" s="92">
        <f t="shared" si="347"/>
        <v>593.69171974522294</v>
      </c>
      <c r="AT725" s="102">
        <f t="shared" si="363"/>
        <v>1158.1412771889115</v>
      </c>
      <c r="AU725" s="103">
        <f t="shared" si="348"/>
        <v>1286.3451433930127</v>
      </c>
      <c r="AV725" s="103">
        <f t="shared" si="349"/>
        <v>1036.1860066879919</v>
      </c>
      <c r="AW725" s="103">
        <f t="shared" si="350"/>
        <v>2153.3467813083266</v>
      </c>
      <c r="AX725" s="92">
        <f t="shared" si="351"/>
        <v>595.56769025231529</v>
      </c>
    </row>
    <row r="726" spans="1:50" x14ac:dyDescent="0.2">
      <c r="A726" s="85" t="str">
        <f t="shared" si="352"/>
        <v>2015_3</v>
      </c>
      <c r="B726" s="59">
        <v>2015</v>
      </c>
      <c r="C726" s="59">
        <v>3</v>
      </c>
      <c r="D726" s="83" t="str">
        <f t="shared" si="353"/>
        <v>LYA_Personal</v>
      </c>
      <c r="E726" s="70" t="s">
        <v>27</v>
      </c>
      <c r="F726" s="71" t="s">
        <v>14</v>
      </c>
      <c r="G726" s="88">
        <f t="shared" si="354"/>
        <v>1640.25</v>
      </c>
      <c r="H726" s="72">
        <v>6561</v>
      </c>
      <c r="I726" s="88">
        <f t="shared" si="355"/>
        <v>674142750</v>
      </c>
      <c r="J726" s="92">
        <f t="shared" si="356"/>
        <v>2696571000</v>
      </c>
      <c r="K726" s="67">
        <v>196</v>
      </c>
      <c r="L726" s="68">
        <v>717</v>
      </c>
      <c r="M726" s="68">
        <v>1015</v>
      </c>
      <c r="N726" s="68">
        <v>1063</v>
      </c>
      <c r="O726" s="69">
        <v>344</v>
      </c>
      <c r="P726" s="67">
        <v>4176827</v>
      </c>
      <c r="Q726" s="68">
        <v>2201085</v>
      </c>
      <c r="R726" s="68">
        <v>928362</v>
      </c>
      <c r="S726" s="68">
        <v>3351548</v>
      </c>
      <c r="T726" s="69">
        <v>2611381</v>
      </c>
      <c r="U726" s="102">
        <f t="shared" si="335"/>
        <v>21310.341836734693</v>
      </c>
      <c r="V726" s="103">
        <f t="shared" si="336"/>
        <v>3069.8535564853555</v>
      </c>
      <c r="W726" s="103">
        <f t="shared" si="337"/>
        <v>914.64236453201966</v>
      </c>
      <c r="X726" s="103">
        <f t="shared" si="338"/>
        <v>3152.914393226717</v>
      </c>
      <c r="Y726" s="92">
        <f t="shared" si="339"/>
        <v>7591.2238372093025</v>
      </c>
      <c r="Z726" s="102">
        <f>Coverages!$C$10*G726</f>
        <v>369056250</v>
      </c>
      <c r="AA726" s="103">
        <f>Coverages!$C$12*G726</f>
        <v>49207500</v>
      </c>
      <c r="AB726" s="103">
        <f>Coverages!$C$14*G726</f>
        <v>246037500</v>
      </c>
      <c r="AC726" s="103">
        <f>Coverages!$C$16*G726</f>
        <v>4920750</v>
      </c>
      <c r="AD726" s="92">
        <f>Coverages!$C$18*G726</f>
        <v>4920750</v>
      </c>
      <c r="AE726" s="106">
        <f t="shared" si="357"/>
        <v>0.1194939795762841</v>
      </c>
      <c r="AF726" s="107">
        <f t="shared" si="340"/>
        <v>0.43712848651120256</v>
      </c>
      <c r="AG726" s="107">
        <f t="shared" si="341"/>
        <v>0.61880810852004264</v>
      </c>
      <c r="AH726" s="107">
        <f t="shared" si="342"/>
        <v>0.64807194025301018</v>
      </c>
      <c r="AI726" s="108">
        <f t="shared" si="343"/>
        <v>0.20972412741960067</v>
      </c>
      <c r="AJ726" s="106">
        <f t="shared" si="364"/>
        <v>0.13815520139375997</v>
      </c>
      <c r="AK726" s="107">
        <f t="shared" si="358"/>
        <v>0.46566560295643883</v>
      </c>
      <c r="AL726" s="107">
        <f t="shared" si="359"/>
        <v>0.64674967323208155</v>
      </c>
      <c r="AM726" s="107">
        <f t="shared" si="360"/>
        <v>0.6755470511758771</v>
      </c>
      <c r="AN726" s="108">
        <f t="shared" si="361"/>
        <v>0.23314561403983519</v>
      </c>
      <c r="AO726" s="102">
        <f t="shared" si="362"/>
        <v>2546.4575522024084</v>
      </c>
      <c r="AP726" s="103">
        <f t="shared" si="344"/>
        <v>1341.9204389574761</v>
      </c>
      <c r="AQ726" s="103">
        <f t="shared" si="345"/>
        <v>565.98811156835848</v>
      </c>
      <c r="AR726" s="103">
        <f t="shared" si="346"/>
        <v>2043.3153482700807</v>
      </c>
      <c r="AS726" s="92">
        <f t="shared" si="347"/>
        <v>1592.0627953055937</v>
      </c>
      <c r="AT726" s="102">
        <f t="shared" si="363"/>
        <v>2554.5039491903003</v>
      </c>
      <c r="AU726" s="103">
        <f t="shared" si="348"/>
        <v>1346.1606920764332</v>
      </c>
      <c r="AV726" s="103">
        <f t="shared" si="349"/>
        <v>567.77654312189748</v>
      </c>
      <c r="AW726" s="103">
        <f t="shared" si="350"/>
        <v>2049.7718966815842</v>
      </c>
      <c r="AX726" s="92">
        <f t="shared" si="351"/>
        <v>1597.0934581060014</v>
      </c>
    </row>
    <row r="727" spans="1:50" x14ac:dyDescent="0.2">
      <c r="A727" s="85" t="str">
        <f t="shared" si="352"/>
        <v>2015_3</v>
      </c>
      <c r="B727" s="59">
        <v>2015</v>
      </c>
      <c r="C727" s="59">
        <v>3</v>
      </c>
      <c r="D727" s="83" t="str">
        <f t="shared" si="353"/>
        <v>MMA_Personal</v>
      </c>
      <c r="E727" s="70" t="s">
        <v>28</v>
      </c>
      <c r="F727" s="71" t="s">
        <v>14</v>
      </c>
      <c r="G727" s="88">
        <f t="shared" si="354"/>
        <v>11401.75</v>
      </c>
      <c r="H727" s="72">
        <v>45607</v>
      </c>
      <c r="I727" s="88">
        <f t="shared" si="355"/>
        <v>4686119250</v>
      </c>
      <c r="J727" s="92">
        <f t="shared" si="356"/>
        <v>18744477000</v>
      </c>
      <c r="K727" s="67">
        <v>1197</v>
      </c>
      <c r="L727" s="68">
        <v>4740</v>
      </c>
      <c r="M727" s="68">
        <v>8937</v>
      </c>
      <c r="N727" s="68">
        <v>7877</v>
      </c>
      <c r="O727" s="69">
        <v>1750</v>
      </c>
      <c r="P727" s="67">
        <v>16807454</v>
      </c>
      <c r="Q727" s="68">
        <v>15099491</v>
      </c>
      <c r="R727" s="68">
        <v>11566146</v>
      </c>
      <c r="S727" s="68">
        <v>25225964</v>
      </c>
      <c r="T727" s="69">
        <v>18362905</v>
      </c>
      <c r="U727" s="102">
        <f t="shared" si="335"/>
        <v>14041.314954051797</v>
      </c>
      <c r="V727" s="103">
        <f t="shared" si="336"/>
        <v>3185.546624472574</v>
      </c>
      <c r="W727" s="103">
        <f t="shared" si="337"/>
        <v>1294.1866398120173</v>
      </c>
      <c r="X727" s="103">
        <f t="shared" si="338"/>
        <v>3202.4836866827472</v>
      </c>
      <c r="Y727" s="92">
        <f t="shared" si="339"/>
        <v>10493.088571428572</v>
      </c>
      <c r="Z727" s="102">
        <f>Coverages!$C$10*G727</f>
        <v>2565393750</v>
      </c>
      <c r="AA727" s="103">
        <f>Coverages!$C$12*G727</f>
        <v>342052500</v>
      </c>
      <c r="AB727" s="103">
        <f>Coverages!$C$14*G727</f>
        <v>1710262500</v>
      </c>
      <c r="AC727" s="103">
        <f>Coverages!$C$16*G727</f>
        <v>34205250</v>
      </c>
      <c r="AD727" s="92">
        <f>Coverages!$C$18*G727</f>
        <v>34205250</v>
      </c>
      <c r="AE727" s="106">
        <f t="shared" si="357"/>
        <v>0.10498388405288663</v>
      </c>
      <c r="AF727" s="107">
        <f t="shared" si="340"/>
        <v>0.41572565614927531</v>
      </c>
      <c r="AG727" s="107">
        <f t="shared" si="341"/>
        <v>0.78382704409410842</v>
      </c>
      <c r="AH727" s="107">
        <f t="shared" si="342"/>
        <v>0.69085885938562064</v>
      </c>
      <c r="AI727" s="108">
        <f t="shared" si="343"/>
        <v>0.1534852106036354</v>
      </c>
      <c r="AJ727" s="106">
        <f t="shared" si="364"/>
        <v>0.11167266401995715</v>
      </c>
      <c r="AK727" s="107">
        <f t="shared" si="358"/>
        <v>0.42647995215018192</v>
      </c>
      <c r="AL727" s="107">
        <f t="shared" si="359"/>
        <v>0.79280920780380115</v>
      </c>
      <c r="AM727" s="107">
        <f t="shared" si="360"/>
        <v>0.70094310075306865</v>
      </c>
      <c r="AN727" s="108">
        <f t="shared" si="361"/>
        <v>0.16135060865325171</v>
      </c>
      <c r="AO727" s="102">
        <f t="shared" si="362"/>
        <v>1474.1117810862368</v>
      </c>
      <c r="AP727" s="103">
        <f t="shared" si="344"/>
        <v>1324.31346065297</v>
      </c>
      <c r="AQ727" s="103">
        <f t="shared" si="345"/>
        <v>1014.4184883899402</v>
      </c>
      <c r="AR727" s="103">
        <f t="shared" si="346"/>
        <v>2212.4642269827</v>
      </c>
      <c r="AS727" s="92">
        <f t="shared" si="347"/>
        <v>1610.5339092683141</v>
      </c>
      <c r="AT727" s="102">
        <f t="shared" si="363"/>
        <v>1478.7697376207527</v>
      </c>
      <c r="AU727" s="103">
        <f t="shared" si="348"/>
        <v>1328.4980785475848</v>
      </c>
      <c r="AV727" s="103">
        <f t="shared" si="349"/>
        <v>1017.6238879311119</v>
      </c>
      <c r="AW727" s="103">
        <f t="shared" si="350"/>
        <v>2219.4552586912064</v>
      </c>
      <c r="AX727" s="92">
        <f t="shared" si="351"/>
        <v>1615.6229378229925</v>
      </c>
    </row>
    <row r="728" spans="1:50" x14ac:dyDescent="0.2">
      <c r="A728" s="85" t="str">
        <f t="shared" si="352"/>
        <v>2015_3</v>
      </c>
      <c r="B728" s="59">
        <v>2015</v>
      </c>
      <c r="C728" s="59">
        <v>3</v>
      </c>
      <c r="D728" s="83" t="str">
        <f t="shared" si="353"/>
        <v>LYH_Personal</v>
      </c>
      <c r="E728" s="70" t="s">
        <v>29</v>
      </c>
      <c r="F728" s="71" t="s">
        <v>14</v>
      </c>
      <c r="G728" s="88">
        <f t="shared" si="354"/>
        <v>1217.25</v>
      </c>
      <c r="H728" s="72">
        <v>4869</v>
      </c>
      <c r="I728" s="88">
        <f t="shared" si="355"/>
        <v>500289750</v>
      </c>
      <c r="J728" s="92">
        <f t="shared" si="356"/>
        <v>2001159000</v>
      </c>
      <c r="K728" s="67">
        <v>155</v>
      </c>
      <c r="L728" s="68">
        <v>570</v>
      </c>
      <c r="M728" s="68">
        <v>795</v>
      </c>
      <c r="N728" s="68">
        <v>933</v>
      </c>
      <c r="O728" s="69">
        <v>236</v>
      </c>
      <c r="P728" s="67">
        <v>2822156</v>
      </c>
      <c r="Q728" s="68">
        <v>1807334</v>
      </c>
      <c r="R728" s="68">
        <v>1303182</v>
      </c>
      <c r="S728" s="68">
        <v>2601560</v>
      </c>
      <c r="T728" s="69">
        <v>1845571</v>
      </c>
      <c r="U728" s="102">
        <f t="shared" si="335"/>
        <v>18207.45806451613</v>
      </c>
      <c r="V728" s="103">
        <f t="shared" si="336"/>
        <v>3170.7614035087718</v>
      </c>
      <c r="W728" s="103">
        <f t="shared" si="337"/>
        <v>1639.222641509434</v>
      </c>
      <c r="X728" s="103">
        <f t="shared" si="338"/>
        <v>2788.3815648445875</v>
      </c>
      <c r="Y728" s="92">
        <f t="shared" si="339"/>
        <v>7820.2161016949149</v>
      </c>
      <c r="Z728" s="102">
        <f>Coverages!$C$10*G728</f>
        <v>273881250</v>
      </c>
      <c r="AA728" s="103">
        <f>Coverages!$C$12*G728</f>
        <v>36517500</v>
      </c>
      <c r="AB728" s="103">
        <f>Coverages!$C$14*G728</f>
        <v>182587500</v>
      </c>
      <c r="AC728" s="103">
        <f>Coverages!$C$16*G728</f>
        <v>3651750</v>
      </c>
      <c r="AD728" s="92">
        <f>Coverages!$C$18*G728</f>
        <v>3651750</v>
      </c>
      <c r="AE728" s="106">
        <f t="shared" si="357"/>
        <v>0.12733620866707743</v>
      </c>
      <c r="AF728" s="107">
        <f t="shared" si="340"/>
        <v>0.46826863832409121</v>
      </c>
      <c r="AG728" s="107">
        <f t="shared" si="341"/>
        <v>0.65311152187307453</v>
      </c>
      <c r="AH728" s="107">
        <f t="shared" si="342"/>
        <v>0.76648182378311769</v>
      </c>
      <c r="AI728" s="108">
        <f t="shared" si="343"/>
        <v>0.19387964674471145</v>
      </c>
      <c r="AJ728" s="106">
        <f t="shared" si="364"/>
        <v>0.14959827462617703</v>
      </c>
      <c r="AK728" s="107">
        <f t="shared" si="358"/>
        <v>0.50159283612204575</v>
      </c>
      <c r="AL728" s="107">
        <f t="shared" si="359"/>
        <v>0.68489889498997447</v>
      </c>
      <c r="AM728" s="107">
        <f t="shared" si="360"/>
        <v>0.7947356522879343</v>
      </c>
      <c r="AN728" s="108">
        <f t="shared" si="361"/>
        <v>0.22028135833527629</v>
      </c>
      <c r="AO728" s="102">
        <f t="shared" si="362"/>
        <v>2318.4686794002873</v>
      </c>
      <c r="AP728" s="103">
        <f t="shared" si="344"/>
        <v>1484.7681248716369</v>
      </c>
      <c r="AQ728" s="103">
        <f t="shared" si="345"/>
        <v>1070.5951940850277</v>
      </c>
      <c r="AR728" s="103">
        <f t="shared" si="346"/>
        <v>2137.2437872253031</v>
      </c>
      <c r="AS728" s="92">
        <f t="shared" si="347"/>
        <v>1516.1807352639146</v>
      </c>
      <c r="AT728" s="102">
        <f t="shared" si="363"/>
        <v>2325.7946681576154</v>
      </c>
      <c r="AU728" s="103">
        <f t="shared" si="348"/>
        <v>1489.4597537414575</v>
      </c>
      <c r="AV728" s="103">
        <f t="shared" si="349"/>
        <v>1073.9781029960704</v>
      </c>
      <c r="AW728" s="103">
        <f t="shared" si="350"/>
        <v>2143.9971344220971</v>
      </c>
      <c r="AX728" s="92">
        <f t="shared" si="351"/>
        <v>1520.9716229387459</v>
      </c>
    </row>
    <row r="729" spans="1:50" x14ac:dyDescent="0.2">
      <c r="A729" s="85" t="str">
        <f t="shared" si="352"/>
        <v>2015_3</v>
      </c>
      <c r="B729" s="59">
        <v>2015</v>
      </c>
      <c r="C729" s="59">
        <v>3</v>
      </c>
      <c r="D729" s="83" t="str">
        <f t="shared" si="353"/>
        <v>SSA_Personal</v>
      </c>
      <c r="E729" s="70" t="s">
        <v>30</v>
      </c>
      <c r="F729" s="71" t="s">
        <v>14</v>
      </c>
      <c r="G729" s="88">
        <f t="shared" si="354"/>
        <v>2410</v>
      </c>
      <c r="H729" s="72">
        <v>9640</v>
      </c>
      <c r="I729" s="88">
        <f t="shared" si="355"/>
        <v>990510000</v>
      </c>
      <c r="J729" s="92">
        <f t="shared" si="356"/>
        <v>3962040000</v>
      </c>
      <c r="K729" s="67">
        <v>281</v>
      </c>
      <c r="L729" s="68">
        <v>1051</v>
      </c>
      <c r="M729" s="68">
        <v>1735</v>
      </c>
      <c r="N729" s="68">
        <v>1460</v>
      </c>
      <c r="O729" s="69">
        <v>208</v>
      </c>
      <c r="P729" s="67">
        <v>6803162</v>
      </c>
      <c r="Q729" s="68">
        <v>2026330</v>
      </c>
      <c r="R729" s="68">
        <v>1381702</v>
      </c>
      <c r="S729" s="68">
        <v>4706454</v>
      </c>
      <c r="T729" s="69">
        <v>1257295</v>
      </c>
      <c r="U729" s="102">
        <f t="shared" si="335"/>
        <v>24210.540925266905</v>
      </c>
      <c r="V729" s="103">
        <f t="shared" si="336"/>
        <v>1928.0019029495718</v>
      </c>
      <c r="W729" s="103">
        <f t="shared" si="337"/>
        <v>796.37002881844376</v>
      </c>
      <c r="X729" s="103">
        <f t="shared" si="338"/>
        <v>3223.5986301369862</v>
      </c>
      <c r="Y729" s="92">
        <f t="shared" si="339"/>
        <v>6044.6875</v>
      </c>
      <c r="Z729" s="102">
        <f>Coverages!$C$10*G729</f>
        <v>542250000</v>
      </c>
      <c r="AA729" s="103">
        <f>Coverages!$C$12*G729</f>
        <v>72300000</v>
      </c>
      <c r="AB729" s="103">
        <f>Coverages!$C$14*G729</f>
        <v>361500000</v>
      </c>
      <c r="AC729" s="103">
        <f>Coverages!$C$16*G729</f>
        <v>7230000</v>
      </c>
      <c r="AD729" s="92">
        <f>Coverages!$C$18*G729</f>
        <v>7230000</v>
      </c>
      <c r="AE729" s="106">
        <f t="shared" si="357"/>
        <v>0.11659751037344399</v>
      </c>
      <c r="AF729" s="107">
        <f t="shared" si="340"/>
        <v>0.43609958506224067</v>
      </c>
      <c r="AG729" s="107">
        <f t="shared" si="341"/>
        <v>0.71991701244813278</v>
      </c>
      <c r="AH729" s="107">
        <f t="shared" si="342"/>
        <v>0.60580912863070535</v>
      </c>
      <c r="AI729" s="108">
        <f t="shared" si="343"/>
        <v>8.6307053941908712E-2</v>
      </c>
      <c r="AJ729" s="106">
        <f t="shared" si="364"/>
        <v>0.13183001602174432</v>
      </c>
      <c r="AK729" s="107">
        <f t="shared" si="358"/>
        <v>0.45963606132949697</v>
      </c>
      <c r="AL729" s="107">
        <f t="shared" si="359"/>
        <v>0.74122939402375898</v>
      </c>
      <c r="AM729" s="107">
        <f t="shared" si="360"/>
        <v>0.62900275131254546</v>
      </c>
      <c r="AN729" s="108">
        <f t="shared" si="361"/>
        <v>9.9635228805085407E-2</v>
      </c>
      <c r="AO729" s="102">
        <f t="shared" si="362"/>
        <v>2822.8887966804978</v>
      </c>
      <c r="AP729" s="103">
        <f t="shared" si="344"/>
        <v>840.80082987551862</v>
      </c>
      <c r="AQ729" s="103">
        <f t="shared" si="345"/>
        <v>573.32033195020745</v>
      </c>
      <c r="AR729" s="103">
        <f t="shared" si="346"/>
        <v>1952.8854771784233</v>
      </c>
      <c r="AS729" s="92">
        <f t="shared" si="347"/>
        <v>521.69917012448138</v>
      </c>
      <c r="AT729" s="102">
        <f t="shared" si="363"/>
        <v>2831.8086720152032</v>
      </c>
      <c r="AU729" s="103">
        <f t="shared" si="348"/>
        <v>843.45762549305255</v>
      </c>
      <c r="AV729" s="103">
        <f t="shared" si="349"/>
        <v>575.13193214284036</v>
      </c>
      <c r="AW729" s="103">
        <f t="shared" si="350"/>
        <v>1959.0562817173311</v>
      </c>
      <c r="AX729" s="92">
        <f t="shared" si="351"/>
        <v>523.3476557344004</v>
      </c>
    </row>
    <row r="730" spans="1:50" x14ac:dyDescent="0.2">
      <c r="A730" s="85" t="str">
        <f t="shared" si="352"/>
        <v>2015_3</v>
      </c>
      <c r="B730" s="59">
        <v>2015</v>
      </c>
      <c r="C730" s="59">
        <v>3</v>
      </c>
      <c r="D730" s="83" t="str">
        <f t="shared" si="353"/>
        <v>MML_Personal</v>
      </c>
      <c r="E730" s="70" t="s">
        <v>31</v>
      </c>
      <c r="F730" s="71" t="s">
        <v>14</v>
      </c>
      <c r="G730" s="88">
        <f t="shared" si="354"/>
        <v>7645.25</v>
      </c>
      <c r="H730" s="72">
        <v>30581</v>
      </c>
      <c r="I730" s="88">
        <f t="shared" si="355"/>
        <v>3142197750</v>
      </c>
      <c r="J730" s="92">
        <f t="shared" si="356"/>
        <v>12568791000</v>
      </c>
      <c r="K730" s="67">
        <v>663</v>
      </c>
      <c r="L730" s="68">
        <v>2930</v>
      </c>
      <c r="M730" s="68">
        <v>9174</v>
      </c>
      <c r="N730" s="68">
        <v>4083</v>
      </c>
      <c r="O730" s="69">
        <v>1003</v>
      </c>
      <c r="P730" s="67">
        <v>9903082</v>
      </c>
      <c r="Q730" s="68">
        <v>9308758</v>
      </c>
      <c r="R730" s="68">
        <v>5248927</v>
      </c>
      <c r="S730" s="68">
        <v>12584290</v>
      </c>
      <c r="T730" s="69">
        <v>2213533</v>
      </c>
      <c r="U730" s="102">
        <f t="shared" si="335"/>
        <v>14936.775263951735</v>
      </c>
      <c r="V730" s="103">
        <f t="shared" si="336"/>
        <v>3177.0505119453924</v>
      </c>
      <c r="W730" s="103">
        <f t="shared" si="337"/>
        <v>572.1524961848703</v>
      </c>
      <c r="X730" s="103">
        <f t="shared" si="338"/>
        <v>3082.1185402890032</v>
      </c>
      <c r="Y730" s="92">
        <f t="shared" si="339"/>
        <v>2206.912263210369</v>
      </c>
      <c r="Z730" s="102">
        <f>Coverages!$C$10*G730</f>
        <v>1720181250</v>
      </c>
      <c r="AA730" s="103">
        <f>Coverages!$C$12*G730</f>
        <v>229357500</v>
      </c>
      <c r="AB730" s="103">
        <f>Coverages!$C$14*G730</f>
        <v>1146787500</v>
      </c>
      <c r="AC730" s="103">
        <f>Coverages!$C$16*G730</f>
        <v>22935750</v>
      </c>
      <c r="AD730" s="92">
        <f>Coverages!$C$18*G730</f>
        <v>22935750</v>
      </c>
      <c r="AE730" s="106">
        <f t="shared" si="357"/>
        <v>8.6720512736666561E-2</v>
      </c>
      <c r="AF730" s="107">
        <f t="shared" si="340"/>
        <v>0.38324449821784767</v>
      </c>
      <c r="AG730" s="107">
        <f t="shared" si="341"/>
        <v>1.1999607599489879</v>
      </c>
      <c r="AH730" s="107">
        <f t="shared" si="342"/>
        <v>0.53405709427422254</v>
      </c>
      <c r="AI730" s="108">
        <f t="shared" si="343"/>
        <v>0.13119257055034172</v>
      </c>
      <c r="AJ730" s="106">
        <f t="shared" si="364"/>
        <v>9.421984931144671E-2</v>
      </c>
      <c r="AK730" s="107">
        <f t="shared" si="358"/>
        <v>0.39620000947247852</v>
      </c>
      <c r="AL730" s="107">
        <f t="shared" si="359"/>
        <v>1.2130139297281375</v>
      </c>
      <c r="AM730" s="107">
        <f t="shared" si="360"/>
        <v>0.54735001061182031</v>
      </c>
      <c r="AN730" s="108">
        <f t="shared" si="361"/>
        <v>0.14018913010346973</v>
      </c>
      <c r="AO730" s="102">
        <f t="shared" si="362"/>
        <v>1295.3248095222523</v>
      </c>
      <c r="AP730" s="103">
        <f t="shared" si="344"/>
        <v>1217.587129263268</v>
      </c>
      <c r="AQ730" s="103">
        <f t="shared" si="345"/>
        <v>686.56054412870742</v>
      </c>
      <c r="AR730" s="103">
        <f t="shared" si="346"/>
        <v>1646.0272718354533</v>
      </c>
      <c r="AS730" s="92">
        <f t="shared" si="347"/>
        <v>289.53049278964062</v>
      </c>
      <c r="AT730" s="102">
        <f t="shared" si="363"/>
        <v>1299.4178279339149</v>
      </c>
      <c r="AU730" s="103">
        <f t="shared" si="348"/>
        <v>1221.434509087419</v>
      </c>
      <c r="AV730" s="103">
        <f t="shared" si="349"/>
        <v>688.72996520918241</v>
      </c>
      <c r="AW730" s="103">
        <f t="shared" si="350"/>
        <v>1651.2284537167809</v>
      </c>
      <c r="AX730" s="92">
        <f t="shared" si="351"/>
        <v>290.44536265781124</v>
      </c>
    </row>
    <row r="731" spans="1:50" x14ac:dyDescent="0.2">
      <c r="A731" s="85" t="str">
        <f t="shared" si="352"/>
        <v>2015_3</v>
      </c>
      <c r="B731" s="59">
        <v>2015</v>
      </c>
      <c r="C731" s="59">
        <v>3</v>
      </c>
      <c r="D731" s="83" t="str">
        <f t="shared" si="353"/>
        <v>LMH_Personal</v>
      </c>
      <c r="E731" s="70" t="s">
        <v>32</v>
      </c>
      <c r="F731" s="71" t="s">
        <v>14</v>
      </c>
      <c r="G731" s="88">
        <f t="shared" si="354"/>
        <v>5256.5</v>
      </c>
      <c r="H731" s="72">
        <v>21026</v>
      </c>
      <c r="I731" s="88">
        <f t="shared" si="355"/>
        <v>2160421500</v>
      </c>
      <c r="J731" s="92">
        <f t="shared" si="356"/>
        <v>8641686000</v>
      </c>
      <c r="K731" s="67">
        <v>272</v>
      </c>
      <c r="L731" s="68">
        <v>2611</v>
      </c>
      <c r="M731" s="68">
        <v>4899</v>
      </c>
      <c r="N731" s="68">
        <v>4374</v>
      </c>
      <c r="O731" s="69">
        <v>853</v>
      </c>
      <c r="P731" s="67">
        <v>10005116</v>
      </c>
      <c r="Q731" s="68">
        <v>9255342</v>
      </c>
      <c r="R731" s="68">
        <v>6212251</v>
      </c>
      <c r="S731" s="68">
        <v>15229382</v>
      </c>
      <c r="T731" s="69">
        <v>8293487</v>
      </c>
      <c r="U731" s="102">
        <f t="shared" si="335"/>
        <v>36783.51470588235</v>
      </c>
      <c r="V731" s="103">
        <f t="shared" si="336"/>
        <v>3544.7499042512445</v>
      </c>
      <c r="W731" s="103">
        <f t="shared" si="337"/>
        <v>1268.0651153296592</v>
      </c>
      <c r="X731" s="103">
        <f t="shared" si="338"/>
        <v>3481.7974394147232</v>
      </c>
      <c r="Y731" s="92">
        <f t="shared" si="339"/>
        <v>9722.7280187573269</v>
      </c>
      <c r="Z731" s="102">
        <f>Coverages!$C$10*G731</f>
        <v>1182712500</v>
      </c>
      <c r="AA731" s="103">
        <f>Coverages!$C$12*G731</f>
        <v>157695000</v>
      </c>
      <c r="AB731" s="103">
        <f>Coverages!$C$14*G731</f>
        <v>788475000</v>
      </c>
      <c r="AC731" s="103">
        <f>Coverages!$C$16*G731</f>
        <v>15769500</v>
      </c>
      <c r="AD731" s="92">
        <f>Coverages!$C$18*G731</f>
        <v>15769500</v>
      </c>
      <c r="AE731" s="106">
        <f t="shared" si="357"/>
        <v>5.1745458004375536E-2</v>
      </c>
      <c r="AF731" s="107">
        <f t="shared" si="340"/>
        <v>0.49671834871111958</v>
      </c>
      <c r="AG731" s="107">
        <f t="shared" si="341"/>
        <v>0.93198896604204318</v>
      </c>
      <c r="AH731" s="107">
        <f t="shared" si="342"/>
        <v>0.83211262246742124</v>
      </c>
      <c r="AI731" s="108">
        <f t="shared" si="343"/>
        <v>0.16227527822695709</v>
      </c>
      <c r="AJ731" s="106">
        <f t="shared" si="364"/>
        <v>5.886424781397441E-2</v>
      </c>
      <c r="AK731" s="107">
        <f t="shared" si="358"/>
        <v>0.51278658600606852</v>
      </c>
      <c r="AL731" s="107">
        <f t="shared" si="359"/>
        <v>0.94007997460310677</v>
      </c>
      <c r="AM731" s="107">
        <f t="shared" si="360"/>
        <v>0.84412441062489951</v>
      </c>
      <c r="AN731" s="108">
        <f t="shared" si="361"/>
        <v>0.17412435282932431</v>
      </c>
      <c r="AO731" s="102">
        <f t="shared" si="362"/>
        <v>1903.3798154665651</v>
      </c>
      <c r="AP731" s="103">
        <f t="shared" si="344"/>
        <v>1760.7423190335776</v>
      </c>
      <c r="AQ731" s="103">
        <f t="shared" si="345"/>
        <v>1181.8226957100733</v>
      </c>
      <c r="AR731" s="103">
        <f t="shared" si="346"/>
        <v>2897.247598211738</v>
      </c>
      <c r="AS731" s="92">
        <f t="shared" si="347"/>
        <v>1577.7583943688767</v>
      </c>
      <c r="AT731" s="102">
        <f t="shared" si="363"/>
        <v>1909.3941900634393</v>
      </c>
      <c r="AU731" s="103">
        <f t="shared" si="348"/>
        <v>1766.3059820445994</v>
      </c>
      <c r="AV731" s="103">
        <f t="shared" si="349"/>
        <v>1185.5570656667842</v>
      </c>
      <c r="AW731" s="103">
        <f t="shared" si="350"/>
        <v>2906.4024354197118</v>
      </c>
      <c r="AX731" s="92">
        <f t="shared" si="351"/>
        <v>1582.7438575591393</v>
      </c>
    </row>
    <row r="732" spans="1:50" x14ac:dyDescent="0.2">
      <c r="A732" s="85" t="str">
        <f t="shared" si="352"/>
        <v>2015_3</v>
      </c>
      <c r="B732" s="59">
        <v>2015</v>
      </c>
      <c r="C732" s="59">
        <v>3</v>
      </c>
      <c r="D732" s="83" t="str">
        <f t="shared" si="353"/>
        <v>SSL_Personal</v>
      </c>
      <c r="E732" s="70" t="s">
        <v>33</v>
      </c>
      <c r="F732" s="71" t="s">
        <v>14</v>
      </c>
      <c r="G732" s="88">
        <f t="shared" si="354"/>
        <v>4276.5</v>
      </c>
      <c r="H732" s="72">
        <v>17106</v>
      </c>
      <c r="I732" s="88">
        <f t="shared" si="355"/>
        <v>1757641500</v>
      </c>
      <c r="J732" s="92">
        <f t="shared" si="356"/>
        <v>7030566000</v>
      </c>
      <c r="K732" s="67">
        <v>575</v>
      </c>
      <c r="L732" s="68">
        <v>1747</v>
      </c>
      <c r="M732" s="68">
        <v>5367</v>
      </c>
      <c r="N732" s="68">
        <v>2788</v>
      </c>
      <c r="O732" s="69">
        <v>505</v>
      </c>
      <c r="P732" s="67">
        <v>7360311</v>
      </c>
      <c r="Q732" s="68">
        <v>5255807</v>
      </c>
      <c r="R732" s="68">
        <v>5740253</v>
      </c>
      <c r="S732" s="68">
        <v>7619148</v>
      </c>
      <c r="T732" s="69">
        <v>1415677</v>
      </c>
      <c r="U732" s="102">
        <f t="shared" si="335"/>
        <v>12800.540869565217</v>
      </c>
      <c r="V732" s="103">
        <f t="shared" si="336"/>
        <v>3008.4756725815682</v>
      </c>
      <c r="W732" s="103">
        <f t="shared" si="337"/>
        <v>1069.5459288242967</v>
      </c>
      <c r="X732" s="103">
        <f t="shared" si="338"/>
        <v>2732.8364418938309</v>
      </c>
      <c r="Y732" s="92">
        <f t="shared" si="339"/>
        <v>2803.3207920792079</v>
      </c>
      <c r="Z732" s="102">
        <f>Coverages!$C$10*G732</f>
        <v>962212500</v>
      </c>
      <c r="AA732" s="103">
        <f>Coverages!$C$12*G732</f>
        <v>128295000</v>
      </c>
      <c r="AB732" s="103">
        <f>Coverages!$C$14*G732</f>
        <v>641475000</v>
      </c>
      <c r="AC732" s="103">
        <f>Coverages!$C$16*G732</f>
        <v>12829500</v>
      </c>
      <c r="AD732" s="92">
        <f>Coverages!$C$18*G732</f>
        <v>12829500</v>
      </c>
      <c r="AE732" s="106">
        <f t="shared" si="357"/>
        <v>0.13445574652168829</v>
      </c>
      <c r="AF732" s="107">
        <f t="shared" si="340"/>
        <v>0.40851163334502516</v>
      </c>
      <c r="AG732" s="107">
        <f t="shared" si="341"/>
        <v>1.2549982462293932</v>
      </c>
      <c r="AH732" s="107">
        <f t="shared" si="342"/>
        <v>0.65193499356950779</v>
      </c>
      <c r="AI732" s="108">
        <f t="shared" si="343"/>
        <v>0.11808722085817842</v>
      </c>
      <c r="AJ732" s="106">
        <f t="shared" si="364"/>
        <v>0.14661049582254468</v>
      </c>
      <c r="AK732" s="107">
        <f t="shared" si="358"/>
        <v>0.42602570010609442</v>
      </c>
      <c r="AL732" s="107">
        <f t="shared" si="359"/>
        <v>1.2751541297103004</v>
      </c>
      <c r="AM732" s="107">
        <f t="shared" si="360"/>
        <v>0.66890742296410466</v>
      </c>
      <c r="AN732" s="108">
        <f t="shared" si="361"/>
        <v>0.1295853174200747</v>
      </c>
      <c r="AO732" s="102">
        <f t="shared" si="362"/>
        <v>1721.1062784987723</v>
      </c>
      <c r="AP732" s="103">
        <f t="shared" si="344"/>
        <v>1228.9973108850695</v>
      </c>
      <c r="AQ732" s="103">
        <f t="shared" si="345"/>
        <v>1342.2782649362796</v>
      </c>
      <c r="AR732" s="103">
        <f t="shared" si="346"/>
        <v>1781.6317081725711</v>
      </c>
      <c r="AS732" s="92">
        <f t="shared" si="347"/>
        <v>331.03636151058106</v>
      </c>
      <c r="AT732" s="102">
        <f t="shared" si="363"/>
        <v>1726.5446979859446</v>
      </c>
      <c r="AU732" s="103">
        <f t="shared" si="348"/>
        <v>1232.8807450510465</v>
      </c>
      <c r="AV732" s="103">
        <f t="shared" si="349"/>
        <v>1346.5196487278747</v>
      </c>
      <c r="AW732" s="103">
        <f t="shared" si="350"/>
        <v>1787.2613782991255</v>
      </c>
      <c r="AX732" s="92">
        <f t="shared" si="351"/>
        <v>332.08238325943671</v>
      </c>
    </row>
    <row r="733" spans="1:50" x14ac:dyDescent="0.2">
      <c r="A733" s="85" t="str">
        <f t="shared" si="352"/>
        <v>2015_3</v>
      </c>
      <c r="B733" s="59">
        <v>2015</v>
      </c>
      <c r="C733" s="59">
        <v>3</v>
      </c>
      <c r="D733" s="83" t="str">
        <f t="shared" si="353"/>
        <v>SSH_Personal</v>
      </c>
      <c r="E733" s="70" t="s">
        <v>34</v>
      </c>
      <c r="F733" s="71" t="s">
        <v>14</v>
      </c>
      <c r="G733" s="88">
        <f t="shared" si="354"/>
        <v>4091.25</v>
      </c>
      <c r="H733" s="72">
        <v>16365</v>
      </c>
      <c r="I733" s="88">
        <f t="shared" si="355"/>
        <v>1681503750</v>
      </c>
      <c r="J733" s="92">
        <f t="shared" si="356"/>
        <v>6726015000</v>
      </c>
      <c r="K733" s="67">
        <v>465</v>
      </c>
      <c r="L733" s="68">
        <v>2205</v>
      </c>
      <c r="M733" s="68">
        <v>3483</v>
      </c>
      <c r="N733" s="68">
        <v>3094</v>
      </c>
      <c r="O733" s="69">
        <v>461</v>
      </c>
      <c r="P733" s="67">
        <v>6914849</v>
      </c>
      <c r="Q733" s="68">
        <v>8652216</v>
      </c>
      <c r="R733" s="68">
        <v>4564455</v>
      </c>
      <c r="S733" s="68">
        <v>12892687</v>
      </c>
      <c r="T733" s="69">
        <v>1805731</v>
      </c>
      <c r="U733" s="102">
        <f t="shared" si="335"/>
        <v>14870.643010752688</v>
      </c>
      <c r="V733" s="103">
        <f t="shared" si="336"/>
        <v>3923.9074829931974</v>
      </c>
      <c r="W733" s="103">
        <f t="shared" si="337"/>
        <v>1310.495262704565</v>
      </c>
      <c r="X733" s="103">
        <f t="shared" si="338"/>
        <v>4166.9964447317388</v>
      </c>
      <c r="Y733" s="92">
        <f t="shared" si="339"/>
        <v>3916.9869848156181</v>
      </c>
      <c r="Z733" s="102">
        <f>Coverages!$C$10*G733</f>
        <v>920531250</v>
      </c>
      <c r="AA733" s="103">
        <f>Coverages!$C$12*G733</f>
        <v>122737500</v>
      </c>
      <c r="AB733" s="103">
        <f>Coverages!$C$14*G733</f>
        <v>613687500</v>
      </c>
      <c r="AC733" s="103">
        <f>Coverages!$C$16*G733</f>
        <v>12273750</v>
      </c>
      <c r="AD733" s="92">
        <f>Coverages!$C$18*G733</f>
        <v>12273750</v>
      </c>
      <c r="AE733" s="106">
        <f t="shared" si="357"/>
        <v>0.11365719523373052</v>
      </c>
      <c r="AF733" s="107">
        <f t="shared" si="340"/>
        <v>0.53895508707607698</v>
      </c>
      <c r="AG733" s="107">
        <f t="shared" si="341"/>
        <v>0.85132905591200736</v>
      </c>
      <c r="AH733" s="107">
        <f t="shared" si="342"/>
        <v>0.75624809043690799</v>
      </c>
      <c r="AI733" s="108">
        <f t="shared" si="343"/>
        <v>0.11267949893064468</v>
      </c>
      <c r="AJ733" s="106">
        <f t="shared" si="364"/>
        <v>0.12521904284396584</v>
      </c>
      <c r="AK733" s="107">
        <f t="shared" si="358"/>
        <v>0.55711341341219944</v>
      </c>
      <c r="AL733" s="107">
        <f t="shared" si="359"/>
        <v>0.86428859898840071</v>
      </c>
      <c r="AM733" s="107">
        <f t="shared" si="360"/>
        <v>0.7718879939959411</v>
      </c>
      <c r="AN733" s="108">
        <f t="shared" si="361"/>
        <v>0.12419785827430642</v>
      </c>
      <c r="AO733" s="102">
        <f t="shared" si="362"/>
        <v>1690.1555759242285</v>
      </c>
      <c r="AP733" s="103">
        <f t="shared" si="344"/>
        <v>2114.8098991750689</v>
      </c>
      <c r="AQ733" s="103">
        <f t="shared" si="345"/>
        <v>1115.6626947754353</v>
      </c>
      <c r="AR733" s="103">
        <f t="shared" si="346"/>
        <v>3151.2831041857621</v>
      </c>
      <c r="AS733" s="92">
        <f t="shared" si="347"/>
        <v>441.36413076688052</v>
      </c>
      <c r="AT733" s="102">
        <f t="shared" si="363"/>
        <v>1695.496196160927</v>
      </c>
      <c r="AU733" s="103">
        <f t="shared" si="348"/>
        <v>2121.4923588877664</v>
      </c>
      <c r="AV733" s="103">
        <f t="shared" si="349"/>
        <v>1119.188009752306</v>
      </c>
      <c r="AW733" s="103">
        <f t="shared" si="350"/>
        <v>3161.2406528028928</v>
      </c>
      <c r="AX733" s="92">
        <f t="shared" si="351"/>
        <v>442.75877055158639</v>
      </c>
    </row>
    <row r="734" spans="1:50" x14ac:dyDescent="0.2">
      <c r="A734" s="85" t="str">
        <f t="shared" si="352"/>
        <v>2015_3</v>
      </c>
      <c r="B734" s="59">
        <v>2015</v>
      </c>
      <c r="C734" s="59">
        <v>3</v>
      </c>
      <c r="D734" s="83" t="str">
        <f t="shared" si="353"/>
        <v>MMH_Personal</v>
      </c>
      <c r="E734" s="70" t="s">
        <v>35</v>
      </c>
      <c r="F734" s="71" t="s">
        <v>14</v>
      </c>
      <c r="G734" s="88">
        <f t="shared" si="354"/>
        <v>6684.25</v>
      </c>
      <c r="H734" s="72">
        <v>26737</v>
      </c>
      <c r="I734" s="88">
        <f t="shared" si="355"/>
        <v>2747226750</v>
      </c>
      <c r="J734" s="92">
        <f t="shared" si="356"/>
        <v>10988907000</v>
      </c>
      <c r="K734" s="67">
        <v>1087</v>
      </c>
      <c r="L734" s="68">
        <v>3948</v>
      </c>
      <c r="M734" s="68">
        <v>4682</v>
      </c>
      <c r="N734" s="68">
        <v>6428</v>
      </c>
      <c r="O734" s="69">
        <v>1384</v>
      </c>
      <c r="P734" s="67">
        <v>13079454</v>
      </c>
      <c r="Q734" s="68">
        <v>11787773</v>
      </c>
      <c r="R734" s="68">
        <v>5366351</v>
      </c>
      <c r="S734" s="68">
        <v>17937737</v>
      </c>
      <c r="T734" s="69">
        <v>4017443</v>
      </c>
      <c r="U734" s="102">
        <f t="shared" si="335"/>
        <v>12032.616375344985</v>
      </c>
      <c r="V734" s="103">
        <f t="shared" si="336"/>
        <v>2985.7581053698077</v>
      </c>
      <c r="W734" s="103">
        <f t="shared" si="337"/>
        <v>1146.166381888082</v>
      </c>
      <c r="X734" s="103">
        <f t="shared" si="338"/>
        <v>2790.5626944617297</v>
      </c>
      <c r="Y734" s="92">
        <f t="shared" si="339"/>
        <v>2902.7767341040462</v>
      </c>
      <c r="Z734" s="102">
        <f>Coverages!$C$10*G734</f>
        <v>1503956250</v>
      </c>
      <c r="AA734" s="103">
        <f>Coverages!$C$12*G734</f>
        <v>200527500</v>
      </c>
      <c r="AB734" s="103">
        <f>Coverages!$C$14*G734</f>
        <v>1002637500</v>
      </c>
      <c r="AC734" s="103">
        <f>Coverages!$C$16*G734</f>
        <v>20052750</v>
      </c>
      <c r="AD734" s="92">
        <f>Coverages!$C$18*G734</f>
        <v>20052750</v>
      </c>
      <c r="AE734" s="106">
        <f t="shared" si="357"/>
        <v>0.16262108688334517</v>
      </c>
      <c r="AF734" s="107">
        <f t="shared" si="340"/>
        <v>0.59064218124696111</v>
      </c>
      <c r="AG734" s="107">
        <f t="shared" si="341"/>
        <v>0.700452556382541</v>
      </c>
      <c r="AH734" s="107">
        <f t="shared" si="342"/>
        <v>0.96166361222276242</v>
      </c>
      <c r="AI734" s="108">
        <f t="shared" si="343"/>
        <v>0.20705389535101171</v>
      </c>
      <c r="AJ734" s="106">
        <f t="shared" si="364"/>
        <v>0.17313777557706755</v>
      </c>
      <c r="AK734" s="107">
        <f t="shared" si="358"/>
        <v>0.60465557590643748</v>
      </c>
      <c r="AL734" s="107">
        <f t="shared" si="359"/>
        <v>0.71350680109930975</v>
      </c>
      <c r="AM734" s="107">
        <f t="shared" si="360"/>
        <v>0.96713562074399462</v>
      </c>
      <c r="AN734" s="108">
        <f t="shared" si="361"/>
        <v>0.21860153216420578</v>
      </c>
      <c r="AO734" s="102">
        <f t="shared" si="362"/>
        <v>1956.757153008939</v>
      </c>
      <c r="AP734" s="103">
        <f t="shared" si="344"/>
        <v>1763.5146800314171</v>
      </c>
      <c r="AQ734" s="103">
        <f t="shared" si="345"/>
        <v>802.83517223323486</v>
      </c>
      <c r="AR734" s="103">
        <f t="shared" si="346"/>
        <v>2683.5826008901522</v>
      </c>
      <c r="AS734" s="92">
        <f t="shared" si="347"/>
        <v>601.03123013053073</v>
      </c>
      <c r="AT734" s="102">
        <f t="shared" si="363"/>
        <v>1962.9401914218079</v>
      </c>
      <c r="AU734" s="103">
        <f t="shared" si="348"/>
        <v>1769.0871032580426</v>
      </c>
      <c r="AV734" s="103">
        <f t="shared" si="349"/>
        <v>805.3720024686512</v>
      </c>
      <c r="AW734" s="103">
        <f t="shared" si="350"/>
        <v>2692.0622910141387</v>
      </c>
      <c r="AX734" s="92">
        <f t="shared" si="351"/>
        <v>602.93039231195746</v>
      </c>
    </row>
    <row r="735" spans="1:50" x14ac:dyDescent="0.2">
      <c r="A735" s="85" t="str">
        <f t="shared" si="352"/>
        <v>2015_3</v>
      </c>
      <c r="B735" s="59">
        <v>2015</v>
      </c>
      <c r="C735" s="59">
        <v>3</v>
      </c>
      <c r="D735" s="83" t="str">
        <f t="shared" si="353"/>
        <v>SYA_Personal</v>
      </c>
      <c r="E735" s="70" t="s">
        <v>36</v>
      </c>
      <c r="F735" s="71" t="s">
        <v>14</v>
      </c>
      <c r="G735" s="88">
        <f t="shared" si="354"/>
        <v>1931.5</v>
      </c>
      <c r="H735" s="72">
        <v>7726</v>
      </c>
      <c r="I735" s="88">
        <f t="shared" si="355"/>
        <v>793846500</v>
      </c>
      <c r="J735" s="92">
        <f t="shared" si="356"/>
        <v>3175386000</v>
      </c>
      <c r="K735" s="67">
        <v>305</v>
      </c>
      <c r="L735" s="68">
        <v>1124</v>
      </c>
      <c r="M735" s="68">
        <v>2645</v>
      </c>
      <c r="N735" s="68">
        <v>1540</v>
      </c>
      <c r="O735" s="69">
        <v>167</v>
      </c>
      <c r="P735" s="67">
        <v>5613464</v>
      </c>
      <c r="Q735" s="68">
        <v>4318254</v>
      </c>
      <c r="R735" s="68">
        <v>2281647</v>
      </c>
      <c r="S735" s="68">
        <v>4928747</v>
      </c>
      <c r="T735" s="69">
        <v>928224</v>
      </c>
      <c r="U735" s="102">
        <f t="shared" si="335"/>
        <v>18404.8</v>
      </c>
      <c r="V735" s="103">
        <f t="shared" si="336"/>
        <v>3841.8629893238435</v>
      </c>
      <c r="W735" s="103">
        <f t="shared" si="337"/>
        <v>862.62646502835537</v>
      </c>
      <c r="X735" s="103">
        <f t="shared" si="338"/>
        <v>3200.4850649350651</v>
      </c>
      <c r="Y735" s="92">
        <f t="shared" si="339"/>
        <v>5558.2275449101799</v>
      </c>
      <c r="Z735" s="102">
        <f>Coverages!$C$10*G735</f>
        <v>434587500</v>
      </c>
      <c r="AA735" s="103">
        <f>Coverages!$C$12*G735</f>
        <v>57945000</v>
      </c>
      <c r="AB735" s="103">
        <f>Coverages!$C$14*G735</f>
        <v>289725000</v>
      </c>
      <c r="AC735" s="103">
        <f>Coverages!$C$16*G735</f>
        <v>5794500</v>
      </c>
      <c r="AD735" s="92">
        <f>Coverages!$C$18*G735</f>
        <v>5794500</v>
      </c>
      <c r="AE735" s="106">
        <f t="shared" si="357"/>
        <v>0.15790836137716802</v>
      </c>
      <c r="AF735" s="107">
        <f t="shared" si="340"/>
        <v>0.58193114159979287</v>
      </c>
      <c r="AG735" s="107">
        <f t="shared" si="341"/>
        <v>1.3694020191560963</v>
      </c>
      <c r="AH735" s="107">
        <f t="shared" si="342"/>
        <v>0.79730779187160239</v>
      </c>
      <c r="AI735" s="108">
        <f t="shared" si="343"/>
        <v>8.6461299508154288E-2</v>
      </c>
      <c r="AJ735" s="106">
        <f t="shared" si="364"/>
        <v>0.17724098543730399</v>
      </c>
      <c r="AK735" s="107">
        <f t="shared" si="358"/>
        <v>0.60808093568673116</v>
      </c>
      <c r="AL735" s="107">
        <f t="shared" si="359"/>
        <v>1.4071091666056141</v>
      </c>
      <c r="AM735" s="107">
        <f t="shared" si="360"/>
        <v>0.81862057157390888</v>
      </c>
      <c r="AN735" s="108">
        <f t="shared" si="361"/>
        <v>0.10136118460299889</v>
      </c>
      <c r="AO735" s="102">
        <f t="shared" si="362"/>
        <v>2906.2718094745019</v>
      </c>
      <c r="AP735" s="103">
        <f t="shared" si="344"/>
        <v>2235.6997152472172</v>
      </c>
      <c r="AQ735" s="103">
        <f t="shared" si="345"/>
        <v>1181.2824229873156</v>
      </c>
      <c r="AR735" s="103">
        <f t="shared" si="346"/>
        <v>2551.7716800414187</v>
      </c>
      <c r="AS735" s="92">
        <f t="shared" si="347"/>
        <v>480.57157649495213</v>
      </c>
      <c r="AT735" s="102">
        <f t="shared" si="363"/>
        <v>2915.4551617410752</v>
      </c>
      <c r="AU735" s="103">
        <f t="shared" si="348"/>
        <v>2242.7641673677867</v>
      </c>
      <c r="AV735" s="103">
        <f t="shared" si="349"/>
        <v>1185.0150857689725</v>
      </c>
      <c r="AW735" s="103">
        <f t="shared" si="350"/>
        <v>2559.8348688200085</v>
      </c>
      <c r="AX735" s="92">
        <f t="shared" si="351"/>
        <v>482.0901055127365</v>
      </c>
    </row>
    <row r="736" spans="1:50" x14ac:dyDescent="0.2">
      <c r="A736" s="85" t="str">
        <f t="shared" si="352"/>
        <v>2015_3</v>
      </c>
      <c r="B736" s="59">
        <v>2015</v>
      </c>
      <c r="C736" s="59">
        <v>3</v>
      </c>
      <c r="D736" s="83" t="str">
        <f t="shared" si="353"/>
        <v>LSH_Personal</v>
      </c>
      <c r="E736" s="70" t="s">
        <v>37</v>
      </c>
      <c r="F736" s="71" t="s">
        <v>14</v>
      </c>
      <c r="G736" s="88">
        <f t="shared" si="354"/>
        <v>3616</v>
      </c>
      <c r="H736" s="72">
        <v>14464</v>
      </c>
      <c r="I736" s="88">
        <f t="shared" si="355"/>
        <v>1486176000</v>
      </c>
      <c r="J736" s="92">
        <f t="shared" si="356"/>
        <v>5944704000</v>
      </c>
      <c r="K736" s="67">
        <v>610</v>
      </c>
      <c r="L736" s="68">
        <v>2397</v>
      </c>
      <c r="M736" s="68">
        <v>4831</v>
      </c>
      <c r="N736" s="68">
        <v>4386</v>
      </c>
      <c r="O736" s="69">
        <v>2213</v>
      </c>
      <c r="P736" s="67">
        <v>12646664</v>
      </c>
      <c r="Q736" s="68">
        <v>7389097</v>
      </c>
      <c r="R736" s="68">
        <v>5543581</v>
      </c>
      <c r="S736" s="68">
        <v>14059399</v>
      </c>
      <c r="T736" s="69">
        <v>13367962</v>
      </c>
      <c r="U736" s="102">
        <f t="shared" si="335"/>
        <v>20732.236065573772</v>
      </c>
      <c r="V736" s="103">
        <f t="shared" si="336"/>
        <v>3082.6437213183144</v>
      </c>
      <c r="W736" s="103">
        <f t="shared" si="337"/>
        <v>1147.5017594700889</v>
      </c>
      <c r="X736" s="103">
        <f t="shared" si="338"/>
        <v>3205.517327861377</v>
      </c>
      <c r="Y736" s="92">
        <f t="shared" si="339"/>
        <v>6040.6516041572522</v>
      </c>
      <c r="Z736" s="102">
        <f>Coverages!$C$10*G736</f>
        <v>813600000</v>
      </c>
      <c r="AA736" s="103">
        <f>Coverages!$C$12*G736</f>
        <v>108480000</v>
      </c>
      <c r="AB736" s="103">
        <f>Coverages!$C$14*G736</f>
        <v>542400000</v>
      </c>
      <c r="AC736" s="103">
        <f>Coverages!$C$16*G736</f>
        <v>10848000</v>
      </c>
      <c r="AD736" s="92">
        <f>Coverages!$C$18*G736</f>
        <v>10848000</v>
      </c>
      <c r="AE736" s="106">
        <f t="shared" si="357"/>
        <v>0.16869469026548672</v>
      </c>
      <c r="AF736" s="107">
        <f t="shared" si="340"/>
        <v>0.66288716814159288</v>
      </c>
      <c r="AG736" s="107">
        <f t="shared" si="341"/>
        <v>1.3360066371681416</v>
      </c>
      <c r="AH736" s="107">
        <f t="shared" si="342"/>
        <v>1.2129424778761062</v>
      </c>
      <c r="AI736" s="108">
        <f t="shared" si="343"/>
        <v>0.61200221238938057</v>
      </c>
      <c r="AJ736" s="106">
        <f t="shared" si="364"/>
        <v>0.18320486672463851</v>
      </c>
      <c r="AK736" s="107">
        <f t="shared" si="358"/>
        <v>0.68120394936229578</v>
      </c>
      <c r="AL736" s="107">
        <f t="shared" si="359"/>
        <v>1.3619675492269856</v>
      </c>
      <c r="AM736" s="107">
        <f t="shared" si="360"/>
        <v>1.2326346201377025</v>
      </c>
      <c r="AN736" s="108">
        <f t="shared" si="361"/>
        <v>0.63088355317471878</v>
      </c>
      <c r="AO736" s="102">
        <f t="shared" si="362"/>
        <v>3497.4181415929202</v>
      </c>
      <c r="AP736" s="103">
        <f t="shared" si="344"/>
        <v>2043.4449668141592</v>
      </c>
      <c r="AQ736" s="103">
        <f t="shared" si="345"/>
        <v>1533.0699668141592</v>
      </c>
      <c r="AR736" s="103">
        <f t="shared" si="346"/>
        <v>3888.1081305309735</v>
      </c>
      <c r="AS736" s="92">
        <f t="shared" si="347"/>
        <v>3696.8921460176989</v>
      </c>
      <c r="AT736" s="102">
        <f t="shared" si="363"/>
        <v>3508.4694213503908</v>
      </c>
      <c r="AU736" s="103">
        <f t="shared" si="348"/>
        <v>2049.9019247994497</v>
      </c>
      <c r="AV736" s="103">
        <f t="shared" si="349"/>
        <v>1537.9142217488359</v>
      </c>
      <c r="AW736" s="103">
        <f t="shared" si="350"/>
        <v>3900.393927921566</v>
      </c>
      <c r="AX736" s="92">
        <f t="shared" si="351"/>
        <v>3708.5737316002078</v>
      </c>
    </row>
    <row r="737" spans="1:50" x14ac:dyDescent="0.2">
      <c r="A737" s="85" t="str">
        <f t="shared" si="352"/>
        <v>2015_3</v>
      </c>
      <c r="B737" s="59">
        <v>2015</v>
      </c>
      <c r="C737" s="59">
        <v>3</v>
      </c>
      <c r="D737" s="83" t="str">
        <f t="shared" si="353"/>
        <v>SYH_Personal</v>
      </c>
      <c r="E737" s="70" t="s">
        <v>38</v>
      </c>
      <c r="F737" s="71" t="s">
        <v>14</v>
      </c>
      <c r="G737" s="88">
        <f t="shared" si="354"/>
        <v>1855.5</v>
      </c>
      <c r="H737" s="72">
        <v>7422</v>
      </c>
      <c r="I737" s="88">
        <f t="shared" si="355"/>
        <v>762610500</v>
      </c>
      <c r="J737" s="92">
        <f t="shared" si="356"/>
        <v>3050442000</v>
      </c>
      <c r="K737" s="67">
        <v>331</v>
      </c>
      <c r="L737" s="68">
        <v>1364</v>
      </c>
      <c r="M737" s="68">
        <v>1195</v>
      </c>
      <c r="N737" s="68">
        <v>2392</v>
      </c>
      <c r="O737" s="69">
        <v>43</v>
      </c>
      <c r="P737" s="67">
        <v>4015030</v>
      </c>
      <c r="Q737" s="68">
        <v>3479201</v>
      </c>
      <c r="R737" s="68">
        <v>1854551</v>
      </c>
      <c r="S737" s="68">
        <v>5380443</v>
      </c>
      <c r="T737" s="69">
        <v>240377</v>
      </c>
      <c r="U737" s="102">
        <f t="shared" si="335"/>
        <v>12130</v>
      </c>
      <c r="V737" s="103">
        <f t="shared" si="336"/>
        <v>2550.733870967742</v>
      </c>
      <c r="W737" s="103">
        <f t="shared" si="337"/>
        <v>1551.9255230125523</v>
      </c>
      <c r="X737" s="103">
        <f t="shared" si="338"/>
        <v>2249.3490802675587</v>
      </c>
      <c r="Y737" s="92">
        <f t="shared" si="339"/>
        <v>5590.1627906976746</v>
      </c>
      <c r="Z737" s="102">
        <f>Coverages!$C$10*G737</f>
        <v>417487500</v>
      </c>
      <c r="AA737" s="103">
        <f>Coverages!$C$12*G737</f>
        <v>55665000</v>
      </c>
      <c r="AB737" s="103">
        <f>Coverages!$C$14*G737</f>
        <v>278325000</v>
      </c>
      <c r="AC737" s="103">
        <f>Coverages!$C$16*G737</f>
        <v>5566500</v>
      </c>
      <c r="AD737" s="92">
        <f>Coverages!$C$18*G737</f>
        <v>5566500</v>
      </c>
      <c r="AE737" s="106">
        <f t="shared" si="357"/>
        <v>0.17838857450821882</v>
      </c>
      <c r="AF737" s="107">
        <f t="shared" si="340"/>
        <v>0.73511182969549982</v>
      </c>
      <c r="AG737" s="107">
        <f t="shared" si="341"/>
        <v>0.6440312584209108</v>
      </c>
      <c r="AH737" s="107">
        <f t="shared" si="342"/>
        <v>1.2891403934249528</v>
      </c>
      <c r="AI737" s="108">
        <f t="shared" si="343"/>
        <v>2.3174346537321477E-2</v>
      </c>
      <c r="AJ737" s="106">
        <f t="shared" si="364"/>
        <v>0.19909676704530152</v>
      </c>
      <c r="AK737" s="107">
        <f t="shared" si="358"/>
        <v>0.75898078598951957</v>
      </c>
      <c r="AL737" s="107">
        <f t="shared" si="359"/>
        <v>0.6699303688040118</v>
      </c>
      <c r="AM737" s="107">
        <f t="shared" si="360"/>
        <v>1.3221644130583974</v>
      </c>
      <c r="AN737" s="108">
        <f t="shared" si="361"/>
        <v>3.1312721931089901E-2</v>
      </c>
      <c r="AO737" s="102">
        <f t="shared" si="362"/>
        <v>2163.8534087846942</v>
      </c>
      <c r="AP737" s="103">
        <f t="shared" si="344"/>
        <v>1875.0746429533817</v>
      </c>
      <c r="AQ737" s="103">
        <f t="shared" si="345"/>
        <v>999.48854756130424</v>
      </c>
      <c r="AR737" s="103">
        <f t="shared" si="346"/>
        <v>2899.7267582861764</v>
      </c>
      <c r="AS737" s="92">
        <f t="shared" si="347"/>
        <v>129.54836971166802</v>
      </c>
      <c r="AT737" s="102">
        <f t="shared" si="363"/>
        <v>2170.6908381129883</v>
      </c>
      <c r="AU737" s="103">
        <f t="shared" si="348"/>
        <v>1880.9995777499912</v>
      </c>
      <c r="AV737" s="103">
        <f t="shared" si="349"/>
        <v>1002.6467708867134</v>
      </c>
      <c r="AW737" s="103">
        <f t="shared" si="350"/>
        <v>2908.8894292419141</v>
      </c>
      <c r="AX737" s="92">
        <f t="shared" si="351"/>
        <v>129.95772175876291</v>
      </c>
    </row>
    <row r="738" spans="1:50" x14ac:dyDescent="0.2">
      <c r="A738" s="85" t="str">
        <f t="shared" si="352"/>
        <v>2015_3</v>
      </c>
      <c r="B738" s="59">
        <v>2015</v>
      </c>
      <c r="C738" s="59">
        <v>3</v>
      </c>
      <c r="D738" s="83" t="str">
        <f t="shared" si="353"/>
        <v>MSH_Personal</v>
      </c>
      <c r="E738" s="70" t="s">
        <v>39</v>
      </c>
      <c r="F738" s="71" t="s">
        <v>14</v>
      </c>
      <c r="G738" s="88">
        <f t="shared" si="354"/>
        <v>4816.75</v>
      </c>
      <c r="H738" s="72">
        <v>19267</v>
      </c>
      <c r="I738" s="88">
        <f t="shared" si="355"/>
        <v>1979684250</v>
      </c>
      <c r="J738" s="92">
        <f t="shared" si="356"/>
        <v>7918737000</v>
      </c>
      <c r="K738" s="67">
        <v>899</v>
      </c>
      <c r="L738" s="68">
        <v>3176</v>
      </c>
      <c r="M738" s="68">
        <v>2305</v>
      </c>
      <c r="N738" s="68">
        <v>5653</v>
      </c>
      <c r="O738" s="69">
        <v>486</v>
      </c>
      <c r="P738" s="67">
        <v>15239834</v>
      </c>
      <c r="Q738" s="68">
        <v>8957970</v>
      </c>
      <c r="R738" s="68">
        <v>2041200</v>
      </c>
      <c r="S738" s="68">
        <v>16681229</v>
      </c>
      <c r="T738" s="69">
        <v>2654211</v>
      </c>
      <c r="U738" s="102">
        <f t="shared" si="335"/>
        <v>16951.984427141269</v>
      </c>
      <c r="V738" s="103">
        <f t="shared" si="336"/>
        <v>2820.5195214105793</v>
      </c>
      <c r="W738" s="103">
        <f t="shared" si="337"/>
        <v>885.55314533622561</v>
      </c>
      <c r="X738" s="103">
        <f t="shared" si="338"/>
        <v>2950.8630815496199</v>
      </c>
      <c r="Y738" s="92">
        <f t="shared" si="339"/>
        <v>5461.3395061728397</v>
      </c>
      <c r="Z738" s="102">
        <f>Coverages!$C$10*G738</f>
        <v>1083768750</v>
      </c>
      <c r="AA738" s="103">
        <f>Coverages!$C$12*G738</f>
        <v>144502500</v>
      </c>
      <c r="AB738" s="103">
        <f>Coverages!$C$14*G738</f>
        <v>722512500</v>
      </c>
      <c r="AC738" s="103">
        <f>Coverages!$C$16*G738</f>
        <v>14450250</v>
      </c>
      <c r="AD738" s="92">
        <f>Coverages!$C$18*G738</f>
        <v>14450250</v>
      </c>
      <c r="AE738" s="106">
        <f t="shared" si="357"/>
        <v>0.18664036954377952</v>
      </c>
      <c r="AF738" s="107">
        <f t="shared" si="340"/>
        <v>0.65936575491773497</v>
      </c>
      <c r="AG738" s="107">
        <f t="shared" si="341"/>
        <v>0.47853843359111436</v>
      </c>
      <c r="AH738" s="107">
        <f t="shared" si="342"/>
        <v>1.1736129132713966</v>
      </c>
      <c r="AI738" s="108">
        <f t="shared" si="343"/>
        <v>0.10089790834068614</v>
      </c>
      <c r="AJ738" s="106">
        <f t="shared" si="364"/>
        <v>0.19972082804933092</v>
      </c>
      <c r="AK738" s="107">
        <f t="shared" si="358"/>
        <v>0.67527634238033862</v>
      </c>
      <c r="AL738" s="107">
        <f t="shared" si="359"/>
        <v>0.49530902709141167</v>
      </c>
      <c r="AM738" s="107">
        <f t="shared" si="360"/>
        <v>1.1887670890356019</v>
      </c>
      <c r="AN738" s="108">
        <f t="shared" si="361"/>
        <v>0.11100961479908486</v>
      </c>
      <c r="AO738" s="102">
        <f t="shared" si="362"/>
        <v>3163.924637982042</v>
      </c>
      <c r="AP738" s="103">
        <f t="shared" si="344"/>
        <v>1859.7539834950953</v>
      </c>
      <c r="AQ738" s="103">
        <f t="shared" si="345"/>
        <v>423.77121503088182</v>
      </c>
      <c r="AR738" s="103">
        <f t="shared" si="346"/>
        <v>3463.17101780246</v>
      </c>
      <c r="AS738" s="92">
        <f t="shared" si="347"/>
        <v>551.03773291119535</v>
      </c>
      <c r="AT738" s="102">
        <f t="shared" si="363"/>
        <v>3173.9221318161558</v>
      </c>
      <c r="AU738" s="103">
        <f t="shared" si="348"/>
        <v>1865.6305074678089</v>
      </c>
      <c r="AV738" s="103">
        <f t="shared" si="349"/>
        <v>425.11026402670376</v>
      </c>
      <c r="AW738" s="103">
        <f t="shared" si="350"/>
        <v>3474.1140821477106</v>
      </c>
      <c r="AX738" s="92">
        <f t="shared" si="351"/>
        <v>552.77892366871527</v>
      </c>
    </row>
    <row r="739" spans="1:50" x14ac:dyDescent="0.2">
      <c r="A739" s="85" t="str">
        <f t="shared" si="352"/>
        <v>2015_3</v>
      </c>
      <c r="B739" s="59">
        <v>2015</v>
      </c>
      <c r="C739" s="59">
        <v>3</v>
      </c>
      <c r="D739" s="83" t="str">
        <f t="shared" si="353"/>
        <v>SMH_Personal</v>
      </c>
      <c r="E739" s="70" t="s">
        <v>40</v>
      </c>
      <c r="F739" s="71" t="s">
        <v>14</v>
      </c>
      <c r="G739" s="88">
        <f t="shared" si="354"/>
        <v>3511</v>
      </c>
      <c r="H739" s="72">
        <v>14044</v>
      </c>
      <c r="I739" s="88">
        <f t="shared" si="355"/>
        <v>1443021000</v>
      </c>
      <c r="J739" s="92">
        <f t="shared" si="356"/>
        <v>5772084000</v>
      </c>
      <c r="K739" s="67">
        <v>457</v>
      </c>
      <c r="L739" s="68">
        <v>2208</v>
      </c>
      <c r="M739" s="68">
        <v>4860</v>
      </c>
      <c r="N739" s="68">
        <v>3755</v>
      </c>
      <c r="O739" s="69">
        <v>599</v>
      </c>
      <c r="P739" s="67">
        <v>6074502</v>
      </c>
      <c r="Q739" s="68">
        <v>7833700</v>
      </c>
      <c r="R739" s="68">
        <v>3805324</v>
      </c>
      <c r="S739" s="68">
        <v>13361015</v>
      </c>
      <c r="T739" s="69">
        <v>1616531</v>
      </c>
      <c r="U739" s="102">
        <f t="shared" si="335"/>
        <v>13292.126914660832</v>
      </c>
      <c r="V739" s="103">
        <f t="shared" si="336"/>
        <v>3547.871376811594</v>
      </c>
      <c r="W739" s="103">
        <f t="shared" si="337"/>
        <v>782.9884773662551</v>
      </c>
      <c r="X739" s="103">
        <f t="shared" si="338"/>
        <v>3558.1930758988015</v>
      </c>
      <c r="Y739" s="92">
        <f t="shared" si="339"/>
        <v>2698.7161936560933</v>
      </c>
      <c r="Z739" s="102">
        <f>Coverages!$C$10*G739</f>
        <v>789975000</v>
      </c>
      <c r="AA739" s="103">
        <f>Coverages!$C$12*G739</f>
        <v>105330000</v>
      </c>
      <c r="AB739" s="103">
        <f>Coverages!$C$14*G739</f>
        <v>526650000</v>
      </c>
      <c r="AC739" s="103">
        <f>Coverages!$C$16*G739</f>
        <v>10533000</v>
      </c>
      <c r="AD739" s="92">
        <f>Coverages!$C$18*G739</f>
        <v>10533000</v>
      </c>
      <c r="AE739" s="106">
        <f t="shared" si="357"/>
        <v>0.13016234690971235</v>
      </c>
      <c r="AF739" s="107">
        <f t="shared" si="340"/>
        <v>0.62888066078040439</v>
      </c>
      <c r="AG739" s="107">
        <f t="shared" si="341"/>
        <v>1.3842210196525206</v>
      </c>
      <c r="AH739" s="107">
        <f t="shared" si="342"/>
        <v>1.0694958701224722</v>
      </c>
      <c r="AI739" s="108">
        <f t="shared" si="343"/>
        <v>0.1706066647678724</v>
      </c>
      <c r="AJ739" s="106">
        <f t="shared" si="364"/>
        <v>0.1433936401064064</v>
      </c>
      <c r="AK739" s="107">
        <f t="shared" si="358"/>
        <v>0.64787750315544745</v>
      </c>
      <c r="AL739" s="107">
        <f t="shared" si="359"/>
        <v>1.4128980242726297</v>
      </c>
      <c r="AM739" s="107">
        <f t="shared" si="360"/>
        <v>1.0802162348381932</v>
      </c>
      <c r="AN739" s="108">
        <f t="shared" si="361"/>
        <v>0.18539838804081207</v>
      </c>
      <c r="AO739" s="102">
        <f t="shared" si="362"/>
        <v>1730.1344346340074</v>
      </c>
      <c r="AP739" s="103">
        <f t="shared" si="344"/>
        <v>2231.1876958131588</v>
      </c>
      <c r="AQ739" s="103">
        <f t="shared" si="345"/>
        <v>1083.8291085160922</v>
      </c>
      <c r="AR739" s="103">
        <f t="shared" si="346"/>
        <v>3805.4727997721448</v>
      </c>
      <c r="AS739" s="92">
        <f t="shared" si="347"/>
        <v>460.41896895471376</v>
      </c>
      <c r="AT739" s="102">
        <f t="shared" si="363"/>
        <v>1735.6013816449431</v>
      </c>
      <c r="AU739" s="103">
        <f t="shared" si="348"/>
        <v>2238.2378906767981</v>
      </c>
      <c r="AV739" s="103">
        <f t="shared" si="349"/>
        <v>1087.2538344718071</v>
      </c>
      <c r="AW739" s="103">
        <f t="shared" si="350"/>
        <v>3817.4974827860474</v>
      </c>
      <c r="AX739" s="92">
        <f t="shared" si="351"/>
        <v>461.87381896851485</v>
      </c>
    </row>
    <row r="740" spans="1:50" x14ac:dyDescent="0.2">
      <c r="A740" s="85" t="str">
        <f t="shared" si="352"/>
        <v>2015_4</v>
      </c>
      <c r="B740" s="59">
        <v>2015</v>
      </c>
      <c r="C740" s="59">
        <v>4</v>
      </c>
      <c r="D740" s="83" t="str">
        <f t="shared" si="353"/>
        <v>SML_Personal</v>
      </c>
      <c r="E740" s="70" t="s">
        <v>13</v>
      </c>
      <c r="F740" s="71" t="s">
        <v>14</v>
      </c>
      <c r="G740" s="88">
        <f t="shared" si="354"/>
        <v>5396.5</v>
      </c>
      <c r="H740" s="72">
        <v>21586</v>
      </c>
      <c r="I740" s="88">
        <f t="shared" si="355"/>
        <v>2217961500</v>
      </c>
      <c r="J740" s="92">
        <f t="shared" si="356"/>
        <v>8871846000</v>
      </c>
      <c r="K740" s="67">
        <v>131</v>
      </c>
      <c r="L740" s="68">
        <v>2472</v>
      </c>
      <c r="M740" s="68">
        <v>1252</v>
      </c>
      <c r="N740" s="68">
        <v>4281</v>
      </c>
      <c r="O740" s="69">
        <v>566</v>
      </c>
      <c r="P740" s="67">
        <v>2036914</v>
      </c>
      <c r="Q740" s="68">
        <v>4309914</v>
      </c>
      <c r="R740" s="68">
        <v>1971626</v>
      </c>
      <c r="S740" s="68">
        <v>6804727</v>
      </c>
      <c r="T740" s="69">
        <v>1854617</v>
      </c>
      <c r="U740" s="102">
        <f t="shared" si="335"/>
        <v>15548.961832061068</v>
      </c>
      <c r="V740" s="103">
        <f t="shared" si="336"/>
        <v>1743.4927184466019</v>
      </c>
      <c r="W740" s="103">
        <f t="shared" si="337"/>
        <v>1574.7811501597444</v>
      </c>
      <c r="X740" s="103">
        <f t="shared" si="338"/>
        <v>1589.518103246905</v>
      </c>
      <c r="Y740" s="92">
        <f t="shared" si="339"/>
        <v>3276.7084805653712</v>
      </c>
      <c r="Z740" s="102">
        <f>Coverages!$C$10*G740</f>
        <v>1214212500</v>
      </c>
      <c r="AA740" s="103">
        <f>Coverages!$C$12*G740</f>
        <v>161895000</v>
      </c>
      <c r="AB740" s="103">
        <f>Coverages!$C$14*G740</f>
        <v>809475000</v>
      </c>
      <c r="AC740" s="103">
        <f>Coverages!$C$16*G740</f>
        <v>16189500</v>
      </c>
      <c r="AD740" s="92">
        <f>Coverages!$C$18*G740</f>
        <v>16189500</v>
      </c>
      <c r="AE740" s="106">
        <f t="shared" si="357"/>
        <v>2.4274993051051609E-2</v>
      </c>
      <c r="AF740" s="107">
        <f t="shared" si="340"/>
        <v>0.45807467803205781</v>
      </c>
      <c r="AG740" s="107">
        <f t="shared" si="341"/>
        <v>0.23200222366348558</v>
      </c>
      <c r="AH740" s="107">
        <f t="shared" si="342"/>
        <v>0.79329194848512929</v>
      </c>
      <c r="AI740" s="108">
        <f t="shared" si="343"/>
        <v>0.10488279440378023</v>
      </c>
      <c r="AJ740" s="106">
        <f t="shared" si="364"/>
        <v>2.9156378534791708E-2</v>
      </c>
      <c r="AK740" s="107">
        <f t="shared" si="358"/>
        <v>0.473877610892602</v>
      </c>
      <c r="AL740" s="107">
        <f t="shared" si="359"/>
        <v>0.24539053753755719</v>
      </c>
      <c r="AM740" s="107">
        <f t="shared" si="360"/>
        <v>0.80613579331697238</v>
      </c>
      <c r="AN740" s="108">
        <f t="shared" si="361"/>
        <v>0.11460113034878003</v>
      </c>
      <c r="AO740" s="102">
        <f t="shared" si="362"/>
        <v>377.45094042434914</v>
      </c>
      <c r="AP740" s="103">
        <f t="shared" si="344"/>
        <v>798.64986565366439</v>
      </c>
      <c r="AQ740" s="103">
        <f t="shared" si="345"/>
        <v>365.3527286204021</v>
      </c>
      <c r="AR740" s="103">
        <f t="shared" si="346"/>
        <v>1260.951913277124</v>
      </c>
      <c r="AS740" s="92">
        <f t="shared" si="347"/>
        <v>343.67034188826091</v>
      </c>
      <c r="AT740" s="102">
        <f t="shared" si="363"/>
        <v>378.64362478992228</v>
      </c>
      <c r="AU740" s="103">
        <f t="shared" si="348"/>
        <v>801.17347099231142</v>
      </c>
      <c r="AV740" s="103">
        <f t="shared" si="349"/>
        <v>366.50718457924847</v>
      </c>
      <c r="AW740" s="103">
        <f t="shared" si="350"/>
        <v>1264.9363188558052</v>
      </c>
      <c r="AX740" s="92">
        <f t="shared" si="351"/>
        <v>344.75628498650963</v>
      </c>
    </row>
    <row r="741" spans="1:50" x14ac:dyDescent="0.2">
      <c r="A741" s="85" t="str">
        <f t="shared" si="352"/>
        <v>2015_4</v>
      </c>
      <c r="B741" s="59">
        <v>2015</v>
      </c>
      <c r="C741" s="59">
        <v>4</v>
      </c>
      <c r="D741" s="83" t="str">
        <f t="shared" si="353"/>
        <v>LSL_Personal</v>
      </c>
      <c r="E741" s="70" t="s">
        <v>15</v>
      </c>
      <c r="F741" s="71" t="s">
        <v>14</v>
      </c>
      <c r="G741" s="88">
        <f t="shared" si="354"/>
        <v>1385.25</v>
      </c>
      <c r="H741" s="72">
        <v>5541</v>
      </c>
      <c r="I741" s="88">
        <f t="shared" si="355"/>
        <v>569337750</v>
      </c>
      <c r="J741" s="92">
        <f t="shared" si="356"/>
        <v>2277351000</v>
      </c>
      <c r="K741" s="67">
        <v>24</v>
      </c>
      <c r="L741" s="68">
        <v>408</v>
      </c>
      <c r="M741" s="68">
        <v>983</v>
      </c>
      <c r="N741" s="68">
        <v>706</v>
      </c>
      <c r="O741" s="69">
        <v>94</v>
      </c>
      <c r="P741" s="67">
        <v>697044</v>
      </c>
      <c r="Q741" s="68">
        <v>1316100</v>
      </c>
      <c r="R741" s="68">
        <v>1656106</v>
      </c>
      <c r="S741" s="68">
        <v>2304068</v>
      </c>
      <c r="T741" s="69">
        <v>559514</v>
      </c>
      <c r="U741" s="102">
        <f t="shared" si="335"/>
        <v>29043.5</v>
      </c>
      <c r="V741" s="103">
        <f t="shared" si="336"/>
        <v>3225.7352941176468</v>
      </c>
      <c r="W741" s="103">
        <f t="shared" si="337"/>
        <v>1684.7466937945067</v>
      </c>
      <c r="X741" s="103">
        <f t="shared" si="338"/>
        <v>3263.5524079320112</v>
      </c>
      <c r="Y741" s="92">
        <f t="shared" si="339"/>
        <v>5952.2765957446809</v>
      </c>
      <c r="Z741" s="102">
        <f>Coverages!$C$10*G741</f>
        <v>311681250</v>
      </c>
      <c r="AA741" s="103">
        <f>Coverages!$C$12*G741</f>
        <v>41557500</v>
      </c>
      <c r="AB741" s="103">
        <f>Coverages!$C$14*G741</f>
        <v>207787500</v>
      </c>
      <c r="AC741" s="103">
        <f>Coverages!$C$16*G741</f>
        <v>4155750</v>
      </c>
      <c r="AD741" s="92">
        <f>Coverages!$C$18*G741</f>
        <v>4155750</v>
      </c>
      <c r="AE741" s="106">
        <f t="shared" si="357"/>
        <v>1.7325392528424473E-2</v>
      </c>
      <c r="AF741" s="107">
        <f t="shared" si="340"/>
        <v>0.29453167298321603</v>
      </c>
      <c r="AG741" s="107">
        <f t="shared" si="341"/>
        <v>0.70961920231005238</v>
      </c>
      <c r="AH741" s="107">
        <f t="shared" si="342"/>
        <v>0.50965529687781985</v>
      </c>
      <c r="AI741" s="108">
        <f t="shared" si="343"/>
        <v>6.7857787402995848E-2</v>
      </c>
      <c r="AJ741" s="106">
        <f t="shared" si="364"/>
        <v>2.5493816102267679E-2</v>
      </c>
      <c r="AK741" s="107">
        <f t="shared" si="358"/>
        <v>0.32306790345288439</v>
      </c>
      <c r="AL741" s="107">
        <f t="shared" si="359"/>
        <v>0.73803687239980365</v>
      </c>
      <c r="AM741" s="107">
        <f t="shared" si="360"/>
        <v>0.54095072210032391</v>
      </c>
      <c r="AN741" s="108">
        <f t="shared" si="361"/>
        <v>8.3602428920783747E-2</v>
      </c>
      <c r="AO741" s="102">
        <f t="shared" si="362"/>
        <v>503.19003789929616</v>
      </c>
      <c r="AP741" s="103">
        <f t="shared" si="344"/>
        <v>950.08121277747694</v>
      </c>
      <c r="AQ741" s="103">
        <f t="shared" si="345"/>
        <v>1195.5286049449558</v>
      </c>
      <c r="AR741" s="103">
        <f t="shared" si="346"/>
        <v>1663.2867713409132</v>
      </c>
      <c r="AS741" s="92">
        <f t="shared" si="347"/>
        <v>403.90831979787043</v>
      </c>
      <c r="AT741" s="102">
        <f t="shared" si="363"/>
        <v>504.78003762333964</v>
      </c>
      <c r="AU741" s="103">
        <f t="shared" si="348"/>
        <v>953.08331685815699</v>
      </c>
      <c r="AV741" s="103">
        <f t="shared" si="349"/>
        <v>1199.3062833741319</v>
      </c>
      <c r="AW741" s="103">
        <f t="shared" si="350"/>
        <v>1668.5424904693718</v>
      </c>
      <c r="AX741" s="92">
        <f t="shared" si="351"/>
        <v>405.18460523408169</v>
      </c>
    </row>
    <row r="742" spans="1:50" x14ac:dyDescent="0.2">
      <c r="A742" s="85" t="str">
        <f t="shared" si="352"/>
        <v>2015_4</v>
      </c>
      <c r="B742" s="59">
        <v>2015</v>
      </c>
      <c r="C742" s="59">
        <v>4</v>
      </c>
      <c r="D742" s="83" t="str">
        <f t="shared" si="353"/>
        <v>MYA_Personal</v>
      </c>
      <c r="E742" s="70" t="s">
        <v>16</v>
      </c>
      <c r="F742" s="71" t="s">
        <v>14</v>
      </c>
      <c r="G742" s="88">
        <f t="shared" si="354"/>
        <v>1349.25</v>
      </c>
      <c r="H742" s="72">
        <v>5397</v>
      </c>
      <c r="I742" s="88">
        <f t="shared" si="355"/>
        <v>554541750</v>
      </c>
      <c r="J742" s="92">
        <f t="shared" si="356"/>
        <v>2218167000</v>
      </c>
      <c r="K742" s="67">
        <v>105</v>
      </c>
      <c r="L742" s="68">
        <v>664</v>
      </c>
      <c r="M742" s="68">
        <v>933</v>
      </c>
      <c r="N742" s="68">
        <v>1856</v>
      </c>
      <c r="O742" s="69">
        <v>431</v>
      </c>
      <c r="P742" s="67">
        <v>1051769</v>
      </c>
      <c r="Q742" s="68">
        <v>2444564</v>
      </c>
      <c r="R742" s="68">
        <v>988189</v>
      </c>
      <c r="S742" s="68">
        <v>5302600</v>
      </c>
      <c r="T742" s="69">
        <v>2290485</v>
      </c>
      <c r="U742" s="102">
        <f t="shared" si="335"/>
        <v>10016.847619047619</v>
      </c>
      <c r="V742" s="103">
        <f t="shared" si="336"/>
        <v>3681.5722891566265</v>
      </c>
      <c r="W742" s="103">
        <f t="shared" si="337"/>
        <v>1059.1521972132905</v>
      </c>
      <c r="X742" s="103">
        <f t="shared" si="338"/>
        <v>2857.0043103448274</v>
      </c>
      <c r="Y742" s="92">
        <f t="shared" si="339"/>
        <v>5314.3503480278423</v>
      </c>
      <c r="Z742" s="102">
        <f>Coverages!$C$10*G742</f>
        <v>303581250</v>
      </c>
      <c r="AA742" s="103">
        <f>Coverages!$C$12*G742</f>
        <v>40477500</v>
      </c>
      <c r="AB742" s="103">
        <f>Coverages!$C$14*G742</f>
        <v>202387500</v>
      </c>
      <c r="AC742" s="103">
        <f>Coverages!$C$16*G742</f>
        <v>4047750</v>
      </c>
      <c r="AD742" s="92">
        <f>Coverages!$C$18*G742</f>
        <v>4047750</v>
      </c>
      <c r="AE742" s="106">
        <f t="shared" si="357"/>
        <v>7.7821011673151752E-2</v>
      </c>
      <c r="AF742" s="107">
        <f t="shared" si="340"/>
        <v>0.49212525477116914</v>
      </c>
      <c r="AG742" s="107">
        <f t="shared" si="341"/>
        <v>0.69149527515286269</v>
      </c>
      <c r="AH742" s="107">
        <f t="shared" si="342"/>
        <v>1.3755790253844729</v>
      </c>
      <c r="AI742" s="108">
        <f t="shared" si="343"/>
        <v>0.31943672410598478</v>
      </c>
      <c r="AJ742" s="106">
        <f t="shared" si="364"/>
        <v>9.4813843336361225E-2</v>
      </c>
      <c r="AK742" s="107">
        <f t="shared" si="358"/>
        <v>0.52383741613789203</v>
      </c>
      <c r="AL742" s="107">
        <f t="shared" si="359"/>
        <v>0.7207930897286059</v>
      </c>
      <c r="AM742" s="107">
        <f t="shared" si="360"/>
        <v>1.4211725477777439</v>
      </c>
      <c r="AN742" s="108">
        <f t="shared" si="361"/>
        <v>0.34901251618977358</v>
      </c>
      <c r="AO742" s="102">
        <f t="shared" si="362"/>
        <v>779.52121549008712</v>
      </c>
      <c r="AP742" s="103">
        <f t="shared" si="344"/>
        <v>1811.7947007596813</v>
      </c>
      <c r="AQ742" s="103">
        <f t="shared" si="345"/>
        <v>732.39874004076341</v>
      </c>
      <c r="AR742" s="103">
        <f t="shared" si="346"/>
        <v>3930.0352047433757</v>
      </c>
      <c r="AS742" s="92">
        <f t="shared" si="347"/>
        <v>1697.5986659255141</v>
      </c>
      <c r="AT742" s="102">
        <f t="shared" si="363"/>
        <v>781.98437736564733</v>
      </c>
      <c r="AU742" s="103">
        <f t="shared" si="348"/>
        <v>1817.5196810996295</v>
      </c>
      <c r="AV742" s="103">
        <f t="shared" si="349"/>
        <v>734.7130024602186</v>
      </c>
      <c r="AW742" s="103">
        <f t="shared" si="350"/>
        <v>3942.4534849563747</v>
      </c>
      <c r="AX742" s="92">
        <f t="shared" si="351"/>
        <v>1702.9628051315019</v>
      </c>
    </row>
    <row r="743" spans="1:50" x14ac:dyDescent="0.2">
      <c r="A743" s="85" t="str">
        <f t="shared" si="352"/>
        <v>2015_4</v>
      </c>
      <c r="B743" s="59">
        <v>2015</v>
      </c>
      <c r="C743" s="59">
        <v>4</v>
      </c>
      <c r="D743" s="83" t="str">
        <f t="shared" si="353"/>
        <v>SMA_Personal</v>
      </c>
      <c r="E743" s="70" t="s">
        <v>17</v>
      </c>
      <c r="F743" s="71" t="s">
        <v>14</v>
      </c>
      <c r="G743" s="88">
        <f t="shared" si="354"/>
        <v>5438.5</v>
      </c>
      <c r="H743" s="72">
        <v>21754</v>
      </c>
      <c r="I743" s="88">
        <f t="shared" si="355"/>
        <v>2235223500</v>
      </c>
      <c r="J743" s="92">
        <f t="shared" si="356"/>
        <v>8940894000</v>
      </c>
      <c r="K743" s="67">
        <v>134</v>
      </c>
      <c r="L743" s="68">
        <v>1904</v>
      </c>
      <c r="M743" s="68">
        <v>3269</v>
      </c>
      <c r="N743" s="68">
        <v>2714</v>
      </c>
      <c r="O743" s="69">
        <v>470</v>
      </c>
      <c r="P743" s="67">
        <v>2331228</v>
      </c>
      <c r="Q743" s="68">
        <v>7999142</v>
      </c>
      <c r="R743" s="68">
        <v>3037194</v>
      </c>
      <c r="S743" s="68">
        <v>8719134</v>
      </c>
      <c r="T743" s="69">
        <v>2609180</v>
      </c>
      <c r="U743" s="102">
        <f t="shared" si="335"/>
        <v>17397.223880597016</v>
      </c>
      <c r="V743" s="103">
        <f t="shared" si="336"/>
        <v>4201.2300420168067</v>
      </c>
      <c r="W743" s="103">
        <f t="shared" si="337"/>
        <v>929.0896298562252</v>
      </c>
      <c r="X743" s="103">
        <f t="shared" si="338"/>
        <v>3212.650700073692</v>
      </c>
      <c r="Y743" s="92">
        <f t="shared" si="339"/>
        <v>5551.4468085106382</v>
      </c>
      <c r="Z743" s="102">
        <f>Coverages!$C$10*G743</f>
        <v>1223662500</v>
      </c>
      <c r="AA743" s="103">
        <f>Coverages!$C$12*G743</f>
        <v>163155000</v>
      </c>
      <c r="AB743" s="103">
        <f>Coverages!$C$14*G743</f>
        <v>815775000</v>
      </c>
      <c r="AC743" s="103">
        <f>Coverages!$C$16*G743</f>
        <v>16315500</v>
      </c>
      <c r="AD743" s="92">
        <f>Coverages!$C$18*G743</f>
        <v>16315500</v>
      </c>
      <c r="AE743" s="106">
        <f t="shared" si="357"/>
        <v>2.4639146823572676E-2</v>
      </c>
      <c r="AF743" s="107">
        <f t="shared" si="340"/>
        <v>0.35009653397076401</v>
      </c>
      <c r="AG743" s="107">
        <f t="shared" si="341"/>
        <v>0.60108485795715727</v>
      </c>
      <c r="AH743" s="107">
        <f t="shared" si="342"/>
        <v>0.49903466029236004</v>
      </c>
      <c r="AI743" s="108">
        <f t="shared" si="343"/>
        <v>8.6420888112531027E-2</v>
      </c>
      <c r="AJ743" s="106">
        <f t="shared" si="364"/>
        <v>2.9537068633279234E-2</v>
      </c>
      <c r="AK743" s="107">
        <f t="shared" si="358"/>
        <v>0.36516727776296543</v>
      </c>
      <c r="AL743" s="107">
        <f t="shared" si="359"/>
        <v>0.61655607608437446</v>
      </c>
      <c r="AM743" s="107">
        <f t="shared" si="360"/>
        <v>0.51483205791387143</v>
      </c>
      <c r="AN743" s="108">
        <f t="shared" si="361"/>
        <v>9.5298554031107985E-2</v>
      </c>
      <c r="AO743" s="102">
        <f t="shared" si="362"/>
        <v>428.65275351659466</v>
      </c>
      <c r="AP743" s="103">
        <f t="shared" si="344"/>
        <v>1470.8360761239312</v>
      </c>
      <c r="AQ743" s="103">
        <f t="shared" si="345"/>
        <v>558.46170819159693</v>
      </c>
      <c r="AR743" s="103">
        <f t="shared" si="346"/>
        <v>1603.2240507492875</v>
      </c>
      <c r="AS743" s="92">
        <f t="shared" si="347"/>
        <v>479.76096350096532</v>
      </c>
      <c r="AT743" s="102">
        <f t="shared" si="363"/>
        <v>430.00722739021745</v>
      </c>
      <c r="AU743" s="103">
        <f t="shared" si="348"/>
        <v>1475.4836819567363</v>
      </c>
      <c r="AV743" s="103">
        <f t="shared" si="349"/>
        <v>560.22635751895734</v>
      </c>
      <c r="AW743" s="103">
        <f t="shared" si="350"/>
        <v>1608.289981324768</v>
      </c>
      <c r="AX743" s="92">
        <f t="shared" si="351"/>
        <v>481.27693111184641</v>
      </c>
    </row>
    <row r="744" spans="1:50" x14ac:dyDescent="0.2">
      <c r="A744" s="85" t="str">
        <f t="shared" si="352"/>
        <v>2015_4</v>
      </c>
      <c r="B744" s="59">
        <v>2015</v>
      </c>
      <c r="C744" s="59">
        <v>4</v>
      </c>
      <c r="D744" s="83" t="str">
        <f t="shared" si="353"/>
        <v>MSL_Personal</v>
      </c>
      <c r="E744" s="70" t="s">
        <v>18</v>
      </c>
      <c r="F744" s="71" t="s">
        <v>14</v>
      </c>
      <c r="G744" s="88">
        <f t="shared" si="354"/>
        <v>4285</v>
      </c>
      <c r="H744" s="72">
        <v>17140</v>
      </c>
      <c r="I744" s="88">
        <f t="shared" si="355"/>
        <v>1761135000</v>
      </c>
      <c r="J744" s="92">
        <f t="shared" si="356"/>
        <v>7044540000</v>
      </c>
      <c r="K744" s="67">
        <v>172</v>
      </c>
      <c r="L744" s="68">
        <v>1419</v>
      </c>
      <c r="M744" s="68">
        <v>2937</v>
      </c>
      <c r="N744" s="68">
        <v>2194</v>
      </c>
      <c r="O744" s="69">
        <v>407</v>
      </c>
      <c r="P744" s="67">
        <v>4274701</v>
      </c>
      <c r="Q744" s="68">
        <v>4656851</v>
      </c>
      <c r="R744" s="68">
        <v>6114164</v>
      </c>
      <c r="S744" s="68">
        <v>7675052</v>
      </c>
      <c r="T744" s="69">
        <v>1359041</v>
      </c>
      <c r="U744" s="102">
        <f t="shared" si="335"/>
        <v>24852.912790697676</v>
      </c>
      <c r="V744" s="103">
        <f t="shared" si="336"/>
        <v>3281.7836504580691</v>
      </c>
      <c r="W744" s="103">
        <f t="shared" si="337"/>
        <v>2081.7718760640109</v>
      </c>
      <c r="X744" s="103">
        <f t="shared" si="338"/>
        <v>3498.2005469462169</v>
      </c>
      <c r="Y744" s="92">
        <f t="shared" si="339"/>
        <v>3339.1670761670762</v>
      </c>
      <c r="Z744" s="102">
        <f>Coverages!$C$10*G744</f>
        <v>964125000</v>
      </c>
      <c r="AA744" s="103">
        <f>Coverages!$C$12*G744</f>
        <v>128550000</v>
      </c>
      <c r="AB744" s="103">
        <f>Coverages!$C$14*G744</f>
        <v>642750000</v>
      </c>
      <c r="AC744" s="103">
        <f>Coverages!$C$16*G744</f>
        <v>12855000</v>
      </c>
      <c r="AD744" s="92">
        <f>Coverages!$C$18*G744</f>
        <v>12855000</v>
      </c>
      <c r="AE744" s="106">
        <f t="shared" si="357"/>
        <v>4.0140023337222872E-2</v>
      </c>
      <c r="AF744" s="107">
        <f t="shared" si="340"/>
        <v>0.33115519253208869</v>
      </c>
      <c r="AG744" s="107">
        <f t="shared" si="341"/>
        <v>0.68541423570595095</v>
      </c>
      <c r="AH744" s="107">
        <f t="shared" si="342"/>
        <v>0.51201866977829635</v>
      </c>
      <c r="AI744" s="108">
        <f t="shared" si="343"/>
        <v>9.4982497082847145E-2</v>
      </c>
      <c r="AJ744" s="106">
        <f t="shared" si="364"/>
        <v>4.7126742066970796E-2</v>
      </c>
      <c r="AK744" s="107">
        <f t="shared" si="358"/>
        <v>0.34790689583431206</v>
      </c>
      <c r="AL744" s="107">
        <f t="shared" si="359"/>
        <v>0.70194247534666565</v>
      </c>
      <c r="AM744" s="107">
        <f t="shared" si="360"/>
        <v>0.52981067960082917</v>
      </c>
      <c r="AN744" s="108">
        <f t="shared" si="361"/>
        <v>0.10541841822205049</v>
      </c>
      <c r="AO744" s="102">
        <f t="shared" si="362"/>
        <v>997.59649941656937</v>
      </c>
      <c r="AP744" s="103">
        <f t="shared" si="344"/>
        <v>1086.7796966161027</v>
      </c>
      <c r="AQ744" s="103">
        <f t="shared" si="345"/>
        <v>1426.8760793465578</v>
      </c>
      <c r="AR744" s="103">
        <f t="shared" si="346"/>
        <v>1791.1439906651108</v>
      </c>
      <c r="AS744" s="92">
        <f t="shared" si="347"/>
        <v>317.16242707117851</v>
      </c>
      <c r="AT744" s="102">
        <f t="shared" si="363"/>
        <v>1000.7487441736416</v>
      </c>
      <c r="AU744" s="103">
        <f t="shared" si="348"/>
        <v>1090.2137459564465</v>
      </c>
      <c r="AV744" s="103">
        <f t="shared" si="349"/>
        <v>1431.3847786480717</v>
      </c>
      <c r="AW744" s="103">
        <f t="shared" si="350"/>
        <v>1796.8037180769829</v>
      </c>
      <c r="AX744" s="92">
        <f t="shared" si="351"/>
        <v>318.1646094149018</v>
      </c>
    </row>
    <row r="745" spans="1:50" x14ac:dyDescent="0.2">
      <c r="A745" s="85" t="str">
        <f t="shared" si="352"/>
        <v>2015_4</v>
      </c>
      <c r="B745" s="59">
        <v>2015</v>
      </c>
      <c r="C745" s="59">
        <v>4</v>
      </c>
      <c r="D745" s="83" t="str">
        <f t="shared" si="353"/>
        <v>LYL_Personal</v>
      </c>
      <c r="E745" s="70" t="s">
        <v>19</v>
      </c>
      <c r="F745" s="71" t="s">
        <v>14</v>
      </c>
      <c r="G745" s="88">
        <f t="shared" si="354"/>
        <v>1084.5</v>
      </c>
      <c r="H745" s="72">
        <v>4338</v>
      </c>
      <c r="I745" s="88">
        <f t="shared" si="355"/>
        <v>445729500</v>
      </c>
      <c r="J745" s="92">
        <f t="shared" si="356"/>
        <v>1782918000</v>
      </c>
      <c r="K745" s="67">
        <v>91</v>
      </c>
      <c r="L745" s="68">
        <v>388</v>
      </c>
      <c r="M745" s="68">
        <v>801</v>
      </c>
      <c r="N745" s="68">
        <v>588</v>
      </c>
      <c r="O745" s="69">
        <v>154</v>
      </c>
      <c r="P745" s="67">
        <v>1708543</v>
      </c>
      <c r="Q745" s="68">
        <v>1267893</v>
      </c>
      <c r="R745" s="68">
        <v>1383052</v>
      </c>
      <c r="S745" s="68">
        <v>2193500</v>
      </c>
      <c r="T745" s="69">
        <v>878733</v>
      </c>
      <c r="U745" s="102">
        <f t="shared" si="335"/>
        <v>18775.197802197803</v>
      </c>
      <c r="V745" s="103">
        <f t="shared" si="336"/>
        <v>3267.7654639175257</v>
      </c>
      <c r="W745" s="103">
        <f t="shared" si="337"/>
        <v>1726.6566791510611</v>
      </c>
      <c r="X745" s="103">
        <f t="shared" si="338"/>
        <v>3730.4421768707484</v>
      </c>
      <c r="Y745" s="92">
        <f t="shared" si="339"/>
        <v>5706.0584415584417</v>
      </c>
      <c r="Z745" s="102">
        <f>Coverages!$C$10*G745</f>
        <v>244012500</v>
      </c>
      <c r="AA745" s="103">
        <f>Coverages!$C$12*G745</f>
        <v>32535000</v>
      </c>
      <c r="AB745" s="103">
        <f>Coverages!$C$14*G745</f>
        <v>162675000</v>
      </c>
      <c r="AC745" s="103">
        <f>Coverages!$C$16*G745</f>
        <v>3253500</v>
      </c>
      <c r="AD745" s="92">
        <f>Coverages!$C$18*G745</f>
        <v>3253500</v>
      </c>
      <c r="AE745" s="106">
        <f t="shared" si="357"/>
        <v>8.3909635776855687E-2</v>
      </c>
      <c r="AF745" s="107">
        <f t="shared" si="340"/>
        <v>0.35776855693868143</v>
      </c>
      <c r="AG745" s="107">
        <f t="shared" si="341"/>
        <v>0.7385892116182573</v>
      </c>
      <c r="AH745" s="107">
        <f t="shared" si="342"/>
        <v>0.54218533886583675</v>
      </c>
      <c r="AI745" s="108">
        <f t="shared" si="343"/>
        <v>0.14200092208390963</v>
      </c>
      <c r="AJ745" s="106">
        <f t="shared" si="364"/>
        <v>0.10352589619392913</v>
      </c>
      <c r="AK745" s="107">
        <f t="shared" si="358"/>
        <v>0.39168325927423497</v>
      </c>
      <c r="AL745" s="107">
        <f t="shared" si="359"/>
        <v>0.76967804148128671</v>
      </c>
      <c r="AM745" s="107">
        <f t="shared" si="360"/>
        <v>0.57743540011604333</v>
      </c>
      <c r="AN745" s="108">
        <f t="shared" si="361"/>
        <v>0.16669712220153191</v>
      </c>
      <c r="AO745" s="102">
        <f t="shared" si="362"/>
        <v>1575.4200092208391</v>
      </c>
      <c r="AP745" s="103">
        <f t="shared" si="344"/>
        <v>1169.1037344398339</v>
      </c>
      <c r="AQ745" s="103">
        <f t="shared" si="345"/>
        <v>1275.2899953895806</v>
      </c>
      <c r="AR745" s="103">
        <f t="shared" si="346"/>
        <v>2022.5910557860766</v>
      </c>
      <c r="AS745" s="92">
        <f t="shared" si="347"/>
        <v>810.2655601659751</v>
      </c>
      <c r="AT745" s="102">
        <f t="shared" si="363"/>
        <v>1580.3980834895015</v>
      </c>
      <c r="AU745" s="103">
        <f t="shared" si="348"/>
        <v>1172.7979145211764</v>
      </c>
      <c r="AV745" s="103">
        <f t="shared" si="349"/>
        <v>1279.3197070055141</v>
      </c>
      <c r="AW745" s="103">
        <f t="shared" si="350"/>
        <v>2028.9821187609684</v>
      </c>
      <c r="AX745" s="92">
        <f t="shared" si="351"/>
        <v>812.82586923418376</v>
      </c>
    </row>
    <row r="746" spans="1:50" x14ac:dyDescent="0.2">
      <c r="A746" s="85" t="str">
        <f t="shared" si="352"/>
        <v>2015_4</v>
      </c>
      <c r="B746" s="59">
        <v>2015</v>
      </c>
      <c r="C746" s="59">
        <v>4</v>
      </c>
      <c r="D746" s="83" t="str">
        <f t="shared" si="353"/>
        <v>LSA_Personal</v>
      </c>
      <c r="E746" s="70" t="s">
        <v>20</v>
      </c>
      <c r="F746" s="71" t="s">
        <v>14</v>
      </c>
      <c r="G746" s="88">
        <f t="shared" si="354"/>
        <v>6878.75</v>
      </c>
      <c r="H746" s="72">
        <v>27515</v>
      </c>
      <c r="I746" s="88">
        <f t="shared" si="355"/>
        <v>2827166250</v>
      </c>
      <c r="J746" s="92">
        <f t="shared" si="356"/>
        <v>11308665000</v>
      </c>
      <c r="K746" s="67">
        <v>372</v>
      </c>
      <c r="L746" s="68">
        <v>3100</v>
      </c>
      <c r="M746" s="68">
        <v>2359</v>
      </c>
      <c r="N746" s="68">
        <v>5188</v>
      </c>
      <c r="O746" s="69">
        <v>922</v>
      </c>
      <c r="P746" s="67">
        <v>11208157</v>
      </c>
      <c r="Q746" s="68">
        <v>8352952</v>
      </c>
      <c r="R746" s="68">
        <v>4445092</v>
      </c>
      <c r="S746" s="68">
        <v>13144033</v>
      </c>
      <c r="T746" s="69">
        <v>8602108</v>
      </c>
      <c r="U746" s="102">
        <f t="shared" si="335"/>
        <v>30129.454301075268</v>
      </c>
      <c r="V746" s="103">
        <f t="shared" si="336"/>
        <v>2694.5006451612903</v>
      </c>
      <c r="W746" s="103">
        <f t="shared" si="337"/>
        <v>1884.3119966087324</v>
      </c>
      <c r="X746" s="103">
        <f t="shared" si="338"/>
        <v>2533.545296838859</v>
      </c>
      <c r="Y746" s="92">
        <f t="shared" si="339"/>
        <v>9329.8351409978313</v>
      </c>
      <c r="Z746" s="102">
        <f>Coverages!$C$10*G746</f>
        <v>1547718750</v>
      </c>
      <c r="AA746" s="103">
        <f>Coverages!$C$12*G746</f>
        <v>206362500</v>
      </c>
      <c r="AB746" s="103">
        <f>Coverages!$C$14*G746</f>
        <v>1031812500</v>
      </c>
      <c r="AC746" s="103">
        <f>Coverages!$C$16*G746</f>
        <v>20636250</v>
      </c>
      <c r="AD746" s="92">
        <f>Coverages!$C$18*G746</f>
        <v>20636250</v>
      </c>
      <c r="AE746" s="106">
        <f t="shared" si="357"/>
        <v>5.4079592949300384E-2</v>
      </c>
      <c r="AF746" s="107">
        <f t="shared" si="340"/>
        <v>0.45066327457750316</v>
      </c>
      <c r="AG746" s="107">
        <f t="shared" si="341"/>
        <v>0.34294021442849354</v>
      </c>
      <c r="AH746" s="107">
        <f t="shared" si="342"/>
        <v>0.75420679629293108</v>
      </c>
      <c r="AI746" s="108">
        <f t="shared" si="343"/>
        <v>0.13403598037434128</v>
      </c>
      <c r="AJ746" s="106">
        <f t="shared" si="364"/>
        <v>6.0433562987624416E-2</v>
      </c>
      <c r="AK746" s="107">
        <f t="shared" si="358"/>
        <v>0.46464132360161248</v>
      </c>
      <c r="AL746" s="107">
        <f t="shared" si="359"/>
        <v>0.35627582207627867</v>
      </c>
      <c r="AM746" s="107">
        <f t="shared" si="360"/>
        <v>0.76630250484945861</v>
      </c>
      <c r="AN746" s="108">
        <f t="shared" si="361"/>
        <v>0.14360707873812606</v>
      </c>
      <c r="AO746" s="102">
        <f t="shared" si="362"/>
        <v>1629.3886243866982</v>
      </c>
      <c r="AP746" s="103">
        <f t="shared" si="344"/>
        <v>1214.312484099582</v>
      </c>
      <c r="AQ746" s="103">
        <f t="shared" si="345"/>
        <v>646.20636016718151</v>
      </c>
      <c r="AR746" s="103">
        <f t="shared" si="346"/>
        <v>1910.8170815918591</v>
      </c>
      <c r="AS746" s="92">
        <f t="shared" si="347"/>
        <v>1250.5335998546248</v>
      </c>
      <c r="AT746" s="102">
        <f t="shared" si="363"/>
        <v>1634.5372308137055</v>
      </c>
      <c r="AU746" s="103">
        <f t="shared" si="348"/>
        <v>1218.1495165708156</v>
      </c>
      <c r="AV746" s="103">
        <f t="shared" si="349"/>
        <v>648.24826850588863</v>
      </c>
      <c r="AW746" s="103">
        <f t="shared" si="350"/>
        <v>1916.8549567555096</v>
      </c>
      <c r="AX746" s="92">
        <f t="shared" si="351"/>
        <v>1254.4850852357281</v>
      </c>
    </row>
    <row r="747" spans="1:50" x14ac:dyDescent="0.2">
      <c r="A747" s="85" t="str">
        <f t="shared" si="352"/>
        <v>2015_4</v>
      </c>
      <c r="B747" s="59">
        <v>2015</v>
      </c>
      <c r="C747" s="59">
        <v>4</v>
      </c>
      <c r="D747" s="83" t="str">
        <f t="shared" si="353"/>
        <v>LMA_Personal</v>
      </c>
      <c r="E747" s="70" t="s">
        <v>21</v>
      </c>
      <c r="F747" s="71" t="s">
        <v>14</v>
      </c>
      <c r="G747" s="88">
        <f t="shared" si="354"/>
        <v>8428.5</v>
      </c>
      <c r="H747" s="72">
        <v>33714</v>
      </c>
      <c r="I747" s="88">
        <f t="shared" si="355"/>
        <v>3464113500</v>
      </c>
      <c r="J747" s="92">
        <f t="shared" si="356"/>
        <v>13856454000</v>
      </c>
      <c r="K747" s="67">
        <v>902</v>
      </c>
      <c r="L747" s="68">
        <v>2953</v>
      </c>
      <c r="M747" s="68">
        <v>1670</v>
      </c>
      <c r="N747" s="68">
        <v>5197</v>
      </c>
      <c r="O747" s="69">
        <v>1315</v>
      </c>
      <c r="P747" s="67">
        <v>13549377</v>
      </c>
      <c r="Q747" s="68">
        <v>7978375</v>
      </c>
      <c r="R747" s="68">
        <v>1625448</v>
      </c>
      <c r="S747" s="68">
        <v>15525648</v>
      </c>
      <c r="T747" s="69">
        <v>7044759</v>
      </c>
      <c r="U747" s="102">
        <f t="shared" si="335"/>
        <v>15021.482261640798</v>
      </c>
      <c r="V747" s="103">
        <f t="shared" si="336"/>
        <v>2701.7863189976297</v>
      </c>
      <c r="W747" s="103">
        <f t="shared" si="337"/>
        <v>973.32215568862273</v>
      </c>
      <c r="X747" s="103">
        <f t="shared" si="338"/>
        <v>2987.4250529151432</v>
      </c>
      <c r="Y747" s="92">
        <f t="shared" si="339"/>
        <v>5357.231178707224</v>
      </c>
      <c r="Z747" s="102">
        <f>Coverages!$C$10*G747</f>
        <v>1896412500</v>
      </c>
      <c r="AA747" s="103">
        <f>Coverages!$C$12*G747</f>
        <v>252855000</v>
      </c>
      <c r="AB747" s="103">
        <f>Coverages!$C$14*G747</f>
        <v>1264275000</v>
      </c>
      <c r="AC747" s="103">
        <f>Coverages!$C$16*G747</f>
        <v>25285500</v>
      </c>
      <c r="AD747" s="92">
        <f>Coverages!$C$18*G747</f>
        <v>25285500</v>
      </c>
      <c r="AE747" s="106">
        <f t="shared" si="357"/>
        <v>0.10701785608352612</v>
      </c>
      <c r="AF747" s="107">
        <f t="shared" si="340"/>
        <v>0.35035890134662157</v>
      </c>
      <c r="AG747" s="107">
        <f t="shared" si="341"/>
        <v>0.19813727234976566</v>
      </c>
      <c r="AH747" s="107">
        <f t="shared" si="342"/>
        <v>0.61659844574954026</v>
      </c>
      <c r="AI747" s="108">
        <f t="shared" si="343"/>
        <v>0.15601827134128254</v>
      </c>
      <c r="AJ747" s="106">
        <f t="shared" si="364"/>
        <v>0.11486353058032175</v>
      </c>
      <c r="AK747" s="107">
        <f t="shared" si="358"/>
        <v>0.36246694838386645</v>
      </c>
      <c r="AL747" s="107">
        <f t="shared" si="359"/>
        <v>0.20825339017240235</v>
      </c>
      <c r="AM747" s="107">
        <f t="shared" si="360"/>
        <v>0.6289382685374012</v>
      </c>
      <c r="AN747" s="108">
        <f t="shared" si="361"/>
        <v>0.16522774963547188</v>
      </c>
      <c r="AO747" s="102">
        <f t="shared" si="362"/>
        <v>1607.5668268375155</v>
      </c>
      <c r="AP747" s="103">
        <f t="shared" si="344"/>
        <v>946.59488639734241</v>
      </c>
      <c r="AQ747" s="103">
        <f t="shared" si="345"/>
        <v>192.85139704573768</v>
      </c>
      <c r="AR747" s="103">
        <f t="shared" si="346"/>
        <v>1842.0416444207153</v>
      </c>
      <c r="AS747" s="92">
        <f t="shared" si="347"/>
        <v>835.82594767752266</v>
      </c>
      <c r="AT747" s="102">
        <f t="shared" si="363"/>
        <v>1612.6464798881282</v>
      </c>
      <c r="AU747" s="103">
        <f t="shared" si="348"/>
        <v>949.58597424645029</v>
      </c>
      <c r="AV747" s="103">
        <f t="shared" si="349"/>
        <v>193.46077649483061</v>
      </c>
      <c r="AW747" s="103">
        <f t="shared" si="350"/>
        <v>1847.8622002459713</v>
      </c>
      <c r="AX747" s="92">
        <f t="shared" si="351"/>
        <v>838.46702346611289</v>
      </c>
    </row>
    <row r="748" spans="1:50" x14ac:dyDescent="0.2">
      <c r="A748" s="85" t="str">
        <f t="shared" si="352"/>
        <v>2015_4</v>
      </c>
      <c r="B748" s="59">
        <v>2015</v>
      </c>
      <c r="C748" s="59">
        <v>4</v>
      </c>
      <c r="D748" s="83" t="str">
        <f t="shared" si="353"/>
        <v>SYL_Personal</v>
      </c>
      <c r="E748" s="70" t="s">
        <v>22</v>
      </c>
      <c r="F748" s="71" t="s">
        <v>14</v>
      </c>
      <c r="G748" s="88">
        <f t="shared" si="354"/>
        <v>806.5</v>
      </c>
      <c r="H748" s="72">
        <v>3226</v>
      </c>
      <c r="I748" s="88">
        <f t="shared" si="355"/>
        <v>331471500</v>
      </c>
      <c r="J748" s="92">
        <f t="shared" si="356"/>
        <v>1325886000</v>
      </c>
      <c r="K748" s="67">
        <v>110</v>
      </c>
      <c r="L748" s="68">
        <v>328</v>
      </c>
      <c r="M748" s="68">
        <v>428</v>
      </c>
      <c r="N748" s="68">
        <v>445</v>
      </c>
      <c r="O748" s="69">
        <v>141</v>
      </c>
      <c r="P748" s="67">
        <v>1298354</v>
      </c>
      <c r="Q748" s="68">
        <v>970502</v>
      </c>
      <c r="R748" s="68">
        <v>485227</v>
      </c>
      <c r="S748" s="68">
        <v>1389152</v>
      </c>
      <c r="T748" s="69">
        <v>567219</v>
      </c>
      <c r="U748" s="102">
        <f t="shared" si="335"/>
        <v>11803.218181818182</v>
      </c>
      <c r="V748" s="103">
        <f t="shared" si="336"/>
        <v>2958.8475609756097</v>
      </c>
      <c r="W748" s="103">
        <f t="shared" si="337"/>
        <v>1133.7079439252336</v>
      </c>
      <c r="X748" s="103">
        <f t="shared" si="338"/>
        <v>3121.6898876404493</v>
      </c>
      <c r="Y748" s="92">
        <f t="shared" si="339"/>
        <v>4022.8297872340427</v>
      </c>
      <c r="Z748" s="102">
        <f>Coverages!$C$10*G748</f>
        <v>181462500</v>
      </c>
      <c r="AA748" s="103">
        <f>Coverages!$C$12*G748</f>
        <v>24195000</v>
      </c>
      <c r="AB748" s="103">
        <f>Coverages!$C$14*G748</f>
        <v>120975000</v>
      </c>
      <c r="AC748" s="103">
        <f>Coverages!$C$16*G748</f>
        <v>2419500</v>
      </c>
      <c r="AD748" s="92">
        <f>Coverages!$C$18*G748</f>
        <v>2419500</v>
      </c>
      <c r="AE748" s="106">
        <f t="shared" si="357"/>
        <v>0.13639181649101054</v>
      </c>
      <c r="AF748" s="107">
        <f t="shared" si="340"/>
        <v>0.40669559826410417</v>
      </c>
      <c r="AG748" s="107">
        <f t="shared" si="341"/>
        <v>0.53068815871047736</v>
      </c>
      <c r="AH748" s="107">
        <f t="shared" si="342"/>
        <v>0.55176689398636081</v>
      </c>
      <c r="AI748" s="108">
        <f t="shared" si="343"/>
        <v>0.17482951022938623</v>
      </c>
      <c r="AJ748" s="106">
        <f t="shared" si="364"/>
        <v>0.16455010577871193</v>
      </c>
      <c r="AK748" s="107">
        <f t="shared" si="358"/>
        <v>0.44699765929498614</v>
      </c>
      <c r="AL748" s="107">
        <f t="shared" si="359"/>
        <v>0.57163347119241847</v>
      </c>
      <c r="AM748" s="107">
        <f t="shared" si="360"/>
        <v>0.59256908829728405</v>
      </c>
      <c r="AN748" s="108">
        <f t="shared" si="361"/>
        <v>0.20599205745521981</v>
      </c>
      <c r="AO748" s="102">
        <f t="shared" si="362"/>
        <v>1609.8623682579046</v>
      </c>
      <c r="AP748" s="103">
        <f t="shared" si="344"/>
        <v>1203.350278983261</v>
      </c>
      <c r="AQ748" s="103">
        <f t="shared" si="345"/>
        <v>601.64538127712342</v>
      </c>
      <c r="AR748" s="103">
        <f t="shared" si="346"/>
        <v>1722.4451332920025</v>
      </c>
      <c r="AS748" s="92">
        <f t="shared" si="347"/>
        <v>703.30936143831366</v>
      </c>
      <c r="AT748" s="102">
        <f t="shared" si="363"/>
        <v>1614.9492748508173</v>
      </c>
      <c r="AU748" s="103">
        <f t="shared" si="348"/>
        <v>1207.1526726464954</v>
      </c>
      <c r="AV748" s="103">
        <f t="shared" si="349"/>
        <v>603.54648407756099</v>
      </c>
      <c r="AW748" s="103">
        <f t="shared" si="350"/>
        <v>1727.8877833453455</v>
      </c>
      <c r="AX748" s="92">
        <f t="shared" si="351"/>
        <v>705.53170609217955</v>
      </c>
    </row>
    <row r="749" spans="1:50" x14ac:dyDescent="0.2">
      <c r="A749" s="85" t="str">
        <f t="shared" si="352"/>
        <v>2015_4</v>
      </c>
      <c r="B749" s="59">
        <v>2015</v>
      </c>
      <c r="C749" s="59">
        <v>4</v>
      </c>
      <c r="D749" s="83" t="str">
        <f t="shared" si="353"/>
        <v>MYL_Personal</v>
      </c>
      <c r="E749" s="70" t="s">
        <v>23</v>
      </c>
      <c r="F749" s="71" t="s">
        <v>14</v>
      </c>
      <c r="G749" s="88">
        <f t="shared" si="354"/>
        <v>841.5</v>
      </c>
      <c r="H749" s="72">
        <v>3366</v>
      </c>
      <c r="I749" s="88">
        <f t="shared" si="355"/>
        <v>345856500</v>
      </c>
      <c r="J749" s="92">
        <f t="shared" si="356"/>
        <v>1383426000</v>
      </c>
      <c r="K749" s="67">
        <v>109</v>
      </c>
      <c r="L749" s="68">
        <v>368</v>
      </c>
      <c r="M749" s="68">
        <v>555</v>
      </c>
      <c r="N749" s="68">
        <v>527</v>
      </c>
      <c r="O749" s="69">
        <v>109</v>
      </c>
      <c r="P749" s="67">
        <v>1546225</v>
      </c>
      <c r="Q749" s="68">
        <v>1115868</v>
      </c>
      <c r="R749" s="68">
        <v>491439</v>
      </c>
      <c r="S749" s="68">
        <v>1693877</v>
      </c>
      <c r="T749" s="69">
        <v>445087</v>
      </c>
      <c r="U749" s="102">
        <f t="shared" si="335"/>
        <v>14185.550458715596</v>
      </c>
      <c r="V749" s="103">
        <f t="shared" si="336"/>
        <v>3032.25</v>
      </c>
      <c r="W749" s="103">
        <f t="shared" si="337"/>
        <v>885.47567567567569</v>
      </c>
      <c r="X749" s="103">
        <f t="shared" si="338"/>
        <v>3214.1878557874761</v>
      </c>
      <c r="Y749" s="92">
        <f t="shared" si="339"/>
        <v>4083.3669724770643</v>
      </c>
      <c r="Z749" s="102">
        <f>Coverages!$C$10*G749</f>
        <v>189337500</v>
      </c>
      <c r="AA749" s="103">
        <f>Coverages!$C$12*G749</f>
        <v>25245000</v>
      </c>
      <c r="AB749" s="103">
        <f>Coverages!$C$14*G749</f>
        <v>126225000</v>
      </c>
      <c r="AC749" s="103">
        <f>Coverages!$C$16*G749</f>
        <v>2524500</v>
      </c>
      <c r="AD749" s="92">
        <f>Coverages!$C$18*G749</f>
        <v>2524500</v>
      </c>
      <c r="AE749" s="106">
        <f t="shared" si="357"/>
        <v>0.12953060011883541</v>
      </c>
      <c r="AF749" s="107">
        <f t="shared" si="340"/>
        <v>0.43731431966726086</v>
      </c>
      <c r="AG749" s="107">
        <f t="shared" si="341"/>
        <v>0.65953654188948307</v>
      </c>
      <c r="AH749" s="107">
        <f t="shared" si="342"/>
        <v>0.6262626262626263</v>
      </c>
      <c r="AI749" s="108">
        <f t="shared" si="343"/>
        <v>0.12953060011883541</v>
      </c>
      <c r="AJ749" s="106">
        <f t="shared" si="364"/>
        <v>0.15650127439134229</v>
      </c>
      <c r="AK749" s="107">
        <f t="shared" si="358"/>
        <v>0.47715792609925978</v>
      </c>
      <c r="AL749" s="107">
        <f t="shared" si="359"/>
        <v>0.69759783554027033</v>
      </c>
      <c r="AM749" s="107">
        <f t="shared" si="360"/>
        <v>0.66512151466899305</v>
      </c>
      <c r="AN749" s="108">
        <f t="shared" si="361"/>
        <v>0.15650127439134229</v>
      </c>
      <c r="AO749" s="102">
        <f t="shared" si="362"/>
        <v>1837.4628639334521</v>
      </c>
      <c r="AP749" s="103">
        <f t="shared" si="344"/>
        <v>1326.0463458110517</v>
      </c>
      <c r="AQ749" s="103">
        <f t="shared" si="345"/>
        <v>584.00356506238859</v>
      </c>
      <c r="AR749" s="103">
        <f t="shared" si="346"/>
        <v>2012.9257278669043</v>
      </c>
      <c r="AS749" s="92">
        <f t="shared" si="347"/>
        <v>528.92097445038621</v>
      </c>
      <c r="AT749" s="102">
        <f t="shared" si="363"/>
        <v>1843.2689515475693</v>
      </c>
      <c r="AU749" s="103">
        <f t="shared" si="348"/>
        <v>1330.2364393445216</v>
      </c>
      <c r="AV749" s="103">
        <f t="shared" si="349"/>
        <v>585.8489225562812</v>
      </c>
      <c r="AW749" s="103">
        <f t="shared" si="350"/>
        <v>2019.2862499575042</v>
      </c>
      <c r="AX749" s="92">
        <f t="shared" si="351"/>
        <v>530.59227980239166</v>
      </c>
    </row>
    <row r="750" spans="1:50" x14ac:dyDescent="0.2">
      <c r="A750" s="85" t="str">
        <f t="shared" si="352"/>
        <v>2015_4</v>
      </c>
      <c r="B750" s="59">
        <v>2015</v>
      </c>
      <c r="C750" s="59">
        <v>4</v>
      </c>
      <c r="D750" s="83" t="str">
        <f t="shared" si="353"/>
        <v>MYH_Personal</v>
      </c>
      <c r="E750" s="70" t="s">
        <v>24</v>
      </c>
      <c r="F750" s="71" t="s">
        <v>14</v>
      </c>
      <c r="G750" s="88">
        <f t="shared" si="354"/>
        <v>2433.25</v>
      </c>
      <c r="H750" s="72">
        <v>9733</v>
      </c>
      <c r="I750" s="88">
        <f t="shared" si="355"/>
        <v>1000065750</v>
      </c>
      <c r="J750" s="92">
        <f t="shared" si="356"/>
        <v>4000263000</v>
      </c>
      <c r="K750" s="67">
        <v>278</v>
      </c>
      <c r="L750" s="68">
        <v>1027</v>
      </c>
      <c r="M750" s="68">
        <v>1176</v>
      </c>
      <c r="N750" s="68">
        <v>1905</v>
      </c>
      <c r="O750" s="69">
        <v>210</v>
      </c>
      <c r="P750" s="67">
        <v>5273316</v>
      </c>
      <c r="Q750" s="68">
        <v>5047829</v>
      </c>
      <c r="R750" s="68">
        <v>1467248</v>
      </c>
      <c r="S750" s="68">
        <v>5715977</v>
      </c>
      <c r="T750" s="69">
        <v>1184276</v>
      </c>
      <c r="U750" s="102">
        <f t="shared" si="335"/>
        <v>18968.762589928057</v>
      </c>
      <c r="V750" s="103">
        <f t="shared" si="336"/>
        <v>4915.1207400194744</v>
      </c>
      <c r="W750" s="103">
        <f t="shared" si="337"/>
        <v>1247.6598639455783</v>
      </c>
      <c r="X750" s="103">
        <f t="shared" si="338"/>
        <v>3000.5128608923883</v>
      </c>
      <c r="Y750" s="92">
        <f t="shared" si="339"/>
        <v>5639.4095238095242</v>
      </c>
      <c r="Z750" s="102">
        <f>Coverages!$C$10*G750</f>
        <v>547481250</v>
      </c>
      <c r="AA750" s="103">
        <f>Coverages!$C$12*G750</f>
        <v>72997500</v>
      </c>
      <c r="AB750" s="103">
        <f>Coverages!$C$14*G750</f>
        <v>364987500</v>
      </c>
      <c r="AC750" s="103">
        <f>Coverages!$C$16*G750</f>
        <v>7299750</v>
      </c>
      <c r="AD750" s="92">
        <f>Coverages!$C$18*G750</f>
        <v>7299750</v>
      </c>
      <c r="AE750" s="106">
        <f t="shared" si="357"/>
        <v>0.114250488030412</v>
      </c>
      <c r="AF750" s="107">
        <f t="shared" si="340"/>
        <v>0.42206924894688175</v>
      </c>
      <c r="AG750" s="107">
        <f t="shared" si="341"/>
        <v>0.48330422274735435</v>
      </c>
      <c r="AH750" s="107">
        <f t="shared" si="342"/>
        <v>0.78290352409329089</v>
      </c>
      <c r="AI750" s="108">
        <f t="shared" si="343"/>
        <v>8.6304325490598993E-2</v>
      </c>
      <c r="AJ750" s="106">
        <f t="shared" si="364"/>
        <v>0.1292766147759058</v>
      </c>
      <c r="AK750" s="107">
        <f t="shared" si="358"/>
        <v>0.44539804425194807</v>
      </c>
      <c r="AL750" s="107">
        <f t="shared" si="359"/>
        <v>0.50690847819500695</v>
      </c>
      <c r="AM750" s="107">
        <f t="shared" si="360"/>
        <v>0.80237698153713244</v>
      </c>
      <c r="AN750" s="108">
        <f t="shared" si="361"/>
        <v>9.9568481485514199E-2</v>
      </c>
      <c r="AO750" s="102">
        <f t="shared" si="362"/>
        <v>2167.1903832323023</v>
      </c>
      <c r="AP750" s="103">
        <f t="shared" si="344"/>
        <v>2074.5213192232609</v>
      </c>
      <c r="AQ750" s="103">
        <f t="shared" si="345"/>
        <v>602.99928079728761</v>
      </c>
      <c r="AR750" s="103">
        <f t="shared" si="346"/>
        <v>2349.1120928798932</v>
      </c>
      <c r="AS750" s="92">
        <f t="shared" si="347"/>
        <v>486.705435117641</v>
      </c>
      <c r="AT750" s="102">
        <f t="shared" si="363"/>
        <v>2174.0383568640432</v>
      </c>
      <c r="AU750" s="103">
        <f t="shared" si="348"/>
        <v>2081.0764734923273</v>
      </c>
      <c r="AV750" s="103">
        <f t="shared" si="349"/>
        <v>604.90466170281729</v>
      </c>
      <c r="AW750" s="103">
        <f t="shared" si="350"/>
        <v>2356.5349099034961</v>
      </c>
      <c r="AX750" s="92">
        <f t="shared" si="351"/>
        <v>488.24334614377773</v>
      </c>
    </row>
    <row r="751" spans="1:50" x14ac:dyDescent="0.2">
      <c r="A751" s="85" t="str">
        <f t="shared" si="352"/>
        <v>2015_4</v>
      </c>
      <c r="B751" s="59">
        <v>2015</v>
      </c>
      <c r="C751" s="59">
        <v>4</v>
      </c>
      <c r="D751" s="83" t="str">
        <f t="shared" si="353"/>
        <v>LML_Personal</v>
      </c>
      <c r="E751" s="70" t="s">
        <v>25</v>
      </c>
      <c r="F751" s="71" t="s">
        <v>14</v>
      </c>
      <c r="G751" s="88">
        <f t="shared" si="354"/>
        <v>6562</v>
      </c>
      <c r="H751" s="72">
        <v>26248</v>
      </c>
      <c r="I751" s="88">
        <f t="shared" si="355"/>
        <v>2696982000</v>
      </c>
      <c r="J751" s="92">
        <f t="shared" si="356"/>
        <v>10787928000</v>
      </c>
      <c r="K751" s="67">
        <v>209</v>
      </c>
      <c r="L751" s="68">
        <v>2148</v>
      </c>
      <c r="M751" s="68">
        <v>6576</v>
      </c>
      <c r="N751" s="68">
        <v>3394</v>
      </c>
      <c r="O751" s="69">
        <v>759</v>
      </c>
      <c r="P751" s="67">
        <v>3135110</v>
      </c>
      <c r="Q751" s="68">
        <v>4372764</v>
      </c>
      <c r="R751" s="68">
        <v>7020539</v>
      </c>
      <c r="S751" s="68">
        <v>6945635</v>
      </c>
      <c r="T751" s="69">
        <v>3752901</v>
      </c>
      <c r="U751" s="102">
        <f t="shared" si="335"/>
        <v>15000.526315789473</v>
      </c>
      <c r="V751" s="103">
        <f t="shared" si="336"/>
        <v>2035.7374301675977</v>
      </c>
      <c r="W751" s="103">
        <f t="shared" si="337"/>
        <v>1067.6002128953771</v>
      </c>
      <c r="X751" s="103">
        <f t="shared" si="338"/>
        <v>2046.4451974071892</v>
      </c>
      <c r="Y751" s="92">
        <f t="shared" si="339"/>
        <v>4944.533596837945</v>
      </c>
      <c r="Z751" s="102">
        <f>Coverages!$C$10*G751</f>
        <v>1476450000</v>
      </c>
      <c r="AA751" s="103">
        <f>Coverages!$C$12*G751</f>
        <v>196860000</v>
      </c>
      <c r="AB751" s="103">
        <f>Coverages!$C$14*G751</f>
        <v>984300000</v>
      </c>
      <c r="AC751" s="103">
        <f>Coverages!$C$16*G751</f>
        <v>19686000</v>
      </c>
      <c r="AD751" s="92">
        <f>Coverages!$C$18*G751</f>
        <v>19686000</v>
      </c>
      <c r="AE751" s="106">
        <f t="shared" si="357"/>
        <v>3.185004571776897E-2</v>
      </c>
      <c r="AF751" s="107">
        <f t="shared" si="340"/>
        <v>0.32733922584577874</v>
      </c>
      <c r="AG751" s="107">
        <f t="shared" si="341"/>
        <v>1.0021334958854007</v>
      </c>
      <c r="AH751" s="107">
        <f t="shared" si="342"/>
        <v>0.5172203596464493</v>
      </c>
      <c r="AI751" s="108">
        <f t="shared" si="343"/>
        <v>0.11566595550137153</v>
      </c>
      <c r="AJ751" s="106">
        <f t="shared" si="364"/>
        <v>3.6900892015187078E-2</v>
      </c>
      <c r="AK751" s="107">
        <f t="shared" si="358"/>
        <v>0.34083615240844722</v>
      </c>
      <c r="AL751" s="107">
        <f t="shared" si="359"/>
        <v>1.0034634801478965</v>
      </c>
      <c r="AM751" s="107">
        <f t="shared" si="360"/>
        <v>0.53159344773989015</v>
      </c>
      <c r="AN751" s="108">
        <f t="shared" si="361"/>
        <v>0.12486512784235304</v>
      </c>
      <c r="AO751" s="102">
        <f t="shared" si="362"/>
        <v>477.76744894849134</v>
      </c>
      <c r="AP751" s="103">
        <f t="shared" si="344"/>
        <v>666.37671441633643</v>
      </c>
      <c r="AQ751" s="103">
        <f t="shared" si="345"/>
        <v>1069.8779335568424</v>
      </c>
      <c r="AR751" s="103">
        <f t="shared" si="346"/>
        <v>1058.4631209996953</v>
      </c>
      <c r="AS751" s="92">
        <f t="shared" si="347"/>
        <v>571.91420298689422</v>
      </c>
      <c r="AT751" s="102">
        <f t="shared" si="363"/>
        <v>479.27711737347926</v>
      </c>
      <c r="AU751" s="103">
        <f t="shared" si="348"/>
        <v>668.48235783577752</v>
      </c>
      <c r="AV751" s="103">
        <f t="shared" si="349"/>
        <v>1073.2585760397844</v>
      </c>
      <c r="AW751" s="103">
        <f t="shared" si="350"/>
        <v>1061.8076945077989</v>
      </c>
      <c r="AX751" s="92">
        <f t="shared" si="351"/>
        <v>573.72136003778098</v>
      </c>
    </row>
    <row r="752" spans="1:50" x14ac:dyDescent="0.2">
      <c r="A752" s="85" t="str">
        <f t="shared" si="352"/>
        <v>2015_4</v>
      </c>
      <c r="B752" s="59">
        <v>2015</v>
      </c>
      <c r="C752" s="59">
        <v>4</v>
      </c>
      <c r="D752" s="83" t="str">
        <f t="shared" si="353"/>
        <v>MSA_Personal</v>
      </c>
      <c r="E752" s="70" t="s">
        <v>26</v>
      </c>
      <c r="F752" s="71" t="s">
        <v>14</v>
      </c>
      <c r="G752" s="88">
        <f t="shared" si="354"/>
        <v>6299</v>
      </c>
      <c r="H752" s="72">
        <v>25196</v>
      </c>
      <c r="I752" s="88">
        <f t="shared" si="355"/>
        <v>2588889000</v>
      </c>
      <c r="J752" s="92">
        <f t="shared" si="356"/>
        <v>10355556000</v>
      </c>
      <c r="K752" s="67">
        <v>367</v>
      </c>
      <c r="L752" s="68">
        <v>2594</v>
      </c>
      <c r="M752" s="68">
        <v>4328</v>
      </c>
      <c r="N752" s="68">
        <v>4848</v>
      </c>
      <c r="O752" s="69">
        <v>951</v>
      </c>
      <c r="P752" s="67">
        <v>9131141</v>
      </c>
      <c r="Q752" s="68">
        <v>8324175</v>
      </c>
      <c r="R752" s="68">
        <v>7828524</v>
      </c>
      <c r="S752" s="68">
        <v>14760307</v>
      </c>
      <c r="T752" s="69">
        <v>3954332</v>
      </c>
      <c r="U752" s="102">
        <f t="shared" si="335"/>
        <v>24880.4931880109</v>
      </c>
      <c r="V752" s="103">
        <f t="shared" si="336"/>
        <v>3209.0111796453352</v>
      </c>
      <c r="W752" s="103">
        <f t="shared" si="337"/>
        <v>1808.8086876155269</v>
      </c>
      <c r="X752" s="103">
        <f t="shared" si="338"/>
        <v>3044.6177805280527</v>
      </c>
      <c r="Y752" s="92">
        <f t="shared" si="339"/>
        <v>4158.0778128286011</v>
      </c>
      <c r="Z752" s="102">
        <f>Coverages!$C$10*G752</f>
        <v>1417275000</v>
      </c>
      <c r="AA752" s="103">
        <f>Coverages!$C$12*G752</f>
        <v>188970000</v>
      </c>
      <c r="AB752" s="103">
        <f>Coverages!$C$14*G752</f>
        <v>944850000</v>
      </c>
      <c r="AC752" s="103">
        <f>Coverages!$C$16*G752</f>
        <v>18897000</v>
      </c>
      <c r="AD752" s="92">
        <f>Coverages!$C$18*G752</f>
        <v>18897000</v>
      </c>
      <c r="AE752" s="106">
        <f t="shared" si="357"/>
        <v>5.8263216383552946E-2</v>
      </c>
      <c r="AF752" s="107">
        <f t="shared" si="340"/>
        <v>0.4118113986347039</v>
      </c>
      <c r="AG752" s="107">
        <f t="shared" si="341"/>
        <v>0.68709318939514208</v>
      </c>
      <c r="AH752" s="107">
        <f t="shared" si="342"/>
        <v>0.76964597555167491</v>
      </c>
      <c r="AI752" s="108">
        <f t="shared" si="343"/>
        <v>0.150976345451659</v>
      </c>
      <c r="AJ752" s="106">
        <f t="shared" si="364"/>
        <v>6.5139948580819118E-2</v>
      </c>
      <c r="AK752" s="107">
        <f t="shared" si="358"/>
        <v>0.42626005959894592</v>
      </c>
      <c r="AL752" s="107">
        <f t="shared" si="359"/>
        <v>0.70070561272577347</v>
      </c>
      <c r="AM752" s="107">
        <f t="shared" si="360"/>
        <v>0.78200725772609081</v>
      </c>
      <c r="AN752" s="108">
        <f t="shared" si="361"/>
        <v>0.16148711384084929</v>
      </c>
      <c r="AO752" s="102">
        <f t="shared" si="362"/>
        <v>1449.6175583425941</v>
      </c>
      <c r="AP752" s="103">
        <f t="shared" si="344"/>
        <v>1321.5073821241467</v>
      </c>
      <c r="AQ752" s="103">
        <f t="shared" si="345"/>
        <v>1242.8201301793936</v>
      </c>
      <c r="AR752" s="103">
        <f t="shared" si="346"/>
        <v>2343.2778218764884</v>
      </c>
      <c r="AS752" s="92">
        <f t="shared" si="347"/>
        <v>627.77139228448959</v>
      </c>
      <c r="AT752" s="102">
        <f t="shared" si="363"/>
        <v>1454.1981170662041</v>
      </c>
      <c r="AU752" s="103">
        <f t="shared" si="348"/>
        <v>1325.6831332611739</v>
      </c>
      <c r="AV752" s="103">
        <f t="shared" si="349"/>
        <v>1246.7472422348519</v>
      </c>
      <c r="AW752" s="103">
        <f t="shared" si="350"/>
        <v>2350.6822035405116</v>
      </c>
      <c r="AX752" s="92">
        <f t="shared" si="351"/>
        <v>629.75504908473511</v>
      </c>
    </row>
    <row r="753" spans="1:50" x14ac:dyDescent="0.2">
      <c r="A753" s="85" t="str">
        <f t="shared" si="352"/>
        <v>2015_4</v>
      </c>
      <c r="B753" s="59">
        <v>2015</v>
      </c>
      <c r="C753" s="59">
        <v>4</v>
      </c>
      <c r="D753" s="83" t="str">
        <f t="shared" si="353"/>
        <v>LYA_Personal</v>
      </c>
      <c r="E753" s="70" t="s">
        <v>27</v>
      </c>
      <c r="F753" s="71" t="s">
        <v>14</v>
      </c>
      <c r="G753" s="88">
        <f t="shared" si="354"/>
        <v>1655.75</v>
      </c>
      <c r="H753" s="72">
        <v>6623</v>
      </c>
      <c r="I753" s="88">
        <f t="shared" si="355"/>
        <v>680513250</v>
      </c>
      <c r="J753" s="92">
        <f t="shared" si="356"/>
        <v>2722053000</v>
      </c>
      <c r="K753" s="67">
        <v>192</v>
      </c>
      <c r="L753" s="68">
        <v>745</v>
      </c>
      <c r="M753" s="68">
        <v>924</v>
      </c>
      <c r="N753" s="68">
        <v>1076</v>
      </c>
      <c r="O753" s="69">
        <v>317</v>
      </c>
      <c r="P753" s="67">
        <v>4071950</v>
      </c>
      <c r="Q753" s="68">
        <v>2312921</v>
      </c>
      <c r="R753" s="68">
        <v>892113</v>
      </c>
      <c r="S753" s="68">
        <v>3554471</v>
      </c>
      <c r="T753" s="69">
        <v>2648095</v>
      </c>
      <c r="U753" s="102">
        <f t="shared" si="335"/>
        <v>21208.072916666668</v>
      </c>
      <c r="V753" s="103">
        <f t="shared" si="336"/>
        <v>3104.5919463087248</v>
      </c>
      <c r="W753" s="103">
        <f t="shared" si="337"/>
        <v>965.49025974025972</v>
      </c>
      <c r="X753" s="103">
        <f t="shared" si="338"/>
        <v>3303.4117100371745</v>
      </c>
      <c r="Y753" s="92">
        <f t="shared" si="339"/>
        <v>8353.6119873817042</v>
      </c>
      <c r="Z753" s="102">
        <f>Coverages!$C$10*G753</f>
        <v>372543750</v>
      </c>
      <c r="AA753" s="103">
        <f>Coverages!$C$12*G753</f>
        <v>49672500</v>
      </c>
      <c r="AB753" s="103">
        <f>Coverages!$C$14*G753</f>
        <v>248362500</v>
      </c>
      <c r="AC753" s="103">
        <f>Coverages!$C$16*G753</f>
        <v>4967250</v>
      </c>
      <c r="AD753" s="92">
        <f>Coverages!$C$18*G753</f>
        <v>4967250</v>
      </c>
      <c r="AE753" s="106">
        <f t="shared" si="357"/>
        <v>0.11595953495394837</v>
      </c>
      <c r="AF753" s="107">
        <f t="shared" si="340"/>
        <v>0.4499471538577684</v>
      </c>
      <c r="AG753" s="107">
        <f t="shared" si="341"/>
        <v>0.55805526196587651</v>
      </c>
      <c r="AH753" s="107">
        <f t="shared" si="342"/>
        <v>0.64985656047108564</v>
      </c>
      <c r="AI753" s="108">
        <f t="shared" si="343"/>
        <v>0.19145402385625848</v>
      </c>
      <c r="AJ753" s="106">
        <f t="shared" si="364"/>
        <v>0.13429313884193417</v>
      </c>
      <c r="AK753" s="107">
        <f t="shared" si="358"/>
        <v>0.4784338118672945</v>
      </c>
      <c r="AL753" s="107">
        <f t="shared" si="359"/>
        <v>0.58649208835795097</v>
      </c>
      <c r="AM753" s="107">
        <f t="shared" si="360"/>
        <v>0.67717087397436104</v>
      </c>
      <c r="AN753" s="108">
        <f t="shared" si="361"/>
        <v>0.21398308784178965</v>
      </c>
      <c r="AO753" s="102">
        <f t="shared" si="362"/>
        <v>2459.2782726860937</v>
      </c>
      <c r="AP753" s="103">
        <f t="shared" si="344"/>
        <v>1396.9023101313603</v>
      </c>
      <c r="AQ753" s="103">
        <f t="shared" si="345"/>
        <v>538.79691982485281</v>
      </c>
      <c r="AR753" s="103">
        <f t="shared" si="346"/>
        <v>2146.7437717046655</v>
      </c>
      <c r="AS753" s="92">
        <f t="shared" si="347"/>
        <v>1599.3326287181035</v>
      </c>
      <c r="AT753" s="102">
        <f t="shared" si="363"/>
        <v>2467.04919714883</v>
      </c>
      <c r="AU753" s="103">
        <f t="shared" si="348"/>
        <v>1401.3162971349525</v>
      </c>
      <c r="AV753" s="103">
        <f t="shared" si="349"/>
        <v>540.49943157849054</v>
      </c>
      <c r="AW753" s="103">
        <f t="shared" si="350"/>
        <v>2153.5271373270302</v>
      </c>
      <c r="AX753" s="92">
        <f t="shared" si="351"/>
        <v>1604.3862630247993</v>
      </c>
    </row>
    <row r="754" spans="1:50" x14ac:dyDescent="0.2">
      <c r="A754" s="85" t="str">
        <f t="shared" si="352"/>
        <v>2015_4</v>
      </c>
      <c r="B754" s="59">
        <v>2015</v>
      </c>
      <c r="C754" s="59">
        <v>4</v>
      </c>
      <c r="D754" s="83" t="str">
        <f t="shared" si="353"/>
        <v>MMA_Personal</v>
      </c>
      <c r="E754" s="70" t="s">
        <v>28</v>
      </c>
      <c r="F754" s="71" t="s">
        <v>14</v>
      </c>
      <c r="G754" s="88">
        <f t="shared" si="354"/>
        <v>11436.25</v>
      </c>
      <c r="H754" s="72">
        <v>45745</v>
      </c>
      <c r="I754" s="88">
        <f t="shared" si="355"/>
        <v>4700298750</v>
      </c>
      <c r="J754" s="92">
        <f t="shared" si="356"/>
        <v>18801195000</v>
      </c>
      <c r="K754" s="67">
        <v>1251</v>
      </c>
      <c r="L754" s="68">
        <v>4825</v>
      </c>
      <c r="M754" s="68">
        <v>7846</v>
      </c>
      <c r="N754" s="68">
        <v>7985</v>
      </c>
      <c r="O754" s="69">
        <v>1696</v>
      </c>
      <c r="P754" s="67">
        <v>17811229</v>
      </c>
      <c r="Q754" s="68">
        <v>15582902</v>
      </c>
      <c r="R754" s="68">
        <v>10895024</v>
      </c>
      <c r="S754" s="68">
        <v>26985425</v>
      </c>
      <c r="T754" s="69">
        <v>18961099</v>
      </c>
      <c r="U754" s="102">
        <f t="shared" si="335"/>
        <v>14237.593125499601</v>
      </c>
      <c r="V754" s="103">
        <f t="shared" si="336"/>
        <v>3229.616994818653</v>
      </c>
      <c r="W754" s="103">
        <f t="shared" si="337"/>
        <v>1388.6087178179964</v>
      </c>
      <c r="X754" s="103">
        <f t="shared" si="338"/>
        <v>3379.5147150907951</v>
      </c>
      <c r="Y754" s="92">
        <f t="shared" si="339"/>
        <v>11179.893278301886</v>
      </c>
      <c r="Z754" s="102">
        <f>Coverages!$C$10*G754</f>
        <v>2573156250</v>
      </c>
      <c r="AA754" s="103">
        <f>Coverages!$C$12*G754</f>
        <v>343087500</v>
      </c>
      <c r="AB754" s="103">
        <f>Coverages!$C$14*G754</f>
        <v>1715437500</v>
      </c>
      <c r="AC754" s="103">
        <f>Coverages!$C$16*G754</f>
        <v>34308750</v>
      </c>
      <c r="AD754" s="92">
        <f>Coverages!$C$18*G754</f>
        <v>34308750</v>
      </c>
      <c r="AE754" s="106">
        <f t="shared" si="357"/>
        <v>0.10938900426276096</v>
      </c>
      <c r="AF754" s="107">
        <f t="shared" si="340"/>
        <v>0.42190403322767517</v>
      </c>
      <c r="AG754" s="107">
        <f t="shared" si="341"/>
        <v>0.68606405071592524</v>
      </c>
      <c r="AH754" s="107">
        <f t="shared" si="342"/>
        <v>0.69821838452289864</v>
      </c>
      <c r="AI754" s="108">
        <f t="shared" si="343"/>
        <v>0.14830036069515795</v>
      </c>
      <c r="AJ754" s="106">
        <f t="shared" si="364"/>
        <v>0.11618956872529269</v>
      </c>
      <c r="AK754" s="107">
        <f t="shared" si="358"/>
        <v>0.43266424723449787</v>
      </c>
      <c r="AL754" s="107">
        <f t="shared" si="359"/>
        <v>0.69617558264247847</v>
      </c>
      <c r="AM754" s="107">
        <f t="shared" si="360"/>
        <v>0.70821967705164124</v>
      </c>
      <c r="AN754" s="108">
        <f t="shared" si="361"/>
        <v>0.15604370260392797</v>
      </c>
      <c r="AO754" s="102">
        <f t="shared" si="362"/>
        <v>1557.436135096732</v>
      </c>
      <c r="AP754" s="103">
        <f t="shared" si="344"/>
        <v>1362.5884358946332</v>
      </c>
      <c r="AQ754" s="103">
        <f t="shared" si="345"/>
        <v>952.67452180566181</v>
      </c>
      <c r="AR754" s="103">
        <f t="shared" si="346"/>
        <v>2359.6393048420591</v>
      </c>
      <c r="AS754" s="92">
        <f t="shared" si="347"/>
        <v>1657.9822057055417</v>
      </c>
      <c r="AT754" s="102">
        <f t="shared" si="363"/>
        <v>1562.3573832107788</v>
      </c>
      <c r="AU754" s="103">
        <f t="shared" si="348"/>
        <v>1366.8939965653133</v>
      </c>
      <c r="AV754" s="103">
        <f t="shared" si="349"/>
        <v>955.68482032647114</v>
      </c>
      <c r="AW754" s="103">
        <f t="shared" si="350"/>
        <v>2367.0953861651392</v>
      </c>
      <c r="AX754" s="92">
        <f t="shared" si="351"/>
        <v>1663.2211632583308</v>
      </c>
    </row>
    <row r="755" spans="1:50" x14ac:dyDescent="0.2">
      <c r="A755" s="85" t="str">
        <f t="shared" si="352"/>
        <v>2015_4</v>
      </c>
      <c r="B755" s="59">
        <v>2015</v>
      </c>
      <c r="C755" s="59">
        <v>4</v>
      </c>
      <c r="D755" s="83" t="str">
        <f t="shared" si="353"/>
        <v>LYH_Personal</v>
      </c>
      <c r="E755" s="70" t="s">
        <v>29</v>
      </c>
      <c r="F755" s="71" t="s">
        <v>14</v>
      </c>
      <c r="G755" s="88">
        <f t="shared" si="354"/>
        <v>1223.75</v>
      </c>
      <c r="H755" s="72">
        <v>4895</v>
      </c>
      <c r="I755" s="88">
        <f t="shared" si="355"/>
        <v>502961250</v>
      </c>
      <c r="J755" s="92">
        <f t="shared" si="356"/>
        <v>2011845000</v>
      </c>
      <c r="K755" s="67">
        <v>156</v>
      </c>
      <c r="L755" s="68">
        <v>564</v>
      </c>
      <c r="M755" s="68">
        <v>741</v>
      </c>
      <c r="N755" s="68">
        <v>896</v>
      </c>
      <c r="O755" s="69">
        <v>230</v>
      </c>
      <c r="P755" s="67">
        <v>2854258</v>
      </c>
      <c r="Q755" s="68">
        <v>1784990</v>
      </c>
      <c r="R755" s="68">
        <v>1187379</v>
      </c>
      <c r="S755" s="68">
        <v>2654759</v>
      </c>
      <c r="T755" s="69">
        <v>1497905</v>
      </c>
      <c r="U755" s="102">
        <f t="shared" si="335"/>
        <v>18296.525641025641</v>
      </c>
      <c r="V755" s="103">
        <f t="shared" si="336"/>
        <v>3164.8758865248228</v>
      </c>
      <c r="W755" s="103">
        <f t="shared" si="337"/>
        <v>1602.4008097165993</v>
      </c>
      <c r="X755" s="103">
        <f t="shared" si="338"/>
        <v>2962.9006696428573</v>
      </c>
      <c r="Y755" s="92">
        <f t="shared" si="339"/>
        <v>6512.630434782609</v>
      </c>
      <c r="Z755" s="102">
        <f>Coverages!$C$10*G755</f>
        <v>275343750</v>
      </c>
      <c r="AA755" s="103">
        <f>Coverages!$C$12*G755</f>
        <v>36712500</v>
      </c>
      <c r="AB755" s="103">
        <f>Coverages!$C$14*G755</f>
        <v>183562500</v>
      </c>
      <c r="AC755" s="103">
        <f>Coverages!$C$16*G755</f>
        <v>3671250</v>
      </c>
      <c r="AD755" s="92">
        <f>Coverages!$C$18*G755</f>
        <v>3671250</v>
      </c>
      <c r="AE755" s="106">
        <f t="shared" si="357"/>
        <v>0.1274770173646578</v>
      </c>
      <c r="AF755" s="107">
        <f t="shared" si="340"/>
        <v>0.46087844739530132</v>
      </c>
      <c r="AG755" s="107">
        <f t="shared" si="341"/>
        <v>0.60551583248212459</v>
      </c>
      <c r="AH755" s="107">
        <f t="shared" si="342"/>
        <v>0.73217568947906031</v>
      </c>
      <c r="AI755" s="108">
        <f t="shared" si="343"/>
        <v>0.18794688457609807</v>
      </c>
      <c r="AJ755" s="106">
        <f t="shared" si="364"/>
        <v>0.1496903619176764</v>
      </c>
      <c r="AK755" s="107">
        <f t="shared" si="358"/>
        <v>0.49407906137890278</v>
      </c>
      <c r="AL755" s="107">
        <f t="shared" si="359"/>
        <v>0.63806853946701647</v>
      </c>
      <c r="AM755" s="107">
        <f t="shared" si="360"/>
        <v>0.76167026965455387</v>
      </c>
      <c r="AN755" s="108">
        <f t="shared" si="361"/>
        <v>0.21396760716554286</v>
      </c>
      <c r="AO755" s="102">
        <f t="shared" si="362"/>
        <v>2332.3865168539328</v>
      </c>
      <c r="AP755" s="103">
        <f t="shared" si="344"/>
        <v>1458.6230847803881</v>
      </c>
      <c r="AQ755" s="103">
        <f t="shared" si="345"/>
        <v>970.27906026557707</v>
      </c>
      <c r="AR755" s="103">
        <f t="shared" si="346"/>
        <v>2169.3638406537284</v>
      </c>
      <c r="AS755" s="92">
        <f t="shared" si="347"/>
        <v>1224.0286006128704</v>
      </c>
      <c r="AT755" s="102">
        <f t="shared" si="363"/>
        <v>2339.756483742869</v>
      </c>
      <c r="AU755" s="103">
        <f t="shared" si="348"/>
        <v>1463.2320995215512</v>
      </c>
      <c r="AV755" s="103">
        <f t="shared" si="349"/>
        <v>973.34498630121163</v>
      </c>
      <c r="AW755" s="103">
        <f t="shared" si="350"/>
        <v>2176.2186820619354</v>
      </c>
      <c r="AX755" s="92">
        <f t="shared" si="351"/>
        <v>1227.8963344521983</v>
      </c>
    </row>
    <row r="756" spans="1:50" x14ac:dyDescent="0.2">
      <c r="A756" s="85" t="str">
        <f t="shared" si="352"/>
        <v>2015_4</v>
      </c>
      <c r="B756" s="59">
        <v>2015</v>
      </c>
      <c r="C756" s="59">
        <v>4</v>
      </c>
      <c r="D756" s="83" t="str">
        <f t="shared" si="353"/>
        <v>SSA_Personal</v>
      </c>
      <c r="E756" s="70" t="s">
        <v>30</v>
      </c>
      <c r="F756" s="71" t="s">
        <v>14</v>
      </c>
      <c r="G756" s="88">
        <f t="shared" si="354"/>
        <v>2416.25</v>
      </c>
      <c r="H756" s="72">
        <v>9665</v>
      </c>
      <c r="I756" s="88">
        <f t="shared" si="355"/>
        <v>993078750</v>
      </c>
      <c r="J756" s="92">
        <f t="shared" si="356"/>
        <v>3972315000</v>
      </c>
      <c r="K756" s="67">
        <v>278</v>
      </c>
      <c r="L756" s="68">
        <v>1059</v>
      </c>
      <c r="M756" s="68">
        <v>832</v>
      </c>
      <c r="N756" s="68">
        <v>3043</v>
      </c>
      <c r="O756" s="69">
        <v>1218</v>
      </c>
      <c r="P756" s="67">
        <v>5504043</v>
      </c>
      <c r="Q756" s="68">
        <v>2220018</v>
      </c>
      <c r="R756" s="68">
        <v>729944</v>
      </c>
      <c r="S756" s="68">
        <v>9731004</v>
      </c>
      <c r="T756" s="69">
        <v>7442330</v>
      </c>
      <c r="U756" s="102">
        <f t="shared" si="335"/>
        <v>19798.715827338128</v>
      </c>
      <c r="V756" s="103">
        <f t="shared" si="336"/>
        <v>2096.3342776203967</v>
      </c>
      <c r="W756" s="103">
        <f t="shared" si="337"/>
        <v>877.33653846153845</v>
      </c>
      <c r="X756" s="103">
        <f t="shared" si="338"/>
        <v>3197.8324022346369</v>
      </c>
      <c r="Y756" s="92">
        <f t="shared" si="339"/>
        <v>6110.2873563218391</v>
      </c>
      <c r="Z756" s="102">
        <f>Coverages!$C$10*G756</f>
        <v>543656250</v>
      </c>
      <c r="AA756" s="103">
        <f>Coverages!$C$12*G756</f>
        <v>72487500</v>
      </c>
      <c r="AB756" s="103">
        <f>Coverages!$C$14*G756</f>
        <v>362437500</v>
      </c>
      <c r="AC756" s="103">
        <f>Coverages!$C$16*G756</f>
        <v>7248750</v>
      </c>
      <c r="AD756" s="92">
        <f>Coverages!$C$18*G756</f>
        <v>7248750</v>
      </c>
      <c r="AE756" s="106">
        <f t="shared" si="357"/>
        <v>0.11505431971029488</v>
      </c>
      <c r="AF756" s="107">
        <f t="shared" si="340"/>
        <v>0.43828246249353336</v>
      </c>
      <c r="AG756" s="107">
        <f t="shared" si="341"/>
        <v>0.34433523021210555</v>
      </c>
      <c r="AH756" s="107">
        <f t="shared" si="342"/>
        <v>1.2593895499224004</v>
      </c>
      <c r="AI756" s="108">
        <f t="shared" si="343"/>
        <v>0.50408691153647178</v>
      </c>
      <c r="AJ756" s="106">
        <f t="shared" si="364"/>
        <v>0.13017929795957428</v>
      </c>
      <c r="AK756" s="107">
        <f t="shared" si="358"/>
        <v>0.46180158020288731</v>
      </c>
      <c r="AL756" s="107">
        <f t="shared" si="359"/>
        <v>0.36685773259374505</v>
      </c>
      <c r="AM756" s="107">
        <f t="shared" si="360"/>
        <v>1.2864815624630452</v>
      </c>
      <c r="AN756" s="108">
        <f t="shared" si="361"/>
        <v>0.52778648247057025</v>
      </c>
      <c r="AO756" s="102">
        <f t="shared" si="362"/>
        <v>2277.9277806518367</v>
      </c>
      <c r="AP756" s="103">
        <f t="shared" si="344"/>
        <v>918.78654940506988</v>
      </c>
      <c r="AQ756" s="103">
        <f t="shared" si="345"/>
        <v>302.09787894464563</v>
      </c>
      <c r="AR756" s="103">
        <f t="shared" si="346"/>
        <v>4027.3167097775477</v>
      </c>
      <c r="AS756" s="92">
        <f t="shared" si="347"/>
        <v>3080.1158820486289</v>
      </c>
      <c r="AT756" s="102">
        <f t="shared" si="363"/>
        <v>2285.1256666786508</v>
      </c>
      <c r="AU756" s="103">
        <f t="shared" si="348"/>
        <v>921.68976737438356</v>
      </c>
      <c r="AV756" s="103">
        <f t="shared" si="349"/>
        <v>303.05245973515849</v>
      </c>
      <c r="AW756" s="103">
        <f t="shared" si="350"/>
        <v>4040.0423839262544</v>
      </c>
      <c r="AX756" s="92">
        <f t="shared" si="351"/>
        <v>3089.8485536709145</v>
      </c>
    </row>
    <row r="757" spans="1:50" x14ac:dyDescent="0.2">
      <c r="A757" s="85" t="str">
        <f t="shared" si="352"/>
        <v>2015_4</v>
      </c>
      <c r="B757" s="59">
        <v>2015</v>
      </c>
      <c r="C757" s="59">
        <v>4</v>
      </c>
      <c r="D757" s="83" t="str">
        <f t="shared" si="353"/>
        <v>MML_Personal</v>
      </c>
      <c r="E757" s="70" t="s">
        <v>31</v>
      </c>
      <c r="F757" s="71" t="s">
        <v>14</v>
      </c>
      <c r="G757" s="88">
        <f t="shared" si="354"/>
        <v>7672.25</v>
      </c>
      <c r="H757" s="72">
        <v>30689</v>
      </c>
      <c r="I757" s="88">
        <f t="shared" si="355"/>
        <v>3153294750</v>
      </c>
      <c r="J757" s="92">
        <f t="shared" si="356"/>
        <v>12613179000</v>
      </c>
      <c r="K757" s="67">
        <v>641</v>
      </c>
      <c r="L757" s="68">
        <v>3042</v>
      </c>
      <c r="M757" s="68">
        <v>7538</v>
      </c>
      <c r="N757" s="68">
        <v>4048</v>
      </c>
      <c r="O757" s="69">
        <v>980</v>
      </c>
      <c r="P757" s="67">
        <v>9972025</v>
      </c>
      <c r="Q757" s="68">
        <v>9728530</v>
      </c>
      <c r="R757" s="68">
        <v>5150613</v>
      </c>
      <c r="S757" s="68">
        <v>13740123</v>
      </c>
      <c r="T757" s="69">
        <v>2228403</v>
      </c>
      <c r="U757" s="102">
        <f t="shared" si="335"/>
        <v>15556.981279251169</v>
      </c>
      <c r="V757" s="103">
        <f t="shared" si="336"/>
        <v>3198.070348454964</v>
      </c>
      <c r="W757" s="103">
        <f t="shared" si="337"/>
        <v>683.2864154948262</v>
      </c>
      <c r="X757" s="103">
        <f t="shared" si="338"/>
        <v>3394.2991600790515</v>
      </c>
      <c r="Y757" s="92">
        <f t="shared" si="339"/>
        <v>2273.8806122448977</v>
      </c>
      <c r="Z757" s="102">
        <f>Coverages!$C$10*G757</f>
        <v>1726256250</v>
      </c>
      <c r="AA757" s="103">
        <f>Coverages!$C$12*G757</f>
        <v>230167500</v>
      </c>
      <c r="AB757" s="103">
        <f>Coverages!$C$14*G757</f>
        <v>1150837500</v>
      </c>
      <c r="AC757" s="103">
        <f>Coverages!$C$16*G757</f>
        <v>23016750</v>
      </c>
      <c r="AD757" s="92">
        <f>Coverages!$C$18*G757</f>
        <v>23016750</v>
      </c>
      <c r="AE757" s="106">
        <f t="shared" si="357"/>
        <v>8.3547851021538666E-2</v>
      </c>
      <c r="AF757" s="107">
        <f t="shared" si="340"/>
        <v>0.3964938577340415</v>
      </c>
      <c r="AG757" s="107">
        <f t="shared" si="341"/>
        <v>0.98250187363550456</v>
      </c>
      <c r="AH757" s="107">
        <f t="shared" si="342"/>
        <v>0.52761575808921768</v>
      </c>
      <c r="AI757" s="108">
        <f t="shared" si="343"/>
        <v>0.12773306396428688</v>
      </c>
      <c r="AJ757" s="106">
        <f t="shared" si="364"/>
        <v>9.0908516604534584E-2</v>
      </c>
      <c r="AK757" s="107">
        <f t="shared" si="358"/>
        <v>0.40950614454667206</v>
      </c>
      <c r="AL757" s="107">
        <f t="shared" si="359"/>
        <v>0.98598971734532526</v>
      </c>
      <c r="AM757" s="107">
        <f t="shared" si="360"/>
        <v>0.54089585144225405</v>
      </c>
      <c r="AN757" s="108">
        <f t="shared" si="361"/>
        <v>0.13661220426226867</v>
      </c>
      <c r="AO757" s="102">
        <f t="shared" si="362"/>
        <v>1299.7523542637427</v>
      </c>
      <c r="AP757" s="103">
        <f t="shared" si="344"/>
        <v>1268.0152497637589</v>
      </c>
      <c r="AQ757" s="103">
        <f t="shared" si="345"/>
        <v>671.33018345335461</v>
      </c>
      <c r="AR757" s="103">
        <f t="shared" si="346"/>
        <v>1790.8857245267034</v>
      </c>
      <c r="AS757" s="92">
        <f t="shared" si="347"/>
        <v>290.44973769102938</v>
      </c>
      <c r="AT757" s="102">
        <f t="shared" si="363"/>
        <v>1303.8593630058708</v>
      </c>
      <c r="AU757" s="103">
        <f t="shared" si="348"/>
        <v>1272.0219743515988</v>
      </c>
      <c r="AV757" s="103">
        <f t="shared" si="349"/>
        <v>673.451479039589</v>
      </c>
      <c r="AW757" s="103">
        <f t="shared" si="350"/>
        <v>1796.544635859047</v>
      </c>
      <c r="AX757" s="92">
        <f t="shared" si="351"/>
        <v>291.36751222548799</v>
      </c>
    </row>
    <row r="758" spans="1:50" x14ac:dyDescent="0.2">
      <c r="A758" s="85" t="str">
        <f t="shared" si="352"/>
        <v>2015_4</v>
      </c>
      <c r="B758" s="59">
        <v>2015</v>
      </c>
      <c r="C758" s="59">
        <v>4</v>
      </c>
      <c r="D758" s="83" t="str">
        <f t="shared" si="353"/>
        <v>LMH_Personal</v>
      </c>
      <c r="E758" s="70" t="s">
        <v>32</v>
      </c>
      <c r="F758" s="71" t="s">
        <v>14</v>
      </c>
      <c r="G758" s="88">
        <f t="shared" si="354"/>
        <v>5262.5</v>
      </c>
      <c r="H758" s="72">
        <v>21050</v>
      </c>
      <c r="I758" s="88">
        <f t="shared" si="355"/>
        <v>2162887500</v>
      </c>
      <c r="J758" s="92">
        <f t="shared" si="356"/>
        <v>8651550000</v>
      </c>
      <c r="K758" s="67">
        <v>310</v>
      </c>
      <c r="L758" s="68">
        <v>2558</v>
      </c>
      <c r="M758" s="68">
        <v>4102</v>
      </c>
      <c r="N758" s="68">
        <v>4353</v>
      </c>
      <c r="O758" s="69">
        <v>843</v>
      </c>
      <c r="P758" s="67">
        <v>11579703</v>
      </c>
      <c r="Q758" s="68">
        <v>9254821</v>
      </c>
      <c r="R758" s="68">
        <v>5299284</v>
      </c>
      <c r="S758" s="68">
        <v>16292133</v>
      </c>
      <c r="T758" s="69">
        <v>8675302</v>
      </c>
      <c r="U758" s="102">
        <f t="shared" si="335"/>
        <v>37353.880645161291</v>
      </c>
      <c r="V758" s="103">
        <f t="shared" si="336"/>
        <v>3617.9910086004693</v>
      </c>
      <c r="W758" s="103">
        <f t="shared" si="337"/>
        <v>1291.878108239883</v>
      </c>
      <c r="X758" s="103">
        <f t="shared" si="338"/>
        <v>3742.7367332873882</v>
      </c>
      <c r="Y758" s="92">
        <f t="shared" si="339"/>
        <v>10290.986951364175</v>
      </c>
      <c r="Z758" s="102">
        <f>Coverages!$C$10*G758</f>
        <v>1184062500</v>
      </c>
      <c r="AA758" s="103">
        <f>Coverages!$C$12*G758</f>
        <v>157875000</v>
      </c>
      <c r="AB758" s="103">
        <f>Coverages!$C$14*G758</f>
        <v>789375000</v>
      </c>
      <c r="AC758" s="103">
        <f>Coverages!$C$16*G758</f>
        <v>15787500</v>
      </c>
      <c r="AD758" s="92">
        <f>Coverages!$C$18*G758</f>
        <v>15787500</v>
      </c>
      <c r="AE758" s="106">
        <f t="shared" si="357"/>
        <v>5.8907363420427551E-2</v>
      </c>
      <c r="AF758" s="107">
        <f t="shared" si="340"/>
        <v>0.48608076009501189</v>
      </c>
      <c r="AG758" s="107">
        <f t="shared" si="341"/>
        <v>0.77947743467933495</v>
      </c>
      <c r="AH758" s="107">
        <f t="shared" si="342"/>
        <v>0.82717339667458434</v>
      </c>
      <c r="AI758" s="108">
        <f t="shared" si="343"/>
        <v>0.16019002375296912</v>
      </c>
      <c r="AJ758" s="106">
        <f t="shared" si="364"/>
        <v>6.6469784349176955E-2</v>
      </c>
      <c r="AK758" s="107">
        <f t="shared" si="358"/>
        <v>0.50213395655767046</v>
      </c>
      <c r="AL758" s="107">
        <f t="shared" si="359"/>
        <v>0.79279387534015644</v>
      </c>
      <c r="AM758" s="107">
        <f t="shared" si="360"/>
        <v>0.8393174437773141</v>
      </c>
      <c r="AN758" s="108">
        <f t="shared" si="361"/>
        <v>0.17197064285066585</v>
      </c>
      <c r="AO758" s="102">
        <f t="shared" si="362"/>
        <v>2200.4186223277911</v>
      </c>
      <c r="AP758" s="103">
        <f t="shared" si="344"/>
        <v>1758.6358194774348</v>
      </c>
      <c r="AQ758" s="103">
        <f t="shared" si="345"/>
        <v>1006.9898337292161</v>
      </c>
      <c r="AR758" s="103">
        <f t="shared" si="346"/>
        <v>3095.8922565320663</v>
      </c>
      <c r="AS758" s="92">
        <f t="shared" si="347"/>
        <v>1648.5134441805226</v>
      </c>
      <c r="AT758" s="102">
        <f t="shared" si="363"/>
        <v>2207.3715918597145</v>
      </c>
      <c r="AU758" s="103">
        <f t="shared" si="348"/>
        <v>1764.1928262880936</v>
      </c>
      <c r="AV758" s="103">
        <f t="shared" si="349"/>
        <v>1010.1717599144567</v>
      </c>
      <c r="AW758" s="103">
        <f t="shared" si="350"/>
        <v>3105.6747789645542</v>
      </c>
      <c r="AX758" s="92">
        <f t="shared" si="351"/>
        <v>1653.7224819672633</v>
      </c>
    </row>
    <row r="759" spans="1:50" x14ac:dyDescent="0.2">
      <c r="A759" s="85" t="str">
        <f t="shared" si="352"/>
        <v>2015_4</v>
      </c>
      <c r="B759" s="59">
        <v>2015</v>
      </c>
      <c r="C759" s="59">
        <v>4</v>
      </c>
      <c r="D759" s="83" t="str">
        <f t="shared" si="353"/>
        <v>SSL_Personal</v>
      </c>
      <c r="E759" s="70" t="s">
        <v>33</v>
      </c>
      <c r="F759" s="71" t="s">
        <v>14</v>
      </c>
      <c r="G759" s="88">
        <f t="shared" si="354"/>
        <v>4299.25</v>
      </c>
      <c r="H759" s="72">
        <v>17197</v>
      </c>
      <c r="I759" s="88">
        <f t="shared" si="355"/>
        <v>1766991750</v>
      </c>
      <c r="J759" s="92">
        <f t="shared" si="356"/>
        <v>7067967000</v>
      </c>
      <c r="K759" s="67">
        <v>614</v>
      </c>
      <c r="L759" s="68">
        <v>1828</v>
      </c>
      <c r="M759" s="68">
        <v>4625</v>
      </c>
      <c r="N759" s="68">
        <v>2747</v>
      </c>
      <c r="O759" s="69">
        <v>516</v>
      </c>
      <c r="P759" s="67">
        <v>7683978</v>
      </c>
      <c r="Q759" s="68">
        <v>5680963</v>
      </c>
      <c r="R759" s="68">
        <v>4697848</v>
      </c>
      <c r="S759" s="68">
        <v>8227265</v>
      </c>
      <c r="T759" s="69">
        <v>1552582</v>
      </c>
      <c r="U759" s="102">
        <f t="shared" si="335"/>
        <v>12514.622149837134</v>
      </c>
      <c r="V759" s="103">
        <f t="shared" si="336"/>
        <v>3107.7478118161926</v>
      </c>
      <c r="W759" s="103">
        <f t="shared" si="337"/>
        <v>1015.750918918919</v>
      </c>
      <c r="X759" s="103">
        <f t="shared" si="338"/>
        <v>2995</v>
      </c>
      <c r="Y759" s="92">
        <f t="shared" si="339"/>
        <v>3008.8798449612405</v>
      </c>
      <c r="Z759" s="102">
        <f>Coverages!$C$10*G759</f>
        <v>967331250</v>
      </c>
      <c r="AA759" s="103">
        <f>Coverages!$C$12*G759</f>
        <v>128977500</v>
      </c>
      <c r="AB759" s="103">
        <f>Coverages!$C$14*G759</f>
        <v>644887500</v>
      </c>
      <c r="AC759" s="103">
        <f>Coverages!$C$16*G759</f>
        <v>12897750</v>
      </c>
      <c r="AD759" s="92">
        <f>Coverages!$C$18*G759</f>
        <v>12897750</v>
      </c>
      <c r="AE759" s="106">
        <f t="shared" si="357"/>
        <v>0.14281560737337909</v>
      </c>
      <c r="AF759" s="107">
        <f t="shared" si="340"/>
        <v>0.42519044019305691</v>
      </c>
      <c r="AG759" s="107">
        <f t="shared" si="341"/>
        <v>1.0757690294818865</v>
      </c>
      <c r="AH759" s="107">
        <f t="shared" si="342"/>
        <v>0.63894865383497124</v>
      </c>
      <c r="AI759" s="108">
        <f t="shared" si="343"/>
        <v>0.12002093388381695</v>
      </c>
      <c r="AJ759" s="106">
        <f t="shared" si="364"/>
        <v>0.1552488535906158</v>
      </c>
      <c r="AK759" s="107">
        <f t="shared" si="358"/>
        <v>0.44275807553234264</v>
      </c>
      <c r="AL759" s="107">
        <f t="shared" si="359"/>
        <v>1.0859143308381216</v>
      </c>
      <c r="AM759" s="107">
        <f t="shared" si="360"/>
        <v>0.6560164337890374</v>
      </c>
      <c r="AN759" s="108">
        <f t="shared" si="361"/>
        <v>0.13156939834779235</v>
      </c>
      <c r="AO759" s="102">
        <f t="shared" si="362"/>
        <v>1787.2833633773332</v>
      </c>
      <c r="AP759" s="103">
        <f t="shared" si="344"/>
        <v>1321.3846601151363</v>
      </c>
      <c r="AQ759" s="103">
        <f t="shared" si="345"/>
        <v>1092.7133802407398</v>
      </c>
      <c r="AR759" s="103">
        <f t="shared" si="346"/>
        <v>1913.6512182357387</v>
      </c>
      <c r="AS759" s="92">
        <f t="shared" si="347"/>
        <v>361.12856893644238</v>
      </c>
      <c r="AT759" s="102">
        <f t="shared" si="363"/>
        <v>1792.9308918268653</v>
      </c>
      <c r="AU759" s="103">
        <f t="shared" si="348"/>
        <v>1325.5600234703202</v>
      </c>
      <c r="AV759" s="103">
        <f t="shared" si="349"/>
        <v>1096.1661790685835</v>
      </c>
      <c r="AW759" s="103">
        <f t="shared" si="350"/>
        <v>1919.6980488161153</v>
      </c>
      <c r="AX759" s="92">
        <f t="shared" si="351"/>
        <v>362.26967722894807</v>
      </c>
    </row>
    <row r="760" spans="1:50" x14ac:dyDescent="0.2">
      <c r="A760" s="85" t="str">
        <f t="shared" si="352"/>
        <v>2015_4</v>
      </c>
      <c r="B760" s="59">
        <v>2015</v>
      </c>
      <c r="C760" s="59">
        <v>4</v>
      </c>
      <c r="D760" s="83" t="str">
        <f t="shared" si="353"/>
        <v>SSH_Personal</v>
      </c>
      <c r="E760" s="70" t="s">
        <v>34</v>
      </c>
      <c r="F760" s="71" t="s">
        <v>14</v>
      </c>
      <c r="G760" s="88">
        <f t="shared" si="354"/>
        <v>4143.25</v>
      </c>
      <c r="H760" s="72">
        <v>16573</v>
      </c>
      <c r="I760" s="88">
        <f t="shared" si="355"/>
        <v>1702875750</v>
      </c>
      <c r="J760" s="92">
        <f t="shared" si="356"/>
        <v>6811503000</v>
      </c>
      <c r="K760" s="67">
        <v>477</v>
      </c>
      <c r="L760" s="68">
        <v>2234</v>
      </c>
      <c r="M760" s="68">
        <v>3092</v>
      </c>
      <c r="N760" s="68">
        <v>3118</v>
      </c>
      <c r="O760" s="69">
        <v>439</v>
      </c>
      <c r="P760" s="67">
        <v>7173835</v>
      </c>
      <c r="Q760" s="68">
        <v>8906257</v>
      </c>
      <c r="R760" s="68">
        <v>3802865</v>
      </c>
      <c r="S760" s="68">
        <v>13630785</v>
      </c>
      <c r="T760" s="69">
        <v>1811595</v>
      </c>
      <c r="U760" s="102">
        <f t="shared" si="335"/>
        <v>15039.486373165619</v>
      </c>
      <c r="V760" s="103">
        <f t="shared" si="336"/>
        <v>3986.686213070725</v>
      </c>
      <c r="W760" s="103">
        <f t="shared" si="337"/>
        <v>1229.9045924967659</v>
      </c>
      <c r="X760" s="103">
        <f t="shared" si="338"/>
        <v>4371.6436818473385</v>
      </c>
      <c r="Y760" s="92">
        <f t="shared" si="339"/>
        <v>4126.6400911161727</v>
      </c>
      <c r="Z760" s="102">
        <f>Coverages!$C$10*G760</f>
        <v>932231250</v>
      </c>
      <c r="AA760" s="103">
        <f>Coverages!$C$12*G760</f>
        <v>124297500</v>
      </c>
      <c r="AB760" s="103">
        <f>Coverages!$C$14*G760</f>
        <v>621487500</v>
      </c>
      <c r="AC760" s="103">
        <f>Coverages!$C$16*G760</f>
        <v>12429750</v>
      </c>
      <c r="AD760" s="92">
        <f>Coverages!$C$18*G760</f>
        <v>12429750</v>
      </c>
      <c r="AE760" s="106">
        <f t="shared" si="357"/>
        <v>0.11512701381765522</v>
      </c>
      <c r="AF760" s="107">
        <f t="shared" si="340"/>
        <v>0.53919024920050684</v>
      </c>
      <c r="AG760" s="107">
        <f t="shared" si="341"/>
        <v>0.74627406021842757</v>
      </c>
      <c r="AH760" s="107">
        <f t="shared" si="342"/>
        <v>0.75254932721897061</v>
      </c>
      <c r="AI760" s="108">
        <f t="shared" si="343"/>
        <v>0.10595546973993845</v>
      </c>
      <c r="AJ760" s="106">
        <f t="shared" si="364"/>
        <v>0.12668053699720955</v>
      </c>
      <c r="AK760" s="107">
        <f t="shared" si="358"/>
        <v>0.55723360015519019</v>
      </c>
      <c r="AL760" s="107">
        <f t="shared" si="359"/>
        <v>0.76202538039591139</v>
      </c>
      <c r="AM760" s="107">
        <f t="shared" si="360"/>
        <v>0.76816990727199996</v>
      </c>
      <c r="AN760" s="108">
        <f t="shared" si="361"/>
        <v>0.11709653241446862</v>
      </c>
      <c r="AO760" s="102">
        <f t="shared" si="362"/>
        <v>1731.4511554938756</v>
      </c>
      <c r="AP760" s="103">
        <f t="shared" si="344"/>
        <v>2149.5823327098292</v>
      </c>
      <c r="AQ760" s="103">
        <f t="shared" si="345"/>
        <v>917.84589392385203</v>
      </c>
      <c r="AR760" s="103">
        <f t="shared" si="346"/>
        <v>3289.8775116152779</v>
      </c>
      <c r="AS760" s="92">
        <f t="shared" si="347"/>
        <v>437.24008930187654</v>
      </c>
      <c r="AT760" s="102">
        <f t="shared" si="363"/>
        <v>1736.9222631313064</v>
      </c>
      <c r="AU760" s="103">
        <f t="shared" si="348"/>
        <v>2156.3746677291911</v>
      </c>
      <c r="AV760" s="103">
        <f t="shared" si="349"/>
        <v>920.74613957288341</v>
      </c>
      <c r="AW760" s="103">
        <f t="shared" si="350"/>
        <v>3300.272996306197</v>
      </c>
      <c r="AX760" s="92">
        <f t="shared" si="351"/>
        <v>438.62169777773801</v>
      </c>
    </row>
    <row r="761" spans="1:50" x14ac:dyDescent="0.2">
      <c r="A761" s="85" t="str">
        <f t="shared" si="352"/>
        <v>2015_4</v>
      </c>
      <c r="B761" s="59">
        <v>2015</v>
      </c>
      <c r="C761" s="59">
        <v>4</v>
      </c>
      <c r="D761" s="83" t="str">
        <f t="shared" si="353"/>
        <v>MMH_Personal</v>
      </c>
      <c r="E761" s="70" t="s">
        <v>35</v>
      </c>
      <c r="F761" s="71" t="s">
        <v>14</v>
      </c>
      <c r="G761" s="88">
        <f t="shared" si="354"/>
        <v>6694</v>
      </c>
      <c r="H761" s="72">
        <v>26776</v>
      </c>
      <c r="I761" s="88">
        <f t="shared" si="355"/>
        <v>2751234000</v>
      </c>
      <c r="J761" s="92">
        <f t="shared" si="356"/>
        <v>11004936000</v>
      </c>
      <c r="K761" s="67">
        <v>1143</v>
      </c>
      <c r="L761" s="68">
        <v>3952</v>
      </c>
      <c r="M761" s="68">
        <v>4257</v>
      </c>
      <c r="N761" s="68">
        <v>6364</v>
      </c>
      <c r="O761" s="69">
        <v>1331</v>
      </c>
      <c r="P761" s="67">
        <v>14553056</v>
      </c>
      <c r="Q761" s="68">
        <v>11967757</v>
      </c>
      <c r="R761" s="68">
        <v>6513048</v>
      </c>
      <c r="S761" s="68">
        <v>18082183</v>
      </c>
      <c r="T761" s="69">
        <v>4018591</v>
      </c>
      <c r="U761" s="102">
        <f t="shared" si="335"/>
        <v>12732.332458442695</v>
      </c>
      <c r="V761" s="103">
        <f t="shared" si="336"/>
        <v>3028.2785931174089</v>
      </c>
      <c r="W761" s="103">
        <f t="shared" si="337"/>
        <v>1529.9619450317125</v>
      </c>
      <c r="X761" s="103">
        <f t="shared" si="338"/>
        <v>2841.3235386549341</v>
      </c>
      <c r="Y761" s="92">
        <f t="shared" si="339"/>
        <v>3019.2268970698724</v>
      </c>
      <c r="Z761" s="102">
        <f>Coverages!$C$10*G761</f>
        <v>1506150000</v>
      </c>
      <c r="AA761" s="103">
        <f>Coverages!$C$12*G761</f>
        <v>200820000</v>
      </c>
      <c r="AB761" s="103">
        <f>Coverages!$C$14*G761</f>
        <v>1004100000</v>
      </c>
      <c r="AC761" s="103">
        <f>Coverages!$C$16*G761</f>
        <v>20082000</v>
      </c>
      <c r="AD761" s="92">
        <f>Coverages!$C$18*G761</f>
        <v>20082000</v>
      </c>
      <c r="AE761" s="106">
        <f t="shared" si="357"/>
        <v>0.17074992530624439</v>
      </c>
      <c r="AF761" s="107">
        <f t="shared" si="340"/>
        <v>0.59037944427845834</v>
      </c>
      <c r="AG761" s="107">
        <f t="shared" si="341"/>
        <v>0.6359426351956976</v>
      </c>
      <c r="AH761" s="107">
        <f t="shared" si="342"/>
        <v>0.95070212130265908</v>
      </c>
      <c r="AI761" s="108">
        <f t="shared" si="343"/>
        <v>0.1988347774126083</v>
      </c>
      <c r="AJ761" s="106">
        <f t="shared" si="364"/>
        <v>0.18146600877845459</v>
      </c>
      <c r="AK761" s="107">
        <f t="shared" si="358"/>
        <v>0.60438400697476014</v>
      </c>
      <c r="AL761" s="107">
        <f t="shared" si="359"/>
        <v>0.64964536040760956</v>
      </c>
      <c r="AM761" s="107">
        <f t="shared" si="360"/>
        <v>0.95686735316801852</v>
      </c>
      <c r="AN761" s="108">
        <f t="shared" si="361"/>
        <v>0.21020110805113995</v>
      </c>
      <c r="AO761" s="102">
        <f t="shared" si="362"/>
        <v>2174.0448162533612</v>
      </c>
      <c r="AP761" s="103">
        <f t="shared" si="344"/>
        <v>1787.8334329250074</v>
      </c>
      <c r="AQ761" s="103">
        <f t="shared" si="345"/>
        <v>972.96803107260234</v>
      </c>
      <c r="AR761" s="103">
        <f t="shared" si="346"/>
        <v>2701.2523155064237</v>
      </c>
      <c r="AS761" s="92">
        <f t="shared" si="347"/>
        <v>600.32730803704806</v>
      </c>
      <c r="AT761" s="102">
        <f t="shared" si="363"/>
        <v>2180.9144487928525</v>
      </c>
      <c r="AU761" s="103">
        <f t="shared" si="348"/>
        <v>1793.4826995059871</v>
      </c>
      <c r="AV761" s="103">
        <f t="shared" si="349"/>
        <v>976.0424538242271</v>
      </c>
      <c r="AW761" s="103">
        <f t="shared" si="350"/>
        <v>2709.7878390914248</v>
      </c>
      <c r="AX761" s="92">
        <f t="shared" si="351"/>
        <v>602.22424593768608</v>
      </c>
    </row>
    <row r="762" spans="1:50" x14ac:dyDescent="0.2">
      <c r="A762" s="85" t="str">
        <f t="shared" si="352"/>
        <v>2015_4</v>
      </c>
      <c r="B762" s="59">
        <v>2015</v>
      </c>
      <c r="C762" s="59">
        <v>4</v>
      </c>
      <c r="D762" s="83" t="str">
        <f t="shared" si="353"/>
        <v>SYA_Personal</v>
      </c>
      <c r="E762" s="70" t="s">
        <v>36</v>
      </c>
      <c r="F762" s="71" t="s">
        <v>14</v>
      </c>
      <c r="G762" s="88">
        <f t="shared" si="354"/>
        <v>1936.5</v>
      </c>
      <c r="H762" s="72">
        <v>7746</v>
      </c>
      <c r="I762" s="88">
        <f t="shared" si="355"/>
        <v>795901500</v>
      </c>
      <c r="J762" s="92">
        <f t="shared" si="356"/>
        <v>3183606000</v>
      </c>
      <c r="K762" s="67">
        <v>311</v>
      </c>
      <c r="L762" s="68">
        <v>1057</v>
      </c>
      <c r="M762" s="68">
        <v>1718</v>
      </c>
      <c r="N762" s="68">
        <v>1286</v>
      </c>
      <c r="O762" s="69">
        <v>183</v>
      </c>
      <c r="P762" s="67">
        <v>4674769</v>
      </c>
      <c r="Q762" s="68">
        <v>4412423</v>
      </c>
      <c r="R762" s="68">
        <v>1633299</v>
      </c>
      <c r="S762" s="68">
        <v>4083881</v>
      </c>
      <c r="T762" s="69">
        <v>1028705</v>
      </c>
      <c r="U762" s="102">
        <f t="shared" si="335"/>
        <v>15031.411575562701</v>
      </c>
      <c r="V762" s="103">
        <f t="shared" si="336"/>
        <v>4174.4777672658465</v>
      </c>
      <c r="W762" s="103">
        <f t="shared" si="337"/>
        <v>950.69790454016299</v>
      </c>
      <c r="X762" s="103">
        <f t="shared" si="338"/>
        <v>3175.6461897356144</v>
      </c>
      <c r="Y762" s="92">
        <f t="shared" si="339"/>
        <v>5621.3387978142073</v>
      </c>
      <c r="Z762" s="102">
        <f>Coverages!$C$10*G762</f>
        <v>435712500</v>
      </c>
      <c r="AA762" s="103">
        <f>Coverages!$C$12*G762</f>
        <v>58095000</v>
      </c>
      <c r="AB762" s="103">
        <f>Coverages!$C$14*G762</f>
        <v>290475000</v>
      </c>
      <c r="AC762" s="103">
        <f>Coverages!$C$16*G762</f>
        <v>5809500</v>
      </c>
      <c r="AD762" s="92">
        <f>Coverages!$C$18*G762</f>
        <v>5809500</v>
      </c>
      <c r="AE762" s="106">
        <f t="shared" si="357"/>
        <v>0.16059901884843791</v>
      </c>
      <c r="AF762" s="107">
        <f t="shared" si="340"/>
        <v>0.5458301058610896</v>
      </c>
      <c r="AG762" s="107">
        <f t="shared" si="341"/>
        <v>0.88716757035889493</v>
      </c>
      <c r="AH762" s="107">
        <f t="shared" si="342"/>
        <v>0.66408468887167571</v>
      </c>
      <c r="AI762" s="108">
        <f t="shared" si="343"/>
        <v>9.450038729666925E-2</v>
      </c>
      <c r="AJ762" s="106">
        <f t="shared" si="364"/>
        <v>0.18003933621013335</v>
      </c>
      <c r="AK762" s="107">
        <f t="shared" si="358"/>
        <v>0.57219251431342244</v>
      </c>
      <c r="AL762" s="107">
        <f t="shared" si="359"/>
        <v>0.90391958212783707</v>
      </c>
      <c r="AM762" s="107">
        <f t="shared" si="360"/>
        <v>0.68909239192403227</v>
      </c>
      <c r="AN762" s="108">
        <f t="shared" si="361"/>
        <v>0.10998884232227182</v>
      </c>
      <c r="AO762" s="102">
        <f t="shared" si="362"/>
        <v>2414.0299509424217</v>
      </c>
      <c r="AP762" s="103">
        <f t="shared" si="344"/>
        <v>2278.5556416214822</v>
      </c>
      <c r="AQ762" s="103">
        <f t="shared" si="345"/>
        <v>843.42835011618899</v>
      </c>
      <c r="AR762" s="103">
        <f t="shared" si="346"/>
        <v>2108.8980118770978</v>
      </c>
      <c r="AS762" s="92">
        <f t="shared" si="347"/>
        <v>531.21869351923579</v>
      </c>
      <c r="AT762" s="102">
        <f t="shared" si="363"/>
        <v>2421.6578979738356</v>
      </c>
      <c r="AU762" s="103">
        <f t="shared" si="348"/>
        <v>2285.7555115881464</v>
      </c>
      <c r="AV762" s="103">
        <f t="shared" si="349"/>
        <v>846.09344827579037</v>
      </c>
      <c r="AW762" s="103">
        <f t="shared" si="350"/>
        <v>2115.5617909751877</v>
      </c>
      <c r="AX762" s="92">
        <f t="shared" si="351"/>
        <v>532.89725929456085</v>
      </c>
    </row>
    <row r="763" spans="1:50" x14ac:dyDescent="0.2">
      <c r="A763" s="85" t="str">
        <f t="shared" si="352"/>
        <v>2015_4</v>
      </c>
      <c r="B763" s="59">
        <v>2015</v>
      </c>
      <c r="C763" s="59">
        <v>4</v>
      </c>
      <c r="D763" s="83" t="str">
        <f t="shared" si="353"/>
        <v>LSH_Personal</v>
      </c>
      <c r="E763" s="70" t="s">
        <v>37</v>
      </c>
      <c r="F763" s="71" t="s">
        <v>14</v>
      </c>
      <c r="G763" s="88">
        <f t="shared" si="354"/>
        <v>3625.25</v>
      </c>
      <c r="H763" s="72">
        <v>14501</v>
      </c>
      <c r="I763" s="88">
        <f t="shared" si="355"/>
        <v>1489977750</v>
      </c>
      <c r="J763" s="92">
        <f t="shared" si="356"/>
        <v>5959911000</v>
      </c>
      <c r="K763" s="67">
        <v>582</v>
      </c>
      <c r="L763" s="68">
        <v>2439</v>
      </c>
      <c r="M763" s="68">
        <v>2467</v>
      </c>
      <c r="N763" s="68">
        <v>5586</v>
      </c>
      <c r="O763" s="69">
        <v>1770</v>
      </c>
      <c r="P763" s="67">
        <v>9843162</v>
      </c>
      <c r="Q763" s="68">
        <v>8170017</v>
      </c>
      <c r="R763" s="68">
        <v>3119269</v>
      </c>
      <c r="S763" s="68">
        <v>17769096</v>
      </c>
      <c r="T763" s="69">
        <v>10810341</v>
      </c>
      <c r="U763" s="102">
        <f t="shared" si="335"/>
        <v>16912.649484536083</v>
      </c>
      <c r="V763" s="103">
        <f t="shared" si="336"/>
        <v>3349.7404674046738</v>
      </c>
      <c r="W763" s="103">
        <f t="shared" si="337"/>
        <v>1264.397648966356</v>
      </c>
      <c r="X763" s="103">
        <f t="shared" si="338"/>
        <v>3181.0053705692803</v>
      </c>
      <c r="Y763" s="92">
        <f t="shared" si="339"/>
        <v>6107.5372881355934</v>
      </c>
      <c r="Z763" s="102">
        <f>Coverages!$C$10*G763</f>
        <v>815681250</v>
      </c>
      <c r="AA763" s="103">
        <f>Coverages!$C$12*G763</f>
        <v>108757500</v>
      </c>
      <c r="AB763" s="103">
        <f>Coverages!$C$14*G763</f>
        <v>543787500</v>
      </c>
      <c r="AC763" s="103">
        <f>Coverages!$C$16*G763</f>
        <v>10875750</v>
      </c>
      <c r="AD763" s="92">
        <f>Coverages!$C$18*G763</f>
        <v>10875750</v>
      </c>
      <c r="AE763" s="106">
        <f t="shared" si="357"/>
        <v>0.16054065236880216</v>
      </c>
      <c r="AF763" s="107">
        <f t="shared" si="340"/>
        <v>0.67278118750431004</v>
      </c>
      <c r="AG763" s="107">
        <f t="shared" si="341"/>
        <v>0.6805047927729122</v>
      </c>
      <c r="AH763" s="107">
        <f t="shared" si="342"/>
        <v>1.5408592510861321</v>
      </c>
      <c r="AI763" s="108">
        <f t="shared" si="343"/>
        <v>0.48824219019377973</v>
      </c>
      <c r="AJ763" s="106">
        <f t="shared" si="364"/>
        <v>0.17474689693220763</v>
      </c>
      <c r="AK763" s="107">
        <f t="shared" si="358"/>
        <v>0.69093814145275556</v>
      </c>
      <c r="AL763" s="107">
        <f t="shared" si="359"/>
        <v>0.69854887129668519</v>
      </c>
      <c r="AM763" s="107">
        <f t="shared" si="360"/>
        <v>1.5761865600617389</v>
      </c>
      <c r="AN763" s="108">
        <f t="shared" si="361"/>
        <v>0.50758576923915244</v>
      </c>
      <c r="AO763" s="102">
        <f t="shared" si="362"/>
        <v>2715.1677815323083</v>
      </c>
      <c r="AP763" s="103">
        <f t="shared" si="344"/>
        <v>2253.6423694917594</v>
      </c>
      <c r="AQ763" s="103">
        <f t="shared" si="345"/>
        <v>860.42866009240743</v>
      </c>
      <c r="AR763" s="103">
        <f t="shared" si="346"/>
        <v>4901.4815529963453</v>
      </c>
      <c r="AS763" s="92">
        <f t="shared" si="347"/>
        <v>2981.9573822494999</v>
      </c>
      <c r="AT763" s="102">
        <f t="shared" si="363"/>
        <v>2723.7472757555861</v>
      </c>
      <c r="AU763" s="103">
        <f t="shared" si="348"/>
        <v>2260.7635175187434</v>
      </c>
      <c r="AV763" s="103">
        <f t="shared" si="349"/>
        <v>863.14747650184472</v>
      </c>
      <c r="AW763" s="103">
        <f t="shared" si="350"/>
        <v>4916.9694476875911</v>
      </c>
      <c r="AX763" s="92">
        <f t="shared" si="351"/>
        <v>2991.3798887734365</v>
      </c>
    </row>
    <row r="764" spans="1:50" x14ac:dyDescent="0.2">
      <c r="A764" s="85" t="str">
        <f t="shared" si="352"/>
        <v>2015_4</v>
      </c>
      <c r="B764" s="59">
        <v>2015</v>
      </c>
      <c r="C764" s="59">
        <v>4</v>
      </c>
      <c r="D764" s="83" t="str">
        <f t="shared" si="353"/>
        <v>SYH_Personal</v>
      </c>
      <c r="E764" s="70" t="s">
        <v>38</v>
      </c>
      <c r="F764" s="71" t="s">
        <v>14</v>
      </c>
      <c r="G764" s="88">
        <f t="shared" si="354"/>
        <v>1866.25</v>
      </c>
      <c r="H764" s="72">
        <v>7465</v>
      </c>
      <c r="I764" s="88">
        <f t="shared" si="355"/>
        <v>767028750</v>
      </c>
      <c r="J764" s="92">
        <f t="shared" si="356"/>
        <v>3068115000</v>
      </c>
      <c r="K764" s="67">
        <v>344</v>
      </c>
      <c r="L764" s="68">
        <v>1357</v>
      </c>
      <c r="M764" s="68">
        <v>1174</v>
      </c>
      <c r="N764" s="68">
        <v>2415</v>
      </c>
      <c r="O764" s="69">
        <v>55</v>
      </c>
      <c r="P764" s="67">
        <v>3972017</v>
      </c>
      <c r="Q764" s="68">
        <v>3436531</v>
      </c>
      <c r="R764" s="68">
        <v>2101844</v>
      </c>
      <c r="S764" s="68">
        <v>5654088</v>
      </c>
      <c r="T764" s="69">
        <v>231665</v>
      </c>
      <c r="U764" s="102">
        <f t="shared" si="335"/>
        <v>11546.561046511628</v>
      </c>
      <c r="V764" s="103">
        <f t="shared" si="336"/>
        <v>2532.4473102431834</v>
      </c>
      <c r="W764" s="103">
        <f t="shared" si="337"/>
        <v>1790.3270868824532</v>
      </c>
      <c r="X764" s="103">
        <f t="shared" si="338"/>
        <v>2341.2372670807454</v>
      </c>
      <c r="Y764" s="92">
        <f t="shared" si="339"/>
        <v>4212.090909090909</v>
      </c>
      <c r="Z764" s="102">
        <f>Coverages!$C$10*G764</f>
        <v>419906250</v>
      </c>
      <c r="AA764" s="103">
        <f>Coverages!$C$12*G764</f>
        <v>55987500</v>
      </c>
      <c r="AB764" s="103">
        <f>Coverages!$C$14*G764</f>
        <v>279937500</v>
      </c>
      <c r="AC764" s="103">
        <f>Coverages!$C$16*G764</f>
        <v>5598750</v>
      </c>
      <c r="AD764" s="92">
        <f>Coverages!$C$18*G764</f>
        <v>5598750</v>
      </c>
      <c r="AE764" s="106">
        <f t="shared" si="357"/>
        <v>0.18432685867381113</v>
      </c>
      <c r="AF764" s="107">
        <f t="shared" si="340"/>
        <v>0.72712659075686537</v>
      </c>
      <c r="AG764" s="107">
        <f t="shared" si="341"/>
        <v>0.62906898861352978</v>
      </c>
      <c r="AH764" s="107">
        <f t="shared" si="342"/>
        <v>1.2940388479571332</v>
      </c>
      <c r="AI764" s="108">
        <f t="shared" si="343"/>
        <v>2.9470864032150032E-2</v>
      </c>
      <c r="AJ764" s="106">
        <f t="shared" si="364"/>
        <v>0.20524019889006373</v>
      </c>
      <c r="AK764" s="107">
        <f t="shared" si="358"/>
        <v>0.75115121659188677</v>
      </c>
      <c r="AL764" s="107">
        <f t="shared" si="359"/>
        <v>0.65512252738948196</v>
      </c>
      <c r="AM764" s="107">
        <f t="shared" si="360"/>
        <v>1.3273084054187485</v>
      </c>
      <c r="AN764" s="108">
        <f t="shared" si="361"/>
        <v>3.8592478949792404E-2</v>
      </c>
      <c r="AO764" s="102">
        <f t="shared" si="362"/>
        <v>2128.3413261888813</v>
      </c>
      <c r="AP764" s="103">
        <f t="shared" si="344"/>
        <v>1841.4097789685197</v>
      </c>
      <c r="AQ764" s="103">
        <f t="shared" si="345"/>
        <v>1126.2392498325519</v>
      </c>
      <c r="AR764" s="103">
        <f t="shared" si="346"/>
        <v>3029.6519758874747</v>
      </c>
      <c r="AS764" s="92">
        <f t="shared" si="347"/>
        <v>124.1339584728734</v>
      </c>
      <c r="AT764" s="102">
        <f t="shared" si="363"/>
        <v>2135.0665430382414</v>
      </c>
      <c r="AU764" s="103">
        <f t="shared" si="348"/>
        <v>1847.2283382004034</v>
      </c>
      <c r="AV764" s="103">
        <f t="shared" si="349"/>
        <v>1129.7979850251572</v>
      </c>
      <c r="AW764" s="103">
        <f t="shared" si="350"/>
        <v>3039.2251896691291</v>
      </c>
      <c r="AX764" s="92">
        <f t="shared" si="351"/>
        <v>124.5262018498295</v>
      </c>
    </row>
    <row r="765" spans="1:50" x14ac:dyDescent="0.2">
      <c r="A765" s="85" t="str">
        <f t="shared" si="352"/>
        <v>2015_4</v>
      </c>
      <c r="B765" s="59">
        <v>2015</v>
      </c>
      <c r="C765" s="59">
        <v>4</v>
      </c>
      <c r="D765" s="83" t="str">
        <f t="shared" si="353"/>
        <v>MSH_Personal</v>
      </c>
      <c r="E765" s="70" t="s">
        <v>39</v>
      </c>
      <c r="F765" s="71" t="s">
        <v>14</v>
      </c>
      <c r="G765" s="88">
        <f t="shared" si="354"/>
        <v>4829</v>
      </c>
      <c r="H765" s="72">
        <v>19316</v>
      </c>
      <c r="I765" s="88">
        <f t="shared" si="355"/>
        <v>1984719000</v>
      </c>
      <c r="J765" s="92">
        <f t="shared" si="356"/>
        <v>7938876000</v>
      </c>
      <c r="K765" s="67">
        <v>895</v>
      </c>
      <c r="L765" s="68">
        <v>3266</v>
      </c>
      <c r="M765" s="68">
        <v>2844</v>
      </c>
      <c r="N765" s="68">
        <v>5308</v>
      </c>
      <c r="O765" s="69">
        <v>417</v>
      </c>
      <c r="P765" s="67">
        <v>12380501</v>
      </c>
      <c r="Q765" s="68">
        <v>10011951</v>
      </c>
      <c r="R765" s="68">
        <v>2775771</v>
      </c>
      <c r="S765" s="68">
        <v>15541162</v>
      </c>
      <c r="T765" s="69">
        <v>2299086</v>
      </c>
      <c r="U765" s="102">
        <f t="shared" si="335"/>
        <v>13832.962011173184</v>
      </c>
      <c r="V765" s="103">
        <f t="shared" si="336"/>
        <v>3065.5085731781996</v>
      </c>
      <c r="W765" s="103">
        <f t="shared" si="337"/>
        <v>976.00949367088606</v>
      </c>
      <c r="X765" s="103">
        <f t="shared" si="338"/>
        <v>2927.8752825923134</v>
      </c>
      <c r="Y765" s="92">
        <f t="shared" si="339"/>
        <v>5513.3956834532373</v>
      </c>
      <c r="Z765" s="102">
        <f>Coverages!$C$10*G765</f>
        <v>1086525000</v>
      </c>
      <c r="AA765" s="103">
        <f>Coverages!$C$12*G765</f>
        <v>144870000</v>
      </c>
      <c r="AB765" s="103">
        <f>Coverages!$C$14*G765</f>
        <v>724350000</v>
      </c>
      <c r="AC765" s="103">
        <f>Coverages!$C$16*G765</f>
        <v>14487000</v>
      </c>
      <c r="AD765" s="92">
        <f>Coverages!$C$18*G765</f>
        <v>14487000</v>
      </c>
      <c r="AE765" s="106">
        <f t="shared" si="357"/>
        <v>0.18533857941602816</v>
      </c>
      <c r="AF765" s="107">
        <f t="shared" si="340"/>
        <v>0.67633050320977428</v>
      </c>
      <c r="AG765" s="107">
        <f t="shared" si="341"/>
        <v>0.58894180989852973</v>
      </c>
      <c r="AH765" s="107">
        <f t="shared" si="342"/>
        <v>1.0991923793746117</v>
      </c>
      <c r="AI765" s="108">
        <f t="shared" si="343"/>
        <v>8.6353282253054456E-2</v>
      </c>
      <c r="AJ765" s="106">
        <f t="shared" si="364"/>
        <v>0.19836721114535039</v>
      </c>
      <c r="AK765" s="107">
        <f t="shared" si="358"/>
        <v>0.69201814601112277</v>
      </c>
      <c r="AL765" s="107">
        <f t="shared" si="359"/>
        <v>0.60543919698171478</v>
      </c>
      <c r="AM765" s="107">
        <f t="shared" si="360"/>
        <v>1.110263799386467</v>
      </c>
      <c r="AN765" s="108">
        <f t="shared" si="361"/>
        <v>9.5771221667388759E-2</v>
      </c>
      <c r="AO765" s="102">
        <f t="shared" si="362"/>
        <v>2563.781528266722</v>
      </c>
      <c r="AP765" s="103">
        <f t="shared" si="344"/>
        <v>2073.2969558914888</v>
      </c>
      <c r="AQ765" s="103">
        <f t="shared" si="345"/>
        <v>574.81279768067918</v>
      </c>
      <c r="AR765" s="103">
        <f t="shared" si="346"/>
        <v>3218.298198384759</v>
      </c>
      <c r="AS765" s="92">
        <f t="shared" si="347"/>
        <v>476.09981362600951</v>
      </c>
      <c r="AT765" s="102">
        <f t="shared" si="363"/>
        <v>2571.8826662373185</v>
      </c>
      <c r="AU765" s="103">
        <f t="shared" si="348"/>
        <v>2079.848241369019</v>
      </c>
      <c r="AV765" s="103">
        <f t="shared" si="349"/>
        <v>576.62911382537959</v>
      </c>
      <c r="AW765" s="103">
        <f t="shared" si="350"/>
        <v>3228.4675039391454</v>
      </c>
      <c r="AX765" s="92">
        <f t="shared" si="351"/>
        <v>477.6042125911456</v>
      </c>
    </row>
    <row r="766" spans="1:50" x14ac:dyDescent="0.2">
      <c r="A766" s="85" t="str">
        <f t="shared" si="352"/>
        <v>2015_4</v>
      </c>
      <c r="B766" s="59">
        <v>2015</v>
      </c>
      <c r="C766" s="59">
        <v>4</v>
      </c>
      <c r="D766" s="83" t="str">
        <f t="shared" si="353"/>
        <v>SMH_Personal</v>
      </c>
      <c r="E766" s="70" t="s">
        <v>40</v>
      </c>
      <c r="F766" s="71" t="s">
        <v>14</v>
      </c>
      <c r="G766" s="88">
        <f t="shared" si="354"/>
        <v>3580.5</v>
      </c>
      <c r="H766" s="72">
        <v>14322</v>
      </c>
      <c r="I766" s="88">
        <f t="shared" si="355"/>
        <v>1471585500</v>
      </c>
      <c r="J766" s="92">
        <f t="shared" si="356"/>
        <v>5886342000</v>
      </c>
      <c r="K766" s="67">
        <v>489</v>
      </c>
      <c r="L766" s="68">
        <v>2265</v>
      </c>
      <c r="M766" s="68">
        <v>3986</v>
      </c>
      <c r="N766" s="68">
        <v>3871</v>
      </c>
      <c r="O766" s="69">
        <v>567</v>
      </c>
      <c r="P766" s="67">
        <v>6707744</v>
      </c>
      <c r="Q766" s="68">
        <v>8088189</v>
      </c>
      <c r="R766" s="68">
        <v>3263623</v>
      </c>
      <c r="S766" s="68">
        <v>14414907</v>
      </c>
      <c r="T766" s="69">
        <v>1708000</v>
      </c>
      <c r="U766" s="102">
        <f t="shared" si="335"/>
        <v>13717.267893660532</v>
      </c>
      <c r="V766" s="103">
        <f t="shared" si="336"/>
        <v>3570.9443708609269</v>
      </c>
      <c r="W766" s="103">
        <f t="shared" si="337"/>
        <v>818.77145007526337</v>
      </c>
      <c r="X766" s="103">
        <f t="shared" si="338"/>
        <v>3723.8199431671401</v>
      </c>
      <c r="Y766" s="92">
        <f t="shared" si="339"/>
        <v>3012.3456790123455</v>
      </c>
      <c r="Z766" s="102">
        <f>Coverages!$C$10*G766</f>
        <v>805612500</v>
      </c>
      <c r="AA766" s="103">
        <f>Coverages!$C$12*G766</f>
        <v>107415000</v>
      </c>
      <c r="AB766" s="103">
        <f>Coverages!$C$14*G766</f>
        <v>537075000</v>
      </c>
      <c r="AC766" s="103">
        <f>Coverages!$C$16*G766</f>
        <v>10741500</v>
      </c>
      <c r="AD766" s="92">
        <f>Coverages!$C$18*G766</f>
        <v>10741500</v>
      </c>
      <c r="AE766" s="106">
        <f t="shared" si="357"/>
        <v>0.1365731043150398</v>
      </c>
      <c r="AF766" s="107">
        <f t="shared" si="340"/>
        <v>0.63259321323837447</v>
      </c>
      <c r="AG766" s="107">
        <f t="shared" si="341"/>
        <v>1.1132523390587907</v>
      </c>
      <c r="AH766" s="107">
        <f t="shared" si="342"/>
        <v>1.0811339198435972</v>
      </c>
      <c r="AI766" s="108">
        <f t="shared" si="343"/>
        <v>0.15835777126099707</v>
      </c>
      <c r="AJ766" s="106">
        <f t="shared" si="364"/>
        <v>0.14994458369395222</v>
      </c>
      <c r="AK766" s="107">
        <f t="shared" si="358"/>
        <v>0.65136561902123735</v>
      </c>
      <c r="AL766" s="107">
        <f t="shared" si="359"/>
        <v>1.12707859144823</v>
      </c>
      <c r="AM766" s="107">
        <f t="shared" si="360"/>
        <v>1.0926664621895643</v>
      </c>
      <c r="AN766" s="108">
        <f t="shared" si="361"/>
        <v>0.17257344774210123</v>
      </c>
      <c r="AO766" s="102">
        <f t="shared" si="362"/>
        <v>1873.4098589582461</v>
      </c>
      <c r="AP766" s="103">
        <f t="shared" si="344"/>
        <v>2258.9551738583996</v>
      </c>
      <c r="AQ766" s="103">
        <f t="shared" si="345"/>
        <v>911.49923195084489</v>
      </c>
      <c r="AR766" s="103">
        <f t="shared" si="346"/>
        <v>4025.9480519480521</v>
      </c>
      <c r="AS766" s="92">
        <f t="shared" si="347"/>
        <v>477.02834799608991</v>
      </c>
      <c r="AT766" s="102">
        <f t="shared" si="363"/>
        <v>1879.3295333047404</v>
      </c>
      <c r="AU766" s="103">
        <f t="shared" si="348"/>
        <v>2266.0931094941211</v>
      </c>
      <c r="AV766" s="103">
        <f t="shared" si="349"/>
        <v>914.37942316710598</v>
      </c>
      <c r="AW766" s="103">
        <f t="shared" si="350"/>
        <v>4038.669401357779</v>
      </c>
      <c r="AX766" s="92">
        <f t="shared" si="351"/>
        <v>478.53568098074345</v>
      </c>
    </row>
    <row r="767" spans="1:50" x14ac:dyDescent="0.2">
      <c r="A767" s="85" t="str">
        <f t="shared" si="352"/>
        <v>2016_1</v>
      </c>
      <c r="B767" s="59">
        <v>2016</v>
      </c>
      <c r="C767" s="59">
        <v>1</v>
      </c>
      <c r="D767" s="83" t="str">
        <f t="shared" si="353"/>
        <v>SML_Personal</v>
      </c>
      <c r="E767" s="70" t="s">
        <v>13</v>
      </c>
      <c r="F767" s="71" t="s">
        <v>14</v>
      </c>
      <c r="G767" s="88">
        <f t="shared" si="354"/>
        <v>5480.25</v>
      </c>
      <c r="H767" s="72">
        <v>21921</v>
      </c>
      <c r="I767" s="88">
        <f t="shared" si="355"/>
        <v>2252382750</v>
      </c>
      <c r="J767" s="92">
        <f t="shared" si="356"/>
        <v>9009531000</v>
      </c>
      <c r="K767" s="67">
        <v>120</v>
      </c>
      <c r="L767" s="68">
        <v>2418</v>
      </c>
      <c r="M767" s="68">
        <v>1371</v>
      </c>
      <c r="N767" s="68">
        <v>4242</v>
      </c>
      <c r="O767" s="69">
        <v>560</v>
      </c>
      <c r="P767" s="67">
        <v>1661978</v>
      </c>
      <c r="Q767" s="68">
        <v>4217523</v>
      </c>
      <c r="R767" s="68">
        <v>2363096</v>
      </c>
      <c r="S767" s="68">
        <v>6875472</v>
      </c>
      <c r="T767" s="69">
        <v>1803808</v>
      </c>
      <c r="U767" s="102">
        <f t="shared" si="335"/>
        <v>13849.816666666668</v>
      </c>
      <c r="V767" s="103">
        <f t="shared" si="336"/>
        <v>1744.2196029776676</v>
      </c>
      <c r="W767" s="103">
        <f t="shared" si="337"/>
        <v>1723.6294675419401</v>
      </c>
      <c r="X767" s="103">
        <f t="shared" si="338"/>
        <v>1620.8090523338049</v>
      </c>
      <c r="Y767" s="92">
        <f t="shared" si="339"/>
        <v>3221.0857142857144</v>
      </c>
      <c r="Z767" s="102">
        <f>Coverages!$C$10*G767</f>
        <v>1233056250</v>
      </c>
      <c r="AA767" s="103">
        <f>Coverages!$C$12*G767</f>
        <v>164407500</v>
      </c>
      <c r="AB767" s="103">
        <f>Coverages!$C$14*G767</f>
        <v>822037500</v>
      </c>
      <c r="AC767" s="103">
        <f>Coverages!$C$16*G767</f>
        <v>16440750</v>
      </c>
      <c r="AD767" s="92">
        <f>Coverages!$C$18*G767</f>
        <v>16440750</v>
      </c>
      <c r="AE767" s="106">
        <f t="shared" si="357"/>
        <v>2.1896811276857806E-2</v>
      </c>
      <c r="AF767" s="107">
        <f t="shared" si="340"/>
        <v>0.44122074722868482</v>
      </c>
      <c r="AG767" s="107">
        <f t="shared" si="341"/>
        <v>0.25017106883810047</v>
      </c>
      <c r="AH767" s="107">
        <f t="shared" si="342"/>
        <v>0.7740522786369235</v>
      </c>
      <c r="AI767" s="108">
        <f t="shared" si="343"/>
        <v>0.10218511929200311</v>
      </c>
      <c r="AJ767" s="106">
        <f t="shared" si="364"/>
        <v>2.6502965879507179E-2</v>
      </c>
      <c r="AK767" s="107">
        <f t="shared" si="358"/>
        <v>0.45684876278447611</v>
      </c>
      <c r="AL767" s="107">
        <f t="shared" si="359"/>
        <v>0.26380293690535439</v>
      </c>
      <c r="AM767" s="107">
        <f t="shared" si="360"/>
        <v>0.7872149750674704</v>
      </c>
      <c r="AN767" s="108">
        <f t="shared" si="361"/>
        <v>0.11171841278427802</v>
      </c>
      <c r="AO767" s="102">
        <f t="shared" si="362"/>
        <v>303.26682176907985</v>
      </c>
      <c r="AP767" s="103">
        <f t="shared" si="344"/>
        <v>769.58587655672648</v>
      </c>
      <c r="AQ767" s="103">
        <f t="shared" si="345"/>
        <v>431.20222617581317</v>
      </c>
      <c r="AR767" s="103">
        <f t="shared" si="346"/>
        <v>1254.5909401943343</v>
      </c>
      <c r="AS767" s="92">
        <f t="shared" si="347"/>
        <v>329.14702796405271</v>
      </c>
      <c r="AT767" s="102">
        <f t="shared" si="363"/>
        <v>304.22509623122426</v>
      </c>
      <c r="AU767" s="103">
        <f t="shared" si="348"/>
        <v>772.01764435654491</v>
      </c>
      <c r="AV767" s="103">
        <f t="shared" si="349"/>
        <v>432.5647559736779</v>
      </c>
      <c r="AW767" s="103">
        <f t="shared" si="350"/>
        <v>1258.5552461194361</v>
      </c>
      <c r="AX767" s="92">
        <f t="shared" si="351"/>
        <v>330.18707972226599</v>
      </c>
    </row>
    <row r="768" spans="1:50" x14ac:dyDescent="0.2">
      <c r="A768" s="85" t="str">
        <f t="shared" si="352"/>
        <v>2016_1</v>
      </c>
      <c r="B768" s="59">
        <v>2016</v>
      </c>
      <c r="C768" s="59">
        <v>1</v>
      </c>
      <c r="D768" s="83" t="str">
        <f t="shared" si="353"/>
        <v>LSL_Personal</v>
      </c>
      <c r="E768" s="70" t="s">
        <v>15</v>
      </c>
      <c r="F768" s="71" t="s">
        <v>14</v>
      </c>
      <c r="G768" s="88">
        <f t="shared" si="354"/>
        <v>1398.75</v>
      </c>
      <c r="H768" s="72">
        <v>5595</v>
      </c>
      <c r="I768" s="88">
        <f t="shared" si="355"/>
        <v>574886250</v>
      </c>
      <c r="J768" s="92">
        <f t="shared" si="356"/>
        <v>2299545000</v>
      </c>
      <c r="K768" s="67">
        <v>23</v>
      </c>
      <c r="L768" s="68">
        <v>498</v>
      </c>
      <c r="M768" s="68">
        <v>667</v>
      </c>
      <c r="N768" s="68">
        <v>815</v>
      </c>
      <c r="O768" s="69">
        <v>110</v>
      </c>
      <c r="P768" s="67">
        <v>388160</v>
      </c>
      <c r="Q768" s="68">
        <v>1596143</v>
      </c>
      <c r="R768" s="68">
        <v>1019676</v>
      </c>
      <c r="S768" s="68">
        <v>2937167</v>
      </c>
      <c r="T768" s="69">
        <v>624297</v>
      </c>
      <c r="U768" s="102">
        <f t="shared" si="335"/>
        <v>16876.521739130436</v>
      </c>
      <c r="V768" s="103">
        <f t="shared" si="336"/>
        <v>3205.1064257028111</v>
      </c>
      <c r="W768" s="103">
        <f t="shared" si="337"/>
        <v>1528.7496251874063</v>
      </c>
      <c r="X768" s="103">
        <f t="shared" si="338"/>
        <v>3603.8858895705521</v>
      </c>
      <c r="Y768" s="92">
        <f t="shared" si="339"/>
        <v>5675.4272727272728</v>
      </c>
      <c r="Z768" s="102">
        <f>Coverages!$C$10*G768</f>
        <v>314718750</v>
      </c>
      <c r="AA768" s="103">
        <f>Coverages!$C$12*G768</f>
        <v>41962500</v>
      </c>
      <c r="AB768" s="103">
        <f>Coverages!$C$14*G768</f>
        <v>209812500</v>
      </c>
      <c r="AC768" s="103">
        <f>Coverages!$C$16*G768</f>
        <v>4196250</v>
      </c>
      <c r="AD768" s="92">
        <f>Coverages!$C$18*G768</f>
        <v>4196250</v>
      </c>
      <c r="AE768" s="106">
        <f t="shared" si="357"/>
        <v>1.6443252904378911E-2</v>
      </c>
      <c r="AF768" s="107">
        <f t="shared" si="340"/>
        <v>0.35603217158176942</v>
      </c>
      <c r="AG768" s="107">
        <f t="shared" si="341"/>
        <v>0.47685433422698836</v>
      </c>
      <c r="AH768" s="107">
        <f t="shared" si="342"/>
        <v>0.58266309204647004</v>
      </c>
      <c r="AI768" s="108">
        <f t="shared" si="343"/>
        <v>7.8641644325290444E-2</v>
      </c>
      <c r="AJ768" s="106">
        <f t="shared" si="364"/>
        <v>2.4366066724559474E-2</v>
      </c>
      <c r="AK768" s="107">
        <f t="shared" si="358"/>
        <v>0.38586281209602891</v>
      </c>
      <c r="AL768" s="107">
        <f t="shared" si="359"/>
        <v>0.50797078499280424</v>
      </c>
      <c r="AM768" s="107">
        <f t="shared" si="360"/>
        <v>0.6133842812392446</v>
      </c>
      <c r="AN768" s="108">
        <f t="shared" si="361"/>
        <v>9.5411389118810197E-2</v>
      </c>
      <c r="AO768" s="102">
        <f t="shared" si="362"/>
        <v>277.50491510277033</v>
      </c>
      <c r="AP768" s="103">
        <f t="shared" si="344"/>
        <v>1141.121000893655</v>
      </c>
      <c r="AQ768" s="103">
        <f t="shared" si="345"/>
        <v>728.99088471849871</v>
      </c>
      <c r="AR768" s="103">
        <f t="shared" si="346"/>
        <v>2099.8512957998214</v>
      </c>
      <c r="AS768" s="92">
        <f t="shared" si="347"/>
        <v>446.32493297587132</v>
      </c>
      <c r="AT768" s="102">
        <f t="shared" si="363"/>
        <v>278.38178607636144</v>
      </c>
      <c r="AU768" s="103">
        <f t="shared" si="348"/>
        <v>1144.7267600300952</v>
      </c>
      <c r="AV768" s="103">
        <f t="shared" si="349"/>
        <v>731.29437886232472</v>
      </c>
      <c r="AW768" s="103">
        <f t="shared" si="350"/>
        <v>2106.4864887277113</v>
      </c>
      <c r="AX768" s="92">
        <f t="shared" si="351"/>
        <v>447.73524809901647</v>
      </c>
    </row>
    <row r="769" spans="1:50" x14ac:dyDescent="0.2">
      <c r="A769" s="85" t="str">
        <f t="shared" si="352"/>
        <v>2016_1</v>
      </c>
      <c r="B769" s="59">
        <v>2016</v>
      </c>
      <c r="C769" s="59">
        <v>1</v>
      </c>
      <c r="D769" s="83" t="str">
        <f t="shared" si="353"/>
        <v>MYA_Personal</v>
      </c>
      <c r="E769" s="70" t="s">
        <v>16</v>
      </c>
      <c r="F769" s="71" t="s">
        <v>14</v>
      </c>
      <c r="G769" s="88">
        <f t="shared" si="354"/>
        <v>1358.25</v>
      </c>
      <c r="H769" s="72">
        <v>5433</v>
      </c>
      <c r="I769" s="88">
        <f t="shared" si="355"/>
        <v>558240750</v>
      </c>
      <c r="J769" s="92">
        <f t="shared" si="356"/>
        <v>2232963000</v>
      </c>
      <c r="K769" s="67">
        <v>100</v>
      </c>
      <c r="L769" s="68">
        <v>650</v>
      </c>
      <c r="M769" s="68">
        <v>494</v>
      </c>
      <c r="N769" s="68">
        <v>1180</v>
      </c>
      <c r="O769" s="69">
        <v>319</v>
      </c>
      <c r="P769" s="67">
        <v>1009788</v>
      </c>
      <c r="Q769" s="68">
        <v>2154294</v>
      </c>
      <c r="R769" s="68">
        <v>543228</v>
      </c>
      <c r="S769" s="68">
        <v>3351848</v>
      </c>
      <c r="T769" s="69">
        <v>1781021</v>
      </c>
      <c r="U769" s="102">
        <f t="shared" si="335"/>
        <v>10097.879999999999</v>
      </c>
      <c r="V769" s="103">
        <f t="shared" si="336"/>
        <v>3314.2984615384617</v>
      </c>
      <c r="W769" s="103">
        <f t="shared" si="337"/>
        <v>1099.6518218623482</v>
      </c>
      <c r="X769" s="103">
        <f t="shared" si="338"/>
        <v>2840.5491525423727</v>
      </c>
      <c r="Y769" s="92">
        <f t="shared" si="339"/>
        <v>5583.1379310344828</v>
      </c>
      <c r="Z769" s="102">
        <f>Coverages!$C$10*G769</f>
        <v>305606250</v>
      </c>
      <c r="AA769" s="103">
        <f>Coverages!$C$12*G769</f>
        <v>40747500</v>
      </c>
      <c r="AB769" s="103">
        <f>Coverages!$C$14*G769</f>
        <v>203737500</v>
      </c>
      <c r="AC769" s="103">
        <f>Coverages!$C$16*G769</f>
        <v>4074750</v>
      </c>
      <c r="AD769" s="92">
        <f>Coverages!$C$18*G769</f>
        <v>4074750</v>
      </c>
      <c r="AE769" s="106">
        <f t="shared" si="357"/>
        <v>7.3624148720780422E-2</v>
      </c>
      <c r="AF769" s="107">
        <f t="shared" si="340"/>
        <v>0.47855696668507269</v>
      </c>
      <c r="AG769" s="107">
        <f t="shared" si="341"/>
        <v>0.36370329468065526</v>
      </c>
      <c r="AH769" s="107">
        <f t="shared" si="342"/>
        <v>0.86876495490520889</v>
      </c>
      <c r="AI769" s="108">
        <f t="shared" si="343"/>
        <v>0.23486103441928952</v>
      </c>
      <c r="AJ769" s="106">
        <f t="shared" si="364"/>
        <v>9.0135013476181525E-2</v>
      </c>
      <c r="AK769" s="107">
        <f t="shared" si="358"/>
        <v>0.51013872606803712</v>
      </c>
      <c r="AL769" s="107">
        <f t="shared" si="359"/>
        <v>0.39411701297802881</v>
      </c>
      <c r="AM769" s="107">
        <f t="shared" si="360"/>
        <v>0.89011221410654784</v>
      </c>
      <c r="AN769" s="108">
        <f t="shared" si="361"/>
        <v>0.26166146111498106</v>
      </c>
      <c r="AO769" s="102">
        <f t="shared" si="362"/>
        <v>743.4478188845942</v>
      </c>
      <c r="AP769" s="103">
        <f t="shared" si="344"/>
        <v>1586.0806184428493</v>
      </c>
      <c r="AQ769" s="103">
        <f t="shared" si="345"/>
        <v>399.94699061292101</v>
      </c>
      <c r="AR769" s="103">
        <f t="shared" si="346"/>
        <v>2467.7695564145038</v>
      </c>
      <c r="AS769" s="92">
        <f t="shared" si="347"/>
        <v>1311.2615497883305</v>
      </c>
      <c r="AT769" s="102">
        <f t="shared" si="363"/>
        <v>745.79699461907842</v>
      </c>
      <c r="AU769" s="103">
        <f t="shared" si="348"/>
        <v>1591.0923785249111</v>
      </c>
      <c r="AV769" s="103">
        <f t="shared" si="349"/>
        <v>401.21075888496659</v>
      </c>
      <c r="AW769" s="103">
        <f t="shared" si="350"/>
        <v>2475.567311970402</v>
      </c>
      <c r="AX769" s="92">
        <f t="shared" si="351"/>
        <v>1315.4049257403192</v>
      </c>
    </row>
    <row r="770" spans="1:50" x14ac:dyDescent="0.2">
      <c r="A770" s="85" t="str">
        <f t="shared" si="352"/>
        <v>2016_1</v>
      </c>
      <c r="B770" s="59">
        <v>2016</v>
      </c>
      <c r="C770" s="59">
        <v>1</v>
      </c>
      <c r="D770" s="83" t="str">
        <f t="shared" si="353"/>
        <v>SMA_Personal</v>
      </c>
      <c r="E770" s="70" t="s">
        <v>17</v>
      </c>
      <c r="F770" s="71" t="s">
        <v>14</v>
      </c>
      <c r="G770" s="88">
        <f t="shared" si="354"/>
        <v>5474.75</v>
      </c>
      <c r="H770" s="72">
        <v>21899</v>
      </c>
      <c r="I770" s="88">
        <f t="shared" si="355"/>
        <v>2250122250</v>
      </c>
      <c r="J770" s="92">
        <f t="shared" si="356"/>
        <v>9000489000</v>
      </c>
      <c r="K770" s="67">
        <v>124</v>
      </c>
      <c r="L770" s="68">
        <v>1886</v>
      </c>
      <c r="M770" s="68">
        <v>5541</v>
      </c>
      <c r="N770" s="68">
        <v>3296</v>
      </c>
      <c r="O770" s="69">
        <v>2466</v>
      </c>
      <c r="P770" s="67">
        <v>2153673</v>
      </c>
      <c r="Q770" s="68">
        <v>7129845</v>
      </c>
      <c r="R770" s="68">
        <v>5346137</v>
      </c>
      <c r="S770" s="68">
        <v>10531763</v>
      </c>
      <c r="T770" s="69">
        <v>14346779</v>
      </c>
      <c r="U770" s="102">
        <f t="shared" si="335"/>
        <v>17368.330645161292</v>
      </c>
      <c r="V770" s="103">
        <f t="shared" si="336"/>
        <v>3780.4056203605514</v>
      </c>
      <c r="W770" s="103">
        <f t="shared" si="337"/>
        <v>964.83252120555858</v>
      </c>
      <c r="X770" s="103">
        <f t="shared" si="338"/>
        <v>3195.3164441747572</v>
      </c>
      <c r="Y770" s="92">
        <f t="shared" si="339"/>
        <v>5817.8341443633417</v>
      </c>
      <c r="Z770" s="102">
        <f>Coverages!$C$10*G770</f>
        <v>1231818750</v>
      </c>
      <c r="AA770" s="103">
        <f>Coverages!$C$12*G770</f>
        <v>164242500</v>
      </c>
      <c r="AB770" s="103">
        <f>Coverages!$C$14*G770</f>
        <v>821212500</v>
      </c>
      <c r="AC770" s="103">
        <f>Coverages!$C$16*G770</f>
        <v>16424250</v>
      </c>
      <c r="AD770" s="92">
        <f>Coverages!$C$18*G770</f>
        <v>16424250</v>
      </c>
      <c r="AE770" s="106">
        <f t="shared" si="357"/>
        <v>2.2649436047308097E-2</v>
      </c>
      <c r="AF770" s="107">
        <f t="shared" si="340"/>
        <v>0.34449061600986347</v>
      </c>
      <c r="AG770" s="107">
        <f t="shared" si="341"/>
        <v>1.0121010091785012</v>
      </c>
      <c r="AH770" s="107">
        <f t="shared" si="342"/>
        <v>0.60203662267683455</v>
      </c>
      <c r="AI770" s="108">
        <f t="shared" si="343"/>
        <v>0.45043152655372393</v>
      </c>
      <c r="AJ770" s="106">
        <f t="shared" si="364"/>
        <v>2.7334630876379724E-2</v>
      </c>
      <c r="AK770" s="107">
        <f t="shared" si="358"/>
        <v>0.35945476176106511</v>
      </c>
      <c r="AL770" s="107">
        <f t="shared" si="359"/>
        <v>1.0155859587575429</v>
      </c>
      <c r="AM770" s="107">
        <f t="shared" si="360"/>
        <v>0.61745031849723464</v>
      </c>
      <c r="AN770" s="108">
        <f t="shared" si="361"/>
        <v>0.4660990037190062</v>
      </c>
      <c r="AO770" s="102">
        <f t="shared" si="362"/>
        <v>393.38289419608202</v>
      </c>
      <c r="AP770" s="103">
        <f t="shared" si="344"/>
        <v>1302.3142609251563</v>
      </c>
      <c r="AQ770" s="103">
        <f t="shared" si="345"/>
        <v>976.50796840038356</v>
      </c>
      <c r="AR770" s="103">
        <f t="shared" si="346"/>
        <v>1923.6975204347229</v>
      </c>
      <c r="AS770" s="92">
        <f t="shared" si="347"/>
        <v>2620.535914881958</v>
      </c>
      <c r="AT770" s="102">
        <f t="shared" si="363"/>
        <v>394.62592097742771</v>
      </c>
      <c r="AU770" s="103">
        <f t="shared" si="348"/>
        <v>1306.4293648809769</v>
      </c>
      <c r="AV770" s="103">
        <f t="shared" si="349"/>
        <v>979.59357678556705</v>
      </c>
      <c r="AW770" s="103">
        <f t="shared" si="350"/>
        <v>1929.7760957169435</v>
      </c>
      <c r="AX770" s="92">
        <f t="shared" si="351"/>
        <v>2628.8163876013764</v>
      </c>
    </row>
    <row r="771" spans="1:50" x14ac:dyDescent="0.2">
      <c r="A771" s="85" t="str">
        <f t="shared" si="352"/>
        <v>2016_1</v>
      </c>
      <c r="B771" s="59">
        <v>2016</v>
      </c>
      <c r="C771" s="59">
        <v>1</v>
      </c>
      <c r="D771" s="83" t="str">
        <f t="shared" si="353"/>
        <v>MSL_Personal</v>
      </c>
      <c r="E771" s="70" t="s">
        <v>18</v>
      </c>
      <c r="F771" s="71" t="s">
        <v>14</v>
      </c>
      <c r="G771" s="88">
        <f t="shared" si="354"/>
        <v>4299.25</v>
      </c>
      <c r="H771" s="72">
        <v>17197</v>
      </c>
      <c r="I771" s="88">
        <f t="shared" si="355"/>
        <v>1766991750</v>
      </c>
      <c r="J771" s="92">
        <f t="shared" si="356"/>
        <v>7067967000</v>
      </c>
      <c r="K771" s="67">
        <v>177</v>
      </c>
      <c r="L771" s="68">
        <v>1444</v>
      </c>
      <c r="M771" s="68">
        <v>2076</v>
      </c>
      <c r="N771" s="68">
        <v>2387</v>
      </c>
      <c r="O771" s="69">
        <v>413</v>
      </c>
      <c r="P771" s="67">
        <v>3564475</v>
      </c>
      <c r="Q771" s="68">
        <v>4757084</v>
      </c>
      <c r="R771" s="68">
        <v>3038293</v>
      </c>
      <c r="S771" s="68">
        <v>8480140</v>
      </c>
      <c r="T771" s="69">
        <v>1296612</v>
      </c>
      <c r="U771" s="102">
        <f t="shared" si="335"/>
        <v>20138.276836158191</v>
      </c>
      <c r="V771" s="103">
        <f t="shared" si="336"/>
        <v>3294.3795013850417</v>
      </c>
      <c r="W771" s="103">
        <f t="shared" si="337"/>
        <v>1463.5322736030828</v>
      </c>
      <c r="X771" s="103">
        <f t="shared" si="338"/>
        <v>3552.6351068286554</v>
      </c>
      <c r="Y771" s="92">
        <f t="shared" si="339"/>
        <v>3139.4963680387409</v>
      </c>
      <c r="Z771" s="102">
        <f>Coverages!$C$10*G771</f>
        <v>967331250</v>
      </c>
      <c r="AA771" s="103">
        <f>Coverages!$C$12*G771</f>
        <v>128977500</v>
      </c>
      <c r="AB771" s="103">
        <f>Coverages!$C$14*G771</f>
        <v>644887500</v>
      </c>
      <c r="AC771" s="103">
        <f>Coverages!$C$16*G771</f>
        <v>12897750</v>
      </c>
      <c r="AD771" s="92">
        <f>Coverages!$C$18*G771</f>
        <v>12897750</v>
      </c>
      <c r="AE771" s="106">
        <f t="shared" si="357"/>
        <v>4.1169971506658139E-2</v>
      </c>
      <c r="AF771" s="107">
        <f t="shared" si="340"/>
        <v>0.33587253590742572</v>
      </c>
      <c r="AG771" s="107">
        <f t="shared" si="341"/>
        <v>0.48287492004419375</v>
      </c>
      <c r="AH771" s="107">
        <f t="shared" si="342"/>
        <v>0.55521311856719191</v>
      </c>
      <c r="AI771" s="108">
        <f t="shared" si="343"/>
        <v>9.6063266848868983E-2</v>
      </c>
      <c r="AJ771" s="106">
        <f t="shared" si="364"/>
        <v>4.8230231068344662E-2</v>
      </c>
      <c r="AK771" s="107">
        <f t="shared" si="358"/>
        <v>0.35265564964836688</v>
      </c>
      <c r="AL771" s="107">
        <f t="shared" si="359"/>
        <v>0.50063212863102646</v>
      </c>
      <c r="AM771" s="107">
        <f t="shared" si="360"/>
        <v>0.57287209046472931</v>
      </c>
      <c r="AN771" s="108">
        <f t="shared" si="361"/>
        <v>0.10653472748483465</v>
      </c>
      <c r="AO771" s="102">
        <f t="shared" si="362"/>
        <v>829.09228353782635</v>
      </c>
      <c r="AP771" s="103">
        <f t="shared" si="344"/>
        <v>1106.4915973716345</v>
      </c>
      <c r="AQ771" s="103">
        <f t="shared" si="345"/>
        <v>706.70302959818571</v>
      </c>
      <c r="AR771" s="103">
        <f t="shared" si="346"/>
        <v>1972.4696167936268</v>
      </c>
      <c r="AS771" s="92">
        <f t="shared" si="347"/>
        <v>301.59027737396059</v>
      </c>
      <c r="AT771" s="102">
        <f t="shared" si="363"/>
        <v>831.71208202893945</v>
      </c>
      <c r="AU771" s="103">
        <f t="shared" si="348"/>
        <v>1109.9879331532848</v>
      </c>
      <c r="AV771" s="103">
        <f t="shared" si="349"/>
        <v>708.93609769852571</v>
      </c>
      <c r="AW771" s="103">
        <f t="shared" si="350"/>
        <v>1978.702304069152</v>
      </c>
      <c r="AX771" s="92">
        <f t="shared" si="351"/>
        <v>302.54325422501415</v>
      </c>
    </row>
    <row r="772" spans="1:50" x14ac:dyDescent="0.2">
      <c r="A772" s="85" t="str">
        <f t="shared" si="352"/>
        <v>2016_1</v>
      </c>
      <c r="B772" s="59">
        <v>2016</v>
      </c>
      <c r="C772" s="59">
        <v>1</v>
      </c>
      <c r="D772" s="83" t="str">
        <f t="shared" si="353"/>
        <v>LYL_Personal</v>
      </c>
      <c r="E772" s="70" t="s">
        <v>19</v>
      </c>
      <c r="F772" s="71" t="s">
        <v>14</v>
      </c>
      <c r="G772" s="88">
        <f t="shared" si="354"/>
        <v>1088.25</v>
      </c>
      <c r="H772" s="72">
        <v>4353</v>
      </c>
      <c r="I772" s="88">
        <f t="shared" si="355"/>
        <v>447270750</v>
      </c>
      <c r="J772" s="92">
        <f t="shared" si="356"/>
        <v>1789083000</v>
      </c>
      <c r="K772" s="67">
        <v>83</v>
      </c>
      <c r="L772" s="68">
        <v>380</v>
      </c>
      <c r="M772" s="68">
        <v>626</v>
      </c>
      <c r="N772" s="68">
        <v>631</v>
      </c>
      <c r="O772" s="69">
        <v>163</v>
      </c>
      <c r="P772" s="67">
        <v>1634943</v>
      </c>
      <c r="Q772" s="68">
        <v>1243714</v>
      </c>
      <c r="R772" s="68">
        <v>797560</v>
      </c>
      <c r="S772" s="68">
        <v>2315933</v>
      </c>
      <c r="T772" s="69">
        <v>902562</v>
      </c>
      <c r="U772" s="102">
        <f t="shared" si="335"/>
        <v>19698.108433734938</v>
      </c>
      <c r="V772" s="103">
        <f t="shared" si="336"/>
        <v>3272.9315789473685</v>
      </c>
      <c r="W772" s="103">
        <f t="shared" si="337"/>
        <v>1274.0575079872206</v>
      </c>
      <c r="X772" s="103">
        <f t="shared" si="338"/>
        <v>3670.258320126783</v>
      </c>
      <c r="Y772" s="92">
        <f t="shared" si="339"/>
        <v>5537.19018404908</v>
      </c>
      <c r="Z772" s="102">
        <f>Coverages!$C$10*G772</f>
        <v>244856250</v>
      </c>
      <c r="AA772" s="103">
        <f>Coverages!$C$12*G772</f>
        <v>32647500</v>
      </c>
      <c r="AB772" s="103">
        <f>Coverages!$C$14*G772</f>
        <v>163237500</v>
      </c>
      <c r="AC772" s="103">
        <f>Coverages!$C$16*G772</f>
        <v>3264750</v>
      </c>
      <c r="AD772" s="92">
        <f>Coverages!$C$18*G772</f>
        <v>3264750</v>
      </c>
      <c r="AE772" s="106">
        <f t="shared" si="357"/>
        <v>7.6269239604870198E-2</v>
      </c>
      <c r="AF772" s="107">
        <f t="shared" si="340"/>
        <v>0.34918447048012863</v>
      </c>
      <c r="AG772" s="107">
        <f t="shared" si="341"/>
        <v>0.57523546979094875</v>
      </c>
      <c r="AH772" s="107">
        <f t="shared" si="342"/>
        <v>0.57983000229726622</v>
      </c>
      <c r="AI772" s="108">
        <f t="shared" si="343"/>
        <v>0.14978175970594992</v>
      </c>
      <c r="AJ772" s="106">
        <f t="shared" si="364"/>
        <v>9.5016551052925599E-2</v>
      </c>
      <c r="AK772" s="107">
        <f t="shared" si="358"/>
        <v>0.38285484888099042</v>
      </c>
      <c r="AL772" s="107">
        <f t="shared" si="359"/>
        <v>0.61014857955438051</v>
      </c>
      <c r="AM772" s="107">
        <f t="shared" si="360"/>
        <v>0.61469217451682767</v>
      </c>
      <c r="AN772" s="108">
        <f t="shared" si="361"/>
        <v>0.17498673385604424</v>
      </c>
      <c r="AO772" s="102">
        <f t="shared" si="362"/>
        <v>1502.3597518952447</v>
      </c>
      <c r="AP772" s="103">
        <f t="shared" si="344"/>
        <v>1142.8568803124283</v>
      </c>
      <c r="AQ772" s="103">
        <f t="shared" si="345"/>
        <v>732.8830691477142</v>
      </c>
      <c r="AR772" s="103">
        <f t="shared" si="346"/>
        <v>2128.1258901906731</v>
      </c>
      <c r="AS772" s="92">
        <f t="shared" si="347"/>
        <v>829.37008959338391</v>
      </c>
      <c r="AT772" s="102">
        <f t="shared" si="363"/>
        <v>1507.106967481825</v>
      </c>
      <c r="AU772" s="103">
        <f t="shared" si="348"/>
        <v>1146.468124549107</v>
      </c>
      <c r="AV772" s="103">
        <f t="shared" si="349"/>
        <v>735.19886196938012</v>
      </c>
      <c r="AW772" s="103">
        <f t="shared" si="350"/>
        <v>2134.8504262968709</v>
      </c>
      <c r="AX772" s="92">
        <f t="shared" si="351"/>
        <v>831.990765907026</v>
      </c>
    </row>
    <row r="773" spans="1:50" x14ac:dyDescent="0.2">
      <c r="A773" s="85" t="str">
        <f t="shared" si="352"/>
        <v>2016_1</v>
      </c>
      <c r="B773" s="59">
        <v>2016</v>
      </c>
      <c r="C773" s="59">
        <v>1</v>
      </c>
      <c r="D773" s="83" t="str">
        <f t="shared" si="353"/>
        <v>LSA_Personal</v>
      </c>
      <c r="E773" s="70" t="s">
        <v>20</v>
      </c>
      <c r="F773" s="71" t="s">
        <v>14</v>
      </c>
      <c r="G773" s="88">
        <f t="shared" si="354"/>
        <v>6884.25</v>
      </c>
      <c r="H773" s="72">
        <v>27537</v>
      </c>
      <c r="I773" s="88">
        <f t="shared" si="355"/>
        <v>2829426750</v>
      </c>
      <c r="J773" s="92">
        <f t="shared" si="356"/>
        <v>11317707000</v>
      </c>
      <c r="K773" s="67">
        <v>359</v>
      </c>
      <c r="L773" s="68">
        <v>3084</v>
      </c>
      <c r="M773" s="68">
        <v>2098</v>
      </c>
      <c r="N773" s="68">
        <v>5877</v>
      </c>
      <c r="O773" s="69">
        <v>913</v>
      </c>
      <c r="P773" s="67">
        <v>10206949</v>
      </c>
      <c r="Q773" s="68">
        <v>8452774</v>
      </c>
      <c r="R773" s="68">
        <v>3085851</v>
      </c>
      <c r="S773" s="68">
        <v>15792821</v>
      </c>
      <c r="T773" s="69">
        <v>8494128</v>
      </c>
      <c r="U773" s="102">
        <f t="shared" si="335"/>
        <v>28431.612813370473</v>
      </c>
      <c r="V773" s="103">
        <f t="shared" si="336"/>
        <v>2740.8476005188068</v>
      </c>
      <c r="W773" s="103">
        <f t="shared" si="337"/>
        <v>1470.8536701620592</v>
      </c>
      <c r="X773" s="103">
        <f t="shared" si="338"/>
        <v>2687.2249446996766</v>
      </c>
      <c r="Y773" s="92">
        <f t="shared" si="339"/>
        <v>9303.5355969331868</v>
      </c>
      <c r="Z773" s="102">
        <f>Coverages!$C$10*G773</f>
        <v>1548956250</v>
      </c>
      <c r="AA773" s="103">
        <f>Coverages!$C$12*G773</f>
        <v>206527500</v>
      </c>
      <c r="AB773" s="103">
        <f>Coverages!$C$14*G773</f>
        <v>1032637500</v>
      </c>
      <c r="AC773" s="103">
        <f>Coverages!$C$16*G773</f>
        <v>20652750</v>
      </c>
      <c r="AD773" s="92">
        <f>Coverages!$C$18*G773</f>
        <v>20652750</v>
      </c>
      <c r="AE773" s="106">
        <f t="shared" si="357"/>
        <v>5.214801902894288E-2</v>
      </c>
      <c r="AF773" s="107">
        <f t="shared" si="340"/>
        <v>0.44797908268874603</v>
      </c>
      <c r="AG773" s="107">
        <f t="shared" si="341"/>
        <v>0.30475360424156589</v>
      </c>
      <c r="AH773" s="107">
        <f t="shared" si="342"/>
        <v>0.85368776555180304</v>
      </c>
      <c r="AI773" s="108">
        <f t="shared" si="343"/>
        <v>0.13262156371427533</v>
      </c>
      <c r="AJ773" s="106">
        <f t="shared" si="364"/>
        <v>5.839135596269282E-2</v>
      </c>
      <c r="AK773" s="107">
        <f t="shared" si="358"/>
        <v>0.46194386723650716</v>
      </c>
      <c r="AL773" s="107">
        <f t="shared" si="359"/>
        <v>0.31767982006157625</v>
      </c>
      <c r="AM773" s="107">
        <f t="shared" si="360"/>
        <v>0.86361246707360373</v>
      </c>
      <c r="AN773" s="108">
        <f t="shared" si="361"/>
        <v>0.14214599355574983</v>
      </c>
      <c r="AO773" s="102">
        <f t="shared" si="362"/>
        <v>1482.6522860151795</v>
      </c>
      <c r="AP773" s="103">
        <f t="shared" si="344"/>
        <v>1227.8423938700657</v>
      </c>
      <c r="AQ773" s="103">
        <f t="shared" si="345"/>
        <v>448.24795729382288</v>
      </c>
      <c r="AR773" s="103">
        <f t="shared" si="346"/>
        <v>2294.0510585757343</v>
      </c>
      <c r="AS773" s="92">
        <f t="shared" si="347"/>
        <v>1233.8494389367033</v>
      </c>
      <c r="AT773" s="102">
        <f t="shared" si="363"/>
        <v>1487.3372291739474</v>
      </c>
      <c r="AU773" s="103">
        <f t="shared" si="348"/>
        <v>1231.7221786837169</v>
      </c>
      <c r="AV773" s="103">
        <f t="shared" si="349"/>
        <v>449.66434886503845</v>
      </c>
      <c r="AW773" s="103">
        <f t="shared" si="350"/>
        <v>2301.2998915719213</v>
      </c>
      <c r="AX773" s="92">
        <f t="shared" si="351"/>
        <v>1237.748205048232</v>
      </c>
    </row>
    <row r="774" spans="1:50" x14ac:dyDescent="0.2">
      <c r="A774" s="85" t="str">
        <f t="shared" si="352"/>
        <v>2016_1</v>
      </c>
      <c r="B774" s="59">
        <v>2016</v>
      </c>
      <c r="C774" s="59">
        <v>1</v>
      </c>
      <c r="D774" s="83" t="str">
        <f t="shared" si="353"/>
        <v>LMA_Personal</v>
      </c>
      <c r="E774" s="70" t="s">
        <v>21</v>
      </c>
      <c r="F774" s="71" t="s">
        <v>14</v>
      </c>
      <c r="G774" s="88">
        <f t="shared" si="354"/>
        <v>8482</v>
      </c>
      <c r="H774" s="72">
        <v>33928</v>
      </c>
      <c r="I774" s="88">
        <f t="shared" si="355"/>
        <v>3486102000</v>
      </c>
      <c r="J774" s="92">
        <f t="shared" si="356"/>
        <v>13944408000</v>
      </c>
      <c r="K774" s="67">
        <v>976</v>
      </c>
      <c r="L774" s="68">
        <v>2992</v>
      </c>
      <c r="M774" s="68">
        <v>2439</v>
      </c>
      <c r="N774" s="68">
        <v>6148</v>
      </c>
      <c r="O774" s="69">
        <v>1309</v>
      </c>
      <c r="P774" s="67">
        <v>14724204</v>
      </c>
      <c r="Q774" s="68">
        <v>7271430</v>
      </c>
      <c r="R774" s="68">
        <v>2465325</v>
      </c>
      <c r="S774" s="68">
        <v>18268024</v>
      </c>
      <c r="T774" s="69">
        <v>7355545</v>
      </c>
      <c r="U774" s="102">
        <f t="shared" si="335"/>
        <v>15086.274590163934</v>
      </c>
      <c r="V774" s="103">
        <f t="shared" si="336"/>
        <v>2430.2907754010694</v>
      </c>
      <c r="W774" s="103">
        <f t="shared" si="337"/>
        <v>1010.7933579335794</v>
      </c>
      <c r="X774" s="103">
        <f t="shared" si="338"/>
        <v>2971.3767078724791</v>
      </c>
      <c r="Y774" s="92">
        <f t="shared" si="339"/>
        <v>5619.2093200916734</v>
      </c>
      <c r="Z774" s="102">
        <f>Coverages!$C$10*G774</f>
        <v>1908450000</v>
      </c>
      <c r="AA774" s="103">
        <f>Coverages!$C$12*G774</f>
        <v>254460000</v>
      </c>
      <c r="AB774" s="103">
        <f>Coverages!$C$14*G774</f>
        <v>1272300000</v>
      </c>
      <c r="AC774" s="103">
        <f>Coverages!$C$16*G774</f>
        <v>25446000</v>
      </c>
      <c r="AD774" s="92">
        <f>Coverages!$C$18*G774</f>
        <v>25446000</v>
      </c>
      <c r="AE774" s="106">
        <f t="shared" si="357"/>
        <v>0.11506720113180853</v>
      </c>
      <c r="AF774" s="107">
        <f t="shared" si="340"/>
        <v>0.35274699363357698</v>
      </c>
      <c r="AG774" s="107">
        <f t="shared" si="341"/>
        <v>0.28755010610705023</v>
      </c>
      <c r="AH774" s="107">
        <f t="shared" si="342"/>
        <v>0.72482904975241691</v>
      </c>
      <c r="AI774" s="108">
        <f t="shared" si="343"/>
        <v>0.15432680971468993</v>
      </c>
      <c r="AJ774" s="106">
        <f t="shared" si="364"/>
        <v>0.12314025234828663</v>
      </c>
      <c r="AK774" s="107">
        <f t="shared" si="358"/>
        <v>0.36483557910992648</v>
      </c>
      <c r="AL774" s="107">
        <f t="shared" si="359"/>
        <v>0.2990010349549424</v>
      </c>
      <c r="AM774" s="107">
        <f t="shared" si="360"/>
        <v>0.73612768202152357</v>
      </c>
      <c r="AN774" s="108">
        <f t="shared" si="361"/>
        <v>0.1634664427241867</v>
      </c>
      <c r="AO774" s="102">
        <f t="shared" si="362"/>
        <v>1735.9353925960859</v>
      </c>
      <c r="AP774" s="103">
        <f t="shared" si="344"/>
        <v>857.27776467814192</v>
      </c>
      <c r="AQ774" s="103">
        <f t="shared" si="345"/>
        <v>290.65373732610232</v>
      </c>
      <c r="AR774" s="103">
        <f t="shared" si="346"/>
        <v>2153.7401556236737</v>
      </c>
      <c r="AS774" s="92">
        <f t="shared" si="347"/>
        <v>867.19464748879977</v>
      </c>
      <c r="AT774" s="102">
        <f t="shared" si="363"/>
        <v>1741.4206697027391</v>
      </c>
      <c r="AU774" s="103">
        <f t="shared" si="348"/>
        <v>859.986624764</v>
      </c>
      <c r="AV774" s="103">
        <f t="shared" si="349"/>
        <v>291.57215646665213</v>
      </c>
      <c r="AW774" s="103">
        <f t="shared" si="350"/>
        <v>2160.5456286958338</v>
      </c>
      <c r="AX774" s="92">
        <f t="shared" si="351"/>
        <v>869.93484333201536</v>
      </c>
    </row>
    <row r="775" spans="1:50" x14ac:dyDescent="0.2">
      <c r="A775" s="85" t="str">
        <f t="shared" si="352"/>
        <v>2016_1</v>
      </c>
      <c r="B775" s="59">
        <v>2016</v>
      </c>
      <c r="C775" s="59">
        <v>1</v>
      </c>
      <c r="D775" s="83" t="str">
        <f t="shared" si="353"/>
        <v>SYL_Personal</v>
      </c>
      <c r="E775" s="70" t="s">
        <v>22</v>
      </c>
      <c r="F775" s="71" t="s">
        <v>14</v>
      </c>
      <c r="G775" s="88">
        <f t="shared" si="354"/>
        <v>811.25</v>
      </c>
      <c r="H775" s="72">
        <v>3245</v>
      </c>
      <c r="I775" s="88">
        <f t="shared" si="355"/>
        <v>333423750</v>
      </c>
      <c r="J775" s="92">
        <f t="shared" si="356"/>
        <v>1333695000</v>
      </c>
      <c r="K775" s="67">
        <v>113</v>
      </c>
      <c r="L775" s="68">
        <v>331</v>
      </c>
      <c r="M775" s="68">
        <v>390</v>
      </c>
      <c r="N775" s="68">
        <v>444</v>
      </c>
      <c r="O775" s="69">
        <v>143</v>
      </c>
      <c r="P775" s="67">
        <v>1242954</v>
      </c>
      <c r="Q775" s="68">
        <v>993292</v>
      </c>
      <c r="R775" s="68">
        <v>373902</v>
      </c>
      <c r="S775" s="68">
        <v>1418958</v>
      </c>
      <c r="T775" s="69">
        <v>617655</v>
      </c>
      <c r="U775" s="102">
        <f t="shared" si="335"/>
        <v>10999.592920353982</v>
      </c>
      <c r="V775" s="103">
        <f t="shared" si="336"/>
        <v>3000.8821752265862</v>
      </c>
      <c r="W775" s="103">
        <f t="shared" si="337"/>
        <v>958.72307692307697</v>
      </c>
      <c r="X775" s="103">
        <f t="shared" si="338"/>
        <v>3195.8513513513512</v>
      </c>
      <c r="Y775" s="92">
        <f t="shared" si="339"/>
        <v>4319.265734265734</v>
      </c>
      <c r="Z775" s="102">
        <f>Coverages!$C$10*G775</f>
        <v>182531250</v>
      </c>
      <c r="AA775" s="103">
        <f>Coverages!$C$12*G775</f>
        <v>24337500</v>
      </c>
      <c r="AB775" s="103">
        <f>Coverages!$C$14*G775</f>
        <v>121687500</v>
      </c>
      <c r="AC775" s="103">
        <f>Coverages!$C$16*G775</f>
        <v>2433750</v>
      </c>
      <c r="AD775" s="92">
        <f>Coverages!$C$18*G775</f>
        <v>2433750</v>
      </c>
      <c r="AE775" s="106">
        <f t="shared" si="357"/>
        <v>0.13929121725731894</v>
      </c>
      <c r="AF775" s="107">
        <f t="shared" si="340"/>
        <v>0.40801232665639448</v>
      </c>
      <c r="AG775" s="107">
        <f t="shared" si="341"/>
        <v>0.48073959938366717</v>
      </c>
      <c r="AH775" s="107">
        <f t="shared" si="342"/>
        <v>0.54730354391371339</v>
      </c>
      <c r="AI775" s="108">
        <f t="shared" si="343"/>
        <v>0.17627118644067796</v>
      </c>
      <c r="AJ775" s="106">
        <f t="shared" si="364"/>
        <v>0.16761612801634743</v>
      </c>
      <c r="AK775" s="107">
        <f t="shared" si="358"/>
        <v>0.44821653732118916</v>
      </c>
      <c r="AL775" s="107">
        <f t="shared" si="359"/>
        <v>0.52161162075559786</v>
      </c>
      <c r="AM775" s="107">
        <f t="shared" si="360"/>
        <v>0.58802246326132246</v>
      </c>
      <c r="AN775" s="108">
        <f t="shared" si="361"/>
        <v>0.20744294894805138</v>
      </c>
      <c r="AO775" s="102">
        <f t="shared" si="362"/>
        <v>1532.1466872110941</v>
      </c>
      <c r="AP775" s="103">
        <f t="shared" si="344"/>
        <v>1224.3969183359013</v>
      </c>
      <c r="AQ775" s="103">
        <f t="shared" si="345"/>
        <v>460.89614791987674</v>
      </c>
      <c r="AR775" s="103">
        <f t="shared" si="346"/>
        <v>1749.1007704160247</v>
      </c>
      <c r="AS775" s="92">
        <f t="shared" si="347"/>
        <v>761.3620955315871</v>
      </c>
      <c r="AT775" s="102">
        <f t="shared" si="363"/>
        <v>1536.9880247304734</v>
      </c>
      <c r="AU775" s="103">
        <f t="shared" si="348"/>
        <v>1228.2658160000942</v>
      </c>
      <c r="AV775" s="103">
        <f t="shared" si="349"/>
        <v>462.35250574258856</v>
      </c>
      <c r="AW775" s="103">
        <f t="shared" si="350"/>
        <v>1754.6276480026638</v>
      </c>
      <c r="AX775" s="92">
        <f t="shared" si="351"/>
        <v>763.76787750383403</v>
      </c>
    </row>
    <row r="776" spans="1:50" x14ac:dyDescent="0.2">
      <c r="A776" s="85" t="str">
        <f t="shared" si="352"/>
        <v>2016_1</v>
      </c>
      <c r="B776" s="59">
        <v>2016</v>
      </c>
      <c r="C776" s="59">
        <v>1</v>
      </c>
      <c r="D776" s="83" t="str">
        <f t="shared" si="353"/>
        <v>MYL_Personal</v>
      </c>
      <c r="E776" s="70" t="s">
        <v>23</v>
      </c>
      <c r="F776" s="71" t="s">
        <v>14</v>
      </c>
      <c r="G776" s="88">
        <f t="shared" si="354"/>
        <v>847.5</v>
      </c>
      <c r="H776" s="72">
        <v>3390</v>
      </c>
      <c r="I776" s="88">
        <f t="shared" si="355"/>
        <v>348322500</v>
      </c>
      <c r="J776" s="92">
        <f t="shared" si="356"/>
        <v>1393290000</v>
      </c>
      <c r="K776" s="67">
        <v>111</v>
      </c>
      <c r="L776" s="68">
        <v>369</v>
      </c>
      <c r="M776" s="68">
        <v>514</v>
      </c>
      <c r="N776" s="68">
        <v>527</v>
      </c>
      <c r="O776" s="69">
        <v>114</v>
      </c>
      <c r="P776" s="67">
        <v>1561816</v>
      </c>
      <c r="Q776" s="68">
        <v>1169231</v>
      </c>
      <c r="R776" s="68">
        <v>428919</v>
      </c>
      <c r="S776" s="68">
        <v>1770458</v>
      </c>
      <c r="T776" s="69">
        <v>525818</v>
      </c>
      <c r="U776" s="102">
        <f t="shared" si="335"/>
        <v>14070.414414414414</v>
      </c>
      <c r="V776" s="103">
        <f t="shared" si="336"/>
        <v>3168.6476964769649</v>
      </c>
      <c r="W776" s="103">
        <f t="shared" si="337"/>
        <v>834.47276264591437</v>
      </c>
      <c r="X776" s="103">
        <f t="shared" si="338"/>
        <v>3359.5028462998102</v>
      </c>
      <c r="Y776" s="92">
        <f t="shared" si="339"/>
        <v>4612.4385964912281</v>
      </c>
      <c r="Z776" s="102">
        <f>Coverages!$C$10*G776</f>
        <v>190687500</v>
      </c>
      <c r="AA776" s="103">
        <f>Coverages!$C$12*G776</f>
        <v>25425000</v>
      </c>
      <c r="AB776" s="103">
        <f>Coverages!$C$14*G776</f>
        <v>127125000</v>
      </c>
      <c r="AC776" s="103">
        <f>Coverages!$C$16*G776</f>
        <v>2542500</v>
      </c>
      <c r="AD776" s="92">
        <f>Coverages!$C$18*G776</f>
        <v>2542500</v>
      </c>
      <c r="AE776" s="106">
        <f t="shared" si="357"/>
        <v>0.13097345132743363</v>
      </c>
      <c r="AF776" s="107">
        <f t="shared" si="340"/>
        <v>0.4353982300884956</v>
      </c>
      <c r="AG776" s="107">
        <f t="shared" si="341"/>
        <v>0.60648967551622424</v>
      </c>
      <c r="AH776" s="107">
        <f t="shared" si="342"/>
        <v>0.62182890855457229</v>
      </c>
      <c r="AI776" s="108">
        <f t="shared" si="343"/>
        <v>0.13451327433628318</v>
      </c>
      <c r="AJ776" s="106">
        <f t="shared" si="364"/>
        <v>0.15797534518143808</v>
      </c>
      <c r="AK776" s="107">
        <f t="shared" si="358"/>
        <v>0.47508086622670198</v>
      </c>
      <c r="AL776" s="107">
        <f t="shared" si="359"/>
        <v>0.64558959286250639</v>
      </c>
      <c r="AM776" s="107">
        <f t="shared" si="360"/>
        <v>0.66064087839633379</v>
      </c>
      <c r="AN776" s="108">
        <f t="shared" si="361"/>
        <v>0.16182183719029114</v>
      </c>
      <c r="AO776" s="102">
        <f t="shared" si="362"/>
        <v>1842.8507374631267</v>
      </c>
      <c r="AP776" s="103">
        <f t="shared" si="344"/>
        <v>1379.623598820059</v>
      </c>
      <c r="AQ776" s="103">
        <f t="shared" si="345"/>
        <v>506.09911504424781</v>
      </c>
      <c r="AR776" s="103">
        <f t="shared" si="346"/>
        <v>2089.0359882005901</v>
      </c>
      <c r="AS776" s="92">
        <f t="shared" si="347"/>
        <v>620.43421828908549</v>
      </c>
      <c r="AT776" s="102">
        <f t="shared" si="363"/>
        <v>1848.6738498924831</v>
      </c>
      <c r="AU776" s="103">
        <f t="shared" si="348"/>
        <v>1383.9829878702983</v>
      </c>
      <c r="AV776" s="103">
        <f t="shared" si="349"/>
        <v>507.69830698496747</v>
      </c>
      <c r="AW776" s="103">
        <f t="shared" si="350"/>
        <v>2095.6370064930479</v>
      </c>
      <c r="AX776" s="92">
        <f t="shared" si="351"/>
        <v>622.39469079761352</v>
      </c>
    </row>
    <row r="777" spans="1:50" x14ac:dyDescent="0.2">
      <c r="A777" s="85" t="str">
        <f t="shared" si="352"/>
        <v>2016_1</v>
      </c>
      <c r="B777" s="59">
        <v>2016</v>
      </c>
      <c r="C777" s="59">
        <v>1</v>
      </c>
      <c r="D777" s="83" t="str">
        <f t="shared" si="353"/>
        <v>MYH_Personal</v>
      </c>
      <c r="E777" s="70" t="s">
        <v>24</v>
      </c>
      <c r="F777" s="71" t="s">
        <v>14</v>
      </c>
      <c r="G777" s="88">
        <f t="shared" si="354"/>
        <v>2448.75</v>
      </c>
      <c r="H777" s="72">
        <v>9795</v>
      </c>
      <c r="I777" s="88">
        <f t="shared" si="355"/>
        <v>1006436250</v>
      </c>
      <c r="J777" s="92">
        <f t="shared" si="356"/>
        <v>4025745000</v>
      </c>
      <c r="K777" s="67">
        <v>282</v>
      </c>
      <c r="L777" s="68">
        <v>976</v>
      </c>
      <c r="M777" s="68">
        <v>1989</v>
      </c>
      <c r="N777" s="68">
        <v>2251</v>
      </c>
      <c r="O777" s="69">
        <v>211</v>
      </c>
      <c r="P777" s="67">
        <v>5384646</v>
      </c>
      <c r="Q777" s="68">
        <v>4314856</v>
      </c>
      <c r="R777" s="68">
        <v>2577125</v>
      </c>
      <c r="S777" s="68">
        <v>6717282</v>
      </c>
      <c r="T777" s="69">
        <v>1250088</v>
      </c>
      <c r="U777" s="102">
        <f t="shared" si="335"/>
        <v>19094.489361702126</v>
      </c>
      <c r="V777" s="103">
        <f t="shared" si="336"/>
        <v>4420.9590163934427</v>
      </c>
      <c r="W777" s="103">
        <f t="shared" si="337"/>
        <v>1295.6887883358472</v>
      </c>
      <c r="X777" s="103">
        <f t="shared" si="338"/>
        <v>2984.1323856063973</v>
      </c>
      <c r="Y777" s="92">
        <f t="shared" si="339"/>
        <v>5924.5876777251187</v>
      </c>
      <c r="Z777" s="102">
        <f>Coverages!$C$10*G777</f>
        <v>550968750</v>
      </c>
      <c r="AA777" s="103">
        <f>Coverages!$C$12*G777</f>
        <v>73462500</v>
      </c>
      <c r="AB777" s="103">
        <f>Coverages!$C$14*G777</f>
        <v>367312500</v>
      </c>
      <c r="AC777" s="103">
        <f>Coverages!$C$16*G777</f>
        <v>7346250</v>
      </c>
      <c r="AD777" s="92">
        <f>Coverages!$C$18*G777</f>
        <v>7346250</v>
      </c>
      <c r="AE777" s="106">
        <f t="shared" si="357"/>
        <v>0.11516079632465544</v>
      </c>
      <c r="AF777" s="107">
        <f t="shared" si="340"/>
        <v>0.39857069933639611</v>
      </c>
      <c r="AG777" s="107">
        <f t="shared" si="341"/>
        <v>0.8122511485451761</v>
      </c>
      <c r="AH777" s="107">
        <f t="shared" si="342"/>
        <v>0.91924451250638084</v>
      </c>
      <c r="AI777" s="108">
        <f t="shared" si="343"/>
        <v>8.6166411434405316E-2</v>
      </c>
      <c r="AJ777" s="106">
        <f t="shared" si="364"/>
        <v>0.13019111554094207</v>
      </c>
      <c r="AK777" s="107">
        <f t="shared" si="358"/>
        <v>0.42162376419060715</v>
      </c>
      <c r="AL777" s="107">
        <f t="shared" si="359"/>
        <v>0.83063842932911303</v>
      </c>
      <c r="AM777" s="107">
        <f t="shared" si="360"/>
        <v>0.93207328906796427</v>
      </c>
      <c r="AN777" s="108">
        <f t="shared" si="361"/>
        <v>9.9378949699034283E-2</v>
      </c>
      <c r="AO777" s="102">
        <f t="shared" si="362"/>
        <v>2198.9366003062787</v>
      </c>
      <c r="AP777" s="103">
        <f t="shared" si="344"/>
        <v>1762.0647269014803</v>
      </c>
      <c r="AQ777" s="103">
        <f t="shared" si="345"/>
        <v>1052.4247064828994</v>
      </c>
      <c r="AR777" s="103">
        <f t="shared" si="346"/>
        <v>2743.1473200612559</v>
      </c>
      <c r="AS777" s="92">
        <f t="shared" si="347"/>
        <v>510.50045941807042</v>
      </c>
      <c r="AT777" s="102">
        <f t="shared" si="363"/>
        <v>2205.884886886578</v>
      </c>
      <c r="AU777" s="103">
        <f t="shared" si="348"/>
        <v>1767.6325685090296</v>
      </c>
      <c r="AV777" s="103">
        <f t="shared" si="349"/>
        <v>1055.7501995707003</v>
      </c>
      <c r="AW777" s="103">
        <f t="shared" si="350"/>
        <v>2751.8152251336946</v>
      </c>
      <c r="AX777" s="92">
        <f t="shared" si="351"/>
        <v>512.11355890030075</v>
      </c>
    </row>
    <row r="778" spans="1:50" x14ac:dyDescent="0.2">
      <c r="A778" s="85" t="str">
        <f t="shared" si="352"/>
        <v>2016_1</v>
      </c>
      <c r="B778" s="59">
        <v>2016</v>
      </c>
      <c r="C778" s="59">
        <v>1</v>
      </c>
      <c r="D778" s="83" t="str">
        <f t="shared" si="353"/>
        <v>LML_Personal</v>
      </c>
      <c r="E778" s="70" t="s">
        <v>25</v>
      </c>
      <c r="F778" s="71" t="s">
        <v>14</v>
      </c>
      <c r="G778" s="88">
        <f t="shared" si="354"/>
        <v>6550.25</v>
      </c>
      <c r="H778" s="72">
        <v>26201</v>
      </c>
      <c r="I778" s="88">
        <f t="shared" si="355"/>
        <v>2692152750</v>
      </c>
      <c r="J778" s="92">
        <f t="shared" si="356"/>
        <v>10768611000</v>
      </c>
      <c r="K778" s="67">
        <v>193</v>
      </c>
      <c r="L778" s="68">
        <v>2375</v>
      </c>
      <c r="M778" s="68">
        <v>4940</v>
      </c>
      <c r="N778" s="68">
        <v>3843</v>
      </c>
      <c r="O778" s="69">
        <v>842</v>
      </c>
      <c r="P778" s="67">
        <v>2899118</v>
      </c>
      <c r="Q778" s="68">
        <v>4962305</v>
      </c>
      <c r="R778" s="68">
        <v>4734584</v>
      </c>
      <c r="S778" s="68">
        <v>8681987</v>
      </c>
      <c r="T778" s="69">
        <v>4055263</v>
      </c>
      <c r="U778" s="102">
        <f t="shared" si="335"/>
        <v>15021.336787564767</v>
      </c>
      <c r="V778" s="103">
        <f t="shared" si="336"/>
        <v>2089.3915789473685</v>
      </c>
      <c r="W778" s="103">
        <f t="shared" si="337"/>
        <v>958.41781376518213</v>
      </c>
      <c r="X778" s="103">
        <f t="shared" si="338"/>
        <v>2259.1691386937287</v>
      </c>
      <c r="Y778" s="92">
        <f t="shared" si="339"/>
        <v>4816.2268408551072</v>
      </c>
      <c r="Z778" s="102">
        <f>Coverages!$C$10*G778</f>
        <v>1473806250</v>
      </c>
      <c r="AA778" s="103">
        <f>Coverages!$C$12*G778</f>
        <v>196507500</v>
      </c>
      <c r="AB778" s="103">
        <f>Coverages!$C$14*G778</f>
        <v>982537500</v>
      </c>
      <c r="AC778" s="103">
        <f>Coverages!$C$16*G778</f>
        <v>19650750</v>
      </c>
      <c r="AD778" s="92">
        <f>Coverages!$C$18*G778</f>
        <v>19650750</v>
      </c>
      <c r="AE778" s="106">
        <f t="shared" si="357"/>
        <v>2.9464524254799434E-2</v>
      </c>
      <c r="AF778" s="107">
        <f t="shared" si="340"/>
        <v>0.36258158085569253</v>
      </c>
      <c r="AG778" s="107">
        <f t="shared" si="341"/>
        <v>0.75416968817984043</v>
      </c>
      <c r="AH778" s="107">
        <f t="shared" si="342"/>
        <v>0.58669516430670587</v>
      </c>
      <c r="AI778" s="108">
        <f t="shared" si="343"/>
        <v>0.12854471203389184</v>
      </c>
      <c r="AJ778" s="106">
        <f t="shared" si="364"/>
        <v>3.4332881134008529E-2</v>
      </c>
      <c r="AK778" s="107">
        <f t="shared" si="358"/>
        <v>0.37642177418399858</v>
      </c>
      <c r="AL778" s="107">
        <f t="shared" si="359"/>
        <v>0.76656562162191544</v>
      </c>
      <c r="AM778" s="107">
        <f t="shared" si="360"/>
        <v>0.60087164663167714</v>
      </c>
      <c r="AN778" s="108">
        <f t="shared" si="361"/>
        <v>0.13818026505986214</v>
      </c>
      <c r="AO778" s="102">
        <f t="shared" si="362"/>
        <v>442.59654211671312</v>
      </c>
      <c r="AP778" s="103">
        <f t="shared" si="344"/>
        <v>757.57490172130838</v>
      </c>
      <c r="AQ778" s="103">
        <f t="shared" si="345"/>
        <v>722.80966375329183</v>
      </c>
      <c r="AR778" s="103">
        <f t="shared" si="346"/>
        <v>1325.4436090225563</v>
      </c>
      <c r="AS778" s="92">
        <f t="shared" si="347"/>
        <v>619.10049234762027</v>
      </c>
      <c r="AT778" s="102">
        <f t="shared" si="363"/>
        <v>443.99507612339988</v>
      </c>
      <c r="AU778" s="103">
        <f t="shared" si="348"/>
        <v>759.96871676921319</v>
      </c>
      <c r="AV778" s="103">
        <f t="shared" si="349"/>
        <v>725.09362623136792</v>
      </c>
      <c r="AW778" s="103">
        <f t="shared" si="350"/>
        <v>1329.6317980045544</v>
      </c>
      <c r="AX778" s="92">
        <f t="shared" si="351"/>
        <v>621.05675049632566</v>
      </c>
    </row>
    <row r="779" spans="1:50" x14ac:dyDescent="0.2">
      <c r="A779" s="85" t="str">
        <f t="shared" si="352"/>
        <v>2016_1</v>
      </c>
      <c r="B779" s="59">
        <v>2016</v>
      </c>
      <c r="C779" s="59">
        <v>1</v>
      </c>
      <c r="D779" s="83" t="str">
        <f t="shared" si="353"/>
        <v>MSA_Personal</v>
      </c>
      <c r="E779" s="70" t="s">
        <v>26</v>
      </c>
      <c r="F779" s="71" t="s">
        <v>14</v>
      </c>
      <c r="G779" s="88">
        <f t="shared" si="354"/>
        <v>6377.25</v>
      </c>
      <c r="H779" s="72">
        <v>25509</v>
      </c>
      <c r="I779" s="88">
        <f t="shared" si="355"/>
        <v>2621049750</v>
      </c>
      <c r="J779" s="92">
        <f t="shared" si="356"/>
        <v>10484199000</v>
      </c>
      <c r="K779" s="67">
        <v>340</v>
      </c>
      <c r="L779" s="68">
        <v>2750</v>
      </c>
      <c r="M779" s="68">
        <v>3877</v>
      </c>
      <c r="N779" s="68">
        <v>5864</v>
      </c>
      <c r="O779" s="69">
        <v>1005</v>
      </c>
      <c r="P779" s="67">
        <v>7430233</v>
      </c>
      <c r="Q779" s="68">
        <v>9068456</v>
      </c>
      <c r="R779" s="68">
        <v>5281345</v>
      </c>
      <c r="S779" s="68">
        <v>19524497</v>
      </c>
      <c r="T779" s="69">
        <v>4374974</v>
      </c>
      <c r="U779" s="102">
        <f t="shared" ref="U779:U842" si="365">P779/K779</f>
        <v>21853.626470588235</v>
      </c>
      <c r="V779" s="103">
        <f t="shared" ref="V779:V842" si="366">Q779/L779</f>
        <v>3297.6203636363634</v>
      </c>
      <c r="W779" s="103">
        <f t="shared" ref="W779:W842" si="367">R779/M779</f>
        <v>1362.224658240908</v>
      </c>
      <c r="X779" s="103">
        <f t="shared" ref="X779:X842" si="368">S779/N779</f>
        <v>3329.5526944065487</v>
      </c>
      <c r="Y779" s="92">
        <f t="shared" ref="Y779:Y842" si="369">T779/O779</f>
        <v>4353.2079601990054</v>
      </c>
      <c r="Z779" s="102">
        <f>Coverages!$C$10*G779</f>
        <v>1434881250</v>
      </c>
      <c r="AA779" s="103">
        <f>Coverages!$C$12*G779</f>
        <v>191317500</v>
      </c>
      <c r="AB779" s="103">
        <f>Coverages!$C$14*G779</f>
        <v>956587500</v>
      </c>
      <c r="AC779" s="103">
        <f>Coverages!$C$16*G779</f>
        <v>19131750</v>
      </c>
      <c r="AD779" s="92">
        <f>Coverages!$C$18*G779</f>
        <v>19131750</v>
      </c>
      <c r="AE779" s="106">
        <f t="shared" si="357"/>
        <v>5.3314516445176215E-2</v>
      </c>
      <c r="AF779" s="107">
        <f t="shared" ref="AF779:AF842" si="370">L779/$G779</f>
        <v>0.43122035360068994</v>
      </c>
      <c r="AG779" s="107">
        <f t="shared" ref="AG779:AG842" si="371">M779/$G779</f>
        <v>0.60794229487631812</v>
      </c>
      <c r="AH779" s="107">
        <f t="shared" ref="AH779:AH842" si="372">N779/$G779</f>
        <v>0.91951860127798035</v>
      </c>
      <c r="AI779" s="108">
        <f t="shared" ref="AI779:AI842" si="373">O779/$G779</f>
        <v>0.15759143831588851</v>
      </c>
      <c r="AJ779" s="106">
        <f t="shared" si="364"/>
        <v>5.9869397206655982E-2</v>
      </c>
      <c r="AK779" s="107">
        <f t="shared" si="358"/>
        <v>0.4456701207571227</v>
      </c>
      <c r="AL779" s="107">
        <f t="shared" si="359"/>
        <v>0.62218673473080666</v>
      </c>
      <c r="AM779" s="107">
        <f t="shared" si="360"/>
        <v>0.927455799330688</v>
      </c>
      <c r="AN779" s="108">
        <f t="shared" si="361"/>
        <v>0.16822226151511321</v>
      </c>
      <c r="AO779" s="102">
        <f t="shared" si="362"/>
        <v>1165.1155278529147</v>
      </c>
      <c r="AP779" s="103">
        <f t="shared" ref="AP779:AP842" si="374">Q779/$G779</f>
        <v>1422.0010192481086</v>
      </c>
      <c r="AQ779" s="103">
        <f t="shared" ref="AQ779:AQ842" si="375">R779/$G779</f>
        <v>828.15398486808579</v>
      </c>
      <c r="AR779" s="103">
        <f t="shared" ref="AR779:AR842" si="376">S779/$G779</f>
        <v>3061.5856364420401</v>
      </c>
      <c r="AS779" s="92">
        <f t="shared" ref="AS779:AS842" si="377">T779/$G779</f>
        <v>686.02830373593633</v>
      </c>
      <c r="AT779" s="102">
        <f t="shared" si="363"/>
        <v>1168.7971058418168</v>
      </c>
      <c r="AU779" s="103">
        <f t="shared" ref="AU779:AU842" si="378">AP779*($AJ$2171/$AE$2171)</f>
        <v>1426.4943141424851</v>
      </c>
      <c r="AV779" s="103">
        <f t="shared" ref="AV779:AV842" si="379">AQ779*($AJ$2171/$AE$2171)</f>
        <v>830.77081848606224</v>
      </c>
      <c r="AW779" s="103">
        <f t="shared" ref="AW779:AW842" si="380">AR779*($AJ$2171/$AE$2171)</f>
        <v>3071.2597554635549</v>
      </c>
      <c r="AX779" s="92">
        <f t="shared" ref="AX779:AX842" si="381">AS779*($AJ$2171/$AE$2171)</f>
        <v>688.19604302223047</v>
      </c>
    </row>
    <row r="780" spans="1:50" x14ac:dyDescent="0.2">
      <c r="A780" s="85" t="str">
        <f t="shared" ref="A780:A843" si="382">B780&amp;"_"&amp;C780</f>
        <v>2016_1</v>
      </c>
      <c r="B780" s="59">
        <v>2016</v>
      </c>
      <c r="C780" s="59">
        <v>1</v>
      </c>
      <c r="D780" s="83" t="str">
        <f t="shared" ref="D780:D843" si="383">E780&amp;"_"&amp;F780</f>
        <v>LYA_Personal</v>
      </c>
      <c r="E780" s="70" t="s">
        <v>27</v>
      </c>
      <c r="F780" s="71" t="s">
        <v>14</v>
      </c>
      <c r="G780" s="88">
        <f t="shared" ref="G780:G843" si="384">H780/4</f>
        <v>1676.75</v>
      </c>
      <c r="H780" s="72">
        <v>6707</v>
      </c>
      <c r="I780" s="88">
        <f t="shared" ref="I780:I843" si="385">SUM(Z780:AD780)</f>
        <v>689144250</v>
      </c>
      <c r="J780" s="92">
        <f t="shared" ref="J780:J843" si="386">I780*4</f>
        <v>2756577000</v>
      </c>
      <c r="K780" s="67">
        <v>189</v>
      </c>
      <c r="L780" s="68">
        <v>764</v>
      </c>
      <c r="M780" s="68">
        <v>1042</v>
      </c>
      <c r="N780" s="68">
        <v>1118</v>
      </c>
      <c r="O780" s="69">
        <v>386</v>
      </c>
      <c r="P780" s="67">
        <v>4135084</v>
      </c>
      <c r="Q780" s="68">
        <v>2423822</v>
      </c>
      <c r="R780" s="68">
        <v>904199</v>
      </c>
      <c r="S780" s="68">
        <v>3850735</v>
      </c>
      <c r="T780" s="69">
        <v>2742960</v>
      </c>
      <c r="U780" s="102">
        <f t="shared" si="365"/>
        <v>21878.751322751323</v>
      </c>
      <c r="V780" s="103">
        <f t="shared" si="366"/>
        <v>3172.5418848167537</v>
      </c>
      <c r="W780" s="103">
        <f t="shared" si="367"/>
        <v>867.75335892514397</v>
      </c>
      <c r="X780" s="103">
        <f t="shared" si="368"/>
        <v>3444.3067978533095</v>
      </c>
      <c r="Y780" s="92">
        <f t="shared" si="369"/>
        <v>7106.1139896373061</v>
      </c>
      <c r="Z780" s="102">
        <f>Coverages!$C$10*G780</f>
        <v>377268750</v>
      </c>
      <c r="AA780" s="103">
        <f>Coverages!$C$12*G780</f>
        <v>50302500</v>
      </c>
      <c r="AB780" s="103">
        <f>Coverages!$C$14*G780</f>
        <v>251512500</v>
      </c>
      <c r="AC780" s="103">
        <f>Coverages!$C$16*G780</f>
        <v>5030250</v>
      </c>
      <c r="AD780" s="92">
        <f>Coverages!$C$18*G780</f>
        <v>5030250</v>
      </c>
      <c r="AE780" s="106">
        <f t="shared" ref="AE780:AE843" si="387">K780/$G780</f>
        <v>0.11271805576263605</v>
      </c>
      <c r="AF780" s="107">
        <f t="shared" si="370"/>
        <v>0.45564335768599973</v>
      </c>
      <c r="AG780" s="107">
        <f t="shared" si="371"/>
        <v>0.62144028626807812</v>
      </c>
      <c r="AH780" s="107">
        <f t="shared" si="372"/>
        <v>0.66676606530490534</v>
      </c>
      <c r="AI780" s="108">
        <f t="shared" si="373"/>
        <v>0.2302072461607276</v>
      </c>
      <c r="AJ780" s="106">
        <f t="shared" si="364"/>
        <v>0.13071295130828556</v>
      </c>
      <c r="AK780" s="107">
        <f t="shared" ref="AK780:AK843" si="388">L780/$G780+2.33*(L780*ABS(($G780-L780))/$G780^3)^0.5</f>
        <v>0.48398180482913561</v>
      </c>
      <c r="AL780" s="107">
        <f t="shared" ref="AL780:AL843" si="389">M780/$G780+2.33*(M780*ABS(($G780-M780))/$G780^3)^0.5</f>
        <v>0.64903898862430354</v>
      </c>
      <c r="AM780" s="107">
        <f t="shared" ref="AM780:AM843" si="390">N780/$G780+2.33*(N780*ABS(($G780-N780))/$G780^3)^0.5</f>
        <v>0.69358756877051586</v>
      </c>
      <c r="AN780" s="108">
        <f t="shared" ref="AN780:AN843" si="391">O780/$G780+2.33*(O780*ABS(($G780-O780))/$G780^3)^0.5</f>
        <v>0.25416070136138585</v>
      </c>
      <c r="AO780" s="102">
        <f t="shared" ref="AO780:AO843" si="392">P780/$G780</f>
        <v>2466.130311614731</v>
      </c>
      <c r="AP780" s="103">
        <f t="shared" si="374"/>
        <v>1445.5476367973758</v>
      </c>
      <c r="AQ780" s="103">
        <f t="shared" si="375"/>
        <v>539.25689578052777</v>
      </c>
      <c r="AR780" s="103">
        <f t="shared" si="376"/>
        <v>2296.5468913075892</v>
      </c>
      <c r="AS780" s="92">
        <f t="shared" si="377"/>
        <v>1635.8789324586253</v>
      </c>
      <c r="AT780" s="102">
        <f t="shared" ref="AT780:AT843" si="393">AO780*($AJ$2171/$AE$2171)</f>
        <v>2473.9228874202704</v>
      </c>
      <c r="AU780" s="103">
        <f t="shared" si="378"/>
        <v>1450.115335222398</v>
      </c>
      <c r="AV780" s="103">
        <f t="shared" si="379"/>
        <v>540.96086098432852</v>
      </c>
      <c r="AW780" s="103">
        <f t="shared" si="380"/>
        <v>2303.8036107344606</v>
      </c>
      <c r="AX780" s="92">
        <f t="shared" si="381"/>
        <v>1641.0480472170107</v>
      </c>
    </row>
    <row r="781" spans="1:50" x14ac:dyDescent="0.2">
      <c r="A781" s="85" t="str">
        <f t="shared" si="382"/>
        <v>2016_1</v>
      </c>
      <c r="B781" s="59">
        <v>2016</v>
      </c>
      <c r="C781" s="59">
        <v>1</v>
      </c>
      <c r="D781" s="83" t="str">
        <f t="shared" si="383"/>
        <v>MMA_Personal</v>
      </c>
      <c r="E781" s="70" t="s">
        <v>28</v>
      </c>
      <c r="F781" s="71" t="s">
        <v>14</v>
      </c>
      <c r="G781" s="88">
        <f t="shared" si="384"/>
        <v>11496.25</v>
      </c>
      <c r="H781" s="72">
        <v>45985</v>
      </c>
      <c r="I781" s="88">
        <f t="shared" si="385"/>
        <v>4724958750</v>
      </c>
      <c r="J781" s="92">
        <f t="shared" si="386"/>
        <v>18899835000</v>
      </c>
      <c r="K781" s="67">
        <v>1230</v>
      </c>
      <c r="L781" s="68">
        <v>4921</v>
      </c>
      <c r="M781" s="68">
        <v>7282</v>
      </c>
      <c r="N781" s="68">
        <v>8727</v>
      </c>
      <c r="O781" s="69">
        <v>1899</v>
      </c>
      <c r="P781" s="67">
        <v>17051374</v>
      </c>
      <c r="Q781" s="68">
        <v>16212616</v>
      </c>
      <c r="R781" s="68">
        <v>8009565</v>
      </c>
      <c r="S781" s="68">
        <v>30675340</v>
      </c>
      <c r="T781" s="69">
        <v>19820885</v>
      </c>
      <c r="U781" s="102">
        <f t="shared" si="365"/>
        <v>13862.905691056911</v>
      </c>
      <c r="V781" s="103">
        <f t="shared" si="366"/>
        <v>3294.5775248933141</v>
      </c>
      <c r="W781" s="103">
        <f t="shared" si="367"/>
        <v>1099.9127986816809</v>
      </c>
      <c r="X781" s="103">
        <f t="shared" si="368"/>
        <v>3514.9925518505788</v>
      </c>
      <c r="Y781" s="92">
        <f t="shared" si="369"/>
        <v>10437.538177988416</v>
      </c>
      <c r="Z781" s="102">
        <f>Coverages!$C$10*G781</f>
        <v>2586656250</v>
      </c>
      <c r="AA781" s="103">
        <f>Coverages!$C$12*G781</f>
        <v>344887500</v>
      </c>
      <c r="AB781" s="103">
        <f>Coverages!$C$14*G781</f>
        <v>1724437500</v>
      </c>
      <c r="AC781" s="103">
        <f>Coverages!$C$16*G781</f>
        <v>34488750</v>
      </c>
      <c r="AD781" s="92">
        <f>Coverages!$C$18*G781</f>
        <v>34488750</v>
      </c>
      <c r="AE781" s="106">
        <f t="shared" si="387"/>
        <v>0.10699141024247037</v>
      </c>
      <c r="AF781" s="107">
        <f t="shared" si="370"/>
        <v>0.42805262585625747</v>
      </c>
      <c r="AG781" s="107">
        <f t="shared" si="371"/>
        <v>0.63342394258997503</v>
      </c>
      <c r="AH781" s="107">
        <f t="shared" si="372"/>
        <v>0.75911710340328364</v>
      </c>
      <c r="AI781" s="108">
        <f t="shared" si="373"/>
        <v>0.16518429922800915</v>
      </c>
      <c r="AJ781" s="106">
        <f t="shared" ref="AJ781:AJ844" si="394">K781/$G781+2.33*(K781*ABS(($G781-K781))/$G781^3)^0.5</f>
        <v>0.11370848366411547</v>
      </c>
      <c r="AK781" s="107">
        <f t="shared" si="388"/>
        <v>0.43880500176839266</v>
      </c>
      <c r="AL781" s="107">
        <f t="shared" si="389"/>
        <v>0.6438953994248221</v>
      </c>
      <c r="AM781" s="107">
        <f t="shared" si="390"/>
        <v>0.76840965950994455</v>
      </c>
      <c r="AN781" s="108">
        <f t="shared" si="391"/>
        <v>0.1732540014295337</v>
      </c>
      <c r="AO781" s="102">
        <f t="shared" si="392"/>
        <v>1483.2118299445472</v>
      </c>
      <c r="AP781" s="103">
        <f t="shared" si="374"/>
        <v>1410.2525606175927</v>
      </c>
      <c r="AQ781" s="103">
        <f t="shared" si="375"/>
        <v>696.71110144612373</v>
      </c>
      <c r="AR781" s="103">
        <f t="shared" si="376"/>
        <v>2668.2909644449278</v>
      </c>
      <c r="AS781" s="92">
        <f t="shared" si="377"/>
        <v>1724.1174295966075</v>
      </c>
      <c r="AT781" s="102">
        <f t="shared" si="393"/>
        <v>1487.8985411722877</v>
      </c>
      <c r="AU781" s="103">
        <f t="shared" si="378"/>
        <v>1414.7087322691116</v>
      </c>
      <c r="AV781" s="103">
        <f t="shared" si="379"/>
        <v>698.9125966578772</v>
      </c>
      <c r="AW781" s="103">
        <f t="shared" si="380"/>
        <v>2676.7223354530797</v>
      </c>
      <c r="AX781" s="92">
        <f t="shared" si="381"/>
        <v>1729.5653638377576</v>
      </c>
    </row>
    <row r="782" spans="1:50" x14ac:dyDescent="0.2">
      <c r="A782" s="85" t="str">
        <f t="shared" si="382"/>
        <v>2016_1</v>
      </c>
      <c r="B782" s="59">
        <v>2016</v>
      </c>
      <c r="C782" s="59">
        <v>1</v>
      </c>
      <c r="D782" s="83" t="str">
        <f t="shared" si="383"/>
        <v>LYH_Personal</v>
      </c>
      <c r="E782" s="70" t="s">
        <v>29</v>
      </c>
      <c r="F782" s="71" t="s">
        <v>14</v>
      </c>
      <c r="G782" s="88">
        <f t="shared" si="384"/>
        <v>1229.25</v>
      </c>
      <c r="H782" s="72">
        <v>4917</v>
      </c>
      <c r="I782" s="88">
        <f t="shared" si="385"/>
        <v>505221750</v>
      </c>
      <c r="J782" s="92">
        <f t="shared" si="386"/>
        <v>2020887000</v>
      </c>
      <c r="K782" s="67">
        <v>157</v>
      </c>
      <c r="L782" s="68">
        <v>565</v>
      </c>
      <c r="M782" s="68">
        <v>636</v>
      </c>
      <c r="N782" s="68">
        <v>1079</v>
      </c>
      <c r="O782" s="69">
        <v>223</v>
      </c>
      <c r="P782" s="67">
        <v>2595296</v>
      </c>
      <c r="Q782" s="68">
        <v>1793265</v>
      </c>
      <c r="R782" s="68">
        <v>809927</v>
      </c>
      <c r="S782" s="68">
        <v>3358299</v>
      </c>
      <c r="T782" s="69">
        <v>1666932</v>
      </c>
      <c r="U782" s="102">
        <f t="shared" si="365"/>
        <v>16530.547770700636</v>
      </c>
      <c r="V782" s="103">
        <f t="shared" si="366"/>
        <v>3173.9203539823011</v>
      </c>
      <c r="W782" s="103">
        <f t="shared" si="367"/>
        <v>1273.4701257861636</v>
      </c>
      <c r="X782" s="103">
        <f t="shared" si="368"/>
        <v>3112.4179796107505</v>
      </c>
      <c r="Y782" s="92">
        <f t="shared" si="369"/>
        <v>7475.0313901345289</v>
      </c>
      <c r="Z782" s="102">
        <f>Coverages!$C$10*G782</f>
        <v>276581250</v>
      </c>
      <c r="AA782" s="103">
        <f>Coverages!$C$12*G782</f>
        <v>36877500</v>
      </c>
      <c r="AB782" s="103">
        <f>Coverages!$C$14*G782</f>
        <v>184387500</v>
      </c>
      <c r="AC782" s="103">
        <f>Coverages!$C$16*G782</f>
        <v>3687750</v>
      </c>
      <c r="AD782" s="92">
        <f>Coverages!$C$18*G782</f>
        <v>3687750</v>
      </c>
      <c r="AE782" s="106">
        <f t="shared" si="387"/>
        <v>0.12772015456579214</v>
      </c>
      <c r="AF782" s="107">
        <f t="shared" si="370"/>
        <v>0.45962985560300995</v>
      </c>
      <c r="AG782" s="107">
        <f t="shared" si="371"/>
        <v>0.51738865161683956</v>
      </c>
      <c r="AH782" s="107">
        <f t="shared" si="372"/>
        <v>0.87777099857636776</v>
      </c>
      <c r="AI782" s="108">
        <f t="shared" si="373"/>
        <v>0.18141142973357738</v>
      </c>
      <c r="AJ782" s="106">
        <f t="shared" si="394"/>
        <v>0.14990178418076416</v>
      </c>
      <c r="AK782" s="107">
        <f t="shared" si="388"/>
        <v>0.49274949511025884</v>
      </c>
      <c r="AL782" s="107">
        <f t="shared" si="389"/>
        <v>0.55059667505169796</v>
      </c>
      <c r="AM782" s="107">
        <f t="shared" si="390"/>
        <v>0.89953874944254264</v>
      </c>
      <c r="AN782" s="108">
        <f t="shared" si="391"/>
        <v>0.20702092232784522</v>
      </c>
      <c r="AO782" s="102">
        <f t="shared" si="392"/>
        <v>2111.2841163310964</v>
      </c>
      <c r="AP782" s="103">
        <f t="shared" si="374"/>
        <v>1458.8285539963392</v>
      </c>
      <c r="AQ782" s="103">
        <f t="shared" si="375"/>
        <v>658.87899125483023</v>
      </c>
      <c r="AR782" s="103">
        <f t="shared" si="376"/>
        <v>2731.9902379499695</v>
      </c>
      <c r="AS782" s="92">
        <f t="shared" si="377"/>
        <v>1356.0561317876754</v>
      </c>
      <c r="AT782" s="102">
        <f t="shared" si="393"/>
        <v>2117.9554351361312</v>
      </c>
      <c r="AU782" s="103">
        <f t="shared" si="378"/>
        <v>1463.438217987233</v>
      </c>
      <c r="AV782" s="103">
        <f t="shared" si="379"/>
        <v>660.96094307296789</v>
      </c>
      <c r="AW782" s="103">
        <f t="shared" si="380"/>
        <v>2740.6228884343959</v>
      </c>
      <c r="AX782" s="92">
        <f t="shared" si="381"/>
        <v>1360.34105142625</v>
      </c>
    </row>
    <row r="783" spans="1:50" x14ac:dyDescent="0.2">
      <c r="A783" s="85" t="str">
        <f t="shared" si="382"/>
        <v>2016_1</v>
      </c>
      <c r="B783" s="59">
        <v>2016</v>
      </c>
      <c r="C783" s="59">
        <v>1</v>
      </c>
      <c r="D783" s="83" t="str">
        <f t="shared" si="383"/>
        <v>SSA_Personal</v>
      </c>
      <c r="E783" s="70" t="s">
        <v>30</v>
      </c>
      <c r="F783" s="71" t="s">
        <v>14</v>
      </c>
      <c r="G783" s="88">
        <f t="shared" si="384"/>
        <v>2432</v>
      </c>
      <c r="H783" s="72">
        <v>9728</v>
      </c>
      <c r="I783" s="88">
        <f t="shared" si="385"/>
        <v>999552000</v>
      </c>
      <c r="J783" s="92">
        <f t="shared" si="386"/>
        <v>3998208000</v>
      </c>
      <c r="K783" s="67">
        <v>289</v>
      </c>
      <c r="L783" s="68">
        <v>1046</v>
      </c>
      <c r="M783" s="68">
        <v>3642</v>
      </c>
      <c r="N783" s="68">
        <v>2793</v>
      </c>
      <c r="O783" s="69">
        <v>210</v>
      </c>
      <c r="P783" s="67">
        <v>5739586</v>
      </c>
      <c r="Q783" s="68">
        <v>1972186</v>
      </c>
      <c r="R783" s="68">
        <v>3319889</v>
      </c>
      <c r="S783" s="68">
        <v>8883192</v>
      </c>
      <c r="T783" s="69">
        <v>1347879</v>
      </c>
      <c r="U783" s="102">
        <f t="shared" si="365"/>
        <v>19860.159169550174</v>
      </c>
      <c r="V783" s="103">
        <f t="shared" si="366"/>
        <v>1885.4550669216062</v>
      </c>
      <c r="W783" s="103">
        <f t="shared" si="367"/>
        <v>911.55656232839101</v>
      </c>
      <c r="X783" s="103">
        <f t="shared" si="368"/>
        <v>3180.5198711063372</v>
      </c>
      <c r="Y783" s="92">
        <f t="shared" si="369"/>
        <v>6418.471428571429</v>
      </c>
      <c r="Z783" s="102">
        <f>Coverages!$C$10*G783</f>
        <v>547200000</v>
      </c>
      <c r="AA783" s="103">
        <f>Coverages!$C$12*G783</f>
        <v>72960000</v>
      </c>
      <c r="AB783" s="103">
        <f>Coverages!$C$14*G783</f>
        <v>364800000</v>
      </c>
      <c r="AC783" s="103">
        <f>Coverages!$C$16*G783</f>
        <v>7296000</v>
      </c>
      <c r="AD783" s="92">
        <f>Coverages!$C$18*G783</f>
        <v>7296000</v>
      </c>
      <c r="AE783" s="106">
        <f t="shared" si="387"/>
        <v>0.11883223684210527</v>
      </c>
      <c r="AF783" s="107">
        <f t="shared" si="370"/>
        <v>0.43009868421052633</v>
      </c>
      <c r="AG783" s="107">
        <f t="shared" si="371"/>
        <v>1.497532894736842</v>
      </c>
      <c r="AH783" s="107">
        <f t="shared" si="372"/>
        <v>1.1484375</v>
      </c>
      <c r="AI783" s="108">
        <f t="shared" si="373"/>
        <v>8.6348684210526314E-2</v>
      </c>
      <c r="AJ783" s="106">
        <f t="shared" si="394"/>
        <v>0.1341209373051713</v>
      </c>
      <c r="AK783" s="107">
        <f t="shared" si="388"/>
        <v>0.45349018153472825</v>
      </c>
      <c r="AL783" s="107">
        <f t="shared" si="389"/>
        <v>1.5383153361545157</v>
      </c>
      <c r="AM783" s="107">
        <f t="shared" si="390"/>
        <v>1.1679449109886688</v>
      </c>
      <c r="AN783" s="108">
        <f t="shared" si="391"/>
        <v>9.9619335571789924E-2</v>
      </c>
      <c r="AO783" s="102">
        <f t="shared" si="392"/>
        <v>2360.0271381578946</v>
      </c>
      <c r="AP783" s="103">
        <f t="shared" si="374"/>
        <v>810.9317434210526</v>
      </c>
      <c r="AQ783" s="103">
        <f t="shared" si="375"/>
        <v>1365.0859375</v>
      </c>
      <c r="AR783" s="103">
        <f t="shared" si="376"/>
        <v>3652.6282894736842</v>
      </c>
      <c r="AS783" s="92">
        <f t="shared" si="377"/>
        <v>554.2265625</v>
      </c>
      <c r="AT783" s="102">
        <f t="shared" si="393"/>
        <v>2367.4844449719794</v>
      </c>
      <c r="AU783" s="103">
        <f t="shared" si="378"/>
        <v>813.4941575213802</v>
      </c>
      <c r="AV783" s="103">
        <f t="shared" si="379"/>
        <v>1369.3993898747367</v>
      </c>
      <c r="AW783" s="103">
        <f t="shared" si="380"/>
        <v>3664.1700083768292</v>
      </c>
      <c r="AX783" s="92">
        <f t="shared" si="381"/>
        <v>555.97782944699964</v>
      </c>
    </row>
    <row r="784" spans="1:50" x14ac:dyDescent="0.2">
      <c r="A784" s="85" t="str">
        <f t="shared" si="382"/>
        <v>2016_1</v>
      </c>
      <c r="B784" s="59">
        <v>2016</v>
      </c>
      <c r="C784" s="59">
        <v>1</v>
      </c>
      <c r="D784" s="83" t="str">
        <f t="shared" si="383"/>
        <v>MML_Personal</v>
      </c>
      <c r="E784" s="70" t="s">
        <v>31</v>
      </c>
      <c r="F784" s="71" t="s">
        <v>14</v>
      </c>
      <c r="G784" s="88">
        <f t="shared" si="384"/>
        <v>7719.25</v>
      </c>
      <c r="H784" s="72">
        <v>30877</v>
      </c>
      <c r="I784" s="88">
        <f t="shared" si="385"/>
        <v>3172611750</v>
      </c>
      <c r="J784" s="92">
        <f t="shared" si="386"/>
        <v>12690447000</v>
      </c>
      <c r="K784" s="67">
        <v>661</v>
      </c>
      <c r="L784" s="68">
        <v>3207</v>
      </c>
      <c r="M784" s="68">
        <v>6715</v>
      </c>
      <c r="N784" s="68">
        <v>4447</v>
      </c>
      <c r="O784" s="69">
        <v>1112</v>
      </c>
      <c r="P784" s="67">
        <v>10110144</v>
      </c>
      <c r="Q784" s="68">
        <v>10496725</v>
      </c>
      <c r="R784" s="68">
        <v>4499628</v>
      </c>
      <c r="S784" s="68">
        <v>15384841</v>
      </c>
      <c r="T784" s="69">
        <v>2610394</v>
      </c>
      <c r="U784" s="102">
        <f t="shared" si="365"/>
        <v>15295.225416036308</v>
      </c>
      <c r="V784" s="103">
        <f t="shared" si="366"/>
        <v>3273.0667290302463</v>
      </c>
      <c r="W784" s="103">
        <f t="shared" si="367"/>
        <v>670.08607594936711</v>
      </c>
      <c r="X784" s="103">
        <f t="shared" si="368"/>
        <v>3459.5999550258603</v>
      </c>
      <c r="Y784" s="92">
        <f t="shared" si="369"/>
        <v>2347.4766187050359</v>
      </c>
      <c r="Z784" s="102">
        <f>Coverages!$C$10*G784</f>
        <v>1736831250</v>
      </c>
      <c r="AA784" s="103">
        <f>Coverages!$C$12*G784</f>
        <v>231577500</v>
      </c>
      <c r="AB784" s="103">
        <f>Coverages!$C$14*G784</f>
        <v>1157887500</v>
      </c>
      <c r="AC784" s="103">
        <f>Coverages!$C$16*G784</f>
        <v>23157750</v>
      </c>
      <c r="AD784" s="92">
        <f>Coverages!$C$18*G784</f>
        <v>23157750</v>
      </c>
      <c r="AE784" s="106">
        <f t="shared" si="387"/>
        <v>8.5630080642549469E-2</v>
      </c>
      <c r="AF784" s="107">
        <f t="shared" si="370"/>
        <v>0.41545486932020598</v>
      </c>
      <c r="AG784" s="107">
        <f t="shared" si="371"/>
        <v>0.86990316416750335</v>
      </c>
      <c r="AH784" s="107">
        <f t="shared" si="372"/>
        <v>0.57609223694011724</v>
      </c>
      <c r="AI784" s="108">
        <f t="shared" si="373"/>
        <v>0.14405544580108171</v>
      </c>
      <c r="AJ784" s="106">
        <f t="shared" si="394"/>
        <v>9.3050740231577805E-2</v>
      </c>
      <c r="AK784" s="107">
        <f t="shared" si="388"/>
        <v>0.4285237778434472</v>
      </c>
      <c r="AL784" s="107">
        <f t="shared" si="389"/>
        <v>0.87882464999756948</v>
      </c>
      <c r="AM784" s="107">
        <f t="shared" si="390"/>
        <v>0.58919763040156803</v>
      </c>
      <c r="AN784" s="108">
        <f t="shared" si="391"/>
        <v>0.15336772577895491</v>
      </c>
      <c r="AO784" s="102">
        <f t="shared" si="392"/>
        <v>1309.7313858211614</v>
      </c>
      <c r="AP784" s="103">
        <f t="shared" si="374"/>
        <v>1359.8115101855751</v>
      </c>
      <c r="AQ784" s="103">
        <f t="shared" si="375"/>
        <v>582.90999773294038</v>
      </c>
      <c r="AR784" s="103">
        <f t="shared" si="376"/>
        <v>1993.0486770087768</v>
      </c>
      <c r="AS784" s="92">
        <f t="shared" si="377"/>
        <v>338.16679081516986</v>
      </c>
      <c r="AT784" s="102">
        <f t="shared" si="393"/>
        <v>1313.8699267007078</v>
      </c>
      <c r="AU784" s="103">
        <f t="shared" si="378"/>
        <v>1364.1082962168973</v>
      </c>
      <c r="AV784" s="103">
        <f t="shared" si="379"/>
        <v>584.7518997296628</v>
      </c>
      <c r="AW784" s="103">
        <f t="shared" si="380"/>
        <v>1999.3463908102638</v>
      </c>
      <c r="AX784" s="92">
        <f t="shared" si="381"/>
        <v>339.23534357571634</v>
      </c>
    </row>
    <row r="785" spans="1:50" x14ac:dyDescent="0.2">
      <c r="A785" s="85" t="str">
        <f t="shared" si="382"/>
        <v>2016_1</v>
      </c>
      <c r="B785" s="59">
        <v>2016</v>
      </c>
      <c r="C785" s="59">
        <v>1</v>
      </c>
      <c r="D785" s="83" t="str">
        <f t="shared" si="383"/>
        <v>LMH_Personal</v>
      </c>
      <c r="E785" s="70" t="s">
        <v>32</v>
      </c>
      <c r="F785" s="71" t="s">
        <v>14</v>
      </c>
      <c r="G785" s="88">
        <f t="shared" si="384"/>
        <v>5257.5</v>
      </c>
      <c r="H785" s="72">
        <v>21030</v>
      </c>
      <c r="I785" s="88">
        <f t="shared" si="385"/>
        <v>2160832500</v>
      </c>
      <c r="J785" s="92">
        <f t="shared" si="386"/>
        <v>8643330000</v>
      </c>
      <c r="K785" s="67">
        <v>286</v>
      </c>
      <c r="L785" s="68">
        <v>2702</v>
      </c>
      <c r="M785" s="68">
        <v>4317</v>
      </c>
      <c r="N785" s="68">
        <v>5348</v>
      </c>
      <c r="O785" s="69">
        <v>848</v>
      </c>
      <c r="P785" s="67">
        <v>10970005</v>
      </c>
      <c r="Q785" s="68">
        <v>9656354</v>
      </c>
      <c r="R785" s="68">
        <v>4001076</v>
      </c>
      <c r="S785" s="68">
        <v>20619914</v>
      </c>
      <c r="T785" s="69">
        <v>8987009</v>
      </c>
      <c r="U785" s="102">
        <f t="shared" si="365"/>
        <v>38356.660839160839</v>
      </c>
      <c r="V785" s="103">
        <f t="shared" si="366"/>
        <v>3573.780162842339</v>
      </c>
      <c r="W785" s="103">
        <f t="shared" si="367"/>
        <v>926.81862404447531</v>
      </c>
      <c r="X785" s="103">
        <f t="shared" si="368"/>
        <v>3855.6308900523559</v>
      </c>
      <c r="Y785" s="92">
        <f t="shared" si="369"/>
        <v>10597.887971698114</v>
      </c>
      <c r="Z785" s="102">
        <f>Coverages!$C$10*G785</f>
        <v>1182937500</v>
      </c>
      <c r="AA785" s="103">
        <f>Coverages!$C$12*G785</f>
        <v>157725000</v>
      </c>
      <c r="AB785" s="103">
        <f>Coverages!$C$14*G785</f>
        <v>788625000</v>
      </c>
      <c r="AC785" s="103">
        <f>Coverages!$C$16*G785</f>
        <v>15772500</v>
      </c>
      <c r="AD785" s="92">
        <f>Coverages!$C$18*G785</f>
        <v>15772500</v>
      </c>
      <c r="AE785" s="106">
        <f t="shared" si="387"/>
        <v>5.4398478364241561E-2</v>
      </c>
      <c r="AF785" s="107">
        <f t="shared" si="370"/>
        <v>0.51393247741321924</v>
      </c>
      <c r="AG785" s="107">
        <f t="shared" si="371"/>
        <v>0.82111269614835947</v>
      </c>
      <c r="AH785" s="107">
        <f t="shared" si="372"/>
        <v>1.0172135045173563</v>
      </c>
      <c r="AI785" s="108">
        <f t="shared" si="373"/>
        <v>0.16129339039467427</v>
      </c>
      <c r="AJ785" s="106">
        <f t="shared" si="394"/>
        <v>6.1686568538179755E-2</v>
      </c>
      <c r="AK785" s="107">
        <f t="shared" si="388"/>
        <v>0.52999329368410641</v>
      </c>
      <c r="AL785" s="107">
        <f t="shared" si="389"/>
        <v>0.8334283485622509</v>
      </c>
      <c r="AM785" s="107">
        <f t="shared" si="390"/>
        <v>1.0214656389642294</v>
      </c>
      <c r="AN785" s="108">
        <f t="shared" si="391"/>
        <v>0.17311235953204859</v>
      </c>
      <c r="AO785" s="102">
        <f t="shared" si="392"/>
        <v>2086.5439847836424</v>
      </c>
      <c r="AP785" s="103">
        <f t="shared" si="374"/>
        <v>1836.6816928197813</v>
      </c>
      <c r="AQ785" s="103">
        <f t="shared" si="375"/>
        <v>761.02253922967191</v>
      </c>
      <c r="AR785" s="103">
        <f t="shared" si="376"/>
        <v>3921.9998097955304</v>
      </c>
      <c r="AS785" s="92">
        <f t="shared" si="377"/>
        <v>1709.3692819781265</v>
      </c>
      <c r="AT785" s="102">
        <f t="shared" si="393"/>
        <v>2093.1371287454363</v>
      </c>
      <c r="AU785" s="103">
        <f t="shared" si="378"/>
        <v>1842.4853120586097</v>
      </c>
      <c r="AV785" s="103">
        <f t="shared" si="379"/>
        <v>763.42724825852633</v>
      </c>
      <c r="AW785" s="103">
        <f t="shared" si="380"/>
        <v>3934.3926994507133</v>
      </c>
      <c r="AX785" s="92">
        <f t="shared" si="381"/>
        <v>1714.770614440868</v>
      </c>
    </row>
    <row r="786" spans="1:50" x14ac:dyDescent="0.2">
      <c r="A786" s="85" t="str">
        <f t="shared" si="382"/>
        <v>2016_1</v>
      </c>
      <c r="B786" s="59">
        <v>2016</v>
      </c>
      <c r="C786" s="59">
        <v>1</v>
      </c>
      <c r="D786" s="83" t="str">
        <f t="shared" si="383"/>
        <v>SSL_Personal</v>
      </c>
      <c r="E786" s="70" t="s">
        <v>33</v>
      </c>
      <c r="F786" s="71" t="s">
        <v>14</v>
      </c>
      <c r="G786" s="88">
        <f t="shared" si="384"/>
        <v>4310.5</v>
      </c>
      <c r="H786" s="72">
        <v>17242</v>
      </c>
      <c r="I786" s="88">
        <f t="shared" si="385"/>
        <v>1771615500</v>
      </c>
      <c r="J786" s="92">
        <f t="shared" si="386"/>
        <v>7086462000</v>
      </c>
      <c r="K786" s="67">
        <v>587</v>
      </c>
      <c r="L786" s="68">
        <v>1780</v>
      </c>
      <c r="M786" s="68">
        <v>4617</v>
      </c>
      <c r="N786" s="68">
        <v>2758</v>
      </c>
      <c r="O786" s="69">
        <v>645</v>
      </c>
      <c r="P786" s="67">
        <v>7513939</v>
      </c>
      <c r="Q786" s="68">
        <v>5616833</v>
      </c>
      <c r="R786" s="68">
        <v>4043190</v>
      </c>
      <c r="S786" s="68">
        <v>8338482</v>
      </c>
      <c r="T786" s="69">
        <v>1676516</v>
      </c>
      <c r="U786" s="102">
        <f t="shared" si="365"/>
        <v>12800.577512776832</v>
      </c>
      <c r="V786" s="103">
        <f t="shared" si="366"/>
        <v>3155.5241573033709</v>
      </c>
      <c r="W786" s="103">
        <f t="shared" si="367"/>
        <v>875.71799870045481</v>
      </c>
      <c r="X786" s="103">
        <f t="shared" si="368"/>
        <v>3023.3799854967369</v>
      </c>
      <c r="Y786" s="92">
        <f t="shared" si="369"/>
        <v>2599.2496124031009</v>
      </c>
      <c r="Z786" s="102">
        <f>Coverages!$C$10*G786</f>
        <v>969862500</v>
      </c>
      <c r="AA786" s="103">
        <f>Coverages!$C$12*G786</f>
        <v>129315000</v>
      </c>
      <c r="AB786" s="103">
        <f>Coverages!$C$14*G786</f>
        <v>646575000</v>
      </c>
      <c r="AC786" s="103">
        <f>Coverages!$C$16*G786</f>
        <v>12931500</v>
      </c>
      <c r="AD786" s="92">
        <f>Coverages!$C$18*G786</f>
        <v>12931500</v>
      </c>
      <c r="AE786" s="106">
        <f t="shared" si="387"/>
        <v>0.13617909755248811</v>
      </c>
      <c r="AF786" s="107">
        <f t="shared" si="370"/>
        <v>0.4129451339751769</v>
      </c>
      <c r="AG786" s="107">
        <f t="shared" si="371"/>
        <v>1.0711054402041527</v>
      </c>
      <c r="AH786" s="107">
        <f t="shared" si="372"/>
        <v>0.63983296601322348</v>
      </c>
      <c r="AI786" s="108">
        <f t="shared" si="373"/>
        <v>0.14963461315392645</v>
      </c>
      <c r="AJ786" s="106">
        <f t="shared" si="394"/>
        <v>0.14835101999931738</v>
      </c>
      <c r="AK786" s="107">
        <f t="shared" si="388"/>
        <v>0.43041854202163365</v>
      </c>
      <c r="AL786" s="107">
        <f t="shared" si="389"/>
        <v>1.0808994294674497</v>
      </c>
      <c r="AM786" s="107">
        <f t="shared" si="390"/>
        <v>0.65686934851156542</v>
      </c>
      <c r="AN786" s="108">
        <f t="shared" si="391"/>
        <v>0.16229394883910295</v>
      </c>
      <c r="AO786" s="102">
        <f t="shared" si="392"/>
        <v>1743.1710938406218</v>
      </c>
      <c r="AP786" s="103">
        <f t="shared" si="374"/>
        <v>1303.0583458995477</v>
      </c>
      <c r="AQ786" s="103">
        <f t="shared" si="375"/>
        <v>937.98631249275024</v>
      </c>
      <c r="AR786" s="103">
        <f t="shared" si="376"/>
        <v>1934.4581835053939</v>
      </c>
      <c r="AS786" s="92">
        <f t="shared" si="377"/>
        <v>388.93771024243125</v>
      </c>
      <c r="AT786" s="102">
        <f t="shared" si="393"/>
        <v>1748.6792346013929</v>
      </c>
      <c r="AU786" s="103">
        <f t="shared" si="378"/>
        <v>1307.1758010444119</v>
      </c>
      <c r="AV786" s="103">
        <f t="shared" si="379"/>
        <v>940.95019863057257</v>
      </c>
      <c r="AW786" s="103">
        <f t="shared" si="380"/>
        <v>1940.5707607551103</v>
      </c>
      <c r="AX786" s="92">
        <f t="shared" si="381"/>
        <v>390.16669095623331</v>
      </c>
    </row>
    <row r="787" spans="1:50" x14ac:dyDescent="0.2">
      <c r="A787" s="85" t="str">
        <f t="shared" si="382"/>
        <v>2016_1</v>
      </c>
      <c r="B787" s="59">
        <v>2016</v>
      </c>
      <c r="C787" s="59">
        <v>1</v>
      </c>
      <c r="D787" s="83" t="str">
        <f t="shared" si="383"/>
        <v>SSH_Personal</v>
      </c>
      <c r="E787" s="70" t="s">
        <v>34</v>
      </c>
      <c r="F787" s="71" t="s">
        <v>14</v>
      </c>
      <c r="G787" s="88">
        <f t="shared" si="384"/>
        <v>4188.25</v>
      </c>
      <c r="H787" s="72">
        <v>16753</v>
      </c>
      <c r="I787" s="88">
        <f t="shared" si="385"/>
        <v>1721370750</v>
      </c>
      <c r="J787" s="92">
        <f t="shared" si="386"/>
        <v>6885483000</v>
      </c>
      <c r="K787" s="67">
        <v>475</v>
      </c>
      <c r="L787" s="68">
        <v>2175</v>
      </c>
      <c r="M787" s="68">
        <v>2864</v>
      </c>
      <c r="N787" s="68">
        <v>3182</v>
      </c>
      <c r="O787" s="69">
        <v>456</v>
      </c>
      <c r="P787" s="67">
        <v>6761186</v>
      </c>
      <c r="Q787" s="68">
        <v>9046356</v>
      </c>
      <c r="R787" s="68">
        <v>2861485</v>
      </c>
      <c r="S787" s="68">
        <v>15046651</v>
      </c>
      <c r="T787" s="69">
        <v>1839367</v>
      </c>
      <c r="U787" s="102">
        <f t="shared" si="365"/>
        <v>14234.075789473683</v>
      </c>
      <c r="V787" s="103">
        <f t="shared" si="366"/>
        <v>4159.2441379310349</v>
      </c>
      <c r="W787" s="103">
        <f t="shared" si="367"/>
        <v>999.12185754189943</v>
      </c>
      <c r="X787" s="103">
        <f t="shared" si="368"/>
        <v>4728.677247014456</v>
      </c>
      <c r="Y787" s="92">
        <f t="shared" si="369"/>
        <v>4033.6995614035086</v>
      </c>
      <c r="Z787" s="102">
        <f>Coverages!$C$10*G787</f>
        <v>942356250</v>
      </c>
      <c r="AA787" s="103">
        <f>Coverages!$C$12*G787</f>
        <v>125647500</v>
      </c>
      <c r="AB787" s="103">
        <f>Coverages!$C$14*G787</f>
        <v>628237500</v>
      </c>
      <c r="AC787" s="103">
        <f>Coverages!$C$16*G787</f>
        <v>12564750</v>
      </c>
      <c r="AD787" s="92">
        <f>Coverages!$C$18*G787</f>
        <v>12564750</v>
      </c>
      <c r="AE787" s="106">
        <f t="shared" si="387"/>
        <v>0.11341252313018564</v>
      </c>
      <c r="AF787" s="107">
        <f t="shared" si="370"/>
        <v>0.51930997433295534</v>
      </c>
      <c r="AG787" s="107">
        <f t="shared" si="371"/>
        <v>0.68381782367337196</v>
      </c>
      <c r="AH787" s="107">
        <f t="shared" si="372"/>
        <v>0.75974452336894882</v>
      </c>
      <c r="AI787" s="108">
        <f t="shared" si="373"/>
        <v>0.10887602220497822</v>
      </c>
      <c r="AJ787" s="106">
        <f t="shared" si="394"/>
        <v>0.12482896908206818</v>
      </c>
      <c r="AK787" s="107">
        <f t="shared" si="388"/>
        <v>0.53729808330261153</v>
      </c>
      <c r="AL787" s="107">
        <f t="shared" si="389"/>
        <v>0.70055871290721694</v>
      </c>
      <c r="AM787" s="107">
        <f t="shared" si="390"/>
        <v>0.77512642606087379</v>
      </c>
      <c r="AN787" s="108">
        <f t="shared" si="391"/>
        <v>0.12009039037473659</v>
      </c>
      <c r="AO787" s="102">
        <f t="shared" si="392"/>
        <v>1614.3224497104995</v>
      </c>
      <c r="AP787" s="103">
        <f t="shared" si="374"/>
        <v>2159.9369665134604</v>
      </c>
      <c r="AQ787" s="103">
        <f t="shared" si="375"/>
        <v>683.21733420879843</v>
      </c>
      <c r="AR787" s="103">
        <f t="shared" si="376"/>
        <v>3592.5866411985912</v>
      </c>
      <c r="AS787" s="92">
        <f t="shared" si="377"/>
        <v>439.17316301557929</v>
      </c>
      <c r="AT787" s="102">
        <f t="shared" si="393"/>
        <v>1619.4234494446607</v>
      </c>
      <c r="AU787" s="103">
        <f t="shared" si="378"/>
        <v>2166.7620205130288</v>
      </c>
      <c r="AV787" s="103">
        <f t="shared" si="379"/>
        <v>685.37619128273582</v>
      </c>
      <c r="AW787" s="103">
        <f t="shared" si="380"/>
        <v>3603.9386381338945</v>
      </c>
      <c r="AX787" s="92">
        <f t="shared" si="381"/>
        <v>440.56087969398817</v>
      </c>
    </row>
    <row r="788" spans="1:50" x14ac:dyDescent="0.2">
      <c r="A788" s="85" t="str">
        <f t="shared" si="382"/>
        <v>2016_1</v>
      </c>
      <c r="B788" s="59">
        <v>2016</v>
      </c>
      <c r="C788" s="59">
        <v>1</v>
      </c>
      <c r="D788" s="83" t="str">
        <f t="shared" si="383"/>
        <v>MMH_Personal</v>
      </c>
      <c r="E788" s="70" t="s">
        <v>35</v>
      </c>
      <c r="F788" s="71" t="s">
        <v>14</v>
      </c>
      <c r="G788" s="88">
        <f t="shared" si="384"/>
        <v>6708</v>
      </c>
      <c r="H788" s="72">
        <v>26832</v>
      </c>
      <c r="I788" s="88">
        <f t="shared" si="385"/>
        <v>2756988000</v>
      </c>
      <c r="J788" s="92">
        <f t="shared" si="386"/>
        <v>11027952000</v>
      </c>
      <c r="K788" s="67">
        <v>1102</v>
      </c>
      <c r="L788" s="68">
        <v>3871</v>
      </c>
      <c r="M788" s="68">
        <v>3911</v>
      </c>
      <c r="N788" s="68">
        <v>7100</v>
      </c>
      <c r="O788" s="69">
        <v>1373</v>
      </c>
      <c r="P788" s="67">
        <v>13115334</v>
      </c>
      <c r="Q788" s="68">
        <v>11911459</v>
      </c>
      <c r="R788" s="68">
        <v>4882485</v>
      </c>
      <c r="S788" s="68">
        <v>21055183</v>
      </c>
      <c r="T788" s="69">
        <v>3991993</v>
      </c>
      <c r="U788" s="102">
        <f t="shared" si="365"/>
        <v>11901.392014519057</v>
      </c>
      <c r="V788" s="103">
        <f t="shared" si="366"/>
        <v>3077.1012658227846</v>
      </c>
      <c r="W788" s="103">
        <f t="shared" si="367"/>
        <v>1248.3981079007926</v>
      </c>
      <c r="X788" s="103">
        <f t="shared" si="368"/>
        <v>2965.518732394366</v>
      </c>
      <c r="Y788" s="92">
        <f t="shared" si="369"/>
        <v>2907.4967225054625</v>
      </c>
      <c r="Z788" s="102">
        <f>Coverages!$C$10*G788</f>
        <v>1509300000</v>
      </c>
      <c r="AA788" s="103">
        <f>Coverages!$C$12*G788</f>
        <v>201240000</v>
      </c>
      <c r="AB788" s="103">
        <f>Coverages!$C$14*G788</f>
        <v>1006200000</v>
      </c>
      <c r="AC788" s="103">
        <f>Coverages!$C$16*G788</f>
        <v>20124000</v>
      </c>
      <c r="AD788" s="92">
        <f>Coverages!$C$18*G788</f>
        <v>20124000</v>
      </c>
      <c r="AE788" s="106">
        <f t="shared" si="387"/>
        <v>0.16428145497912941</v>
      </c>
      <c r="AF788" s="107">
        <f t="shared" si="370"/>
        <v>0.57707215265354805</v>
      </c>
      <c r="AG788" s="107">
        <f t="shared" si="371"/>
        <v>0.58303518187239123</v>
      </c>
      <c r="AH788" s="107">
        <f t="shared" si="372"/>
        <v>1.0584376863446632</v>
      </c>
      <c r="AI788" s="108">
        <f t="shared" si="373"/>
        <v>0.20468097793679188</v>
      </c>
      <c r="AJ788" s="106">
        <f t="shared" si="394"/>
        <v>0.17482250038554226</v>
      </c>
      <c r="AK788" s="107">
        <f t="shared" si="388"/>
        <v>0.59112640003519368</v>
      </c>
      <c r="AL788" s="107">
        <f t="shared" si="389"/>
        <v>0.59706191329138525</v>
      </c>
      <c r="AM788" s="107">
        <f t="shared" si="390"/>
        <v>1.0655128835278429</v>
      </c>
      <c r="AN788" s="108">
        <f t="shared" si="391"/>
        <v>0.21615904665820362</v>
      </c>
      <c r="AO788" s="102">
        <f t="shared" si="392"/>
        <v>1955.1779964221826</v>
      </c>
      <c r="AP788" s="103">
        <f t="shared" si="374"/>
        <v>1775.7094514013118</v>
      </c>
      <c r="AQ788" s="103">
        <f t="shared" si="375"/>
        <v>727.86001788908766</v>
      </c>
      <c r="AR788" s="103">
        <f t="shared" si="376"/>
        <v>3138.8167859272512</v>
      </c>
      <c r="AS788" s="92">
        <f t="shared" si="377"/>
        <v>595.10927251043529</v>
      </c>
      <c r="AT788" s="102">
        <f t="shared" si="393"/>
        <v>1961.3560449537977</v>
      </c>
      <c r="AU788" s="103">
        <f t="shared" si="378"/>
        <v>1781.320408147388</v>
      </c>
      <c r="AV788" s="103">
        <f t="shared" si="379"/>
        <v>730.15993867531256</v>
      </c>
      <c r="AW788" s="103">
        <f t="shared" si="380"/>
        <v>3148.7349429803644</v>
      </c>
      <c r="AX788" s="92">
        <f t="shared" si="381"/>
        <v>596.98972225665352</v>
      </c>
    </row>
    <row r="789" spans="1:50" x14ac:dyDescent="0.2">
      <c r="A789" s="85" t="str">
        <f t="shared" si="382"/>
        <v>2016_1</v>
      </c>
      <c r="B789" s="59">
        <v>2016</v>
      </c>
      <c r="C789" s="59">
        <v>1</v>
      </c>
      <c r="D789" s="83" t="str">
        <f t="shared" si="383"/>
        <v>SYA_Personal</v>
      </c>
      <c r="E789" s="70" t="s">
        <v>36</v>
      </c>
      <c r="F789" s="71" t="s">
        <v>14</v>
      </c>
      <c r="G789" s="88">
        <f t="shared" si="384"/>
        <v>1949.25</v>
      </c>
      <c r="H789" s="72">
        <v>7797</v>
      </c>
      <c r="I789" s="88">
        <f t="shared" si="385"/>
        <v>801141750</v>
      </c>
      <c r="J789" s="92">
        <f t="shared" si="386"/>
        <v>3204567000</v>
      </c>
      <c r="K789" s="67">
        <v>320</v>
      </c>
      <c r="L789" s="68">
        <v>1114</v>
      </c>
      <c r="M789" s="68">
        <v>386</v>
      </c>
      <c r="N789" s="68">
        <v>1162</v>
      </c>
      <c r="O789" s="69">
        <v>169</v>
      </c>
      <c r="P789" s="67">
        <v>4821998</v>
      </c>
      <c r="Q789" s="68">
        <v>4184181</v>
      </c>
      <c r="R789" s="68">
        <v>381119</v>
      </c>
      <c r="S789" s="68">
        <v>3670611</v>
      </c>
      <c r="T789" s="69">
        <v>992915</v>
      </c>
      <c r="U789" s="102">
        <f t="shared" si="365"/>
        <v>15068.74375</v>
      </c>
      <c r="V789" s="103">
        <f t="shared" si="366"/>
        <v>3755.9973070017954</v>
      </c>
      <c r="W789" s="103">
        <f t="shared" si="367"/>
        <v>987.35492227979273</v>
      </c>
      <c r="X789" s="103">
        <f t="shared" si="368"/>
        <v>3158.8734939759038</v>
      </c>
      <c r="Y789" s="92">
        <f t="shared" si="369"/>
        <v>5875.2366863905327</v>
      </c>
      <c r="Z789" s="102">
        <f>Coverages!$C$10*G789</f>
        <v>438581250</v>
      </c>
      <c r="AA789" s="103">
        <f>Coverages!$C$12*G789</f>
        <v>58477500</v>
      </c>
      <c r="AB789" s="103">
        <f>Coverages!$C$14*G789</f>
        <v>292387500</v>
      </c>
      <c r="AC789" s="103">
        <f>Coverages!$C$16*G789</f>
        <v>5847750</v>
      </c>
      <c r="AD789" s="92">
        <f>Coverages!$C$18*G789</f>
        <v>5847750</v>
      </c>
      <c r="AE789" s="106">
        <f t="shared" si="387"/>
        <v>0.16416570475824036</v>
      </c>
      <c r="AF789" s="107">
        <f t="shared" si="370"/>
        <v>0.57150185968962419</v>
      </c>
      <c r="AG789" s="107">
        <f t="shared" si="371"/>
        <v>0.19802488136462743</v>
      </c>
      <c r="AH789" s="107">
        <f t="shared" si="372"/>
        <v>0.59612671540336026</v>
      </c>
      <c r="AI789" s="108">
        <f t="shared" si="373"/>
        <v>8.6700012825445691E-2</v>
      </c>
      <c r="AJ789" s="106">
        <f t="shared" si="394"/>
        <v>0.18371465587701089</v>
      </c>
      <c r="AK789" s="107">
        <f t="shared" si="388"/>
        <v>0.59761778658615472</v>
      </c>
      <c r="AL789" s="107">
        <f t="shared" si="389"/>
        <v>0.21905600505944356</v>
      </c>
      <c r="AM789" s="107">
        <f t="shared" si="390"/>
        <v>0.62202160151988206</v>
      </c>
      <c r="AN789" s="108">
        <f t="shared" si="391"/>
        <v>0.101550423239366</v>
      </c>
      <c r="AO789" s="102">
        <f t="shared" si="392"/>
        <v>2473.7709375400796</v>
      </c>
      <c r="AP789" s="103">
        <f t="shared" si="374"/>
        <v>2146.5594459407466</v>
      </c>
      <c r="AQ789" s="103">
        <f t="shared" si="375"/>
        <v>195.52084134923689</v>
      </c>
      <c r="AR789" s="103">
        <f t="shared" si="376"/>
        <v>1883.0888803385917</v>
      </c>
      <c r="AS789" s="92">
        <f t="shared" si="377"/>
        <v>509.38309606258815</v>
      </c>
      <c r="AT789" s="102">
        <f t="shared" si="393"/>
        <v>2481.5876564967107</v>
      </c>
      <c r="AU789" s="103">
        <f t="shared" si="378"/>
        <v>2153.3422291232937</v>
      </c>
      <c r="AV789" s="103">
        <f t="shared" si="379"/>
        <v>196.13865581370419</v>
      </c>
      <c r="AW789" s="103">
        <f t="shared" si="380"/>
        <v>1889.0391388385162</v>
      </c>
      <c r="AX789" s="92">
        <f t="shared" si="381"/>
        <v>510.99266485602681</v>
      </c>
    </row>
    <row r="790" spans="1:50" x14ac:dyDescent="0.2">
      <c r="A790" s="85" t="str">
        <f t="shared" si="382"/>
        <v>2016_1</v>
      </c>
      <c r="B790" s="59">
        <v>2016</v>
      </c>
      <c r="C790" s="59">
        <v>1</v>
      </c>
      <c r="D790" s="83" t="str">
        <f t="shared" si="383"/>
        <v>LSH_Personal</v>
      </c>
      <c r="E790" s="70" t="s">
        <v>37</v>
      </c>
      <c r="F790" s="71" t="s">
        <v>14</v>
      </c>
      <c r="G790" s="88">
        <f t="shared" si="384"/>
        <v>3648.75</v>
      </c>
      <c r="H790" s="72">
        <v>14595</v>
      </c>
      <c r="I790" s="88">
        <f t="shared" si="385"/>
        <v>1499636250</v>
      </c>
      <c r="J790" s="92">
        <f t="shared" si="386"/>
        <v>5998545000</v>
      </c>
      <c r="K790" s="67">
        <v>617</v>
      </c>
      <c r="L790" s="68">
        <v>2446</v>
      </c>
      <c r="M790" s="68">
        <v>3739</v>
      </c>
      <c r="N790" s="68">
        <v>3049</v>
      </c>
      <c r="O790" s="69">
        <v>315</v>
      </c>
      <c r="P790" s="67">
        <v>10480584</v>
      </c>
      <c r="Q790" s="68">
        <v>7371778</v>
      </c>
      <c r="R790" s="68">
        <v>4911522</v>
      </c>
      <c r="S790" s="68">
        <v>9645476</v>
      </c>
      <c r="T790" s="69">
        <v>2017735</v>
      </c>
      <c r="U790" s="102">
        <f t="shared" si="365"/>
        <v>16986.359805510536</v>
      </c>
      <c r="V790" s="103">
        <f t="shared" si="366"/>
        <v>3013.8094848732626</v>
      </c>
      <c r="W790" s="103">
        <f t="shared" si="367"/>
        <v>1313.5924043861994</v>
      </c>
      <c r="X790" s="103">
        <f t="shared" si="368"/>
        <v>3163.4883568383075</v>
      </c>
      <c r="Y790" s="92">
        <f t="shared" si="369"/>
        <v>6405.5079365079364</v>
      </c>
      <c r="Z790" s="102">
        <f>Coverages!$C$10*G790</f>
        <v>820968750</v>
      </c>
      <c r="AA790" s="103">
        <f>Coverages!$C$12*G790</f>
        <v>109462500</v>
      </c>
      <c r="AB790" s="103">
        <f>Coverages!$C$14*G790</f>
        <v>547312500</v>
      </c>
      <c r="AC790" s="103">
        <f>Coverages!$C$16*G790</f>
        <v>10946250</v>
      </c>
      <c r="AD790" s="92">
        <f>Coverages!$C$18*G790</f>
        <v>10946250</v>
      </c>
      <c r="AE790" s="106">
        <f t="shared" si="387"/>
        <v>0.16909900650907844</v>
      </c>
      <c r="AF790" s="107">
        <f t="shared" si="370"/>
        <v>0.67036656389174376</v>
      </c>
      <c r="AG790" s="107">
        <f t="shared" si="371"/>
        <v>1.0247344981157931</v>
      </c>
      <c r="AH790" s="107">
        <f t="shared" si="372"/>
        <v>0.83562863994518666</v>
      </c>
      <c r="AI790" s="108">
        <f t="shared" si="373"/>
        <v>8.6330935251798566E-2</v>
      </c>
      <c r="AJ790" s="106">
        <f t="shared" si="394"/>
        <v>0.18355769943184305</v>
      </c>
      <c r="AK790" s="107">
        <f t="shared" si="388"/>
        <v>0.6884989796386467</v>
      </c>
      <c r="AL790" s="107">
        <f t="shared" si="389"/>
        <v>1.0308755263893603</v>
      </c>
      <c r="AM790" s="107">
        <f t="shared" si="390"/>
        <v>0.84992427983068264</v>
      </c>
      <c r="AN790" s="108">
        <f t="shared" si="391"/>
        <v>9.7164254716314014E-2</v>
      </c>
      <c r="AO790" s="102">
        <f t="shared" si="392"/>
        <v>2872.3765673175744</v>
      </c>
      <c r="AP790" s="103">
        <f t="shared" si="374"/>
        <v>2020.3571085988351</v>
      </c>
      <c r="AQ790" s="103">
        <f t="shared" si="375"/>
        <v>1346.0834532374101</v>
      </c>
      <c r="AR790" s="103">
        <f t="shared" si="376"/>
        <v>2643.5014731072283</v>
      </c>
      <c r="AS790" s="92">
        <f t="shared" si="377"/>
        <v>552.99349092154853</v>
      </c>
      <c r="AT790" s="102">
        <f t="shared" si="393"/>
        <v>2881.4528160613895</v>
      </c>
      <c r="AU790" s="103">
        <f t="shared" si="378"/>
        <v>2026.7411126593136</v>
      </c>
      <c r="AV790" s="103">
        <f t="shared" si="379"/>
        <v>1350.336860813049</v>
      </c>
      <c r="AW790" s="103">
        <f t="shared" si="380"/>
        <v>2651.8545133031275</v>
      </c>
      <c r="AX790" s="92">
        <f t="shared" si="381"/>
        <v>554.74086156035094</v>
      </c>
    </row>
    <row r="791" spans="1:50" x14ac:dyDescent="0.2">
      <c r="A791" s="85" t="str">
        <f t="shared" si="382"/>
        <v>2016_1</v>
      </c>
      <c r="B791" s="59">
        <v>2016</v>
      </c>
      <c r="C791" s="59">
        <v>1</v>
      </c>
      <c r="D791" s="83" t="str">
        <f t="shared" si="383"/>
        <v>SYH_Personal</v>
      </c>
      <c r="E791" s="70" t="s">
        <v>38</v>
      </c>
      <c r="F791" s="71" t="s">
        <v>14</v>
      </c>
      <c r="G791" s="88">
        <f t="shared" si="384"/>
        <v>1896.75</v>
      </c>
      <c r="H791" s="72">
        <v>7587</v>
      </c>
      <c r="I791" s="88">
        <f t="shared" si="385"/>
        <v>779564250</v>
      </c>
      <c r="J791" s="92">
        <f t="shared" si="386"/>
        <v>3118257000</v>
      </c>
      <c r="K791" s="67">
        <v>334</v>
      </c>
      <c r="L791" s="68">
        <v>1368</v>
      </c>
      <c r="M791" s="68">
        <v>997</v>
      </c>
      <c r="N791" s="68">
        <v>2499</v>
      </c>
      <c r="O791" s="69">
        <v>42</v>
      </c>
      <c r="P791" s="67">
        <v>4334252</v>
      </c>
      <c r="Q791" s="68">
        <v>3557000</v>
      </c>
      <c r="R791" s="68">
        <v>1534292</v>
      </c>
      <c r="S791" s="68">
        <v>6670459</v>
      </c>
      <c r="T791" s="69">
        <v>183881</v>
      </c>
      <c r="U791" s="102">
        <f t="shared" si="365"/>
        <v>12976.802395209581</v>
      </c>
      <c r="V791" s="103">
        <f t="shared" si="366"/>
        <v>2600.1461988304095</v>
      </c>
      <c r="W791" s="103">
        <f t="shared" si="367"/>
        <v>1538.9087261785355</v>
      </c>
      <c r="X791" s="103">
        <f t="shared" si="368"/>
        <v>2669.2513005202081</v>
      </c>
      <c r="Y791" s="92">
        <f t="shared" si="369"/>
        <v>4378.1190476190477</v>
      </c>
      <c r="Z791" s="102">
        <f>Coverages!$C$10*G791</f>
        <v>426768750</v>
      </c>
      <c r="AA791" s="103">
        <f>Coverages!$C$12*G791</f>
        <v>56902500</v>
      </c>
      <c r="AB791" s="103">
        <f>Coverages!$C$14*G791</f>
        <v>284512500</v>
      </c>
      <c r="AC791" s="103">
        <f>Coverages!$C$16*G791</f>
        <v>5690250</v>
      </c>
      <c r="AD791" s="92">
        <f>Coverages!$C$18*G791</f>
        <v>5690250</v>
      </c>
      <c r="AE791" s="106">
        <f t="shared" si="387"/>
        <v>0.17609068142875972</v>
      </c>
      <c r="AF791" s="107">
        <f t="shared" si="370"/>
        <v>0.72123368920521946</v>
      </c>
      <c r="AG791" s="107">
        <f t="shared" si="371"/>
        <v>0.5256359562409384</v>
      </c>
      <c r="AH791" s="107">
        <f t="shared" si="372"/>
        <v>1.3175168050612891</v>
      </c>
      <c r="AI791" s="108">
        <f t="shared" si="373"/>
        <v>2.2143139580862E-2</v>
      </c>
      <c r="AJ791" s="106">
        <f t="shared" si="394"/>
        <v>0.19646855057337484</v>
      </c>
      <c r="AK791" s="107">
        <f t="shared" si="388"/>
        <v>0.74522251666630512</v>
      </c>
      <c r="AL791" s="107">
        <f t="shared" si="389"/>
        <v>0.55235059394213148</v>
      </c>
      <c r="AM791" s="107">
        <f t="shared" si="390"/>
        <v>1.352119690452541</v>
      </c>
      <c r="AN791" s="108">
        <f t="shared" si="391"/>
        <v>3.001555706108764E-2</v>
      </c>
      <c r="AO791" s="102">
        <f t="shared" si="392"/>
        <v>2285.0939765388166</v>
      </c>
      <c r="AP791" s="103">
        <f t="shared" si="374"/>
        <v>1875.3130354553841</v>
      </c>
      <c r="AQ791" s="103">
        <f t="shared" si="375"/>
        <v>808.90575985237911</v>
      </c>
      <c r="AR791" s="103">
        <f t="shared" si="376"/>
        <v>3516.7834453670753</v>
      </c>
      <c r="AS791" s="92">
        <f t="shared" si="377"/>
        <v>96.945301173059178</v>
      </c>
      <c r="AT791" s="102">
        <f t="shared" si="393"/>
        <v>2292.3145065939789</v>
      </c>
      <c r="AU791" s="103">
        <f t="shared" si="378"/>
        <v>1881.2387235340218</v>
      </c>
      <c r="AV791" s="103">
        <f t="shared" si="379"/>
        <v>811.4617721699359</v>
      </c>
      <c r="AW791" s="103">
        <f t="shared" si="380"/>
        <v>3527.8959163750433</v>
      </c>
      <c r="AX791" s="92">
        <f t="shared" si="381"/>
        <v>97.251632758549192</v>
      </c>
    </row>
    <row r="792" spans="1:50" x14ac:dyDescent="0.2">
      <c r="A792" s="85" t="str">
        <f t="shared" si="382"/>
        <v>2016_1</v>
      </c>
      <c r="B792" s="59">
        <v>2016</v>
      </c>
      <c r="C792" s="59">
        <v>1</v>
      </c>
      <c r="D792" s="83" t="str">
        <f t="shared" si="383"/>
        <v>MSH_Personal</v>
      </c>
      <c r="E792" s="70" t="s">
        <v>39</v>
      </c>
      <c r="F792" s="71" t="s">
        <v>14</v>
      </c>
      <c r="G792" s="88">
        <f t="shared" si="384"/>
        <v>4859.75</v>
      </c>
      <c r="H792" s="72">
        <v>19439</v>
      </c>
      <c r="I792" s="88">
        <f t="shared" si="385"/>
        <v>1997357250</v>
      </c>
      <c r="J792" s="92">
        <f t="shared" si="386"/>
        <v>7989429000</v>
      </c>
      <c r="K792" s="67">
        <v>922</v>
      </c>
      <c r="L792" s="68">
        <v>3164</v>
      </c>
      <c r="M792" s="68">
        <v>6622</v>
      </c>
      <c r="N792" s="68">
        <v>2430</v>
      </c>
      <c r="O792" s="69">
        <v>1166</v>
      </c>
      <c r="P792" s="67">
        <v>12804334</v>
      </c>
      <c r="Q792" s="68">
        <v>8726260</v>
      </c>
      <c r="R792" s="68">
        <v>6712082</v>
      </c>
      <c r="S792" s="68">
        <v>7075378</v>
      </c>
      <c r="T792" s="69">
        <v>6745652</v>
      </c>
      <c r="U792" s="102">
        <f t="shared" si="365"/>
        <v>13887.56399132321</v>
      </c>
      <c r="V792" s="103">
        <f t="shared" si="366"/>
        <v>2757.9835651074591</v>
      </c>
      <c r="W792" s="103">
        <f t="shared" si="367"/>
        <v>1013.6034430685594</v>
      </c>
      <c r="X792" s="103">
        <f t="shared" si="368"/>
        <v>2911.6781893004113</v>
      </c>
      <c r="Y792" s="92">
        <f t="shared" si="369"/>
        <v>5785.293310463122</v>
      </c>
      <c r="Z792" s="102">
        <f>Coverages!$C$10*G792</f>
        <v>1093443750</v>
      </c>
      <c r="AA792" s="103">
        <f>Coverages!$C$12*G792</f>
        <v>145792500</v>
      </c>
      <c r="AB792" s="103">
        <f>Coverages!$C$14*G792</f>
        <v>728962500</v>
      </c>
      <c r="AC792" s="103">
        <f>Coverages!$C$16*G792</f>
        <v>14579250</v>
      </c>
      <c r="AD792" s="92">
        <f>Coverages!$C$18*G792</f>
        <v>14579250</v>
      </c>
      <c r="AE792" s="106">
        <f t="shared" si="387"/>
        <v>0.1897216935027522</v>
      </c>
      <c r="AF792" s="107">
        <f t="shared" si="370"/>
        <v>0.65106229744328414</v>
      </c>
      <c r="AG792" s="107">
        <f t="shared" si="371"/>
        <v>1.3626215340295282</v>
      </c>
      <c r="AH792" s="107">
        <f t="shared" si="372"/>
        <v>0.50002572148773083</v>
      </c>
      <c r="AI792" s="108">
        <f t="shared" si="373"/>
        <v>0.23993003755337208</v>
      </c>
      <c r="AJ792" s="106">
        <f t="shared" si="394"/>
        <v>0.20282631733293005</v>
      </c>
      <c r="AK792" s="107">
        <f t="shared" si="388"/>
        <v>0.666992972477498</v>
      </c>
      <c r="AL792" s="107">
        <f t="shared" si="389"/>
        <v>1.3861158808898764</v>
      </c>
      <c r="AM792" s="107">
        <f t="shared" si="390"/>
        <v>0.51673735721691516</v>
      </c>
      <c r="AN792" s="108">
        <f t="shared" si="391"/>
        <v>0.25420312914466597</v>
      </c>
      <c r="AO792" s="102">
        <f t="shared" si="392"/>
        <v>2634.7721590616802</v>
      </c>
      <c r="AP792" s="103">
        <f t="shared" si="374"/>
        <v>1795.6191162096816</v>
      </c>
      <c r="AQ792" s="103">
        <f t="shared" si="375"/>
        <v>1381.1578784916919</v>
      </c>
      <c r="AR792" s="103">
        <f t="shared" si="376"/>
        <v>1455.9139873450281</v>
      </c>
      <c r="AS792" s="92">
        <f t="shared" si="377"/>
        <v>1388.0656412366891</v>
      </c>
      <c r="AT792" s="102">
        <f t="shared" si="393"/>
        <v>2643.0976160268356</v>
      </c>
      <c r="AU792" s="103">
        <f t="shared" si="378"/>
        <v>1801.2929842997171</v>
      </c>
      <c r="AV792" s="103">
        <f t="shared" si="379"/>
        <v>1385.522115619339</v>
      </c>
      <c r="AW792" s="103">
        <f t="shared" si="380"/>
        <v>1460.514441773287</v>
      </c>
      <c r="AX792" s="92">
        <f t="shared" si="381"/>
        <v>1392.4517057854516</v>
      </c>
    </row>
    <row r="793" spans="1:50" x14ac:dyDescent="0.2">
      <c r="A793" s="85" t="str">
        <f t="shared" si="382"/>
        <v>2016_1</v>
      </c>
      <c r="B793" s="59">
        <v>2016</v>
      </c>
      <c r="C793" s="59">
        <v>1</v>
      </c>
      <c r="D793" s="83" t="str">
        <f t="shared" si="383"/>
        <v>SMH_Personal</v>
      </c>
      <c r="E793" s="70" t="s">
        <v>40</v>
      </c>
      <c r="F793" s="71" t="s">
        <v>14</v>
      </c>
      <c r="G793" s="88">
        <f t="shared" si="384"/>
        <v>3606</v>
      </c>
      <c r="H793" s="72">
        <v>14424</v>
      </c>
      <c r="I793" s="88">
        <f t="shared" si="385"/>
        <v>1482066000</v>
      </c>
      <c r="J793" s="92">
        <f t="shared" si="386"/>
        <v>5928264000</v>
      </c>
      <c r="K793" s="67">
        <v>468</v>
      </c>
      <c r="L793" s="68">
        <v>2353</v>
      </c>
      <c r="M793" s="68">
        <v>4916</v>
      </c>
      <c r="N793" s="68">
        <v>5550</v>
      </c>
      <c r="O793" s="69">
        <v>698</v>
      </c>
      <c r="P793" s="67">
        <v>6283014</v>
      </c>
      <c r="Q793" s="68">
        <v>8593657</v>
      </c>
      <c r="R793" s="68">
        <v>3406366</v>
      </c>
      <c r="S793" s="68">
        <v>21259396</v>
      </c>
      <c r="T793" s="69">
        <v>2141260</v>
      </c>
      <c r="U793" s="102">
        <f t="shared" si="365"/>
        <v>13425.24358974359</v>
      </c>
      <c r="V793" s="103">
        <f t="shared" si="366"/>
        <v>3652.2129196770079</v>
      </c>
      <c r="W793" s="103">
        <f t="shared" si="367"/>
        <v>692.91415785191214</v>
      </c>
      <c r="X793" s="103">
        <f t="shared" si="368"/>
        <v>3830.5218018018018</v>
      </c>
      <c r="Y793" s="92">
        <f t="shared" si="369"/>
        <v>3067.7077363896847</v>
      </c>
      <c r="Z793" s="102">
        <f>Coverages!$C$10*G793</f>
        <v>811350000</v>
      </c>
      <c r="AA793" s="103">
        <f>Coverages!$C$12*G793</f>
        <v>108180000</v>
      </c>
      <c r="AB793" s="103">
        <f>Coverages!$C$14*G793</f>
        <v>540900000</v>
      </c>
      <c r="AC793" s="103">
        <f>Coverages!$C$16*G793</f>
        <v>10818000</v>
      </c>
      <c r="AD793" s="92">
        <f>Coverages!$C$18*G793</f>
        <v>10818000</v>
      </c>
      <c r="AE793" s="106">
        <f t="shared" si="387"/>
        <v>0.12978369384359401</v>
      </c>
      <c r="AF793" s="107">
        <f t="shared" si="370"/>
        <v>0.65252357182473653</v>
      </c>
      <c r="AG793" s="107">
        <f t="shared" si="371"/>
        <v>1.3632834165280088</v>
      </c>
      <c r="AH793" s="107">
        <f t="shared" si="372"/>
        <v>1.5391014975041597</v>
      </c>
      <c r="AI793" s="108">
        <f t="shared" si="373"/>
        <v>0.19356627842484747</v>
      </c>
      <c r="AJ793" s="106">
        <f t="shared" si="394"/>
        <v>0.1428233678349117</v>
      </c>
      <c r="AK793" s="107">
        <f t="shared" si="388"/>
        <v>0.67099939667600983</v>
      </c>
      <c r="AL793" s="107">
        <f t="shared" si="389"/>
        <v>1.3905894691219509</v>
      </c>
      <c r="AM793" s="107">
        <f t="shared" si="390"/>
        <v>1.5744451931977834</v>
      </c>
      <c r="AN793" s="108">
        <f t="shared" si="391"/>
        <v>0.20889628177811703</v>
      </c>
      <c r="AO793" s="102">
        <f t="shared" si="392"/>
        <v>1742.377703826955</v>
      </c>
      <c r="AP793" s="103">
        <f t="shared" si="374"/>
        <v>2383.155019412091</v>
      </c>
      <c r="AQ793" s="103">
        <f t="shared" si="375"/>
        <v>944.63838047698277</v>
      </c>
      <c r="AR793" s="103">
        <f t="shared" si="376"/>
        <v>5895.5618413754855</v>
      </c>
      <c r="AS793" s="92">
        <f t="shared" si="377"/>
        <v>593.80476982806431</v>
      </c>
      <c r="AT793" s="102">
        <f t="shared" si="393"/>
        <v>1747.8833376026753</v>
      </c>
      <c r="AU793" s="103">
        <f t="shared" si="378"/>
        <v>2390.6854066173646</v>
      </c>
      <c r="AV793" s="103">
        <f t="shared" si="379"/>
        <v>947.62328608153257</v>
      </c>
      <c r="AW793" s="103">
        <f t="shared" si="380"/>
        <v>5914.190870161513</v>
      </c>
      <c r="AX793" s="92">
        <f t="shared" si="381"/>
        <v>595.68109755526632</v>
      </c>
    </row>
    <row r="794" spans="1:50" x14ac:dyDescent="0.2">
      <c r="A794" s="85" t="str">
        <f t="shared" si="382"/>
        <v>2016_2</v>
      </c>
      <c r="B794" s="59">
        <v>2016</v>
      </c>
      <c r="C794" s="59">
        <v>2</v>
      </c>
      <c r="D794" s="83" t="str">
        <f t="shared" si="383"/>
        <v>SML_Personal</v>
      </c>
      <c r="E794" s="70" t="s">
        <v>13</v>
      </c>
      <c r="F794" s="71" t="s">
        <v>14</v>
      </c>
      <c r="G794" s="88">
        <f t="shared" si="384"/>
        <v>5549</v>
      </c>
      <c r="H794" s="72">
        <v>22196</v>
      </c>
      <c r="I794" s="88">
        <f t="shared" si="385"/>
        <v>2280639000</v>
      </c>
      <c r="J794" s="92">
        <f t="shared" si="386"/>
        <v>9122556000</v>
      </c>
      <c r="K794" s="67">
        <v>141</v>
      </c>
      <c r="L794" s="68">
        <v>2454</v>
      </c>
      <c r="M794" s="68">
        <v>1279</v>
      </c>
      <c r="N794" s="68">
        <v>4235</v>
      </c>
      <c r="O794" s="69">
        <v>588</v>
      </c>
      <c r="P794" s="67">
        <v>2216549</v>
      </c>
      <c r="Q794" s="68">
        <v>4389744</v>
      </c>
      <c r="R794" s="68">
        <v>1775891</v>
      </c>
      <c r="S794" s="68">
        <v>7021288</v>
      </c>
      <c r="T794" s="69">
        <v>1977445</v>
      </c>
      <c r="U794" s="102">
        <f t="shared" si="365"/>
        <v>15720.205673758865</v>
      </c>
      <c r="V794" s="103">
        <f t="shared" si="366"/>
        <v>1788.8117359413202</v>
      </c>
      <c r="W794" s="103">
        <f t="shared" si="367"/>
        <v>1388.4996090695856</v>
      </c>
      <c r="X794" s="103">
        <f t="shared" si="368"/>
        <v>1657.9192443919717</v>
      </c>
      <c r="Y794" s="92">
        <f t="shared" si="369"/>
        <v>3363.0017006802723</v>
      </c>
      <c r="Z794" s="102">
        <f>Coverages!$C$10*G794</f>
        <v>1248525000</v>
      </c>
      <c r="AA794" s="103">
        <f>Coverages!$C$12*G794</f>
        <v>166470000</v>
      </c>
      <c r="AB794" s="103">
        <f>Coverages!$C$14*G794</f>
        <v>832350000</v>
      </c>
      <c r="AC794" s="103">
        <f>Coverages!$C$16*G794</f>
        <v>16647000</v>
      </c>
      <c r="AD794" s="92">
        <f>Coverages!$C$18*G794</f>
        <v>16647000</v>
      </c>
      <c r="AE794" s="106">
        <f t="shared" si="387"/>
        <v>2.5409983780861418E-2</v>
      </c>
      <c r="AF794" s="107">
        <f t="shared" si="370"/>
        <v>0.44224184537754552</v>
      </c>
      <c r="AG794" s="107">
        <f t="shared" si="371"/>
        <v>0.23049198053703371</v>
      </c>
      <c r="AH794" s="107">
        <f t="shared" si="372"/>
        <v>0.76320057668048302</v>
      </c>
      <c r="AI794" s="108">
        <f t="shared" si="373"/>
        <v>0.10596503874571996</v>
      </c>
      <c r="AJ794" s="106">
        <f t="shared" si="394"/>
        <v>3.0332211837921355E-2</v>
      </c>
      <c r="AK794" s="107">
        <f t="shared" si="388"/>
        <v>0.45777649418830507</v>
      </c>
      <c r="AL794" s="107">
        <f t="shared" si="389"/>
        <v>0.24366493054195731</v>
      </c>
      <c r="AM794" s="107">
        <f t="shared" si="390"/>
        <v>0.77649771614362995</v>
      </c>
      <c r="AN794" s="108">
        <f t="shared" si="391"/>
        <v>0.11559239649529615</v>
      </c>
      <c r="AO794" s="102">
        <f t="shared" si="392"/>
        <v>399.4501712020184</v>
      </c>
      <c r="AP794" s="103">
        <f t="shared" si="374"/>
        <v>791.08740313570013</v>
      </c>
      <c r="AQ794" s="103">
        <f t="shared" si="375"/>
        <v>320.0380248693458</v>
      </c>
      <c r="AR794" s="103">
        <f t="shared" si="376"/>
        <v>1265.3249234096234</v>
      </c>
      <c r="AS794" s="92">
        <f t="shared" si="377"/>
        <v>356.36060551450714</v>
      </c>
      <c r="AT794" s="102">
        <f t="shared" si="393"/>
        <v>400.71236960449835</v>
      </c>
      <c r="AU794" s="103">
        <f t="shared" si="378"/>
        <v>793.5871123070724</v>
      </c>
      <c r="AV794" s="103">
        <f t="shared" si="379"/>
        <v>321.04929364038514</v>
      </c>
      <c r="AW794" s="103">
        <f t="shared" si="380"/>
        <v>1269.323146998162</v>
      </c>
      <c r="AX794" s="92">
        <f t="shared" si="381"/>
        <v>357.48664780817717</v>
      </c>
    </row>
    <row r="795" spans="1:50" x14ac:dyDescent="0.2">
      <c r="A795" s="85" t="str">
        <f t="shared" si="382"/>
        <v>2016_2</v>
      </c>
      <c r="B795" s="59">
        <v>2016</v>
      </c>
      <c r="C795" s="59">
        <v>2</v>
      </c>
      <c r="D795" s="83" t="str">
        <f t="shared" si="383"/>
        <v>LSL_Personal</v>
      </c>
      <c r="E795" s="70" t="s">
        <v>15</v>
      </c>
      <c r="F795" s="71" t="s">
        <v>14</v>
      </c>
      <c r="G795" s="88">
        <f t="shared" si="384"/>
        <v>1422</v>
      </c>
      <c r="H795" s="72">
        <v>5688</v>
      </c>
      <c r="I795" s="88">
        <f t="shared" si="385"/>
        <v>584442000</v>
      </c>
      <c r="J795" s="92">
        <f t="shared" si="386"/>
        <v>2337768000</v>
      </c>
      <c r="K795" s="67">
        <v>25</v>
      </c>
      <c r="L795" s="68">
        <v>409</v>
      </c>
      <c r="M795" s="68">
        <v>931</v>
      </c>
      <c r="N795" s="68">
        <v>693</v>
      </c>
      <c r="O795" s="69">
        <v>101</v>
      </c>
      <c r="P795" s="67">
        <v>613766</v>
      </c>
      <c r="Q795" s="68">
        <v>1298323</v>
      </c>
      <c r="R795" s="68">
        <v>1419404</v>
      </c>
      <c r="S795" s="68">
        <v>1994734</v>
      </c>
      <c r="T795" s="69">
        <v>650514</v>
      </c>
      <c r="U795" s="102">
        <f t="shared" si="365"/>
        <v>24550.639999999999</v>
      </c>
      <c r="V795" s="103">
        <f t="shared" si="366"/>
        <v>3174.3838630806845</v>
      </c>
      <c r="W795" s="103">
        <f t="shared" si="367"/>
        <v>1524.6015037593984</v>
      </c>
      <c r="X795" s="103">
        <f t="shared" si="368"/>
        <v>2878.4040404040402</v>
      </c>
      <c r="Y795" s="92">
        <f t="shared" si="369"/>
        <v>6440.7326732673264</v>
      </c>
      <c r="Z795" s="102">
        <f>Coverages!$C$10*G795</f>
        <v>319950000</v>
      </c>
      <c r="AA795" s="103">
        <f>Coverages!$C$12*G795</f>
        <v>42660000</v>
      </c>
      <c r="AB795" s="103">
        <f>Coverages!$C$14*G795</f>
        <v>213300000</v>
      </c>
      <c r="AC795" s="103">
        <f>Coverages!$C$16*G795</f>
        <v>4266000</v>
      </c>
      <c r="AD795" s="92">
        <f>Coverages!$C$18*G795</f>
        <v>4266000</v>
      </c>
      <c r="AE795" s="106">
        <f t="shared" si="387"/>
        <v>1.7580872011251757E-2</v>
      </c>
      <c r="AF795" s="107">
        <f t="shared" si="370"/>
        <v>0.28762306610407878</v>
      </c>
      <c r="AG795" s="107">
        <f t="shared" si="371"/>
        <v>0.65471167369901551</v>
      </c>
      <c r="AH795" s="107">
        <f t="shared" si="372"/>
        <v>0.48734177215189872</v>
      </c>
      <c r="AI795" s="108">
        <f t="shared" si="373"/>
        <v>7.10267229254571E-2</v>
      </c>
      <c r="AJ795" s="106">
        <f t="shared" si="394"/>
        <v>2.5701221738283053E-2</v>
      </c>
      <c r="AK795" s="107">
        <f t="shared" si="388"/>
        <v>0.31559180619434912</v>
      </c>
      <c r="AL795" s="107">
        <f t="shared" si="389"/>
        <v>0.68408966602082755</v>
      </c>
      <c r="AM795" s="107">
        <f t="shared" si="390"/>
        <v>0.51822601138546787</v>
      </c>
      <c r="AN795" s="108">
        <f t="shared" si="391"/>
        <v>8.6898246632203774E-2</v>
      </c>
      <c r="AO795" s="102">
        <f t="shared" si="392"/>
        <v>431.62165963431784</v>
      </c>
      <c r="AP795" s="103">
        <f t="shared" si="374"/>
        <v>913.02601969057662</v>
      </c>
      <c r="AQ795" s="103">
        <f t="shared" si="375"/>
        <v>998.17440225035159</v>
      </c>
      <c r="AR795" s="103">
        <f t="shared" si="376"/>
        <v>1402.7665260196907</v>
      </c>
      <c r="AS795" s="92">
        <f t="shared" si="377"/>
        <v>457.46413502109704</v>
      </c>
      <c r="AT795" s="102">
        <f t="shared" si="393"/>
        <v>432.98551477456425</v>
      </c>
      <c r="AU795" s="103">
        <f t="shared" si="378"/>
        <v>915.91103531094359</v>
      </c>
      <c r="AV795" s="103">
        <f t="shared" si="379"/>
        <v>1001.3284730875865</v>
      </c>
      <c r="AW795" s="103">
        <f t="shared" si="380"/>
        <v>1407.1990430038904</v>
      </c>
      <c r="AX795" s="92">
        <f t="shared" si="381"/>
        <v>458.90964823411673</v>
      </c>
    </row>
    <row r="796" spans="1:50" x14ac:dyDescent="0.2">
      <c r="A796" s="85" t="str">
        <f t="shared" si="382"/>
        <v>2016_2</v>
      </c>
      <c r="B796" s="59">
        <v>2016</v>
      </c>
      <c r="C796" s="59">
        <v>2</v>
      </c>
      <c r="D796" s="83" t="str">
        <f t="shared" si="383"/>
        <v>MYA_Personal</v>
      </c>
      <c r="E796" s="70" t="s">
        <v>16</v>
      </c>
      <c r="F796" s="71" t="s">
        <v>14</v>
      </c>
      <c r="G796" s="88">
        <f t="shared" si="384"/>
        <v>1378.25</v>
      </c>
      <c r="H796" s="72">
        <v>5513</v>
      </c>
      <c r="I796" s="88">
        <f t="shared" si="385"/>
        <v>566460750</v>
      </c>
      <c r="J796" s="92">
        <f t="shared" si="386"/>
        <v>2265843000</v>
      </c>
      <c r="K796" s="67">
        <v>107</v>
      </c>
      <c r="L796" s="68">
        <v>635</v>
      </c>
      <c r="M796" s="68">
        <v>352</v>
      </c>
      <c r="N796" s="68">
        <v>1814</v>
      </c>
      <c r="O796" s="69">
        <v>673</v>
      </c>
      <c r="P796" s="67">
        <v>1076951</v>
      </c>
      <c r="Q796" s="68">
        <v>1998650</v>
      </c>
      <c r="R796" s="68">
        <v>290370</v>
      </c>
      <c r="S796" s="68">
        <v>5311059</v>
      </c>
      <c r="T796" s="69">
        <v>3374221</v>
      </c>
      <c r="U796" s="102">
        <f t="shared" si="365"/>
        <v>10064.962616822429</v>
      </c>
      <c r="V796" s="103">
        <f t="shared" si="366"/>
        <v>3147.48031496063</v>
      </c>
      <c r="W796" s="103">
        <f t="shared" si="367"/>
        <v>824.91477272727275</v>
      </c>
      <c r="X796" s="103">
        <f t="shared" si="368"/>
        <v>2927.8164277839028</v>
      </c>
      <c r="Y796" s="92">
        <f t="shared" si="369"/>
        <v>5013.7013372956908</v>
      </c>
      <c r="Z796" s="102">
        <f>Coverages!$C$10*G796</f>
        <v>310106250</v>
      </c>
      <c r="AA796" s="103">
        <f>Coverages!$C$12*G796</f>
        <v>41347500</v>
      </c>
      <c r="AB796" s="103">
        <f>Coverages!$C$14*G796</f>
        <v>206737500</v>
      </c>
      <c r="AC796" s="103">
        <f>Coverages!$C$16*G796</f>
        <v>4134750</v>
      </c>
      <c r="AD796" s="92">
        <f>Coverages!$C$18*G796</f>
        <v>4134750</v>
      </c>
      <c r="AE796" s="106">
        <f t="shared" si="387"/>
        <v>7.7634681661527302E-2</v>
      </c>
      <c r="AF796" s="107">
        <f t="shared" si="370"/>
        <v>0.4607291855614003</v>
      </c>
      <c r="AG796" s="107">
        <f t="shared" si="371"/>
        <v>0.25539633593324867</v>
      </c>
      <c r="AH796" s="107">
        <f t="shared" si="372"/>
        <v>1.3161617993832759</v>
      </c>
      <c r="AI796" s="108">
        <f t="shared" si="373"/>
        <v>0.48830038091783057</v>
      </c>
      <c r="AJ796" s="106">
        <f t="shared" si="394"/>
        <v>9.4429344559082154E-2</v>
      </c>
      <c r="AK796" s="107">
        <f t="shared" si="388"/>
        <v>0.49201289480929111</v>
      </c>
      <c r="AL796" s="107">
        <f t="shared" si="389"/>
        <v>0.28276551910105768</v>
      </c>
      <c r="AM796" s="107">
        <f t="shared" si="390"/>
        <v>1.3566474626445284</v>
      </c>
      <c r="AN796" s="108">
        <f t="shared" si="391"/>
        <v>0.51967243816450615</v>
      </c>
      <c r="AO796" s="102">
        <f t="shared" si="392"/>
        <v>781.3901686921821</v>
      </c>
      <c r="AP796" s="103">
        <f t="shared" si="374"/>
        <v>1450.1360420823507</v>
      </c>
      <c r="AQ796" s="103">
        <f t="shared" si="375"/>
        <v>210.68021041175405</v>
      </c>
      <c r="AR796" s="103">
        <f t="shared" si="376"/>
        <v>3853.4801378559769</v>
      </c>
      <c r="AS796" s="92">
        <f t="shared" si="377"/>
        <v>2448.1922728097225</v>
      </c>
      <c r="AT796" s="102">
        <f t="shared" si="393"/>
        <v>783.85923615976878</v>
      </c>
      <c r="AU796" s="103">
        <f t="shared" si="378"/>
        <v>1454.718239131327</v>
      </c>
      <c r="AV796" s="103">
        <f t="shared" si="379"/>
        <v>211.34592604836436</v>
      </c>
      <c r="AW796" s="103">
        <f t="shared" si="380"/>
        <v>3865.6565163498294</v>
      </c>
      <c r="AX796" s="92">
        <f t="shared" si="381"/>
        <v>2455.9281672928955</v>
      </c>
    </row>
    <row r="797" spans="1:50" x14ac:dyDescent="0.2">
      <c r="A797" s="85" t="str">
        <f t="shared" si="382"/>
        <v>2016_2</v>
      </c>
      <c r="B797" s="59">
        <v>2016</v>
      </c>
      <c r="C797" s="59">
        <v>2</v>
      </c>
      <c r="D797" s="83" t="str">
        <f t="shared" si="383"/>
        <v>SMA_Personal</v>
      </c>
      <c r="E797" s="70" t="s">
        <v>17</v>
      </c>
      <c r="F797" s="71" t="s">
        <v>14</v>
      </c>
      <c r="G797" s="88">
        <f t="shared" si="384"/>
        <v>5556.75</v>
      </c>
      <c r="H797" s="72">
        <v>22227</v>
      </c>
      <c r="I797" s="88">
        <f t="shared" si="385"/>
        <v>2283824250</v>
      </c>
      <c r="J797" s="92">
        <f t="shared" si="386"/>
        <v>9135297000</v>
      </c>
      <c r="K797" s="67">
        <v>144</v>
      </c>
      <c r="L797" s="68">
        <v>1925</v>
      </c>
      <c r="M797" s="68">
        <v>1099</v>
      </c>
      <c r="N797" s="68">
        <v>2775</v>
      </c>
      <c r="O797" s="69">
        <v>480</v>
      </c>
      <c r="P797" s="67">
        <v>2500160</v>
      </c>
      <c r="Q797" s="68">
        <v>6907857</v>
      </c>
      <c r="R797" s="68">
        <v>794923</v>
      </c>
      <c r="S797" s="68">
        <v>9135466</v>
      </c>
      <c r="T797" s="69">
        <v>2508646</v>
      </c>
      <c r="U797" s="102">
        <f t="shared" si="365"/>
        <v>17362.222222222223</v>
      </c>
      <c r="V797" s="103">
        <f t="shared" si="366"/>
        <v>3588.497142857143</v>
      </c>
      <c r="W797" s="103">
        <f t="shared" si="367"/>
        <v>723.31483166515011</v>
      </c>
      <c r="X797" s="103">
        <f t="shared" si="368"/>
        <v>3292.0598198198199</v>
      </c>
      <c r="Y797" s="92">
        <f t="shared" si="369"/>
        <v>5226.3458333333338</v>
      </c>
      <c r="Z797" s="102">
        <f>Coverages!$C$10*G797</f>
        <v>1250268750</v>
      </c>
      <c r="AA797" s="103">
        <f>Coverages!$C$12*G797</f>
        <v>166702500</v>
      </c>
      <c r="AB797" s="103">
        <f>Coverages!$C$14*G797</f>
        <v>833512500</v>
      </c>
      <c r="AC797" s="103">
        <f>Coverages!$C$16*G797</f>
        <v>16670250</v>
      </c>
      <c r="AD797" s="92">
        <f>Coverages!$C$18*G797</f>
        <v>16670250</v>
      </c>
      <c r="AE797" s="106">
        <f t="shared" si="387"/>
        <v>2.5914428397894453E-2</v>
      </c>
      <c r="AF797" s="107">
        <f t="shared" si="370"/>
        <v>0.3464255185135196</v>
      </c>
      <c r="AG797" s="107">
        <f t="shared" si="371"/>
        <v>0.1977774778422639</v>
      </c>
      <c r="AH797" s="107">
        <f t="shared" si="372"/>
        <v>0.49939263058442435</v>
      </c>
      <c r="AI797" s="108">
        <f t="shared" si="373"/>
        <v>8.6381427992981513E-2</v>
      </c>
      <c r="AJ797" s="106">
        <f t="shared" si="394"/>
        <v>3.0880521578928937E-2</v>
      </c>
      <c r="AK797" s="107">
        <f t="shared" si="388"/>
        <v>0.36129849780644224</v>
      </c>
      <c r="AL797" s="107">
        <f t="shared" si="389"/>
        <v>0.21022782136255505</v>
      </c>
      <c r="AM797" s="107">
        <f t="shared" si="390"/>
        <v>0.51502105425006872</v>
      </c>
      <c r="AN797" s="108">
        <f t="shared" si="391"/>
        <v>9.5162309996575059E-2</v>
      </c>
      <c r="AO797" s="102">
        <f t="shared" si="392"/>
        <v>449.93206460610969</v>
      </c>
      <c r="AP797" s="103">
        <f t="shared" si="374"/>
        <v>1243.1469833985693</v>
      </c>
      <c r="AQ797" s="103">
        <f t="shared" si="375"/>
        <v>143.05538309263508</v>
      </c>
      <c r="AR797" s="103">
        <f t="shared" si="376"/>
        <v>1644.0304134611058</v>
      </c>
      <c r="AS797" s="92">
        <f t="shared" si="377"/>
        <v>451.45921626850225</v>
      </c>
      <c r="AT797" s="102">
        <f t="shared" si="393"/>
        <v>451.35377768602007</v>
      </c>
      <c r="AU797" s="103">
        <f t="shared" si="378"/>
        <v>1247.0751282577185</v>
      </c>
      <c r="AV797" s="103">
        <f t="shared" si="379"/>
        <v>143.50741513323311</v>
      </c>
      <c r="AW797" s="103">
        <f t="shared" si="380"/>
        <v>1649.2252855906002</v>
      </c>
      <c r="AX797" s="92">
        <f t="shared" si="381"/>
        <v>452.88575490245557</v>
      </c>
    </row>
    <row r="798" spans="1:50" x14ac:dyDescent="0.2">
      <c r="A798" s="85" t="str">
        <f t="shared" si="382"/>
        <v>2016_2</v>
      </c>
      <c r="B798" s="59">
        <v>2016</v>
      </c>
      <c r="C798" s="59">
        <v>2</v>
      </c>
      <c r="D798" s="83" t="str">
        <f t="shared" si="383"/>
        <v>MSL_Personal</v>
      </c>
      <c r="E798" s="70" t="s">
        <v>18</v>
      </c>
      <c r="F798" s="71" t="s">
        <v>14</v>
      </c>
      <c r="G798" s="88">
        <f t="shared" si="384"/>
        <v>4332</v>
      </c>
      <c r="H798" s="72">
        <v>17328</v>
      </c>
      <c r="I798" s="88">
        <f t="shared" si="385"/>
        <v>1780452000</v>
      </c>
      <c r="J798" s="92">
        <f t="shared" si="386"/>
        <v>7121808000</v>
      </c>
      <c r="K798" s="67">
        <v>183</v>
      </c>
      <c r="L798" s="68">
        <v>1415</v>
      </c>
      <c r="M798" s="68">
        <v>3620</v>
      </c>
      <c r="N798" s="68">
        <v>2164</v>
      </c>
      <c r="O798" s="69">
        <v>382</v>
      </c>
      <c r="P798" s="67">
        <v>4142564</v>
      </c>
      <c r="Q798" s="68">
        <v>4623093</v>
      </c>
      <c r="R798" s="68">
        <v>7161480</v>
      </c>
      <c r="S798" s="68">
        <v>6983504</v>
      </c>
      <c r="T798" s="69">
        <v>1174238</v>
      </c>
      <c r="U798" s="102">
        <f t="shared" si="365"/>
        <v>22636.961748633879</v>
      </c>
      <c r="V798" s="103">
        <f t="shared" si="366"/>
        <v>3267.2035335689047</v>
      </c>
      <c r="W798" s="103">
        <f t="shared" si="367"/>
        <v>1978.3093922651933</v>
      </c>
      <c r="X798" s="103">
        <f t="shared" si="368"/>
        <v>3227.1275415896489</v>
      </c>
      <c r="Y798" s="92">
        <f t="shared" si="369"/>
        <v>3073.9214659685863</v>
      </c>
      <c r="Z798" s="102">
        <f>Coverages!$C$10*G798</f>
        <v>974700000</v>
      </c>
      <c r="AA798" s="103">
        <f>Coverages!$C$12*G798</f>
        <v>129960000</v>
      </c>
      <c r="AB798" s="103">
        <f>Coverages!$C$14*G798</f>
        <v>649800000</v>
      </c>
      <c r="AC798" s="103">
        <f>Coverages!$C$16*G798</f>
        <v>12996000</v>
      </c>
      <c r="AD798" s="92">
        <f>Coverages!$C$18*G798</f>
        <v>12996000</v>
      </c>
      <c r="AE798" s="106">
        <f t="shared" si="387"/>
        <v>4.224376731301939E-2</v>
      </c>
      <c r="AF798" s="107">
        <f t="shared" si="370"/>
        <v>0.32663896583564173</v>
      </c>
      <c r="AG798" s="107">
        <f t="shared" si="371"/>
        <v>0.83564173591874424</v>
      </c>
      <c r="AH798" s="107">
        <f t="shared" si="372"/>
        <v>0.49953831948291783</v>
      </c>
      <c r="AI798" s="108">
        <f t="shared" si="373"/>
        <v>8.8180978762696219E-2</v>
      </c>
      <c r="AJ798" s="106">
        <f t="shared" si="394"/>
        <v>4.9364431608263593E-2</v>
      </c>
      <c r="AK798" s="107">
        <f t="shared" si="388"/>
        <v>0.34324132036381633</v>
      </c>
      <c r="AL798" s="107">
        <f t="shared" si="389"/>
        <v>0.84876124338978565</v>
      </c>
      <c r="AM798" s="107">
        <f t="shared" si="390"/>
        <v>0.5172386557164016</v>
      </c>
      <c r="AN798" s="108">
        <f t="shared" si="391"/>
        <v>9.8219124077816647E-2</v>
      </c>
      <c r="AO798" s="102">
        <f t="shared" si="392"/>
        <v>956.27054478301011</v>
      </c>
      <c r="AP798" s="103">
        <f t="shared" si="374"/>
        <v>1067.1959833795013</v>
      </c>
      <c r="AQ798" s="103">
        <f t="shared" si="375"/>
        <v>1653.1578947368421</v>
      </c>
      <c r="AR798" s="103">
        <f t="shared" si="376"/>
        <v>1612.0738688827332</v>
      </c>
      <c r="AS798" s="92">
        <f t="shared" si="377"/>
        <v>271.06140350877195</v>
      </c>
      <c r="AT798" s="102">
        <f t="shared" si="393"/>
        <v>959.29220615902523</v>
      </c>
      <c r="AU798" s="103">
        <f t="shared" si="378"/>
        <v>1070.5681513305155</v>
      </c>
      <c r="AV798" s="103">
        <f t="shared" si="379"/>
        <v>1658.3816082415954</v>
      </c>
      <c r="AW798" s="103">
        <f t="shared" si="380"/>
        <v>1617.1677634625264</v>
      </c>
      <c r="AX798" s="92">
        <f t="shared" si="381"/>
        <v>271.91791402034141</v>
      </c>
    </row>
    <row r="799" spans="1:50" x14ac:dyDescent="0.2">
      <c r="A799" s="85" t="str">
        <f t="shared" si="382"/>
        <v>2016_2</v>
      </c>
      <c r="B799" s="59">
        <v>2016</v>
      </c>
      <c r="C799" s="59">
        <v>2</v>
      </c>
      <c r="D799" s="83" t="str">
        <f t="shared" si="383"/>
        <v>LYL_Personal</v>
      </c>
      <c r="E799" s="70" t="s">
        <v>19</v>
      </c>
      <c r="F799" s="71" t="s">
        <v>14</v>
      </c>
      <c r="G799" s="88">
        <f t="shared" si="384"/>
        <v>1099.75</v>
      </c>
      <c r="H799" s="72">
        <v>4399</v>
      </c>
      <c r="I799" s="88">
        <f t="shared" si="385"/>
        <v>451997250</v>
      </c>
      <c r="J799" s="92">
        <f t="shared" si="386"/>
        <v>1807989000</v>
      </c>
      <c r="K799" s="67">
        <v>85</v>
      </c>
      <c r="L799" s="68">
        <v>396</v>
      </c>
      <c r="M799" s="68">
        <v>931</v>
      </c>
      <c r="N799" s="68">
        <v>601</v>
      </c>
      <c r="O799" s="69">
        <v>162</v>
      </c>
      <c r="P799" s="67">
        <v>1689419</v>
      </c>
      <c r="Q799" s="68">
        <v>1275757</v>
      </c>
      <c r="R799" s="68">
        <v>1412480</v>
      </c>
      <c r="S799" s="68">
        <v>2061115</v>
      </c>
      <c r="T799" s="69">
        <v>925374</v>
      </c>
      <c r="U799" s="102">
        <f t="shared" si="365"/>
        <v>19875.517647058823</v>
      </c>
      <c r="V799" s="103">
        <f t="shared" si="366"/>
        <v>3221.6085858585857</v>
      </c>
      <c r="W799" s="103">
        <f t="shared" si="367"/>
        <v>1517.1643394199784</v>
      </c>
      <c r="X799" s="103">
        <f t="shared" si="368"/>
        <v>3429.4758735440932</v>
      </c>
      <c r="Y799" s="92">
        <f t="shared" si="369"/>
        <v>5712.1851851851852</v>
      </c>
      <c r="Z799" s="102">
        <f>Coverages!$C$10*G799</f>
        <v>247443750</v>
      </c>
      <c r="AA799" s="103">
        <f>Coverages!$C$12*G799</f>
        <v>32992500</v>
      </c>
      <c r="AB799" s="103">
        <f>Coverages!$C$14*G799</f>
        <v>164962500</v>
      </c>
      <c r="AC799" s="103">
        <f>Coverages!$C$16*G799</f>
        <v>3299250</v>
      </c>
      <c r="AD799" s="92">
        <f>Coverages!$C$18*G799</f>
        <v>3299250</v>
      </c>
      <c r="AE799" s="106">
        <f t="shared" si="387"/>
        <v>7.7290293248465564E-2</v>
      </c>
      <c r="AF799" s="107">
        <f t="shared" si="370"/>
        <v>0.36008183678108663</v>
      </c>
      <c r="AG799" s="107">
        <f t="shared" si="371"/>
        <v>0.84655603546260516</v>
      </c>
      <c r="AH799" s="107">
        <f t="shared" si="372"/>
        <v>0.54648783814503299</v>
      </c>
      <c r="AI799" s="108">
        <f t="shared" si="373"/>
        <v>0.14730620595589908</v>
      </c>
      <c r="AJ799" s="106">
        <f t="shared" si="394"/>
        <v>9.6053365801673077E-2</v>
      </c>
      <c r="AK799" s="107">
        <f t="shared" si="388"/>
        <v>0.3938083746585071</v>
      </c>
      <c r="AL799" s="107">
        <f t="shared" si="389"/>
        <v>0.87187883379259767</v>
      </c>
      <c r="AM799" s="107">
        <f t="shared" si="390"/>
        <v>0.5814657319925306</v>
      </c>
      <c r="AN799" s="108">
        <f t="shared" si="391"/>
        <v>0.17220716125881547</v>
      </c>
      <c r="AO799" s="102">
        <f t="shared" si="392"/>
        <v>1536.1845874062287</v>
      </c>
      <c r="AP799" s="103">
        <f t="shared" si="374"/>
        <v>1160.0427369856786</v>
      </c>
      <c r="AQ799" s="103">
        <f t="shared" si="375"/>
        <v>1284.3646283246192</v>
      </c>
      <c r="AR799" s="103">
        <f t="shared" si="376"/>
        <v>1874.1668561036599</v>
      </c>
      <c r="AS799" s="92">
        <f t="shared" si="377"/>
        <v>841.44032734712437</v>
      </c>
      <c r="AT799" s="102">
        <f t="shared" si="393"/>
        <v>1541.038684041871</v>
      </c>
      <c r="AU799" s="103">
        <f t="shared" si="378"/>
        <v>1163.7082857699631</v>
      </c>
      <c r="AV799" s="103">
        <f t="shared" si="379"/>
        <v>1288.4230143235407</v>
      </c>
      <c r="AW799" s="103">
        <f t="shared" si="380"/>
        <v>1880.0889224395848</v>
      </c>
      <c r="AX799" s="92">
        <f t="shared" si="381"/>
        <v>844.09914367398642</v>
      </c>
    </row>
    <row r="800" spans="1:50" x14ac:dyDescent="0.2">
      <c r="A800" s="85" t="str">
        <f t="shared" si="382"/>
        <v>2016_2</v>
      </c>
      <c r="B800" s="59">
        <v>2016</v>
      </c>
      <c r="C800" s="59">
        <v>2</v>
      </c>
      <c r="D800" s="83" t="str">
        <f t="shared" si="383"/>
        <v>LSA_Personal</v>
      </c>
      <c r="E800" s="70" t="s">
        <v>20</v>
      </c>
      <c r="F800" s="71" t="s">
        <v>14</v>
      </c>
      <c r="G800" s="88">
        <f t="shared" si="384"/>
        <v>6949.75</v>
      </c>
      <c r="H800" s="72">
        <v>27799</v>
      </c>
      <c r="I800" s="88">
        <f t="shared" si="385"/>
        <v>2856347250</v>
      </c>
      <c r="J800" s="92">
        <f t="shared" si="386"/>
        <v>11425389000</v>
      </c>
      <c r="K800" s="67">
        <v>392</v>
      </c>
      <c r="L800" s="68">
        <v>3069</v>
      </c>
      <c r="M800" s="68">
        <v>2535</v>
      </c>
      <c r="N800" s="68">
        <v>5378</v>
      </c>
      <c r="O800" s="69">
        <v>880</v>
      </c>
      <c r="P800" s="67">
        <v>11994644</v>
      </c>
      <c r="Q800" s="68">
        <v>8408435</v>
      </c>
      <c r="R800" s="68">
        <v>3488964</v>
      </c>
      <c r="S800" s="68">
        <v>13281324</v>
      </c>
      <c r="T800" s="69">
        <v>8391891</v>
      </c>
      <c r="U800" s="102">
        <f t="shared" si="365"/>
        <v>30598.581632653062</v>
      </c>
      <c r="V800" s="103">
        <f t="shared" si="366"/>
        <v>2739.7963506028022</v>
      </c>
      <c r="W800" s="103">
        <f t="shared" si="367"/>
        <v>1376.3171597633136</v>
      </c>
      <c r="X800" s="103">
        <f t="shared" si="368"/>
        <v>2469.5656377835626</v>
      </c>
      <c r="Y800" s="92">
        <f t="shared" si="369"/>
        <v>9536.2397727272728</v>
      </c>
      <c r="Z800" s="102">
        <f>Coverages!$C$10*G800</f>
        <v>1563693750</v>
      </c>
      <c r="AA800" s="103">
        <f>Coverages!$C$12*G800</f>
        <v>208492500</v>
      </c>
      <c r="AB800" s="103">
        <f>Coverages!$C$14*G800</f>
        <v>1042462500</v>
      </c>
      <c r="AC800" s="103">
        <f>Coverages!$C$16*G800</f>
        <v>20849250</v>
      </c>
      <c r="AD800" s="92">
        <f>Coverages!$C$18*G800</f>
        <v>20849250</v>
      </c>
      <c r="AE800" s="106">
        <f t="shared" si="387"/>
        <v>5.6404906651318393E-2</v>
      </c>
      <c r="AF800" s="107">
        <f t="shared" si="370"/>
        <v>0.44159861865534733</v>
      </c>
      <c r="AG800" s="107">
        <f t="shared" si="371"/>
        <v>0.3647613223497248</v>
      </c>
      <c r="AH800" s="107">
        <f t="shared" si="372"/>
        <v>0.77384078563977121</v>
      </c>
      <c r="AI800" s="108">
        <f t="shared" si="373"/>
        <v>0.12662325982949027</v>
      </c>
      <c r="AJ800" s="106">
        <f t="shared" si="394"/>
        <v>6.2852870728753771E-2</v>
      </c>
      <c r="AK800" s="107">
        <f t="shared" si="388"/>
        <v>0.45547762662072888</v>
      </c>
      <c r="AL800" s="107">
        <f t="shared" si="389"/>
        <v>0.3782150981821521</v>
      </c>
      <c r="AM800" s="107">
        <f t="shared" si="390"/>
        <v>0.78553320224862744</v>
      </c>
      <c r="AN800" s="108">
        <f t="shared" si="391"/>
        <v>0.13591782090774965</v>
      </c>
      <c r="AO800" s="102">
        <f t="shared" si="392"/>
        <v>1725.9101406525415</v>
      </c>
      <c r="AP800" s="103">
        <f t="shared" si="374"/>
        <v>1209.8902838231591</v>
      </c>
      <c r="AQ800" s="103">
        <f t="shared" si="375"/>
        <v>502.02726716788374</v>
      </c>
      <c r="AR800" s="103">
        <f t="shared" si="376"/>
        <v>1911.0506133314148</v>
      </c>
      <c r="AS800" s="92">
        <f t="shared" si="377"/>
        <v>1207.5097665383646</v>
      </c>
      <c r="AT800" s="102">
        <f t="shared" si="393"/>
        <v>1731.3637395727778</v>
      </c>
      <c r="AU800" s="103">
        <f t="shared" si="378"/>
        <v>1213.7133428515785</v>
      </c>
      <c r="AV800" s="103">
        <f t="shared" si="379"/>
        <v>503.61359272311853</v>
      </c>
      <c r="AW800" s="103">
        <f t="shared" si="380"/>
        <v>1917.0892264178649</v>
      </c>
      <c r="AX800" s="92">
        <f t="shared" si="381"/>
        <v>1211.3253035143966</v>
      </c>
    </row>
    <row r="801" spans="1:50" x14ac:dyDescent="0.2">
      <c r="A801" s="85" t="str">
        <f t="shared" si="382"/>
        <v>2016_2</v>
      </c>
      <c r="B801" s="59">
        <v>2016</v>
      </c>
      <c r="C801" s="59">
        <v>2</v>
      </c>
      <c r="D801" s="83" t="str">
        <f t="shared" si="383"/>
        <v>LMA_Personal</v>
      </c>
      <c r="E801" s="70" t="s">
        <v>21</v>
      </c>
      <c r="F801" s="71" t="s">
        <v>14</v>
      </c>
      <c r="G801" s="88">
        <f t="shared" si="384"/>
        <v>8602.75</v>
      </c>
      <c r="H801" s="72">
        <v>34411</v>
      </c>
      <c r="I801" s="88">
        <f t="shared" si="385"/>
        <v>3535730250</v>
      </c>
      <c r="J801" s="92">
        <f t="shared" si="386"/>
        <v>14142921000</v>
      </c>
      <c r="K801" s="67">
        <v>921</v>
      </c>
      <c r="L801" s="68">
        <v>3013</v>
      </c>
      <c r="M801" s="68">
        <v>1703</v>
      </c>
      <c r="N801" s="68">
        <v>5089</v>
      </c>
      <c r="O801" s="69">
        <v>744</v>
      </c>
      <c r="P801" s="67">
        <v>13872058</v>
      </c>
      <c r="Q801" s="68">
        <v>6953706</v>
      </c>
      <c r="R801" s="68">
        <v>1290477</v>
      </c>
      <c r="S801" s="68">
        <v>15582454</v>
      </c>
      <c r="T801" s="69">
        <v>3758819</v>
      </c>
      <c r="U801" s="102">
        <f t="shared" si="365"/>
        <v>15061.952225841476</v>
      </c>
      <c r="V801" s="103">
        <f t="shared" si="366"/>
        <v>2307.9010952538997</v>
      </c>
      <c r="W801" s="103">
        <f t="shared" si="367"/>
        <v>757.76688197298881</v>
      </c>
      <c r="X801" s="103">
        <f t="shared" si="368"/>
        <v>3061.9874238553743</v>
      </c>
      <c r="Y801" s="92">
        <f t="shared" si="369"/>
        <v>5052.1760752688169</v>
      </c>
      <c r="Z801" s="102">
        <f>Coverages!$C$10*G801</f>
        <v>1935618750</v>
      </c>
      <c r="AA801" s="103">
        <f>Coverages!$C$12*G801</f>
        <v>258082500</v>
      </c>
      <c r="AB801" s="103">
        <f>Coverages!$C$14*G801</f>
        <v>1290412500</v>
      </c>
      <c r="AC801" s="103">
        <f>Coverages!$C$16*G801</f>
        <v>25808250</v>
      </c>
      <c r="AD801" s="92">
        <f>Coverages!$C$18*G801</f>
        <v>25808250</v>
      </c>
      <c r="AE801" s="106">
        <f t="shared" si="387"/>
        <v>0.10705878934061783</v>
      </c>
      <c r="AF801" s="107">
        <f t="shared" si="370"/>
        <v>0.3502368428700125</v>
      </c>
      <c r="AG801" s="107">
        <f t="shared" si="371"/>
        <v>0.19795995466565924</v>
      </c>
      <c r="AH801" s="107">
        <f t="shared" si="372"/>
        <v>0.59155502600912502</v>
      </c>
      <c r="AI801" s="108">
        <f t="shared" si="373"/>
        <v>8.6483973148121243E-2</v>
      </c>
      <c r="AJ801" s="106">
        <f t="shared" si="394"/>
        <v>0.11482590669917114</v>
      </c>
      <c r="AK801" s="107">
        <f t="shared" si="388"/>
        <v>0.36222067524752383</v>
      </c>
      <c r="AL801" s="107">
        <f t="shared" si="389"/>
        <v>0.20796972168295086</v>
      </c>
      <c r="AM801" s="107">
        <f t="shared" si="390"/>
        <v>0.60390316821533396</v>
      </c>
      <c r="AN801" s="108">
        <f t="shared" si="391"/>
        <v>9.3544923731445032E-2</v>
      </c>
      <c r="AO801" s="102">
        <f t="shared" si="392"/>
        <v>1612.5143704048123</v>
      </c>
      <c r="AP801" s="103">
        <f t="shared" si="374"/>
        <v>808.31199325796979</v>
      </c>
      <c r="AQ801" s="103">
        <f t="shared" si="375"/>
        <v>150.00749760251082</v>
      </c>
      <c r="AR801" s="103">
        <f t="shared" si="376"/>
        <v>1811.3340501583796</v>
      </c>
      <c r="AS801" s="92">
        <f t="shared" si="377"/>
        <v>436.93226003312896</v>
      </c>
      <c r="AT801" s="102">
        <f t="shared" si="393"/>
        <v>1617.6096568986854</v>
      </c>
      <c r="AU801" s="103">
        <f t="shared" si="378"/>
        <v>810.86612936842755</v>
      </c>
      <c r="AV801" s="103">
        <f t="shared" si="379"/>
        <v>150.48149720867985</v>
      </c>
      <c r="AW801" s="103">
        <f t="shared" si="380"/>
        <v>1817.0575749163929</v>
      </c>
      <c r="AX801" s="92">
        <f t="shared" si="381"/>
        <v>438.31289581792839</v>
      </c>
    </row>
    <row r="802" spans="1:50" x14ac:dyDescent="0.2">
      <c r="A802" s="85" t="str">
        <f t="shared" si="382"/>
        <v>2016_2</v>
      </c>
      <c r="B802" s="59">
        <v>2016</v>
      </c>
      <c r="C802" s="59">
        <v>2</v>
      </c>
      <c r="D802" s="83" t="str">
        <f t="shared" si="383"/>
        <v>SYL_Personal</v>
      </c>
      <c r="E802" s="70" t="s">
        <v>22</v>
      </c>
      <c r="F802" s="71" t="s">
        <v>14</v>
      </c>
      <c r="G802" s="88">
        <f t="shared" si="384"/>
        <v>824.25</v>
      </c>
      <c r="H802" s="72">
        <v>3297</v>
      </c>
      <c r="I802" s="88">
        <f t="shared" si="385"/>
        <v>338766750</v>
      </c>
      <c r="J802" s="92">
        <f t="shared" si="386"/>
        <v>1355067000</v>
      </c>
      <c r="K802" s="67">
        <v>117</v>
      </c>
      <c r="L802" s="68">
        <v>327</v>
      </c>
      <c r="M802" s="68">
        <v>389</v>
      </c>
      <c r="N802" s="68">
        <v>427</v>
      </c>
      <c r="O802" s="69">
        <v>146</v>
      </c>
      <c r="P802" s="67">
        <v>1395272</v>
      </c>
      <c r="Q802" s="68">
        <v>985874</v>
      </c>
      <c r="R802" s="68">
        <v>352308</v>
      </c>
      <c r="S802" s="68">
        <v>1281447</v>
      </c>
      <c r="T802" s="69">
        <v>595824</v>
      </c>
      <c r="U802" s="102">
        <f t="shared" si="365"/>
        <v>11925.401709401709</v>
      </c>
      <c r="V802" s="103">
        <f t="shared" si="366"/>
        <v>3014.9051987767584</v>
      </c>
      <c r="W802" s="103">
        <f t="shared" si="367"/>
        <v>905.67609254498711</v>
      </c>
      <c r="X802" s="103">
        <f t="shared" si="368"/>
        <v>3001.0468384074943</v>
      </c>
      <c r="Y802" s="92">
        <f t="shared" si="369"/>
        <v>4080.9863013698632</v>
      </c>
      <c r="Z802" s="102">
        <f>Coverages!$C$10*G802</f>
        <v>185456250</v>
      </c>
      <c r="AA802" s="103">
        <f>Coverages!$C$12*G802</f>
        <v>24727500</v>
      </c>
      <c r="AB802" s="103">
        <f>Coverages!$C$14*G802</f>
        <v>123637500</v>
      </c>
      <c r="AC802" s="103">
        <f>Coverages!$C$16*G802</f>
        <v>2472750</v>
      </c>
      <c r="AD802" s="92">
        <f>Coverages!$C$18*G802</f>
        <v>2472750</v>
      </c>
      <c r="AE802" s="106">
        <f t="shared" si="387"/>
        <v>0.14194722474977253</v>
      </c>
      <c r="AF802" s="107">
        <f t="shared" si="370"/>
        <v>0.39672429481346677</v>
      </c>
      <c r="AG802" s="107">
        <f t="shared" si="371"/>
        <v>0.47194419168941459</v>
      </c>
      <c r="AH802" s="107">
        <f t="shared" si="372"/>
        <v>0.51804670912951167</v>
      </c>
      <c r="AI802" s="108">
        <f t="shared" si="373"/>
        <v>0.17713072490142553</v>
      </c>
      <c r="AJ802" s="106">
        <f t="shared" si="394"/>
        <v>0.17027072325887666</v>
      </c>
      <c r="AK802" s="107">
        <f t="shared" si="388"/>
        <v>0.43642779175357416</v>
      </c>
      <c r="AL802" s="107">
        <f t="shared" si="389"/>
        <v>0.51245880310594394</v>
      </c>
      <c r="AM802" s="107">
        <f t="shared" si="390"/>
        <v>0.55859881179857329</v>
      </c>
      <c r="AN802" s="108">
        <f t="shared" si="391"/>
        <v>0.2081148199618226</v>
      </c>
      <c r="AO802" s="102">
        <f t="shared" si="392"/>
        <v>1692.7776766757659</v>
      </c>
      <c r="AP802" s="103">
        <f t="shared" si="374"/>
        <v>1196.0861389141644</v>
      </c>
      <c r="AQ802" s="103">
        <f t="shared" si="375"/>
        <v>427.42857142857144</v>
      </c>
      <c r="AR802" s="103">
        <f t="shared" si="376"/>
        <v>1554.6824385805278</v>
      </c>
      <c r="AS802" s="92">
        <f t="shared" si="377"/>
        <v>722.86806187443131</v>
      </c>
      <c r="AT802" s="102">
        <f t="shared" si="393"/>
        <v>1698.1265823298163</v>
      </c>
      <c r="AU802" s="103">
        <f t="shared" si="378"/>
        <v>1199.8655790611617</v>
      </c>
      <c r="AV802" s="103">
        <f t="shared" si="379"/>
        <v>428.77917708335934</v>
      </c>
      <c r="AW802" s="103">
        <f t="shared" si="380"/>
        <v>1559.5949854557364</v>
      </c>
      <c r="AX802" s="92">
        <f t="shared" si="381"/>
        <v>725.15220888119336</v>
      </c>
    </row>
    <row r="803" spans="1:50" x14ac:dyDescent="0.2">
      <c r="A803" s="85" t="str">
        <f t="shared" si="382"/>
        <v>2016_2</v>
      </c>
      <c r="B803" s="59">
        <v>2016</v>
      </c>
      <c r="C803" s="59">
        <v>2</v>
      </c>
      <c r="D803" s="83" t="str">
        <f t="shared" si="383"/>
        <v>MYL_Personal</v>
      </c>
      <c r="E803" s="70" t="s">
        <v>23</v>
      </c>
      <c r="F803" s="71" t="s">
        <v>14</v>
      </c>
      <c r="G803" s="88">
        <f t="shared" si="384"/>
        <v>863.75</v>
      </c>
      <c r="H803" s="72">
        <v>3455</v>
      </c>
      <c r="I803" s="88">
        <f t="shared" si="385"/>
        <v>355001250</v>
      </c>
      <c r="J803" s="92">
        <f t="shared" si="386"/>
        <v>1420005000</v>
      </c>
      <c r="K803" s="67">
        <v>117</v>
      </c>
      <c r="L803" s="68">
        <v>358</v>
      </c>
      <c r="M803" s="68">
        <v>569</v>
      </c>
      <c r="N803" s="68">
        <v>501</v>
      </c>
      <c r="O803" s="69">
        <v>107</v>
      </c>
      <c r="P803" s="67">
        <v>1643537</v>
      </c>
      <c r="Q803" s="68">
        <v>1139196</v>
      </c>
      <c r="R803" s="68">
        <v>406532</v>
      </c>
      <c r="S803" s="68">
        <v>1568992</v>
      </c>
      <c r="T803" s="69">
        <v>489368</v>
      </c>
      <c r="U803" s="102">
        <f t="shared" si="365"/>
        <v>14047.324786324787</v>
      </c>
      <c r="V803" s="103">
        <f t="shared" si="366"/>
        <v>3182.1117318435754</v>
      </c>
      <c r="W803" s="103">
        <f t="shared" si="367"/>
        <v>714.46748681898066</v>
      </c>
      <c r="X803" s="103">
        <f t="shared" si="368"/>
        <v>3131.7205588822353</v>
      </c>
      <c r="Y803" s="92">
        <f t="shared" si="369"/>
        <v>4573.532710280374</v>
      </c>
      <c r="Z803" s="102">
        <f>Coverages!$C$10*G803</f>
        <v>194343750</v>
      </c>
      <c r="AA803" s="103">
        <f>Coverages!$C$12*G803</f>
        <v>25912500</v>
      </c>
      <c r="AB803" s="103">
        <f>Coverages!$C$14*G803</f>
        <v>129562500</v>
      </c>
      <c r="AC803" s="103">
        <f>Coverages!$C$16*G803</f>
        <v>2591250</v>
      </c>
      <c r="AD803" s="92">
        <f>Coverages!$C$18*G803</f>
        <v>2591250</v>
      </c>
      <c r="AE803" s="106">
        <f t="shared" si="387"/>
        <v>0.13545586107091173</v>
      </c>
      <c r="AF803" s="107">
        <f t="shared" si="370"/>
        <v>0.41447178002894358</v>
      </c>
      <c r="AG803" s="107">
        <f t="shared" si="371"/>
        <v>0.65875542691751088</v>
      </c>
      <c r="AH803" s="107">
        <f t="shared" si="372"/>
        <v>0.58002894356005785</v>
      </c>
      <c r="AI803" s="108">
        <f t="shared" si="373"/>
        <v>0.12387843704775688</v>
      </c>
      <c r="AJ803" s="106">
        <f t="shared" si="394"/>
        <v>0.16258614738109317</v>
      </c>
      <c r="AK803" s="107">
        <f t="shared" si="388"/>
        <v>0.45352737781321267</v>
      </c>
      <c r="AL803" s="107">
        <f t="shared" si="389"/>
        <v>0.69634408923097302</v>
      </c>
      <c r="AM803" s="107">
        <f t="shared" si="390"/>
        <v>0.61915773227597248</v>
      </c>
      <c r="AN803" s="108">
        <f t="shared" si="391"/>
        <v>0.14999655832228531</v>
      </c>
      <c r="AO803" s="102">
        <f t="shared" si="392"/>
        <v>1902.7924746743849</v>
      </c>
      <c r="AP803" s="103">
        <f t="shared" si="374"/>
        <v>1318.895513748191</v>
      </c>
      <c r="AQ803" s="103">
        <f t="shared" si="375"/>
        <v>470.65933429811867</v>
      </c>
      <c r="AR803" s="103">
        <f t="shared" si="376"/>
        <v>1816.4885672937771</v>
      </c>
      <c r="AS803" s="92">
        <f t="shared" si="377"/>
        <v>566.56208393632414</v>
      </c>
      <c r="AT803" s="102">
        <f t="shared" si="393"/>
        <v>1908.8049933686634</v>
      </c>
      <c r="AU803" s="103">
        <f t="shared" si="378"/>
        <v>1323.0630118005301</v>
      </c>
      <c r="AV803" s="103">
        <f t="shared" si="379"/>
        <v>472.14654222214011</v>
      </c>
      <c r="AW803" s="103">
        <f t="shared" si="380"/>
        <v>1822.228379498293</v>
      </c>
      <c r="AX803" s="92">
        <f t="shared" si="381"/>
        <v>568.35232915038489</v>
      </c>
    </row>
    <row r="804" spans="1:50" x14ac:dyDescent="0.2">
      <c r="A804" s="85" t="str">
        <f t="shared" si="382"/>
        <v>2016_2</v>
      </c>
      <c r="B804" s="59">
        <v>2016</v>
      </c>
      <c r="C804" s="59">
        <v>2</v>
      </c>
      <c r="D804" s="83" t="str">
        <f t="shared" si="383"/>
        <v>MYH_Personal</v>
      </c>
      <c r="E804" s="70" t="s">
        <v>24</v>
      </c>
      <c r="F804" s="71" t="s">
        <v>14</v>
      </c>
      <c r="G804" s="88">
        <f t="shared" si="384"/>
        <v>2483.75</v>
      </c>
      <c r="H804" s="72">
        <v>9935</v>
      </c>
      <c r="I804" s="88">
        <f t="shared" si="385"/>
        <v>1020821250</v>
      </c>
      <c r="J804" s="92">
        <f t="shared" si="386"/>
        <v>4083285000</v>
      </c>
      <c r="K804" s="67">
        <v>304</v>
      </c>
      <c r="L804" s="68">
        <v>1051</v>
      </c>
      <c r="M804" s="68">
        <v>3295</v>
      </c>
      <c r="N804" s="68">
        <v>2287</v>
      </c>
      <c r="O804" s="69">
        <v>831</v>
      </c>
      <c r="P804" s="67">
        <v>5787685</v>
      </c>
      <c r="Q804" s="68">
        <v>4408555</v>
      </c>
      <c r="R804" s="68">
        <v>3200111</v>
      </c>
      <c r="S804" s="68">
        <v>7032453</v>
      </c>
      <c r="T804" s="69">
        <v>4417134</v>
      </c>
      <c r="U804" s="102">
        <f t="shared" si="365"/>
        <v>19038.4375</v>
      </c>
      <c r="V804" s="103">
        <f t="shared" si="366"/>
        <v>4194.6289248334915</v>
      </c>
      <c r="W804" s="103">
        <f t="shared" si="367"/>
        <v>971.20212443095602</v>
      </c>
      <c r="X804" s="103">
        <f t="shared" si="368"/>
        <v>3074.968517708789</v>
      </c>
      <c r="Y804" s="92">
        <f t="shared" si="369"/>
        <v>5315.4440433212994</v>
      </c>
      <c r="Z804" s="102">
        <f>Coverages!$C$10*G804</f>
        <v>558843750</v>
      </c>
      <c r="AA804" s="103">
        <f>Coverages!$C$12*G804</f>
        <v>74512500</v>
      </c>
      <c r="AB804" s="103">
        <f>Coverages!$C$14*G804</f>
        <v>372562500</v>
      </c>
      <c r="AC804" s="103">
        <f>Coverages!$C$16*G804</f>
        <v>7451250</v>
      </c>
      <c r="AD804" s="92">
        <f>Coverages!$C$18*G804</f>
        <v>7451250</v>
      </c>
      <c r="AE804" s="106">
        <f t="shared" si="387"/>
        <v>0.12239557121288375</v>
      </c>
      <c r="AF804" s="107">
        <f t="shared" si="370"/>
        <v>0.42315047810770007</v>
      </c>
      <c r="AG804" s="107">
        <f t="shared" si="371"/>
        <v>1.3266230498238551</v>
      </c>
      <c r="AH804" s="107">
        <f t="shared" si="372"/>
        <v>0.92078510317060891</v>
      </c>
      <c r="AI804" s="108">
        <f t="shared" si="373"/>
        <v>0.33457473578258684</v>
      </c>
      <c r="AJ804" s="106">
        <f t="shared" si="394"/>
        <v>0.13771823371253578</v>
      </c>
      <c r="AK804" s="107">
        <f t="shared" si="388"/>
        <v>0.44624881266668759</v>
      </c>
      <c r="AL804" s="107">
        <f t="shared" si="389"/>
        <v>1.3573981280283887</v>
      </c>
      <c r="AM804" s="107">
        <f t="shared" si="390"/>
        <v>0.93341164883361827</v>
      </c>
      <c r="AN804" s="108">
        <f t="shared" si="391"/>
        <v>0.35663436434980023</v>
      </c>
      <c r="AO804" s="102">
        <f t="shared" si="392"/>
        <v>2330.2204328132862</v>
      </c>
      <c r="AP804" s="103">
        <f t="shared" si="374"/>
        <v>1774.9592350276798</v>
      </c>
      <c r="AQ804" s="103">
        <f t="shared" si="375"/>
        <v>1288.419124308002</v>
      </c>
      <c r="AR804" s="103">
        <f t="shared" si="376"/>
        <v>2831.3852038248615</v>
      </c>
      <c r="AS804" s="92">
        <f t="shared" si="377"/>
        <v>1778.4132863613488</v>
      </c>
      <c r="AT804" s="102">
        <f t="shared" si="393"/>
        <v>2337.5835552244557</v>
      </c>
      <c r="AU804" s="103">
        <f t="shared" si="378"/>
        <v>1780.5678212104754</v>
      </c>
      <c r="AV804" s="103">
        <f t="shared" si="379"/>
        <v>1292.4903218632128</v>
      </c>
      <c r="AW804" s="103">
        <f t="shared" si="380"/>
        <v>2840.3319264419001</v>
      </c>
      <c r="AX804" s="92">
        <f t="shared" si="381"/>
        <v>1784.0327867917522</v>
      </c>
    </row>
    <row r="805" spans="1:50" x14ac:dyDescent="0.2">
      <c r="A805" s="85" t="str">
        <f t="shared" si="382"/>
        <v>2016_2</v>
      </c>
      <c r="B805" s="59">
        <v>2016</v>
      </c>
      <c r="C805" s="59">
        <v>2</v>
      </c>
      <c r="D805" s="83" t="str">
        <f t="shared" si="383"/>
        <v>LML_Personal</v>
      </c>
      <c r="E805" s="70" t="s">
        <v>25</v>
      </c>
      <c r="F805" s="71" t="s">
        <v>14</v>
      </c>
      <c r="G805" s="88">
        <f t="shared" si="384"/>
        <v>6717</v>
      </c>
      <c r="H805" s="72">
        <v>26868</v>
      </c>
      <c r="I805" s="88">
        <f t="shared" si="385"/>
        <v>2760687000</v>
      </c>
      <c r="J805" s="92">
        <f t="shared" si="386"/>
        <v>11042748000</v>
      </c>
      <c r="K805" s="67">
        <v>195</v>
      </c>
      <c r="L805" s="68">
        <v>2114</v>
      </c>
      <c r="M805" s="68">
        <v>6802</v>
      </c>
      <c r="N805" s="68">
        <v>3112</v>
      </c>
      <c r="O805" s="69">
        <v>816</v>
      </c>
      <c r="P805" s="67">
        <v>3215462</v>
      </c>
      <c r="Q805" s="68">
        <v>4339191</v>
      </c>
      <c r="R805" s="68">
        <v>6212295</v>
      </c>
      <c r="S805" s="68">
        <v>5586829</v>
      </c>
      <c r="T805" s="69">
        <v>4035833</v>
      </c>
      <c r="U805" s="102">
        <f t="shared" si="365"/>
        <v>16489.548717948717</v>
      </c>
      <c r="V805" s="103">
        <f t="shared" si="366"/>
        <v>2052.5974456007571</v>
      </c>
      <c r="W805" s="103">
        <f t="shared" si="367"/>
        <v>913.30417524257575</v>
      </c>
      <c r="X805" s="103">
        <f t="shared" si="368"/>
        <v>1795.2535347043702</v>
      </c>
      <c r="Y805" s="92">
        <f t="shared" si="369"/>
        <v>4945.8737745098042</v>
      </c>
      <c r="Z805" s="102">
        <f>Coverages!$C$10*G805</f>
        <v>1511325000</v>
      </c>
      <c r="AA805" s="103">
        <f>Coverages!$C$12*G805</f>
        <v>201510000</v>
      </c>
      <c r="AB805" s="103">
        <f>Coverages!$C$14*G805</f>
        <v>1007550000</v>
      </c>
      <c r="AC805" s="103">
        <f>Coverages!$C$16*G805</f>
        <v>20151000</v>
      </c>
      <c r="AD805" s="92">
        <f>Coverages!$C$18*G805</f>
        <v>20151000</v>
      </c>
      <c r="AE805" s="106">
        <f t="shared" si="387"/>
        <v>2.9030817329164807E-2</v>
      </c>
      <c r="AF805" s="107">
        <f t="shared" si="370"/>
        <v>0.31472383504540719</v>
      </c>
      <c r="AG805" s="107">
        <f t="shared" si="371"/>
        <v>1.0126544588357898</v>
      </c>
      <c r="AH805" s="107">
        <f t="shared" si="372"/>
        <v>0.4633020693762096</v>
      </c>
      <c r="AI805" s="108">
        <f t="shared" si="373"/>
        <v>0.12148280482358195</v>
      </c>
      <c r="AJ805" s="106">
        <f t="shared" si="394"/>
        <v>3.3803918079152173E-2</v>
      </c>
      <c r="AK805" s="107">
        <f t="shared" si="388"/>
        <v>0.32792662996857824</v>
      </c>
      <c r="AL805" s="107">
        <f t="shared" si="389"/>
        <v>1.0158727154851213</v>
      </c>
      <c r="AM805" s="107">
        <f t="shared" si="390"/>
        <v>0.47747844876372741</v>
      </c>
      <c r="AN805" s="108">
        <f t="shared" si="391"/>
        <v>0.13077034670682983</v>
      </c>
      <c r="AO805" s="102">
        <f t="shared" si="392"/>
        <v>478.70507667113293</v>
      </c>
      <c r="AP805" s="103">
        <f t="shared" si="374"/>
        <v>646.00133988387677</v>
      </c>
      <c r="AQ805" s="103">
        <f t="shared" si="375"/>
        <v>924.86154533273782</v>
      </c>
      <c r="AR805" s="103">
        <f t="shared" si="376"/>
        <v>831.74467768348961</v>
      </c>
      <c r="AS805" s="92">
        <f t="shared" si="377"/>
        <v>600.83861843084708</v>
      </c>
      <c r="AT805" s="102">
        <f t="shared" si="393"/>
        <v>480.21770784917231</v>
      </c>
      <c r="AU805" s="103">
        <f t="shared" si="378"/>
        <v>648.0426003914082</v>
      </c>
      <c r="AV805" s="103">
        <f t="shared" si="379"/>
        <v>927.78395931373905</v>
      </c>
      <c r="AW805" s="103">
        <f t="shared" si="380"/>
        <v>834.37285731421593</v>
      </c>
      <c r="AX805" s="92">
        <f t="shared" si="381"/>
        <v>602.73717199022997</v>
      </c>
    </row>
    <row r="806" spans="1:50" x14ac:dyDescent="0.2">
      <c r="A806" s="85" t="str">
        <f t="shared" si="382"/>
        <v>2016_2</v>
      </c>
      <c r="B806" s="59">
        <v>2016</v>
      </c>
      <c r="C806" s="59">
        <v>2</v>
      </c>
      <c r="D806" s="83" t="str">
        <f t="shared" si="383"/>
        <v>MSA_Personal</v>
      </c>
      <c r="E806" s="70" t="s">
        <v>26</v>
      </c>
      <c r="F806" s="71" t="s">
        <v>14</v>
      </c>
      <c r="G806" s="88">
        <f t="shared" si="384"/>
        <v>6568</v>
      </c>
      <c r="H806" s="72">
        <v>26272</v>
      </c>
      <c r="I806" s="88">
        <f t="shared" si="385"/>
        <v>2699448000</v>
      </c>
      <c r="J806" s="92">
        <f t="shared" si="386"/>
        <v>10797792000</v>
      </c>
      <c r="K806" s="67">
        <v>359</v>
      </c>
      <c r="L806" s="68">
        <v>2741</v>
      </c>
      <c r="M806" s="68">
        <v>4466</v>
      </c>
      <c r="N806" s="68">
        <v>5191</v>
      </c>
      <c r="O806" s="69">
        <v>1022</v>
      </c>
      <c r="P806" s="67">
        <v>7762980</v>
      </c>
      <c r="Q806" s="68">
        <v>9007434</v>
      </c>
      <c r="R806" s="68">
        <v>5348950</v>
      </c>
      <c r="S806" s="68">
        <v>14681298</v>
      </c>
      <c r="T806" s="69">
        <v>4272228</v>
      </c>
      <c r="U806" s="102">
        <f t="shared" si="365"/>
        <v>21623.899721448466</v>
      </c>
      <c r="V806" s="103">
        <f t="shared" si="366"/>
        <v>3286.1853338197739</v>
      </c>
      <c r="W806" s="103">
        <f t="shared" si="367"/>
        <v>1197.704881325571</v>
      </c>
      <c r="X806" s="103">
        <f t="shared" si="368"/>
        <v>2828.2215372760547</v>
      </c>
      <c r="Y806" s="92">
        <f t="shared" si="369"/>
        <v>4180.262230919765</v>
      </c>
      <c r="Z806" s="102">
        <f>Coverages!$C$10*G806</f>
        <v>1477800000</v>
      </c>
      <c r="AA806" s="103">
        <f>Coverages!$C$12*G806</f>
        <v>197040000</v>
      </c>
      <c r="AB806" s="103">
        <f>Coverages!$C$14*G806</f>
        <v>985200000</v>
      </c>
      <c r="AC806" s="103">
        <f>Coverages!$C$16*G806</f>
        <v>19704000</v>
      </c>
      <c r="AD806" s="92">
        <f>Coverages!$C$18*G806</f>
        <v>19704000</v>
      </c>
      <c r="AE806" s="106">
        <f t="shared" si="387"/>
        <v>5.4658952496954932E-2</v>
      </c>
      <c r="AF806" s="107">
        <f t="shared" si="370"/>
        <v>0.41732643118148599</v>
      </c>
      <c r="AG806" s="107">
        <f t="shared" si="371"/>
        <v>0.67996345919610235</v>
      </c>
      <c r="AH806" s="107">
        <f t="shared" si="372"/>
        <v>0.79034713763702802</v>
      </c>
      <c r="AI806" s="108">
        <f t="shared" si="373"/>
        <v>0.15560292326431183</v>
      </c>
      <c r="AJ806" s="106">
        <f t="shared" si="394"/>
        <v>6.1194233395013058E-2</v>
      </c>
      <c r="AK806" s="107">
        <f t="shared" si="388"/>
        <v>0.43150361445711549</v>
      </c>
      <c r="AL806" s="107">
        <f t="shared" si="389"/>
        <v>0.69337510020426163</v>
      </c>
      <c r="AM806" s="107">
        <f t="shared" si="390"/>
        <v>0.80205017763732622</v>
      </c>
      <c r="AN806" s="108">
        <f t="shared" si="391"/>
        <v>0.16602421575796605</v>
      </c>
      <c r="AO806" s="102">
        <f t="shared" si="392"/>
        <v>1181.9397076735688</v>
      </c>
      <c r="AP806" s="103">
        <f t="shared" si="374"/>
        <v>1371.4119975639464</v>
      </c>
      <c r="AQ806" s="103">
        <f t="shared" si="375"/>
        <v>814.39555420219244</v>
      </c>
      <c r="AR806" s="103">
        <f t="shared" si="376"/>
        <v>2235.276796589525</v>
      </c>
      <c r="AS806" s="92">
        <f t="shared" si="377"/>
        <v>650.46102314250913</v>
      </c>
      <c r="AT806" s="102">
        <f t="shared" si="393"/>
        <v>1185.6744473692961</v>
      </c>
      <c r="AU806" s="103">
        <f t="shared" si="378"/>
        <v>1375.7454392727288</v>
      </c>
      <c r="AV806" s="103">
        <f t="shared" si="379"/>
        <v>816.96891338841476</v>
      </c>
      <c r="AW806" s="103">
        <f t="shared" si="380"/>
        <v>2242.339912355043</v>
      </c>
      <c r="AX806" s="92">
        <f t="shared" si="381"/>
        <v>652.51637553305977</v>
      </c>
    </row>
    <row r="807" spans="1:50" x14ac:dyDescent="0.2">
      <c r="A807" s="85" t="str">
        <f t="shared" si="382"/>
        <v>2016_2</v>
      </c>
      <c r="B807" s="59">
        <v>2016</v>
      </c>
      <c r="C807" s="59">
        <v>2</v>
      </c>
      <c r="D807" s="83" t="str">
        <f t="shared" si="383"/>
        <v>LYA_Personal</v>
      </c>
      <c r="E807" s="70" t="s">
        <v>27</v>
      </c>
      <c r="F807" s="71" t="s">
        <v>14</v>
      </c>
      <c r="G807" s="88">
        <f t="shared" si="384"/>
        <v>1691</v>
      </c>
      <c r="H807" s="72">
        <v>6764</v>
      </c>
      <c r="I807" s="88">
        <f t="shared" si="385"/>
        <v>695001000</v>
      </c>
      <c r="J807" s="92">
        <f t="shared" si="386"/>
        <v>2780004000</v>
      </c>
      <c r="K807" s="67">
        <v>210</v>
      </c>
      <c r="L807" s="68">
        <v>806</v>
      </c>
      <c r="M807" s="68">
        <v>1146</v>
      </c>
      <c r="N807" s="68">
        <v>1152</v>
      </c>
      <c r="O807" s="69">
        <v>334</v>
      </c>
      <c r="P807" s="67">
        <v>4398437</v>
      </c>
      <c r="Q807" s="68">
        <v>2603089</v>
      </c>
      <c r="R807" s="68">
        <v>1015838</v>
      </c>
      <c r="S807" s="68">
        <v>3870284</v>
      </c>
      <c r="T807" s="69">
        <v>3053027</v>
      </c>
      <c r="U807" s="102">
        <f t="shared" si="365"/>
        <v>20944.938095238096</v>
      </c>
      <c r="V807" s="103">
        <f t="shared" si="366"/>
        <v>3229.6389578163771</v>
      </c>
      <c r="W807" s="103">
        <f t="shared" si="367"/>
        <v>886.42059336823729</v>
      </c>
      <c r="X807" s="103">
        <f t="shared" si="368"/>
        <v>3359.6215277777778</v>
      </c>
      <c r="Y807" s="92">
        <f t="shared" si="369"/>
        <v>9140.7994011976043</v>
      </c>
      <c r="Z807" s="102">
        <f>Coverages!$C$10*G807</f>
        <v>380475000</v>
      </c>
      <c r="AA807" s="103">
        <f>Coverages!$C$12*G807</f>
        <v>50730000</v>
      </c>
      <c r="AB807" s="103">
        <f>Coverages!$C$14*G807</f>
        <v>253650000</v>
      </c>
      <c r="AC807" s="103">
        <f>Coverages!$C$16*G807</f>
        <v>5073000</v>
      </c>
      <c r="AD807" s="92">
        <f>Coverages!$C$18*G807</f>
        <v>5073000</v>
      </c>
      <c r="AE807" s="106">
        <f t="shared" si="387"/>
        <v>0.12418687167356594</v>
      </c>
      <c r="AF807" s="107">
        <f t="shared" si="370"/>
        <v>0.47664104080425784</v>
      </c>
      <c r="AG807" s="107">
        <f t="shared" si="371"/>
        <v>0.67770549970431693</v>
      </c>
      <c r="AH807" s="107">
        <f t="shared" si="372"/>
        <v>0.68125369603784747</v>
      </c>
      <c r="AI807" s="108">
        <f t="shared" si="373"/>
        <v>0.19751626256652868</v>
      </c>
      <c r="AJ807" s="106">
        <f t="shared" si="394"/>
        <v>0.1428733596710644</v>
      </c>
      <c r="AK807" s="107">
        <f t="shared" si="388"/>
        <v>0.50494059967635085</v>
      </c>
      <c r="AL807" s="107">
        <f t="shared" si="389"/>
        <v>0.70418629777354969</v>
      </c>
      <c r="AM807" s="107">
        <f t="shared" si="390"/>
        <v>0.70765717365222602</v>
      </c>
      <c r="AN807" s="108">
        <f t="shared" si="391"/>
        <v>0.22007442226419771</v>
      </c>
      <c r="AO807" s="102">
        <f t="shared" si="392"/>
        <v>2601.0863394441158</v>
      </c>
      <c r="AP807" s="103">
        <f t="shared" si="374"/>
        <v>1539.3784742755765</v>
      </c>
      <c r="AQ807" s="103">
        <f t="shared" si="375"/>
        <v>600.73211117681842</v>
      </c>
      <c r="AR807" s="103">
        <f t="shared" si="376"/>
        <v>2288.7545830869308</v>
      </c>
      <c r="AS807" s="92">
        <f t="shared" si="377"/>
        <v>1805.4565345949143</v>
      </c>
      <c r="AT807" s="102">
        <f t="shared" si="393"/>
        <v>2609.3053546281108</v>
      </c>
      <c r="AU807" s="103">
        <f t="shared" si="378"/>
        <v>1544.2426630808932</v>
      </c>
      <c r="AV807" s="103">
        <f t="shared" si="379"/>
        <v>602.63032819038006</v>
      </c>
      <c r="AW807" s="103">
        <f t="shared" si="380"/>
        <v>2295.9866800710124</v>
      </c>
      <c r="AX807" s="92">
        <f t="shared" si="381"/>
        <v>1811.1614873474823</v>
      </c>
    </row>
    <row r="808" spans="1:50" x14ac:dyDescent="0.2">
      <c r="A808" s="85" t="str">
        <f t="shared" si="382"/>
        <v>2016_2</v>
      </c>
      <c r="B808" s="59">
        <v>2016</v>
      </c>
      <c r="C808" s="59">
        <v>2</v>
      </c>
      <c r="D808" s="83" t="str">
        <f t="shared" si="383"/>
        <v>MMA_Personal</v>
      </c>
      <c r="E808" s="70" t="s">
        <v>28</v>
      </c>
      <c r="F808" s="71" t="s">
        <v>14</v>
      </c>
      <c r="G808" s="88">
        <f t="shared" si="384"/>
        <v>11646.25</v>
      </c>
      <c r="H808" s="72">
        <v>46585</v>
      </c>
      <c r="I808" s="88">
        <f t="shared" si="385"/>
        <v>4786608750</v>
      </c>
      <c r="J808" s="92">
        <f t="shared" si="386"/>
        <v>19146435000</v>
      </c>
      <c r="K808" s="67">
        <v>1292</v>
      </c>
      <c r="L808" s="68">
        <v>4963</v>
      </c>
      <c r="M808" s="68">
        <v>9229</v>
      </c>
      <c r="N808" s="68">
        <v>8214</v>
      </c>
      <c r="O808" s="69">
        <v>1794</v>
      </c>
      <c r="P808" s="67">
        <v>18698953</v>
      </c>
      <c r="Q808" s="68">
        <v>16389017</v>
      </c>
      <c r="R808" s="68">
        <v>11358739</v>
      </c>
      <c r="S808" s="68">
        <v>26619772</v>
      </c>
      <c r="T808" s="69">
        <v>20412767</v>
      </c>
      <c r="U808" s="102">
        <f t="shared" si="365"/>
        <v>14472.873839009288</v>
      </c>
      <c r="V808" s="103">
        <f t="shared" si="366"/>
        <v>3302.2399758210759</v>
      </c>
      <c r="W808" s="103">
        <f t="shared" si="367"/>
        <v>1230.7659551414022</v>
      </c>
      <c r="X808" s="103">
        <f t="shared" si="368"/>
        <v>3240.7806184562942</v>
      </c>
      <c r="Y808" s="92">
        <f t="shared" si="369"/>
        <v>11378.353957636566</v>
      </c>
      <c r="Z808" s="102">
        <f>Coverages!$C$10*G808</f>
        <v>2620406250</v>
      </c>
      <c r="AA808" s="103">
        <f>Coverages!$C$12*G808</f>
        <v>349387500</v>
      </c>
      <c r="AB808" s="103">
        <f>Coverages!$C$14*G808</f>
        <v>1746937500</v>
      </c>
      <c r="AC808" s="103">
        <f>Coverages!$C$16*G808</f>
        <v>34938750</v>
      </c>
      <c r="AD808" s="92">
        <f>Coverages!$C$18*G808</f>
        <v>34938750</v>
      </c>
      <c r="AE808" s="106">
        <f t="shared" si="387"/>
        <v>0.11093699688741011</v>
      </c>
      <c r="AF808" s="107">
        <f t="shared" si="370"/>
        <v>0.42614575507137492</v>
      </c>
      <c r="AG808" s="107">
        <f t="shared" si="371"/>
        <v>0.79244391971664696</v>
      </c>
      <c r="AH808" s="107">
        <f t="shared" si="372"/>
        <v>0.70529140281206393</v>
      </c>
      <c r="AI808" s="108">
        <f t="shared" si="373"/>
        <v>0.15404100032199206</v>
      </c>
      <c r="AJ808" s="106">
        <f t="shared" si="394"/>
        <v>0.1177175846022363</v>
      </c>
      <c r="AK808" s="107">
        <f t="shared" si="388"/>
        <v>0.43682259543637247</v>
      </c>
      <c r="AL808" s="107">
        <f t="shared" si="389"/>
        <v>0.80120010344630743</v>
      </c>
      <c r="AM808" s="107">
        <f t="shared" si="390"/>
        <v>0.71513476724518421</v>
      </c>
      <c r="AN808" s="108">
        <f t="shared" si="391"/>
        <v>0.16183491575789388</v>
      </c>
      <c r="AO808" s="102">
        <f t="shared" si="392"/>
        <v>1605.5771600300525</v>
      </c>
      <c r="AP808" s="103">
        <f t="shared" si="374"/>
        <v>1407.2355479231512</v>
      </c>
      <c r="AQ808" s="103">
        <f t="shared" si="375"/>
        <v>975.31299774605554</v>
      </c>
      <c r="AR808" s="103">
        <f t="shared" si="376"/>
        <v>2285.6947085971879</v>
      </c>
      <c r="AS808" s="92">
        <f t="shared" si="377"/>
        <v>1752.733025652034</v>
      </c>
      <c r="AT808" s="102">
        <f t="shared" si="393"/>
        <v>1610.6505260530284</v>
      </c>
      <c r="AU808" s="103">
        <f t="shared" si="378"/>
        <v>1411.6821862989884</v>
      </c>
      <c r="AV808" s="103">
        <f t="shared" si="379"/>
        <v>978.39483021584419</v>
      </c>
      <c r="AW808" s="103">
        <f t="shared" si="380"/>
        <v>2292.9171368691968</v>
      </c>
      <c r="AX808" s="92">
        <f t="shared" si="381"/>
        <v>1758.2713805819985</v>
      </c>
    </row>
    <row r="809" spans="1:50" x14ac:dyDescent="0.2">
      <c r="A809" s="85" t="str">
        <f t="shared" si="382"/>
        <v>2016_2</v>
      </c>
      <c r="B809" s="59">
        <v>2016</v>
      </c>
      <c r="C809" s="59">
        <v>2</v>
      </c>
      <c r="D809" s="83" t="str">
        <f t="shared" si="383"/>
        <v>LYH_Personal</v>
      </c>
      <c r="E809" s="70" t="s">
        <v>29</v>
      </c>
      <c r="F809" s="71" t="s">
        <v>14</v>
      </c>
      <c r="G809" s="88">
        <f t="shared" si="384"/>
        <v>1245.25</v>
      </c>
      <c r="H809" s="72">
        <v>4981</v>
      </c>
      <c r="I809" s="88">
        <f t="shared" si="385"/>
        <v>511797750</v>
      </c>
      <c r="J809" s="92">
        <f t="shared" si="386"/>
        <v>2047191000</v>
      </c>
      <c r="K809" s="67">
        <v>161</v>
      </c>
      <c r="L809" s="68">
        <v>582</v>
      </c>
      <c r="M809" s="68">
        <v>784</v>
      </c>
      <c r="N809" s="68">
        <v>953</v>
      </c>
      <c r="O809" s="69">
        <v>219</v>
      </c>
      <c r="P809" s="67">
        <v>2725712</v>
      </c>
      <c r="Q809" s="68">
        <v>1796819</v>
      </c>
      <c r="R809" s="68">
        <v>824301</v>
      </c>
      <c r="S809" s="68">
        <v>2795574</v>
      </c>
      <c r="T809" s="69">
        <v>1881649</v>
      </c>
      <c r="U809" s="102">
        <f t="shared" si="365"/>
        <v>16929.888198757762</v>
      </c>
      <c r="V809" s="103">
        <f t="shared" si="366"/>
        <v>3087.3178694158078</v>
      </c>
      <c r="W809" s="103">
        <f t="shared" si="367"/>
        <v>1051.404336734694</v>
      </c>
      <c r="X809" s="103">
        <f t="shared" si="368"/>
        <v>2933.4459601259182</v>
      </c>
      <c r="Y809" s="92">
        <f t="shared" si="369"/>
        <v>8592.0045662100456</v>
      </c>
      <c r="Z809" s="102">
        <f>Coverages!$C$10*G809</f>
        <v>280181250</v>
      </c>
      <c r="AA809" s="103">
        <f>Coverages!$C$12*G809</f>
        <v>37357500</v>
      </c>
      <c r="AB809" s="103">
        <f>Coverages!$C$14*G809</f>
        <v>186787500</v>
      </c>
      <c r="AC809" s="103">
        <f>Coverages!$C$16*G809</f>
        <v>3735750</v>
      </c>
      <c r="AD809" s="92">
        <f>Coverages!$C$18*G809</f>
        <v>3735750</v>
      </c>
      <c r="AE809" s="106">
        <f t="shared" si="387"/>
        <v>0.12929130696647259</v>
      </c>
      <c r="AF809" s="107">
        <f t="shared" si="370"/>
        <v>0.46737602890985747</v>
      </c>
      <c r="AG809" s="107">
        <f t="shared" si="371"/>
        <v>0.62959245131499697</v>
      </c>
      <c r="AH809" s="107">
        <f t="shared" si="372"/>
        <v>0.76530817104998994</v>
      </c>
      <c r="AI809" s="108">
        <f t="shared" si="373"/>
        <v>0.17586829953824534</v>
      </c>
      <c r="AJ809" s="106">
        <f t="shared" si="394"/>
        <v>0.15144513339908927</v>
      </c>
      <c r="AK809" s="107">
        <f t="shared" si="388"/>
        <v>0.50031964111905425</v>
      </c>
      <c r="AL809" s="107">
        <f t="shared" si="389"/>
        <v>0.66147825121493797</v>
      </c>
      <c r="AM809" s="107">
        <f t="shared" si="390"/>
        <v>0.79329120540475817</v>
      </c>
      <c r="AN809" s="108">
        <f t="shared" si="391"/>
        <v>0.20100566376651149</v>
      </c>
      <c r="AO809" s="102">
        <f t="shared" si="392"/>
        <v>2188.8873720136517</v>
      </c>
      <c r="AP809" s="103">
        <f t="shared" si="374"/>
        <v>1442.9383657900021</v>
      </c>
      <c r="AQ809" s="103">
        <f t="shared" si="375"/>
        <v>661.95623368801444</v>
      </c>
      <c r="AR809" s="103">
        <f t="shared" si="376"/>
        <v>2244.990162617948</v>
      </c>
      <c r="AS809" s="92">
        <f t="shared" si="377"/>
        <v>1511.0612326841999</v>
      </c>
      <c r="AT809" s="102">
        <f t="shared" si="393"/>
        <v>2195.8039046461208</v>
      </c>
      <c r="AU809" s="103">
        <f t="shared" si="378"/>
        <v>1447.4978193376039</v>
      </c>
      <c r="AV809" s="103">
        <f t="shared" si="379"/>
        <v>664.04790909813732</v>
      </c>
      <c r="AW809" s="103">
        <f t="shared" si="380"/>
        <v>2252.0839710604696</v>
      </c>
      <c r="AX809" s="92">
        <f t="shared" si="381"/>
        <v>1515.8359435529026</v>
      </c>
    </row>
    <row r="810" spans="1:50" x14ac:dyDescent="0.2">
      <c r="A810" s="85" t="str">
        <f t="shared" si="382"/>
        <v>2016_2</v>
      </c>
      <c r="B810" s="59">
        <v>2016</v>
      </c>
      <c r="C810" s="59">
        <v>2</v>
      </c>
      <c r="D810" s="83" t="str">
        <f t="shared" si="383"/>
        <v>SSA_Personal</v>
      </c>
      <c r="E810" s="70" t="s">
        <v>30</v>
      </c>
      <c r="F810" s="71" t="s">
        <v>14</v>
      </c>
      <c r="G810" s="88">
        <f t="shared" si="384"/>
        <v>2467.5</v>
      </c>
      <c r="H810" s="72">
        <v>9870</v>
      </c>
      <c r="I810" s="88">
        <f t="shared" si="385"/>
        <v>1014142500</v>
      </c>
      <c r="J810" s="92">
        <f t="shared" si="386"/>
        <v>4056570000</v>
      </c>
      <c r="K810" s="67">
        <v>296</v>
      </c>
      <c r="L810" s="68">
        <v>1070</v>
      </c>
      <c r="M810" s="68">
        <v>3221</v>
      </c>
      <c r="N810" s="68">
        <v>1233</v>
      </c>
      <c r="O810" s="69">
        <v>1312</v>
      </c>
      <c r="P810" s="67">
        <v>5870289</v>
      </c>
      <c r="Q810" s="68">
        <v>1915284</v>
      </c>
      <c r="R810" s="68">
        <v>2201161</v>
      </c>
      <c r="S810" s="68">
        <v>4040004</v>
      </c>
      <c r="T810" s="69">
        <v>7553375</v>
      </c>
      <c r="U810" s="102">
        <f t="shared" si="365"/>
        <v>19832.057432432433</v>
      </c>
      <c r="V810" s="103">
        <f t="shared" si="366"/>
        <v>1789.9850467289721</v>
      </c>
      <c r="W810" s="103">
        <f t="shared" si="367"/>
        <v>683.37814343371622</v>
      </c>
      <c r="X810" s="103">
        <f t="shared" si="368"/>
        <v>3276.5644768856446</v>
      </c>
      <c r="Y810" s="92">
        <f t="shared" si="369"/>
        <v>5757.1455792682927</v>
      </c>
      <c r="Z810" s="102">
        <f>Coverages!$C$10*G810</f>
        <v>555187500</v>
      </c>
      <c r="AA810" s="103">
        <f>Coverages!$C$12*G810</f>
        <v>74025000</v>
      </c>
      <c r="AB810" s="103">
        <f>Coverages!$C$14*G810</f>
        <v>370125000</v>
      </c>
      <c r="AC810" s="103">
        <f>Coverages!$C$16*G810</f>
        <v>7402500</v>
      </c>
      <c r="AD810" s="92">
        <f>Coverages!$C$18*G810</f>
        <v>7402500</v>
      </c>
      <c r="AE810" s="106">
        <f t="shared" si="387"/>
        <v>0.11995947315096252</v>
      </c>
      <c r="AF810" s="107">
        <f t="shared" si="370"/>
        <v>0.43363728470111451</v>
      </c>
      <c r="AG810" s="107">
        <f t="shared" si="371"/>
        <v>1.3053698074974671</v>
      </c>
      <c r="AH810" s="107">
        <f t="shared" si="372"/>
        <v>0.49969604863221884</v>
      </c>
      <c r="AI810" s="108">
        <f t="shared" si="373"/>
        <v>0.53171225937183386</v>
      </c>
      <c r="AJ810" s="106">
        <f t="shared" si="394"/>
        <v>0.13519985861337347</v>
      </c>
      <c r="AK810" s="107">
        <f t="shared" si="388"/>
        <v>0.45688273567472215</v>
      </c>
      <c r="AL810" s="107">
        <f t="shared" si="389"/>
        <v>1.3349844960549782</v>
      </c>
      <c r="AM810" s="107">
        <f t="shared" si="390"/>
        <v>0.52314898711727664</v>
      </c>
      <c r="AN810" s="108">
        <f t="shared" si="391"/>
        <v>0.55511798293584891</v>
      </c>
      <c r="AO810" s="102">
        <f t="shared" si="392"/>
        <v>2379.0431610942251</v>
      </c>
      <c r="AP810" s="103">
        <f t="shared" si="374"/>
        <v>776.20425531914896</v>
      </c>
      <c r="AQ810" s="103">
        <f t="shared" si="375"/>
        <v>892.06119554204656</v>
      </c>
      <c r="AR810" s="103">
        <f t="shared" si="376"/>
        <v>1637.28632218845</v>
      </c>
      <c r="AS810" s="92">
        <f t="shared" si="377"/>
        <v>3061.144883485309</v>
      </c>
      <c r="AT810" s="102">
        <f t="shared" si="393"/>
        <v>2386.5605554874428</v>
      </c>
      <c r="AU810" s="103">
        <f t="shared" si="378"/>
        <v>778.65693613316341</v>
      </c>
      <c r="AV810" s="103">
        <f t="shared" si="379"/>
        <v>894.87996568436324</v>
      </c>
      <c r="AW810" s="103">
        <f t="shared" si="380"/>
        <v>1642.4598840724011</v>
      </c>
      <c r="AX810" s="92">
        <f t="shared" si="381"/>
        <v>3070.8176097982509</v>
      </c>
    </row>
    <row r="811" spans="1:50" x14ac:dyDescent="0.2">
      <c r="A811" s="85" t="str">
        <f t="shared" si="382"/>
        <v>2016_2</v>
      </c>
      <c r="B811" s="59">
        <v>2016</v>
      </c>
      <c r="C811" s="59">
        <v>2</v>
      </c>
      <c r="D811" s="83" t="str">
        <f t="shared" si="383"/>
        <v>MML_Personal</v>
      </c>
      <c r="E811" s="70" t="s">
        <v>31</v>
      </c>
      <c r="F811" s="71" t="s">
        <v>14</v>
      </c>
      <c r="G811" s="88">
        <f t="shared" si="384"/>
        <v>7803</v>
      </c>
      <c r="H811" s="72">
        <v>31212</v>
      </c>
      <c r="I811" s="88">
        <f t="shared" si="385"/>
        <v>3207033000</v>
      </c>
      <c r="J811" s="92">
        <f t="shared" si="386"/>
        <v>12828132000</v>
      </c>
      <c r="K811" s="67">
        <v>710</v>
      </c>
      <c r="L811" s="68">
        <v>3102</v>
      </c>
      <c r="M811" s="68">
        <v>7671</v>
      </c>
      <c r="N811" s="68">
        <v>4128</v>
      </c>
      <c r="O811" s="69">
        <v>1126</v>
      </c>
      <c r="P811" s="67">
        <v>11026459</v>
      </c>
      <c r="Q811" s="68">
        <v>10063122</v>
      </c>
      <c r="R811" s="68">
        <v>4574863</v>
      </c>
      <c r="S811" s="68">
        <v>12647200</v>
      </c>
      <c r="T811" s="69">
        <v>2213366</v>
      </c>
      <c r="U811" s="102">
        <f t="shared" si="365"/>
        <v>15530.223943661971</v>
      </c>
      <c r="V811" s="103">
        <f t="shared" si="366"/>
        <v>3244.0754352030949</v>
      </c>
      <c r="W811" s="103">
        <f t="shared" si="367"/>
        <v>596.38417416242999</v>
      </c>
      <c r="X811" s="103">
        <f t="shared" si="368"/>
        <v>3063.7596899224804</v>
      </c>
      <c r="Y811" s="92">
        <f t="shared" si="369"/>
        <v>1965.689165186501</v>
      </c>
      <c r="Z811" s="102">
        <f>Coverages!$C$10*G811</f>
        <v>1755675000</v>
      </c>
      <c r="AA811" s="103">
        <f>Coverages!$C$12*G811</f>
        <v>234090000</v>
      </c>
      <c r="AB811" s="103">
        <f>Coverages!$C$14*G811</f>
        <v>1170450000</v>
      </c>
      <c r="AC811" s="103">
        <f>Coverages!$C$16*G811</f>
        <v>23409000</v>
      </c>
      <c r="AD811" s="92">
        <f>Coverages!$C$18*G811</f>
        <v>23409000</v>
      </c>
      <c r="AE811" s="106">
        <f t="shared" si="387"/>
        <v>9.0990644623862624E-2</v>
      </c>
      <c r="AF811" s="107">
        <f t="shared" si="370"/>
        <v>0.39753940792003079</v>
      </c>
      <c r="AG811" s="107">
        <f t="shared" si="371"/>
        <v>0.98308342945021143</v>
      </c>
      <c r="AH811" s="107">
        <f t="shared" si="372"/>
        <v>0.52902729719338715</v>
      </c>
      <c r="AI811" s="108">
        <f t="shared" si="373"/>
        <v>0.14430347302319621</v>
      </c>
      <c r="AJ811" s="106">
        <f t="shared" si="394"/>
        <v>9.8576554257970864E-2</v>
      </c>
      <c r="AK811" s="107">
        <f t="shared" si="388"/>
        <v>0.41044801949716714</v>
      </c>
      <c r="AL811" s="107">
        <f t="shared" si="389"/>
        <v>0.98648497638393717</v>
      </c>
      <c r="AM811" s="107">
        <f t="shared" si="390"/>
        <v>0.5421935450554537</v>
      </c>
      <c r="AN811" s="108">
        <f t="shared" si="391"/>
        <v>0.15357227052343023</v>
      </c>
      <c r="AO811" s="102">
        <f t="shared" si="392"/>
        <v>1413.1050877867488</v>
      </c>
      <c r="AP811" s="103">
        <f t="shared" si="374"/>
        <v>1289.6478277585545</v>
      </c>
      <c r="AQ811" s="103">
        <f t="shared" si="375"/>
        <v>586.2953992054338</v>
      </c>
      <c r="AR811" s="103">
        <f t="shared" si="376"/>
        <v>1620.8125080097398</v>
      </c>
      <c r="AS811" s="92">
        <f t="shared" si="377"/>
        <v>283.65577342047931</v>
      </c>
      <c r="AT811" s="102">
        <f t="shared" si="393"/>
        <v>1417.5702729661004</v>
      </c>
      <c r="AU811" s="103">
        <f t="shared" si="378"/>
        <v>1293.7229078193798</v>
      </c>
      <c r="AV811" s="103">
        <f t="shared" si="379"/>
        <v>588.14799852722547</v>
      </c>
      <c r="AW811" s="103">
        <f t="shared" si="380"/>
        <v>1625.9340152860373</v>
      </c>
      <c r="AX811" s="92">
        <f t="shared" si="381"/>
        <v>284.55208011872946</v>
      </c>
    </row>
    <row r="812" spans="1:50" x14ac:dyDescent="0.2">
      <c r="A812" s="85" t="str">
        <f t="shared" si="382"/>
        <v>2016_2</v>
      </c>
      <c r="B812" s="59">
        <v>2016</v>
      </c>
      <c r="C812" s="59">
        <v>2</v>
      </c>
      <c r="D812" s="83" t="str">
        <f t="shared" si="383"/>
        <v>LMH_Personal</v>
      </c>
      <c r="E812" s="70" t="s">
        <v>32</v>
      </c>
      <c r="F812" s="71" t="s">
        <v>14</v>
      </c>
      <c r="G812" s="88">
        <f t="shared" si="384"/>
        <v>5312.25</v>
      </c>
      <c r="H812" s="72">
        <v>21249</v>
      </c>
      <c r="I812" s="88">
        <f t="shared" si="385"/>
        <v>2183334750</v>
      </c>
      <c r="J812" s="92">
        <f t="shared" si="386"/>
        <v>8733339000</v>
      </c>
      <c r="K812" s="67">
        <v>312</v>
      </c>
      <c r="L812" s="68">
        <v>2678</v>
      </c>
      <c r="M812" s="68">
        <v>5462</v>
      </c>
      <c r="N812" s="68">
        <v>4488</v>
      </c>
      <c r="O812" s="69">
        <v>873</v>
      </c>
      <c r="P812" s="67">
        <v>12619149</v>
      </c>
      <c r="Q812" s="68">
        <v>9904055</v>
      </c>
      <c r="R812" s="68">
        <v>4871218</v>
      </c>
      <c r="S812" s="68">
        <v>15656778</v>
      </c>
      <c r="T812" s="69">
        <v>9497244</v>
      </c>
      <c r="U812" s="102">
        <f t="shared" si="365"/>
        <v>40445.990384615383</v>
      </c>
      <c r="V812" s="103">
        <f t="shared" si="366"/>
        <v>3698.3028379387601</v>
      </c>
      <c r="W812" s="103">
        <f t="shared" si="367"/>
        <v>891.83778835591363</v>
      </c>
      <c r="X812" s="103">
        <f t="shared" si="368"/>
        <v>3488.5868983957221</v>
      </c>
      <c r="Y812" s="92">
        <f t="shared" si="369"/>
        <v>10878.859106529209</v>
      </c>
      <c r="Z812" s="102">
        <f>Coverages!$C$10*G812</f>
        <v>1195256250</v>
      </c>
      <c r="AA812" s="103">
        <f>Coverages!$C$12*G812</f>
        <v>159367500</v>
      </c>
      <c r="AB812" s="103">
        <f>Coverages!$C$14*G812</f>
        <v>796837500</v>
      </c>
      <c r="AC812" s="103">
        <f>Coverages!$C$16*G812</f>
        <v>15936750</v>
      </c>
      <c r="AD812" s="92">
        <f>Coverages!$C$18*G812</f>
        <v>15936750</v>
      </c>
      <c r="AE812" s="106">
        <f t="shared" si="387"/>
        <v>5.8732175631794441E-2</v>
      </c>
      <c r="AF812" s="107">
        <f t="shared" si="370"/>
        <v>0.5041178408395689</v>
      </c>
      <c r="AG812" s="107">
        <f t="shared" si="371"/>
        <v>1.0281895618617347</v>
      </c>
      <c r="AH812" s="107">
        <f t="shared" si="372"/>
        <v>0.84483975716504311</v>
      </c>
      <c r="AI812" s="108">
        <f t="shared" si="373"/>
        <v>0.16433714527742482</v>
      </c>
      <c r="AJ812" s="106">
        <f t="shared" si="394"/>
        <v>6.62486004785134E-2</v>
      </c>
      <c r="AK812" s="107">
        <f t="shared" si="388"/>
        <v>0.52010134299473165</v>
      </c>
      <c r="AL812" s="107">
        <f t="shared" si="389"/>
        <v>1.0336320491915825</v>
      </c>
      <c r="AM812" s="107">
        <f t="shared" si="390"/>
        <v>0.85641403931983073</v>
      </c>
      <c r="AN812" s="108">
        <f t="shared" si="391"/>
        <v>0.17618391882031778</v>
      </c>
      <c r="AO812" s="102">
        <f t="shared" si="392"/>
        <v>2375.4810108710999</v>
      </c>
      <c r="AP812" s="103">
        <f t="shared" si="374"/>
        <v>1864.380441432538</v>
      </c>
      <c r="AQ812" s="103">
        <f t="shared" si="375"/>
        <v>916.97830486140526</v>
      </c>
      <c r="AR812" s="103">
        <f t="shared" si="376"/>
        <v>2947.2969080897924</v>
      </c>
      <c r="AS812" s="92">
        <f t="shared" si="377"/>
        <v>1787.8006494423266</v>
      </c>
      <c r="AT812" s="102">
        <f t="shared" si="393"/>
        <v>2382.9871494415765</v>
      </c>
      <c r="AU812" s="103">
        <f t="shared" si="378"/>
        <v>1870.2715842694774</v>
      </c>
      <c r="AV812" s="103">
        <f t="shared" si="379"/>
        <v>919.87580906830544</v>
      </c>
      <c r="AW812" s="103">
        <f t="shared" si="380"/>
        <v>2956.6098930807129</v>
      </c>
      <c r="AX812" s="92">
        <f t="shared" si="381"/>
        <v>1793.4498124327649</v>
      </c>
    </row>
    <row r="813" spans="1:50" x14ac:dyDescent="0.2">
      <c r="A813" s="85" t="str">
        <f t="shared" si="382"/>
        <v>2016_2</v>
      </c>
      <c r="B813" s="59">
        <v>2016</v>
      </c>
      <c r="C813" s="59">
        <v>2</v>
      </c>
      <c r="D813" s="83" t="str">
        <f t="shared" si="383"/>
        <v>SSL_Personal</v>
      </c>
      <c r="E813" s="70" t="s">
        <v>33</v>
      </c>
      <c r="F813" s="71" t="s">
        <v>14</v>
      </c>
      <c r="G813" s="88">
        <f t="shared" si="384"/>
        <v>4351.25</v>
      </c>
      <c r="H813" s="72">
        <v>17405</v>
      </c>
      <c r="I813" s="88">
        <f t="shared" si="385"/>
        <v>1788363750</v>
      </c>
      <c r="J813" s="92">
        <f t="shared" si="386"/>
        <v>7153455000</v>
      </c>
      <c r="K813" s="67">
        <v>608</v>
      </c>
      <c r="L813" s="68">
        <v>1870</v>
      </c>
      <c r="M813" s="68">
        <v>5249</v>
      </c>
      <c r="N813" s="68">
        <v>2837</v>
      </c>
      <c r="O813" s="69">
        <v>676</v>
      </c>
      <c r="P813" s="67">
        <v>8377556</v>
      </c>
      <c r="Q813" s="68">
        <v>5822395</v>
      </c>
      <c r="R813" s="68">
        <v>4237623</v>
      </c>
      <c r="S813" s="68">
        <v>8456828</v>
      </c>
      <c r="T813" s="69">
        <v>1587567</v>
      </c>
      <c r="U813" s="102">
        <f t="shared" si="365"/>
        <v>13778.875</v>
      </c>
      <c r="V813" s="103">
        <f t="shared" si="366"/>
        <v>3113.5802139037432</v>
      </c>
      <c r="W813" s="103">
        <f t="shared" si="367"/>
        <v>807.32006096399311</v>
      </c>
      <c r="X813" s="103">
        <f t="shared" si="368"/>
        <v>2980.9051815297848</v>
      </c>
      <c r="Y813" s="92">
        <f t="shared" si="369"/>
        <v>2348.4718934911243</v>
      </c>
      <c r="Z813" s="102">
        <f>Coverages!$C$10*G813</f>
        <v>979031250</v>
      </c>
      <c r="AA813" s="103">
        <f>Coverages!$C$12*G813</f>
        <v>130537500</v>
      </c>
      <c r="AB813" s="103">
        <f>Coverages!$C$14*G813</f>
        <v>652687500</v>
      </c>
      <c r="AC813" s="103">
        <f>Coverages!$C$16*G813</f>
        <v>13053750</v>
      </c>
      <c r="AD813" s="92">
        <f>Coverages!$C$18*G813</f>
        <v>13053750</v>
      </c>
      <c r="AE813" s="106">
        <f t="shared" si="387"/>
        <v>0.13972996265440965</v>
      </c>
      <c r="AF813" s="107">
        <f t="shared" si="370"/>
        <v>0.42976156276931915</v>
      </c>
      <c r="AG813" s="107">
        <f t="shared" si="371"/>
        <v>1.2063200229819018</v>
      </c>
      <c r="AH813" s="107">
        <f t="shared" si="372"/>
        <v>0.65199655271473711</v>
      </c>
      <c r="AI813" s="108">
        <f t="shared" si="373"/>
        <v>0.15535765584602126</v>
      </c>
      <c r="AJ813" s="106">
        <f t="shared" si="394"/>
        <v>0.1519764368814614</v>
      </c>
      <c r="AK813" s="107">
        <f t="shared" si="388"/>
        <v>0.44724758120402552</v>
      </c>
      <c r="AL813" s="107">
        <f t="shared" si="389"/>
        <v>1.2239418470025452</v>
      </c>
      <c r="AM813" s="107">
        <f t="shared" si="390"/>
        <v>0.66882187243778912</v>
      </c>
      <c r="AN813" s="108">
        <f t="shared" si="391"/>
        <v>0.16815299075381043</v>
      </c>
      <c r="AO813" s="102">
        <f t="shared" si="392"/>
        <v>1925.3216891697789</v>
      </c>
      <c r="AP813" s="103">
        <f t="shared" si="374"/>
        <v>1338.0970985349038</v>
      </c>
      <c r="AQ813" s="103">
        <f t="shared" si="375"/>
        <v>973.88635449583455</v>
      </c>
      <c r="AR813" s="103">
        <f t="shared" si="376"/>
        <v>1943.5399023269176</v>
      </c>
      <c r="AS813" s="92">
        <f t="shared" si="377"/>
        <v>364.85308819304799</v>
      </c>
      <c r="AT813" s="102">
        <f t="shared" si="393"/>
        <v>1931.4053965644143</v>
      </c>
      <c r="AU813" s="103">
        <f t="shared" si="378"/>
        <v>1342.3252705120281</v>
      </c>
      <c r="AV813" s="103">
        <f t="shared" si="379"/>
        <v>976.96367900202426</v>
      </c>
      <c r="AW813" s="103">
        <f t="shared" si="380"/>
        <v>1949.6811763498856</v>
      </c>
      <c r="AX813" s="92">
        <f t="shared" si="381"/>
        <v>366.00596536836969</v>
      </c>
    </row>
    <row r="814" spans="1:50" x14ac:dyDescent="0.2">
      <c r="A814" s="85" t="str">
        <f t="shared" si="382"/>
        <v>2016_2</v>
      </c>
      <c r="B814" s="59">
        <v>2016</v>
      </c>
      <c r="C814" s="59">
        <v>2</v>
      </c>
      <c r="D814" s="83" t="str">
        <f t="shared" si="383"/>
        <v>SSH_Personal</v>
      </c>
      <c r="E814" s="70" t="s">
        <v>34</v>
      </c>
      <c r="F814" s="71" t="s">
        <v>14</v>
      </c>
      <c r="G814" s="88">
        <f t="shared" si="384"/>
        <v>4257</v>
      </c>
      <c r="H814" s="72">
        <v>17028</v>
      </c>
      <c r="I814" s="88">
        <f t="shared" si="385"/>
        <v>1749627000</v>
      </c>
      <c r="J814" s="92">
        <f t="shared" si="386"/>
        <v>6998508000</v>
      </c>
      <c r="K814" s="67">
        <v>501</v>
      </c>
      <c r="L814" s="68">
        <v>2311</v>
      </c>
      <c r="M814" s="68">
        <v>4833</v>
      </c>
      <c r="N814" s="68">
        <v>3322</v>
      </c>
      <c r="O814" s="69">
        <v>505</v>
      </c>
      <c r="P814" s="67">
        <v>7690175</v>
      </c>
      <c r="Q814" s="68">
        <v>9572234</v>
      </c>
      <c r="R814" s="68">
        <v>10741988</v>
      </c>
      <c r="S814" s="68">
        <v>14791246</v>
      </c>
      <c r="T814" s="69">
        <v>1985863</v>
      </c>
      <c r="U814" s="102">
        <f t="shared" si="365"/>
        <v>15349.650698602794</v>
      </c>
      <c r="V814" s="103">
        <f t="shared" si="366"/>
        <v>4142.0311553440069</v>
      </c>
      <c r="W814" s="103">
        <f t="shared" si="367"/>
        <v>2222.6335609352368</v>
      </c>
      <c r="X814" s="103">
        <f t="shared" si="368"/>
        <v>4452.5123419626734</v>
      </c>
      <c r="Y814" s="92">
        <f t="shared" si="369"/>
        <v>3932.4019801980198</v>
      </c>
      <c r="Z814" s="102">
        <f>Coverages!$C$10*G814</f>
        <v>957825000</v>
      </c>
      <c r="AA814" s="103">
        <f>Coverages!$C$12*G814</f>
        <v>127710000</v>
      </c>
      <c r="AB814" s="103">
        <f>Coverages!$C$14*G814</f>
        <v>638550000</v>
      </c>
      <c r="AC814" s="103">
        <f>Coverages!$C$16*G814</f>
        <v>12771000</v>
      </c>
      <c r="AD814" s="92">
        <f>Coverages!$C$18*G814</f>
        <v>12771000</v>
      </c>
      <c r="AE814" s="106">
        <f t="shared" si="387"/>
        <v>0.11768851303735024</v>
      </c>
      <c r="AF814" s="107">
        <f t="shared" si="370"/>
        <v>0.54287056612638007</v>
      </c>
      <c r="AG814" s="107">
        <f t="shared" si="371"/>
        <v>1.1353065539112051</v>
      </c>
      <c r="AH814" s="107">
        <f t="shared" si="372"/>
        <v>0.78036175710594313</v>
      </c>
      <c r="AI814" s="108">
        <f t="shared" si="373"/>
        <v>0.11862814188395583</v>
      </c>
      <c r="AJ814" s="106">
        <f t="shared" si="394"/>
        <v>0.12919604263254675</v>
      </c>
      <c r="AK814" s="107">
        <f t="shared" si="388"/>
        <v>0.56066039770301979</v>
      </c>
      <c r="AL814" s="107">
        <f t="shared" si="389"/>
        <v>1.1493030744262813</v>
      </c>
      <c r="AM814" s="107">
        <f t="shared" si="390"/>
        <v>0.79514623748507252</v>
      </c>
      <c r="AN814" s="108">
        <f t="shared" si="391"/>
        <v>0.13017536479572939</v>
      </c>
      <c r="AO814" s="102">
        <f t="shared" si="392"/>
        <v>1806.4775663612872</v>
      </c>
      <c r="AP814" s="103">
        <f t="shared" si="374"/>
        <v>2248.5867982147051</v>
      </c>
      <c r="AQ814" s="103">
        <f t="shared" si="375"/>
        <v>2523.3704486727743</v>
      </c>
      <c r="AR814" s="103">
        <f t="shared" si="376"/>
        <v>3474.5703547098897</v>
      </c>
      <c r="AS814" s="92">
        <f t="shared" si="377"/>
        <v>466.49354005167959</v>
      </c>
      <c r="AT814" s="102">
        <f t="shared" si="393"/>
        <v>1812.1857454102928</v>
      </c>
      <c r="AU814" s="103">
        <f t="shared" si="378"/>
        <v>2255.6919714482115</v>
      </c>
      <c r="AV814" s="103">
        <f t="shared" si="379"/>
        <v>2531.34389412054</v>
      </c>
      <c r="AW814" s="103">
        <f t="shared" si="380"/>
        <v>3485.5494391294105</v>
      </c>
      <c r="AX814" s="92">
        <f t="shared" si="381"/>
        <v>467.96758473477138</v>
      </c>
    </row>
    <row r="815" spans="1:50" x14ac:dyDescent="0.2">
      <c r="A815" s="85" t="str">
        <f t="shared" si="382"/>
        <v>2016_2</v>
      </c>
      <c r="B815" s="59">
        <v>2016</v>
      </c>
      <c r="C815" s="59">
        <v>2</v>
      </c>
      <c r="D815" s="83" t="str">
        <f t="shared" si="383"/>
        <v>MMH_Personal</v>
      </c>
      <c r="E815" s="70" t="s">
        <v>35</v>
      </c>
      <c r="F815" s="71" t="s">
        <v>14</v>
      </c>
      <c r="G815" s="88">
        <f t="shared" si="384"/>
        <v>6763.5</v>
      </c>
      <c r="H815" s="72">
        <v>27054</v>
      </c>
      <c r="I815" s="88">
        <f t="shared" si="385"/>
        <v>2779798500</v>
      </c>
      <c r="J815" s="92">
        <f t="shared" si="386"/>
        <v>11119194000</v>
      </c>
      <c r="K815" s="67">
        <v>1189</v>
      </c>
      <c r="L815" s="68">
        <v>3939</v>
      </c>
      <c r="M815" s="68">
        <v>4937</v>
      </c>
      <c r="N815" s="68">
        <v>6458</v>
      </c>
      <c r="O815" s="69">
        <v>1430</v>
      </c>
      <c r="P815" s="67">
        <v>14807832</v>
      </c>
      <c r="Q815" s="68">
        <v>11891174</v>
      </c>
      <c r="R815" s="68">
        <v>5505722</v>
      </c>
      <c r="S815" s="68">
        <v>17839936</v>
      </c>
      <c r="T815" s="69">
        <v>3938826</v>
      </c>
      <c r="U815" s="102">
        <f t="shared" si="365"/>
        <v>12454.021867115223</v>
      </c>
      <c r="V815" s="103">
        <f t="shared" si="366"/>
        <v>3018.830667682153</v>
      </c>
      <c r="W815" s="103">
        <f t="shared" si="367"/>
        <v>1115.1958679359934</v>
      </c>
      <c r="X815" s="103">
        <f t="shared" si="368"/>
        <v>2762.4552493031897</v>
      </c>
      <c r="Y815" s="92">
        <f t="shared" si="369"/>
        <v>2754.4237762237763</v>
      </c>
      <c r="Z815" s="102">
        <f>Coverages!$C$10*G815</f>
        <v>1521787500</v>
      </c>
      <c r="AA815" s="103">
        <f>Coverages!$C$12*G815</f>
        <v>202905000</v>
      </c>
      <c r="AB815" s="103">
        <f>Coverages!$C$14*G815</f>
        <v>1014525000</v>
      </c>
      <c r="AC815" s="103">
        <f>Coverages!$C$16*G815</f>
        <v>20290500</v>
      </c>
      <c r="AD815" s="92">
        <f>Coverages!$C$18*G815</f>
        <v>20290500</v>
      </c>
      <c r="AE815" s="106">
        <f t="shared" si="387"/>
        <v>0.17579655503807201</v>
      </c>
      <c r="AF815" s="107">
        <f t="shared" si="370"/>
        <v>0.58239077400754047</v>
      </c>
      <c r="AG815" s="107">
        <f t="shared" si="371"/>
        <v>0.72994751238264211</v>
      </c>
      <c r="AH815" s="107">
        <f t="shared" si="372"/>
        <v>0.95483107858357363</v>
      </c>
      <c r="AI815" s="108">
        <f t="shared" si="373"/>
        <v>0.21142899386412362</v>
      </c>
      <c r="AJ815" s="106">
        <f t="shared" si="394"/>
        <v>0.18658087008693655</v>
      </c>
      <c r="AK815" s="107">
        <f t="shared" si="388"/>
        <v>0.59636289891343908</v>
      </c>
      <c r="AL815" s="107">
        <f t="shared" si="389"/>
        <v>0.74252633756288022</v>
      </c>
      <c r="AM815" s="107">
        <f t="shared" si="390"/>
        <v>0.96071481633360478</v>
      </c>
      <c r="AN815" s="108">
        <f t="shared" si="391"/>
        <v>0.22299738190773039</v>
      </c>
      <c r="AO815" s="102">
        <f t="shared" si="392"/>
        <v>2189.3741406076733</v>
      </c>
      <c r="AP815" s="103">
        <f t="shared" si="374"/>
        <v>1758.1391291491093</v>
      </c>
      <c r="AQ815" s="103">
        <f t="shared" si="375"/>
        <v>814.03444961927994</v>
      </c>
      <c r="AR815" s="103">
        <f t="shared" si="376"/>
        <v>2637.6781252310193</v>
      </c>
      <c r="AS815" s="92">
        <f t="shared" si="377"/>
        <v>582.36504768241298</v>
      </c>
      <c r="AT815" s="102">
        <f t="shared" si="393"/>
        <v>2196.2922113507407</v>
      </c>
      <c r="AU815" s="103">
        <f t="shared" si="378"/>
        <v>1763.6945664980826</v>
      </c>
      <c r="AV815" s="103">
        <f t="shared" si="379"/>
        <v>816.60666777300173</v>
      </c>
      <c r="AW815" s="103">
        <f t="shared" si="380"/>
        <v>2646.0127645826674</v>
      </c>
      <c r="AX815" s="92">
        <f t="shared" si="381"/>
        <v>584.20522772447669</v>
      </c>
    </row>
    <row r="816" spans="1:50" x14ac:dyDescent="0.2">
      <c r="A816" s="85" t="str">
        <f t="shared" si="382"/>
        <v>2016_2</v>
      </c>
      <c r="B816" s="59">
        <v>2016</v>
      </c>
      <c r="C816" s="59">
        <v>2</v>
      </c>
      <c r="D816" s="83" t="str">
        <f t="shared" si="383"/>
        <v>SYA_Personal</v>
      </c>
      <c r="E816" s="70" t="s">
        <v>36</v>
      </c>
      <c r="F816" s="71" t="s">
        <v>14</v>
      </c>
      <c r="G816" s="88">
        <f t="shared" si="384"/>
        <v>1978.25</v>
      </c>
      <c r="H816" s="72">
        <v>7913</v>
      </c>
      <c r="I816" s="88">
        <f t="shared" si="385"/>
        <v>813060750</v>
      </c>
      <c r="J816" s="92">
        <f t="shared" si="386"/>
        <v>3252243000</v>
      </c>
      <c r="K816" s="67">
        <v>322</v>
      </c>
      <c r="L816" s="68">
        <v>1127</v>
      </c>
      <c r="M816" s="68">
        <v>392</v>
      </c>
      <c r="N816" s="68">
        <v>1731</v>
      </c>
      <c r="O816" s="69">
        <v>625</v>
      </c>
      <c r="P816" s="67">
        <v>4846600</v>
      </c>
      <c r="Q816" s="68">
        <v>4018951</v>
      </c>
      <c r="R816" s="68">
        <v>289836</v>
      </c>
      <c r="S816" s="68">
        <v>5634474</v>
      </c>
      <c r="T816" s="69">
        <v>3308043</v>
      </c>
      <c r="U816" s="102">
        <f t="shared" si="365"/>
        <v>15051.552795031055</v>
      </c>
      <c r="V816" s="103">
        <f t="shared" si="366"/>
        <v>3566.0612244897961</v>
      </c>
      <c r="W816" s="103">
        <f t="shared" si="367"/>
        <v>739.37755102040819</v>
      </c>
      <c r="X816" s="103">
        <f t="shared" si="368"/>
        <v>3255.0398613518196</v>
      </c>
      <c r="Y816" s="92">
        <f t="shared" si="369"/>
        <v>5292.8688000000002</v>
      </c>
      <c r="Z816" s="102">
        <f>Coverages!$C$10*G816</f>
        <v>445106250</v>
      </c>
      <c r="AA816" s="103">
        <f>Coverages!$C$12*G816</f>
        <v>59347500</v>
      </c>
      <c r="AB816" s="103">
        <f>Coverages!$C$14*G816</f>
        <v>296737500</v>
      </c>
      <c r="AC816" s="103">
        <f>Coverages!$C$16*G816</f>
        <v>5934750</v>
      </c>
      <c r="AD816" s="92">
        <f>Coverages!$C$18*G816</f>
        <v>5934750</v>
      </c>
      <c r="AE816" s="106">
        <f t="shared" si="387"/>
        <v>0.16277012511057753</v>
      </c>
      <c r="AF816" s="107">
        <f t="shared" si="370"/>
        <v>0.56969543788702137</v>
      </c>
      <c r="AG816" s="107">
        <f t="shared" si="371"/>
        <v>0.19815493491722483</v>
      </c>
      <c r="AH816" s="107">
        <f t="shared" si="372"/>
        <v>0.87501579679009223</v>
      </c>
      <c r="AI816" s="108">
        <f t="shared" si="373"/>
        <v>0.31593580184506509</v>
      </c>
      <c r="AJ816" s="106">
        <f t="shared" si="394"/>
        <v>0.18210872557261054</v>
      </c>
      <c r="AK816" s="107">
        <f t="shared" si="388"/>
        <v>0.59563273278929785</v>
      </c>
      <c r="AL816" s="107">
        <f t="shared" si="389"/>
        <v>0.21903649828684185</v>
      </c>
      <c r="AM816" s="107">
        <f t="shared" si="390"/>
        <v>0.89233990323449641</v>
      </c>
      <c r="AN816" s="108">
        <f t="shared" si="391"/>
        <v>0.34028940281894782</v>
      </c>
      <c r="AO816" s="102">
        <f t="shared" si="392"/>
        <v>2449.9431315556681</v>
      </c>
      <c r="AP816" s="103">
        <f t="shared" si="374"/>
        <v>2031.5688108176419</v>
      </c>
      <c r="AQ816" s="103">
        <f t="shared" si="375"/>
        <v>146.51131050170605</v>
      </c>
      <c r="AR816" s="103">
        <f t="shared" si="376"/>
        <v>2848.211297864274</v>
      </c>
      <c r="AS816" s="92">
        <f t="shared" si="377"/>
        <v>1672.2067483887274</v>
      </c>
      <c r="AT816" s="102">
        <f t="shared" si="393"/>
        <v>2457.6845584713483</v>
      </c>
      <c r="AU816" s="103">
        <f t="shared" si="378"/>
        <v>2037.9882420569022</v>
      </c>
      <c r="AV816" s="103">
        <f t="shared" si="379"/>
        <v>146.97426271800882</v>
      </c>
      <c r="AW816" s="103">
        <f t="shared" si="380"/>
        <v>2857.2111882367617</v>
      </c>
      <c r="AX816" s="92">
        <f t="shared" si="381"/>
        <v>1677.4906532124032</v>
      </c>
    </row>
    <row r="817" spans="1:50" x14ac:dyDescent="0.2">
      <c r="A817" s="85" t="str">
        <f t="shared" si="382"/>
        <v>2016_2</v>
      </c>
      <c r="B817" s="59">
        <v>2016</v>
      </c>
      <c r="C817" s="59">
        <v>2</v>
      </c>
      <c r="D817" s="83" t="str">
        <f t="shared" si="383"/>
        <v>LSH_Personal</v>
      </c>
      <c r="E817" s="70" t="s">
        <v>37</v>
      </c>
      <c r="F817" s="71" t="s">
        <v>14</v>
      </c>
      <c r="G817" s="88">
        <f t="shared" si="384"/>
        <v>3702.25</v>
      </c>
      <c r="H817" s="72">
        <v>14809</v>
      </c>
      <c r="I817" s="88">
        <f t="shared" si="385"/>
        <v>1521624750</v>
      </c>
      <c r="J817" s="92">
        <f t="shared" si="386"/>
        <v>6086499000</v>
      </c>
      <c r="K817" s="67">
        <v>630</v>
      </c>
      <c r="L817" s="68">
        <v>2419</v>
      </c>
      <c r="M817" s="68">
        <v>1876</v>
      </c>
      <c r="N817" s="68">
        <v>5041</v>
      </c>
      <c r="O817" s="69">
        <v>1517</v>
      </c>
      <c r="P817" s="67">
        <v>10671889</v>
      </c>
      <c r="Q817" s="68">
        <v>6922755</v>
      </c>
      <c r="R817" s="68">
        <v>1846924</v>
      </c>
      <c r="S817" s="68">
        <v>16432790</v>
      </c>
      <c r="T817" s="69">
        <v>8734410</v>
      </c>
      <c r="U817" s="102">
        <f t="shared" si="365"/>
        <v>16939.506349206349</v>
      </c>
      <c r="V817" s="103">
        <f t="shared" si="366"/>
        <v>2861.8251343530383</v>
      </c>
      <c r="W817" s="103">
        <f t="shared" si="367"/>
        <v>984.50106609808097</v>
      </c>
      <c r="X817" s="103">
        <f t="shared" si="368"/>
        <v>3259.8274151953979</v>
      </c>
      <c r="Y817" s="92">
        <f t="shared" si="369"/>
        <v>5757.6862228081736</v>
      </c>
      <c r="Z817" s="102">
        <f>Coverages!$C$10*G817</f>
        <v>833006250</v>
      </c>
      <c r="AA817" s="103">
        <f>Coverages!$C$12*G817</f>
        <v>111067500</v>
      </c>
      <c r="AB817" s="103">
        <f>Coverages!$C$14*G817</f>
        <v>555337500</v>
      </c>
      <c r="AC817" s="103">
        <f>Coverages!$C$16*G817</f>
        <v>11106750</v>
      </c>
      <c r="AD817" s="92">
        <f>Coverages!$C$18*G817</f>
        <v>11106750</v>
      </c>
      <c r="AE817" s="106">
        <f t="shared" si="387"/>
        <v>0.17016679046525762</v>
      </c>
      <c r="AF817" s="107">
        <f t="shared" si="370"/>
        <v>0.65338645418326691</v>
      </c>
      <c r="AG817" s="107">
        <f t="shared" si="371"/>
        <v>0.50671888716321156</v>
      </c>
      <c r="AH817" s="107">
        <f t="shared" si="372"/>
        <v>1.3616044297386725</v>
      </c>
      <c r="AI817" s="108">
        <f t="shared" si="373"/>
        <v>0.40975082719967587</v>
      </c>
      <c r="AJ817" s="106">
        <f t="shared" si="394"/>
        <v>0.18455662696785824</v>
      </c>
      <c r="AK817" s="107">
        <f t="shared" si="388"/>
        <v>0.67160991590899621</v>
      </c>
      <c r="AL817" s="107">
        <f t="shared" si="389"/>
        <v>0.52586381967853812</v>
      </c>
      <c r="AM817" s="107">
        <f t="shared" si="390"/>
        <v>1.3884742894501836</v>
      </c>
      <c r="AN817" s="108">
        <f t="shared" si="391"/>
        <v>0.42858301008884964</v>
      </c>
      <c r="AO817" s="102">
        <f t="shared" si="392"/>
        <v>2882.5414275102976</v>
      </c>
      <c r="AP817" s="103">
        <f t="shared" si="374"/>
        <v>1869.8777770274833</v>
      </c>
      <c r="AQ817" s="103">
        <f t="shared" si="375"/>
        <v>498.86528462421501</v>
      </c>
      <c r="AR817" s="103">
        <f t="shared" si="376"/>
        <v>4438.5954487136205</v>
      </c>
      <c r="AS817" s="92">
        <f t="shared" si="377"/>
        <v>2359.2166925518268</v>
      </c>
      <c r="AT817" s="102">
        <f t="shared" si="393"/>
        <v>2891.6497955801806</v>
      </c>
      <c r="AU817" s="103">
        <f t="shared" si="378"/>
        <v>1875.7862905622121</v>
      </c>
      <c r="AV817" s="103">
        <f t="shared" si="379"/>
        <v>500.44161882232191</v>
      </c>
      <c r="AW817" s="103">
        <f t="shared" si="380"/>
        <v>4452.6206976395688</v>
      </c>
      <c r="AX817" s="92">
        <f t="shared" si="381"/>
        <v>2366.6714384879274</v>
      </c>
    </row>
    <row r="818" spans="1:50" x14ac:dyDescent="0.2">
      <c r="A818" s="85" t="str">
        <f t="shared" si="382"/>
        <v>2016_2</v>
      </c>
      <c r="B818" s="59">
        <v>2016</v>
      </c>
      <c r="C818" s="59">
        <v>2</v>
      </c>
      <c r="D818" s="83" t="str">
        <f t="shared" si="383"/>
        <v>SYH_Personal</v>
      </c>
      <c r="E818" s="70" t="s">
        <v>38</v>
      </c>
      <c r="F818" s="71" t="s">
        <v>14</v>
      </c>
      <c r="G818" s="88">
        <f t="shared" si="384"/>
        <v>1926.75</v>
      </c>
      <c r="H818" s="72">
        <v>7707</v>
      </c>
      <c r="I818" s="88">
        <f t="shared" si="385"/>
        <v>791894250</v>
      </c>
      <c r="J818" s="92">
        <f t="shared" si="386"/>
        <v>3167577000</v>
      </c>
      <c r="K818" s="67">
        <v>365</v>
      </c>
      <c r="L818" s="68">
        <v>1414</v>
      </c>
      <c r="M818" s="68">
        <v>1221</v>
      </c>
      <c r="N818" s="68">
        <v>2677</v>
      </c>
      <c r="O818" s="69">
        <v>50</v>
      </c>
      <c r="P818" s="67">
        <v>4046468</v>
      </c>
      <c r="Q818" s="68">
        <v>3689435</v>
      </c>
      <c r="R818" s="68">
        <v>1947045</v>
      </c>
      <c r="S818" s="68">
        <v>6815133</v>
      </c>
      <c r="T818" s="69">
        <v>296356</v>
      </c>
      <c r="U818" s="102">
        <f t="shared" si="365"/>
        <v>11086.213698630138</v>
      </c>
      <c r="V818" s="103">
        <f t="shared" si="366"/>
        <v>2609.2185289957565</v>
      </c>
      <c r="W818" s="103">
        <f t="shared" si="367"/>
        <v>1594.6314496314496</v>
      </c>
      <c r="X818" s="103">
        <f t="shared" si="368"/>
        <v>2545.8098617855808</v>
      </c>
      <c r="Y818" s="92">
        <f t="shared" si="369"/>
        <v>5927.12</v>
      </c>
      <c r="Z818" s="102">
        <f>Coverages!$C$10*G818</f>
        <v>433518750</v>
      </c>
      <c r="AA818" s="103">
        <f>Coverages!$C$12*G818</f>
        <v>57802500</v>
      </c>
      <c r="AB818" s="103">
        <f>Coverages!$C$14*G818</f>
        <v>289012500</v>
      </c>
      <c r="AC818" s="103">
        <f>Coverages!$C$16*G818</f>
        <v>5780250</v>
      </c>
      <c r="AD818" s="92">
        <f>Coverages!$C$18*G818</f>
        <v>5780250</v>
      </c>
      <c r="AE818" s="106">
        <f t="shared" si="387"/>
        <v>0.18943817308939925</v>
      </c>
      <c r="AF818" s="107">
        <f t="shared" si="370"/>
        <v>0.73387829246139868</v>
      </c>
      <c r="AG818" s="107">
        <f t="shared" si="371"/>
        <v>0.63370961463604514</v>
      </c>
      <c r="AH818" s="107">
        <f t="shared" si="372"/>
        <v>1.3893862722200596</v>
      </c>
      <c r="AI818" s="108">
        <f t="shared" si="373"/>
        <v>2.5950434669780718E-2</v>
      </c>
      <c r="AJ818" s="106">
        <f t="shared" si="394"/>
        <v>0.21023849513503517</v>
      </c>
      <c r="AK818" s="107">
        <f t="shared" si="388"/>
        <v>0.75733653157418179</v>
      </c>
      <c r="AL818" s="107">
        <f t="shared" si="389"/>
        <v>0.65928376091477614</v>
      </c>
      <c r="AM818" s="107">
        <f t="shared" si="390"/>
        <v>1.4284294409111009</v>
      </c>
      <c r="AN818" s="108">
        <f t="shared" si="391"/>
        <v>3.4389728034244955E-2</v>
      </c>
      <c r="AO818" s="102">
        <f t="shared" si="392"/>
        <v>2100.152069547165</v>
      </c>
      <c r="AP818" s="103">
        <f t="shared" si="374"/>
        <v>1914.8488387180485</v>
      </c>
      <c r="AQ818" s="103">
        <f t="shared" si="375"/>
        <v>1010.533281432464</v>
      </c>
      <c r="AR818" s="103">
        <f t="shared" si="376"/>
        <v>3537.1132736473337</v>
      </c>
      <c r="AS818" s="92">
        <f t="shared" si="377"/>
        <v>153.8113403399507</v>
      </c>
      <c r="AT818" s="102">
        <f t="shared" si="393"/>
        <v>2106.788212871802</v>
      </c>
      <c r="AU818" s="103">
        <f t="shared" si="378"/>
        <v>1920.8994535868505</v>
      </c>
      <c r="AV818" s="103">
        <f t="shared" si="379"/>
        <v>1013.7264043434861</v>
      </c>
      <c r="AW818" s="103">
        <f t="shared" si="380"/>
        <v>3548.2899836483675</v>
      </c>
      <c r="AX818" s="92">
        <f t="shared" si="381"/>
        <v>154.29735947839839</v>
      </c>
    </row>
    <row r="819" spans="1:50" x14ac:dyDescent="0.2">
      <c r="A819" s="85" t="str">
        <f t="shared" si="382"/>
        <v>2016_2</v>
      </c>
      <c r="B819" s="59">
        <v>2016</v>
      </c>
      <c r="C819" s="59">
        <v>2</v>
      </c>
      <c r="D819" s="83" t="str">
        <f t="shared" si="383"/>
        <v>MSH_Personal</v>
      </c>
      <c r="E819" s="70" t="s">
        <v>39</v>
      </c>
      <c r="F819" s="71" t="s">
        <v>14</v>
      </c>
      <c r="G819" s="88">
        <f t="shared" si="384"/>
        <v>4929.5</v>
      </c>
      <c r="H819" s="72">
        <v>19718</v>
      </c>
      <c r="I819" s="88">
        <f t="shared" si="385"/>
        <v>2026024500</v>
      </c>
      <c r="J819" s="92">
        <f t="shared" si="386"/>
        <v>8104098000</v>
      </c>
      <c r="K819" s="67">
        <v>920</v>
      </c>
      <c r="L819" s="68">
        <v>3297</v>
      </c>
      <c r="M819" s="68">
        <v>6166</v>
      </c>
      <c r="N819" s="68">
        <v>3532</v>
      </c>
      <c r="O819" s="69">
        <v>427</v>
      </c>
      <c r="P819" s="67">
        <v>12752969</v>
      </c>
      <c r="Q819" s="68">
        <v>8633481</v>
      </c>
      <c r="R819" s="68">
        <v>4685334</v>
      </c>
      <c r="S819" s="68">
        <v>10596931</v>
      </c>
      <c r="T819" s="69">
        <v>2218236</v>
      </c>
      <c r="U819" s="102">
        <f t="shared" si="365"/>
        <v>13861.922826086957</v>
      </c>
      <c r="V819" s="103">
        <f t="shared" si="366"/>
        <v>2618.5868971792538</v>
      </c>
      <c r="W819" s="103">
        <f t="shared" si="367"/>
        <v>759.86603957184559</v>
      </c>
      <c r="X819" s="103">
        <f t="shared" si="368"/>
        <v>3000.2635900339751</v>
      </c>
      <c r="Y819" s="92">
        <f t="shared" si="369"/>
        <v>5194.9320843091336</v>
      </c>
      <c r="Z819" s="102">
        <f>Coverages!$C$10*G819</f>
        <v>1109137500</v>
      </c>
      <c r="AA819" s="103">
        <f>Coverages!$C$12*G819</f>
        <v>147885000</v>
      </c>
      <c r="AB819" s="103">
        <f>Coverages!$C$14*G819</f>
        <v>739425000</v>
      </c>
      <c r="AC819" s="103">
        <f>Coverages!$C$16*G819</f>
        <v>14788500</v>
      </c>
      <c r="AD819" s="92">
        <f>Coverages!$C$18*G819</f>
        <v>14788500</v>
      </c>
      <c r="AE819" s="106">
        <f t="shared" si="387"/>
        <v>0.18663150420935187</v>
      </c>
      <c r="AF819" s="107">
        <f t="shared" si="370"/>
        <v>0.66883051019373163</v>
      </c>
      <c r="AG819" s="107">
        <f t="shared" si="371"/>
        <v>1.2508367988639821</v>
      </c>
      <c r="AH819" s="107">
        <f t="shared" si="372"/>
        <v>0.71650268789938132</v>
      </c>
      <c r="AI819" s="108">
        <f t="shared" si="373"/>
        <v>8.6621361192818741E-2</v>
      </c>
      <c r="AJ819" s="106">
        <f t="shared" si="394"/>
        <v>0.199561269375511</v>
      </c>
      <c r="AK819" s="107">
        <f t="shared" si="388"/>
        <v>0.68444895125864824</v>
      </c>
      <c r="AL819" s="107">
        <f t="shared" si="389"/>
        <v>1.2694255595008421</v>
      </c>
      <c r="AM819" s="107">
        <f t="shared" si="390"/>
        <v>0.73145945979545046</v>
      </c>
      <c r="AN819" s="108">
        <f t="shared" si="391"/>
        <v>9.5955890269656272E-2</v>
      </c>
      <c r="AO819" s="102">
        <f t="shared" si="392"/>
        <v>2587.0715082665583</v>
      </c>
      <c r="AP819" s="103">
        <f t="shared" si="374"/>
        <v>1751.3908104270211</v>
      </c>
      <c r="AQ819" s="103">
        <f t="shared" si="375"/>
        <v>950.4684045034993</v>
      </c>
      <c r="AR819" s="103">
        <f t="shared" si="376"/>
        <v>2149.6969266659903</v>
      </c>
      <c r="AS819" s="92">
        <f t="shared" si="377"/>
        <v>449.99208844710415</v>
      </c>
      <c r="AT819" s="102">
        <f t="shared" si="393"/>
        <v>2595.246238834352</v>
      </c>
      <c r="AU819" s="103">
        <f t="shared" si="378"/>
        <v>1756.9249241723899</v>
      </c>
      <c r="AV819" s="103">
        <f t="shared" si="379"/>
        <v>953.47173204786338</v>
      </c>
      <c r="AW819" s="103">
        <f t="shared" si="380"/>
        <v>2156.4896237838534</v>
      </c>
      <c r="AX819" s="92">
        <f t="shared" si="381"/>
        <v>451.41399119271421</v>
      </c>
    </row>
    <row r="820" spans="1:50" x14ac:dyDescent="0.2">
      <c r="A820" s="85" t="str">
        <f t="shared" si="382"/>
        <v>2016_2</v>
      </c>
      <c r="B820" s="59">
        <v>2016</v>
      </c>
      <c r="C820" s="59">
        <v>2</v>
      </c>
      <c r="D820" s="83" t="str">
        <f t="shared" si="383"/>
        <v>SMH_Personal</v>
      </c>
      <c r="E820" s="70" t="s">
        <v>40</v>
      </c>
      <c r="F820" s="71" t="s">
        <v>14</v>
      </c>
      <c r="G820" s="88">
        <f t="shared" si="384"/>
        <v>3690.25</v>
      </c>
      <c r="H820" s="72">
        <v>14761</v>
      </c>
      <c r="I820" s="88">
        <f t="shared" si="385"/>
        <v>1516692750</v>
      </c>
      <c r="J820" s="92">
        <f t="shared" si="386"/>
        <v>6066771000</v>
      </c>
      <c r="K820" s="67">
        <v>528</v>
      </c>
      <c r="L820" s="68">
        <v>2378</v>
      </c>
      <c r="M820" s="68">
        <v>5804</v>
      </c>
      <c r="N820" s="68">
        <v>4308</v>
      </c>
      <c r="O820" s="69">
        <v>630</v>
      </c>
      <c r="P820" s="67">
        <v>7074391</v>
      </c>
      <c r="Q820" s="68">
        <v>8727255</v>
      </c>
      <c r="R820" s="68">
        <v>3897569</v>
      </c>
      <c r="S820" s="68">
        <v>14829620</v>
      </c>
      <c r="T820" s="69">
        <v>2109777</v>
      </c>
      <c r="U820" s="102">
        <f t="shared" si="365"/>
        <v>13398.467803030304</v>
      </c>
      <c r="V820" s="103">
        <f t="shared" si="366"/>
        <v>3669.9978973927668</v>
      </c>
      <c r="W820" s="103">
        <f t="shared" si="367"/>
        <v>671.53152997932466</v>
      </c>
      <c r="X820" s="103">
        <f t="shared" si="368"/>
        <v>3442.3444753946146</v>
      </c>
      <c r="Y820" s="92">
        <f t="shared" si="369"/>
        <v>3348.8523809523808</v>
      </c>
      <c r="Z820" s="102">
        <f>Coverages!$C$10*G820</f>
        <v>830306250</v>
      </c>
      <c r="AA820" s="103">
        <f>Coverages!$C$12*G820</f>
        <v>110707500</v>
      </c>
      <c r="AB820" s="103">
        <f>Coverages!$C$14*G820</f>
        <v>553537500</v>
      </c>
      <c r="AC820" s="103">
        <f>Coverages!$C$16*G820</f>
        <v>11070750</v>
      </c>
      <c r="AD820" s="92">
        <f>Coverages!$C$18*G820</f>
        <v>11070750</v>
      </c>
      <c r="AE820" s="106">
        <f t="shared" si="387"/>
        <v>0.14307973714517985</v>
      </c>
      <c r="AF820" s="107">
        <f t="shared" si="370"/>
        <v>0.64440078585461691</v>
      </c>
      <c r="AG820" s="107">
        <f t="shared" si="371"/>
        <v>1.5727931711943635</v>
      </c>
      <c r="AH820" s="107">
        <f t="shared" si="372"/>
        <v>1.1674005826163538</v>
      </c>
      <c r="AI820" s="108">
        <f t="shared" si="373"/>
        <v>0.17072014091186233</v>
      </c>
      <c r="AJ820" s="106">
        <f t="shared" si="394"/>
        <v>0.15651008618219889</v>
      </c>
      <c r="AK820" s="107">
        <f t="shared" si="388"/>
        <v>0.66276136827855026</v>
      </c>
      <c r="AL820" s="107">
        <f t="shared" si="389"/>
        <v>1.6091983149105145</v>
      </c>
      <c r="AM820" s="107">
        <f t="shared" si="390"/>
        <v>1.1843563114330111</v>
      </c>
      <c r="AN820" s="108">
        <f t="shared" si="391"/>
        <v>0.18515195633186743</v>
      </c>
      <c r="AO820" s="102">
        <f t="shared" si="392"/>
        <v>1917.0492514057314</v>
      </c>
      <c r="AP820" s="103">
        <f t="shared" si="374"/>
        <v>2364.9495291646908</v>
      </c>
      <c r="AQ820" s="103">
        <f t="shared" si="375"/>
        <v>1056.1802045931847</v>
      </c>
      <c r="AR820" s="103">
        <f t="shared" si="376"/>
        <v>4018.5949461418604</v>
      </c>
      <c r="AS820" s="92">
        <f t="shared" si="377"/>
        <v>571.71655036921618</v>
      </c>
      <c r="AT820" s="102">
        <f t="shared" si="393"/>
        <v>1923.1068192253131</v>
      </c>
      <c r="AU820" s="103">
        <f t="shared" si="378"/>
        <v>2372.4223899439835</v>
      </c>
      <c r="AV820" s="103">
        <f t="shared" si="379"/>
        <v>1059.517564452005</v>
      </c>
      <c r="AW820" s="103">
        <f t="shared" si="380"/>
        <v>4031.2930609179061</v>
      </c>
      <c r="AX820" s="92">
        <f t="shared" si="381"/>
        <v>573.52308286956759</v>
      </c>
    </row>
    <row r="821" spans="1:50" x14ac:dyDescent="0.2">
      <c r="A821" s="85" t="str">
        <f t="shared" si="382"/>
        <v>2016_3</v>
      </c>
      <c r="B821" s="59">
        <v>2016</v>
      </c>
      <c r="C821" s="59">
        <v>3</v>
      </c>
      <c r="D821" s="83" t="str">
        <f t="shared" si="383"/>
        <v>SML_Personal</v>
      </c>
      <c r="E821" s="70" t="s">
        <v>13</v>
      </c>
      <c r="F821" s="71" t="s">
        <v>14</v>
      </c>
      <c r="G821" s="88">
        <f t="shared" si="384"/>
        <v>5590.25</v>
      </c>
      <c r="H821" s="72">
        <v>22361</v>
      </c>
      <c r="I821" s="88">
        <f t="shared" si="385"/>
        <v>2297592750</v>
      </c>
      <c r="J821" s="92">
        <f t="shared" si="386"/>
        <v>9190371000</v>
      </c>
      <c r="K821" s="67">
        <v>144</v>
      </c>
      <c r="L821" s="68">
        <v>2528</v>
      </c>
      <c r="M821" s="68">
        <v>1462</v>
      </c>
      <c r="N821" s="68">
        <v>4420</v>
      </c>
      <c r="O821" s="69">
        <v>610</v>
      </c>
      <c r="P821" s="67">
        <v>2720552</v>
      </c>
      <c r="Q821" s="68">
        <v>4653824</v>
      </c>
      <c r="R821" s="68">
        <v>2880708</v>
      </c>
      <c r="S821" s="68">
        <v>7806551</v>
      </c>
      <c r="T821" s="69">
        <v>2033568</v>
      </c>
      <c r="U821" s="102">
        <f t="shared" si="365"/>
        <v>18892.722222222223</v>
      </c>
      <c r="V821" s="103">
        <f t="shared" si="366"/>
        <v>1840.9113924050632</v>
      </c>
      <c r="W821" s="103">
        <f t="shared" si="367"/>
        <v>1970.388508891929</v>
      </c>
      <c r="X821" s="103">
        <f t="shared" si="368"/>
        <v>1766.1880090497737</v>
      </c>
      <c r="Y821" s="92">
        <f t="shared" si="369"/>
        <v>3333.718032786885</v>
      </c>
      <c r="Z821" s="102">
        <f>Coverages!$C$10*G821</f>
        <v>1257806250</v>
      </c>
      <c r="AA821" s="103">
        <f>Coverages!$C$12*G821</f>
        <v>167707500</v>
      </c>
      <c r="AB821" s="103">
        <f>Coverages!$C$14*G821</f>
        <v>838537500</v>
      </c>
      <c r="AC821" s="103">
        <f>Coverages!$C$16*G821</f>
        <v>16770750</v>
      </c>
      <c r="AD821" s="92">
        <f>Coverages!$C$18*G821</f>
        <v>16770750</v>
      </c>
      <c r="AE821" s="106">
        <f t="shared" si="387"/>
        <v>2.5759134206878045E-2</v>
      </c>
      <c r="AF821" s="107">
        <f t="shared" si="370"/>
        <v>0.45221591163185904</v>
      </c>
      <c r="AG821" s="107">
        <f t="shared" si="371"/>
        <v>0.26152676535038683</v>
      </c>
      <c r="AH821" s="107">
        <f t="shared" si="372"/>
        <v>0.79066231385000674</v>
      </c>
      <c r="AI821" s="108">
        <f t="shared" si="373"/>
        <v>0.10911855462635839</v>
      </c>
      <c r="AJ821" s="106">
        <f t="shared" si="394"/>
        <v>3.069586116862974E-2</v>
      </c>
      <c r="AK821" s="107">
        <f t="shared" si="388"/>
        <v>0.46772613070651348</v>
      </c>
      <c r="AL821" s="107">
        <f t="shared" si="389"/>
        <v>0.27522188266046155</v>
      </c>
      <c r="AM821" s="107">
        <f t="shared" si="390"/>
        <v>0.80334057038586382</v>
      </c>
      <c r="AN821" s="108">
        <f t="shared" si="391"/>
        <v>0.11883482441410169</v>
      </c>
      <c r="AO821" s="102">
        <f t="shared" si="392"/>
        <v>486.66016725548945</v>
      </c>
      <c r="AP821" s="103">
        <f t="shared" si="374"/>
        <v>832.48942354993073</v>
      </c>
      <c r="AQ821" s="103">
        <f t="shared" si="375"/>
        <v>515.30933321407804</v>
      </c>
      <c r="AR821" s="103">
        <f t="shared" si="376"/>
        <v>1396.4582979294307</v>
      </c>
      <c r="AS821" s="92">
        <f t="shared" si="377"/>
        <v>363.77049326953176</v>
      </c>
      <c r="AT821" s="102">
        <f t="shared" si="393"/>
        <v>488.19793524245034</v>
      </c>
      <c r="AU821" s="103">
        <f t="shared" si="378"/>
        <v>835.11995645801346</v>
      </c>
      <c r="AV821" s="103">
        <f t="shared" si="379"/>
        <v>516.93762796535725</v>
      </c>
      <c r="AW821" s="103">
        <f t="shared" si="380"/>
        <v>1400.8708819257586</v>
      </c>
      <c r="AX821" s="92">
        <f t="shared" si="381"/>
        <v>364.91994961872416</v>
      </c>
    </row>
    <row r="822" spans="1:50" x14ac:dyDescent="0.2">
      <c r="A822" s="85" t="str">
        <f t="shared" si="382"/>
        <v>2016_3</v>
      </c>
      <c r="B822" s="59">
        <v>2016</v>
      </c>
      <c r="C822" s="59">
        <v>3</v>
      </c>
      <c r="D822" s="83" t="str">
        <f t="shared" si="383"/>
        <v>LSL_Personal</v>
      </c>
      <c r="E822" s="70" t="s">
        <v>15</v>
      </c>
      <c r="F822" s="71" t="s">
        <v>14</v>
      </c>
      <c r="G822" s="88">
        <f t="shared" si="384"/>
        <v>1434.25</v>
      </c>
      <c r="H822" s="72">
        <v>5737</v>
      </c>
      <c r="I822" s="88">
        <f t="shared" si="385"/>
        <v>589476750</v>
      </c>
      <c r="J822" s="92">
        <f t="shared" si="386"/>
        <v>2357907000</v>
      </c>
      <c r="K822" s="67">
        <v>28</v>
      </c>
      <c r="L822" s="68">
        <v>399</v>
      </c>
      <c r="M822" s="68">
        <v>1402</v>
      </c>
      <c r="N822" s="68">
        <v>698</v>
      </c>
      <c r="O822" s="69">
        <v>103</v>
      </c>
      <c r="P822" s="67">
        <v>623169</v>
      </c>
      <c r="Q822" s="68">
        <v>1283770</v>
      </c>
      <c r="R822" s="68">
        <v>2854806</v>
      </c>
      <c r="S822" s="68">
        <v>2178252</v>
      </c>
      <c r="T822" s="69">
        <v>552782</v>
      </c>
      <c r="U822" s="102">
        <f t="shared" si="365"/>
        <v>22256.035714285714</v>
      </c>
      <c r="V822" s="103">
        <f t="shared" si="366"/>
        <v>3217.468671679198</v>
      </c>
      <c r="W822" s="103">
        <f t="shared" si="367"/>
        <v>2036.2382310984308</v>
      </c>
      <c r="X822" s="103">
        <f t="shared" si="368"/>
        <v>3120.7048710601721</v>
      </c>
      <c r="Y822" s="92">
        <f t="shared" si="369"/>
        <v>5366.8155339805826</v>
      </c>
      <c r="Z822" s="102">
        <f>Coverages!$C$10*G822</f>
        <v>322706250</v>
      </c>
      <c r="AA822" s="103">
        <f>Coverages!$C$12*G822</f>
        <v>43027500</v>
      </c>
      <c r="AB822" s="103">
        <f>Coverages!$C$14*G822</f>
        <v>215137500</v>
      </c>
      <c r="AC822" s="103">
        <f>Coverages!$C$16*G822</f>
        <v>4302750</v>
      </c>
      <c r="AD822" s="92">
        <f>Coverages!$C$18*G822</f>
        <v>4302750</v>
      </c>
      <c r="AE822" s="106">
        <f t="shared" si="387"/>
        <v>1.9522398466097265E-2</v>
      </c>
      <c r="AF822" s="107">
        <f t="shared" si="370"/>
        <v>0.27819417814188602</v>
      </c>
      <c r="AG822" s="107">
        <f t="shared" si="371"/>
        <v>0.97751438033815585</v>
      </c>
      <c r="AH822" s="107">
        <f t="shared" si="372"/>
        <v>0.48666550461913893</v>
      </c>
      <c r="AI822" s="108">
        <f t="shared" si="373"/>
        <v>7.181453721457208E-2</v>
      </c>
      <c r="AJ822" s="106">
        <f t="shared" si="394"/>
        <v>2.8034345579515542E-2</v>
      </c>
      <c r="AK822" s="107">
        <f t="shared" si="388"/>
        <v>0.30576360265057767</v>
      </c>
      <c r="AL822" s="107">
        <f t="shared" si="389"/>
        <v>0.98663569629102665</v>
      </c>
      <c r="AM822" s="107">
        <f t="shared" si="390"/>
        <v>0.51741648728025103</v>
      </c>
      <c r="AN822" s="108">
        <f t="shared" si="391"/>
        <v>8.7698799730202934E-2</v>
      </c>
      <c r="AO822" s="102">
        <f t="shared" si="392"/>
        <v>434.49119748997737</v>
      </c>
      <c r="AP822" s="103">
        <f t="shared" si="374"/>
        <v>895.08105281506016</v>
      </c>
      <c r="AQ822" s="103">
        <f t="shared" si="375"/>
        <v>1990.452152693045</v>
      </c>
      <c r="AR822" s="103">
        <f t="shared" si="376"/>
        <v>1518.7394108419035</v>
      </c>
      <c r="AS822" s="92">
        <f t="shared" si="377"/>
        <v>385.41537388879203</v>
      </c>
      <c r="AT822" s="102">
        <f t="shared" si="393"/>
        <v>435.86411990909454</v>
      </c>
      <c r="AU822" s="103">
        <f t="shared" si="378"/>
        <v>897.90936522147013</v>
      </c>
      <c r="AV822" s="103">
        <f t="shared" si="379"/>
        <v>1996.7416618946104</v>
      </c>
      <c r="AW822" s="103">
        <f t="shared" si="380"/>
        <v>1523.5383835207224</v>
      </c>
      <c r="AX822" s="92">
        <f t="shared" si="381"/>
        <v>386.63322458528756</v>
      </c>
    </row>
    <row r="823" spans="1:50" x14ac:dyDescent="0.2">
      <c r="A823" s="85" t="str">
        <f t="shared" si="382"/>
        <v>2016_3</v>
      </c>
      <c r="B823" s="59">
        <v>2016</v>
      </c>
      <c r="C823" s="59">
        <v>3</v>
      </c>
      <c r="D823" s="83" t="str">
        <f t="shared" si="383"/>
        <v>MYA_Personal</v>
      </c>
      <c r="E823" s="70" t="s">
        <v>16</v>
      </c>
      <c r="F823" s="71" t="s">
        <v>14</v>
      </c>
      <c r="G823" s="88">
        <f t="shared" si="384"/>
        <v>1390</v>
      </c>
      <c r="H823" s="72">
        <v>5560</v>
      </c>
      <c r="I823" s="88">
        <f t="shared" si="385"/>
        <v>571290000</v>
      </c>
      <c r="J823" s="92">
        <f t="shared" si="386"/>
        <v>2285160000</v>
      </c>
      <c r="K823" s="67">
        <v>103</v>
      </c>
      <c r="L823" s="68">
        <v>672</v>
      </c>
      <c r="M823" s="68">
        <v>577</v>
      </c>
      <c r="N823" s="68">
        <v>968</v>
      </c>
      <c r="O823" s="69">
        <v>499</v>
      </c>
      <c r="P823" s="67">
        <v>1265814</v>
      </c>
      <c r="Q823" s="68">
        <v>2162936</v>
      </c>
      <c r="R823" s="68">
        <v>578846</v>
      </c>
      <c r="S823" s="68">
        <v>2964349</v>
      </c>
      <c r="T823" s="69">
        <v>2536883</v>
      </c>
      <c r="U823" s="102">
        <f t="shared" si="365"/>
        <v>12289.456310679612</v>
      </c>
      <c r="V823" s="103">
        <f t="shared" si="366"/>
        <v>3218.6547619047619</v>
      </c>
      <c r="W823" s="103">
        <f t="shared" si="367"/>
        <v>1003.1993067590988</v>
      </c>
      <c r="X823" s="103">
        <f t="shared" si="368"/>
        <v>3062.3440082644629</v>
      </c>
      <c r="Y823" s="92">
        <f t="shared" si="369"/>
        <v>5083.9338677354708</v>
      </c>
      <c r="Z823" s="102">
        <f>Coverages!$C$10*G823</f>
        <v>312750000</v>
      </c>
      <c r="AA823" s="103">
        <f>Coverages!$C$12*G823</f>
        <v>41700000</v>
      </c>
      <c r="AB823" s="103">
        <f>Coverages!$C$14*G823</f>
        <v>208500000</v>
      </c>
      <c r="AC823" s="103">
        <f>Coverages!$C$16*G823</f>
        <v>4170000</v>
      </c>
      <c r="AD823" s="92">
        <f>Coverages!$C$18*G823</f>
        <v>4170000</v>
      </c>
      <c r="AE823" s="106">
        <f t="shared" si="387"/>
        <v>7.4100719424460434E-2</v>
      </c>
      <c r="AF823" s="107">
        <f t="shared" si="370"/>
        <v>0.48345323741007196</v>
      </c>
      <c r="AG823" s="107">
        <f t="shared" si="371"/>
        <v>0.41510791366906474</v>
      </c>
      <c r="AH823" s="107">
        <f t="shared" si="372"/>
        <v>0.6964028776978417</v>
      </c>
      <c r="AI823" s="108">
        <f t="shared" si="373"/>
        <v>0.35899280575539566</v>
      </c>
      <c r="AJ823" s="106">
        <f t="shared" si="394"/>
        <v>9.0470452823214947E-2</v>
      </c>
      <c r="AK823" s="107">
        <f t="shared" si="388"/>
        <v>0.51468385548485018</v>
      </c>
      <c r="AL823" s="107">
        <f t="shared" si="389"/>
        <v>0.44590197000959908</v>
      </c>
      <c r="AM823" s="107">
        <f t="shared" si="390"/>
        <v>0.72513896436313763</v>
      </c>
      <c r="AN823" s="108">
        <f t="shared" si="391"/>
        <v>0.38897219945528089</v>
      </c>
      <c r="AO823" s="102">
        <f t="shared" si="392"/>
        <v>910.65755395683448</v>
      </c>
      <c r="AP823" s="103">
        <f t="shared" si="374"/>
        <v>1556.0690647482015</v>
      </c>
      <c r="AQ823" s="103">
        <f t="shared" si="375"/>
        <v>416.43597122302157</v>
      </c>
      <c r="AR823" s="103">
        <f t="shared" si="376"/>
        <v>2132.6251798561152</v>
      </c>
      <c r="AS823" s="92">
        <f t="shared" si="377"/>
        <v>1825.0956834532374</v>
      </c>
      <c r="AT823" s="102">
        <f t="shared" si="393"/>
        <v>913.5350856057803</v>
      </c>
      <c r="AU823" s="103">
        <f t="shared" si="378"/>
        <v>1560.9859931394535</v>
      </c>
      <c r="AV823" s="103">
        <f t="shared" si="379"/>
        <v>417.75184202620881</v>
      </c>
      <c r="AW823" s="103">
        <f t="shared" si="380"/>
        <v>2139.3639329952184</v>
      </c>
      <c r="AX823" s="92">
        <f t="shared" si="381"/>
        <v>1830.8626927627984</v>
      </c>
    </row>
    <row r="824" spans="1:50" x14ac:dyDescent="0.2">
      <c r="A824" s="85" t="str">
        <f t="shared" si="382"/>
        <v>2016_3</v>
      </c>
      <c r="B824" s="59">
        <v>2016</v>
      </c>
      <c r="C824" s="59">
        <v>3</v>
      </c>
      <c r="D824" s="83" t="str">
        <f t="shared" si="383"/>
        <v>SMA_Personal</v>
      </c>
      <c r="E824" s="70" t="s">
        <v>17</v>
      </c>
      <c r="F824" s="71" t="s">
        <v>14</v>
      </c>
      <c r="G824" s="88">
        <f t="shared" si="384"/>
        <v>5604.5</v>
      </c>
      <c r="H824" s="72">
        <v>22418</v>
      </c>
      <c r="I824" s="88">
        <f t="shared" si="385"/>
        <v>2303449500</v>
      </c>
      <c r="J824" s="92">
        <f t="shared" si="386"/>
        <v>9213798000</v>
      </c>
      <c r="K824" s="67">
        <v>127</v>
      </c>
      <c r="L824" s="68">
        <v>1923</v>
      </c>
      <c r="M824" s="68">
        <v>4630</v>
      </c>
      <c r="N824" s="68">
        <v>3854</v>
      </c>
      <c r="O824" s="69">
        <v>485</v>
      </c>
      <c r="P824" s="67">
        <v>2674171</v>
      </c>
      <c r="Q824" s="68">
        <v>7062577</v>
      </c>
      <c r="R824" s="68">
        <v>4073636</v>
      </c>
      <c r="S824" s="68">
        <v>13272336</v>
      </c>
      <c r="T824" s="69">
        <v>2572094</v>
      </c>
      <c r="U824" s="102">
        <f t="shared" si="365"/>
        <v>21056.464566929135</v>
      </c>
      <c r="V824" s="103">
        <f t="shared" si="366"/>
        <v>3672.6869474778991</v>
      </c>
      <c r="W824" s="103">
        <f t="shared" si="367"/>
        <v>879.8349892008639</v>
      </c>
      <c r="X824" s="103">
        <f t="shared" si="368"/>
        <v>3443.782044628957</v>
      </c>
      <c r="Y824" s="92">
        <f t="shared" si="369"/>
        <v>5303.286597938144</v>
      </c>
      <c r="Z824" s="102">
        <f>Coverages!$C$10*G824</f>
        <v>1261012500</v>
      </c>
      <c r="AA824" s="103">
        <f>Coverages!$C$12*G824</f>
        <v>168135000</v>
      </c>
      <c r="AB824" s="103">
        <f>Coverages!$C$14*G824</f>
        <v>840675000</v>
      </c>
      <c r="AC824" s="103">
        <f>Coverages!$C$16*G824</f>
        <v>16813500</v>
      </c>
      <c r="AD824" s="92">
        <f>Coverages!$C$18*G824</f>
        <v>16813500</v>
      </c>
      <c r="AE824" s="106">
        <f t="shared" si="387"/>
        <v>2.2660362208939244E-2</v>
      </c>
      <c r="AF824" s="107">
        <f t="shared" si="370"/>
        <v>0.34311713801409582</v>
      </c>
      <c r="AG824" s="107">
        <f t="shared" si="371"/>
        <v>0.82612186635739138</v>
      </c>
      <c r="AH824" s="107">
        <f t="shared" si="372"/>
        <v>0.68766170041930597</v>
      </c>
      <c r="AI824" s="108">
        <f t="shared" si="373"/>
        <v>8.6537603711303424E-2</v>
      </c>
      <c r="AJ824" s="106">
        <f t="shared" si="394"/>
        <v>2.7292096789332539E-2</v>
      </c>
      <c r="AK824" s="107">
        <f t="shared" si="388"/>
        <v>0.35789299419510956</v>
      </c>
      <c r="AL824" s="107">
        <f t="shared" si="389"/>
        <v>0.83791779204788519</v>
      </c>
      <c r="AM824" s="107">
        <f t="shared" si="390"/>
        <v>0.7020857605264248</v>
      </c>
      <c r="AN824" s="108">
        <f t="shared" si="391"/>
        <v>9.5288151758244288E-2</v>
      </c>
      <c r="AO824" s="102">
        <f t="shared" si="392"/>
        <v>477.1471139263092</v>
      </c>
      <c r="AP824" s="103">
        <f t="shared" si="374"/>
        <v>1260.1618342403426</v>
      </c>
      <c r="AQ824" s="103">
        <f t="shared" si="375"/>
        <v>726.85092336515299</v>
      </c>
      <c r="AR824" s="103">
        <f t="shared" si="376"/>
        <v>2368.1570166830224</v>
      </c>
      <c r="AS824" s="92">
        <f t="shared" si="377"/>
        <v>458.93371397983765</v>
      </c>
      <c r="AT824" s="102">
        <f t="shared" si="393"/>
        <v>478.65482219223236</v>
      </c>
      <c r="AU824" s="103">
        <f t="shared" si="378"/>
        <v>1264.1437432961282</v>
      </c>
      <c r="AV824" s="103">
        <f t="shared" si="379"/>
        <v>729.14765557470957</v>
      </c>
      <c r="AW824" s="103">
        <f t="shared" si="380"/>
        <v>2375.6400126078565</v>
      </c>
      <c r="AX824" s="92">
        <f t="shared" si="381"/>
        <v>460.38387082640111</v>
      </c>
    </row>
    <row r="825" spans="1:50" x14ac:dyDescent="0.2">
      <c r="A825" s="85" t="str">
        <f t="shared" si="382"/>
        <v>2016_3</v>
      </c>
      <c r="B825" s="59">
        <v>2016</v>
      </c>
      <c r="C825" s="59">
        <v>3</v>
      </c>
      <c r="D825" s="83" t="str">
        <f t="shared" si="383"/>
        <v>MSL_Personal</v>
      </c>
      <c r="E825" s="70" t="s">
        <v>18</v>
      </c>
      <c r="F825" s="71" t="s">
        <v>14</v>
      </c>
      <c r="G825" s="88">
        <f t="shared" si="384"/>
        <v>4347.5</v>
      </c>
      <c r="H825" s="72">
        <v>17390</v>
      </c>
      <c r="I825" s="88">
        <f t="shared" si="385"/>
        <v>1786822500</v>
      </c>
      <c r="J825" s="92">
        <f t="shared" si="386"/>
        <v>7147290000</v>
      </c>
      <c r="K825" s="67">
        <v>177</v>
      </c>
      <c r="L825" s="68">
        <v>1457</v>
      </c>
      <c r="M825" s="68">
        <v>3443</v>
      </c>
      <c r="N825" s="68">
        <v>2303</v>
      </c>
      <c r="O825" s="69">
        <v>400</v>
      </c>
      <c r="P825" s="67">
        <v>3908759</v>
      </c>
      <c r="Q825" s="68">
        <v>4997194</v>
      </c>
      <c r="R825" s="68">
        <v>6489381</v>
      </c>
      <c r="S825" s="68">
        <v>8045478</v>
      </c>
      <c r="T825" s="69">
        <v>1356791</v>
      </c>
      <c r="U825" s="102">
        <f t="shared" si="365"/>
        <v>22083.384180790959</v>
      </c>
      <c r="V825" s="103">
        <f t="shared" si="366"/>
        <v>3429.7831159917637</v>
      </c>
      <c r="W825" s="103">
        <f t="shared" si="367"/>
        <v>1884.8042404879466</v>
      </c>
      <c r="X825" s="103">
        <f t="shared" si="368"/>
        <v>3493.4772036474164</v>
      </c>
      <c r="Y825" s="92">
        <f t="shared" si="369"/>
        <v>3391.9775</v>
      </c>
      <c r="Z825" s="102">
        <f>Coverages!$C$10*G825</f>
        <v>978187500</v>
      </c>
      <c r="AA825" s="103">
        <f>Coverages!$C$12*G825</f>
        <v>130425000</v>
      </c>
      <c r="AB825" s="103">
        <f>Coverages!$C$14*G825</f>
        <v>652125000</v>
      </c>
      <c r="AC825" s="103">
        <f>Coverages!$C$16*G825</f>
        <v>13042500</v>
      </c>
      <c r="AD825" s="92">
        <f>Coverages!$C$18*G825</f>
        <v>13042500</v>
      </c>
      <c r="AE825" s="106">
        <f t="shared" si="387"/>
        <v>4.0713053479010927E-2</v>
      </c>
      <c r="AF825" s="107">
        <f t="shared" si="370"/>
        <v>0.33513513513513515</v>
      </c>
      <c r="AG825" s="107">
        <f t="shared" si="371"/>
        <v>0.79194939620471538</v>
      </c>
      <c r="AH825" s="107">
        <f t="shared" si="372"/>
        <v>0.52972972972972976</v>
      </c>
      <c r="AI825" s="108">
        <f t="shared" si="373"/>
        <v>9.200690051753882E-2</v>
      </c>
      <c r="AJ825" s="106">
        <f t="shared" si="394"/>
        <v>4.7696619302867088E-2</v>
      </c>
      <c r="AK825" s="107">
        <f t="shared" si="388"/>
        <v>0.35181577852258789</v>
      </c>
      <c r="AL825" s="107">
        <f t="shared" si="389"/>
        <v>0.80629336500656645</v>
      </c>
      <c r="AM825" s="107">
        <f t="shared" si="390"/>
        <v>0.54736723113809915</v>
      </c>
      <c r="AN825" s="108">
        <f t="shared" si="391"/>
        <v>0.1022207064085492</v>
      </c>
      <c r="AO825" s="102">
        <f t="shared" si="392"/>
        <v>899.08200115008628</v>
      </c>
      <c r="AP825" s="103">
        <f t="shared" si="374"/>
        <v>1149.4408280621046</v>
      </c>
      <c r="AQ825" s="103">
        <f t="shared" si="375"/>
        <v>1492.6695802185163</v>
      </c>
      <c r="AR825" s="103">
        <f t="shared" si="376"/>
        <v>1850.5987349051179</v>
      </c>
      <c r="AS825" s="92">
        <f t="shared" si="377"/>
        <v>312.08533640023001</v>
      </c>
      <c r="AT825" s="102">
        <f t="shared" si="393"/>
        <v>901.92295591081461</v>
      </c>
      <c r="AU825" s="103">
        <f t="shared" si="378"/>
        <v>1153.0728765165074</v>
      </c>
      <c r="AV825" s="103">
        <f t="shared" si="379"/>
        <v>1497.3861764185199</v>
      </c>
      <c r="AW825" s="103">
        <f t="shared" si="380"/>
        <v>1856.4463297623181</v>
      </c>
      <c r="AX825" s="92">
        <f t="shared" si="381"/>
        <v>313.07147595264632</v>
      </c>
    </row>
    <row r="826" spans="1:50" x14ac:dyDescent="0.2">
      <c r="A826" s="85" t="str">
        <f t="shared" si="382"/>
        <v>2016_3</v>
      </c>
      <c r="B826" s="59">
        <v>2016</v>
      </c>
      <c r="C826" s="59">
        <v>3</v>
      </c>
      <c r="D826" s="83" t="str">
        <f t="shared" si="383"/>
        <v>LYL_Personal</v>
      </c>
      <c r="E826" s="70" t="s">
        <v>19</v>
      </c>
      <c r="F826" s="71" t="s">
        <v>14</v>
      </c>
      <c r="G826" s="88">
        <f t="shared" si="384"/>
        <v>1106.5</v>
      </c>
      <c r="H826" s="72">
        <v>4426</v>
      </c>
      <c r="I826" s="88">
        <f t="shared" si="385"/>
        <v>454771500</v>
      </c>
      <c r="J826" s="92">
        <f t="shared" si="386"/>
        <v>1819086000</v>
      </c>
      <c r="K826" s="67">
        <v>83</v>
      </c>
      <c r="L826" s="68">
        <v>395</v>
      </c>
      <c r="M826" s="68">
        <v>813</v>
      </c>
      <c r="N826" s="68">
        <v>612</v>
      </c>
      <c r="O826" s="69">
        <v>147</v>
      </c>
      <c r="P826" s="67">
        <v>1766499</v>
      </c>
      <c r="Q826" s="68">
        <v>1338183</v>
      </c>
      <c r="R826" s="68">
        <v>1176424</v>
      </c>
      <c r="S826" s="68">
        <v>2264327</v>
      </c>
      <c r="T826" s="69">
        <v>927551</v>
      </c>
      <c r="U826" s="102">
        <f t="shared" si="365"/>
        <v>21283.120481927712</v>
      </c>
      <c r="V826" s="103">
        <f t="shared" si="366"/>
        <v>3387.805063291139</v>
      </c>
      <c r="W826" s="103">
        <f t="shared" si="367"/>
        <v>1447.0159901599015</v>
      </c>
      <c r="X826" s="103">
        <f t="shared" si="368"/>
        <v>3699.8807189542486</v>
      </c>
      <c r="Y826" s="92">
        <f t="shared" si="369"/>
        <v>6309.8707482993195</v>
      </c>
      <c r="Z826" s="102">
        <f>Coverages!$C$10*G826</f>
        <v>248962500</v>
      </c>
      <c r="AA826" s="103">
        <f>Coverages!$C$12*G826</f>
        <v>33195000</v>
      </c>
      <c r="AB826" s="103">
        <f>Coverages!$C$14*G826</f>
        <v>165975000</v>
      </c>
      <c r="AC826" s="103">
        <f>Coverages!$C$16*G826</f>
        <v>3319500</v>
      </c>
      <c r="AD826" s="92">
        <f>Coverages!$C$18*G826</f>
        <v>3319500</v>
      </c>
      <c r="AE826" s="106">
        <f t="shared" si="387"/>
        <v>7.5011296882060555E-2</v>
      </c>
      <c r="AF826" s="107">
        <f t="shared" si="370"/>
        <v>0.35698147311342071</v>
      </c>
      <c r="AG826" s="107">
        <f t="shared" si="371"/>
        <v>0.73474920921825582</v>
      </c>
      <c r="AH826" s="107">
        <f t="shared" si="372"/>
        <v>0.55309534568459107</v>
      </c>
      <c r="AI826" s="108">
        <f t="shared" si="373"/>
        <v>0.13285133303208316</v>
      </c>
      <c r="AJ826" s="106">
        <f t="shared" si="394"/>
        <v>9.3461950822267312E-2</v>
      </c>
      <c r="AK826" s="107">
        <f t="shared" si="388"/>
        <v>0.39054091994647261</v>
      </c>
      <c r="AL826" s="107">
        <f t="shared" si="389"/>
        <v>0.76567195992232895</v>
      </c>
      <c r="AM826" s="107">
        <f t="shared" si="390"/>
        <v>0.58792006724049317</v>
      </c>
      <c r="AN826" s="108">
        <f t="shared" si="391"/>
        <v>0.15662575411799751</v>
      </c>
      <c r="AO826" s="102">
        <f t="shared" si="392"/>
        <v>1596.4744690465432</v>
      </c>
      <c r="AP826" s="103">
        <f t="shared" si="374"/>
        <v>1209.3836421147764</v>
      </c>
      <c r="AQ826" s="103">
        <f t="shared" si="375"/>
        <v>1063.193854496159</v>
      </c>
      <c r="AR826" s="103">
        <f t="shared" si="376"/>
        <v>2046.3868052417533</v>
      </c>
      <c r="AS826" s="92">
        <f t="shared" si="377"/>
        <v>838.27474017171255</v>
      </c>
      <c r="AT826" s="102">
        <f t="shared" si="393"/>
        <v>1601.519072027603</v>
      </c>
      <c r="AU826" s="103">
        <f t="shared" si="378"/>
        <v>1213.2051002367475</v>
      </c>
      <c r="AV826" s="103">
        <f t="shared" si="379"/>
        <v>1066.5533763625119</v>
      </c>
      <c r="AW826" s="103">
        <f t="shared" si="380"/>
        <v>2052.8530589641127</v>
      </c>
      <c r="AX826" s="92">
        <f t="shared" si="381"/>
        <v>840.92355375138914</v>
      </c>
    </row>
    <row r="827" spans="1:50" x14ac:dyDescent="0.2">
      <c r="A827" s="85" t="str">
        <f t="shared" si="382"/>
        <v>2016_3</v>
      </c>
      <c r="B827" s="59">
        <v>2016</v>
      </c>
      <c r="C827" s="59">
        <v>3</v>
      </c>
      <c r="D827" s="83" t="str">
        <f t="shared" si="383"/>
        <v>LSA_Personal</v>
      </c>
      <c r="E827" s="70" t="s">
        <v>20</v>
      </c>
      <c r="F827" s="71" t="s">
        <v>14</v>
      </c>
      <c r="G827" s="88">
        <f t="shared" si="384"/>
        <v>7012.25</v>
      </c>
      <c r="H827" s="72">
        <v>28049</v>
      </c>
      <c r="I827" s="88">
        <f t="shared" si="385"/>
        <v>2882034750</v>
      </c>
      <c r="J827" s="92">
        <f t="shared" si="386"/>
        <v>11528139000</v>
      </c>
      <c r="K827" s="67">
        <v>347</v>
      </c>
      <c r="L827" s="68">
        <v>3238</v>
      </c>
      <c r="M827" s="68">
        <v>2563</v>
      </c>
      <c r="N827" s="68">
        <v>5451</v>
      </c>
      <c r="O827" s="69">
        <v>879</v>
      </c>
      <c r="P827" s="67">
        <v>10970321</v>
      </c>
      <c r="Q827" s="68">
        <v>8921366</v>
      </c>
      <c r="R827" s="68">
        <v>3855901</v>
      </c>
      <c r="S827" s="68">
        <v>14165939</v>
      </c>
      <c r="T827" s="69">
        <v>7810894</v>
      </c>
      <c r="U827" s="102">
        <f t="shared" si="365"/>
        <v>31614.757925072045</v>
      </c>
      <c r="V827" s="103">
        <f t="shared" si="366"/>
        <v>2755.2087708462013</v>
      </c>
      <c r="W827" s="103">
        <f t="shared" si="367"/>
        <v>1504.4483027701913</v>
      </c>
      <c r="X827" s="103">
        <f t="shared" si="368"/>
        <v>2598.7780223812147</v>
      </c>
      <c r="Y827" s="92">
        <f t="shared" si="369"/>
        <v>8886.1137656427763</v>
      </c>
      <c r="Z827" s="102">
        <f>Coverages!$C$10*G827</f>
        <v>1577756250</v>
      </c>
      <c r="AA827" s="103">
        <f>Coverages!$C$12*G827</f>
        <v>210367500</v>
      </c>
      <c r="AB827" s="103">
        <f>Coverages!$C$14*G827</f>
        <v>1051837500</v>
      </c>
      <c r="AC827" s="103">
        <f>Coverages!$C$16*G827</f>
        <v>21036750</v>
      </c>
      <c r="AD827" s="92">
        <f>Coverages!$C$18*G827</f>
        <v>21036750</v>
      </c>
      <c r="AE827" s="106">
        <f t="shared" si="387"/>
        <v>4.9484830118720811E-2</v>
      </c>
      <c r="AF827" s="107">
        <f t="shared" si="370"/>
        <v>0.46176334272166564</v>
      </c>
      <c r="AG827" s="107">
        <f t="shared" si="371"/>
        <v>0.36550322649648831</v>
      </c>
      <c r="AH827" s="107">
        <f t="shared" si="372"/>
        <v>0.77735391636065454</v>
      </c>
      <c r="AI827" s="108">
        <f t="shared" si="373"/>
        <v>0.12535206246211986</v>
      </c>
      <c r="AJ827" s="106">
        <f t="shared" si="394"/>
        <v>5.5519350987526431E-2</v>
      </c>
      <c r="AK827" s="107">
        <f t="shared" si="388"/>
        <v>0.47563484790247507</v>
      </c>
      <c r="AL827" s="107">
        <f t="shared" si="389"/>
        <v>0.37890269406801724</v>
      </c>
      <c r="AM827" s="107">
        <f t="shared" si="390"/>
        <v>0.78892953341699457</v>
      </c>
      <c r="AN827" s="108">
        <f t="shared" si="391"/>
        <v>0.13456524351186244</v>
      </c>
      <c r="AO827" s="102">
        <f t="shared" si="392"/>
        <v>1564.4509251666725</v>
      </c>
      <c r="AP827" s="103">
        <f t="shared" si="374"/>
        <v>1272.2544119219936</v>
      </c>
      <c r="AQ827" s="103">
        <f t="shared" si="375"/>
        <v>549.8807087596706</v>
      </c>
      <c r="AR827" s="103">
        <f t="shared" si="376"/>
        <v>2020.1702734500338</v>
      </c>
      <c r="AS827" s="92">
        <f t="shared" si="377"/>
        <v>1113.8926877963563</v>
      </c>
      <c r="AT827" s="102">
        <f t="shared" si="393"/>
        <v>1569.3943388909966</v>
      </c>
      <c r="AU827" s="103">
        <f t="shared" si="378"/>
        <v>1276.2745315815839</v>
      </c>
      <c r="AV827" s="103">
        <f t="shared" si="379"/>
        <v>551.61824350665154</v>
      </c>
      <c r="AW827" s="103">
        <f t="shared" si="380"/>
        <v>2026.5536871414415</v>
      </c>
      <c r="AX827" s="92">
        <f t="shared" si="381"/>
        <v>1117.4124098353777</v>
      </c>
    </row>
    <row r="828" spans="1:50" x14ac:dyDescent="0.2">
      <c r="A828" s="85" t="str">
        <f t="shared" si="382"/>
        <v>2016_3</v>
      </c>
      <c r="B828" s="59">
        <v>2016</v>
      </c>
      <c r="C828" s="59">
        <v>3</v>
      </c>
      <c r="D828" s="83" t="str">
        <f t="shared" si="383"/>
        <v>LMA_Personal</v>
      </c>
      <c r="E828" s="70" t="s">
        <v>21</v>
      </c>
      <c r="F828" s="71" t="s">
        <v>14</v>
      </c>
      <c r="G828" s="88">
        <f t="shared" si="384"/>
        <v>8673</v>
      </c>
      <c r="H828" s="72">
        <v>34692</v>
      </c>
      <c r="I828" s="88">
        <f t="shared" si="385"/>
        <v>3564603000</v>
      </c>
      <c r="J828" s="92">
        <f t="shared" si="386"/>
        <v>14258412000</v>
      </c>
      <c r="K828" s="67">
        <v>949</v>
      </c>
      <c r="L828" s="68">
        <v>3323</v>
      </c>
      <c r="M828" s="68">
        <v>5943</v>
      </c>
      <c r="N828" s="68">
        <v>7598</v>
      </c>
      <c r="O828" s="69">
        <v>1115</v>
      </c>
      <c r="P828" s="67">
        <v>17363606</v>
      </c>
      <c r="Q828" s="68">
        <v>7846480</v>
      </c>
      <c r="R828" s="68">
        <v>5477885</v>
      </c>
      <c r="S828" s="68">
        <v>24335526</v>
      </c>
      <c r="T828" s="69">
        <v>5712098</v>
      </c>
      <c r="U828" s="102">
        <f t="shared" si="365"/>
        <v>18296.739726027397</v>
      </c>
      <c r="V828" s="103">
        <f t="shared" si="366"/>
        <v>2361.2639181462532</v>
      </c>
      <c r="W828" s="103">
        <f t="shared" si="367"/>
        <v>921.73733804475853</v>
      </c>
      <c r="X828" s="103">
        <f t="shared" si="368"/>
        <v>3202.8857594103711</v>
      </c>
      <c r="Y828" s="92">
        <f t="shared" si="369"/>
        <v>5122.957847533632</v>
      </c>
      <c r="Z828" s="102">
        <f>Coverages!$C$10*G828</f>
        <v>1951425000</v>
      </c>
      <c r="AA828" s="103">
        <f>Coverages!$C$12*G828</f>
        <v>260190000</v>
      </c>
      <c r="AB828" s="103">
        <f>Coverages!$C$14*G828</f>
        <v>1300950000</v>
      </c>
      <c r="AC828" s="103">
        <f>Coverages!$C$16*G828</f>
        <v>26019000</v>
      </c>
      <c r="AD828" s="92">
        <f>Coverages!$C$18*G828</f>
        <v>26019000</v>
      </c>
      <c r="AE828" s="106">
        <f t="shared" si="387"/>
        <v>0.10942003920212152</v>
      </c>
      <c r="AF828" s="107">
        <f t="shared" si="370"/>
        <v>0.38314308774357203</v>
      </c>
      <c r="AG828" s="107">
        <f t="shared" si="371"/>
        <v>0.68523002421307511</v>
      </c>
      <c r="AH828" s="107">
        <f t="shared" si="372"/>
        <v>0.87605211576155884</v>
      </c>
      <c r="AI828" s="108">
        <f t="shared" si="373"/>
        <v>0.12855989853568547</v>
      </c>
      <c r="AJ828" s="106">
        <f t="shared" si="394"/>
        <v>0.11723013103077193</v>
      </c>
      <c r="AK828" s="107">
        <f t="shared" si="388"/>
        <v>0.39530617894232006</v>
      </c>
      <c r="AL828" s="107">
        <f t="shared" si="389"/>
        <v>0.69684948808889369</v>
      </c>
      <c r="AM828" s="107">
        <f t="shared" si="390"/>
        <v>0.88429645356357256</v>
      </c>
      <c r="AN828" s="108">
        <f t="shared" si="391"/>
        <v>0.13693408793122813</v>
      </c>
      <c r="AO828" s="102">
        <f t="shared" si="392"/>
        <v>2002.0299780929322</v>
      </c>
      <c r="AP828" s="103">
        <f t="shared" si="374"/>
        <v>904.70194857604054</v>
      </c>
      <c r="AQ828" s="103">
        <f t="shared" si="375"/>
        <v>631.60209846650525</v>
      </c>
      <c r="AR828" s="103">
        <f t="shared" si="376"/>
        <v>2805.894846074023</v>
      </c>
      <c r="AS828" s="92">
        <f t="shared" si="377"/>
        <v>658.60694108151733</v>
      </c>
      <c r="AT828" s="102">
        <f t="shared" si="393"/>
        <v>2008.3560713637444</v>
      </c>
      <c r="AU828" s="103">
        <f t="shared" si="378"/>
        <v>907.56066146825674</v>
      </c>
      <c r="AV828" s="103">
        <f t="shared" si="379"/>
        <v>633.59785968320091</v>
      </c>
      <c r="AW828" s="103">
        <f t="shared" si="380"/>
        <v>2814.7610232534798</v>
      </c>
      <c r="AX828" s="92">
        <f t="shared" si="381"/>
        <v>660.68803326478962</v>
      </c>
    </row>
    <row r="829" spans="1:50" x14ac:dyDescent="0.2">
      <c r="A829" s="85" t="str">
        <f t="shared" si="382"/>
        <v>2016_3</v>
      </c>
      <c r="B829" s="59">
        <v>2016</v>
      </c>
      <c r="C829" s="59">
        <v>3</v>
      </c>
      <c r="D829" s="83" t="str">
        <f t="shared" si="383"/>
        <v>SYL_Personal</v>
      </c>
      <c r="E829" s="70" t="s">
        <v>22</v>
      </c>
      <c r="F829" s="71" t="s">
        <v>14</v>
      </c>
      <c r="G829" s="88">
        <f t="shared" si="384"/>
        <v>834</v>
      </c>
      <c r="H829" s="72">
        <v>3336</v>
      </c>
      <c r="I829" s="88">
        <f t="shared" si="385"/>
        <v>342774000</v>
      </c>
      <c r="J829" s="92">
        <f t="shared" si="386"/>
        <v>1371096000</v>
      </c>
      <c r="K829" s="67">
        <v>114</v>
      </c>
      <c r="L829" s="68">
        <v>333</v>
      </c>
      <c r="M829" s="68">
        <v>461</v>
      </c>
      <c r="N829" s="68">
        <v>451</v>
      </c>
      <c r="O829" s="69">
        <v>154</v>
      </c>
      <c r="P829" s="67">
        <v>1417227</v>
      </c>
      <c r="Q829" s="68">
        <v>1028885</v>
      </c>
      <c r="R829" s="68">
        <v>469890</v>
      </c>
      <c r="S829" s="68">
        <v>1383812</v>
      </c>
      <c r="T829" s="69">
        <v>601211</v>
      </c>
      <c r="U829" s="102">
        <f t="shared" si="365"/>
        <v>12431.815789473685</v>
      </c>
      <c r="V829" s="103">
        <f t="shared" si="366"/>
        <v>3089.7447447447448</v>
      </c>
      <c r="W829" s="103">
        <f t="shared" si="367"/>
        <v>1019.2841648590022</v>
      </c>
      <c r="X829" s="103">
        <f t="shared" si="368"/>
        <v>3068.3192904656321</v>
      </c>
      <c r="Y829" s="92">
        <f t="shared" si="369"/>
        <v>3903.9675324675327</v>
      </c>
      <c r="Z829" s="102">
        <f>Coverages!$C$10*G829</f>
        <v>187650000</v>
      </c>
      <c r="AA829" s="103">
        <f>Coverages!$C$12*G829</f>
        <v>25020000</v>
      </c>
      <c r="AB829" s="103">
        <f>Coverages!$C$14*G829</f>
        <v>125100000</v>
      </c>
      <c r="AC829" s="103">
        <f>Coverages!$C$16*G829</f>
        <v>2502000</v>
      </c>
      <c r="AD829" s="92">
        <f>Coverages!$C$18*G829</f>
        <v>2502000</v>
      </c>
      <c r="AE829" s="106">
        <f t="shared" si="387"/>
        <v>0.1366906474820144</v>
      </c>
      <c r="AF829" s="107">
        <f t="shared" si="370"/>
        <v>0.39928057553956836</v>
      </c>
      <c r="AG829" s="107">
        <f t="shared" si="371"/>
        <v>0.55275779376498801</v>
      </c>
      <c r="AH829" s="107">
        <f t="shared" si="372"/>
        <v>0.54076738609112707</v>
      </c>
      <c r="AI829" s="108">
        <f t="shared" si="373"/>
        <v>0.18465227817745802</v>
      </c>
      <c r="AJ829" s="106">
        <f t="shared" si="394"/>
        <v>0.16440632624043588</v>
      </c>
      <c r="AK829" s="107">
        <f t="shared" si="388"/>
        <v>0.4387942870513995</v>
      </c>
      <c r="AL829" s="107">
        <f t="shared" si="389"/>
        <v>0.59287324887770987</v>
      </c>
      <c r="AM829" s="107">
        <f t="shared" si="390"/>
        <v>0.58097372258234681</v>
      </c>
      <c r="AN829" s="108">
        <f t="shared" si="391"/>
        <v>0.21595785150611702</v>
      </c>
      <c r="AO829" s="102">
        <f t="shared" si="392"/>
        <v>1699.3129496402878</v>
      </c>
      <c r="AP829" s="103">
        <f t="shared" si="374"/>
        <v>1233.6750599520383</v>
      </c>
      <c r="AQ829" s="103">
        <f t="shared" si="375"/>
        <v>563.41726618705036</v>
      </c>
      <c r="AR829" s="103">
        <f t="shared" si="376"/>
        <v>1659.2470023980816</v>
      </c>
      <c r="AS829" s="92">
        <f t="shared" si="377"/>
        <v>720.87649880095921</v>
      </c>
      <c r="AT829" s="102">
        <f t="shared" si="393"/>
        <v>1704.6825057075569</v>
      </c>
      <c r="AU829" s="103">
        <f t="shared" si="378"/>
        <v>1237.5732750539748</v>
      </c>
      <c r="AV829" s="103">
        <f t="shared" si="379"/>
        <v>565.19757428197738</v>
      </c>
      <c r="AW829" s="103">
        <f t="shared" si="380"/>
        <v>1664.4899565053345</v>
      </c>
      <c r="AX829" s="92">
        <f t="shared" si="381"/>
        <v>723.15435278818848</v>
      </c>
    </row>
    <row r="830" spans="1:50" x14ac:dyDescent="0.2">
      <c r="A830" s="85" t="str">
        <f t="shared" si="382"/>
        <v>2016_3</v>
      </c>
      <c r="B830" s="59">
        <v>2016</v>
      </c>
      <c r="C830" s="59">
        <v>3</v>
      </c>
      <c r="D830" s="83" t="str">
        <f t="shared" si="383"/>
        <v>MYL_Personal</v>
      </c>
      <c r="E830" s="70" t="s">
        <v>23</v>
      </c>
      <c r="F830" s="71" t="s">
        <v>14</v>
      </c>
      <c r="G830" s="88">
        <f t="shared" si="384"/>
        <v>876</v>
      </c>
      <c r="H830" s="72">
        <v>3504</v>
      </c>
      <c r="I830" s="88">
        <f t="shared" si="385"/>
        <v>360036000</v>
      </c>
      <c r="J830" s="92">
        <f t="shared" si="386"/>
        <v>1440144000</v>
      </c>
      <c r="K830" s="67">
        <v>111</v>
      </c>
      <c r="L830" s="68">
        <v>372</v>
      </c>
      <c r="M830" s="68">
        <v>657</v>
      </c>
      <c r="N830" s="68">
        <v>531</v>
      </c>
      <c r="O830" s="69">
        <v>115</v>
      </c>
      <c r="P830" s="67">
        <v>1631117</v>
      </c>
      <c r="Q830" s="68">
        <v>1221653</v>
      </c>
      <c r="R830" s="68">
        <v>549842</v>
      </c>
      <c r="S830" s="68">
        <v>1705154</v>
      </c>
      <c r="T830" s="69">
        <v>503126</v>
      </c>
      <c r="U830" s="102">
        <f t="shared" si="365"/>
        <v>14694.747747747748</v>
      </c>
      <c r="V830" s="103">
        <f t="shared" si="366"/>
        <v>3284.0134408602153</v>
      </c>
      <c r="W830" s="103">
        <f t="shared" si="367"/>
        <v>836.89802130898022</v>
      </c>
      <c r="X830" s="103">
        <f t="shared" si="368"/>
        <v>3211.2128060263653</v>
      </c>
      <c r="Y830" s="92">
        <f t="shared" si="369"/>
        <v>4375.0086956521736</v>
      </c>
      <c r="Z830" s="102">
        <f>Coverages!$C$10*G830</f>
        <v>197100000</v>
      </c>
      <c r="AA830" s="103">
        <f>Coverages!$C$12*G830</f>
        <v>26280000</v>
      </c>
      <c r="AB830" s="103">
        <f>Coverages!$C$14*G830</f>
        <v>131400000</v>
      </c>
      <c r="AC830" s="103">
        <f>Coverages!$C$16*G830</f>
        <v>2628000</v>
      </c>
      <c r="AD830" s="92">
        <f>Coverages!$C$18*G830</f>
        <v>2628000</v>
      </c>
      <c r="AE830" s="106">
        <f t="shared" si="387"/>
        <v>0.12671232876712329</v>
      </c>
      <c r="AF830" s="107">
        <f t="shared" si="370"/>
        <v>0.42465753424657532</v>
      </c>
      <c r="AG830" s="107">
        <f t="shared" si="371"/>
        <v>0.75</v>
      </c>
      <c r="AH830" s="107">
        <f t="shared" si="372"/>
        <v>0.60616438356164382</v>
      </c>
      <c r="AI830" s="108">
        <f t="shared" si="373"/>
        <v>0.13127853881278539</v>
      </c>
      <c r="AJ830" s="106">
        <f t="shared" si="394"/>
        <v>0.1528997038541523</v>
      </c>
      <c r="AK830" s="107">
        <f t="shared" si="388"/>
        <v>0.4635697982647573</v>
      </c>
      <c r="AL830" s="107">
        <f t="shared" si="389"/>
        <v>0.78408823412087303</v>
      </c>
      <c r="AM830" s="107">
        <f t="shared" si="390"/>
        <v>0.64462857166564413</v>
      </c>
      <c r="AN830" s="108">
        <f t="shared" si="391"/>
        <v>0.1578638048319029</v>
      </c>
      <c r="AO830" s="102">
        <f t="shared" si="392"/>
        <v>1862.005707762557</v>
      </c>
      <c r="AP830" s="103">
        <f t="shared" si="374"/>
        <v>1394.5810502283105</v>
      </c>
      <c r="AQ830" s="103">
        <f t="shared" si="375"/>
        <v>627.67351598173514</v>
      </c>
      <c r="AR830" s="103">
        <f t="shared" si="376"/>
        <v>1946.5228310502282</v>
      </c>
      <c r="AS830" s="92">
        <f t="shared" si="377"/>
        <v>574.34474885844747</v>
      </c>
      <c r="AT830" s="102">
        <f t="shared" si="393"/>
        <v>1867.8893468224032</v>
      </c>
      <c r="AU830" s="103">
        <f t="shared" si="378"/>
        <v>1398.9877024233267</v>
      </c>
      <c r="AV830" s="103">
        <f t="shared" si="379"/>
        <v>629.65686350857959</v>
      </c>
      <c r="AW830" s="103">
        <f t="shared" si="380"/>
        <v>1952.673530649002</v>
      </c>
      <c r="AX830" s="92">
        <f t="shared" si="381"/>
        <v>576.15958604402283</v>
      </c>
    </row>
    <row r="831" spans="1:50" x14ac:dyDescent="0.2">
      <c r="A831" s="85" t="str">
        <f t="shared" si="382"/>
        <v>2016_3</v>
      </c>
      <c r="B831" s="59">
        <v>2016</v>
      </c>
      <c r="C831" s="59">
        <v>3</v>
      </c>
      <c r="D831" s="83" t="str">
        <f t="shared" si="383"/>
        <v>MYH_Personal</v>
      </c>
      <c r="E831" s="70" t="s">
        <v>24</v>
      </c>
      <c r="F831" s="71" t="s">
        <v>14</v>
      </c>
      <c r="G831" s="88">
        <f t="shared" si="384"/>
        <v>2504.25</v>
      </c>
      <c r="H831" s="72">
        <v>10017</v>
      </c>
      <c r="I831" s="88">
        <f t="shared" si="385"/>
        <v>1029246750</v>
      </c>
      <c r="J831" s="92">
        <f t="shared" si="386"/>
        <v>4116987000</v>
      </c>
      <c r="K831" s="67">
        <v>303</v>
      </c>
      <c r="L831" s="68">
        <v>988</v>
      </c>
      <c r="M831" s="68">
        <v>496</v>
      </c>
      <c r="N831" s="68">
        <v>2271</v>
      </c>
      <c r="O831" s="69">
        <v>333</v>
      </c>
      <c r="P831" s="67">
        <v>7019840</v>
      </c>
      <c r="Q831" s="68">
        <v>4242485</v>
      </c>
      <c r="R831" s="68">
        <v>585526</v>
      </c>
      <c r="S831" s="68">
        <v>7304232</v>
      </c>
      <c r="T831" s="69">
        <v>1797231</v>
      </c>
      <c r="U831" s="102">
        <f t="shared" si="365"/>
        <v>23167.788778877886</v>
      </c>
      <c r="V831" s="103">
        <f t="shared" si="366"/>
        <v>4294.0131578947367</v>
      </c>
      <c r="W831" s="103">
        <f t="shared" si="367"/>
        <v>1180.4959677419354</v>
      </c>
      <c r="X831" s="103">
        <f t="shared" si="368"/>
        <v>3216.3064729194189</v>
      </c>
      <c r="Y831" s="92">
        <f t="shared" si="369"/>
        <v>5397.0900900900897</v>
      </c>
      <c r="Z831" s="102">
        <f>Coverages!$C$10*G831</f>
        <v>563456250</v>
      </c>
      <c r="AA831" s="103">
        <f>Coverages!$C$12*G831</f>
        <v>75127500</v>
      </c>
      <c r="AB831" s="103">
        <f>Coverages!$C$14*G831</f>
        <v>375637500</v>
      </c>
      <c r="AC831" s="103">
        <f>Coverages!$C$16*G831</f>
        <v>7512750</v>
      </c>
      <c r="AD831" s="92">
        <f>Coverages!$C$18*G831</f>
        <v>7512750</v>
      </c>
      <c r="AE831" s="106">
        <f t="shared" si="387"/>
        <v>0.12099430967355496</v>
      </c>
      <c r="AF831" s="107">
        <f t="shared" si="370"/>
        <v>0.39452930018967752</v>
      </c>
      <c r="AG831" s="107">
        <f t="shared" si="371"/>
        <v>0.19806329240291504</v>
      </c>
      <c r="AH831" s="107">
        <f t="shared" si="372"/>
        <v>0.90685834082060501</v>
      </c>
      <c r="AI831" s="108">
        <f t="shared" si="373"/>
        <v>0.132973944294699</v>
      </c>
      <c r="AJ831" s="106">
        <f t="shared" si="394"/>
        <v>0.13617863136692152</v>
      </c>
      <c r="AK831" s="107">
        <f t="shared" si="388"/>
        <v>0.41728568539368499</v>
      </c>
      <c r="AL831" s="107">
        <f t="shared" si="389"/>
        <v>0.21661949576520589</v>
      </c>
      <c r="AM831" s="107">
        <f t="shared" si="390"/>
        <v>0.92039024116212198</v>
      </c>
      <c r="AN831" s="108">
        <f t="shared" si="391"/>
        <v>0.1487833822254904</v>
      </c>
      <c r="AO831" s="102">
        <f t="shared" si="392"/>
        <v>2803.1706099630628</v>
      </c>
      <c r="AP831" s="103">
        <f t="shared" si="374"/>
        <v>1694.1140061894778</v>
      </c>
      <c r="AQ831" s="103">
        <f t="shared" si="375"/>
        <v>233.81291803933314</v>
      </c>
      <c r="AR831" s="103">
        <f t="shared" si="376"/>
        <v>2916.7343516022761</v>
      </c>
      <c r="AS831" s="92">
        <f t="shared" si="377"/>
        <v>717.67235699311175</v>
      </c>
      <c r="AT831" s="102">
        <f t="shared" si="393"/>
        <v>2812.0281789938313</v>
      </c>
      <c r="AU831" s="103">
        <f t="shared" si="378"/>
        <v>1699.467134430221</v>
      </c>
      <c r="AV831" s="103">
        <f t="shared" si="379"/>
        <v>234.55172931769698</v>
      </c>
      <c r="AW831" s="103">
        <f t="shared" si="380"/>
        <v>2925.9507638220343</v>
      </c>
      <c r="AX831" s="92">
        <f t="shared" si="381"/>
        <v>719.94008640670768</v>
      </c>
    </row>
    <row r="832" spans="1:50" x14ac:dyDescent="0.2">
      <c r="A832" s="85" t="str">
        <f t="shared" si="382"/>
        <v>2016_3</v>
      </c>
      <c r="B832" s="59">
        <v>2016</v>
      </c>
      <c r="C832" s="59">
        <v>3</v>
      </c>
      <c r="D832" s="83" t="str">
        <f t="shared" si="383"/>
        <v>LML_Personal</v>
      </c>
      <c r="E832" s="70" t="s">
        <v>25</v>
      </c>
      <c r="F832" s="71" t="s">
        <v>14</v>
      </c>
      <c r="G832" s="88">
        <f t="shared" si="384"/>
        <v>6805.75</v>
      </c>
      <c r="H832" s="72">
        <v>27223</v>
      </c>
      <c r="I832" s="88">
        <f t="shared" si="385"/>
        <v>2797163250</v>
      </c>
      <c r="J832" s="92">
        <f t="shared" si="386"/>
        <v>11188653000</v>
      </c>
      <c r="K832" s="67">
        <v>206</v>
      </c>
      <c r="L832" s="68">
        <v>2198</v>
      </c>
      <c r="M832" s="68">
        <v>8733</v>
      </c>
      <c r="N832" s="68">
        <v>3295</v>
      </c>
      <c r="O832" s="69">
        <v>718</v>
      </c>
      <c r="P832" s="67">
        <v>3330349</v>
      </c>
      <c r="Q832" s="68">
        <v>4695503</v>
      </c>
      <c r="R832" s="68">
        <v>10725246</v>
      </c>
      <c r="S832" s="68">
        <v>6509235</v>
      </c>
      <c r="T832" s="69">
        <v>3860463</v>
      </c>
      <c r="U832" s="102">
        <f t="shared" si="365"/>
        <v>16166.742718446601</v>
      </c>
      <c r="V832" s="103">
        <f t="shared" si="366"/>
        <v>2136.2616014558689</v>
      </c>
      <c r="W832" s="103">
        <f t="shared" si="367"/>
        <v>1228.1284781861903</v>
      </c>
      <c r="X832" s="103">
        <f t="shared" si="368"/>
        <v>1975.4886191198786</v>
      </c>
      <c r="Y832" s="92">
        <f t="shared" si="369"/>
        <v>5376.6894150417829</v>
      </c>
      <c r="Z832" s="102">
        <f>Coverages!$C$10*G832</f>
        <v>1531293750</v>
      </c>
      <c r="AA832" s="103">
        <f>Coverages!$C$12*G832</f>
        <v>204172500</v>
      </c>
      <c r="AB832" s="103">
        <f>Coverages!$C$14*G832</f>
        <v>1020862500</v>
      </c>
      <c r="AC832" s="103">
        <f>Coverages!$C$16*G832</f>
        <v>20417250</v>
      </c>
      <c r="AD832" s="92">
        <f>Coverages!$C$18*G832</f>
        <v>20417250</v>
      </c>
      <c r="AE832" s="106">
        <f t="shared" si="387"/>
        <v>3.0268522940160893E-2</v>
      </c>
      <c r="AF832" s="107">
        <f t="shared" si="370"/>
        <v>0.32296220107996915</v>
      </c>
      <c r="AG832" s="107">
        <f t="shared" si="371"/>
        <v>1.2831796642544906</v>
      </c>
      <c r="AH832" s="107">
        <f t="shared" si="372"/>
        <v>0.48414943246519487</v>
      </c>
      <c r="AI832" s="108">
        <f t="shared" si="373"/>
        <v>0.10549902655842486</v>
      </c>
      <c r="AJ832" s="106">
        <f t="shared" si="394"/>
        <v>3.5107340921024299E-2</v>
      </c>
      <c r="AK832" s="107">
        <f t="shared" si="388"/>
        <v>0.33616908106268084</v>
      </c>
      <c r="AL832" s="107">
        <f t="shared" si="389"/>
        <v>1.3002048826060097</v>
      </c>
      <c r="AM832" s="107">
        <f t="shared" si="390"/>
        <v>0.49826406561560715</v>
      </c>
      <c r="AN832" s="108">
        <f t="shared" si="391"/>
        <v>0.11417528660058396</v>
      </c>
      <c r="AO832" s="102">
        <f t="shared" si="392"/>
        <v>489.34342284098005</v>
      </c>
      <c r="AP832" s="103">
        <f t="shared" si="374"/>
        <v>689.93174888880731</v>
      </c>
      <c r="AQ832" s="103">
        <f t="shared" si="375"/>
        <v>1575.9094883003343</v>
      </c>
      <c r="AR832" s="103">
        <f t="shared" si="376"/>
        <v>956.43169378834079</v>
      </c>
      <c r="AS832" s="92">
        <f t="shared" si="377"/>
        <v>567.23549939389488</v>
      </c>
      <c r="AT832" s="102">
        <f t="shared" si="393"/>
        <v>490.88966948474877</v>
      </c>
      <c r="AU832" s="103">
        <f t="shared" si="378"/>
        <v>692.11182243502003</v>
      </c>
      <c r="AV832" s="103">
        <f t="shared" si="379"/>
        <v>1580.8891092442934</v>
      </c>
      <c r="AW832" s="103">
        <f t="shared" si="380"/>
        <v>959.45386436933745</v>
      </c>
      <c r="AX832" s="92">
        <f t="shared" si="381"/>
        <v>569.02787249267317</v>
      </c>
    </row>
    <row r="833" spans="1:50" x14ac:dyDescent="0.2">
      <c r="A833" s="85" t="str">
        <f t="shared" si="382"/>
        <v>2016_3</v>
      </c>
      <c r="B833" s="59">
        <v>2016</v>
      </c>
      <c r="C833" s="59">
        <v>3</v>
      </c>
      <c r="D833" s="83" t="str">
        <f t="shared" si="383"/>
        <v>MSA_Personal</v>
      </c>
      <c r="E833" s="70" t="s">
        <v>26</v>
      </c>
      <c r="F833" s="71" t="s">
        <v>14</v>
      </c>
      <c r="G833" s="88">
        <f t="shared" si="384"/>
        <v>6576.5</v>
      </c>
      <c r="H833" s="72">
        <v>26306</v>
      </c>
      <c r="I833" s="88">
        <f t="shared" si="385"/>
        <v>2702941500</v>
      </c>
      <c r="J833" s="92">
        <f t="shared" si="386"/>
        <v>10811766000</v>
      </c>
      <c r="K833" s="67">
        <v>348</v>
      </c>
      <c r="L833" s="68">
        <v>2740</v>
      </c>
      <c r="M833" s="68">
        <v>4067</v>
      </c>
      <c r="N833" s="68">
        <v>5096</v>
      </c>
      <c r="O833" s="69">
        <v>964</v>
      </c>
      <c r="P833" s="67">
        <v>7878227</v>
      </c>
      <c r="Q833" s="68">
        <v>9200782</v>
      </c>
      <c r="R833" s="68">
        <v>5510189</v>
      </c>
      <c r="S833" s="68">
        <v>14940818</v>
      </c>
      <c r="T833" s="69">
        <v>4203189</v>
      </c>
      <c r="U833" s="102">
        <f t="shared" si="365"/>
        <v>22638.583333333332</v>
      </c>
      <c r="V833" s="103">
        <f t="shared" si="366"/>
        <v>3357.9496350364961</v>
      </c>
      <c r="W833" s="103">
        <f t="shared" si="367"/>
        <v>1354.853454634866</v>
      </c>
      <c r="X833" s="103">
        <f t="shared" si="368"/>
        <v>2931.8716640502353</v>
      </c>
      <c r="Y833" s="92">
        <f t="shared" si="369"/>
        <v>4360.1545643153531</v>
      </c>
      <c r="Z833" s="102">
        <f>Coverages!$C$10*G833</f>
        <v>1479712500</v>
      </c>
      <c r="AA833" s="103">
        <f>Coverages!$C$12*G833</f>
        <v>197295000</v>
      </c>
      <c r="AB833" s="103">
        <f>Coverages!$C$14*G833</f>
        <v>986475000</v>
      </c>
      <c r="AC833" s="103">
        <f>Coverages!$C$16*G833</f>
        <v>19729500</v>
      </c>
      <c r="AD833" s="92">
        <f>Coverages!$C$18*G833</f>
        <v>19729500</v>
      </c>
      <c r="AE833" s="106">
        <f t="shared" si="387"/>
        <v>5.2915684634684101E-2</v>
      </c>
      <c r="AF833" s="107">
        <f t="shared" si="370"/>
        <v>0.41663498821561623</v>
      </c>
      <c r="AG833" s="107">
        <f t="shared" si="371"/>
        <v>0.61841405002660987</v>
      </c>
      <c r="AH833" s="107">
        <f t="shared" si="372"/>
        <v>0.77488025545502925</v>
      </c>
      <c r="AI833" s="108">
        <f t="shared" si="373"/>
        <v>0.14658252870067665</v>
      </c>
      <c r="AJ833" s="106">
        <f t="shared" si="394"/>
        <v>5.9347669898153738E-2</v>
      </c>
      <c r="AK833" s="107">
        <f t="shared" si="388"/>
        <v>0.43079966167241601</v>
      </c>
      <c r="AL833" s="107">
        <f t="shared" si="389"/>
        <v>0.63237112368725978</v>
      </c>
      <c r="AM833" s="107">
        <f t="shared" si="390"/>
        <v>0.78688029286275141</v>
      </c>
      <c r="AN833" s="108">
        <f t="shared" si="391"/>
        <v>0.15674455649231608</v>
      </c>
      <c r="AO833" s="102">
        <f t="shared" si="392"/>
        <v>1197.9361362426823</v>
      </c>
      <c r="AP833" s="103">
        <f t="shared" si="374"/>
        <v>1399.0393066220634</v>
      </c>
      <c r="AQ833" s="103">
        <f t="shared" si="375"/>
        <v>837.86041207329129</v>
      </c>
      <c r="AR833" s="103">
        <f t="shared" si="376"/>
        <v>2271.8494640006084</v>
      </c>
      <c r="AS833" s="92">
        <f t="shared" si="377"/>
        <v>639.12248156314149</v>
      </c>
      <c r="AT833" s="102">
        <f t="shared" si="393"/>
        <v>1201.7214220841893</v>
      </c>
      <c r="AU833" s="103">
        <f t="shared" si="378"/>
        <v>1403.4600461914349</v>
      </c>
      <c r="AV833" s="103">
        <f t="shared" si="379"/>
        <v>840.5079164427043</v>
      </c>
      <c r="AW833" s="103">
        <f t="shared" si="380"/>
        <v>2279.0281435227816</v>
      </c>
      <c r="AX833" s="92">
        <f t="shared" si="381"/>
        <v>641.1420059828971</v>
      </c>
    </row>
    <row r="834" spans="1:50" x14ac:dyDescent="0.2">
      <c r="A834" s="85" t="str">
        <f t="shared" si="382"/>
        <v>2016_3</v>
      </c>
      <c r="B834" s="59">
        <v>2016</v>
      </c>
      <c r="C834" s="59">
        <v>3</v>
      </c>
      <c r="D834" s="83" t="str">
        <f t="shared" si="383"/>
        <v>LYA_Personal</v>
      </c>
      <c r="E834" s="70" t="s">
        <v>27</v>
      </c>
      <c r="F834" s="71" t="s">
        <v>14</v>
      </c>
      <c r="G834" s="88">
        <f t="shared" si="384"/>
        <v>1705</v>
      </c>
      <c r="H834" s="72">
        <v>6820</v>
      </c>
      <c r="I834" s="88">
        <f t="shared" si="385"/>
        <v>700755000</v>
      </c>
      <c r="J834" s="92">
        <f t="shared" si="386"/>
        <v>2803020000</v>
      </c>
      <c r="K834" s="67">
        <v>213</v>
      </c>
      <c r="L834" s="68">
        <v>781</v>
      </c>
      <c r="M834" s="68">
        <v>1196</v>
      </c>
      <c r="N834" s="68">
        <v>1146</v>
      </c>
      <c r="O834" s="69">
        <v>490</v>
      </c>
      <c r="P834" s="67">
        <v>4310853</v>
      </c>
      <c r="Q834" s="68">
        <v>2619903</v>
      </c>
      <c r="R834" s="68">
        <v>1231399</v>
      </c>
      <c r="S834" s="68">
        <v>3842992</v>
      </c>
      <c r="T834" s="69">
        <v>4606549</v>
      </c>
      <c r="U834" s="102">
        <f t="shared" si="365"/>
        <v>20238.74647887324</v>
      </c>
      <c r="V834" s="103">
        <f t="shared" si="366"/>
        <v>3354.5492957746478</v>
      </c>
      <c r="W834" s="103">
        <f t="shared" si="367"/>
        <v>1029.5978260869565</v>
      </c>
      <c r="X834" s="103">
        <f t="shared" si="368"/>
        <v>3353.3961605584641</v>
      </c>
      <c r="Y834" s="92">
        <f t="shared" si="369"/>
        <v>9401.1204081632659</v>
      </c>
      <c r="Z834" s="102">
        <f>Coverages!$C$10*G834</f>
        <v>383625000</v>
      </c>
      <c r="AA834" s="103">
        <f>Coverages!$C$12*G834</f>
        <v>51150000</v>
      </c>
      <c r="AB834" s="103">
        <f>Coverages!$C$14*G834</f>
        <v>255750000</v>
      </c>
      <c r="AC834" s="103">
        <f>Coverages!$C$16*G834</f>
        <v>5115000</v>
      </c>
      <c r="AD834" s="92">
        <f>Coverages!$C$18*G834</f>
        <v>5115000</v>
      </c>
      <c r="AE834" s="106">
        <f t="shared" si="387"/>
        <v>0.12492668621700879</v>
      </c>
      <c r="AF834" s="107">
        <f t="shared" si="370"/>
        <v>0.45806451612903226</v>
      </c>
      <c r="AG834" s="107">
        <f t="shared" si="371"/>
        <v>0.701466275659824</v>
      </c>
      <c r="AH834" s="107">
        <f t="shared" si="372"/>
        <v>0.67214076246334309</v>
      </c>
      <c r="AI834" s="108">
        <f t="shared" si="373"/>
        <v>0.28739002932551322</v>
      </c>
      <c r="AJ834" s="106">
        <f t="shared" si="394"/>
        <v>0.14358376130095085</v>
      </c>
      <c r="AK834" s="107">
        <f t="shared" si="388"/>
        <v>0.48617904748343643</v>
      </c>
      <c r="AL834" s="107">
        <f t="shared" si="389"/>
        <v>0.72728851053164156</v>
      </c>
      <c r="AM834" s="107">
        <f t="shared" si="390"/>
        <v>0.69862988417319161</v>
      </c>
      <c r="AN834" s="108">
        <f t="shared" si="391"/>
        <v>0.31292618545706746</v>
      </c>
      <c r="AO834" s="102">
        <f t="shared" si="392"/>
        <v>2528.359530791789</v>
      </c>
      <c r="AP834" s="103">
        <f t="shared" si="374"/>
        <v>1536.6</v>
      </c>
      <c r="AQ834" s="103">
        <f t="shared" si="375"/>
        <v>722.22815249266864</v>
      </c>
      <c r="AR834" s="103">
        <f t="shared" si="376"/>
        <v>2253.9542521994135</v>
      </c>
      <c r="AS834" s="92">
        <f t="shared" si="377"/>
        <v>2701.7882697947216</v>
      </c>
      <c r="AT834" s="102">
        <f t="shared" si="393"/>
        <v>2536.3487409379686</v>
      </c>
      <c r="AU834" s="103">
        <f t="shared" si="378"/>
        <v>1541.4554092727369</v>
      </c>
      <c r="AV834" s="103">
        <f t="shared" si="379"/>
        <v>724.51027748853267</v>
      </c>
      <c r="AW834" s="103">
        <f t="shared" si="380"/>
        <v>2261.0763857256757</v>
      </c>
      <c r="AX834" s="92">
        <f t="shared" si="381"/>
        <v>2710.325486909217</v>
      </c>
    </row>
    <row r="835" spans="1:50" x14ac:dyDescent="0.2">
      <c r="A835" s="85" t="str">
        <f t="shared" si="382"/>
        <v>2016_3</v>
      </c>
      <c r="B835" s="59">
        <v>2016</v>
      </c>
      <c r="C835" s="59">
        <v>3</v>
      </c>
      <c r="D835" s="83" t="str">
        <f t="shared" si="383"/>
        <v>MMA_Personal</v>
      </c>
      <c r="E835" s="70" t="s">
        <v>28</v>
      </c>
      <c r="F835" s="71" t="s">
        <v>14</v>
      </c>
      <c r="G835" s="88">
        <f t="shared" si="384"/>
        <v>11733.25</v>
      </c>
      <c r="H835" s="72">
        <v>46933</v>
      </c>
      <c r="I835" s="88">
        <f t="shared" si="385"/>
        <v>4822365750</v>
      </c>
      <c r="J835" s="92">
        <f t="shared" si="386"/>
        <v>19289463000</v>
      </c>
      <c r="K835" s="67">
        <v>1286</v>
      </c>
      <c r="L835" s="68">
        <v>4992</v>
      </c>
      <c r="M835" s="68">
        <v>9194</v>
      </c>
      <c r="N835" s="68">
        <v>8264</v>
      </c>
      <c r="O835" s="69">
        <v>2092</v>
      </c>
      <c r="P835" s="67">
        <v>18767715</v>
      </c>
      <c r="Q835" s="68">
        <v>17021382</v>
      </c>
      <c r="R835" s="68">
        <v>11235388</v>
      </c>
      <c r="S835" s="68">
        <v>27728009</v>
      </c>
      <c r="T835" s="69">
        <v>23942571</v>
      </c>
      <c r="U835" s="102">
        <f t="shared" si="365"/>
        <v>14593.868584758942</v>
      </c>
      <c r="V835" s="103">
        <f t="shared" si="366"/>
        <v>3409.7319711538462</v>
      </c>
      <c r="W835" s="103">
        <f t="shared" si="367"/>
        <v>1222.0348053078094</v>
      </c>
      <c r="X835" s="103">
        <f t="shared" si="368"/>
        <v>3355.2769845111325</v>
      </c>
      <c r="Y835" s="92">
        <f t="shared" si="369"/>
        <v>11444.82361376673</v>
      </c>
      <c r="Z835" s="102">
        <f>Coverages!$C$10*G835</f>
        <v>2639981250</v>
      </c>
      <c r="AA835" s="103">
        <f>Coverages!$C$12*G835</f>
        <v>351997500</v>
      </c>
      <c r="AB835" s="103">
        <f>Coverages!$C$14*G835</f>
        <v>1759987500</v>
      </c>
      <c r="AC835" s="103">
        <f>Coverages!$C$16*G835</f>
        <v>35199750</v>
      </c>
      <c r="AD835" s="92">
        <f>Coverages!$C$18*G835</f>
        <v>35199750</v>
      </c>
      <c r="AE835" s="106">
        <f t="shared" si="387"/>
        <v>0.10960305115803379</v>
      </c>
      <c r="AF835" s="107">
        <f t="shared" si="370"/>
        <v>0.42545756717022137</v>
      </c>
      <c r="AG835" s="107">
        <f t="shared" si="371"/>
        <v>0.7835851106897066</v>
      </c>
      <c r="AH835" s="107">
        <f t="shared" si="372"/>
        <v>0.70432318411352357</v>
      </c>
      <c r="AI835" s="108">
        <f t="shared" si="373"/>
        <v>0.17829672085739245</v>
      </c>
      <c r="AJ835" s="106">
        <f t="shared" si="394"/>
        <v>0.11632275159333592</v>
      </c>
      <c r="AK835" s="107">
        <f t="shared" si="388"/>
        <v>0.43609252910047458</v>
      </c>
      <c r="AL835" s="107">
        <f t="shared" si="389"/>
        <v>0.79244306457261116</v>
      </c>
      <c r="AM835" s="107">
        <f t="shared" si="390"/>
        <v>0.71413933866026125</v>
      </c>
      <c r="AN835" s="108">
        <f t="shared" si="391"/>
        <v>0.18653005889920779</v>
      </c>
      <c r="AO835" s="102">
        <f t="shared" si="392"/>
        <v>1599.5325250889566</v>
      </c>
      <c r="AP835" s="103">
        <f t="shared" si="374"/>
        <v>1450.6962691496387</v>
      </c>
      <c r="AQ835" s="103">
        <f t="shared" si="375"/>
        <v>957.56827818379395</v>
      </c>
      <c r="AR835" s="103">
        <f t="shared" si="376"/>
        <v>2363.1993693137024</v>
      </c>
      <c r="AS835" s="92">
        <f t="shared" si="377"/>
        <v>2040.5745211258602</v>
      </c>
      <c r="AT835" s="102">
        <f t="shared" si="393"/>
        <v>1604.5867910360876</v>
      </c>
      <c r="AU835" s="103">
        <f t="shared" si="378"/>
        <v>1455.2802364261936</v>
      </c>
      <c r="AV835" s="103">
        <f t="shared" si="379"/>
        <v>960.59404018898238</v>
      </c>
      <c r="AW835" s="103">
        <f t="shared" si="380"/>
        <v>2370.6666998688843</v>
      </c>
      <c r="AX835" s="92">
        <f t="shared" si="381"/>
        <v>2047.0224089636745</v>
      </c>
    </row>
    <row r="836" spans="1:50" x14ac:dyDescent="0.2">
      <c r="A836" s="85" t="str">
        <f t="shared" si="382"/>
        <v>2016_3</v>
      </c>
      <c r="B836" s="59">
        <v>2016</v>
      </c>
      <c r="C836" s="59">
        <v>3</v>
      </c>
      <c r="D836" s="83" t="str">
        <f t="shared" si="383"/>
        <v>LYH_Personal</v>
      </c>
      <c r="E836" s="70" t="s">
        <v>29</v>
      </c>
      <c r="F836" s="71" t="s">
        <v>14</v>
      </c>
      <c r="G836" s="88">
        <f t="shared" si="384"/>
        <v>1258.75</v>
      </c>
      <c r="H836" s="72">
        <v>5035</v>
      </c>
      <c r="I836" s="88">
        <f t="shared" si="385"/>
        <v>517346250</v>
      </c>
      <c r="J836" s="92">
        <f t="shared" si="386"/>
        <v>2069385000</v>
      </c>
      <c r="K836" s="67">
        <v>152</v>
      </c>
      <c r="L836" s="68">
        <v>601</v>
      </c>
      <c r="M836" s="68">
        <v>742</v>
      </c>
      <c r="N836" s="68">
        <v>944</v>
      </c>
      <c r="O836" s="69">
        <v>238</v>
      </c>
      <c r="P836" s="67">
        <v>2664715</v>
      </c>
      <c r="Q836" s="68">
        <v>1870152</v>
      </c>
      <c r="R836" s="68">
        <v>815491</v>
      </c>
      <c r="S836" s="68">
        <v>2872341</v>
      </c>
      <c r="T836" s="69">
        <v>2297806</v>
      </c>
      <c r="U836" s="102">
        <f t="shared" si="365"/>
        <v>17531.019736842107</v>
      </c>
      <c r="V836" s="103">
        <f t="shared" si="366"/>
        <v>3111.7337770382696</v>
      </c>
      <c r="W836" s="103">
        <f t="shared" si="367"/>
        <v>1099.0444743935309</v>
      </c>
      <c r="X836" s="103">
        <f t="shared" si="368"/>
        <v>3042.7341101694915</v>
      </c>
      <c r="Y836" s="92">
        <f t="shared" si="369"/>
        <v>9654.6470588235297</v>
      </c>
      <c r="Z836" s="102">
        <f>Coverages!$C$10*G836</f>
        <v>283218750</v>
      </c>
      <c r="AA836" s="103">
        <f>Coverages!$C$12*G836</f>
        <v>37762500</v>
      </c>
      <c r="AB836" s="103">
        <f>Coverages!$C$14*G836</f>
        <v>188812500</v>
      </c>
      <c r="AC836" s="103">
        <f>Coverages!$C$16*G836</f>
        <v>3776250</v>
      </c>
      <c r="AD836" s="92">
        <f>Coverages!$C$18*G836</f>
        <v>3776250</v>
      </c>
      <c r="AE836" s="106">
        <f t="shared" si="387"/>
        <v>0.12075471698113208</v>
      </c>
      <c r="AF836" s="107">
        <f t="shared" si="370"/>
        <v>0.47745779543197614</v>
      </c>
      <c r="AG836" s="107">
        <f t="shared" si="371"/>
        <v>0.58947368421052626</v>
      </c>
      <c r="AH836" s="107">
        <f t="shared" si="372"/>
        <v>0.74995034756703083</v>
      </c>
      <c r="AI836" s="108">
        <f t="shared" si="373"/>
        <v>0.18907646474677259</v>
      </c>
      <c r="AJ836" s="106">
        <f t="shared" si="394"/>
        <v>0.14215370595585314</v>
      </c>
      <c r="AK836" s="107">
        <f t="shared" si="388"/>
        <v>0.51026085556374146</v>
      </c>
      <c r="AL836" s="107">
        <f t="shared" si="389"/>
        <v>0.62178010838733222</v>
      </c>
      <c r="AM836" s="107">
        <f t="shared" si="390"/>
        <v>0.77838942883081408</v>
      </c>
      <c r="AN836" s="108">
        <f t="shared" si="391"/>
        <v>0.21479195856229799</v>
      </c>
      <c r="AO836" s="102">
        <f t="shared" si="392"/>
        <v>2116.9533267130091</v>
      </c>
      <c r="AP836" s="103">
        <f t="shared" si="374"/>
        <v>1485.7215491559086</v>
      </c>
      <c r="AQ836" s="103">
        <f t="shared" si="375"/>
        <v>647.85779543197611</v>
      </c>
      <c r="AR836" s="103">
        <f t="shared" si="376"/>
        <v>2281.8995034756704</v>
      </c>
      <c r="AS836" s="92">
        <f t="shared" si="377"/>
        <v>1825.4665342601788</v>
      </c>
      <c r="AT836" s="102">
        <f t="shared" si="393"/>
        <v>2123.6425593125628</v>
      </c>
      <c r="AU836" s="103">
        <f t="shared" si="378"/>
        <v>1490.4161906933789</v>
      </c>
      <c r="AV836" s="103">
        <f t="shared" si="379"/>
        <v>649.90492204095403</v>
      </c>
      <c r="AW836" s="103">
        <f t="shared" si="380"/>
        <v>2289.10993950888</v>
      </c>
      <c r="AX836" s="92">
        <f t="shared" si="381"/>
        <v>1831.2347153987432</v>
      </c>
    </row>
    <row r="837" spans="1:50" x14ac:dyDescent="0.2">
      <c r="A837" s="85" t="str">
        <f t="shared" si="382"/>
        <v>2016_3</v>
      </c>
      <c r="B837" s="59">
        <v>2016</v>
      </c>
      <c r="C837" s="59">
        <v>3</v>
      </c>
      <c r="D837" s="83" t="str">
        <f t="shared" si="383"/>
        <v>SSA_Personal</v>
      </c>
      <c r="E837" s="70" t="s">
        <v>30</v>
      </c>
      <c r="F837" s="71" t="s">
        <v>14</v>
      </c>
      <c r="G837" s="88">
        <f t="shared" si="384"/>
        <v>2488</v>
      </c>
      <c r="H837" s="72">
        <v>9952</v>
      </c>
      <c r="I837" s="88">
        <f t="shared" si="385"/>
        <v>1022568000</v>
      </c>
      <c r="J837" s="92">
        <f t="shared" si="386"/>
        <v>4090272000</v>
      </c>
      <c r="K837" s="67">
        <v>296</v>
      </c>
      <c r="L837" s="68">
        <v>1071</v>
      </c>
      <c r="M837" s="68">
        <v>757</v>
      </c>
      <c r="N837" s="68">
        <v>1908</v>
      </c>
      <c r="O837" s="69">
        <v>1291</v>
      </c>
      <c r="P837" s="67">
        <v>7119682</v>
      </c>
      <c r="Q837" s="68">
        <v>1961400</v>
      </c>
      <c r="R837" s="68">
        <v>629007</v>
      </c>
      <c r="S837" s="68">
        <v>6539747</v>
      </c>
      <c r="T837" s="69">
        <v>7540347</v>
      </c>
      <c r="U837" s="102">
        <f t="shared" si="365"/>
        <v>24052.97972972973</v>
      </c>
      <c r="V837" s="103">
        <f t="shared" si="366"/>
        <v>1831.3725490196077</v>
      </c>
      <c r="W837" s="103">
        <f t="shared" si="367"/>
        <v>830.92073976221934</v>
      </c>
      <c r="X837" s="103">
        <f t="shared" si="368"/>
        <v>3427.54035639413</v>
      </c>
      <c r="Y837" s="92">
        <f t="shared" si="369"/>
        <v>5840.7025561580167</v>
      </c>
      <c r="Z837" s="102">
        <f>Coverages!$C$10*G837</f>
        <v>559800000</v>
      </c>
      <c r="AA837" s="103">
        <f>Coverages!$C$12*G837</f>
        <v>74640000</v>
      </c>
      <c r="AB837" s="103">
        <f>Coverages!$C$14*G837</f>
        <v>373200000</v>
      </c>
      <c r="AC837" s="103">
        <f>Coverages!$C$16*G837</f>
        <v>7464000</v>
      </c>
      <c r="AD837" s="92">
        <f>Coverages!$C$18*G837</f>
        <v>7464000</v>
      </c>
      <c r="AE837" s="106">
        <f t="shared" si="387"/>
        <v>0.11897106109324759</v>
      </c>
      <c r="AF837" s="107">
        <f t="shared" si="370"/>
        <v>0.43046623794212219</v>
      </c>
      <c r="AG837" s="107">
        <f t="shared" si="371"/>
        <v>0.30426045016077169</v>
      </c>
      <c r="AH837" s="107">
        <f t="shared" si="372"/>
        <v>0.76688102893890675</v>
      </c>
      <c r="AI837" s="108">
        <f t="shared" si="373"/>
        <v>0.51889067524115751</v>
      </c>
      <c r="AJ837" s="106">
        <f t="shared" si="394"/>
        <v>0.13409435831148947</v>
      </c>
      <c r="AK837" s="107">
        <f t="shared" si="388"/>
        <v>0.45359540630860196</v>
      </c>
      <c r="AL837" s="107">
        <f t="shared" si="389"/>
        <v>0.32575245010083898</v>
      </c>
      <c r="AM837" s="107">
        <f t="shared" si="390"/>
        <v>0.78663177653397331</v>
      </c>
      <c r="AN837" s="108">
        <f t="shared" si="391"/>
        <v>0.54223012178898455</v>
      </c>
      <c r="AO837" s="102">
        <f t="shared" si="392"/>
        <v>2861.6085209003218</v>
      </c>
      <c r="AP837" s="103">
        <f t="shared" si="374"/>
        <v>788.34405144694529</v>
      </c>
      <c r="AQ837" s="103">
        <f t="shared" si="375"/>
        <v>252.81631832797427</v>
      </c>
      <c r="AR837" s="103">
        <f t="shared" si="376"/>
        <v>2628.5156752411576</v>
      </c>
      <c r="AS837" s="92">
        <f t="shared" si="377"/>
        <v>3030.6860932475884</v>
      </c>
      <c r="AT837" s="102">
        <f t="shared" si="393"/>
        <v>2870.6507443464516</v>
      </c>
      <c r="AU837" s="103">
        <f t="shared" si="378"/>
        <v>790.83509206747283</v>
      </c>
      <c r="AV837" s="103">
        <f t="shared" si="379"/>
        <v>253.61517729993113</v>
      </c>
      <c r="AW837" s="103">
        <f t="shared" si="380"/>
        <v>2636.8213627220248</v>
      </c>
      <c r="AX837" s="92">
        <f t="shared" si="381"/>
        <v>3040.2625746740555</v>
      </c>
    </row>
    <row r="838" spans="1:50" x14ac:dyDescent="0.2">
      <c r="A838" s="85" t="str">
        <f t="shared" si="382"/>
        <v>2016_3</v>
      </c>
      <c r="B838" s="59">
        <v>2016</v>
      </c>
      <c r="C838" s="59">
        <v>3</v>
      </c>
      <c r="D838" s="83" t="str">
        <f t="shared" si="383"/>
        <v>MML_Personal</v>
      </c>
      <c r="E838" s="70" t="s">
        <v>31</v>
      </c>
      <c r="F838" s="71" t="s">
        <v>14</v>
      </c>
      <c r="G838" s="88">
        <f t="shared" si="384"/>
        <v>7863.75</v>
      </c>
      <c r="H838" s="72">
        <v>31455</v>
      </c>
      <c r="I838" s="88">
        <f t="shared" si="385"/>
        <v>3232001250</v>
      </c>
      <c r="J838" s="92">
        <f t="shared" si="386"/>
        <v>12928005000</v>
      </c>
      <c r="K838" s="67">
        <v>696</v>
      </c>
      <c r="L838" s="68">
        <v>3150</v>
      </c>
      <c r="M838" s="68">
        <v>9037</v>
      </c>
      <c r="N838" s="68">
        <v>4391</v>
      </c>
      <c r="O838" s="69">
        <v>1059</v>
      </c>
      <c r="P838" s="67">
        <v>11607600</v>
      </c>
      <c r="Q838" s="68">
        <v>10570271</v>
      </c>
      <c r="R838" s="68">
        <v>6063559</v>
      </c>
      <c r="S838" s="68">
        <v>14553235</v>
      </c>
      <c r="T838" s="69">
        <v>2373270</v>
      </c>
      <c r="U838" s="102">
        <f t="shared" si="365"/>
        <v>16677.586206896551</v>
      </c>
      <c r="V838" s="103">
        <f t="shared" si="366"/>
        <v>3355.6415873015872</v>
      </c>
      <c r="W838" s="103">
        <f t="shared" si="367"/>
        <v>670.97034414075472</v>
      </c>
      <c r="X838" s="103">
        <f t="shared" si="368"/>
        <v>3314.3327260305168</v>
      </c>
      <c r="Y838" s="92">
        <f t="shared" si="369"/>
        <v>2241.0481586402266</v>
      </c>
      <c r="Z838" s="102">
        <f>Coverages!$C$10*G838</f>
        <v>1769343750</v>
      </c>
      <c r="AA838" s="103">
        <f>Coverages!$C$12*G838</f>
        <v>235912500</v>
      </c>
      <c r="AB838" s="103">
        <f>Coverages!$C$14*G838</f>
        <v>1179562500</v>
      </c>
      <c r="AC838" s="103">
        <f>Coverages!$C$16*G838</f>
        <v>23591250</v>
      </c>
      <c r="AD838" s="92">
        <f>Coverages!$C$18*G838</f>
        <v>23591250</v>
      </c>
      <c r="AE838" s="106">
        <f t="shared" si="387"/>
        <v>8.8507391511683353E-2</v>
      </c>
      <c r="AF838" s="107">
        <f t="shared" si="370"/>
        <v>0.40057224606580832</v>
      </c>
      <c r="AG838" s="107">
        <f t="shared" si="371"/>
        <v>1.1491972659354635</v>
      </c>
      <c r="AH838" s="107">
        <f t="shared" si="372"/>
        <v>0.55838499443649658</v>
      </c>
      <c r="AI838" s="108">
        <f t="shared" si="373"/>
        <v>0.13466857415355268</v>
      </c>
      <c r="AJ838" s="106">
        <f t="shared" si="394"/>
        <v>9.597028800550586E-2</v>
      </c>
      <c r="AK838" s="107">
        <f t="shared" si="388"/>
        <v>0.41344732568350578</v>
      </c>
      <c r="AL838" s="107">
        <f t="shared" si="389"/>
        <v>1.1600770129359059</v>
      </c>
      <c r="AM838" s="107">
        <f t="shared" si="390"/>
        <v>0.57143257094879485</v>
      </c>
      <c r="AN838" s="108">
        <f t="shared" si="391"/>
        <v>0.14363801646403107</v>
      </c>
      <c r="AO838" s="102">
        <f t="shared" si="392"/>
        <v>1476.0896518836432</v>
      </c>
      <c r="AP838" s="103">
        <f t="shared" si="374"/>
        <v>1344.1768876172309</v>
      </c>
      <c r="AQ838" s="103">
        <f t="shared" si="375"/>
        <v>771.07728501033228</v>
      </c>
      <c r="AR838" s="103">
        <f t="shared" si="376"/>
        <v>1850.6736607852488</v>
      </c>
      <c r="AS838" s="92">
        <f t="shared" si="377"/>
        <v>301.79876013352407</v>
      </c>
      <c r="AT838" s="102">
        <f t="shared" si="393"/>
        <v>1480.7538581722981</v>
      </c>
      <c r="AU838" s="103">
        <f t="shared" si="378"/>
        <v>1348.4242707516416</v>
      </c>
      <c r="AV838" s="103">
        <f t="shared" si="379"/>
        <v>773.51376542139315</v>
      </c>
      <c r="AW838" s="103">
        <f t="shared" si="380"/>
        <v>1856.5214923961996</v>
      </c>
      <c r="AX838" s="92">
        <f t="shared" si="381"/>
        <v>302.75239575662238</v>
      </c>
    </row>
    <row r="839" spans="1:50" x14ac:dyDescent="0.2">
      <c r="A839" s="85" t="str">
        <f t="shared" si="382"/>
        <v>2016_3</v>
      </c>
      <c r="B839" s="59">
        <v>2016</v>
      </c>
      <c r="C839" s="59">
        <v>3</v>
      </c>
      <c r="D839" s="83" t="str">
        <f t="shared" si="383"/>
        <v>LMH_Personal</v>
      </c>
      <c r="E839" s="70" t="s">
        <v>32</v>
      </c>
      <c r="F839" s="71" t="s">
        <v>14</v>
      </c>
      <c r="G839" s="88">
        <f t="shared" si="384"/>
        <v>5350.25</v>
      </c>
      <c r="H839" s="72">
        <v>21401</v>
      </c>
      <c r="I839" s="88">
        <f t="shared" si="385"/>
        <v>2198952750</v>
      </c>
      <c r="J839" s="92">
        <f t="shared" si="386"/>
        <v>8795811000</v>
      </c>
      <c r="K839" s="67">
        <v>283</v>
      </c>
      <c r="L839" s="68">
        <v>2744</v>
      </c>
      <c r="M839" s="68">
        <v>4793</v>
      </c>
      <c r="N839" s="68">
        <v>4499</v>
      </c>
      <c r="O839" s="69">
        <v>932</v>
      </c>
      <c r="P839" s="67">
        <v>10578434</v>
      </c>
      <c r="Q839" s="68">
        <v>10407634</v>
      </c>
      <c r="R839" s="68">
        <v>4748694</v>
      </c>
      <c r="S839" s="68">
        <v>16449812</v>
      </c>
      <c r="T839" s="69">
        <v>9734839</v>
      </c>
      <c r="U839" s="102">
        <f t="shared" si="365"/>
        <v>37379.625441696116</v>
      </c>
      <c r="V839" s="103">
        <f t="shared" si="366"/>
        <v>3792.8695335276966</v>
      </c>
      <c r="W839" s="103">
        <f t="shared" si="367"/>
        <v>990.75610264969748</v>
      </c>
      <c r="X839" s="103">
        <f t="shared" si="368"/>
        <v>3656.3262947321628</v>
      </c>
      <c r="Y839" s="92">
        <f t="shared" si="369"/>
        <v>10445.106223175966</v>
      </c>
      <c r="Z839" s="102">
        <f>Coverages!$C$10*G839</f>
        <v>1203806250</v>
      </c>
      <c r="AA839" s="103">
        <f>Coverages!$C$12*G839</f>
        <v>160507500</v>
      </c>
      <c r="AB839" s="103">
        <f>Coverages!$C$14*G839</f>
        <v>802537500</v>
      </c>
      <c r="AC839" s="103">
        <f>Coverages!$C$16*G839</f>
        <v>16050750</v>
      </c>
      <c r="AD839" s="92">
        <f>Coverages!$C$18*G839</f>
        <v>16050750</v>
      </c>
      <c r="AE839" s="106">
        <f t="shared" si="387"/>
        <v>5.289472454558198E-2</v>
      </c>
      <c r="AF839" s="107">
        <f t="shared" si="370"/>
        <v>0.51287323022288678</v>
      </c>
      <c r="AG839" s="107">
        <f t="shared" si="371"/>
        <v>0.89584598850521002</v>
      </c>
      <c r="AH839" s="107">
        <f t="shared" si="372"/>
        <v>0.8408952852670436</v>
      </c>
      <c r="AI839" s="108">
        <f t="shared" si="373"/>
        <v>0.17419746740806505</v>
      </c>
      <c r="AJ839" s="106">
        <f t="shared" si="394"/>
        <v>6.0024472724552455E-2</v>
      </c>
      <c r="AK839" s="107">
        <f t="shared" si="388"/>
        <v>0.52879513041509851</v>
      </c>
      <c r="AL839" s="107">
        <f t="shared" si="389"/>
        <v>0.90557622868757381</v>
      </c>
      <c r="AM839" s="107">
        <f t="shared" si="390"/>
        <v>0.85254677257820066</v>
      </c>
      <c r="AN839" s="108">
        <f t="shared" si="391"/>
        <v>0.18627916348996981</v>
      </c>
      <c r="AO839" s="102">
        <f t="shared" si="392"/>
        <v>1977.1849913555441</v>
      </c>
      <c r="AP839" s="103">
        <f t="shared" si="374"/>
        <v>1945.2612494743237</v>
      </c>
      <c r="AQ839" s="103">
        <f t="shared" si="375"/>
        <v>887.56488014578758</v>
      </c>
      <c r="AR839" s="103">
        <f t="shared" si="376"/>
        <v>3074.5875426381945</v>
      </c>
      <c r="AS839" s="92">
        <f t="shared" si="377"/>
        <v>1819.5110508854727</v>
      </c>
      <c r="AT839" s="102">
        <f t="shared" si="393"/>
        <v>1983.4325784575512</v>
      </c>
      <c r="AU839" s="103">
        <f t="shared" si="378"/>
        <v>1951.407962677886</v>
      </c>
      <c r="AV839" s="103">
        <f t="shared" si="379"/>
        <v>890.36944265341197</v>
      </c>
      <c r="AW839" s="103">
        <f t="shared" si="380"/>
        <v>3084.3027455956117</v>
      </c>
      <c r="AX839" s="92">
        <f t="shared" si="381"/>
        <v>1825.2604136528273</v>
      </c>
    </row>
    <row r="840" spans="1:50" x14ac:dyDescent="0.2">
      <c r="A840" s="85" t="str">
        <f t="shared" si="382"/>
        <v>2016_3</v>
      </c>
      <c r="B840" s="59">
        <v>2016</v>
      </c>
      <c r="C840" s="59">
        <v>3</v>
      </c>
      <c r="D840" s="83" t="str">
        <f t="shared" si="383"/>
        <v>SSL_Personal</v>
      </c>
      <c r="E840" s="70" t="s">
        <v>33</v>
      </c>
      <c r="F840" s="71" t="s">
        <v>14</v>
      </c>
      <c r="G840" s="88">
        <f t="shared" si="384"/>
        <v>4369.75</v>
      </c>
      <c r="H840" s="72">
        <v>17479</v>
      </c>
      <c r="I840" s="88">
        <f t="shared" si="385"/>
        <v>1795967250</v>
      </c>
      <c r="J840" s="92">
        <f t="shared" si="386"/>
        <v>7183869000</v>
      </c>
      <c r="K840" s="67">
        <v>597</v>
      </c>
      <c r="L840" s="68">
        <v>1869</v>
      </c>
      <c r="M840" s="68">
        <v>5259</v>
      </c>
      <c r="N840" s="68">
        <v>2797</v>
      </c>
      <c r="O840" s="69">
        <v>557</v>
      </c>
      <c r="P840" s="67">
        <v>8314435</v>
      </c>
      <c r="Q840" s="68">
        <v>5922154</v>
      </c>
      <c r="R840" s="68">
        <v>4482594</v>
      </c>
      <c r="S840" s="68">
        <v>8582738</v>
      </c>
      <c r="T840" s="69">
        <v>1534700</v>
      </c>
      <c r="U840" s="102">
        <f t="shared" si="365"/>
        <v>13927.026800670017</v>
      </c>
      <c r="V840" s="103">
        <f t="shared" si="366"/>
        <v>3168.621722846442</v>
      </c>
      <c r="W840" s="103">
        <f t="shared" si="367"/>
        <v>852.3662293211637</v>
      </c>
      <c r="X840" s="103">
        <f t="shared" si="368"/>
        <v>3068.5513049696101</v>
      </c>
      <c r="Y840" s="92">
        <f t="shared" si="369"/>
        <v>2755.2962298025136</v>
      </c>
      <c r="Z840" s="102">
        <f>Coverages!$C$10*G840</f>
        <v>983193750</v>
      </c>
      <c r="AA840" s="103">
        <f>Coverages!$C$12*G840</f>
        <v>131092500</v>
      </c>
      <c r="AB840" s="103">
        <f>Coverages!$C$14*G840</f>
        <v>655462500</v>
      </c>
      <c r="AC840" s="103">
        <f>Coverages!$C$16*G840</f>
        <v>13109250</v>
      </c>
      <c r="AD840" s="92">
        <f>Coverages!$C$18*G840</f>
        <v>13109250</v>
      </c>
      <c r="AE840" s="106">
        <f t="shared" si="387"/>
        <v>0.13662108816293839</v>
      </c>
      <c r="AF840" s="107">
        <f t="shared" si="370"/>
        <v>0.42771325590708853</v>
      </c>
      <c r="AG840" s="107">
        <f t="shared" si="371"/>
        <v>1.2035013444705074</v>
      </c>
      <c r="AH840" s="107">
        <f t="shared" si="372"/>
        <v>0.6400823845757766</v>
      </c>
      <c r="AI840" s="108">
        <f t="shared" si="373"/>
        <v>0.1274672464099777</v>
      </c>
      <c r="AJ840" s="106">
        <f t="shared" si="394"/>
        <v>0.14872671309113045</v>
      </c>
      <c r="AK840" s="107">
        <f t="shared" si="388"/>
        <v>0.44515182409681153</v>
      </c>
      <c r="AL840" s="107">
        <f t="shared" si="389"/>
        <v>1.2209448817128878</v>
      </c>
      <c r="AM840" s="107">
        <f t="shared" si="390"/>
        <v>0.65700031032590267</v>
      </c>
      <c r="AN840" s="108">
        <f t="shared" si="391"/>
        <v>0.13922211550087535</v>
      </c>
      <c r="AO840" s="102">
        <f t="shared" si="392"/>
        <v>1902.725556381944</v>
      </c>
      <c r="AP840" s="103">
        <f t="shared" si="374"/>
        <v>1355.26151381658</v>
      </c>
      <c r="AQ840" s="103">
        <f t="shared" si="375"/>
        <v>1025.8239029692775</v>
      </c>
      <c r="AR840" s="103">
        <f t="shared" si="376"/>
        <v>1964.1256364780593</v>
      </c>
      <c r="AS840" s="92">
        <f t="shared" si="377"/>
        <v>351.21002345671951</v>
      </c>
      <c r="AT840" s="102">
        <f t="shared" si="393"/>
        <v>1908.7378636251633</v>
      </c>
      <c r="AU840" s="103">
        <f t="shared" si="378"/>
        <v>1359.5439225899554</v>
      </c>
      <c r="AV840" s="103">
        <f t="shared" si="379"/>
        <v>1029.0653417891865</v>
      </c>
      <c r="AW840" s="103">
        <f t="shared" si="380"/>
        <v>1970.3319581155552</v>
      </c>
      <c r="AX840" s="92">
        <f t="shared" si="381"/>
        <v>352.31979073810044</v>
      </c>
    </row>
    <row r="841" spans="1:50" x14ac:dyDescent="0.2">
      <c r="A841" s="85" t="str">
        <f t="shared" si="382"/>
        <v>2016_3</v>
      </c>
      <c r="B841" s="59">
        <v>2016</v>
      </c>
      <c r="C841" s="59">
        <v>3</v>
      </c>
      <c r="D841" s="83" t="str">
        <f t="shared" si="383"/>
        <v>SSH_Personal</v>
      </c>
      <c r="E841" s="70" t="s">
        <v>34</v>
      </c>
      <c r="F841" s="71" t="s">
        <v>14</v>
      </c>
      <c r="G841" s="88">
        <f t="shared" si="384"/>
        <v>4302</v>
      </c>
      <c r="H841" s="72">
        <v>17208</v>
      </c>
      <c r="I841" s="88">
        <f t="shared" si="385"/>
        <v>1768122000</v>
      </c>
      <c r="J841" s="92">
        <f t="shared" si="386"/>
        <v>7072488000</v>
      </c>
      <c r="K841" s="67">
        <v>524</v>
      </c>
      <c r="L841" s="68">
        <v>2385</v>
      </c>
      <c r="M841" s="68">
        <v>3914</v>
      </c>
      <c r="N841" s="68">
        <v>3328</v>
      </c>
      <c r="O841" s="69">
        <v>593</v>
      </c>
      <c r="P841" s="67">
        <v>8022726</v>
      </c>
      <c r="Q841" s="68">
        <v>10301516</v>
      </c>
      <c r="R841" s="68">
        <v>4960302</v>
      </c>
      <c r="S841" s="68">
        <v>15365858</v>
      </c>
      <c r="T841" s="69">
        <v>2270446</v>
      </c>
      <c r="U841" s="102">
        <f t="shared" si="365"/>
        <v>15310.545801526718</v>
      </c>
      <c r="V841" s="103">
        <f t="shared" si="366"/>
        <v>4319.2939203354299</v>
      </c>
      <c r="W841" s="103">
        <f t="shared" si="367"/>
        <v>1267.3229432805315</v>
      </c>
      <c r="X841" s="103">
        <f t="shared" si="368"/>
        <v>4617.1448317307695</v>
      </c>
      <c r="Y841" s="92">
        <f t="shared" si="369"/>
        <v>3828.7453625632379</v>
      </c>
      <c r="Z841" s="102">
        <f>Coverages!$C$10*G841</f>
        <v>967950000</v>
      </c>
      <c r="AA841" s="103">
        <f>Coverages!$C$12*G841</f>
        <v>129060000</v>
      </c>
      <c r="AB841" s="103">
        <f>Coverages!$C$14*G841</f>
        <v>645300000</v>
      </c>
      <c r="AC841" s="103">
        <f>Coverages!$C$16*G841</f>
        <v>12906000</v>
      </c>
      <c r="AD841" s="92">
        <f>Coverages!$C$18*G841</f>
        <v>12906000</v>
      </c>
      <c r="AE841" s="106">
        <f t="shared" si="387"/>
        <v>0.12180381218038122</v>
      </c>
      <c r="AF841" s="107">
        <f t="shared" si="370"/>
        <v>0.55439330543933052</v>
      </c>
      <c r="AG841" s="107">
        <f t="shared" si="371"/>
        <v>0.90980939098093905</v>
      </c>
      <c r="AH841" s="107">
        <f t="shared" si="372"/>
        <v>0.77359367735936768</v>
      </c>
      <c r="AI841" s="108">
        <f t="shared" si="373"/>
        <v>0.13784286378428637</v>
      </c>
      <c r="AJ841" s="106">
        <f t="shared" si="394"/>
        <v>0.13342222844264412</v>
      </c>
      <c r="AK841" s="107">
        <f t="shared" si="388"/>
        <v>0.57204984370919598</v>
      </c>
      <c r="AL841" s="107">
        <f t="shared" si="389"/>
        <v>0.9199853789631931</v>
      </c>
      <c r="AM841" s="107">
        <f t="shared" si="390"/>
        <v>0.78846061258367517</v>
      </c>
      <c r="AN841" s="108">
        <f t="shared" si="391"/>
        <v>0.15008919708827917</v>
      </c>
      <c r="AO841" s="102">
        <f t="shared" si="392"/>
        <v>1864.8828451882846</v>
      </c>
      <c r="AP841" s="103">
        <f t="shared" si="374"/>
        <v>2394.5876336587635</v>
      </c>
      <c r="AQ841" s="103">
        <f t="shared" si="375"/>
        <v>1153.0223152022315</v>
      </c>
      <c r="AR841" s="103">
        <f t="shared" si="376"/>
        <v>3571.794049279405</v>
      </c>
      <c r="AS841" s="92">
        <f t="shared" si="377"/>
        <v>527.76522547652257</v>
      </c>
      <c r="AT841" s="102">
        <f t="shared" si="393"/>
        <v>1870.7755755404228</v>
      </c>
      <c r="AU841" s="103">
        <f t="shared" si="378"/>
        <v>2402.1541460893559</v>
      </c>
      <c r="AV841" s="103">
        <f t="shared" si="379"/>
        <v>1156.6656805809284</v>
      </c>
      <c r="AW841" s="103">
        <f t="shared" si="380"/>
        <v>3583.0803449628479</v>
      </c>
      <c r="AX841" s="92">
        <f t="shared" si="381"/>
        <v>529.43287884734571</v>
      </c>
    </row>
    <row r="842" spans="1:50" x14ac:dyDescent="0.2">
      <c r="A842" s="85" t="str">
        <f t="shared" si="382"/>
        <v>2016_3</v>
      </c>
      <c r="B842" s="59">
        <v>2016</v>
      </c>
      <c r="C842" s="59">
        <v>3</v>
      </c>
      <c r="D842" s="83" t="str">
        <f t="shared" si="383"/>
        <v>MMH_Personal</v>
      </c>
      <c r="E842" s="70" t="s">
        <v>35</v>
      </c>
      <c r="F842" s="71" t="s">
        <v>14</v>
      </c>
      <c r="G842" s="88">
        <f t="shared" si="384"/>
        <v>6791.5</v>
      </c>
      <c r="H842" s="72">
        <v>27166</v>
      </c>
      <c r="I842" s="88">
        <f t="shared" si="385"/>
        <v>2791306500</v>
      </c>
      <c r="J842" s="92">
        <f t="shared" si="386"/>
        <v>11165226000</v>
      </c>
      <c r="K842" s="67">
        <v>1198</v>
      </c>
      <c r="L842" s="68">
        <v>4122</v>
      </c>
      <c r="M842" s="68">
        <v>5005</v>
      </c>
      <c r="N842" s="68">
        <v>6573</v>
      </c>
      <c r="O842" s="69">
        <v>1355</v>
      </c>
      <c r="P842" s="67">
        <v>14897275</v>
      </c>
      <c r="Q842" s="68">
        <v>12961018</v>
      </c>
      <c r="R842" s="68">
        <v>6632620</v>
      </c>
      <c r="S842" s="68">
        <v>18906668</v>
      </c>
      <c r="T842" s="69">
        <v>4140546</v>
      </c>
      <c r="U842" s="102">
        <f t="shared" si="365"/>
        <v>12435.121035058432</v>
      </c>
      <c r="V842" s="103">
        <f t="shared" si="366"/>
        <v>3144.3517709849589</v>
      </c>
      <c r="W842" s="103">
        <f t="shared" si="367"/>
        <v>1325.1988011988012</v>
      </c>
      <c r="X842" s="103">
        <f t="shared" si="368"/>
        <v>2876.4138140879354</v>
      </c>
      <c r="Y842" s="92">
        <f t="shared" si="369"/>
        <v>3055.7535055350554</v>
      </c>
      <c r="Z842" s="102">
        <f>Coverages!$C$10*G842</f>
        <v>1528087500</v>
      </c>
      <c r="AA842" s="103">
        <f>Coverages!$C$12*G842</f>
        <v>203745000</v>
      </c>
      <c r="AB842" s="103">
        <f>Coverages!$C$14*G842</f>
        <v>1018725000</v>
      </c>
      <c r="AC842" s="103">
        <f>Coverages!$C$16*G842</f>
        <v>20374500</v>
      </c>
      <c r="AD842" s="92">
        <f>Coverages!$C$18*G842</f>
        <v>20374500</v>
      </c>
      <c r="AE842" s="106">
        <f t="shared" si="387"/>
        <v>0.1763969667967312</v>
      </c>
      <c r="AF842" s="107">
        <f t="shared" si="370"/>
        <v>0.60693513951262612</v>
      </c>
      <c r="AG842" s="107">
        <f t="shared" si="371"/>
        <v>0.73695060001472423</v>
      </c>
      <c r="AH842" s="107">
        <f t="shared" si="372"/>
        <v>0.96782743134800853</v>
      </c>
      <c r="AI842" s="108">
        <f t="shared" si="373"/>
        <v>0.19951409850548479</v>
      </c>
      <c r="AJ842" s="106">
        <f t="shared" si="394"/>
        <v>0.18717346333434345</v>
      </c>
      <c r="AK842" s="107">
        <f t="shared" si="388"/>
        <v>0.62074458753712958</v>
      </c>
      <c r="AL842" s="107">
        <f t="shared" si="389"/>
        <v>0.74939892490972615</v>
      </c>
      <c r="AM842" s="107">
        <f t="shared" si="390"/>
        <v>0.9728164473886004</v>
      </c>
      <c r="AN842" s="108">
        <f t="shared" si="391"/>
        <v>0.21081301261436816</v>
      </c>
      <c r="AO842" s="102">
        <f t="shared" si="392"/>
        <v>2193.5176323345358</v>
      </c>
      <c r="AP842" s="103">
        <f t="shared" si="374"/>
        <v>1908.4175807995289</v>
      </c>
      <c r="AQ842" s="103">
        <f t="shared" si="375"/>
        <v>976.60605168224993</v>
      </c>
      <c r="AR842" s="103">
        <f t="shared" si="376"/>
        <v>2783.8721931826549</v>
      </c>
      <c r="AS842" s="92">
        <f t="shared" si="377"/>
        <v>609.66590591180147</v>
      </c>
      <c r="AT842" s="102">
        <f t="shared" si="393"/>
        <v>2200.4487958461518</v>
      </c>
      <c r="AU842" s="103">
        <f t="shared" si="378"/>
        <v>1914.4478739259564</v>
      </c>
      <c r="AV842" s="103">
        <f t="shared" si="379"/>
        <v>979.69196999485507</v>
      </c>
      <c r="AW842" s="103">
        <f t="shared" si="380"/>
        <v>2792.6687823150864</v>
      </c>
      <c r="AX842" s="92">
        <f t="shared" si="381"/>
        <v>611.59235228225305</v>
      </c>
    </row>
    <row r="843" spans="1:50" x14ac:dyDescent="0.2">
      <c r="A843" s="85" t="str">
        <f t="shared" si="382"/>
        <v>2016_3</v>
      </c>
      <c r="B843" s="59">
        <v>2016</v>
      </c>
      <c r="C843" s="59">
        <v>3</v>
      </c>
      <c r="D843" s="83" t="str">
        <f t="shared" si="383"/>
        <v>SYA_Personal</v>
      </c>
      <c r="E843" s="70" t="s">
        <v>36</v>
      </c>
      <c r="F843" s="71" t="s">
        <v>14</v>
      </c>
      <c r="G843" s="88">
        <f t="shared" si="384"/>
        <v>1995.25</v>
      </c>
      <c r="H843" s="72">
        <v>7981</v>
      </c>
      <c r="I843" s="88">
        <f t="shared" si="385"/>
        <v>820047750</v>
      </c>
      <c r="J843" s="92">
        <f t="shared" si="386"/>
        <v>3280191000</v>
      </c>
      <c r="K843" s="67">
        <v>327</v>
      </c>
      <c r="L843" s="68">
        <v>1086</v>
      </c>
      <c r="M843" s="68">
        <v>1192</v>
      </c>
      <c r="N843" s="68">
        <v>2385</v>
      </c>
      <c r="O843" s="69">
        <v>172</v>
      </c>
      <c r="P843" s="67">
        <v>5983993</v>
      </c>
      <c r="Q843" s="68">
        <v>3962836</v>
      </c>
      <c r="R843" s="68">
        <v>1073338</v>
      </c>
      <c r="S843" s="68">
        <v>8119715</v>
      </c>
      <c r="T843" s="69">
        <v>925990</v>
      </c>
      <c r="U843" s="102">
        <f t="shared" ref="U843:U906" si="395">P843/K843</f>
        <v>18299.672782874619</v>
      </c>
      <c r="V843" s="103">
        <f t="shared" ref="V843:V906" si="396">Q843/L843</f>
        <v>3649.0202578268877</v>
      </c>
      <c r="W843" s="103">
        <f t="shared" ref="W843:W906" si="397">R843/M843</f>
        <v>900.45134228187919</v>
      </c>
      <c r="X843" s="103">
        <f t="shared" ref="X843:X906" si="398">S843/N843</f>
        <v>3404.4926624737946</v>
      </c>
      <c r="Y843" s="92">
        <f t="shared" ref="Y843:Y906" si="399">T843/O843</f>
        <v>5383.6627906976746</v>
      </c>
      <c r="Z843" s="102">
        <f>Coverages!$C$10*G843</f>
        <v>448931250</v>
      </c>
      <c r="AA843" s="103">
        <f>Coverages!$C$12*G843</f>
        <v>59857500</v>
      </c>
      <c r="AB843" s="103">
        <f>Coverages!$C$14*G843</f>
        <v>299287500</v>
      </c>
      <c r="AC843" s="103">
        <f>Coverages!$C$16*G843</f>
        <v>5985750</v>
      </c>
      <c r="AD843" s="92">
        <f>Coverages!$C$18*G843</f>
        <v>5985750</v>
      </c>
      <c r="AE843" s="106">
        <f t="shared" si="387"/>
        <v>0.16388923693772711</v>
      </c>
      <c r="AF843" s="107">
        <f t="shared" ref="AF843:AF906" si="400">L843/$G843</f>
        <v>0.54429269515098355</v>
      </c>
      <c r="AG843" s="107">
        <f t="shared" ref="AG843:AG906" si="401">M843/$G843</f>
        <v>0.5974188698158126</v>
      </c>
      <c r="AH843" s="107">
        <f t="shared" ref="AH843:AH906" si="402">N843/$G843</f>
        <v>1.1953389299586519</v>
      </c>
      <c r="AI843" s="108">
        <f t="shared" ref="AI843:AI906" si="403">O843/$G843</f>
        <v>8.6204736248590402E-2</v>
      </c>
      <c r="AJ843" s="106">
        <f t="shared" si="394"/>
        <v>0.18319844156218618</v>
      </c>
      <c r="AK843" s="107">
        <f t="shared" si="388"/>
        <v>0.57027134098822296</v>
      </c>
      <c r="AL843" s="107">
        <f t="shared" si="389"/>
        <v>0.62300021845673037</v>
      </c>
      <c r="AM843" s="107">
        <f t="shared" si="390"/>
        <v>1.2205445389823548</v>
      </c>
      <c r="AN843" s="108">
        <f t="shared" si="391"/>
        <v>0.10084494523946834</v>
      </c>
      <c r="AO843" s="102">
        <f t="shared" si="392"/>
        <v>2999.1194085954139</v>
      </c>
      <c r="AP843" s="103">
        <f t="shared" ref="AP843:AP906" si="404">Q843/$G843</f>
        <v>1986.1350707931338</v>
      </c>
      <c r="AQ843" s="103">
        <f t="shared" ref="AQ843:AQ906" si="405">R843/$G843</f>
        <v>537.94662323017167</v>
      </c>
      <c r="AR843" s="103">
        <f t="shared" ref="AR843:AR906" si="406">S843/$G843</f>
        <v>4069.5226162135073</v>
      </c>
      <c r="AS843" s="92">
        <f t="shared" ref="AS843:AS906" si="407">T843/$G843</f>
        <v>464.09723092344319</v>
      </c>
      <c r="AT843" s="102">
        <f t="shared" si="393"/>
        <v>3008.5961443669485</v>
      </c>
      <c r="AU843" s="103">
        <f t="shared" ref="AU843:AU906" si="408">AP843*($AJ$2171/$AE$2171)</f>
        <v>1992.4109387090764</v>
      </c>
      <c r="AV843" s="103">
        <f t="shared" ref="AV843:AV906" si="409">AQ843*($AJ$2171/$AE$2171)</f>
        <v>539.64644818309978</v>
      </c>
      <c r="AW843" s="103">
        <f t="shared" ref="AW843:AW906" si="410">AR843*($AJ$2171/$AE$2171)</f>
        <v>4082.3816542496756</v>
      </c>
      <c r="AX843" s="92">
        <f t="shared" ref="AX843:AX906" si="411">AS843*($AJ$2171/$AE$2171)</f>
        <v>465.56370365445798</v>
      </c>
    </row>
    <row r="844" spans="1:50" x14ac:dyDescent="0.2">
      <c r="A844" s="85" t="str">
        <f t="shared" ref="A844:A907" si="412">B844&amp;"_"&amp;C844</f>
        <v>2016_3</v>
      </c>
      <c r="B844" s="59">
        <v>2016</v>
      </c>
      <c r="C844" s="59">
        <v>3</v>
      </c>
      <c r="D844" s="83" t="str">
        <f t="shared" ref="D844:D907" si="413">E844&amp;"_"&amp;F844</f>
        <v>LSH_Personal</v>
      </c>
      <c r="E844" s="70" t="s">
        <v>37</v>
      </c>
      <c r="F844" s="71" t="s">
        <v>14</v>
      </c>
      <c r="G844" s="88">
        <f t="shared" ref="G844:G907" si="414">H844/4</f>
        <v>3733.5</v>
      </c>
      <c r="H844" s="72">
        <v>14934</v>
      </c>
      <c r="I844" s="88">
        <f t="shared" ref="I844:I907" si="415">SUM(Z844:AD844)</f>
        <v>1534468500</v>
      </c>
      <c r="J844" s="92">
        <f t="shared" ref="J844:J907" si="416">I844*4</f>
        <v>6137874000</v>
      </c>
      <c r="K844" s="67">
        <v>644</v>
      </c>
      <c r="L844" s="68">
        <v>2491</v>
      </c>
      <c r="M844" s="68">
        <v>4697</v>
      </c>
      <c r="N844" s="68">
        <v>2869</v>
      </c>
      <c r="O844" s="69">
        <v>1299</v>
      </c>
      <c r="P844" s="67">
        <v>13264627</v>
      </c>
      <c r="Q844" s="68">
        <v>7293258</v>
      </c>
      <c r="R844" s="68">
        <v>5624392</v>
      </c>
      <c r="S844" s="68">
        <v>9783121</v>
      </c>
      <c r="T844" s="69">
        <v>7587519</v>
      </c>
      <c r="U844" s="102">
        <f t="shared" si="395"/>
        <v>20597.246894409938</v>
      </c>
      <c r="V844" s="103">
        <f t="shared" si="396"/>
        <v>2927.8434363709353</v>
      </c>
      <c r="W844" s="103">
        <f t="shared" si="397"/>
        <v>1197.4434745582287</v>
      </c>
      <c r="X844" s="103">
        <f t="shared" si="398"/>
        <v>3409.9410944579995</v>
      </c>
      <c r="Y844" s="92">
        <f t="shared" si="399"/>
        <v>5841.0461893764432</v>
      </c>
      <c r="Z844" s="102">
        <f>Coverages!$C$10*G844</f>
        <v>840037500</v>
      </c>
      <c r="AA844" s="103">
        <f>Coverages!$C$12*G844</f>
        <v>112005000</v>
      </c>
      <c r="AB844" s="103">
        <f>Coverages!$C$14*G844</f>
        <v>560025000</v>
      </c>
      <c r="AC844" s="103">
        <f>Coverages!$C$16*G844</f>
        <v>11200500</v>
      </c>
      <c r="AD844" s="92">
        <f>Coverages!$C$18*G844</f>
        <v>11200500</v>
      </c>
      <c r="AE844" s="106">
        <f t="shared" ref="AE844:AE907" si="417">K844/$G844</f>
        <v>0.17249229945091737</v>
      </c>
      <c r="AF844" s="107">
        <f t="shared" si="400"/>
        <v>0.6672023570376322</v>
      </c>
      <c r="AG844" s="107">
        <f t="shared" si="401"/>
        <v>1.2580688362126691</v>
      </c>
      <c r="AH844" s="107">
        <f t="shared" si="402"/>
        <v>0.76844783715012721</v>
      </c>
      <c r="AI844" s="108">
        <f t="shared" si="403"/>
        <v>0.34793089594214544</v>
      </c>
      <c r="AJ844" s="106">
        <f t="shared" si="394"/>
        <v>0.18689913905247663</v>
      </c>
      <c r="AK844" s="107">
        <f t="shared" ref="AK844:AK907" si="418">L844/$G844+2.33*(L844*ABS(($G844-L844))/$G844^3)^0.5</f>
        <v>0.68517106084839019</v>
      </c>
      <c r="AL844" s="107">
        <f t="shared" ref="AL844:AL907" si="419">M844/$G844+2.33*(M844*ABS(($G844-M844))/$G844^3)^0.5</f>
        <v>1.2797967398798507</v>
      </c>
      <c r="AM844" s="107">
        <f t="shared" ref="AM844:AM907" si="420">N844/$G844+2.33*(N844*ABS(($G844-N844))/$G844^3)^0.5</f>
        <v>0.78453314808756225</v>
      </c>
      <c r="AN844" s="108">
        <f t="shared" ref="AN844:AN907" si="421">O844/$G844+2.33*(O844*ABS(($G844-O844))/$G844^3)^0.5</f>
        <v>0.36609404522855138</v>
      </c>
      <c r="AO844" s="102">
        <f t="shared" ref="AO844:AO907" si="422">P844/$G844</f>
        <v>3552.8664791750366</v>
      </c>
      <c r="AP844" s="103">
        <f t="shared" si="404"/>
        <v>1953.4640417838489</v>
      </c>
      <c r="AQ844" s="103">
        <f t="shared" si="405"/>
        <v>1506.4663184679255</v>
      </c>
      <c r="AR844" s="103">
        <f t="shared" si="406"/>
        <v>2620.3618588455874</v>
      </c>
      <c r="AS844" s="92">
        <f t="shared" si="407"/>
        <v>2032.2804339092004</v>
      </c>
      <c r="AT844" s="102">
        <f t="shared" ref="AT844:AT907" si="423">AO844*($AJ$2171/$AE$2171)</f>
        <v>3564.0929667760929</v>
      </c>
      <c r="AU844" s="103">
        <f t="shared" si="408"/>
        <v>1959.6366744940115</v>
      </c>
      <c r="AV844" s="103">
        <f t="shared" si="409"/>
        <v>1511.2265101454961</v>
      </c>
      <c r="AW844" s="103">
        <f t="shared" si="410"/>
        <v>2628.6417815758787</v>
      </c>
      <c r="AX844" s="92">
        <f t="shared" si="411"/>
        <v>2038.7021137631668</v>
      </c>
    </row>
    <row r="845" spans="1:50" x14ac:dyDescent="0.2">
      <c r="A845" s="85" t="str">
        <f t="shared" si="412"/>
        <v>2016_3</v>
      </c>
      <c r="B845" s="59">
        <v>2016</v>
      </c>
      <c r="C845" s="59">
        <v>3</v>
      </c>
      <c r="D845" s="83" t="str">
        <f t="shared" si="413"/>
        <v>SYH_Personal</v>
      </c>
      <c r="E845" s="70" t="s">
        <v>38</v>
      </c>
      <c r="F845" s="71" t="s">
        <v>14</v>
      </c>
      <c r="G845" s="88">
        <f t="shared" si="414"/>
        <v>1939.5</v>
      </c>
      <c r="H845" s="72">
        <v>7758</v>
      </c>
      <c r="I845" s="88">
        <f t="shared" si="415"/>
        <v>797134500</v>
      </c>
      <c r="J845" s="92">
        <f t="shared" si="416"/>
        <v>3188538000</v>
      </c>
      <c r="K845" s="67">
        <v>369</v>
      </c>
      <c r="L845" s="68">
        <v>1492</v>
      </c>
      <c r="M845" s="68">
        <v>1299</v>
      </c>
      <c r="N845" s="68">
        <v>2696</v>
      </c>
      <c r="O845" s="69">
        <v>39</v>
      </c>
      <c r="P845" s="67">
        <v>4933722</v>
      </c>
      <c r="Q845" s="68">
        <v>4156616</v>
      </c>
      <c r="R845" s="68">
        <v>2213546</v>
      </c>
      <c r="S845" s="68">
        <v>6370730</v>
      </c>
      <c r="T845" s="69">
        <v>273345</v>
      </c>
      <c r="U845" s="102">
        <f t="shared" si="395"/>
        <v>13370.520325203252</v>
      </c>
      <c r="V845" s="103">
        <f t="shared" si="396"/>
        <v>2785.935656836461</v>
      </c>
      <c r="W845" s="103">
        <f t="shared" si="397"/>
        <v>1704.0384911470362</v>
      </c>
      <c r="X845" s="103">
        <f t="shared" si="398"/>
        <v>2363.0304154302671</v>
      </c>
      <c r="Y845" s="92">
        <f t="shared" si="399"/>
        <v>7008.8461538461543</v>
      </c>
      <c r="Z845" s="102">
        <f>Coverages!$C$10*G845</f>
        <v>436387500</v>
      </c>
      <c r="AA845" s="103">
        <f>Coverages!$C$12*G845</f>
        <v>58185000</v>
      </c>
      <c r="AB845" s="103">
        <f>Coverages!$C$14*G845</f>
        <v>290925000</v>
      </c>
      <c r="AC845" s="103">
        <f>Coverages!$C$16*G845</f>
        <v>5818500</v>
      </c>
      <c r="AD845" s="92">
        <f>Coverages!$C$18*G845</f>
        <v>5818500</v>
      </c>
      <c r="AE845" s="106">
        <f t="shared" si="417"/>
        <v>0.1902552204176334</v>
      </c>
      <c r="AF845" s="107">
        <f t="shared" si="400"/>
        <v>0.76927043052333077</v>
      </c>
      <c r="AG845" s="107">
        <f t="shared" si="401"/>
        <v>0.66976024748646557</v>
      </c>
      <c r="AH845" s="107">
        <f t="shared" si="402"/>
        <v>1.3900489816963135</v>
      </c>
      <c r="AI845" s="108">
        <f t="shared" si="403"/>
        <v>2.0108275328692964E-2</v>
      </c>
      <c r="AJ845" s="106">
        <f t="shared" ref="AJ845:AJ908" si="424">K845/$G845+2.33*(K845*ABS(($G845-K845))/$G845^3)^0.5</f>
        <v>0.21102124666313424</v>
      </c>
      <c r="AK845" s="107">
        <f t="shared" si="418"/>
        <v>0.79156002547494198</v>
      </c>
      <c r="AL845" s="107">
        <f t="shared" si="419"/>
        <v>0.69464225332754337</v>
      </c>
      <c r="AM845" s="107">
        <f t="shared" si="420"/>
        <v>1.4290059951409173</v>
      </c>
      <c r="AN845" s="108">
        <f t="shared" si="421"/>
        <v>2.753483176311659E-2</v>
      </c>
      <c r="AO845" s="102">
        <f t="shared" si="422"/>
        <v>2543.8112915699921</v>
      </c>
      <c r="AP845" s="103">
        <f t="shared" si="404"/>
        <v>2143.1379221448829</v>
      </c>
      <c r="AQ845" s="103">
        <f t="shared" si="405"/>
        <v>1141.2972415571023</v>
      </c>
      <c r="AR845" s="103">
        <f t="shared" si="406"/>
        <v>3284.7280226862595</v>
      </c>
      <c r="AS845" s="92">
        <f t="shared" si="407"/>
        <v>140.93580819798916</v>
      </c>
      <c r="AT845" s="102">
        <f t="shared" si="423"/>
        <v>2551.849326799188</v>
      </c>
      <c r="AU845" s="103">
        <f t="shared" si="408"/>
        <v>2149.9098938616189</v>
      </c>
      <c r="AV845" s="103">
        <f t="shared" si="409"/>
        <v>1144.9035575857406</v>
      </c>
      <c r="AW845" s="103">
        <f t="shared" si="410"/>
        <v>3295.1072358190008</v>
      </c>
      <c r="AX845" s="92">
        <f t="shared" si="411"/>
        <v>141.38114272225391</v>
      </c>
    </row>
    <row r="846" spans="1:50" x14ac:dyDescent="0.2">
      <c r="A846" s="85" t="str">
        <f t="shared" si="412"/>
        <v>2016_3</v>
      </c>
      <c r="B846" s="59">
        <v>2016</v>
      </c>
      <c r="C846" s="59">
        <v>3</v>
      </c>
      <c r="D846" s="83" t="str">
        <f t="shared" si="413"/>
        <v>MSH_Personal</v>
      </c>
      <c r="E846" s="70" t="s">
        <v>39</v>
      </c>
      <c r="F846" s="71" t="s">
        <v>14</v>
      </c>
      <c r="G846" s="88">
        <f t="shared" si="414"/>
        <v>4970</v>
      </c>
      <c r="H846" s="72">
        <v>19880</v>
      </c>
      <c r="I846" s="88">
        <f t="shared" si="415"/>
        <v>2042670000</v>
      </c>
      <c r="J846" s="92">
        <f t="shared" si="416"/>
        <v>8170680000</v>
      </c>
      <c r="K846" s="67">
        <v>952</v>
      </c>
      <c r="L846" s="68">
        <v>3277</v>
      </c>
      <c r="M846" s="68">
        <v>2747</v>
      </c>
      <c r="N846" s="68">
        <v>5141</v>
      </c>
      <c r="O846" s="69">
        <v>429</v>
      </c>
      <c r="P846" s="67">
        <v>16036502</v>
      </c>
      <c r="Q846" s="68">
        <v>8779635</v>
      </c>
      <c r="R846" s="68">
        <v>2538734</v>
      </c>
      <c r="S846" s="68">
        <v>16138572</v>
      </c>
      <c r="T846" s="69">
        <v>2265455</v>
      </c>
      <c r="U846" s="102">
        <f t="shared" si="395"/>
        <v>16845.06512605042</v>
      </c>
      <c r="V846" s="103">
        <f t="shared" si="396"/>
        <v>2679.1684467500763</v>
      </c>
      <c r="W846" s="103">
        <f t="shared" si="397"/>
        <v>924.18420094648707</v>
      </c>
      <c r="X846" s="103">
        <f t="shared" si="398"/>
        <v>3139.1892627893408</v>
      </c>
      <c r="Y846" s="92">
        <f t="shared" si="399"/>
        <v>5280.7808857808859</v>
      </c>
      <c r="Z846" s="102">
        <f>Coverages!$C$10*G846</f>
        <v>1118250000</v>
      </c>
      <c r="AA846" s="103">
        <f>Coverages!$C$12*G846</f>
        <v>149100000</v>
      </c>
      <c r="AB846" s="103">
        <f>Coverages!$C$14*G846</f>
        <v>745500000</v>
      </c>
      <c r="AC846" s="103">
        <f>Coverages!$C$16*G846</f>
        <v>14910000</v>
      </c>
      <c r="AD846" s="92">
        <f>Coverages!$C$18*G846</f>
        <v>14910000</v>
      </c>
      <c r="AE846" s="106">
        <f t="shared" si="417"/>
        <v>0.19154929577464788</v>
      </c>
      <c r="AF846" s="107">
        <f t="shared" si="400"/>
        <v>0.65935613682092553</v>
      </c>
      <c r="AG846" s="107">
        <f t="shared" si="401"/>
        <v>0.55271629778672027</v>
      </c>
      <c r="AH846" s="107">
        <f t="shared" si="402"/>
        <v>1.0344064386317908</v>
      </c>
      <c r="AI846" s="108">
        <f t="shared" si="403"/>
        <v>8.631790744466801E-2</v>
      </c>
      <c r="AJ846" s="106">
        <f t="shared" si="424"/>
        <v>0.20455532658017439</v>
      </c>
      <c r="AK846" s="107">
        <f t="shared" si="418"/>
        <v>0.67501960891466906</v>
      </c>
      <c r="AL846" s="107">
        <f t="shared" si="419"/>
        <v>0.56914943187651001</v>
      </c>
      <c r="AM846" s="107">
        <f t="shared" si="420"/>
        <v>1.0406415353565377</v>
      </c>
      <c r="AN846" s="108">
        <f t="shared" si="421"/>
        <v>9.5599569141590068E-2</v>
      </c>
      <c r="AO846" s="102">
        <f t="shared" si="422"/>
        <v>3226.6603621730383</v>
      </c>
      <c r="AP846" s="103">
        <f t="shared" si="404"/>
        <v>1766.5261569416498</v>
      </c>
      <c r="AQ846" s="103">
        <f t="shared" si="405"/>
        <v>510.81167002012074</v>
      </c>
      <c r="AR846" s="103">
        <f t="shared" si="406"/>
        <v>3247.1975855130786</v>
      </c>
      <c r="AS846" s="92">
        <f t="shared" si="407"/>
        <v>455.82595573440642</v>
      </c>
      <c r="AT846" s="102">
        <f t="shared" si="423"/>
        <v>3236.856090822308</v>
      </c>
      <c r="AU846" s="103">
        <f t="shared" si="408"/>
        <v>1772.1080959517676</v>
      </c>
      <c r="AV846" s="103">
        <f t="shared" si="409"/>
        <v>512.42575287788338</v>
      </c>
      <c r="AW846" s="103">
        <f t="shared" si="410"/>
        <v>3257.4582084905028</v>
      </c>
      <c r="AX846" s="92">
        <f t="shared" si="411"/>
        <v>457.26629256391772</v>
      </c>
    </row>
    <row r="847" spans="1:50" x14ac:dyDescent="0.2">
      <c r="A847" s="85" t="str">
        <f t="shared" si="412"/>
        <v>2016_3</v>
      </c>
      <c r="B847" s="59">
        <v>2016</v>
      </c>
      <c r="C847" s="59">
        <v>3</v>
      </c>
      <c r="D847" s="83" t="str">
        <f t="shared" si="413"/>
        <v>SMH_Personal</v>
      </c>
      <c r="E847" s="70" t="s">
        <v>40</v>
      </c>
      <c r="F847" s="71" t="s">
        <v>14</v>
      </c>
      <c r="G847" s="88">
        <f t="shared" si="414"/>
        <v>3751</v>
      </c>
      <c r="H847" s="72">
        <v>15004</v>
      </c>
      <c r="I847" s="88">
        <f t="shared" si="415"/>
        <v>1541661000</v>
      </c>
      <c r="J847" s="92">
        <f t="shared" si="416"/>
        <v>6166644000</v>
      </c>
      <c r="K847" s="67">
        <v>507</v>
      </c>
      <c r="L847" s="68">
        <v>2297</v>
      </c>
      <c r="M847" s="68">
        <v>5775</v>
      </c>
      <c r="N847" s="68">
        <v>4133</v>
      </c>
      <c r="O847" s="69">
        <v>671</v>
      </c>
      <c r="P847" s="67">
        <v>6863752</v>
      </c>
      <c r="Q847" s="68">
        <v>8779009</v>
      </c>
      <c r="R847" s="68">
        <v>5689001</v>
      </c>
      <c r="S847" s="68">
        <v>15096006</v>
      </c>
      <c r="T847" s="69">
        <v>1952448</v>
      </c>
      <c r="U847" s="102">
        <f t="shared" si="395"/>
        <v>13537.972386587771</v>
      </c>
      <c r="V847" s="103">
        <f t="shared" si="396"/>
        <v>3821.9455811928601</v>
      </c>
      <c r="W847" s="103">
        <f t="shared" si="397"/>
        <v>985.10839826839822</v>
      </c>
      <c r="X847" s="103">
        <f t="shared" si="398"/>
        <v>3652.5540769416889</v>
      </c>
      <c r="Y847" s="92">
        <f t="shared" si="399"/>
        <v>2909.7585692995531</v>
      </c>
      <c r="Z847" s="102">
        <f>Coverages!$C$10*G847</f>
        <v>843975000</v>
      </c>
      <c r="AA847" s="103">
        <f>Coverages!$C$12*G847</f>
        <v>112530000</v>
      </c>
      <c r="AB847" s="103">
        <f>Coverages!$C$14*G847</f>
        <v>562650000</v>
      </c>
      <c r="AC847" s="103">
        <f>Coverages!$C$16*G847</f>
        <v>11253000</v>
      </c>
      <c r="AD847" s="92">
        <f>Coverages!$C$18*G847</f>
        <v>11253000</v>
      </c>
      <c r="AE847" s="106">
        <f t="shared" si="417"/>
        <v>0.13516395627832578</v>
      </c>
      <c r="AF847" s="107">
        <f t="shared" si="400"/>
        <v>0.61237003465742468</v>
      </c>
      <c r="AG847" s="107">
        <f t="shared" si="401"/>
        <v>1.5395894428152492</v>
      </c>
      <c r="AH847" s="107">
        <f t="shared" si="402"/>
        <v>1.1018395094641429</v>
      </c>
      <c r="AI847" s="108">
        <f t="shared" si="403"/>
        <v>0.17888563049853373</v>
      </c>
      <c r="AJ847" s="106">
        <f t="shared" si="424"/>
        <v>0.14817103375824514</v>
      </c>
      <c r="AK847" s="107">
        <f t="shared" si="418"/>
        <v>0.63090526662858093</v>
      </c>
      <c r="AL847" s="107">
        <f t="shared" si="419"/>
        <v>1.5742644510725707</v>
      </c>
      <c r="AM847" s="107">
        <f t="shared" si="420"/>
        <v>1.1145833318189697</v>
      </c>
      <c r="AN847" s="108">
        <f t="shared" si="421"/>
        <v>0.19346611458190366</v>
      </c>
      <c r="AO847" s="102">
        <f t="shared" si="422"/>
        <v>1829.8459077579312</v>
      </c>
      <c r="AP847" s="103">
        <f t="shared" si="404"/>
        <v>2340.4449480138628</v>
      </c>
      <c r="AQ847" s="103">
        <f t="shared" si="405"/>
        <v>1516.6624900026659</v>
      </c>
      <c r="AR847" s="103">
        <f t="shared" si="406"/>
        <v>4024.5283924286855</v>
      </c>
      <c r="AS847" s="92">
        <f t="shared" si="407"/>
        <v>520.51399626766192</v>
      </c>
      <c r="AT847" s="102">
        <f t="shared" si="423"/>
        <v>1835.6279270135656</v>
      </c>
      <c r="AU847" s="103">
        <f t="shared" si="408"/>
        <v>2347.8403782513465</v>
      </c>
      <c r="AV847" s="103">
        <f t="shared" si="409"/>
        <v>1521.4548999451176</v>
      </c>
      <c r="AW847" s="103">
        <f t="shared" si="410"/>
        <v>4037.2452559422818</v>
      </c>
      <c r="AX847" s="92">
        <f t="shared" si="411"/>
        <v>522.15873691849322</v>
      </c>
    </row>
    <row r="848" spans="1:50" x14ac:dyDescent="0.2">
      <c r="A848" s="85" t="str">
        <f t="shared" si="412"/>
        <v>2016_4</v>
      </c>
      <c r="B848" s="59">
        <v>2016</v>
      </c>
      <c r="C848" s="59">
        <v>4</v>
      </c>
      <c r="D848" s="83" t="str">
        <f t="shared" si="413"/>
        <v>SML_Personal</v>
      </c>
      <c r="E848" s="70" t="s">
        <v>13</v>
      </c>
      <c r="F848" s="71" t="s">
        <v>14</v>
      </c>
      <c r="G848" s="88">
        <f t="shared" si="414"/>
        <v>5639.5</v>
      </c>
      <c r="H848" s="72">
        <v>22558</v>
      </c>
      <c r="I848" s="88">
        <f t="shared" si="415"/>
        <v>2317834500</v>
      </c>
      <c r="J848" s="92">
        <f t="shared" si="416"/>
        <v>9271338000</v>
      </c>
      <c r="K848" s="67">
        <v>157</v>
      </c>
      <c r="L848" s="68">
        <v>2481</v>
      </c>
      <c r="M848" s="68">
        <v>1454</v>
      </c>
      <c r="N848" s="68">
        <v>4410</v>
      </c>
      <c r="O848" s="69">
        <v>540</v>
      </c>
      <c r="P848" s="67">
        <v>2590160</v>
      </c>
      <c r="Q848" s="68">
        <v>4479267</v>
      </c>
      <c r="R848" s="68">
        <v>2508094</v>
      </c>
      <c r="S848" s="68">
        <v>8013411</v>
      </c>
      <c r="T848" s="69">
        <v>1783099</v>
      </c>
      <c r="U848" s="102">
        <f t="shared" si="395"/>
        <v>16497.834394904457</v>
      </c>
      <c r="V848" s="103">
        <f t="shared" si="396"/>
        <v>1805.4280532043531</v>
      </c>
      <c r="W848" s="103">
        <f t="shared" si="397"/>
        <v>1724.961485557084</v>
      </c>
      <c r="X848" s="103">
        <f t="shared" si="398"/>
        <v>1817.1</v>
      </c>
      <c r="Y848" s="92">
        <f t="shared" si="399"/>
        <v>3302.0351851851851</v>
      </c>
      <c r="Z848" s="102">
        <f>Coverages!$C$10*G848</f>
        <v>1268887500</v>
      </c>
      <c r="AA848" s="103">
        <f>Coverages!$C$12*G848</f>
        <v>169185000</v>
      </c>
      <c r="AB848" s="103">
        <f>Coverages!$C$14*G848</f>
        <v>845925000</v>
      </c>
      <c r="AC848" s="103">
        <f>Coverages!$C$16*G848</f>
        <v>16918500</v>
      </c>
      <c r="AD848" s="92">
        <f>Coverages!$C$18*G848</f>
        <v>16918500</v>
      </c>
      <c r="AE848" s="106">
        <f t="shared" si="417"/>
        <v>2.7839347459881196E-2</v>
      </c>
      <c r="AF848" s="107">
        <f t="shared" si="400"/>
        <v>0.43993261813990603</v>
      </c>
      <c r="AG848" s="107">
        <f t="shared" si="401"/>
        <v>0.25782427520170226</v>
      </c>
      <c r="AH848" s="107">
        <f t="shared" si="402"/>
        <v>0.78198421845908328</v>
      </c>
      <c r="AI848" s="108">
        <f t="shared" si="403"/>
        <v>9.5753169607234678E-2</v>
      </c>
      <c r="AJ848" s="106">
        <f t="shared" si="424"/>
        <v>3.2943623651007642E-2</v>
      </c>
      <c r="AK848" s="107">
        <f t="shared" si="418"/>
        <v>0.45533361535353795</v>
      </c>
      <c r="AL848" s="107">
        <f t="shared" si="419"/>
        <v>0.27139649536324117</v>
      </c>
      <c r="AM848" s="107">
        <f t="shared" si="420"/>
        <v>0.79479508718049463</v>
      </c>
      <c r="AN848" s="108">
        <f t="shared" si="421"/>
        <v>0.10488285259135927</v>
      </c>
      <c r="AO848" s="102">
        <f t="shared" si="422"/>
        <v>459.28894405532407</v>
      </c>
      <c r="AP848" s="103">
        <f t="shared" si="404"/>
        <v>794.26669030942458</v>
      </c>
      <c r="AQ848" s="103">
        <f t="shared" si="405"/>
        <v>444.73694476460679</v>
      </c>
      <c r="AR848" s="103">
        <f t="shared" si="406"/>
        <v>1420.9435233620002</v>
      </c>
      <c r="AS848" s="92">
        <f t="shared" si="407"/>
        <v>316.18033513609362</v>
      </c>
      <c r="AT848" s="102">
        <f t="shared" si="423"/>
        <v>460.74022337188779</v>
      </c>
      <c r="AU848" s="103">
        <f t="shared" si="408"/>
        <v>796.77644551777712</v>
      </c>
      <c r="AV848" s="103">
        <f t="shared" si="409"/>
        <v>446.14224209998281</v>
      </c>
      <c r="AW848" s="103">
        <f t="shared" si="410"/>
        <v>1425.4334767391754</v>
      </c>
      <c r="AX848" s="92">
        <f t="shared" si="411"/>
        <v>317.17941422699357</v>
      </c>
    </row>
    <row r="849" spans="1:50" x14ac:dyDescent="0.2">
      <c r="A849" s="85" t="str">
        <f t="shared" si="412"/>
        <v>2016_4</v>
      </c>
      <c r="B849" s="59">
        <v>2016</v>
      </c>
      <c r="C849" s="59">
        <v>4</v>
      </c>
      <c r="D849" s="83" t="str">
        <f t="shared" si="413"/>
        <v>LSL_Personal</v>
      </c>
      <c r="E849" s="70" t="s">
        <v>15</v>
      </c>
      <c r="F849" s="71" t="s">
        <v>14</v>
      </c>
      <c r="G849" s="88">
        <f t="shared" si="414"/>
        <v>1415.75</v>
      </c>
      <c r="H849" s="72">
        <v>5663</v>
      </c>
      <c r="I849" s="88">
        <f t="shared" si="415"/>
        <v>581873250</v>
      </c>
      <c r="J849" s="92">
        <f t="shared" si="416"/>
        <v>2327493000</v>
      </c>
      <c r="K849" s="67">
        <v>30</v>
      </c>
      <c r="L849" s="68">
        <v>418</v>
      </c>
      <c r="M849" s="68">
        <v>986</v>
      </c>
      <c r="N849" s="68">
        <v>703</v>
      </c>
      <c r="O849" s="69">
        <v>95</v>
      </c>
      <c r="P849" s="67">
        <v>731759</v>
      </c>
      <c r="Q849" s="68">
        <v>1320406</v>
      </c>
      <c r="R849" s="68">
        <v>1809355</v>
      </c>
      <c r="S849" s="68">
        <v>2406863</v>
      </c>
      <c r="T849" s="69">
        <v>625158</v>
      </c>
      <c r="U849" s="102">
        <f t="shared" si="395"/>
        <v>24391.966666666667</v>
      </c>
      <c r="V849" s="103">
        <f t="shared" si="396"/>
        <v>3158.8660287081339</v>
      </c>
      <c r="W849" s="103">
        <f t="shared" si="397"/>
        <v>1835.0456389452333</v>
      </c>
      <c r="X849" s="103">
        <f t="shared" si="398"/>
        <v>3423.7027027027025</v>
      </c>
      <c r="Y849" s="92">
        <f t="shared" si="399"/>
        <v>6580.6105263157897</v>
      </c>
      <c r="Z849" s="102">
        <f>Coverages!$C$10*G849</f>
        <v>318543750</v>
      </c>
      <c r="AA849" s="103">
        <f>Coverages!$C$12*G849</f>
        <v>42472500</v>
      </c>
      <c r="AB849" s="103">
        <f>Coverages!$C$14*G849</f>
        <v>212362500</v>
      </c>
      <c r="AC849" s="103">
        <f>Coverages!$C$16*G849</f>
        <v>4247250</v>
      </c>
      <c r="AD849" s="92">
        <f>Coverages!$C$18*G849</f>
        <v>4247250</v>
      </c>
      <c r="AE849" s="106">
        <f t="shared" si="417"/>
        <v>2.119018188239449E-2</v>
      </c>
      <c r="AF849" s="107">
        <f t="shared" si="400"/>
        <v>0.29524986756136323</v>
      </c>
      <c r="AG849" s="107">
        <f t="shared" si="401"/>
        <v>0.69645064453469896</v>
      </c>
      <c r="AH849" s="107">
        <f t="shared" si="402"/>
        <v>0.4965565954441109</v>
      </c>
      <c r="AI849" s="108">
        <f t="shared" si="403"/>
        <v>6.7102242627582548E-2</v>
      </c>
      <c r="AJ849" s="106">
        <f t="shared" si="424"/>
        <v>3.0108421493051749E-2</v>
      </c>
      <c r="AK849" s="107">
        <f t="shared" si="418"/>
        <v>0.32349704608388669</v>
      </c>
      <c r="AL849" s="107">
        <f t="shared" si="419"/>
        <v>0.72492293894506565</v>
      </c>
      <c r="AM849" s="107">
        <f t="shared" si="420"/>
        <v>0.52751812026627476</v>
      </c>
      <c r="AN849" s="108">
        <f t="shared" si="421"/>
        <v>8.2595694160251726E-2</v>
      </c>
      <c r="AO849" s="102">
        <f t="shared" si="422"/>
        <v>516.8702101359703</v>
      </c>
      <c r="AP849" s="103">
        <f t="shared" si="404"/>
        <v>932.65477662016599</v>
      </c>
      <c r="AQ849" s="103">
        <f t="shared" si="405"/>
        <v>1278.018717993996</v>
      </c>
      <c r="AR849" s="103">
        <f t="shared" si="406"/>
        <v>1700.0621578668549</v>
      </c>
      <c r="AS849" s="92">
        <f t="shared" si="407"/>
        <v>441.57372417446584</v>
      </c>
      <c r="AT849" s="102">
        <f t="shared" si="423"/>
        <v>518.50343700769736</v>
      </c>
      <c r="AU849" s="103">
        <f t="shared" si="408"/>
        <v>935.6018159606997</v>
      </c>
      <c r="AV849" s="103">
        <f t="shared" si="409"/>
        <v>1282.0570519352166</v>
      </c>
      <c r="AW849" s="103">
        <f t="shared" si="410"/>
        <v>1705.4340813118217</v>
      </c>
      <c r="AX849" s="92">
        <f t="shared" si="411"/>
        <v>442.96902624068588</v>
      </c>
    </row>
    <row r="850" spans="1:50" x14ac:dyDescent="0.2">
      <c r="A850" s="85" t="str">
        <f t="shared" si="412"/>
        <v>2016_4</v>
      </c>
      <c r="B850" s="59">
        <v>2016</v>
      </c>
      <c r="C850" s="59">
        <v>4</v>
      </c>
      <c r="D850" s="83" t="str">
        <f t="shared" si="413"/>
        <v>MYA_Personal</v>
      </c>
      <c r="E850" s="70" t="s">
        <v>16</v>
      </c>
      <c r="F850" s="71" t="s">
        <v>14</v>
      </c>
      <c r="G850" s="88">
        <f t="shared" si="414"/>
        <v>1391</v>
      </c>
      <c r="H850" s="72">
        <v>5564</v>
      </c>
      <c r="I850" s="88">
        <f t="shared" si="415"/>
        <v>571701000</v>
      </c>
      <c r="J850" s="92">
        <f t="shared" si="416"/>
        <v>2286804000</v>
      </c>
      <c r="K850" s="67">
        <v>103</v>
      </c>
      <c r="L850" s="68">
        <v>671</v>
      </c>
      <c r="M850" s="68">
        <v>276</v>
      </c>
      <c r="N850" s="68">
        <v>2135</v>
      </c>
      <c r="O850" s="69">
        <v>162</v>
      </c>
      <c r="P850" s="67">
        <v>1034175</v>
      </c>
      <c r="Q850" s="68">
        <v>2365688</v>
      </c>
      <c r="R850" s="68">
        <v>294797</v>
      </c>
      <c r="S850" s="68">
        <v>6157433</v>
      </c>
      <c r="T850" s="69">
        <v>833206</v>
      </c>
      <c r="U850" s="102">
        <f t="shared" si="395"/>
        <v>10040.533980582524</v>
      </c>
      <c r="V850" s="103">
        <f t="shared" si="396"/>
        <v>3525.6154992548436</v>
      </c>
      <c r="W850" s="103">
        <f t="shared" si="397"/>
        <v>1068.105072463768</v>
      </c>
      <c r="X850" s="103">
        <f t="shared" si="398"/>
        <v>2884.0435597189694</v>
      </c>
      <c r="Y850" s="92">
        <f t="shared" si="399"/>
        <v>5143.2469135802467</v>
      </c>
      <c r="Z850" s="102">
        <f>Coverages!$C$10*G850</f>
        <v>312975000</v>
      </c>
      <c r="AA850" s="103">
        <f>Coverages!$C$12*G850</f>
        <v>41730000</v>
      </c>
      <c r="AB850" s="103">
        <f>Coverages!$C$14*G850</f>
        <v>208650000</v>
      </c>
      <c r="AC850" s="103">
        <f>Coverages!$C$16*G850</f>
        <v>4173000</v>
      </c>
      <c r="AD850" s="92">
        <f>Coverages!$C$18*G850</f>
        <v>4173000</v>
      </c>
      <c r="AE850" s="106">
        <f t="shared" si="417"/>
        <v>7.4047447879223585E-2</v>
      </c>
      <c r="AF850" s="107">
        <f t="shared" si="400"/>
        <v>0.4823867721063983</v>
      </c>
      <c r="AG850" s="107">
        <f t="shared" si="401"/>
        <v>0.19841840402588065</v>
      </c>
      <c r="AH850" s="107">
        <f t="shared" si="402"/>
        <v>1.5348670021567219</v>
      </c>
      <c r="AI850" s="108">
        <f t="shared" si="403"/>
        <v>0.11646297627606039</v>
      </c>
      <c r="AJ850" s="106">
        <f t="shared" si="424"/>
        <v>9.0405883528152431E-2</v>
      </c>
      <c r="AK850" s="107">
        <f t="shared" si="418"/>
        <v>0.51360388495430609</v>
      </c>
      <c r="AL850" s="107">
        <f t="shared" si="419"/>
        <v>0.22333319229280429</v>
      </c>
      <c r="AM850" s="107">
        <f t="shared" si="420"/>
        <v>1.5914714597924231</v>
      </c>
      <c r="AN850" s="108">
        <f t="shared" si="421"/>
        <v>0.13650302046144594</v>
      </c>
      <c r="AO850" s="102">
        <f t="shared" si="422"/>
        <v>743.47591660675778</v>
      </c>
      <c r="AP850" s="103">
        <f t="shared" si="404"/>
        <v>1700.7102803738317</v>
      </c>
      <c r="AQ850" s="103">
        <f t="shared" si="405"/>
        <v>211.93170381020849</v>
      </c>
      <c r="AR850" s="103">
        <f t="shared" si="406"/>
        <v>4426.6232925952554</v>
      </c>
      <c r="AS850" s="92">
        <f t="shared" si="407"/>
        <v>598.99784327821715</v>
      </c>
      <c r="AT850" s="102">
        <f t="shared" si="423"/>
        <v>745.82518112553248</v>
      </c>
      <c r="AU850" s="103">
        <f t="shared" si="408"/>
        <v>1706.0842517818535</v>
      </c>
      <c r="AV850" s="103">
        <f t="shared" si="409"/>
        <v>212.60137396500937</v>
      </c>
      <c r="AW850" s="103">
        <f t="shared" si="410"/>
        <v>4440.6107114302031</v>
      </c>
      <c r="AX850" s="92">
        <f t="shared" si="411"/>
        <v>600.89058028368538</v>
      </c>
    </row>
    <row r="851" spans="1:50" x14ac:dyDescent="0.2">
      <c r="A851" s="85" t="str">
        <f t="shared" si="412"/>
        <v>2016_4</v>
      </c>
      <c r="B851" s="59">
        <v>2016</v>
      </c>
      <c r="C851" s="59">
        <v>4</v>
      </c>
      <c r="D851" s="83" t="str">
        <f t="shared" si="413"/>
        <v>SMA_Personal</v>
      </c>
      <c r="E851" s="70" t="s">
        <v>17</v>
      </c>
      <c r="F851" s="71" t="s">
        <v>14</v>
      </c>
      <c r="G851" s="88">
        <f t="shared" si="414"/>
        <v>5608.25</v>
      </c>
      <c r="H851" s="72">
        <v>22433</v>
      </c>
      <c r="I851" s="88">
        <f t="shared" si="415"/>
        <v>2304990750</v>
      </c>
      <c r="J851" s="92">
        <f t="shared" si="416"/>
        <v>9219963000</v>
      </c>
      <c r="K851" s="67">
        <v>130</v>
      </c>
      <c r="L851" s="68">
        <v>1801</v>
      </c>
      <c r="M851" s="68">
        <v>6586</v>
      </c>
      <c r="N851" s="68">
        <v>3062</v>
      </c>
      <c r="O851" s="69">
        <v>780</v>
      </c>
      <c r="P851" s="67">
        <v>2252478</v>
      </c>
      <c r="Q851" s="68">
        <v>7244560</v>
      </c>
      <c r="R851" s="68">
        <v>6177808</v>
      </c>
      <c r="S851" s="68">
        <v>9927836</v>
      </c>
      <c r="T851" s="69">
        <v>4186459</v>
      </c>
      <c r="U851" s="102">
        <f t="shared" si="395"/>
        <v>17326.753846153846</v>
      </c>
      <c r="V851" s="103">
        <f t="shared" si="396"/>
        <v>4022.5208217656859</v>
      </c>
      <c r="W851" s="103">
        <f t="shared" si="397"/>
        <v>938.02125721226844</v>
      </c>
      <c r="X851" s="103">
        <f t="shared" si="398"/>
        <v>3242.2717178314829</v>
      </c>
      <c r="Y851" s="92">
        <f t="shared" si="399"/>
        <v>5367.2551282051281</v>
      </c>
      <c r="Z851" s="102">
        <f>Coverages!$C$10*G851</f>
        <v>1261856250</v>
      </c>
      <c r="AA851" s="103">
        <f>Coverages!$C$12*G851</f>
        <v>168247500</v>
      </c>
      <c r="AB851" s="103">
        <f>Coverages!$C$14*G851</f>
        <v>841237500</v>
      </c>
      <c r="AC851" s="103">
        <f>Coverages!$C$16*G851</f>
        <v>16824750</v>
      </c>
      <c r="AD851" s="92">
        <f>Coverages!$C$18*G851</f>
        <v>16824750</v>
      </c>
      <c r="AE851" s="106">
        <f t="shared" si="417"/>
        <v>2.3180136406187313E-2</v>
      </c>
      <c r="AF851" s="107">
        <f t="shared" si="400"/>
        <v>0.32113404359648734</v>
      </c>
      <c r="AG851" s="107">
        <f t="shared" si="401"/>
        <v>1.1743413720857665</v>
      </c>
      <c r="AH851" s="107">
        <f t="shared" si="402"/>
        <v>0.54598136673650421</v>
      </c>
      <c r="AI851" s="108">
        <f t="shared" si="403"/>
        <v>0.13908081843712389</v>
      </c>
      <c r="AJ851" s="106">
        <f t="shared" si="424"/>
        <v>2.7861878366349901E-2</v>
      </c>
      <c r="AK851" s="107">
        <f t="shared" si="418"/>
        <v>0.33566109347187156</v>
      </c>
      <c r="AL851" s="107">
        <f t="shared" si="419"/>
        <v>1.1884193295606928</v>
      </c>
      <c r="AM851" s="107">
        <f t="shared" si="420"/>
        <v>0.56147195774812975</v>
      </c>
      <c r="AN851" s="108">
        <f t="shared" si="421"/>
        <v>0.14984688472357952</v>
      </c>
      <c r="AO851" s="102">
        <f t="shared" si="422"/>
        <v>401.63651763027684</v>
      </c>
      <c r="AP851" s="103">
        <f t="shared" si="404"/>
        <v>1291.7683769446796</v>
      </c>
      <c r="AQ851" s="103">
        <f t="shared" si="405"/>
        <v>1101.557170240271</v>
      </c>
      <c r="AR851" s="103">
        <f t="shared" si="406"/>
        <v>1770.2199438327464</v>
      </c>
      <c r="AS851" s="92">
        <f t="shared" si="407"/>
        <v>746.48223599161952</v>
      </c>
      <c r="AT851" s="102">
        <f t="shared" si="423"/>
        <v>402.90562453641496</v>
      </c>
      <c r="AU851" s="103">
        <f t="shared" si="408"/>
        <v>1295.8501576004428</v>
      </c>
      <c r="AV851" s="103">
        <f t="shared" si="409"/>
        <v>1105.0379140244925</v>
      </c>
      <c r="AW851" s="103">
        <f t="shared" si="410"/>
        <v>1775.8135546163398</v>
      </c>
      <c r="AX851" s="92">
        <f t="shared" si="411"/>
        <v>748.84099999693467</v>
      </c>
    </row>
    <row r="852" spans="1:50" x14ac:dyDescent="0.2">
      <c r="A852" s="85" t="str">
        <f t="shared" si="412"/>
        <v>2016_4</v>
      </c>
      <c r="B852" s="59">
        <v>2016</v>
      </c>
      <c r="C852" s="59">
        <v>4</v>
      </c>
      <c r="D852" s="83" t="str">
        <f t="shared" si="413"/>
        <v>MSL_Personal</v>
      </c>
      <c r="E852" s="70" t="s">
        <v>18</v>
      </c>
      <c r="F852" s="71" t="s">
        <v>14</v>
      </c>
      <c r="G852" s="88">
        <f t="shared" si="414"/>
        <v>4355.25</v>
      </c>
      <c r="H852" s="72">
        <v>17421</v>
      </c>
      <c r="I852" s="88">
        <f t="shared" si="415"/>
        <v>1790007750</v>
      </c>
      <c r="J852" s="92">
        <f t="shared" si="416"/>
        <v>7160031000</v>
      </c>
      <c r="K852" s="67">
        <v>170</v>
      </c>
      <c r="L852" s="68">
        <v>1449</v>
      </c>
      <c r="M852" s="68">
        <v>2743</v>
      </c>
      <c r="N852" s="68">
        <v>2199</v>
      </c>
      <c r="O852" s="69">
        <v>354</v>
      </c>
      <c r="P852" s="67">
        <v>3702072</v>
      </c>
      <c r="Q852" s="68">
        <v>4991863</v>
      </c>
      <c r="R852" s="68">
        <v>5262204</v>
      </c>
      <c r="S852" s="68">
        <v>8153105</v>
      </c>
      <c r="T852" s="69">
        <v>1322879</v>
      </c>
      <c r="U852" s="102">
        <f t="shared" si="395"/>
        <v>21776.894117647058</v>
      </c>
      <c r="V852" s="103">
        <f t="shared" si="396"/>
        <v>3445.0400276052451</v>
      </c>
      <c r="W852" s="103">
        <f t="shared" si="397"/>
        <v>1918.4119577105359</v>
      </c>
      <c r="X852" s="103">
        <f t="shared" si="398"/>
        <v>3707.6421100500229</v>
      </c>
      <c r="Y852" s="92">
        <f t="shared" si="399"/>
        <v>3736.9463276836159</v>
      </c>
      <c r="Z852" s="102">
        <f>Coverages!$C$10*G852</f>
        <v>979931250</v>
      </c>
      <c r="AA852" s="103">
        <f>Coverages!$C$12*G852</f>
        <v>130657500</v>
      </c>
      <c r="AB852" s="103">
        <f>Coverages!$C$14*G852</f>
        <v>653287500</v>
      </c>
      <c r="AC852" s="103">
        <f>Coverages!$C$16*G852</f>
        <v>13065750</v>
      </c>
      <c r="AD852" s="92">
        <f>Coverages!$C$18*G852</f>
        <v>13065750</v>
      </c>
      <c r="AE852" s="106">
        <f t="shared" si="417"/>
        <v>3.9033350553929168E-2</v>
      </c>
      <c r="AF852" s="107">
        <f t="shared" si="400"/>
        <v>0.33270191148613742</v>
      </c>
      <c r="AG852" s="107">
        <f t="shared" si="401"/>
        <v>0.62981459158486885</v>
      </c>
      <c r="AH852" s="107">
        <f t="shared" si="402"/>
        <v>0.50490786981229552</v>
      </c>
      <c r="AI852" s="108">
        <f t="shared" si="403"/>
        <v>8.1281212329946617E-2</v>
      </c>
      <c r="AJ852" s="106">
        <f t="shared" si="424"/>
        <v>4.5871230162667254E-2</v>
      </c>
      <c r="AK852" s="107">
        <f t="shared" si="418"/>
        <v>0.34933745385481824</v>
      </c>
      <c r="AL852" s="107">
        <f t="shared" si="419"/>
        <v>0.64686227546327635</v>
      </c>
      <c r="AM852" s="107">
        <f t="shared" si="420"/>
        <v>0.52256005430206542</v>
      </c>
      <c r="AN852" s="108">
        <f t="shared" si="421"/>
        <v>9.0929178266811114E-2</v>
      </c>
      <c r="AO852" s="102">
        <f t="shared" si="422"/>
        <v>850.02514206991566</v>
      </c>
      <c r="AP852" s="103">
        <f t="shared" si="404"/>
        <v>1146.1714023305206</v>
      </c>
      <c r="AQ852" s="103">
        <f t="shared" si="405"/>
        <v>1208.2438436369898</v>
      </c>
      <c r="AR852" s="103">
        <f t="shared" si="406"/>
        <v>1872.0176798117216</v>
      </c>
      <c r="AS852" s="92">
        <f t="shared" si="407"/>
        <v>303.74352792606624</v>
      </c>
      <c r="AT852" s="102">
        <f t="shared" si="423"/>
        <v>852.71108503286371</v>
      </c>
      <c r="AU852" s="103">
        <f t="shared" si="408"/>
        <v>1149.7931199245734</v>
      </c>
      <c r="AV852" s="103">
        <f t="shared" si="409"/>
        <v>1212.061700178785</v>
      </c>
      <c r="AW852" s="103">
        <f t="shared" si="410"/>
        <v>1877.9329550956509</v>
      </c>
      <c r="AX852" s="92">
        <f t="shared" si="411"/>
        <v>304.70330870312341</v>
      </c>
    </row>
    <row r="853" spans="1:50" x14ac:dyDescent="0.2">
      <c r="A853" s="85" t="str">
        <f t="shared" si="412"/>
        <v>2016_4</v>
      </c>
      <c r="B853" s="59">
        <v>2016</v>
      </c>
      <c r="C853" s="59">
        <v>4</v>
      </c>
      <c r="D853" s="83" t="str">
        <f t="shared" si="413"/>
        <v>LYL_Personal</v>
      </c>
      <c r="E853" s="70" t="s">
        <v>19</v>
      </c>
      <c r="F853" s="71" t="s">
        <v>14</v>
      </c>
      <c r="G853" s="88">
        <f t="shared" si="414"/>
        <v>1107.75</v>
      </c>
      <c r="H853" s="72">
        <v>4431</v>
      </c>
      <c r="I853" s="88">
        <f t="shared" si="415"/>
        <v>455285250</v>
      </c>
      <c r="J853" s="92">
        <f t="shared" si="416"/>
        <v>1821141000</v>
      </c>
      <c r="K853" s="67">
        <v>84</v>
      </c>
      <c r="L853" s="68">
        <v>410</v>
      </c>
      <c r="M853" s="68">
        <v>734</v>
      </c>
      <c r="N853" s="68">
        <v>615</v>
      </c>
      <c r="O853" s="69">
        <v>160</v>
      </c>
      <c r="P853" s="67">
        <v>1829836</v>
      </c>
      <c r="Q853" s="68">
        <v>1431766</v>
      </c>
      <c r="R853" s="68">
        <v>1260916</v>
      </c>
      <c r="S853" s="68">
        <v>2413914</v>
      </c>
      <c r="T853" s="69">
        <v>956786</v>
      </c>
      <c r="U853" s="102">
        <f t="shared" si="395"/>
        <v>21783.761904761905</v>
      </c>
      <c r="V853" s="103">
        <f t="shared" si="396"/>
        <v>3492.1121951219511</v>
      </c>
      <c r="W853" s="103">
        <f t="shared" si="397"/>
        <v>1717.8692098092642</v>
      </c>
      <c r="X853" s="103">
        <f t="shared" si="398"/>
        <v>3925.0634146341463</v>
      </c>
      <c r="Y853" s="92">
        <f t="shared" si="399"/>
        <v>5979.9125000000004</v>
      </c>
      <c r="Z853" s="102">
        <f>Coverages!$C$10*G853</f>
        <v>249243750</v>
      </c>
      <c r="AA853" s="103">
        <f>Coverages!$C$12*G853</f>
        <v>33232500</v>
      </c>
      <c r="AB853" s="103">
        <f>Coverages!$C$14*G853</f>
        <v>166162500</v>
      </c>
      <c r="AC853" s="103">
        <f>Coverages!$C$16*G853</f>
        <v>3323250</v>
      </c>
      <c r="AD853" s="92">
        <f>Coverages!$C$18*G853</f>
        <v>3323250</v>
      </c>
      <c r="AE853" s="106">
        <f t="shared" si="417"/>
        <v>7.582938388625593E-2</v>
      </c>
      <c r="AF853" s="107">
        <f t="shared" si="400"/>
        <v>0.37011961182577297</v>
      </c>
      <c r="AG853" s="107">
        <f t="shared" si="401"/>
        <v>0.66260437824418872</v>
      </c>
      <c r="AH853" s="107">
        <f t="shared" si="402"/>
        <v>0.55517941773865942</v>
      </c>
      <c r="AI853" s="108">
        <f t="shared" si="403"/>
        <v>0.14443692168810651</v>
      </c>
      <c r="AJ853" s="106">
        <f t="shared" si="424"/>
        <v>9.4361707844963977E-2</v>
      </c>
      <c r="AK853" s="107">
        <f t="shared" si="418"/>
        <v>0.40392104649751642</v>
      </c>
      <c r="AL853" s="107">
        <f t="shared" si="419"/>
        <v>0.69570467699677085</v>
      </c>
      <c r="AM853" s="107">
        <f t="shared" si="420"/>
        <v>0.58996859493692422</v>
      </c>
      <c r="AN853" s="108">
        <f t="shared" si="421"/>
        <v>0.16904627326873936</v>
      </c>
      <c r="AO853" s="102">
        <f t="shared" si="422"/>
        <v>1651.8492439629881</v>
      </c>
      <c r="AP853" s="103">
        <f t="shared" si="404"/>
        <v>1292.4992101105845</v>
      </c>
      <c r="AQ853" s="103">
        <f t="shared" si="405"/>
        <v>1138.2676596705032</v>
      </c>
      <c r="AR853" s="103">
        <f t="shared" si="406"/>
        <v>2179.1144211238998</v>
      </c>
      <c r="AS853" s="92">
        <f t="shared" si="407"/>
        <v>863.72015346422927</v>
      </c>
      <c r="AT853" s="102">
        <f t="shared" si="423"/>
        <v>1657.068822341422</v>
      </c>
      <c r="AU853" s="103">
        <f t="shared" si="408"/>
        <v>1296.5833000818043</v>
      </c>
      <c r="AV853" s="103">
        <f t="shared" si="409"/>
        <v>1141.8644027068308</v>
      </c>
      <c r="AW853" s="103">
        <f t="shared" si="410"/>
        <v>2186.0000728007708</v>
      </c>
      <c r="AX853" s="92">
        <f t="shared" si="411"/>
        <v>866.44937046421637</v>
      </c>
    </row>
    <row r="854" spans="1:50" x14ac:dyDescent="0.2">
      <c r="A854" s="85" t="str">
        <f t="shared" si="412"/>
        <v>2016_4</v>
      </c>
      <c r="B854" s="59">
        <v>2016</v>
      </c>
      <c r="C854" s="59">
        <v>4</v>
      </c>
      <c r="D854" s="83" t="str">
        <f t="shared" si="413"/>
        <v>LSA_Personal</v>
      </c>
      <c r="E854" s="70" t="s">
        <v>20</v>
      </c>
      <c r="F854" s="71" t="s">
        <v>14</v>
      </c>
      <c r="G854" s="88">
        <f t="shared" si="414"/>
        <v>7049.5</v>
      </c>
      <c r="H854" s="72">
        <v>28198</v>
      </c>
      <c r="I854" s="88">
        <f t="shared" si="415"/>
        <v>2897344500</v>
      </c>
      <c r="J854" s="92">
        <f t="shared" si="416"/>
        <v>11589378000</v>
      </c>
      <c r="K854" s="67">
        <v>358</v>
      </c>
      <c r="L854" s="68">
        <v>3259</v>
      </c>
      <c r="M854" s="68">
        <v>2437</v>
      </c>
      <c r="N854" s="68">
        <v>5374</v>
      </c>
      <c r="O854" s="69">
        <v>959</v>
      </c>
      <c r="P854" s="67">
        <v>11159018</v>
      </c>
      <c r="Q854" s="68">
        <v>9212543</v>
      </c>
      <c r="R854" s="68">
        <v>4620102</v>
      </c>
      <c r="S854" s="68">
        <v>14361095</v>
      </c>
      <c r="T854" s="69">
        <v>8669178</v>
      </c>
      <c r="U854" s="102">
        <f t="shared" si="395"/>
        <v>31170.441340782123</v>
      </c>
      <c r="V854" s="103">
        <f t="shared" si="396"/>
        <v>2826.8005523166617</v>
      </c>
      <c r="W854" s="103">
        <f t="shared" si="397"/>
        <v>1895.8153467377924</v>
      </c>
      <c r="X854" s="103">
        <f t="shared" si="398"/>
        <v>2672.3288053591364</v>
      </c>
      <c r="Y854" s="92">
        <f t="shared" si="399"/>
        <v>9039.8102189781021</v>
      </c>
      <c r="Z854" s="102">
        <f>Coverages!$C$10*G854</f>
        <v>1586137500</v>
      </c>
      <c r="AA854" s="103">
        <f>Coverages!$C$12*G854</f>
        <v>211485000</v>
      </c>
      <c r="AB854" s="103">
        <f>Coverages!$C$14*G854</f>
        <v>1057425000</v>
      </c>
      <c r="AC854" s="103">
        <f>Coverages!$C$16*G854</f>
        <v>21148500</v>
      </c>
      <c r="AD854" s="92">
        <f>Coverages!$C$18*G854</f>
        <v>21148500</v>
      </c>
      <c r="AE854" s="106">
        <f t="shared" si="417"/>
        <v>5.0783743527909778E-2</v>
      </c>
      <c r="AF854" s="107">
        <f t="shared" si="400"/>
        <v>0.46230229094262004</v>
      </c>
      <c r="AG854" s="107">
        <f t="shared" si="401"/>
        <v>0.34569827647350876</v>
      </c>
      <c r="AH854" s="107">
        <f t="shared" si="402"/>
        <v>0.76232356904745013</v>
      </c>
      <c r="AI854" s="108">
        <f t="shared" si="403"/>
        <v>0.13603801688062983</v>
      </c>
      <c r="AJ854" s="106">
        <f t="shared" si="424"/>
        <v>5.6876610599316112E-2</v>
      </c>
      <c r="AK854" s="107">
        <f t="shared" si="418"/>
        <v>0.47613823761454027</v>
      </c>
      <c r="AL854" s="107">
        <f t="shared" si="419"/>
        <v>0.35889646728665436</v>
      </c>
      <c r="AM854" s="107">
        <f t="shared" si="420"/>
        <v>0.7741360057911878</v>
      </c>
      <c r="AN854" s="108">
        <f t="shared" si="421"/>
        <v>0.14555182145178844</v>
      </c>
      <c r="AO854" s="102">
        <f t="shared" si="422"/>
        <v>1582.9516987020356</v>
      </c>
      <c r="AP854" s="103">
        <f t="shared" si="404"/>
        <v>1306.8363713738563</v>
      </c>
      <c r="AQ854" s="103">
        <f t="shared" si="405"/>
        <v>655.38009787928218</v>
      </c>
      <c r="AR854" s="103">
        <f t="shared" si="406"/>
        <v>2037.1792325696858</v>
      </c>
      <c r="AS854" s="92">
        <f t="shared" si="407"/>
        <v>1229.7578551670331</v>
      </c>
      <c r="AT854" s="102">
        <f t="shared" si="423"/>
        <v>1587.9535719001176</v>
      </c>
      <c r="AU854" s="103">
        <f t="shared" si="408"/>
        <v>1310.965764472593</v>
      </c>
      <c r="AV854" s="103">
        <f t="shared" si="409"/>
        <v>657.45099375615996</v>
      </c>
      <c r="AW854" s="103">
        <f t="shared" si="410"/>
        <v>2043.616391840834</v>
      </c>
      <c r="AX854" s="92">
        <f t="shared" si="411"/>
        <v>1233.6436925308228</v>
      </c>
    </row>
    <row r="855" spans="1:50" x14ac:dyDescent="0.2">
      <c r="A855" s="85" t="str">
        <f t="shared" si="412"/>
        <v>2016_4</v>
      </c>
      <c r="B855" s="59">
        <v>2016</v>
      </c>
      <c r="C855" s="59">
        <v>4</v>
      </c>
      <c r="D855" s="83" t="str">
        <f t="shared" si="413"/>
        <v>LMA_Personal</v>
      </c>
      <c r="E855" s="70" t="s">
        <v>21</v>
      </c>
      <c r="F855" s="71" t="s">
        <v>14</v>
      </c>
      <c r="G855" s="88">
        <f t="shared" si="414"/>
        <v>8678.5</v>
      </c>
      <c r="H855" s="72">
        <v>34714</v>
      </c>
      <c r="I855" s="88">
        <f t="shared" si="415"/>
        <v>3566863500</v>
      </c>
      <c r="J855" s="92">
        <f t="shared" si="416"/>
        <v>14267454000</v>
      </c>
      <c r="K855" s="67">
        <v>979</v>
      </c>
      <c r="L855" s="68">
        <v>3062</v>
      </c>
      <c r="M855" s="68">
        <v>3089</v>
      </c>
      <c r="N855" s="68">
        <v>4449</v>
      </c>
      <c r="O855" s="69">
        <v>751</v>
      </c>
      <c r="P855" s="67">
        <v>14634021</v>
      </c>
      <c r="Q855" s="68">
        <v>7921833</v>
      </c>
      <c r="R855" s="68">
        <v>3035998</v>
      </c>
      <c r="S855" s="68">
        <v>13419096</v>
      </c>
      <c r="T855" s="69">
        <v>3894488</v>
      </c>
      <c r="U855" s="102">
        <f t="shared" si="395"/>
        <v>14947.927477017365</v>
      </c>
      <c r="V855" s="103">
        <f t="shared" si="396"/>
        <v>2587.1433703461789</v>
      </c>
      <c r="W855" s="103">
        <f t="shared" si="397"/>
        <v>982.84169634185821</v>
      </c>
      <c r="X855" s="103">
        <f t="shared" si="398"/>
        <v>3016.2049898853675</v>
      </c>
      <c r="Y855" s="92">
        <f t="shared" si="399"/>
        <v>5185.7363515312918</v>
      </c>
      <c r="Z855" s="102">
        <f>Coverages!$C$10*G855</f>
        <v>1952662500</v>
      </c>
      <c r="AA855" s="103">
        <f>Coverages!$C$12*G855</f>
        <v>260355000</v>
      </c>
      <c r="AB855" s="103">
        <f>Coverages!$C$14*G855</f>
        <v>1301775000</v>
      </c>
      <c r="AC855" s="103">
        <f>Coverages!$C$16*G855</f>
        <v>26035500</v>
      </c>
      <c r="AD855" s="92">
        <f>Coverages!$C$18*G855</f>
        <v>26035500</v>
      </c>
      <c r="AE855" s="106">
        <f t="shared" si="417"/>
        <v>0.11280751281903555</v>
      </c>
      <c r="AF855" s="107">
        <f t="shared" si="400"/>
        <v>0.35282594918476695</v>
      </c>
      <c r="AG855" s="107">
        <f t="shared" si="401"/>
        <v>0.35593708590194156</v>
      </c>
      <c r="AH855" s="107">
        <f t="shared" si="402"/>
        <v>0.51264619461888572</v>
      </c>
      <c r="AI855" s="108">
        <f t="shared" si="403"/>
        <v>8.6535691651783139E-2</v>
      </c>
      <c r="AJ855" s="106">
        <f t="shared" si="424"/>
        <v>0.12071997280718721</v>
      </c>
      <c r="AK855" s="107">
        <f t="shared" si="418"/>
        <v>0.36477750362642652</v>
      </c>
      <c r="AL855" s="107">
        <f t="shared" si="419"/>
        <v>0.36791232942305813</v>
      </c>
      <c r="AM855" s="107">
        <f t="shared" si="420"/>
        <v>0.52514776691820175</v>
      </c>
      <c r="AN855" s="108">
        <f t="shared" si="421"/>
        <v>9.3567661715032113E-2</v>
      </c>
      <c r="AO855" s="102">
        <f t="shared" si="422"/>
        <v>1686.2385204816501</v>
      </c>
      <c r="AP855" s="103">
        <f t="shared" si="404"/>
        <v>912.81131531946767</v>
      </c>
      <c r="AQ855" s="103">
        <f t="shared" si="405"/>
        <v>349.82980929884195</v>
      </c>
      <c r="AR855" s="103">
        <f t="shared" si="406"/>
        <v>1546.2460102552284</v>
      </c>
      <c r="AS855" s="92">
        <f t="shared" si="407"/>
        <v>448.75128190355474</v>
      </c>
      <c r="AT855" s="102">
        <f t="shared" si="423"/>
        <v>1691.5667634520998</v>
      </c>
      <c r="AU855" s="103">
        <f t="shared" si="408"/>
        <v>915.69565250849632</v>
      </c>
      <c r="AV855" s="103">
        <f t="shared" si="409"/>
        <v>350.93521532510084</v>
      </c>
      <c r="AW855" s="103">
        <f t="shared" si="410"/>
        <v>1551.1318993715411</v>
      </c>
      <c r="AX855" s="92">
        <f t="shared" si="411"/>
        <v>450.16926389971974</v>
      </c>
    </row>
    <row r="856" spans="1:50" x14ac:dyDescent="0.2">
      <c r="A856" s="85" t="str">
        <f t="shared" si="412"/>
        <v>2016_4</v>
      </c>
      <c r="B856" s="59">
        <v>2016</v>
      </c>
      <c r="C856" s="59">
        <v>4</v>
      </c>
      <c r="D856" s="83" t="str">
        <f t="shared" si="413"/>
        <v>SYL_Personal</v>
      </c>
      <c r="E856" s="70" t="s">
        <v>22</v>
      </c>
      <c r="F856" s="71" t="s">
        <v>14</v>
      </c>
      <c r="G856" s="88">
        <f t="shared" si="414"/>
        <v>835.75</v>
      </c>
      <c r="H856" s="72">
        <v>3343</v>
      </c>
      <c r="I856" s="88">
        <f t="shared" si="415"/>
        <v>343493250</v>
      </c>
      <c r="J856" s="92">
        <f t="shared" si="416"/>
        <v>1373973000</v>
      </c>
      <c r="K856" s="67">
        <v>113</v>
      </c>
      <c r="L856" s="68">
        <v>335</v>
      </c>
      <c r="M856" s="68">
        <v>411</v>
      </c>
      <c r="N856" s="68">
        <v>460</v>
      </c>
      <c r="O856" s="69">
        <v>140</v>
      </c>
      <c r="P856" s="67">
        <v>1462492</v>
      </c>
      <c r="Q856" s="68">
        <v>1062571</v>
      </c>
      <c r="R856" s="68">
        <v>524537</v>
      </c>
      <c r="S856" s="68">
        <v>1558413</v>
      </c>
      <c r="T856" s="69">
        <v>602667</v>
      </c>
      <c r="U856" s="102">
        <f t="shared" si="395"/>
        <v>12942.407079646018</v>
      </c>
      <c r="V856" s="103">
        <f t="shared" si="396"/>
        <v>3171.8537313432835</v>
      </c>
      <c r="W856" s="103">
        <f t="shared" si="397"/>
        <v>1276.2457420924575</v>
      </c>
      <c r="X856" s="103">
        <f t="shared" si="398"/>
        <v>3387.8543478260872</v>
      </c>
      <c r="Y856" s="92">
        <f t="shared" si="399"/>
        <v>4304.7642857142855</v>
      </c>
      <c r="Z856" s="102">
        <f>Coverages!$C$10*G856</f>
        <v>188043750</v>
      </c>
      <c r="AA856" s="103">
        <f>Coverages!$C$12*G856</f>
        <v>25072500</v>
      </c>
      <c r="AB856" s="103">
        <f>Coverages!$C$14*G856</f>
        <v>125362500</v>
      </c>
      <c r="AC856" s="103">
        <f>Coverages!$C$16*G856</f>
        <v>2507250</v>
      </c>
      <c r="AD856" s="92">
        <f>Coverages!$C$18*G856</f>
        <v>2507250</v>
      </c>
      <c r="AE856" s="106">
        <f t="shared" si="417"/>
        <v>0.1352078970984146</v>
      </c>
      <c r="AF856" s="107">
        <f t="shared" si="400"/>
        <v>0.4008375710439725</v>
      </c>
      <c r="AG856" s="107">
        <f t="shared" si="401"/>
        <v>0.49177385581812744</v>
      </c>
      <c r="AH856" s="107">
        <f t="shared" si="402"/>
        <v>0.55040382889620099</v>
      </c>
      <c r="AI856" s="108">
        <f t="shared" si="403"/>
        <v>0.16751420879449597</v>
      </c>
      <c r="AJ856" s="106">
        <f t="shared" si="424"/>
        <v>0.16276760530207574</v>
      </c>
      <c r="AK856" s="107">
        <f t="shared" si="418"/>
        <v>0.4403354910243103</v>
      </c>
      <c r="AL856" s="107">
        <f t="shared" si="419"/>
        <v>0.53206679495714915</v>
      </c>
      <c r="AM856" s="107">
        <f t="shared" si="420"/>
        <v>0.59049693964059879</v>
      </c>
      <c r="AN856" s="108">
        <f t="shared" si="421"/>
        <v>0.19761181589032104</v>
      </c>
      <c r="AO856" s="102">
        <f t="shared" si="422"/>
        <v>1749.9156446305713</v>
      </c>
      <c r="AP856" s="103">
        <f t="shared" si="404"/>
        <v>1271.3981453784027</v>
      </c>
      <c r="AQ856" s="103">
        <f t="shared" si="405"/>
        <v>627.6242895602752</v>
      </c>
      <c r="AR856" s="103">
        <f t="shared" si="406"/>
        <v>1864.6880047861202</v>
      </c>
      <c r="AS856" s="92">
        <f t="shared" si="407"/>
        <v>721.10918336823215</v>
      </c>
      <c r="AT856" s="102">
        <f t="shared" si="423"/>
        <v>1755.4450970888863</v>
      </c>
      <c r="AU856" s="103">
        <f t="shared" si="408"/>
        <v>1275.4155593732035</v>
      </c>
      <c r="AV856" s="103">
        <f t="shared" si="409"/>
        <v>629.60748153953205</v>
      </c>
      <c r="AW856" s="103">
        <f t="shared" si="410"/>
        <v>1870.5801194738726</v>
      </c>
      <c r="AX856" s="92">
        <f t="shared" si="411"/>
        <v>723.38777260133247</v>
      </c>
    </row>
    <row r="857" spans="1:50" x14ac:dyDescent="0.2">
      <c r="A857" s="85" t="str">
        <f t="shared" si="412"/>
        <v>2016_4</v>
      </c>
      <c r="B857" s="59">
        <v>2016</v>
      </c>
      <c r="C857" s="59">
        <v>4</v>
      </c>
      <c r="D857" s="83" t="str">
        <f t="shared" si="413"/>
        <v>MYL_Personal</v>
      </c>
      <c r="E857" s="70" t="s">
        <v>23</v>
      </c>
      <c r="F857" s="71" t="s">
        <v>14</v>
      </c>
      <c r="G857" s="88">
        <f t="shared" si="414"/>
        <v>877.75</v>
      </c>
      <c r="H857" s="72">
        <v>3511</v>
      </c>
      <c r="I857" s="88">
        <f t="shared" si="415"/>
        <v>360755250</v>
      </c>
      <c r="J857" s="92">
        <f t="shared" si="416"/>
        <v>1443021000</v>
      </c>
      <c r="K857" s="67">
        <v>110</v>
      </c>
      <c r="L857" s="68">
        <v>372</v>
      </c>
      <c r="M857" s="68">
        <v>578</v>
      </c>
      <c r="N857" s="68">
        <v>552</v>
      </c>
      <c r="O857" s="69">
        <v>123</v>
      </c>
      <c r="P857" s="67">
        <v>1650152</v>
      </c>
      <c r="Q857" s="68">
        <v>1250215</v>
      </c>
      <c r="R857" s="68">
        <v>603609</v>
      </c>
      <c r="S857" s="68">
        <v>2026355</v>
      </c>
      <c r="T857" s="69">
        <v>522540</v>
      </c>
      <c r="U857" s="102">
        <f t="shared" si="395"/>
        <v>15001.381818181819</v>
      </c>
      <c r="V857" s="103">
        <f t="shared" si="396"/>
        <v>3360.7930107526881</v>
      </c>
      <c r="W857" s="103">
        <f t="shared" si="397"/>
        <v>1044.3062283737024</v>
      </c>
      <c r="X857" s="103">
        <f t="shared" si="398"/>
        <v>3670.932971014493</v>
      </c>
      <c r="Y857" s="92">
        <f t="shared" si="399"/>
        <v>4248.292682926829</v>
      </c>
      <c r="Z857" s="102">
        <f>Coverages!$C$10*G857</f>
        <v>197493750</v>
      </c>
      <c r="AA857" s="103">
        <f>Coverages!$C$12*G857</f>
        <v>26332500</v>
      </c>
      <c r="AB857" s="103">
        <f>Coverages!$C$14*G857</f>
        <v>131662500</v>
      </c>
      <c r="AC857" s="103">
        <f>Coverages!$C$16*G857</f>
        <v>2633250</v>
      </c>
      <c r="AD857" s="92">
        <f>Coverages!$C$18*G857</f>
        <v>2633250</v>
      </c>
      <c r="AE857" s="106">
        <f t="shared" si="417"/>
        <v>0.12532042153232698</v>
      </c>
      <c r="AF857" s="107">
        <f t="shared" si="400"/>
        <v>0.42381088009114215</v>
      </c>
      <c r="AG857" s="107">
        <f t="shared" si="401"/>
        <v>0.65850185132440897</v>
      </c>
      <c r="AH857" s="107">
        <f t="shared" si="402"/>
        <v>0.62888066078040439</v>
      </c>
      <c r="AI857" s="108">
        <f t="shared" si="403"/>
        <v>0.14013101680432924</v>
      </c>
      <c r="AJ857" s="106">
        <f t="shared" si="424"/>
        <v>0.1513583193872344</v>
      </c>
      <c r="AK857" s="107">
        <f t="shared" si="418"/>
        <v>0.46267412679316317</v>
      </c>
      <c r="AL857" s="107">
        <f t="shared" si="419"/>
        <v>0.69579621305838513</v>
      </c>
      <c r="AM857" s="107">
        <f t="shared" si="420"/>
        <v>0.66687434553049052</v>
      </c>
      <c r="AN857" s="108">
        <f t="shared" si="421"/>
        <v>0.1674304594470955</v>
      </c>
      <c r="AO857" s="102">
        <f t="shared" si="422"/>
        <v>1879.9794930219311</v>
      </c>
      <c r="AP857" s="103">
        <f t="shared" si="404"/>
        <v>1424.340643691256</v>
      </c>
      <c r="AQ857" s="103">
        <f t="shared" si="405"/>
        <v>687.67758473369406</v>
      </c>
      <c r="AR857" s="103">
        <f t="shared" si="406"/>
        <v>2308.5787524921675</v>
      </c>
      <c r="AS857" s="92">
        <f t="shared" si="407"/>
        <v>595.31757334092856</v>
      </c>
      <c r="AT857" s="102">
        <f t="shared" si="423"/>
        <v>1885.9199263572</v>
      </c>
      <c r="AU857" s="103">
        <f t="shared" si="408"/>
        <v>1428.8413314232064</v>
      </c>
      <c r="AV857" s="103">
        <f t="shared" si="409"/>
        <v>689.85053548312101</v>
      </c>
      <c r="AW857" s="103">
        <f t="shared" si="410"/>
        <v>2315.8734906684622</v>
      </c>
      <c r="AX857" s="92">
        <f t="shared" si="411"/>
        <v>597.19868128432495</v>
      </c>
    </row>
    <row r="858" spans="1:50" x14ac:dyDescent="0.2">
      <c r="A858" s="85" t="str">
        <f t="shared" si="412"/>
        <v>2016_4</v>
      </c>
      <c r="B858" s="59">
        <v>2016</v>
      </c>
      <c r="C858" s="59">
        <v>4</v>
      </c>
      <c r="D858" s="83" t="str">
        <f t="shared" si="413"/>
        <v>MYH_Personal</v>
      </c>
      <c r="E858" s="70" t="s">
        <v>24</v>
      </c>
      <c r="F858" s="71" t="s">
        <v>14</v>
      </c>
      <c r="G858" s="88">
        <f t="shared" si="414"/>
        <v>2505.75</v>
      </c>
      <c r="H858" s="72">
        <v>10023</v>
      </c>
      <c r="I858" s="88">
        <f t="shared" si="415"/>
        <v>1029863250</v>
      </c>
      <c r="J858" s="92">
        <f t="shared" si="416"/>
        <v>4119453000</v>
      </c>
      <c r="K858" s="67">
        <v>292</v>
      </c>
      <c r="L858" s="68">
        <v>980</v>
      </c>
      <c r="M858" s="68">
        <v>1138</v>
      </c>
      <c r="N858" s="68">
        <v>1252</v>
      </c>
      <c r="O858" s="69">
        <v>960</v>
      </c>
      <c r="P858" s="67">
        <v>5515563</v>
      </c>
      <c r="Q858" s="68">
        <v>4610697</v>
      </c>
      <c r="R858" s="68">
        <v>1432931</v>
      </c>
      <c r="S858" s="68">
        <v>3793610</v>
      </c>
      <c r="T858" s="69">
        <v>5238691</v>
      </c>
      <c r="U858" s="102">
        <f t="shared" si="395"/>
        <v>18888.914383561645</v>
      </c>
      <c r="V858" s="103">
        <f t="shared" si="396"/>
        <v>4704.7928571428574</v>
      </c>
      <c r="W858" s="103">
        <f t="shared" si="397"/>
        <v>1259.1660808435852</v>
      </c>
      <c r="X858" s="103">
        <f t="shared" si="398"/>
        <v>3030.0399361022364</v>
      </c>
      <c r="Y858" s="92">
        <f t="shared" si="399"/>
        <v>5456.9697916666664</v>
      </c>
      <c r="Z858" s="102">
        <f>Coverages!$C$10*G858</f>
        <v>563793750</v>
      </c>
      <c r="AA858" s="103">
        <f>Coverages!$C$12*G858</f>
        <v>75172500</v>
      </c>
      <c r="AB858" s="103">
        <f>Coverages!$C$14*G858</f>
        <v>375862500</v>
      </c>
      <c r="AC858" s="103">
        <f>Coverages!$C$16*G858</f>
        <v>7517250</v>
      </c>
      <c r="AD858" s="92">
        <f>Coverages!$C$18*G858</f>
        <v>7517250</v>
      </c>
      <c r="AE858" s="106">
        <f t="shared" si="417"/>
        <v>0.11653197645415544</v>
      </c>
      <c r="AF858" s="107">
        <f t="shared" si="400"/>
        <v>0.39110046892148059</v>
      </c>
      <c r="AG858" s="107">
        <f t="shared" si="401"/>
        <v>0.45415544248229073</v>
      </c>
      <c r="AH858" s="107">
        <f t="shared" si="402"/>
        <v>0.49965080315274868</v>
      </c>
      <c r="AI858" s="108">
        <f t="shared" si="403"/>
        <v>0.38311882669859326</v>
      </c>
      <c r="AJ858" s="106">
        <f t="shared" si="424"/>
        <v>0.13146696952008854</v>
      </c>
      <c r="AK858" s="107">
        <f t="shared" si="418"/>
        <v>0.4138150138091069</v>
      </c>
      <c r="AL858" s="107">
        <f t="shared" si="419"/>
        <v>0.47733065926377188</v>
      </c>
      <c r="AM858" s="107">
        <f t="shared" si="420"/>
        <v>0.52292404860990216</v>
      </c>
      <c r="AN858" s="108">
        <f t="shared" si="421"/>
        <v>0.40574726366469049</v>
      </c>
      <c r="AO858" s="102">
        <f t="shared" si="422"/>
        <v>2201.1625261897634</v>
      </c>
      <c r="AP858" s="103">
        <f t="shared" si="404"/>
        <v>1840.0466926070039</v>
      </c>
      <c r="AQ858" s="103">
        <f t="shared" si="405"/>
        <v>571.85712860421029</v>
      </c>
      <c r="AR858" s="103">
        <f t="shared" si="406"/>
        <v>1513.9618876583856</v>
      </c>
      <c r="AS858" s="92">
        <f t="shared" si="407"/>
        <v>2090.667863913</v>
      </c>
      <c r="AT858" s="102">
        <f t="shared" si="423"/>
        <v>2208.1178463384445</v>
      </c>
      <c r="AU858" s="103">
        <f t="shared" si="408"/>
        <v>1845.860944704852</v>
      </c>
      <c r="AV858" s="103">
        <f t="shared" si="409"/>
        <v>573.664105309212</v>
      </c>
      <c r="AW858" s="103">
        <f t="shared" si="410"/>
        <v>1518.7457641310573</v>
      </c>
      <c r="AX858" s="92">
        <f t="shared" si="411"/>
        <v>2097.2740386706837</v>
      </c>
    </row>
    <row r="859" spans="1:50" x14ac:dyDescent="0.2">
      <c r="A859" s="85" t="str">
        <f t="shared" si="412"/>
        <v>2016_4</v>
      </c>
      <c r="B859" s="59">
        <v>2016</v>
      </c>
      <c r="C859" s="59">
        <v>4</v>
      </c>
      <c r="D859" s="83" t="str">
        <f t="shared" si="413"/>
        <v>LML_Personal</v>
      </c>
      <c r="E859" s="70" t="s">
        <v>25</v>
      </c>
      <c r="F859" s="71" t="s">
        <v>14</v>
      </c>
      <c r="G859" s="88">
        <f t="shared" si="414"/>
        <v>6720.5</v>
      </c>
      <c r="H859" s="72">
        <v>26882</v>
      </c>
      <c r="I859" s="88">
        <f t="shared" si="415"/>
        <v>2762125500</v>
      </c>
      <c r="J859" s="92">
        <f t="shared" si="416"/>
        <v>11048502000</v>
      </c>
      <c r="K859" s="67">
        <v>202</v>
      </c>
      <c r="L859" s="68">
        <v>2092</v>
      </c>
      <c r="M859" s="68">
        <v>6699</v>
      </c>
      <c r="N859" s="68">
        <v>3310</v>
      </c>
      <c r="O859" s="69">
        <v>743</v>
      </c>
      <c r="P859" s="67">
        <v>3344766</v>
      </c>
      <c r="Q859" s="68">
        <v>4480598</v>
      </c>
      <c r="R859" s="68">
        <v>7671159</v>
      </c>
      <c r="S859" s="68">
        <v>7138584</v>
      </c>
      <c r="T859" s="69">
        <v>4072739</v>
      </c>
      <c r="U859" s="102">
        <f t="shared" si="395"/>
        <v>16558.247524752474</v>
      </c>
      <c r="V859" s="103">
        <f t="shared" si="396"/>
        <v>2141.7772466539195</v>
      </c>
      <c r="W859" s="103">
        <f t="shared" si="397"/>
        <v>1145.1200179131213</v>
      </c>
      <c r="X859" s="103">
        <f t="shared" si="398"/>
        <v>2156.671903323263</v>
      </c>
      <c r="Y859" s="92">
        <f t="shared" si="399"/>
        <v>5481.4791386271872</v>
      </c>
      <c r="Z859" s="102">
        <f>Coverages!$C$10*G859</f>
        <v>1512112500</v>
      </c>
      <c r="AA859" s="103">
        <f>Coverages!$C$12*G859</f>
        <v>201615000</v>
      </c>
      <c r="AB859" s="103">
        <f>Coverages!$C$14*G859</f>
        <v>1008075000</v>
      </c>
      <c r="AC859" s="103">
        <f>Coverages!$C$16*G859</f>
        <v>20161500</v>
      </c>
      <c r="AD859" s="92">
        <f>Coverages!$C$18*G859</f>
        <v>20161500</v>
      </c>
      <c r="AE859" s="106">
        <f t="shared" si="417"/>
        <v>3.0057287404210997E-2</v>
      </c>
      <c r="AF859" s="107">
        <f t="shared" si="400"/>
        <v>0.31128636262182874</v>
      </c>
      <c r="AG859" s="107">
        <f t="shared" si="401"/>
        <v>0.99680083327133395</v>
      </c>
      <c r="AH859" s="107">
        <f t="shared" si="402"/>
        <v>0.49252287776207127</v>
      </c>
      <c r="AI859" s="108">
        <f t="shared" si="403"/>
        <v>0.11055725020459788</v>
      </c>
      <c r="AJ859" s="106">
        <f t="shared" si="424"/>
        <v>3.4910206627289754E-2</v>
      </c>
      <c r="AK859" s="107">
        <f t="shared" si="418"/>
        <v>0.32444632103947668</v>
      </c>
      <c r="AL859" s="107">
        <f t="shared" si="419"/>
        <v>0.99840584334198923</v>
      </c>
      <c r="AM859" s="107">
        <f t="shared" si="420"/>
        <v>0.50673230481103115</v>
      </c>
      <c r="AN859" s="108">
        <f t="shared" si="421"/>
        <v>0.11946991847042204</v>
      </c>
      <c r="AO859" s="102">
        <f t="shared" si="422"/>
        <v>497.69600476155045</v>
      </c>
      <c r="AP859" s="103">
        <f t="shared" si="404"/>
        <v>666.70604865709402</v>
      </c>
      <c r="AQ859" s="103">
        <f t="shared" si="405"/>
        <v>1141.4565880514842</v>
      </c>
      <c r="AR859" s="103">
        <f t="shared" si="406"/>
        <v>1062.2102522133771</v>
      </c>
      <c r="AS859" s="92">
        <f t="shared" si="407"/>
        <v>606.01726062048954</v>
      </c>
      <c r="AT859" s="102">
        <f t="shared" si="423"/>
        <v>499.26864422303908</v>
      </c>
      <c r="AU859" s="103">
        <f t="shared" si="408"/>
        <v>668.81273271985572</v>
      </c>
      <c r="AV859" s="103">
        <f t="shared" si="409"/>
        <v>1145.0634075894591</v>
      </c>
      <c r="AW859" s="103">
        <f t="shared" si="410"/>
        <v>1065.5666660544505</v>
      </c>
      <c r="AX859" s="92">
        <f t="shared" si="411"/>
        <v>607.93217785767263</v>
      </c>
    </row>
    <row r="860" spans="1:50" x14ac:dyDescent="0.2">
      <c r="A860" s="85" t="str">
        <f t="shared" si="412"/>
        <v>2016_4</v>
      </c>
      <c r="B860" s="59">
        <v>2016</v>
      </c>
      <c r="C860" s="59">
        <v>4</v>
      </c>
      <c r="D860" s="83" t="str">
        <f t="shared" si="413"/>
        <v>MSA_Personal</v>
      </c>
      <c r="E860" s="70" t="s">
        <v>26</v>
      </c>
      <c r="F860" s="71" t="s">
        <v>14</v>
      </c>
      <c r="G860" s="88">
        <f t="shared" si="414"/>
        <v>6390.5</v>
      </c>
      <c r="H860" s="72">
        <v>25562</v>
      </c>
      <c r="I860" s="88">
        <f t="shared" si="415"/>
        <v>2626495500</v>
      </c>
      <c r="J860" s="92">
        <f t="shared" si="416"/>
        <v>10505982000</v>
      </c>
      <c r="K860" s="67">
        <v>381</v>
      </c>
      <c r="L860" s="68">
        <v>2705</v>
      </c>
      <c r="M860" s="68">
        <v>4193</v>
      </c>
      <c r="N860" s="68">
        <v>4915</v>
      </c>
      <c r="O860" s="69">
        <v>990</v>
      </c>
      <c r="P860" s="67">
        <v>8541989</v>
      </c>
      <c r="Q860" s="68">
        <v>9459289</v>
      </c>
      <c r="R860" s="68">
        <v>8183333</v>
      </c>
      <c r="S860" s="68">
        <v>15707205</v>
      </c>
      <c r="T860" s="69">
        <v>4336601</v>
      </c>
      <c r="U860" s="102">
        <f t="shared" si="395"/>
        <v>22419.918635170605</v>
      </c>
      <c r="V860" s="103">
        <f t="shared" si="396"/>
        <v>3496.9645101663587</v>
      </c>
      <c r="W860" s="103">
        <f t="shared" si="397"/>
        <v>1951.6653947054615</v>
      </c>
      <c r="X860" s="103">
        <f t="shared" si="398"/>
        <v>3195.7690742624618</v>
      </c>
      <c r="Y860" s="92">
        <f t="shared" si="399"/>
        <v>4380.4050505050509</v>
      </c>
      <c r="Z860" s="102">
        <f>Coverages!$C$10*G860</f>
        <v>1437862500</v>
      </c>
      <c r="AA860" s="103">
        <f>Coverages!$C$12*G860</f>
        <v>191715000</v>
      </c>
      <c r="AB860" s="103">
        <f>Coverages!$C$14*G860</f>
        <v>958575000</v>
      </c>
      <c r="AC860" s="103">
        <f>Coverages!$C$16*G860</f>
        <v>19171500</v>
      </c>
      <c r="AD860" s="92">
        <f>Coverages!$C$18*G860</f>
        <v>19171500</v>
      </c>
      <c r="AE860" s="106">
        <f t="shared" si="417"/>
        <v>5.9619748063531805E-2</v>
      </c>
      <c r="AF860" s="107">
        <f t="shared" si="400"/>
        <v>0.42328456302323764</v>
      </c>
      <c r="AG860" s="107">
        <f t="shared" si="401"/>
        <v>0.65613019325561384</v>
      </c>
      <c r="AH860" s="107">
        <f t="shared" si="402"/>
        <v>0.76911039824739846</v>
      </c>
      <c r="AI860" s="108">
        <f t="shared" si="403"/>
        <v>0.15491745559815351</v>
      </c>
      <c r="AJ860" s="106">
        <f t="shared" si="424"/>
        <v>6.6521118193571566E-2</v>
      </c>
      <c r="AK860" s="107">
        <f t="shared" si="418"/>
        <v>0.43768532607893551</v>
      </c>
      <c r="AL860" s="107">
        <f t="shared" si="419"/>
        <v>0.6699747971689024</v>
      </c>
      <c r="AM860" s="107">
        <f t="shared" si="420"/>
        <v>0.78139284896548367</v>
      </c>
      <c r="AN860" s="108">
        <f t="shared" si="421"/>
        <v>0.16546346719968158</v>
      </c>
      <c r="AO860" s="102">
        <f t="shared" si="422"/>
        <v>1336.6699006337533</v>
      </c>
      <c r="AP860" s="103">
        <f t="shared" si="404"/>
        <v>1480.2110945935374</v>
      </c>
      <c r="AQ860" s="103">
        <f t="shared" si="405"/>
        <v>1280.5465925983883</v>
      </c>
      <c r="AR860" s="103">
        <f t="shared" si="406"/>
        <v>2457.899225412722</v>
      </c>
      <c r="AS860" s="92">
        <f t="shared" si="407"/>
        <v>678.6012049135436</v>
      </c>
      <c r="AT860" s="102">
        <f t="shared" si="423"/>
        <v>1340.8935628946706</v>
      </c>
      <c r="AU860" s="103">
        <f t="shared" si="408"/>
        <v>1484.8883239793879</v>
      </c>
      <c r="AV860" s="103">
        <f t="shared" si="409"/>
        <v>1284.5929142174655</v>
      </c>
      <c r="AW860" s="103">
        <f t="shared" si="410"/>
        <v>2465.665792307504</v>
      </c>
      <c r="AX860" s="92">
        <f t="shared" si="411"/>
        <v>680.74547576010605</v>
      </c>
    </row>
    <row r="861" spans="1:50" x14ac:dyDescent="0.2">
      <c r="A861" s="85" t="str">
        <f t="shared" si="412"/>
        <v>2016_4</v>
      </c>
      <c r="B861" s="59">
        <v>2016</v>
      </c>
      <c r="C861" s="59">
        <v>4</v>
      </c>
      <c r="D861" s="83" t="str">
        <f t="shared" si="413"/>
        <v>LYA_Personal</v>
      </c>
      <c r="E861" s="70" t="s">
        <v>27</v>
      </c>
      <c r="F861" s="71" t="s">
        <v>14</v>
      </c>
      <c r="G861" s="88">
        <f t="shared" si="414"/>
        <v>1721.75</v>
      </c>
      <c r="H861" s="72">
        <v>6887</v>
      </c>
      <c r="I861" s="88">
        <f t="shared" si="415"/>
        <v>707639250</v>
      </c>
      <c r="J861" s="92">
        <f t="shared" si="416"/>
        <v>2830557000</v>
      </c>
      <c r="K861" s="67">
        <v>217</v>
      </c>
      <c r="L861" s="68">
        <v>789</v>
      </c>
      <c r="M861" s="68">
        <v>1065</v>
      </c>
      <c r="N861" s="68">
        <v>1166</v>
      </c>
      <c r="O861" s="69">
        <v>478</v>
      </c>
      <c r="P861" s="67">
        <v>4499146</v>
      </c>
      <c r="Q861" s="68">
        <v>2647389</v>
      </c>
      <c r="R861" s="68">
        <v>1021047</v>
      </c>
      <c r="S861" s="68">
        <v>4161291</v>
      </c>
      <c r="T861" s="69">
        <v>3576503</v>
      </c>
      <c r="U861" s="102">
        <f t="shared" si="395"/>
        <v>20733.391705069123</v>
      </c>
      <c r="V861" s="103">
        <f t="shared" si="396"/>
        <v>3355.3726235741447</v>
      </c>
      <c r="W861" s="103">
        <f t="shared" si="397"/>
        <v>958.72957746478869</v>
      </c>
      <c r="X861" s="103">
        <f t="shared" si="398"/>
        <v>3568.8602058319038</v>
      </c>
      <c r="Y861" s="92">
        <f t="shared" si="399"/>
        <v>7482.2238493723853</v>
      </c>
      <c r="Z861" s="102">
        <f>Coverages!$C$10*G861</f>
        <v>387393750</v>
      </c>
      <c r="AA861" s="103">
        <f>Coverages!$C$12*G861</f>
        <v>51652500</v>
      </c>
      <c r="AB861" s="103">
        <f>Coverages!$C$14*G861</f>
        <v>258262500</v>
      </c>
      <c r="AC861" s="103">
        <f>Coverages!$C$16*G861</f>
        <v>5165250</v>
      </c>
      <c r="AD861" s="92">
        <f>Coverages!$C$18*G861</f>
        <v>5165250</v>
      </c>
      <c r="AE861" s="106">
        <f t="shared" si="417"/>
        <v>0.12603455786263976</v>
      </c>
      <c r="AF861" s="107">
        <f t="shared" si="400"/>
        <v>0.45825468273558878</v>
      </c>
      <c r="AG861" s="107">
        <f t="shared" si="401"/>
        <v>0.61855670103092786</v>
      </c>
      <c r="AH861" s="107">
        <f t="shared" si="402"/>
        <v>0.67721794685639614</v>
      </c>
      <c r="AI861" s="108">
        <f t="shared" si="403"/>
        <v>0.27762450994627558</v>
      </c>
      <c r="AJ861" s="106">
        <f t="shared" si="424"/>
        <v>0.14467099232788042</v>
      </c>
      <c r="AK861" s="107">
        <f t="shared" si="418"/>
        <v>0.48623302083334835</v>
      </c>
      <c r="AL861" s="107">
        <f t="shared" si="419"/>
        <v>0.64583238363883855</v>
      </c>
      <c r="AM861" s="107">
        <f t="shared" si="420"/>
        <v>0.70347160309976298</v>
      </c>
      <c r="AN861" s="108">
        <f t="shared" si="421"/>
        <v>0.30277122604498974</v>
      </c>
      <c r="AO861" s="102">
        <f t="shared" si="422"/>
        <v>2613.1238565413096</v>
      </c>
      <c r="AP861" s="103">
        <f t="shared" si="404"/>
        <v>1537.6152170756498</v>
      </c>
      <c r="AQ861" s="103">
        <f t="shared" si="405"/>
        <v>593.0286046173951</v>
      </c>
      <c r="AR861" s="103">
        <f t="shared" si="406"/>
        <v>2416.8961812109774</v>
      </c>
      <c r="AS861" s="92">
        <f t="shared" si="407"/>
        <v>2077.248729490344</v>
      </c>
      <c r="AT861" s="102">
        <f t="shared" si="423"/>
        <v>2621.3809083465035</v>
      </c>
      <c r="AU861" s="103">
        <f t="shared" si="408"/>
        <v>1542.4738342713356</v>
      </c>
      <c r="AV861" s="103">
        <f t="shared" si="409"/>
        <v>594.90247978715797</v>
      </c>
      <c r="AW861" s="103">
        <f t="shared" si="410"/>
        <v>2424.533185069818</v>
      </c>
      <c r="AX861" s="92">
        <f t="shared" si="411"/>
        <v>2083.8125019379222</v>
      </c>
    </row>
    <row r="862" spans="1:50" x14ac:dyDescent="0.2">
      <c r="A862" s="85" t="str">
        <f t="shared" si="412"/>
        <v>2016_4</v>
      </c>
      <c r="B862" s="59">
        <v>2016</v>
      </c>
      <c r="C862" s="59">
        <v>4</v>
      </c>
      <c r="D862" s="83" t="str">
        <f t="shared" si="413"/>
        <v>MMA_Personal</v>
      </c>
      <c r="E862" s="70" t="s">
        <v>28</v>
      </c>
      <c r="F862" s="71" t="s">
        <v>14</v>
      </c>
      <c r="G862" s="88">
        <f t="shared" si="414"/>
        <v>11763.5</v>
      </c>
      <c r="H862" s="72">
        <v>47054</v>
      </c>
      <c r="I862" s="88">
        <f t="shared" si="415"/>
        <v>4834798500</v>
      </c>
      <c r="J862" s="92">
        <f t="shared" si="416"/>
        <v>19339194000</v>
      </c>
      <c r="K862" s="67">
        <v>1320</v>
      </c>
      <c r="L862" s="68">
        <v>5050</v>
      </c>
      <c r="M862" s="68">
        <v>8104</v>
      </c>
      <c r="N862" s="68">
        <v>8359</v>
      </c>
      <c r="O862" s="69">
        <v>2086</v>
      </c>
      <c r="P862" s="67">
        <v>19661302</v>
      </c>
      <c r="Q862" s="68">
        <v>17417682</v>
      </c>
      <c r="R862" s="68">
        <v>11705354</v>
      </c>
      <c r="S862" s="68">
        <v>30236260</v>
      </c>
      <c r="T862" s="69">
        <v>22213418</v>
      </c>
      <c r="U862" s="102">
        <f t="shared" si="395"/>
        <v>14894.925757575758</v>
      </c>
      <c r="V862" s="103">
        <f t="shared" si="396"/>
        <v>3449.0459405940596</v>
      </c>
      <c r="W862" s="103">
        <f t="shared" si="397"/>
        <v>1444.392152023692</v>
      </c>
      <c r="X862" s="103">
        <f t="shared" si="398"/>
        <v>3617.2101926067712</v>
      </c>
      <c r="Y862" s="92">
        <f t="shared" si="399"/>
        <v>10648.810162991371</v>
      </c>
      <c r="Z862" s="102">
        <f>Coverages!$C$10*G862</f>
        <v>2646787500</v>
      </c>
      <c r="AA862" s="103">
        <f>Coverages!$C$12*G862</f>
        <v>352905000</v>
      </c>
      <c r="AB862" s="103">
        <f>Coverages!$C$14*G862</f>
        <v>1764525000</v>
      </c>
      <c r="AC862" s="103">
        <f>Coverages!$C$16*G862</f>
        <v>35290500</v>
      </c>
      <c r="AD862" s="92">
        <f>Coverages!$C$18*G862</f>
        <v>35290500</v>
      </c>
      <c r="AE862" s="106">
        <f t="shared" si="417"/>
        <v>0.11221150167892209</v>
      </c>
      <c r="AF862" s="107">
        <f t="shared" si="400"/>
        <v>0.42929400263527012</v>
      </c>
      <c r="AG862" s="107">
        <f t="shared" si="401"/>
        <v>0.68891061333786718</v>
      </c>
      <c r="AH862" s="107">
        <f t="shared" si="402"/>
        <v>0.71058783525311342</v>
      </c>
      <c r="AI862" s="108">
        <f t="shared" si="403"/>
        <v>0.17732817613805416</v>
      </c>
      <c r="AJ862" s="106">
        <f t="shared" si="424"/>
        <v>0.11899199179039094</v>
      </c>
      <c r="AK862" s="107">
        <f t="shared" si="418"/>
        <v>0.43992738109653856</v>
      </c>
      <c r="AL862" s="107">
        <f t="shared" si="419"/>
        <v>0.69885577112060138</v>
      </c>
      <c r="AM862" s="107">
        <f t="shared" si="420"/>
        <v>0.72032998762070244</v>
      </c>
      <c r="AN862" s="108">
        <f t="shared" si="421"/>
        <v>0.18553338854112139</v>
      </c>
      <c r="AO862" s="102">
        <f t="shared" si="422"/>
        <v>1671.3819866536319</v>
      </c>
      <c r="AP862" s="103">
        <f t="shared" si="404"/>
        <v>1480.6547371105539</v>
      </c>
      <c r="AQ862" s="103">
        <f t="shared" si="405"/>
        <v>995.0570833510435</v>
      </c>
      <c r="AR862" s="103">
        <f t="shared" si="406"/>
        <v>2570.345560419943</v>
      </c>
      <c r="AS862" s="92">
        <f t="shared" si="407"/>
        <v>1888.3340842436351</v>
      </c>
      <c r="AT862" s="102">
        <f t="shared" si="423"/>
        <v>1676.6632853626543</v>
      </c>
      <c r="AU862" s="103">
        <f t="shared" si="408"/>
        <v>1485.3333683355238</v>
      </c>
      <c r="AV862" s="103">
        <f t="shared" si="409"/>
        <v>998.20130396109516</v>
      </c>
      <c r="AW862" s="103">
        <f t="shared" si="410"/>
        <v>2578.4674396781766</v>
      </c>
      <c r="AX862" s="92">
        <f t="shared" si="411"/>
        <v>1894.3009167456928</v>
      </c>
    </row>
    <row r="863" spans="1:50" x14ac:dyDescent="0.2">
      <c r="A863" s="85" t="str">
        <f t="shared" si="412"/>
        <v>2016_4</v>
      </c>
      <c r="B863" s="59">
        <v>2016</v>
      </c>
      <c r="C863" s="59">
        <v>4</v>
      </c>
      <c r="D863" s="83" t="str">
        <f t="shared" si="413"/>
        <v>LYH_Personal</v>
      </c>
      <c r="E863" s="70" t="s">
        <v>29</v>
      </c>
      <c r="F863" s="71" t="s">
        <v>14</v>
      </c>
      <c r="G863" s="88">
        <f t="shared" si="414"/>
        <v>1263.75</v>
      </c>
      <c r="H863" s="72">
        <v>5055</v>
      </c>
      <c r="I863" s="88">
        <f t="shared" si="415"/>
        <v>519401250</v>
      </c>
      <c r="J863" s="92">
        <f t="shared" si="416"/>
        <v>2077605000</v>
      </c>
      <c r="K863" s="67">
        <v>164</v>
      </c>
      <c r="L863" s="68">
        <v>596</v>
      </c>
      <c r="M863" s="68">
        <v>734</v>
      </c>
      <c r="N863" s="68">
        <v>913</v>
      </c>
      <c r="O863" s="69">
        <v>269</v>
      </c>
      <c r="P863" s="67">
        <v>2873123</v>
      </c>
      <c r="Q863" s="68">
        <v>2030169</v>
      </c>
      <c r="R863" s="68">
        <v>1226880</v>
      </c>
      <c r="S863" s="68">
        <v>2938486</v>
      </c>
      <c r="T863" s="69">
        <v>2252216</v>
      </c>
      <c r="U863" s="102">
        <f t="shared" si="395"/>
        <v>17519.042682926829</v>
      </c>
      <c r="V863" s="103">
        <f t="shared" si="396"/>
        <v>3406.3238255033557</v>
      </c>
      <c r="W863" s="103">
        <f t="shared" si="397"/>
        <v>1671.4986376021798</v>
      </c>
      <c r="X863" s="103">
        <f t="shared" si="398"/>
        <v>3218.4950711938664</v>
      </c>
      <c r="Y863" s="92">
        <f t="shared" si="399"/>
        <v>8372.5501858736061</v>
      </c>
      <c r="Z863" s="102">
        <f>Coverages!$C$10*G863</f>
        <v>284343750</v>
      </c>
      <c r="AA863" s="103">
        <f>Coverages!$C$12*G863</f>
        <v>37912500</v>
      </c>
      <c r="AB863" s="103">
        <f>Coverages!$C$14*G863</f>
        <v>189562500</v>
      </c>
      <c r="AC863" s="103">
        <f>Coverages!$C$16*G863</f>
        <v>3791250</v>
      </c>
      <c r="AD863" s="92">
        <f>Coverages!$C$18*G863</f>
        <v>3791250</v>
      </c>
      <c r="AE863" s="106">
        <f t="shared" si="417"/>
        <v>0.1297725024727992</v>
      </c>
      <c r="AF863" s="107">
        <f t="shared" si="400"/>
        <v>0.47161226508407517</v>
      </c>
      <c r="AG863" s="107">
        <f t="shared" si="401"/>
        <v>0.58081107814045496</v>
      </c>
      <c r="AH863" s="107">
        <f t="shared" si="402"/>
        <v>0.7224530168150346</v>
      </c>
      <c r="AI863" s="108">
        <f t="shared" si="403"/>
        <v>0.21285855588526212</v>
      </c>
      <c r="AJ863" s="106">
        <f t="shared" si="424"/>
        <v>0.15179837276958866</v>
      </c>
      <c r="AK863" s="107">
        <f t="shared" si="418"/>
        <v>0.50433082997874912</v>
      </c>
      <c r="AL863" s="107">
        <f t="shared" si="419"/>
        <v>0.61315164893970808</v>
      </c>
      <c r="AM863" s="107">
        <f t="shared" si="420"/>
        <v>0.75180236069056816</v>
      </c>
      <c r="AN863" s="108">
        <f t="shared" si="421"/>
        <v>0.23968711088920777</v>
      </c>
      <c r="AO863" s="102">
        <f t="shared" si="422"/>
        <v>2273.4900098911967</v>
      </c>
      <c r="AP863" s="103">
        <f t="shared" si="404"/>
        <v>1606.4640949554896</v>
      </c>
      <c r="AQ863" s="103">
        <f t="shared" si="405"/>
        <v>970.82492581602378</v>
      </c>
      <c r="AR863" s="103">
        <f t="shared" si="406"/>
        <v>2325.2114737883285</v>
      </c>
      <c r="AS863" s="92">
        <f t="shared" si="407"/>
        <v>1782.1689416419388</v>
      </c>
      <c r="AT863" s="102">
        <f t="shared" si="423"/>
        <v>2280.6738732749668</v>
      </c>
      <c r="AU863" s="103">
        <f t="shared" si="408"/>
        <v>1611.5402635504174</v>
      </c>
      <c r="AV863" s="103">
        <f t="shared" si="409"/>
        <v>973.8925766991498</v>
      </c>
      <c r="AW863" s="103">
        <f t="shared" si="410"/>
        <v>2332.5587686932527</v>
      </c>
      <c r="AX863" s="92">
        <f t="shared" si="411"/>
        <v>1787.8003093399943</v>
      </c>
    </row>
    <row r="864" spans="1:50" x14ac:dyDescent="0.2">
      <c r="A864" s="85" t="str">
        <f t="shared" si="412"/>
        <v>2016_4</v>
      </c>
      <c r="B864" s="59">
        <v>2016</v>
      </c>
      <c r="C864" s="59">
        <v>4</v>
      </c>
      <c r="D864" s="83" t="str">
        <f t="shared" si="413"/>
        <v>SSA_Personal</v>
      </c>
      <c r="E864" s="70" t="s">
        <v>30</v>
      </c>
      <c r="F864" s="71" t="s">
        <v>14</v>
      </c>
      <c r="G864" s="88">
        <f t="shared" si="414"/>
        <v>2489.75</v>
      </c>
      <c r="H864" s="72">
        <v>9959</v>
      </c>
      <c r="I864" s="88">
        <f t="shared" si="415"/>
        <v>1023287250</v>
      </c>
      <c r="J864" s="92">
        <f t="shared" si="416"/>
        <v>4093149000</v>
      </c>
      <c r="K864" s="67">
        <v>299</v>
      </c>
      <c r="L864" s="68">
        <v>1062</v>
      </c>
      <c r="M864" s="68">
        <v>3070</v>
      </c>
      <c r="N864" s="68">
        <v>2901</v>
      </c>
      <c r="O864" s="69">
        <v>726</v>
      </c>
      <c r="P864" s="67">
        <v>5880184</v>
      </c>
      <c r="Q864" s="68">
        <v>2131029</v>
      </c>
      <c r="R864" s="68">
        <v>2720327</v>
      </c>
      <c r="S864" s="68">
        <v>9364774</v>
      </c>
      <c r="T864" s="69">
        <v>4290665</v>
      </c>
      <c r="U864" s="102">
        <f t="shared" si="395"/>
        <v>19666.167224080269</v>
      </c>
      <c r="V864" s="103">
        <f t="shared" si="396"/>
        <v>2006.6186440677966</v>
      </c>
      <c r="W864" s="103">
        <f t="shared" si="397"/>
        <v>886.1</v>
      </c>
      <c r="X864" s="103">
        <f t="shared" si="398"/>
        <v>3228.1192692175114</v>
      </c>
      <c r="Y864" s="92">
        <f t="shared" si="399"/>
        <v>5910.0068870523419</v>
      </c>
      <c r="Z864" s="102">
        <f>Coverages!$C$10*G864</f>
        <v>560193750</v>
      </c>
      <c r="AA864" s="103">
        <f>Coverages!$C$12*G864</f>
        <v>74692500</v>
      </c>
      <c r="AB864" s="103">
        <f>Coverages!$C$14*G864</f>
        <v>373462500</v>
      </c>
      <c r="AC864" s="103">
        <f>Coverages!$C$16*G864</f>
        <v>7469250</v>
      </c>
      <c r="AD864" s="92">
        <f>Coverages!$C$18*G864</f>
        <v>7469250</v>
      </c>
      <c r="AE864" s="106">
        <f t="shared" si="417"/>
        <v>0.12009237875288684</v>
      </c>
      <c r="AF864" s="107">
        <f t="shared" si="400"/>
        <v>0.42654885028617329</v>
      </c>
      <c r="AG864" s="107">
        <f t="shared" si="401"/>
        <v>1.2330555276634201</v>
      </c>
      <c r="AH864" s="107">
        <f t="shared" si="402"/>
        <v>1.1651772266291796</v>
      </c>
      <c r="AI864" s="108">
        <f t="shared" si="403"/>
        <v>0.29159554172105634</v>
      </c>
      <c r="AJ864" s="106">
        <f t="shared" si="424"/>
        <v>0.13527176856008744</v>
      </c>
      <c r="AK864" s="107">
        <f t="shared" si="418"/>
        <v>0.44964346132652994</v>
      </c>
      <c r="AL864" s="107">
        <f t="shared" si="419"/>
        <v>1.2580877306448119</v>
      </c>
      <c r="AM864" s="107">
        <f t="shared" si="420"/>
        <v>1.1856628474251167</v>
      </c>
      <c r="AN864" s="108">
        <f t="shared" si="421"/>
        <v>0.31281865700649941</v>
      </c>
      <c r="AO864" s="102">
        <f t="shared" si="422"/>
        <v>2361.7568028918568</v>
      </c>
      <c r="AP864" s="103">
        <f t="shared" si="404"/>
        <v>855.92087558991864</v>
      </c>
      <c r="AQ864" s="103">
        <f t="shared" si="405"/>
        <v>1092.6105030625565</v>
      </c>
      <c r="AR864" s="103">
        <f t="shared" si="406"/>
        <v>3761.3310573350736</v>
      </c>
      <c r="AS864" s="92">
        <f t="shared" si="407"/>
        <v>1723.3316598052013</v>
      </c>
      <c r="AT864" s="102">
        <f t="shared" si="423"/>
        <v>2369.2195751687741</v>
      </c>
      <c r="AU864" s="103">
        <f t="shared" si="408"/>
        <v>858.62544812412955</v>
      </c>
      <c r="AV864" s="103">
        <f t="shared" si="409"/>
        <v>1096.0629768150359</v>
      </c>
      <c r="AW864" s="103">
        <f t="shared" si="410"/>
        <v>3773.2162595305822</v>
      </c>
      <c r="AX864" s="92">
        <f t="shared" si="411"/>
        <v>1728.7771111399791</v>
      </c>
    </row>
    <row r="865" spans="1:50" x14ac:dyDescent="0.2">
      <c r="A865" s="85" t="str">
        <f t="shared" si="412"/>
        <v>2016_4</v>
      </c>
      <c r="B865" s="59">
        <v>2016</v>
      </c>
      <c r="C865" s="59">
        <v>4</v>
      </c>
      <c r="D865" s="83" t="str">
        <f t="shared" si="413"/>
        <v>MML_Personal</v>
      </c>
      <c r="E865" s="70" t="s">
        <v>31</v>
      </c>
      <c r="F865" s="71" t="s">
        <v>14</v>
      </c>
      <c r="G865" s="88">
        <f t="shared" si="414"/>
        <v>7874.75</v>
      </c>
      <c r="H865" s="72">
        <v>31499</v>
      </c>
      <c r="I865" s="88">
        <f t="shared" si="415"/>
        <v>3236522250</v>
      </c>
      <c r="J865" s="92">
        <f t="shared" si="416"/>
        <v>12946089000</v>
      </c>
      <c r="K865" s="67">
        <v>666</v>
      </c>
      <c r="L865" s="68">
        <v>3211</v>
      </c>
      <c r="M865" s="68">
        <v>7483</v>
      </c>
      <c r="N865" s="68">
        <v>4495</v>
      </c>
      <c r="O865" s="69">
        <v>1103</v>
      </c>
      <c r="P865" s="67">
        <v>12304111</v>
      </c>
      <c r="Q865" s="68">
        <v>11017434</v>
      </c>
      <c r="R865" s="68">
        <v>5520676</v>
      </c>
      <c r="S865" s="68">
        <v>15600303</v>
      </c>
      <c r="T865" s="69">
        <v>2564146</v>
      </c>
      <c r="U865" s="102">
        <f t="shared" si="395"/>
        <v>18474.641141141143</v>
      </c>
      <c r="V865" s="103">
        <f t="shared" si="396"/>
        <v>3431.1535347243848</v>
      </c>
      <c r="W865" s="103">
        <f t="shared" si="397"/>
        <v>737.76239476145929</v>
      </c>
      <c r="X865" s="103">
        <f t="shared" si="398"/>
        <v>3470.5902113459401</v>
      </c>
      <c r="Y865" s="92">
        <f t="shared" si="399"/>
        <v>2324.7017225747959</v>
      </c>
      <c r="Z865" s="102">
        <f>Coverages!$C$10*G865</f>
        <v>1771818750</v>
      </c>
      <c r="AA865" s="103">
        <f>Coverages!$C$12*G865</f>
        <v>236242500</v>
      </c>
      <c r="AB865" s="103">
        <f>Coverages!$C$14*G865</f>
        <v>1181212500</v>
      </c>
      <c r="AC865" s="103">
        <f>Coverages!$C$16*G865</f>
        <v>23624250</v>
      </c>
      <c r="AD865" s="92">
        <f>Coverages!$C$18*G865</f>
        <v>23624250</v>
      </c>
      <c r="AE865" s="106">
        <f t="shared" si="417"/>
        <v>8.4574113463919492E-2</v>
      </c>
      <c r="AF865" s="107">
        <f t="shared" si="400"/>
        <v>0.40775897647544368</v>
      </c>
      <c r="AG865" s="107">
        <f t="shared" si="401"/>
        <v>0.95025238896472908</v>
      </c>
      <c r="AH865" s="107">
        <f t="shared" si="402"/>
        <v>0.57081177180227949</v>
      </c>
      <c r="AI865" s="108">
        <f t="shared" si="403"/>
        <v>0.1400679386647195</v>
      </c>
      <c r="AJ865" s="106">
        <f t="shared" si="424"/>
        <v>9.1879914744769323E-2</v>
      </c>
      <c r="AK865" s="107">
        <f t="shared" si="418"/>
        <v>0.4206619124465969</v>
      </c>
      <c r="AL865" s="107">
        <f t="shared" si="419"/>
        <v>0.95596116668627895</v>
      </c>
      <c r="AM865" s="107">
        <f t="shared" si="420"/>
        <v>0.58380771770122353</v>
      </c>
      <c r="AN865" s="108">
        <f t="shared" si="421"/>
        <v>0.14918046869995458</v>
      </c>
      <c r="AO865" s="102">
        <f t="shared" si="422"/>
        <v>1562.4763960760658</v>
      </c>
      <c r="AP865" s="103">
        <f t="shared" si="404"/>
        <v>1399.0836534493158</v>
      </c>
      <c r="AQ865" s="103">
        <f t="shared" si="405"/>
        <v>701.06047811041617</v>
      </c>
      <c r="AR865" s="103">
        <f t="shared" si="406"/>
        <v>1981.0537477380235</v>
      </c>
      <c r="AS865" s="92">
        <f t="shared" si="407"/>
        <v>325.61617829137435</v>
      </c>
      <c r="AT865" s="102">
        <f t="shared" si="423"/>
        <v>1567.4135706055079</v>
      </c>
      <c r="AU865" s="103">
        <f t="shared" si="408"/>
        <v>1403.5045331475408</v>
      </c>
      <c r="AV865" s="103">
        <f t="shared" si="409"/>
        <v>703.27571665406242</v>
      </c>
      <c r="AW865" s="103">
        <f t="shared" si="410"/>
        <v>1987.3135594890048</v>
      </c>
      <c r="AX865" s="92">
        <f t="shared" si="411"/>
        <v>326.64507313155991</v>
      </c>
    </row>
    <row r="866" spans="1:50" x14ac:dyDescent="0.2">
      <c r="A866" s="85" t="str">
        <f t="shared" si="412"/>
        <v>2016_4</v>
      </c>
      <c r="B866" s="59">
        <v>2016</v>
      </c>
      <c r="C866" s="59">
        <v>4</v>
      </c>
      <c r="D866" s="83" t="str">
        <f t="shared" si="413"/>
        <v>LMH_Personal</v>
      </c>
      <c r="E866" s="70" t="s">
        <v>32</v>
      </c>
      <c r="F866" s="71" t="s">
        <v>14</v>
      </c>
      <c r="G866" s="88">
        <f t="shared" si="414"/>
        <v>5344.5</v>
      </c>
      <c r="H866" s="72">
        <v>21378</v>
      </c>
      <c r="I866" s="88">
        <f t="shared" si="415"/>
        <v>2196589500</v>
      </c>
      <c r="J866" s="92">
        <f t="shared" si="416"/>
        <v>8786358000</v>
      </c>
      <c r="K866" s="67">
        <v>312</v>
      </c>
      <c r="L866" s="68">
        <v>2655</v>
      </c>
      <c r="M866" s="68">
        <v>3993</v>
      </c>
      <c r="N866" s="68">
        <v>4363</v>
      </c>
      <c r="O866" s="69">
        <v>919</v>
      </c>
      <c r="P866" s="67">
        <v>12264243</v>
      </c>
      <c r="Q866" s="68">
        <v>10301004</v>
      </c>
      <c r="R866" s="68">
        <v>5594777</v>
      </c>
      <c r="S866" s="68">
        <v>17176073</v>
      </c>
      <c r="T866" s="69">
        <v>9389890</v>
      </c>
      <c r="U866" s="102">
        <f t="shared" si="395"/>
        <v>39308.471153846156</v>
      </c>
      <c r="V866" s="103">
        <f t="shared" si="396"/>
        <v>3879.850847457627</v>
      </c>
      <c r="W866" s="103">
        <f t="shared" si="397"/>
        <v>1401.1462559479089</v>
      </c>
      <c r="X866" s="103">
        <f t="shared" si="398"/>
        <v>3936.7575063030026</v>
      </c>
      <c r="Y866" s="92">
        <f t="shared" si="399"/>
        <v>10217.508161044614</v>
      </c>
      <c r="Z866" s="102">
        <f>Coverages!$C$10*G866</f>
        <v>1202512500</v>
      </c>
      <c r="AA866" s="103">
        <f>Coverages!$C$12*G866</f>
        <v>160335000</v>
      </c>
      <c r="AB866" s="103">
        <f>Coverages!$C$14*G866</f>
        <v>801675000</v>
      </c>
      <c r="AC866" s="103">
        <f>Coverages!$C$16*G866</f>
        <v>16033500</v>
      </c>
      <c r="AD866" s="92">
        <f>Coverages!$C$18*G866</f>
        <v>16033500</v>
      </c>
      <c r="AE866" s="106">
        <f t="shared" si="417"/>
        <v>5.8377771540836371E-2</v>
      </c>
      <c r="AF866" s="107">
        <f t="shared" si="400"/>
        <v>0.49677238282346337</v>
      </c>
      <c r="AG866" s="107">
        <f t="shared" si="401"/>
        <v>0.74712321077743471</v>
      </c>
      <c r="AH866" s="107">
        <f t="shared" si="402"/>
        <v>0.81635326036111888</v>
      </c>
      <c r="AI866" s="108">
        <f t="shared" si="403"/>
        <v>0.171952474506502</v>
      </c>
      <c r="AJ866" s="106">
        <f t="shared" si="424"/>
        <v>6.5850246832865458E-2</v>
      </c>
      <c r="AK866" s="107">
        <f t="shared" si="418"/>
        <v>0.51270779627537488</v>
      </c>
      <c r="AL866" s="107">
        <f t="shared" si="419"/>
        <v>0.76097650247901061</v>
      </c>
      <c r="AM866" s="107">
        <f t="shared" si="420"/>
        <v>0.82869376891449331</v>
      </c>
      <c r="AN866" s="108">
        <f t="shared" si="421"/>
        <v>0.1839788352588855</v>
      </c>
      <c r="AO866" s="102">
        <f t="shared" si="422"/>
        <v>2294.7409486387874</v>
      </c>
      <c r="AP866" s="103">
        <f t="shared" si="404"/>
        <v>1927.4027504911592</v>
      </c>
      <c r="AQ866" s="103">
        <f t="shared" si="405"/>
        <v>1046.8288895125829</v>
      </c>
      <c r="AR866" s="103">
        <f t="shared" si="406"/>
        <v>3213.784825521564</v>
      </c>
      <c r="AS866" s="92">
        <f t="shared" si="407"/>
        <v>1756.9258115820003</v>
      </c>
      <c r="AT866" s="102">
        <f t="shared" si="423"/>
        <v>2301.9919615767999</v>
      </c>
      <c r="AU866" s="103">
        <f t="shared" si="408"/>
        <v>1933.4930337054204</v>
      </c>
      <c r="AV866" s="103">
        <f t="shared" si="409"/>
        <v>1050.1367007172612</v>
      </c>
      <c r="AW866" s="103">
        <f t="shared" si="410"/>
        <v>3223.9398695424015</v>
      </c>
      <c r="AX866" s="92">
        <f t="shared" si="411"/>
        <v>1762.4774150422804</v>
      </c>
    </row>
    <row r="867" spans="1:50" x14ac:dyDescent="0.2">
      <c r="A867" s="85" t="str">
        <f t="shared" si="412"/>
        <v>2016_4</v>
      </c>
      <c r="B867" s="59">
        <v>2016</v>
      </c>
      <c r="C867" s="59">
        <v>4</v>
      </c>
      <c r="D867" s="83" t="str">
        <f t="shared" si="413"/>
        <v>SSL_Personal</v>
      </c>
      <c r="E867" s="70" t="s">
        <v>33</v>
      </c>
      <c r="F867" s="71" t="s">
        <v>14</v>
      </c>
      <c r="G867" s="88">
        <f t="shared" si="414"/>
        <v>4401</v>
      </c>
      <c r="H867" s="72">
        <v>17604</v>
      </c>
      <c r="I867" s="88">
        <f t="shared" si="415"/>
        <v>1808811000</v>
      </c>
      <c r="J867" s="92">
        <f t="shared" si="416"/>
        <v>7235244000</v>
      </c>
      <c r="K867" s="67">
        <v>625</v>
      </c>
      <c r="L867" s="68">
        <v>1922</v>
      </c>
      <c r="M867" s="68">
        <v>5601</v>
      </c>
      <c r="N867" s="68">
        <v>2947</v>
      </c>
      <c r="O867" s="69">
        <v>670</v>
      </c>
      <c r="P867" s="67">
        <v>8291786</v>
      </c>
      <c r="Q867" s="68">
        <v>6312051</v>
      </c>
      <c r="R867" s="68">
        <v>9921392</v>
      </c>
      <c r="S867" s="68">
        <v>9496893</v>
      </c>
      <c r="T867" s="69">
        <v>1637544</v>
      </c>
      <c r="U867" s="102">
        <f t="shared" si="395"/>
        <v>13266.857599999999</v>
      </c>
      <c r="V867" s="103">
        <f t="shared" si="396"/>
        <v>3284.1056191467223</v>
      </c>
      <c r="W867" s="103">
        <f t="shared" si="397"/>
        <v>1771.3608284234958</v>
      </c>
      <c r="X867" s="103">
        <f t="shared" si="398"/>
        <v>3222.5629453681709</v>
      </c>
      <c r="Y867" s="92">
        <f t="shared" si="399"/>
        <v>2444.0955223880596</v>
      </c>
      <c r="Z867" s="102">
        <f>Coverages!$C$10*G867</f>
        <v>990225000</v>
      </c>
      <c r="AA867" s="103">
        <f>Coverages!$C$12*G867</f>
        <v>132030000</v>
      </c>
      <c r="AB867" s="103">
        <f>Coverages!$C$14*G867</f>
        <v>660150000</v>
      </c>
      <c r="AC867" s="103">
        <f>Coverages!$C$16*G867</f>
        <v>13203000</v>
      </c>
      <c r="AD867" s="92">
        <f>Coverages!$C$18*G867</f>
        <v>13203000</v>
      </c>
      <c r="AE867" s="106">
        <f t="shared" si="417"/>
        <v>0.14201317882299477</v>
      </c>
      <c r="AF867" s="107">
        <f t="shared" si="400"/>
        <v>0.43671892751647351</v>
      </c>
      <c r="AG867" s="107">
        <f t="shared" si="401"/>
        <v>1.27266530334015</v>
      </c>
      <c r="AH867" s="107">
        <f t="shared" si="402"/>
        <v>0.66962054078618494</v>
      </c>
      <c r="AI867" s="108">
        <f t="shared" si="403"/>
        <v>0.1522381276982504</v>
      </c>
      <c r="AJ867" s="106">
        <f t="shared" si="424"/>
        <v>0.15427302072317281</v>
      </c>
      <c r="AK867" s="107">
        <f t="shared" si="418"/>
        <v>0.45413875393925784</v>
      </c>
      <c r="AL867" s="107">
        <f t="shared" si="419"/>
        <v>1.2933549120665415</v>
      </c>
      <c r="AM867" s="107">
        <f t="shared" si="420"/>
        <v>0.68614020210761661</v>
      </c>
      <c r="AN867" s="108">
        <f t="shared" si="421"/>
        <v>0.16485578983308091</v>
      </c>
      <c r="AO867" s="102">
        <f t="shared" si="422"/>
        <v>1884.0686207680073</v>
      </c>
      <c r="AP867" s="103">
        <f t="shared" si="404"/>
        <v>1434.2310838445808</v>
      </c>
      <c r="AQ867" s="103">
        <f t="shared" si="405"/>
        <v>2254.3494660304477</v>
      </c>
      <c r="AR867" s="103">
        <f t="shared" si="406"/>
        <v>2157.8943421949557</v>
      </c>
      <c r="AS867" s="92">
        <f t="shared" si="407"/>
        <v>372.08452624403543</v>
      </c>
      <c r="AT867" s="102">
        <f t="shared" si="423"/>
        <v>1890.0219750903748</v>
      </c>
      <c r="AU867" s="103">
        <f t="shared" si="408"/>
        <v>1438.7630237793371</v>
      </c>
      <c r="AV867" s="103">
        <f t="shared" si="409"/>
        <v>2261.4728483689573</v>
      </c>
      <c r="AW867" s="103">
        <f t="shared" si="410"/>
        <v>2164.7129418296558</v>
      </c>
      <c r="AX867" s="92">
        <f t="shared" si="411"/>
        <v>373.26025360246786</v>
      </c>
    </row>
    <row r="868" spans="1:50" x14ac:dyDescent="0.2">
      <c r="A868" s="85" t="str">
        <f t="shared" si="412"/>
        <v>2016_4</v>
      </c>
      <c r="B868" s="59">
        <v>2016</v>
      </c>
      <c r="C868" s="59">
        <v>4</v>
      </c>
      <c r="D868" s="83" t="str">
        <f t="shared" si="413"/>
        <v>SSH_Personal</v>
      </c>
      <c r="E868" s="70" t="s">
        <v>34</v>
      </c>
      <c r="F868" s="71" t="s">
        <v>14</v>
      </c>
      <c r="G868" s="88">
        <f t="shared" si="414"/>
        <v>4346.75</v>
      </c>
      <c r="H868" s="72">
        <v>17387</v>
      </c>
      <c r="I868" s="88">
        <f t="shared" si="415"/>
        <v>1786514250</v>
      </c>
      <c r="J868" s="92">
        <f t="shared" si="416"/>
        <v>7146057000</v>
      </c>
      <c r="K868" s="67">
        <v>541</v>
      </c>
      <c r="L868" s="68">
        <v>2377</v>
      </c>
      <c r="M868" s="68">
        <v>3597</v>
      </c>
      <c r="N868" s="68">
        <v>3283</v>
      </c>
      <c r="O868" s="69">
        <v>586</v>
      </c>
      <c r="P868" s="67">
        <v>8581593</v>
      </c>
      <c r="Q868" s="68">
        <v>10265317</v>
      </c>
      <c r="R868" s="68">
        <v>5897970</v>
      </c>
      <c r="S868" s="68">
        <v>15855760</v>
      </c>
      <c r="T868" s="69">
        <v>2177059</v>
      </c>
      <c r="U868" s="102">
        <f t="shared" si="395"/>
        <v>15862.463955637708</v>
      </c>
      <c r="V868" s="103">
        <f t="shared" si="396"/>
        <v>4318.6020193521244</v>
      </c>
      <c r="W868" s="103">
        <f t="shared" si="397"/>
        <v>1639.6914095079233</v>
      </c>
      <c r="X868" s="103">
        <f t="shared" si="398"/>
        <v>4829.6558026195553</v>
      </c>
      <c r="Y868" s="92">
        <f t="shared" si="399"/>
        <v>3715.117747440273</v>
      </c>
      <c r="Z868" s="102">
        <f>Coverages!$C$10*G868</f>
        <v>978018750</v>
      </c>
      <c r="AA868" s="103">
        <f>Coverages!$C$12*G868</f>
        <v>130402500</v>
      </c>
      <c r="AB868" s="103">
        <f>Coverages!$C$14*G868</f>
        <v>652012500</v>
      </c>
      <c r="AC868" s="103">
        <f>Coverages!$C$16*G868</f>
        <v>13040250</v>
      </c>
      <c r="AD868" s="92">
        <f>Coverages!$C$18*G868</f>
        <v>13040250</v>
      </c>
      <c r="AE868" s="106">
        <f t="shared" si="417"/>
        <v>0.12446080404900213</v>
      </c>
      <c r="AF868" s="107">
        <f t="shared" si="400"/>
        <v>0.54684534422269515</v>
      </c>
      <c r="AG868" s="107">
        <f t="shared" si="401"/>
        <v>0.82751480991545412</v>
      </c>
      <c r="AH868" s="107">
        <f t="shared" si="402"/>
        <v>0.75527693104043248</v>
      </c>
      <c r="AI868" s="108">
        <f t="shared" si="403"/>
        <v>0.13481336630816126</v>
      </c>
      <c r="AJ868" s="106">
        <f t="shared" si="424"/>
        <v>0.13612695757468168</v>
      </c>
      <c r="AK868" s="107">
        <f t="shared" si="418"/>
        <v>0.56443790549452955</v>
      </c>
      <c r="AL868" s="107">
        <f t="shared" si="419"/>
        <v>0.84086653504400732</v>
      </c>
      <c r="AM868" s="107">
        <f t="shared" si="420"/>
        <v>0.77047065230239609</v>
      </c>
      <c r="AN868" s="108">
        <f t="shared" si="421"/>
        <v>0.14688302438095982</v>
      </c>
      <c r="AO868" s="102">
        <f t="shared" si="422"/>
        <v>1974.255018116984</v>
      </c>
      <c r="AP868" s="103">
        <f t="shared" si="404"/>
        <v>2361.6074078334386</v>
      </c>
      <c r="AQ868" s="103">
        <f t="shared" si="405"/>
        <v>1356.8689250589521</v>
      </c>
      <c r="AR868" s="103">
        <f t="shared" si="406"/>
        <v>3647.7276125841145</v>
      </c>
      <c r="AS868" s="92">
        <f t="shared" si="407"/>
        <v>500.84752976361648</v>
      </c>
      <c r="AT868" s="102">
        <f t="shared" si="423"/>
        <v>1980.4933469740145</v>
      </c>
      <c r="AU868" s="103">
        <f t="shared" si="408"/>
        <v>2369.069708045959</v>
      </c>
      <c r="AV868" s="103">
        <f t="shared" si="409"/>
        <v>1361.1564129937562</v>
      </c>
      <c r="AW868" s="103">
        <f t="shared" si="410"/>
        <v>3659.2538461351751</v>
      </c>
      <c r="AX868" s="92">
        <f t="shared" si="411"/>
        <v>502.43012753808068</v>
      </c>
    </row>
    <row r="869" spans="1:50" x14ac:dyDescent="0.2">
      <c r="A869" s="85" t="str">
        <f t="shared" si="412"/>
        <v>2016_4</v>
      </c>
      <c r="B869" s="59">
        <v>2016</v>
      </c>
      <c r="C869" s="59">
        <v>4</v>
      </c>
      <c r="D869" s="83" t="str">
        <f t="shared" si="413"/>
        <v>MMH_Personal</v>
      </c>
      <c r="E869" s="70" t="s">
        <v>35</v>
      </c>
      <c r="F869" s="71" t="s">
        <v>14</v>
      </c>
      <c r="G869" s="88">
        <f t="shared" si="414"/>
        <v>6811.5</v>
      </c>
      <c r="H869" s="72">
        <v>27246</v>
      </c>
      <c r="I869" s="88">
        <f t="shared" si="415"/>
        <v>2799526500</v>
      </c>
      <c r="J869" s="92">
        <f t="shared" si="416"/>
        <v>11198106000</v>
      </c>
      <c r="K869" s="67">
        <v>1187</v>
      </c>
      <c r="L869" s="68">
        <v>4120</v>
      </c>
      <c r="M869" s="68">
        <v>4525</v>
      </c>
      <c r="N869" s="68">
        <v>6554</v>
      </c>
      <c r="O869" s="69">
        <v>1691</v>
      </c>
      <c r="P869" s="67">
        <v>14818167</v>
      </c>
      <c r="Q869" s="68">
        <v>13188642</v>
      </c>
      <c r="R869" s="68">
        <v>7233479</v>
      </c>
      <c r="S869" s="68">
        <v>20397080</v>
      </c>
      <c r="T869" s="69">
        <v>4369462</v>
      </c>
      <c r="U869" s="102">
        <f t="shared" si="395"/>
        <v>12483.712721145746</v>
      </c>
      <c r="V869" s="103">
        <f t="shared" si="396"/>
        <v>3201.126699029126</v>
      </c>
      <c r="W869" s="103">
        <f t="shared" si="397"/>
        <v>1598.5588950276242</v>
      </c>
      <c r="X869" s="103">
        <f t="shared" si="398"/>
        <v>3112.1574610924627</v>
      </c>
      <c r="Y869" s="92">
        <f t="shared" si="399"/>
        <v>2583.9515079834418</v>
      </c>
      <c r="Z869" s="102">
        <f>Coverages!$C$10*G869</f>
        <v>1532587500</v>
      </c>
      <c r="AA869" s="103">
        <f>Coverages!$C$12*G869</f>
        <v>204345000</v>
      </c>
      <c r="AB869" s="103">
        <f>Coverages!$C$14*G869</f>
        <v>1021725000</v>
      </c>
      <c r="AC869" s="103">
        <f>Coverages!$C$16*G869</f>
        <v>20434500</v>
      </c>
      <c r="AD869" s="92">
        <f>Coverages!$C$18*G869</f>
        <v>20434500</v>
      </c>
      <c r="AE869" s="106">
        <f t="shared" si="417"/>
        <v>0.17426411216325333</v>
      </c>
      <c r="AF869" s="107">
        <f t="shared" si="400"/>
        <v>0.60485942890699551</v>
      </c>
      <c r="AG869" s="107">
        <f t="shared" si="401"/>
        <v>0.66431769801071716</v>
      </c>
      <c r="AH869" s="107">
        <f t="shared" si="402"/>
        <v>0.96219628569331273</v>
      </c>
      <c r="AI869" s="108">
        <f t="shared" si="403"/>
        <v>0.24825662482566249</v>
      </c>
      <c r="AJ869" s="106">
        <f t="shared" si="424"/>
        <v>0.18497336321463903</v>
      </c>
      <c r="AK869" s="107">
        <f t="shared" si="418"/>
        <v>0.61866128769565287</v>
      </c>
      <c r="AL869" s="107">
        <f t="shared" si="419"/>
        <v>0.67764943306546255</v>
      </c>
      <c r="AM869" s="107">
        <f t="shared" si="420"/>
        <v>0.96758063981111919</v>
      </c>
      <c r="AN869" s="108">
        <f t="shared" si="421"/>
        <v>0.26045269090171569</v>
      </c>
      <c r="AO869" s="102">
        <f t="shared" si="422"/>
        <v>2175.4631138515747</v>
      </c>
      <c r="AP869" s="103">
        <f t="shared" si="404"/>
        <v>1936.2316670336929</v>
      </c>
      <c r="AQ869" s="103">
        <f t="shared" si="405"/>
        <v>1061.950965279307</v>
      </c>
      <c r="AR869" s="103">
        <f t="shared" si="406"/>
        <v>2994.5063495558979</v>
      </c>
      <c r="AS869" s="92">
        <f t="shared" si="407"/>
        <v>641.48308008515016</v>
      </c>
      <c r="AT869" s="102">
        <f t="shared" si="423"/>
        <v>2182.3372279837445</v>
      </c>
      <c r="AU869" s="103">
        <f t="shared" si="408"/>
        <v>1942.3498482065959</v>
      </c>
      <c r="AV869" s="103">
        <f t="shared" si="409"/>
        <v>1065.3065598153016</v>
      </c>
      <c r="AW869" s="103">
        <f t="shared" si="410"/>
        <v>3003.9685088015726</v>
      </c>
      <c r="AX869" s="92">
        <f t="shared" si="411"/>
        <v>643.51006361720101</v>
      </c>
    </row>
    <row r="870" spans="1:50" x14ac:dyDescent="0.2">
      <c r="A870" s="85" t="str">
        <f t="shared" si="412"/>
        <v>2016_4</v>
      </c>
      <c r="B870" s="59">
        <v>2016</v>
      </c>
      <c r="C870" s="59">
        <v>4</v>
      </c>
      <c r="D870" s="83" t="str">
        <f t="shared" si="413"/>
        <v>SYA_Personal</v>
      </c>
      <c r="E870" s="70" t="s">
        <v>36</v>
      </c>
      <c r="F870" s="71" t="s">
        <v>14</v>
      </c>
      <c r="G870" s="88">
        <f t="shared" si="414"/>
        <v>1996.5</v>
      </c>
      <c r="H870" s="72">
        <v>7986</v>
      </c>
      <c r="I870" s="88">
        <f t="shared" si="415"/>
        <v>820561500</v>
      </c>
      <c r="J870" s="92">
        <f t="shared" si="416"/>
        <v>3282246000</v>
      </c>
      <c r="K870" s="67">
        <v>324</v>
      </c>
      <c r="L870" s="68">
        <v>1057</v>
      </c>
      <c r="M870" s="68">
        <v>2648</v>
      </c>
      <c r="N870" s="68">
        <v>2039</v>
      </c>
      <c r="O870" s="69">
        <v>173</v>
      </c>
      <c r="P870" s="67">
        <v>4845014</v>
      </c>
      <c r="Q870" s="68">
        <v>4226618</v>
      </c>
      <c r="R870" s="68">
        <v>2541460</v>
      </c>
      <c r="S870" s="68">
        <v>6536907</v>
      </c>
      <c r="T870" s="69">
        <v>939402</v>
      </c>
      <c r="U870" s="102">
        <f t="shared" si="395"/>
        <v>14953.746913580248</v>
      </c>
      <c r="V870" s="103">
        <f t="shared" si="396"/>
        <v>3998.6925260170292</v>
      </c>
      <c r="W870" s="103">
        <f t="shared" si="397"/>
        <v>959.76586102719034</v>
      </c>
      <c r="X870" s="103">
        <f t="shared" si="398"/>
        <v>3205.9377145659637</v>
      </c>
      <c r="Y870" s="92">
        <f t="shared" si="399"/>
        <v>5430.06936416185</v>
      </c>
      <c r="Z870" s="102">
        <f>Coverages!$C$10*G870</f>
        <v>449212500</v>
      </c>
      <c r="AA870" s="103">
        <f>Coverages!$C$12*G870</f>
        <v>59895000</v>
      </c>
      <c r="AB870" s="103">
        <f>Coverages!$C$14*G870</f>
        <v>299475000</v>
      </c>
      <c r="AC870" s="103">
        <f>Coverages!$C$16*G870</f>
        <v>5989500</v>
      </c>
      <c r="AD870" s="92">
        <f>Coverages!$C$18*G870</f>
        <v>5989500</v>
      </c>
      <c r="AE870" s="106">
        <f t="shared" si="417"/>
        <v>0.1622839969947408</v>
      </c>
      <c r="AF870" s="107">
        <f t="shared" si="400"/>
        <v>0.52942649636864514</v>
      </c>
      <c r="AG870" s="107">
        <f t="shared" si="401"/>
        <v>1.3263210618582519</v>
      </c>
      <c r="AH870" s="107">
        <f t="shared" si="402"/>
        <v>1.0212872526922114</v>
      </c>
      <c r="AI870" s="108">
        <f t="shared" si="403"/>
        <v>8.6651640370648639E-2</v>
      </c>
      <c r="AJ870" s="106">
        <f t="shared" si="424"/>
        <v>0.1815108195209669</v>
      </c>
      <c r="AK870" s="107">
        <f t="shared" si="418"/>
        <v>0.55545431879410512</v>
      </c>
      <c r="AL870" s="107">
        <f t="shared" si="419"/>
        <v>1.3606269091155214</v>
      </c>
      <c r="AM870" s="107">
        <f t="shared" si="420"/>
        <v>1.0289759900712678</v>
      </c>
      <c r="AN870" s="108">
        <f t="shared" si="421"/>
        <v>0.10132156507007223</v>
      </c>
      <c r="AO870" s="102">
        <f t="shared" si="422"/>
        <v>2426.7538191835711</v>
      </c>
      <c r="AP870" s="103">
        <f t="shared" si="404"/>
        <v>2117.0137741046833</v>
      </c>
      <c r="AQ870" s="103">
        <f t="shared" si="405"/>
        <v>1272.9576759328825</v>
      </c>
      <c r="AR870" s="103">
        <f t="shared" si="406"/>
        <v>3274.1833208114199</v>
      </c>
      <c r="AS870" s="92">
        <f t="shared" si="407"/>
        <v>470.5244177310293</v>
      </c>
      <c r="AT870" s="102">
        <f t="shared" si="423"/>
        <v>2434.4219715955937</v>
      </c>
      <c r="AU870" s="103">
        <f t="shared" si="408"/>
        <v>2123.7031977082888</v>
      </c>
      <c r="AV870" s="103">
        <f t="shared" si="409"/>
        <v>1276.9800177938264</v>
      </c>
      <c r="AW870" s="103">
        <f t="shared" si="410"/>
        <v>3284.5292143793677</v>
      </c>
      <c r="AX870" s="92">
        <f t="shared" si="411"/>
        <v>472.01119934036188</v>
      </c>
    </row>
    <row r="871" spans="1:50" x14ac:dyDescent="0.2">
      <c r="A871" s="85" t="str">
        <f t="shared" si="412"/>
        <v>2016_4</v>
      </c>
      <c r="B871" s="59">
        <v>2016</v>
      </c>
      <c r="C871" s="59">
        <v>4</v>
      </c>
      <c r="D871" s="83" t="str">
        <f t="shared" si="413"/>
        <v>LSH_Personal</v>
      </c>
      <c r="E871" s="70" t="s">
        <v>37</v>
      </c>
      <c r="F871" s="71" t="s">
        <v>14</v>
      </c>
      <c r="G871" s="88">
        <f t="shared" si="414"/>
        <v>3735.75</v>
      </c>
      <c r="H871" s="72">
        <v>14943</v>
      </c>
      <c r="I871" s="88">
        <f t="shared" si="415"/>
        <v>1535393250</v>
      </c>
      <c r="J871" s="92">
        <f t="shared" si="416"/>
        <v>6141573000</v>
      </c>
      <c r="K871" s="67">
        <v>638</v>
      </c>
      <c r="L871" s="68">
        <v>2506</v>
      </c>
      <c r="M871" s="68">
        <v>2780</v>
      </c>
      <c r="N871" s="68">
        <v>4879</v>
      </c>
      <c r="O871" s="69">
        <v>323</v>
      </c>
      <c r="P871" s="67">
        <v>10738341</v>
      </c>
      <c r="Q871" s="68">
        <v>8040417</v>
      </c>
      <c r="R871" s="68">
        <v>3549602</v>
      </c>
      <c r="S871" s="68">
        <v>15667156</v>
      </c>
      <c r="T871" s="69">
        <v>1909746</v>
      </c>
      <c r="U871" s="102">
        <f t="shared" si="395"/>
        <v>16831.255485893416</v>
      </c>
      <c r="V871" s="103">
        <f t="shared" si="396"/>
        <v>3208.4664804469276</v>
      </c>
      <c r="W871" s="103">
        <f t="shared" si="397"/>
        <v>1276.8352517985611</v>
      </c>
      <c r="X871" s="103">
        <f t="shared" si="398"/>
        <v>3211.1408075425293</v>
      </c>
      <c r="Y871" s="92">
        <f t="shared" si="399"/>
        <v>5912.5263157894733</v>
      </c>
      <c r="Z871" s="102">
        <f>Coverages!$C$10*G871</f>
        <v>840543750</v>
      </c>
      <c r="AA871" s="103">
        <f>Coverages!$C$12*G871</f>
        <v>112072500</v>
      </c>
      <c r="AB871" s="103">
        <f>Coverages!$C$14*G871</f>
        <v>560362500</v>
      </c>
      <c r="AC871" s="103">
        <f>Coverages!$C$16*G871</f>
        <v>11207250</v>
      </c>
      <c r="AD871" s="92">
        <f>Coverages!$C$18*G871</f>
        <v>11207250</v>
      </c>
      <c r="AE871" s="106">
        <f t="shared" si="417"/>
        <v>0.17078230609650003</v>
      </c>
      <c r="AF871" s="107">
        <f t="shared" si="400"/>
        <v>0.67081576657966946</v>
      </c>
      <c r="AG871" s="107">
        <f t="shared" si="401"/>
        <v>0.74416114568694369</v>
      </c>
      <c r="AH871" s="107">
        <f t="shared" si="402"/>
        <v>1.3060295790671217</v>
      </c>
      <c r="AI871" s="108">
        <f t="shared" si="403"/>
        <v>8.6461888509670085E-2</v>
      </c>
      <c r="AJ871" s="106">
        <f t="shared" si="424"/>
        <v>0.18512803883077089</v>
      </c>
      <c r="AK871" s="107">
        <f t="shared" si="418"/>
        <v>0.68872958477391788</v>
      </c>
      <c r="AL871" s="107">
        <f t="shared" si="419"/>
        <v>0.76079465036393279</v>
      </c>
      <c r="AM871" s="107">
        <f t="shared" si="420"/>
        <v>1.3301300332674217</v>
      </c>
      <c r="AN871" s="108">
        <f t="shared" si="421"/>
        <v>9.7175668213041119E-2</v>
      </c>
      <c r="AO871" s="102">
        <f t="shared" si="422"/>
        <v>2874.4806263802448</v>
      </c>
      <c r="AP871" s="103">
        <f t="shared" si="404"/>
        <v>2152.2899016261795</v>
      </c>
      <c r="AQ871" s="103">
        <f t="shared" si="405"/>
        <v>950.1711838318945</v>
      </c>
      <c r="AR871" s="103">
        <f t="shared" si="406"/>
        <v>4193.8448772000265</v>
      </c>
      <c r="AS871" s="92">
        <f t="shared" si="407"/>
        <v>511.20819112627987</v>
      </c>
      <c r="AT871" s="102">
        <f t="shared" si="423"/>
        <v>2883.5635236128555</v>
      </c>
      <c r="AU871" s="103">
        <f t="shared" si="408"/>
        <v>2159.0907921285707</v>
      </c>
      <c r="AV871" s="103">
        <f t="shared" si="409"/>
        <v>953.1735722066602</v>
      </c>
      <c r="AW871" s="103">
        <f t="shared" si="410"/>
        <v>4207.0967536188591</v>
      </c>
      <c r="AX871" s="92">
        <f t="shared" si="411"/>
        <v>512.82352692706968</v>
      </c>
    </row>
    <row r="872" spans="1:50" x14ac:dyDescent="0.2">
      <c r="A872" s="85" t="str">
        <f t="shared" si="412"/>
        <v>2016_4</v>
      </c>
      <c r="B872" s="59">
        <v>2016</v>
      </c>
      <c r="C872" s="59">
        <v>4</v>
      </c>
      <c r="D872" s="83" t="str">
        <f t="shared" si="413"/>
        <v>SYH_Personal</v>
      </c>
      <c r="E872" s="70" t="s">
        <v>38</v>
      </c>
      <c r="F872" s="71" t="s">
        <v>14</v>
      </c>
      <c r="G872" s="88">
        <f t="shared" si="414"/>
        <v>1944.75</v>
      </c>
      <c r="H872" s="72">
        <v>7779</v>
      </c>
      <c r="I872" s="88">
        <f t="shared" si="415"/>
        <v>799292250</v>
      </c>
      <c r="J872" s="92">
        <f t="shared" si="416"/>
        <v>3197169000</v>
      </c>
      <c r="K872" s="67">
        <v>388</v>
      </c>
      <c r="L872" s="68">
        <v>1402</v>
      </c>
      <c r="M872" s="68">
        <v>1157</v>
      </c>
      <c r="N872" s="68">
        <v>2577</v>
      </c>
      <c r="O872" s="69">
        <v>46</v>
      </c>
      <c r="P872" s="67">
        <v>4656932</v>
      </c>
      <c r="Q872" s="68">
        <v>3808654</v>
      </c>
      <c r="R872" s="68">
        <v>1942196</v>
      </c>
      <c r="S872" s="68">
        <v>7244272</v>
      </c>
      <c r="T872" s="69">
        <v>311622</v>
      </c>
      <c r="U872" s="102">
        <f t="shared" si="395"/>
        <v>12002.40206185567</v>
      </c>
      <c r="V872" s="103">
        <f t="shared" si="396"/>
        <v>2716.5863052781742</v>
      </c>
      <c r="W872" s="103">
        <f t="shared" si="397"/>
        <v>1678.6482281763181</v>
      </c>
      <c r="X872" s="103">
        <f t="shared" si="398"/>
        <v>2811.1261156383393</v>
      </c>
      <c r="Y872" s="92">
        <f t="shared" si="399"/>
        <v>6774.391304347826</v>
      </c>
      <c r="Z872" s="102">
        <f>Coverages!$C$10*G872</f>
        <v>437568750</v>
      </c>
      <c r="AA872" s="103">
        <f>Coverages!$C$12*G872</f>
        <v>58342500</v>
      </c>
      <c r="AB872" s="103">
        <f>Coverages!$C$14*G872</f>
        <v>291712500</v>
      </c>
      <c r="AC872" s="103">
        <f>Coverages!$C$16*G872</f>
        <v>5834250</v>
      </c>
      <c r="AD872" s="92">
        <f>Coverages!$C$18*G872</f>
        <v>5834250</v>
      </c>
      <c r="AE872" s="106">
        <f t="shared" si="417"/>
        <v>0.19951150533487594</v>
      </c>
      <c r="AF872" s="107">
        <f t="shared" si="400"/>
        <v>0.72091528474096933</v>
      </c>
      <c r="AG872" s="107">
        <f t="shared" si="401"/>
        <v>0.59493508163002962</v>
      </c>
      <c r="AH872" s="107">
        <f t="shared" si="402"/>
        <v>1.3251060547628231</v>
      </c>
      <c r="AI872" s="108">
        <f t="shared" si="403"/>
        <v>2.3653425890217253E-2</v>
      </c>
      <c r="AJ872" s="106">
        <f t="shared" si="424"/>
        <v>0.22062623623080246</v>
      </c>
      <c r="AK872" s="107">
        <f t="shared" si="418"/>
        <v>0.74461451135065426</v>
      </c>
      <c r="AL872" s="107">
        <f t="shared" si="419"/>
        <v>0.62087216489177899</v>
      </c>
      <c r="AM872" s="107">
        <f t="shared" si="420"/>
        <v>1.3597846805297942</v>
      </c>
      <c r="AN872" s="108">
        <f t="shared" si="421"/>
        <v>3.1682640387226547E-2</v>
      </c>
      <c r="AO872" s="102">
        <f t="shared" si="422"/>
        <v>2394.6173029952438</v>
      </c>
      <c r="AP872" s="103">
        <f t="shared" si="404"/>
        <v>1958.4285897930324</v>
      </c>
      <c r="AQ872" s="103">
        <f t="shared" si="405"/>
        <v>998.68672065818225</v>
      </c>
      <c r="AR872" s="103">
        <f t="shared" si="406"/>
        <v>3725.0402365342588</v>
      </c>
      <c r="AS872" s="92">
        <f t="shared" si="407"/>
        <v>160.23756266872348</v>
      </c>
      <c r="AT872" s="102">
        <f t="shared" si="423"/>
        <v>2402.1839091761753</v>
      </c>
      <c r="AU872" s="103">
        <f t="shared" si="408"/>
        <v>1964.6169096777614</v>
      </c>
      <c r="AV872" s="103">
        <f t="shared" si="409"/>
        <v>1001.8424103393245</v>
      </c>
      <c r="AW872" s="103">
        <f t="shared" si="410"/>
        <v>3736.8107655631457</v>
      </c>
      <c r="AX872" s="92">
        <f t="shared" si="411"/>
        <v>160.74388763789082</v>
      </c>
    </row>
    <row r="873" spans="1:50" x14ac:dyDescent="0.2">
      <c r="A873" s="85" t="str">
        <f t="shared" si="412"/>
        <v>2016_4</v>
      </c>
      <c r="B873" s="59">
        <v>2016</v>
      </c>
      <c r="C873" s="59">
        <v>4</v>
      </c>
      <c r="D873" s="83" t="str">
        <f t="shared" si="413"/>
        <v>MSH_Personal</v>
      </c>
      <c r="E873" s="70" t="s">
        <v>39</v>
      </c>
      <c r="F873" s="71" t="s">
        <v>14</v>
      </c>
      <c r="G873" s="88">
        <f t="shared" si="414"/>
        <v>4973.25</v>
      </c>
      <c r="H873" s="72">
        <v>19893</v>
      </c>
      <c r="I873" s="88">
        <f t="shared" si="415"/>
        <v>2044005750</v>
      </c>
      <c r="J873" s="92">
        <f t="shared" si="416"/>
        <v>8176023000</v>
      </c>
      <c r="K873" s="67">
        <v>897</v>
      </c>
      <c r="L873" s="68">
        <v>3267</v>
      </c>
      <c r="M873" s="68">
        <v>6006</v>
      </c>
      <c r="N873" s="68">
        <v>4569</v>
      </c>
      <c r="O873" s="69">
        <v>2248</v>
      </c>
      <c r="P873" s="67">
        <v>12346707</v>
      </c>
      <c r="Q873" s="68">
        <v>9591101</v>
      </c>
      <c r="R873" s="68">
        <v>5918125</v>
      </c>
      <c r="S873" s="68">
        <v>13505015</v>
      </c>
      <c r="T873" s="69">
        <v>12004622</v>
      </c>
      <c r="U873" s="102">
        <f t="shared" si="395"/>
        <v>13764.444816053512</v>
      </c>
      <c r="V873" s="103">
        <f t="shared" si="396"/>
        <v>2935.7517600244873</v>
      </c>
      <c r="W873" s="103">
        <f t="shared" si="397"/>
        <v>985.36879786879786</v>
      </c>
      <c r="X873" s="103">
        <f t="shared" si="398"/>
        <v>2955.7922959072007</v>
      </c>
      <c r="Y873" s="92">
        <f t="shared" si="399"/>
        <v>5340.1343416370109</v>
      </c>
      <c r="Z873" s="102">
        <f>Coverages!$C$10*G873</f>
        <v>1118981250</v>
      </c>
      <c r="AA873" s="103">
        <f>Coverages!$C$12*G873</f>
        <v>149197500</v>
      </c>
      <c r="AB873" s="103">
        <f>Coverages!$C$14*G873</f>
        <v>745987500</v>
      </c>
      <c r="AC873" s="103">
        <f>Coverages!$C$16*G873</f>
        <v>14919750</v>
      </c>
      <c r="AD873" s="92">
        <f>Coverages!$C$18*G873</f>
        <v>14919750</v>
      </c>
      <c r="AE873" s="106">
        <f t="shared" si="417"/>
        <v>0.18036495249585283</v>
      </c>
      <c r="AF873" s="107">
        <f t="shared" si="400"/>
        <v>0.65691449253506262</v>
      </c>
      <c r="AG873" s="107">
        <f t="shared" si="401"/>
        <v>1.2076609862765797</v>
      </c>
      <c r="AH873" s="107">
        <f t="shared" si="402"/>
        <v>0.91871512592369176</v>
      </c>
      <c r="AI873" s="108">
        <f t="shared" si="403"/>
        <v>0.45201829789373149</v>
      </c>
      <c r="AJ873" s="106">
        <f t="shared" si="424"/>
        <v>0.19306841504240324</v>
      </c>
      <c r="AK873" s="107">
        <f t="shared" si="418"/>
        <v>0.67259974030996328</v>
      </c>
      <c r="AL873" s="107">
        <f t="shared" si="419"/>
        <v>1.2242067092959823</v>
      </c>
      <c r="AM873" s="107">
        <f t="shared" si="420"/>
        <v>0.92774394763763535</v>
      </c>
      <c r="AN873" s="108">
        <f t="shared" si="421"/>
        <v>0.46846189440665476</v>
      </c>
      <c r="AO873" s="102">
        <f t="shared" si="422"/>
        <v>2482.6234353792793</v>
      </c>
      <c r="AP873" s="103">
        <f t="shared" si="404"/>
        <v>1928.5378776454029</v>
      </c>
      <c r="AQ873" s="103">
        <f t="shared" si="405"/>
        <v>1189.9914542804001</v>
      </c>
      <c r="AR873" s="103">
        <f t="shared" si="406"/>
        <v>2715.531091338662</v>
      </c>
      <c r="AS873" s="92">
        <f t="shared" si="407"/>
        <v>2413.8384356306237</v>
      </c>
      <c r="AT873" s="102">
        <f t="shared" si="423"/>
        <v>2490.4681268076633</v>
      </c>
      <c r="AU873" s="103">
        <f t="shared" si="408"/>
        <v>1934.6317476792076</v>
      </c>
      <c r="AV873" s="103">
        <f t="shared" si="409"/>
        <v>1193.7516362025601</v>
      </c>
      <c r="AW873" s="103">
        <f t="shared" si="410"/>
        <v>2724.1117335625927</v>
      </c>
      <c r="AX873" s="92">
        <f t="shared" si="411"/>
        <v>2421.4657775044034</v>
      </c>
    </row>
    <row r="874" spans="1:50" x14ac:dyDescent="0.2">
      <c r="A874" s="85" t="str">
        <f t="shared" si="412"/>
        <v>2016_4</v>
      </c>
      <c r="B874" s="59">
        <v>2016</v>
      </c>
      <c r="C874" s="59">
        <v>4</v>
      </c>
      <c r="D874" s="83" t="str">
        <f t="shared" si="413"/>
        <v>SMH_Personal</v>
      </c>
      <c r="E874" s="70" t="s">
        <v>40</v>
      </c>
      <c r="F874" s="71" t="s">
        <v>14</v>
      </c>
      <c r="G874" s="88">
        <f t="shared" si="414"/>
        <v>3768.25</v>
      </c>
      <c r="H874" s="72">
        <v>15073</v>
      </c>
      <c r="I874" s="88">
        <f t="shared" si="415"/>
        <v>1548750750</v>
      </c>
      <c r="J874" s="92">
        <f t="shared" si="416"/>
        <v>6195003000</v>
      </c>
      <c r="K874" s="67">
        <v>509</v>
      </c>
      <c r="L874" s="68">
        <v>2449</v>
      </c>
      <c r="M874" s="68">
        <v>4268</v>
      </c>
      <c r="N874" s="68">
        <v>4206</v>
      </c>
      <c r="O874" s="69">
        <v>680</v>
      </c>
      <c r="P874" s="67">
        <v>7325100</v>
      </c>
      <c r="Q874" s="68">
        <v>9471406</v>
      </c>
      <c r="R874" s="68">
        <v>4387999</v>
      </c>
      <c r="S874" s="68">
        <v>16794296</v>
      </c>
      <c r="T874" s="69">
        <v>1876543</v>
      </c>
      <c r="U874" s="102">
        <f t="shared" si="395"/>
        <v>14391.159135559921</v>
      </c>
      <c r="V874" s="103">
        <f t="shared" si="396"/>
        <v>3867.4585545120458</v>
      </c>
      <c r="W874" s="103">
        <f t="shared" si="397"/>
        <v>1028.1159793814434</v>
      </c>
      <c r="X874" s="103">
        <f t="shared" si="398"/>
        <v>3992.9377080361387</v>
      </c>
      <c r="Y874" s="92">
        <f t="shared" si="399"/>
        <v>2759.6220588235292</v>
      </c>
      <c r="Z874" s="102">
        <f>Coverages!$C$10*G874</f>
        <v>847856250</v>
      </c>
      <c r="AA874" s="103">
        <f>Coverages!$C$12*G874</f>
        <v>113047500</v>
      </c>
      <c r="AB874" s="103">
        <f>Coverages!$C$14*G874</f>
        <v>565237500</v>
      </c>
      <c r="AC874" s="103">
        <f>Coverages!$C$16*G874</f>
        <v>11304750</v>
      </c>
      <c r="AD874" s="92">
        <f>Coverages!$C$18*G874</f>
        <v>11304750</v>
      </c>
      <c r="AE874" s="106">
        <f t="shared" si="417"/>
        <v>0.13507596364360114</v>
      </c>
      <c r="AF874" s="107">
        <f t="shared" si="400"/>
        <v>0.64990380149936977</v>
      </c>
      <c r="AG874" s="107">
        <f t="shared" si="401"/>
        <v>1.132621243282691</v>
      </c>
      <c r="AH874" s="107">
        <f t="shared" si="402"/>
        <v>1.1161679824852384</v>
      </c>
      <c r="AI874" s="108">
        <f t="shared" si="403"/>
        <v>0.18045511842367146</v>
      </c>
      <c r="AJ874" s="106">
        <f t="shared" si="424"/>
        <v>0.14804967070410324</v>
      </c>
      <c r="AK874" s="107">
        <f t="shared" si="418"/>
        <v>0.66800904221464241</v>
      </c>
      <c r="AL874" s="107">
        <f t="shared" si="419"/>
        <v>1.1473319984003743</v>
      </c>
      <c r="AM874" s="107">
        <f t="shared" si="420"/>
        <v>1.1298356394703764</v>
      </c>
      <c r="AN874" s="108">
        <f t="shared" si="421"/>
        <v>0.19505189769197162</v>
      </c>
      <c r="AO874" s="102">
        <f t="shared" si="422"/>
        <v>1943.8996881841704</v>
      </c>
      <c r="AP874" s="103">
        <f t="shared" si="404"/>
        <v>2513.4760167186359</v>
      </c>
      <c r="AQ874" s="103">
        <f t="shared" si="405"/>
        <v>1164.4659988058118</v>
      </c>
      <c r="AR874" s="103">
        <f t="shared" si="406"/>
        <v>4456.7892257679296</v>
      </c>
      <c r="AS874" s="92">
        <f t="shared" si="407"/>
        <v>497.98792542957608</v>
      </c>
      <c r="AT874" s="102">
        <f t="shared" si="423"/>
        <v>1950.0420990726775</v>
      </c>
      <c r="AU874" s="103">
        <f t="shared" si="408"/>
        <v>2521.4181973501459</v>
      </c>
      <c r="AV874" s="103">
        <f t="shared" si="409"/>
        <v>1168.1455243872181</v>
      </c>
      <c r="AW874" s="103">
        <f t="shared" si="410"/>
        <v>4470.8719641080497</v>
      </c>
      <c r="AX874" s="92">
        <f t="shared" si="411"/>
        <v>499.56148731350282</v>
      </c>
    </row>
    <row r="875" spans="1:50" x14ac:dyDescent="0.2">
      <c r="A875" s="85" t="str">
        <f t="shared" si="412"/>
        <v>2017_1</v>
      </c>
      <c r="B875" s="59">
        <v>2017</v>
      </c>
      <c r="C875" s="59">
        <v>1</v>
      </c>
      <c r="D875" s="83" t="str">
        <f t="shared" si="413"/>
        <v>SML_Personal</v>
      </c>
      <c r="E875" s="70" t="s">
        <v>13</v>
      </c>
      <c r="F875" s="71" t="s">
        <v>14</v>
      </c>
      <c r="G875" s="88">
        <f t="shared" si="414"/>
        <v>5692</v>
      </c>
      <c r="H875" s="72">
        <v>22768</v>
      </c>
      <c r="I875" s="88">
        <f t="shared" si="415"/>
        <v>2339412000</v>
      </c>
      <c r="J875" s="92">
        <f t="shared" si="416"/>
        <v>9357648000</v>
      </c>
      <c r="K875" s="67">
        <v>126</v>
      </c>
      <c r="L875" s="68">
        <v>2586</v>
      </c>
      <c r="M875" s="68">
        <v>1544</v>
      </c>
      <c r="N875" s="68">
        <v>4607</v>
      </c>
      <c r="O875" s="69">
        <v>566</v>
      </c>
      <c r="P875" s="67">
        <v>2163360</v>
      </c>
      <c r="Q875" s="68">
        <v>4912382</v>
      </c>
      <c r="R875" s="68">
        <v>2719428</v>
      </c>
      <c r="S875" s="68">
        <v>8270528</v>
      </c>
      <c r="T875" s="69">
        <v>1921497</v>
      </c>
      <c r="U875" s="102">
        <f t="shared" si="395"/>
        <v>17169.523809523809</v>
      </c>
      <c r="V875" s="103">
        <f t="shared" si="396"/>
        <v>1899.6063418406807</v>
      </c>
      <c r="W875" s="103">
        <f t="shared" si="397"/>
        <v>1761.2875647668393</v>
      </c>
      <c r="X875" s="103">
        <f t="shared" si="398"/>
        <v>1795.2090297373561</v>
      </c>
      <c r="Y875" s="92">
        <f t="shared" si="399"/>
        <v>3394.8710247349823</v>
      </c>
      <c r="Z875" s="102">
        <f>Coverages!$C$10*G875</f>
        <v>1280700000</v>
      </c>
      <c r="AA875" s="103">
        <f>Coverages!$C$12*G875</f>
        <v>170760000</v>
      </c>
      <c r="AB875" s="103">
        <f>Coverages!$C$14*G875</f>
        <v>853800000</v>
      </c>
      <c r="AC875" s="103">
        <f>Coverages!$C$16*G875</f>
        <v>17076000</v>
      </c>
      <c r="AD875" s="92">
        <f>Coverages!$C$18*G875</f>
        <v>17076000</v>
      </c>
      <c r="AE875" s="106">
        <f t="shared" si="417"/>
        <v>2.2136331693605061E-2</v>
      </c>
      <c r="AF875" s="107">
        <f t="shared" si="400"/>
        <v>0.45432185523541813</v>
      </c>
      <c r="AG875" s="107">
        <f t="shared" si="401"/>
        <v>0.27125790583274773</v>
      </c>
      <c r="AH875" s="107">
        <f t="shared" si="402"/>
        <v>0.80938158819395645</v>
      </c>
      <c r="AI875" s="108">
        <f t="shared" si="403"/>
        <v>9.9437807449051299E-2</v>
      </c>
      <c r="AJ875" s="106">
        <f t="shared" si="424"/>
        <v>2.6680092462142185E-2</v>
      </c>
      <c r="AK875" s="107">
        <f t="shared" si="418"/>
        <v>0.46969892447408079</v>
      </c>
      <c r="AL875" s="107">
        <f t="shared" si="419"/>
        <v>0.28498888808369216</v>
      </c>
      <c r="AM875" s="107">
        <f t="shared" si="420"/>
        <v>0.82151219592514479</v>
      </c>
      <c r="AN875" s="108">
        <f t="shared" si="421"/>
        <v>0.10867959754584318</v>
      </c>
      <c r="AO875" s="102">
        <f t="shared" si="422"/>
        <v>380.07027406886857</v>
      </c>
      <c r="AP875" s="103">
        <f t="shared" si="404"/>
        <v>863.0326774420239</v>
      </c>
      <c r="AQ875" s="103">
        <f t="shared" si="405"/>
        <v>477.76317638791284</v>
      </c>
      <c r="AR875" s="103">
        <f t="shared" si="406"/>
        <v>1453.0091356289529</v>
      </c>
      <c r="AS875" s="92">
        <f t="shared" si="407"/>
        <v>337.57853127196063</v>
      </c>
      <c r="AT875" s="102">
        <f t="shared" si="423"/>
        <v>381.27123510817984</v>
      </c>
      <c r="AU875" s="103">
        <f t="shared" si="408"/>
        <v>865.7597221281668</v>
      </c>
      <c r="AV875" s="103">
        <f t="shared" si="409"/>
        <v>479.27283131229535</v>
      </c>
      <c r="AW875" s="103">
        <f t="shared" si="410"/>
        <v>1457.6004111922123</v>
      </c>
      <c r="AX875" s="92">
        <f t="shared" si="411"/>
        <v>338.64522522680562</v>
      </c>
    </row>
    <row r="876" spans="1:50" x14ac:dyDescent="0.2">
      <c r="A876" s="85" t="str">
        <f t="shared" si="412"/>
        <v>2017_1</v>
      </c>
      <c r="B876" s="59">
        <v>2017</v>
      </c>
      <c r="C876" s="59">
        <v>1</v>
      </c>
      <c r="D876" s="83" t="str">
        <f t="shared" si="413"/>
        <v>LSL_Personal</v>
      </c>
      <c r="E876" s="70" t="s">
        <v>15</v>
      </c>
      <c r="F876" s="71" t="s">
        <v>14</v>
      </c>
      <c r="G876" s="88">
        <f t="shared" si="414"/>
        <v>1406.5</v>
      </c>
      <c r="H876" s="72">
        <v>5626</v>
      </c>
      <c r="I876" s="88">
        <f t="shared" si="415"/>
        <v>578071500</v>
      </c>
      <c r="J876" s="92">
        <f t="shared" si="416"/>
        <v>2312286000</v>
      </c>
      <c r="K876" s="67">
        <v>23</v>
      </c>
      <c r="L876" s="68">
        <v>476</v>
      </c>
      <c r="M876" s="68">
        <v>690</v>
      </c>
      <c r="N876" s="68">
        <v>807</v>
      </c>
      <c r="O876" s="69">
        <v>108</v>
      </c>
      <c r="P876" s="67">
        <v>518680</v>
      </c>
      <c r="Q876" s="68">
        <v>1563308</v>
      </c>
      <c r="R876" s="68">
        <v>1133731</v>
      </c>
      <c r="S876" s="68">
        <v>2814127</v>
      </c>
      <c r="T876" s="69">
        <v>545607</v>
      </c>
      <c r="U876" s="102">
        <f t="shared" si="395"/>
        <v>22551.304347826088</v>
      </c>
      <c r="V876" s="103">
        <f t="shared" si="396"/>
        <v>3284.2605042016808</v>
      </c>
      <c r="W876" s="103">
        <f t="shared" si="397"/>
        <v>1643.0884057971014</v>
      </c>
      <c r="X876" s="103">
        <f t="shared" si="398"/>
        <v>3487.1462205700122</v>
      </c>
      <c r="Y876" s="92">
        <f t="shared" si="399"/>
        <v>5051.916666666667</v>
      </c>
      <c r="Z876" s="102">
        <f>Coverages!$C$10*G876</f>
        <v>316462500</v>
      </c>
      <c r="AA876" s="103">
        <f>Coverages!$C$12*G876</f>
        <v>42195000</v>
      </c>
      <c r="AB876" s="103">
        <f>Coverages!$C$14*G876</f>
        <v>210975000</v>
      </c>
      <c r="AC876" s="103">
        <f>Coverages!$C$16*G876</f>
        <v>4219500</v>
      </c>
      <c r="AD876" s="92">
        <f>Coverages!$C$18*G876</f>
        <v>4219500</v>
      </c>
      <c r="AE876" s="106">
        <f t="shared" si="417"/>
        <v>1.6352648418059012E-2</v>
      </c>
      <c r="AF876" s="107">
        <f t="shared" si="400"/>
        <v>0.33842872378243866</v>
      </c>
      <c r="AG876" s="107">
        <f t="shared" si="401"/>
        <v>0.49057945254177038</v>
      </c>
      <c r="AH876" s="107">
        <f t="shared" si="402"/>
        <v>0.57376466405972271</v>
      </c>
      <c r="AI876" s="108">
        <f t="shared" si="403"/>
        <v>7.6786349093494494E-2</v>
      </c>
      <c r="AJ876" s="106">
        <f t="shared" si="424"/>
        <v>2.4232169394599941E-2</v>
      </c>
      <c r="AK876" s="107">
        <f t="shared" si="418"/>
        <v>0.36782606013013686</v>
      </c>
      <c r="AL876" s="107">
        <f t="shared" si="419"/>
        <v>0.52163784396658497</v>
      </c>
      <c r="AM876" s="107">
        <f t="shared" si="420"/>
        <v>0.60448865846479682</v>
      </c>
      <c r="AN876" s="108">
        <f t="shared" si="421"/>
        <v>9.3328012177884084E-2</v>
      </c>
      <c r="AO876" s="102">
        <f t="shared" si="422"/>
        <v>368.7735513686456</v>
      </c>
      <c r="AP876" s="103">
        <f t="shared" si="404"/>
        <v>1111.4880910060433</v>
      </c>
      <c r="AQ876" s="103">
        <f t="shared" si="405"/>
        <v>806.06541059367225</v>
      </c>
      <c r="AR876" s="103">
        <f t="shared" si="406"/>
        <v>2000.8012797724848</v>
      </c>
      <c r="AS876" s="92">
        <f t="shared" si="407"/>
        <v>387.91823675790971</v>
      </c>
      <c r="AT876" s="102">
        <f t="shared" si="423"/>
        <v>369.9388165781051</v>
      </c>
      <c r="AU876" s="103">
        <f t="shared" si="408"/>
        <v>1115.0002149053064</v>
      </c>
      <c r="AV876" s="103">
        <f t="shared" si="409"/>
        <v>808.61244786363784</v>
      </c>
      <c r="AW876" s="103">
        <f t="shared" si="410"/>
        <v>2007.1234905538929</v>
      </c>
      <c r="AX876" s="92">
        <f t="shared" si="411"/>
        <v>389.14399609919445</v>
      </c>
    </row>
    <row r="877" spans="1:50" x14ac:dyDescent="0.2">
      <c r="A877" s="85" t="str">
        <f t="shared" si="412"/>
        <v>2017_1</v>
      </c>
      <c r="B877" s="59">
        <v>2017</v>
      </c>
      <c r="C877" s="59">
        <v>1</v>
      </c>
      <c r="D877" s="83" t="str">
        <f t="shared" si="413"/>
        <v>MYA_Personal</v>
      </c>
      <c r="E877" s="70" t="s">
        <v>16</v>
      </c>
      <c r="F877" s="71" t="s">
        <v>14</v>
      </c>
      <c r="G877" s="88">
        <f t="shared" si="414"/>
        <v>1391.25</v>
      </c>
      <c r="H877" s="72">
        <v>5565</v>
      </c>
      <c r="I877" s="88">
        <f t="shared" si="415"/>
        <v>571803750</v>
      </c>
      <c r="J877" s="92">
        <f t="shared" si="416"/>
        <v>2287215000</v>
      </c>
      <c r="K877" s="67">
        <v>105</v>
      </c>
      <c r="L877" s="68">
        <v>673</v>
      </c>
      <c r="M877" s="68">
        <v>340</v>
      </c>
      <c r="N877" s="68">
        <v>1744</v>
      </c>
      <c r="O877" s="69">
        <v>472</v>
      </c>
      <c r="P877" s="67">
        <v>1058320</v>
      </c>
      <c r="Q877" s="68">
        <v>2378411</v>
      </c>
      <c r="R877" s="68">
        <v>393218</v>
      </c>
      <c r="S877" s="68">
        <v>5077615</v>
      </c>
      <c r="T877" s="69">
        <v>2719295</v>
      </c>
      <c r="U877" s="102">
        <f t="shared" si="395"/>
        <v>10079.238095238095</v>
      </c>
      <c r="V877" s="103">
        <f t="shared" si="396"/>
        <v>3534.0430906389302</v>
      </c>
      <c r="W877" s="103">
        <f t="shared" si="397"/>
        <v>1156.5235294117647</v>
      </c>
      <c r="X877" s="103">
        <f t="shared" si="398"/>
        <v>2911.476490825688</v>
      </c>
      <c r="Y877" s="92">
        <f t="shared" si="399"/>
        <v>5761.218220338983</v>
      </c>
      <c r="Z877" s="102">
        <f>Coverages!$C$10*G877</f>
        <v>313031250</v>
      </c>
      <c r="AA877" s="103">
        <f>Coverages!$C$12*G877</f>
        <v>41737500</v>
      </c>
      <c r="AB877" s="103">
        <f>Coverages!$C$14*G877</f>
        <v>208687500</v>
      </c>
      <c r="AC877" s="103">
        <f>Coverages!$C$16*G877</f>
        <v>4173750</v>
      </c>
      <c r="AD877" s="92">
        <f>Coverages!$C$18*G877</f>
        <v>4173750</v>
      </c>
      <c r="AE877" s="106">
        <f t="shared" si="417"/>
        <v>7.5471698113207544E-2</v>
      </c>
      <c r="AF877" s="107">
        <f t="shared" si="400"/>
        <v>0.48373764600179697</v>
      </c>
      <c r="AG877" s="107">
        <f t="shared" si="401"/>
        <v>0.24438454627133874</v>
      </c>
      <c r="AH877" s="107">
        <f t="shared" si="402"/>
        <v>1.2535489667565138</v>
      </c>
      <c r="AI877" s="108">
        <f t="shared" si="403"/>
        <v>0.33926325247079964</v>
      </c>
      <c r="AJ877" s="106">
        <f t="shared" si="424"/>
        <v>9.197251703548337E-2</v>
      </c>
      <c r="AK877" s="107">
        <f t="shared" si="418"/>
        <v>0.51495481420586453</v>
      </c>
      <c r="AL877" s="107">
        <f t="shared" si="419"/>
        <v>0.27122813756992759</v>
      </c>
      <c r="AM877" s="107">
        <f t="shared" si="420"/>
        <v>1.2887661734707518</v>
      </c>
      <c r="AN877" s="108">
        <f t="shared" si="421"/>
        <v>0.36883901657132412</v>
      </c>
      <c r="AO877" s="102">
        <f t="shared" si="422"/>
        <v>760.69721473495053</v>
      </c>
      <c r="AP877" s="103">
        <f t="shared" si="404"/>
        <v>1709.5496855345912</v>
      </c>
      <c r="AQ877" s="103">
        <f t="shared" si="405"/>
        <v>282.63647798742136</v>
      </c>
      <c r="AR877" s="103">
        <f t="shared" si="406"/>
        <v>3649.6783468104222</v>
      </c>
      <c r="AS877" s="92">
        <f t="shared" si="407"/>
        <v>1954.5696316262354</v>
      </c>
      <c r="AT877" s="102">
        <f t="shared" si="423"/>
        <v>763.10089579063799</v>
      </c>
      <c r="AU877" s="103">
        <f t="shared" si="408"/>
        <v>1714.9515880436043</v>
      </c>
      <c r="AV877" s="103">
        <f t="shared" si="409"/>
        <v>283.5295638757683</v>
      </c>
      <c r="AW877" s="103">
        <f t="shared" si="410"/>
        <v>3661.2107443684145</v>
      </c>
      <c r="AX877" s="92">
        <f t="shared" si="411"/>
        <v>1960.7457578227786</v>
      </c>
    </row>
    <row r="878" spans="1:50" x14ac:dyDescent="0.2">
      <c r="A878" s="85" t="str">
        <f t="shared" si="412"/>
        <v>2017_1</v>
      </c>
      <c r="B878" s="59">
        <v>2017</v>
      </c>
      <c r="C878" s="59">
        <v>1</v>
      </c>
      <c r="D878" s="83" t="str">
        <f t="shared" si="413"/>
        <v>SMA_Personal</v>
      </c>
      <c r="E878" s="70" t="s">
        <v>17</v>
      </c>
      <c r="F878" s="71" t="s">
        <v>14</v>
      </c>
      <c r="G878" s="88">
        <f t="shared" si="414"/>
        <v>5609.75</v>
      </c>
      <c r="H878" s="72">
        <v>22439</v>
      </c>
      <c r="I878" s="88">
        <f t="shared" si="415"/>
        <v>2305607250</v>
      </c>
      <c r="J878" s="92">
        <f t="shared" si="416"/>
        <v>9222429000</v>
      </c>
      <c r="K878" s="67">
        <v>135</v>
      </c>
      <c r="L878" s="68">
        <v>1912</v>
      </c>
      <c r="M878" s="68">
        <v>4921</v>
      </c>
      <c r="N878" s="68">
        <v>4925</v>
      </c>
      <c r="O878" s="69">
        <v>484</v>
      </c>
      <c r="P878" s="67">
        <v>2341247</v>
      </c>
      <c r="Q878" s="68">
        <v>7711220</v>
      </c>
      <c r="R878" s="68">
        <v>4986595</v>
      </c>
      <c r="S878" s="68">
        <v>16122052</v>
      </c>
      <c r="T878" s="69">
        <v>2908156</v>
      </c>
      <c r="U878" s="102">
        <f t="shared" si="395"/>
        <v>17342.570370370369</v>
      </c>
      <c r="V878" s="103">
        <f t="shared" si="396"/>
        <v>4033.0648535564856</v>
      </c>
      <c r="W878" s="103">
        <f t="shared" si="397"/>
        <v>1013.329607803292</v>
      </c>
      <c r="X878" s="103">
        <f t="shared" si="398"/>
        <v>3273.5130964467007</v>
      </c>
      <c r="Y878" s="92">
        <f t="shared" si="399"/>
        <v>6008.5867768595044</v>
      </c>
      <c r="Z878" s="102">
        <f>Coverages!$C$10*G878</f>
        <v>1262193750</v>
      </c>
      <c r="AA878" s="103">
        <f>Coverages!$C$12*G878</f>
        <v>168292500</v>
      </c>
      <c r="AB878" s="103">
        <f>Coverages!$C$14*G878</f>
        <v>841462500</v>
      </c>
      <c r="AC878" s="103">
        <f>Coverages!$C$16*G878</f>
        <v>16829250</v>
      </c>
      <c r="AD878" s="92">
        <f>Coverages!$C$18*G878</f>
        <v>16829250</v>
      </c>
      <c r="AE878" s="106">
        <f t="shared" si="417"/>
        <v>2.4065243549177769E-2</v>
      </c>
      <c r="AF878" s="107">
        <f t="shared" si="400"/>
        <v>0.34083515308168816</v>
      </c>
      <c r="AG878" s="107">
        <f t="shared" si="401"/>
        <v>0.87722269263336161</v>
      </c>
      <c r="AH878" s="107">
        <f t="shared" si="402"/>
        <v>0.87793573688667048</v>
      </c>
      <c r="AI878" s="108">
        <f t="shared" si="403"/>
        <v>8.6278354650385483E-2</v>
      </c>
      <c r="AJ878" s="106">
        <f t="shared" si="424"/>
        <v>2.8832732448979943E-2</v>
      </c>
      <c r="AK878" s="107">
        <f t="shared" si="418"/>
        <v>0.35558044507256042</v>
      </c>
      <c r="AL878" s="107">
        <f t="shared" si="419"/>
        <v>0.88743204394818154</v>
      </c>
      <c r="AM878" s="107">
        <f t="shared" si="420"/>
        <v>0.88811953539632404</v>
      </c>
      <c r="AN878" s="108">
        <f t="shared" si="421"/>
        <v>9.5012935138917259E-2</v>
      </c>
      <c r="AO878" s="102">
        <f t="shared" si="422"/>
        <v>417.35317973171709</v>
      </c>
      <c r="AP878" s="103">
        <f t="shared" si="404"/>
        <v>1374.6102767503007</v>
      </c>
      <c r="AQ878" s="103">
        <f t="shared" si="405"/>
        <v>888.91572708231206</v>
      </c>
      <c r="AR878" s="103">
        <f t="shared" si="406"/>
        <v>2873.9341325371006</v>
      </c>
      <c r="AS878" s="92">
        <f t="shared" si="407"/>
        <v>518.4109808815009</v>
      </c>
      <c r="AT878" s="102">
        <f t="shared" si="423"/>
        <v>418.67194876651837</v>
      </c>
      <c r="AU878" s="103">
        <f t="shared" si="408"/>
        <v>1378.9538245077738</v>
      </c>
      <c r="AV878" s="103">
        <f t="shared" si="409"/>
        <v>891.72455804935441</v>
      </c>
      <c r="AW878" s="103">
        <f t="shared" si="410"/>
        <v>2883.0153029369158</v>
      </c>
      <c r="AX878" s="92">
        <f t="shared" si="411"/>
        <v>520.04907634138692</v>
      </c>
    </row>
    <row r="879" spans="1:50" x14ac:dyDescent="0.2">
      <c r="A879" s="85" t="str">
        <f t="shared" si="412"/>
        <v>2017_1</v>
      </c>
      <c r="B879" s="59">
        <v>2017</v>
      </c>
      <c r="C879" s="59">
        <v>1</v>
      </c>
      <c r="D879" s="83" t="str">
        <f t="shared" si="413"/>
        <v>MSL_Personal</v>
      </c>
      <c r="E879" s="70" t="s">
        <v>18</v>
      </c>
      <c r="F879" s="71" t="s">
        <v>14</v>
      </c>
      <c r="G879" s="88">
        <f t="shared" si="414"/>
        <v>4345.75</v>
      </c>
      <c r="H879" s="72">
        <v>17383</v>
      </c>
      <c r="I879" s="88">
        <f t="shared" si="415"/>
        <v>1786103250</v>
      </c>
      <c r="J879" s="92">
        <f t="shared" si="416"/>
        <v>7144413000</v>
      </c>
      <c r="K879" s="67">
        <v>172</v>
      </c>
      <c r="L879" s="68">
        <v>1480</v>
      </c>
      <c r="M879" s="68">
        <v>2367</v>
      </c>
      <c r="N879" s="68">
        <v>2365</v>
      </c>
      <c r="O879" s="69">
        <v>384</v>
      </c>
      <c r="P879" s="67">
        <v>3781700</v>
      </c>
      <c r="Q879" s="68">
        <v>5068573</v>
      </c>
      <c r="R879" s="68">
        <v>3337757</v>
      </c>
      <c r="S879" s="68">
        <v>8494092</v>
      </c>
      <c r="T879" s="69">
        <v>1549317</v>
      </c>
      <c r="U879" s="102">
        <f t="shared" si="395"/>
        <v>21986.627906976744</v>
      </c>
      <c r="V879" s="103">
        <f t="shared" si="396"/>
        <v>3424.7114864864866</v>
      </c>
      <c r="W879" s="103">
        <f t="shared" si="397"/>
        <v>1410.1212505280946</v>
      </c>
      <c r="X879" s="103">
        <f t="shared" si="398"/>
        <v>3591.5822410147994</v>
      </c>
      <c r="Y879" s="92">
        <f t="shared" si="399"/>
        <v>4034.6796875</v>
      </c>
      <c r="Z879" s="102">
        <f>Coverages!$C$10*G879</f>
        <v>977793750</v>
      </c>
      <c r="AA879" s="103">
        <f>Coverages!$C$12*G879</f>
        <v>130372500</v>
      </c>
      <c r="AB879" s="103">
        <f>Coverages!$C$14*G879</f>
        <v>651862500</v>
      </c>
      <c r="AC879" s="103">
        <f>Coverages!$C$16*G879</f>
        <v>13037250</v>
      </c>
      <c r="AD879" s="92">
        <f>Coverages!$C$18*G879</f>
        <v>13037250</v>
      </c>
      <c r="AE879" s="106">
        <f t="shared" si="417"/>
        <v>3.9578898924236321E-2</v>
      </c>
      <c r="AF879" s="107">
        <f t="shared" si="400"/>
        <v>0.34056261865040555</v>
      </c>
      <c r="AG879" s="107">
        <f t="shared" si="401"/>
        <v>0.5446700799631824</v>
      </c>
      <c r="AH879" s="107">
        <f t="shared" si="402"/>
        <v>0.54420986020824946</v>
      </c>
      <c r="AI879" s="108">
        <f t="shared" si="403"/>
        <v>8.8362192947132254E-2</v>
      </c>
      <c r="AJ879" s="106">
        <f t="shared" si="424"/>
        <v>4.6469962430040715E-2</v>
      </c>
      <c r="AK879" s="107">
        <f t="shared" si="418"/>
        <v>0.35731238761360146</v>
      </c>
      <c r="AL879" s="107">
        <f t="shared" si="419"/>
        <v>0.56227173096228777</v>
      </c>
      <c r="AM879" s="107">
        <f t="shared" si="420"/>
        <v>0.56181296269988767</v>
      </c>
      <c r="AN879" s="108">
        <f t="shared" si="421"/>
        <v>9.8393741009412561E-2</v>
      </c>
      <c r="AO879" s="102">
        <f t="shared" si="422"/>
        <v>870.20652361502619</v>
      </c>
      <c r="AP879" s="103">
        <f t="shared" si="404"/>
        <v>1166.3287119599609</v>
      </c>
      <c r="AQ879" s="103">
        <f t="shared" si="405"/>
        <v>768.05085428292011</v>
      </c>
      <c r="AR879" s="103">
        <f t="shared" si="406"/>
        <v>1954.5744693090951</v>
      </c>
      <c r="AS879" s="92">
        <f t="shared" si="407"/>
        <v>356.51314502675029</v>
      </c>
      <c r="AT879" s="102">
        <f t="shared" si="423"/>
        <v>872.95623650319271</v>
      </c>
      <c r="AU879" s="103">
        <f t="shared" si="408"/>
        <v>1170.0141234158439</v>
      </c>
      <c r="AV879" s="103">
        <f t="shared" si="409"/>
        <v>770.47777165882724</v>
      </c>
      <c r="AW879" s="103">
        <f t="shared" si="410"/>
        <v>1960.7506107919394</v>
      </c>
      <c r="AX879" s="92">
        <f t="shared" si="411"/>
        <v>357.6396693207862</v>
      </c>
    </row>
    <row r="880" spans="1:50" x14ac:dyDescent="0.2">
      <c r="A880" s="85" t="str">
        <f t="shared" si="412"/>
        <v>2017_1</v>
      </c>
      <c r="B880" s="59">
        <v>2017</v>
      </c>
      <c r="C880" s="59">
        <v>1</v>
      </c>
      <c r="D880" s="83" t="str">
        <f t="shared" si="413"/>
        <v>LYL_Personal</v>
      </c>
      <c r="E880" s="70" t="s">
        <v>19</v>
      </c>
      <c r="F880" s="71" t="s">
        <v>14</v>
      </c>
      <c r="G880" s="88">
        <f t="shared" si="414"/>
        <v>1108</v>
      </c>
      <c r="H880" s="72">
        <v>4432</v>
      </c>
      <c r="I880" s="88">
        <f t="shared" si="415"/>
        <v>455388000</v>
      </c>
      <c r="J880" s="92">
        <f t="shared" si="416"/>
        <v>1821552000</v>
      </c>
      <c r="K880" s="67">
        <v>94</v>
      </c>
      <c r="L880" s="68">
        <v>381</v>
      </c>
      <c r="M880" s="68">
        <v>663</v>
      </c>
      <c r="N880" s="68">
        <v>605</v>
      </c>
      <c r="O880" s="69">
        <v>167</v>
      </c>
      <c r="P880" s="67">
        <v>1814253</v>
      </c>
      <c r="Q880" s="68">
        <v>1441191</v>
      </c>
      <c r="R880" s="68">
        <v>981518</v>
      </c>
      <c r="S880" s="68">
        <v>2559178</v>
      </c>
      <c r="T880" s="69">
        <v>980890</v>
      </c>
      <c r="U880" s="102">
        <f t="shared" si="395"/>
        <v>19300.563829787236</v>
      </c>
      <c r="V880" s="103">
        <f t="shared" si="396"/>
        <v>3782.6535433070867</v>
      </c>
      <c r="W880" s="103">
        <f t="shared" si="397"/>
        <v>1480.4193061840122</v>
      </c>
      <c r="X880" s="103">
        <f t="shared" si="398"/>
        <v>4230.0462809917353</v>
      </c>
      <c r="Y880" s="92">
        <f t="shared" si="399"/>
        <v>5873.5928143712572</v>
      </c>
      <c r="Z880" s="102">
        <f>Coverages!$C$10*G880</f>
        <v>249300000</v>
      </c>
      <c r="AA880" s="103">
        <f>Coverages!$C$12*G880</f>
        <v>33240000</v>
      </c>
      <c r="AB880" s="103">
        <f>Coverages!$C$14*G880</f>
        <v>166200000</v>
      </c>
      <c r="AC880" s="103">
        <f>Coverages!$C$16*G880</f>
        <v>3324000</v>
      </c>
      <c r="AD880" s="92">
        <f>Coverages!$C$18*G880</f>
        <v>3324000</v>
      </c>
      <c r="AE880" s="106">
        <f t="shared" si="417"/>
        <v>8.4837545126353789E-2</v>
      </c>
      <c r="AF880" s="107">
        <f t="shared" si="400"/>
        <v>0.34386281588447654</v>
      </c>
      <c r="AG880" s="107">
        <f t="shared" si="401"/>
        <v>0.59837545126353786</v>
      </c>
      <c r="AH880" s="107">
        <f t="shared" si="402"/>
        <v>0.54602888086642598</v>
      </c>
      <c r="AI880" s="108">
        <f t="shared" si="403"/>
        <v>0.15072202166064982</v>
      </c>
      <c r="AJ880" s="106">
        <f t="shared" si="424"/>
        <v>0.1043417919719159</v>
      </c>
      <c r="AK880" s="107">
        <f t="shared" si="418"/>
        <v>0.37711161574163909</v>
      </c>
      <c r="AL880" s="107">
        <f t="shared" si="419"/>
        <v>0.63269037595641409</v>
      </c>
      <c r="AM880" s="107">
        <f t="shared" si="420"/>
        <v>0.58087929636655233</v>
      </c>
      <c r="AN880" s="108">
        <f t="shared" si="421"/>
        <v>0.17576576981236236</v>
      </c>
      <c r="AO880" s="102">
        <f t="shared" si="422"/>
        <v>1637.4124548736463</v>
      </c>
      <c r="AP880" s="103">
        <f t="shared" si="404"/>
        <v>1300.7138989169675</v>
      </c>
      <c r="AQ880" s="103">
        <f t="shared" si="405"/>
        <v>885.84657039711192</v>
      </c>
      <c r="AR880" s="103">
        <f t="shared" si="406"/>
        <v>2309.7274368231047</v>
      </c>
      <c r="AS880" s="92">
        <f t="shared" si="407"/>
        <v>885.27978339350182</v>
      </c>
      <c r="AT880" s="102">
        <f t="shared" si="423"/>
        <v>1642.5864153166299</v>
      </c>
      <c r="AU880" s="103">
        <f t="shared" si="408"/>
        <v>1304.8239459858075</v>
      </c>
      <c r="AV880" s="103">
        <f t="shared" si="409"/>
        <v>888.64570332183439</v>
      </c>
      <c r="AW880" s="103">
        <f t="shared" si="410"/>
        <v>2317.025804657444</v>
      </c>
      <c r="AX880" s="92">
        <f t="shared" si="411"/>
        <v>888.07712536230008</v>
      </c>
    </row>
    <row r="881" spans="1:50" x14ac:dyDescent="0.2">
      <c r="A881" s="85" t="str">
        <f t="shared" si="412"/>
        <v>2017_1</v>
      </c>
      <c r="B881" s="59">
        <v>2017</v>
      </c>
      <c r="C881" s="59">
        <v>1</v>
      </c>
      <c r="D881" s="83" t="str">
        <f t="shared" si="413"/>
        <v>LSA_Personal</v>
      </c>
      <c r="E881" s="70" t="s">
        <v>20</v>
      </c>
      <c r="F881" s="71" t="s">
        <v>14</v>
      </c>
      <c r="G881" s="88">
        <f t="shared" si="414"/>
        <v>7062.75</v>
      </c>
      <c r="H881" s="72">
        <v>28251</v>
      </c>
      <c r="I881" s="88">
        <f t="shared" si="415"/>
        <v>2902790250</v>
      </c>
      <c r="J881" s="92">
        <f t="shared" si="416"/>
        <v>11611161000</v>
      </c>
      <c r="K881" s="67">
        <v>348</v>
      </c>
      <c r="L881" s="68">
        <v>3267</v>
      </c>
      <c r="M881" s="68">
        <v>2434</v>
      </c>
      <c r="N881" s="68">
        <v>5588</v>
      </c>
      <c r="O881" s="69">
        <v>923</v>
      </c>
      <c r="P881" s="67">
        <v>10370533</v>
      </c>
      <c r="Q881" s="68">
        <v>9507200</v>
      </c>
      <c r="R881" s="68">
        <v>4132751</v>
      </c>
      <c r="S881" s="68">
        <v>14838915</v>
      </c>
      <c r="T881" s="69">
        <v>8960029</v>
      </c>
      <c r="U881" s="102">
        <f t="shared" si="395"/>
        <v>29800.382183908045</v>
      </c>
      <c r="V881" s="103">
        <f t="shared" si="396"/>
        <v>2910.0704009794918</v>
      </c>
      <c r="W881" s="103">
        <f t="shared" si="397"/>
        <v>1697.9256368118324</v>
      </c>
      <c r="X881" s="103">
        <f t="shared" si="398"/>
        <v>2655.4965998568359</v>
      </c>
      <c r="Y881" s="92">
        <f t="shared" si="399"/>
        <v>9707.5070422535209</v>
      </c>
      <c r="Z881" s="102">
        <f>Coverages!$C$10*G881</f>
        <v>1589118750</v>
      </c>
      <c r="AA881" s="103">
        <f>Coverages!$C$12*G881</f>
        <v>211882500</v>
      </c>
      <c r="AB881" s="103">
        <f>Coverages!$C$14*G881</f>
        <v>1059412500</v>
      </c>
      <c r="AC881" s="103">
        <f>Coverages!$C$16*G881</f>
        <v>21188250</v>
      </c>
      <c r="AD881" s="92">
        <f>Coverages!$C$18*G881</f>
        <v>21188250</v>
      </c>
      <c r="AE881" s="106">
        <f t="shared" si="417"/>
        <v>4.9272592120632897E-2</v>
      </c>
      <c r="AF881" s="107">
        <f t="shared" si="400"/>
        <v>0.46256769671870024</v>
      </c>
      <c r="AG881" s="107">
        <f t="shared" si="401"/>
        <v>0.34462496902764506</v>
      </c>
      <c r="AH881" s="107">
        <f t="shared" si="402"/>
        <v>0.79119323209797887</v>
      </c>
      <c r="AI881" s="108">
        <f t="shared" si="403"/>
        <v>0.13068563944639128</v>
      </c>
      <c r="AJ881" s="106">
        <f t="shared" si="424"/>
        <v>5.5273261738331927E-2</v>
      </c>
      <c r="AK881" s="107">
        <f t="shared" si="418"/>
        <v>0.47639121330314882</v>
      </c>
      <c r="AL881" s="107">
        <f t="shared" si="419"/>
        <v>0.35780108230200147</v>
      </c>
      <c r="AM881" s="107">
        <f t="shared" si="420"/>
        <v>0.80246215925125275</v>
      </c>
      <c r="AN881" s="108">
        <f t="shared" si="421"/>
        <v>0.14003046857618118</v>
      </c>
      <c r="AO881" s="102">
        <f t="shared" si="422"/>
        <v>1468.3420763866766</v>
      </c>
      <c r="AP881" s="103">
        <f t="shared" si="404"/>
        <v>1346.1045626703481</v>
      </c>
      <c r="AQ881" s="103">
        <f t="shared" si="405"/>
        <v>585.14756999752217</v>
      </c>
      <c r="AR881" s="103">
        <f t="shared" si="406"/>
        <v>2101.0109376659234</v>
      </c>
      <c r="AS881" s="92">
        <f t="shared" si="407"/>
        <v>1268.6317652472478</v>
      </c>
      <c r="AT881" s="102">
        <f t="shared" si="423"/>
        <v>1472.9818015807662</v>
      </c>
      <c r="AU881" s="103">
        <f t="shared" si="408"/>
        <v>1350.3580369484057</v>
      </c>
      <c r="AV881" s="103">
        <f t="shared" si="409"/>
        <v>586.99654236332037</v>
      </c>
      <c r="AW881" s="103">
        <f t="shared" si="410"/>
        <v>2107.6497948759097</v>
      </c>
      <c r="AX881" s="92">
        <f t="shared" si="411"/>
        <v>1272.6404379250237</v>
      </c>
    </row>
    <row r="882" spans="1:50" x14ac:dyDescent="0.2">
      <c r="A882" s="85" t="str">
        <f t="shared" si="412"/>
        <v>2017_1</v>
      </c>
      <c r="B882" s="59">
        <v>2017</v>
      </c>
      <c r="C882" s="59">
        <v>1</v>
      </c>
      <c r="D882" s="83" t="str">
        <f t="shared" si="413"/>
        <v>LMA_Personal</v>
      </c>
      <c r="E882" s="70" t="s">
        <v>21</v>
      </c>
      <c r="F882" s="71" t="s">
        <v>14</v>
      </c>
      <c r="G882" s="88">
        <f t="shared" si="414"/>
        <v>8680.75</v>
      </c>
      <c r="H882" s="72">
        <v>34723</v>
      </c>
      <c r="I882" s="88">
        <f t="shared" si="415"/>
        <v>3567788250</v>
      </c>
      <c r="J882" s="92">
        <f t="shared" si="416"/>
        <v>14271153000</v>
      </c>
      <c r="K882" s="67">
        <v>950</v>
      </c>
      <c r="L882" s="68">
        <v>3001</v>
      </c>
      <c r="M882" s="68">
        <v>3110</v>
      </c>
      <c r="N882" s="68">
        <v>4735</v>
      </c>
      <c r="O882" s="69">
        <v>750</v>
      </c>
      <c r="P882" s="67">
        <v>14298013</v>
      </c>
      <c r="Q882" s="68">
        <v>7784381</v>
      </c>
      <c r="R882" s="68">
        <v>3302131</v>
      </c>
      <c r="S882" s="68">
        <v>14415228</v>
      </c>
      <c r="T882" s="69">
        <v>4352828</v>
      </c>
      <c r="U882" s="102">
        <f t="shared" si="395"/>
        <v>15050.54</v>
      </c>
      <c r="V882" s="103">
        <f t="shared" si="396"/>
        <v>2593.9290236587804</v>
      </c>
      <c r="W882" s="103">
        <f t="shared" si="397"/>
        <v>1061.77845659164</v>
      </c>
      <c r="X882" s="103">
        <f t="shared" si="398"/>
        <v>3044.3987328405492</v>
      </c>
      <c r="Y882" s="92">
        <f t="shared" si="399"/>
        <v>5803.7706666666663</v>
      </c>
      <c r="Z882" s="102">
        <f>Coverages!$C$10*G882</f>
        <v>1953168750</v>
      </c>
      <c r="AA882" s="103">
        <f>Coverages!$C$12*G882</f>
        <v>260422500</v>
      </c>
      <c r="AB882" s="103">
        <f>Coverages!$C$14*G882</f>
        <v>1302112500</v>
      </c>
      <c r="AC882" s="103">
        <f>Coverages!$C$16*G882</f>
        <v>26042250</v>
      </c>
      <c r="AD882" s="92">
        <f>Coverages!$C$18*G882</f>
        <v>26042250</v>
      </c>
      <c r="AE882" s="106">
        <f t="shared" si="417"/>
        <v>0.10943754859891139</v>
      </c>
      <c r="AF882" s="107">
        <f t="shared" si="400"/>
        <v>0.34570745615298215</v>
      </c>
      <c r="AG882" s="107">
        <f t="shared" si="401"/>
        <v>0.35826397488696254</v>
      </c>
      <c r="AH882" s="107">
        <f t="shared" si="402"/>
        <v>0.54545978170088993</v>
      </c>
      <c r="AI882" s="108">
        <f t="shared" si="403"/>
        <v>8.6398064683351095E-2</v>
      </c>
      <c r="AJ882" s="106">
        <f t="shared" si="424"/>
        <v>0.11724470113566526</v>
      </c>
      <c r="AK882" s="107">
        <f t="shared" si="418"/>
        <v>0.3576011746508953</v>
      </c>
      <c r="AL882" s="107">
        <f t="shared" si="419"/>
        <v>0.37025502109383307</v>
      </c>
      <c r="AM882" s="107">
        <f t="shared" si="420"/>
        <v>0.5579119454115552</v>
      </c>
      <c r="AN882" s="108">
        <f t="shared" si="421"/>
        <v>9.3424059242833576E-2</v>
      </c>
      <c r="AO882" s="102">
        <f t="shared" si="422"/>
        <v>1647.0942026898597</v>
      </c>
      <c r="AP882" s="103">
        <f t="shared" si="404"/>
        <v>896.74060421046568</v>
      </c>
      <c r="AQ882" s="103">
        <f t="shared" si="405"/>
        <v>380.3969703078651</v>
      </c>
      <c r="AR882" s="103">
        <f t="shared" si="406"/>
        <v>1660.5970682256718</v>
      </c>
      <c r="AS882" s="92">
        <f t="shared" si="407"/>
        <v>501.43455346600234</v>
      </c>
      <c r="AT882" s="102">
        <f t="shared" si="423"/>
        <v>1652.2987559013734</v>
      </c>
      <c r="AU882" s="103">
        <f t="shared" si="408"/>
        <v>899.57416053281588</v>
      </c>
      <c r="AV882" s="103">
        <f t="shared" si="409"/>
        <v>381.59896365483496</v>
      </c>
      <c r="AW882" s="103">
        <f t="shared" si="410"/>
        <v>1665.8442883241639</v>
      </c>
      <c r="AX882" s="92">
        <f t="shared" si="411"/>
        <v>503.01900614110946</v>
      </c>
    </row>
    <row r="883" spans="1:50" x14ac:dyDescent="0.2">
      <c r="A883" s="85" t="str">
        <f t="shared" si="412"/>
        <v>2017_1</v>
      </c>
      <c r="B883" s="59">
        <v>2017</v>
      </c>
      <c r="C883" s="59">
        <v>1</v>
      </c>
      <c r="D883" s="83" t="str">
        <f t="shared" si="413"/>
        <v>SYL_Personal</v>
      </c>
      <c r="E883" s="70" t="s">
        <v>22</v>
      </c>
      <c r="F883" s="71" t="s">
        <v>14</v>
      </c>
      <c r="G883" s="88">
        <f t="shared" si="414"/>
        <v>832.25</v>
      </c>
      <c r="H883" s="72">
        <v>3329</v>
      </c>
      <c r="I883" s="88">
        <f t="shared" si="415"/>
        <v>342054750</v>
      </c>
      <c r="J883" s="92">
        <f t="shared" si="416"/>
        <v>1368219000</v>
      </c>
      <c r="K883" s="67">
        <v>114</v>
      </c>
      <c r="L883" s="68">
        <v>352</v>
      </c>
      <c r="M883" s="68">
        <v>409</v>
      </c>
      <c r="N883" s="68">
        <v>507</v>
      </c>
      <c r="O883" s="69">
        <v>151</v>
      </c>
      <c r="P883" s="67">
        <v>1424313</v>
      </c>
      <c r="Q883" s="68">
        <v>1155777</v>
      </c>
      <c r="R883" s="68">
        <v>433754</v>
      </c>
      <c r="S883" s="68">
        <v>1774532</v>
      </c>
      <c r="T883" s="69">
        <v>688802</v>
      </c>
      <c r="U883" s="102">
        <f t="shared" si="395"/>
        <v>12493.973684210527</v>
      </c>
      <c r="V883" s="103">
        <f t="shared" si="396"/>
        <v>3283.4573863636365</v>
      </c>
      <c r="W883" s="103">
        <f t="shared" si="397"/>
        <v>1060.5232273838631</v>
      </c>
      <c r="X883" s="103">
        <f t="shared" si="398"/>
        <v>3500.0631163708085</v>
      </c>
      <c r="Y883" s="92">
        <f t="shared" si="399"/>
        <v>4561.6026490066224</v>
      </c>
      <c r="Z883" s="102">
        <f>Coverages!$C$10*G883</f>
        <v>187256250</v>
      </c>
      <c r="AA883" s="103">
        <f>Coverages!$C$12*G883</f>
        <v>24967500</v>
      </c>
      <c r="AB883" s="103">
        <f>Coverages!$C$14*G883</f>
        <v>124837500</v>
      </c>
      <c r="AC883" s="103">
        <f>Coverages!$C$16*G883</f>
        <v>2496750</v>
      </c>
      <c r="AD883" s="92">
        <f>Coverages!$C$18*G883</f>
        <v>2496750</v>
      </c>
      <c r="AE883" s="106">
        <f t="shared" si="417"/>
        <v>0.13697807149294083</v>
      </c>
      <c r="AF883" s="107">
        <f t="shared" si="400"/>
        <v>0.4229498347852208</v>
      </c>
      <c r="AG883" s="107">
        <f t="shared" si="401"/>
        <v>0.49143887053169122</v>
      </c>
      <c r="AH883" s="107">
        <f t="shared" si="402"/>
        <v>0.60919194953439471</v>
      </c>
      <c r="AI883" s="108">
        <f t="shared" si="403"/>
        <v>0.18143586662661459</v>
      </c>
      <c r="AJ883" s="106">
        <f t="shared" si="424"/>
        <v>0.1647474051232764</v>
      </c>
      <c r="AK883" s="107">
        <f t="shared" si="418"/>
        <v>0.46285050896544033</v>
      </c>
      <c r="AL883" s="107">
        <f t="shared" si="419"/>
        <v>0.53181599184397965</v>
      </c>
      <c r="AM883" s="107">
        <f t="shared" si="420"/>
        <v>0.64860026286828432</v>
      </c>
      <c r="AN883" s="108">
        <f t="shared" si="421"/>
        <v>0.21256141033806375</v>
      </c>
      <c r="AO883" s="102">
        <f t="shared" si="422"/>
        <v>1711.4004205467106</v>
      </c>
      <c r="AP883" s="103">
        <f t="shared" si="404"/>
        <v>1388.737759086813</v>
      </c>
      <c r="AQ883" s="103">
        <f t="shared" si="405"/>
        <v>521.18233703814963</v>
      </c>
      <c r="AR883" s="103">
        <f t="shared" si="406"/>
        <v>2132.210273355362</v>
      </c>
      <c r="AS883" s="92">
        <f t="shared" si="407"/>
        <v>827.63832982877739</v>
      </c>
      <c r="AT883" s="102">
        <f t="shared" si="423"/>
        <v>1716.808171081195</v>
      </c>
      <c r="AU883" s="103">
        <f t="shared" si="408"/>
        <v>1393.1259474200619</v>
      </c>
      <c r="AV883" s="103">
        <f t="shared" si="409"/>
        <v>522.82918953850219</v>
      </c>
      <c r="AW883" s="103">
        <f t="shared" si="410"/>
        <v>2138.9477154565429</v>
      </c>
      <c r="AX883" s="92">
        <f t="shared" si="411"/>
        <v>830.25353405962687</v>
      </c>
    </row>
    <row r="884" spans="1:50" x14ac:dyDescent="0.2">
      <c r="A884" s="85" t="str">
        <f t="shared" si="412"/>
        <v>2017_1</v>
      </c>
      <c r="B884" s="59">
        <v>2017</v>
      </c>
      <c r="C884" s="59">
        <v>1</v>
      </c>
      <c r="D884" s="83" t="str">
        <f t="shared" si="413"/>
        <v>MYL_Personal</v>
      </c>
      <c r="E884" s="70" t="s">
        <v>23</v>
      </c>
      <c r="F884" s="71" t="s">
        <v>14</v>
      </c>
      <c r="G884" s="88">
        <f t="shared" si="414"/>
        <v>876.25</v>
      </c>
      <c r="H884" s="72">
        <v>3505</v>
      </c>
      <c r="I884" s="88">
        <f t="shared" si="415"/>
        <v>360138750</v>
      </c>
      <c r="J884" s="92">
        <f t="shared" si="416"/>
        <v>1440555000</v>
      </c>
      <c r="K884" s="67">
        <v>112</v>
      </c>
      <c r="L884" s="68">
        <v>399</v>
      </c>
      <c r="M884" s="68">
        <v>561</v>
      </c>
      <c r="N884" s="68">
        <v>600</v>
      </c>
      <c r="O884" s="69">
        <v>119</v>
      </c>
      <c r="P884" s="67">
        <v>1661940</v>
      </c>
      <c r="Q884" s="68">
        <v>1389274</v>
      </c>
      <c r="R884" s="68">
        <v>542786</v>
      </c>
      <c r="S884" s="68">
        <v>2172784</v>
      </c>
      <c r="T884" s="69">
        <v>579192</v>
      </c>
      <c r="U884" s="102">
        <f t="shared" si="395"/>
        <v>14838.75</v>
      </c>
      <c r="V884" s="103">
        <f t="shared" si="396"/>
        <v>3481.8897243107767</v>
      </c>
      <c r="W884" s="103">
        <f t="shared" si="397"/>
        <v>967.53297682709444</v>
      </c>
      <c r="X884" s="103">
        <f t="shared" si="398"/>
        <v>3621.3066666666668</v>
      </c>
      <c r="Y884" s="92">
        <f t="shared" si="399"/>
        <v>4867.1596638655465</v>
      </c>
      <c r="Z884" s="102">
        <f>Coverages!$C$10*G884</f>
        <v>197156250</v>
      </c>
      <c r="AA884" s="103">
        <f>Coverages!$C$12*G884</f>
        <v>26287500</v>
      </c>
      <c r="AB884" s="103">
        <f>Coverages!$C$14*G884</f>
        <v>131437500</v>
      </c>
      <c r="AC884" s="103">
        <f>Coverages!$C$16*G884</f>
        <v>2628750</v>
      </c>
      <c r="AD884" s="92">
        <f>Coverages!$C$18*G884</f>
        <v>2628750</v>
      </c>
      <c r="AE884" s="106">
        <f t="shared" si="417"/>
        <v>0.12781740370898717</v>
      </c>
      <c r="AF884" s="107">
        <f t="shared" si="400"/>
        <v>0.45534950071326674</v>
      </c>
      <c r="AG884" s="107">
        <f t="shared" si="401"/>
        <v>0.6402282453637661</v>
      </c>
      <c r="AH884" s="107">
        <f t="shared" si="402"/>
        <v>0.6847360912981455</v>
      </c>
      <c r="AI884" s="108">
        <f t="shared" si="403"/>
        <v>0.13580599144079886</v>
      </c>
      <c r="AJ884" s="106">
        <f t="shared" si="424"/>
        <v>0.15409832645417548</v>
      </c>
      <c r="AK884" s="107">
        <f t="shared" si="418"/>
        <v>0.494548347544158</v>
      </c>
      <c r="AL884" s="107">
        <f t="shared" si="419"/>
        <v>0.67800484407569761</v>
      </c>
      <c r="AM884" s="107">
        <f t="shared" si="420"/>
        <v>0.72130741189757719</v>
      </c>
      <c r="AN884" s="108">
        <f t="shared" si="421"/>
        <v>0.16277139947170791</v>
      </c>
      <c r="AO884" s="102">
        <f t="shared" si="422"/>
        <v>1896.6504992867333</v>
      </c>
      <c r="AP884" s="103">
        <f t="shared" si="404"/>
        <v>1585.4767475035662</v>
      </c>
      <c r="AQ884" s="103">
        <f t="shared" si="405"/>
        <v>619.44194008559202</v>
      </c>
      <c r="AR884" s="103">
        <f t="shared" si="406"/>
        <v>2479.6393723252495</v>
      </c>
      <c r="AS884" s="92">
        <f t="shared" si="407"/>
        <v>660.98944365192585</v>
      </c>
      <c r="AT884" s="102">
        <f t="shared" si="423"/>
        <v>1902.6436103249855</v>
      </c>
      <c r="AU884" s="103">
        <f t="shared" si="408"/>
        <v>1590.4865994504216</v>
      </c>
      <c r="AV884" s="103">
        <f t="shared" si="409"/>
        <v>621.39927715432418</v>
      </c>
      <c r="AW884" s="103">
        <f t="shared" si="410"/>
        <v>2487.474634593525</v>
      </c>
      <c r="AX884" s="92">
        <f t="shared" si="411"/>
        <v>663.07806416076937</v>
      </c>
    </row>
    <row r="885" spans="1:50" x14ac:dyDescent="0.2">
      <c r="A885" s="85" t="str">
        <f t="shared" si="412"/>
        <v>2017_1</v>
      </c>
      <c r="B885" s="59">
        <v>2017</v>
      </c>
      <c r="C885" s="59">
        <v>1</v>
      </c>
      <c r="D885" s="83" t="str">
        <f t="shared" si="413"/>
        <v>MYH_Personal</v>
      </c>
      <c r="E885" s="70" t="s">
        <v>24</v>
      </c>
      <c r="F885" s="71" t="s">
        <v>14</v>
      </c>
      <c r="G885" s="88">
        <f t="shared" si="414"/>
        <v>2506.5</v>
      </c>
      <c r="H885" s="72">
        <v>10026</v>
      </c>
      <c r="I885" s="88">
        <f t="shared" si="415"/>
        <v>1030171500</v>
      </c>
      <c r="J885" s="92">
        <f t="shared" si="416"/>
        <v>4120686000</v>
      </c>
      <c r="K885" s="67">
        <v>289</v>
      </c>
      <c r="L885" s="68">
        <v>1015</v>
      </c>
      <c r="M885" s="68">
        <v>1406</v>
      </c>
      <c r="N885" s="68">
        <v>2329</v>
      </c>
      <c r="O885" s="69">
        <v>240</v>
      </c>
      <c r="P885" s="67">
        <v>5498180</v>
      </c>
      <c r="Q885" s="68">
        <v>4788376</v>
      </c>
      <c r="R885" s="68">
        <v>1913403</v>
      </c>
      <c r="S885" s="68">
        <v>7120286</v>
      </c>
      <c r="T885" s="69">
        <v>1465112</v>
      </c>
      <c r="U885" s="102">
        <f t="shared" si="395"/>
        <v>19024.844290657438</v>
      </c>
      <c r="V885" s="103">
        <f t="shared" si="396"/>
        <v>4717.6118226600984</v>
      </c>
      <c r="W885" s="103">
        <f t="shared" si="397"/>
        <v>1360.8840682788052</v>
      </c>
      <c r="X885" s="103">
        <f t="shared" si="398"/>
        <v>3057.2288535852299</v>
      </c>
      <c r="Y885" s="92">
        <f t="shared" si="399"/>
        <v>6104.6333333333332</v>
      </c>
      <c r="Z885" s="102">
        <f>Coverages!$C$10*G885</f>
        <v>563962500</v>
      </c>
      <c r="AA885" s="103">
        <f>Coverages!$C$12*G885</f>
        <v>75195000</v>
      </c>
      <c r="AB885" s="103">
        <f>Coverages!$C$14*G885</f>
        <v>375975000</v>
      </c>
      <c r="AC885" s="103">
        <f>Coverages!$C$16*G885</f>
        <v>7519500</v>
      </c>
      <c r="AD885" s="92">
        <f>Coverages!$C$18*G885</f>
        <v>7519500</v>
      </c>
      <c r="AE885" s="106">
        <f t="shared" si="417"/>
        <v>0.11530021942948335</v>
      </c>
      <c r="AF885" s="107">
        <f t="shared" si="400"/>
        <v>0.4049471374426491</v>
      </c>
      <c r="AG885" s="107">
        <f t="shared" si="401"/>
        <v>0.56094155196489126</v>
      </c>
      <c r="AH885" s="107">
        <f t="shared" si="402"/>
        <v>0.92918412128465988</v>
      </c>
      <c r="AI885" s="108">
        <f t="shared" si="403"/>
        <v>9.5751047277079587E-2</v>
      </c>
      <c r="AJ885" s="106">
        <f t="shared" si="424"/>
        <v>0.13016419877717383</v>
      </c>
      <c r="AK885" s="107">
        <f t="shared" si="418"/>
        <v>0.42779255012312872</v>
      </c>
      <c r="AL885" s="107">
        <f t="shared" si="419"/>
        <v>0.5840378322553138</v>
      </c>
      <c r="AM885" s="107">
        <f t="shared" si="420"/>
        <v>0.94112230562262555</v>
      </c>
      <c r="AN885" s="108">
        <f t="shared" si="421"/>
        <v>0.10944528429032235</v>
      </c>
      <c r="AO885" s="102">
        <f t="shared" si="422"/>
        <v>2193.568721324556</v>
      </c>
      <c r="AP885" s="103">
        <f t="shared" si="404"/>
        <v>1910.3834031518054</v>
      </c>
      <c r="AQ885" s="103">
        <f t="shared" si="405"/>
        <v>763.37642130460802</v>
      </c>
      <c r="AR885" s="103">
        <f t="shared" si="406"/>
        <v>2840.7285058846996</v>
      </c>
      <c r="AS885" s="92">
        <f t="shared" si="407"/>
        <v>584.52503490923596</v>
      </c>
      <c r="AT885" s="102">
        <f t="shared" si="423"/>
        <v>2200.5000462691773</v>
      </c>
      <c r="AU885" s="103">
        <f t="shared" si="408"/>
        <v>1916.4199079612199</v>
      </c>
      <c r="AV885" s="103">
        <f t="shared" si="409"/>
        <v>765.78856822286343</v>
      </c>
      <c r="AW885" s="103">
        <f t="shared" si="410"/>
        <v>2849.7047518360214</v>
      </c>
      <c r="AX885" s="92">
        <f t="shared" si="411"/>
        <v>586.37204016411374</v>
      </c>
    </row>
    <row r="886" spans="1:50" x14ac:dyDescent="0.2">
      <c r="A886" s="85" t="str">
        <f t="shared" si="412"/>
        <v>2017_1</v>
      </c>
      <c r="B886" s="59">
        <v>2017</v>
      </c>
      <c r="C886" s="59">
        <v>1</v>
      </c>
      <c r="D886" s="83" t="str">
        <f t="shared" si="413"/>
        <v>LML_Personal</v>
      </c>
      <c r="E886" s="70" t="s">
        <v>25</v>
      </c>
      <c r="F886" s="71" t="s">
        <v>14</v>
      </c>
      <c r="G886" s="88">
        <f t="shared" si="414"/>
        <v>6691.25</v>
      </c>
      <c r="H886" s="72">
        <v>26765</v>
      </c>
      <c r="I886" s="88">
        <f t="shared" si="415"/>
        <v>2750103750</v>
      </c>
      <c r="J886" s="92">
        <f t="shared" si="416"/>
        <v>11000415000</v>
      </c>
      <c r="K886" s="67">
        <v>172</v>
      </c>
      <c r="L886" s="68">
        <v>2259</v>
      </c>
      <c r="M886" s="68">
        <v>5307</v>
      </c>
      <c r="N886" s="68">
        <v>3717</v>
      </c>
      <c r="O886" s="69">
        <v>801</v>
      </c>
      <c r="P886" s="67">
        <v>3121467</v>
      </c>
      <c r="Q886" s="68">
        <v>4970444</v>
      </c>
      <c r="R886" s="68">
        <v>5171371</v>
      </c>
      <c r="S886" s="68">
        <v>8480364</v>
      </c>
      <c r="T886" s="69">
        <v>4475368</v>
      </c>
      <c r="U886" s="102">
        <f t="shared" si="395"/>
        <v>18148.06395348837</v>
      </c>
      <c r="V886" s="103">
        <f t="shared" si="396"/>
        <v>2200.2850818946436</v>
      </c>
      <c r="W886" s="103">
        <f t="shared" si="397"/>
        <v>974.44337667231957</v>
      </c>
      <c r="X886" s="103">
        <f t="shared" si="398"/>
        <v>2281.5076674737693</v>
      </c>
      <c r="Y886" s="92">
        <f t="shared" si="399"/>
        <v>5587.2259675405739</v>
      </c>
      <c r="Z886" s="102">
        <f>Coverages!$C$10*G886</f>
        <v>1505531250</v>
      </c>
      <c r="AA886" s="103">
        <f>Coverages!$C$12*G886</f>
        <v>200737500</v>
      </c>
      <c r="AB886" s="103">
        <f>Coverages!$C$14*G886</f>
        <v>1003687500</v>
      </c>
      <c r="AC886" s="103">
        <f>Coverages!$C$16*G886</f>
        <v>20073750</v>
      </c>
      <c r="AD886" s="92">
        <f>Coverages!$C$18*G886</f>
        <v>20073750</v>
      </c>
      <c r="AE886" s="106">
        <f t="shared" si="417"/>
        <v>2.5705212030637026E-2</v>
      </c>
      <c r="AF886" s="107">
        <f t="shared" si="400"/>
        <v>0.33760508126284328</v>
      </c>
      <c r="AG886" s="107">
        <f t="shared" si="401"/>
        <v>0.79312535027087616</v>
      </c>
      <c r="AH886" s="107">
        <f t="shared" si="402"/>
        <v>0.55550158789463855</v>
      </c>
      <c r="AI886" s="108">
        <f t="shared" si="403"/>
        <v>0.119708574631048</v>
      </c>
      <c r="AJ886" s="106">
        <f t="shared" si="424"/>
        <v>3.0212943925500179E-2</v>
      </c>
      <c r="AK886" s="107">
        <f t="shared" si="418"/>
        <v>0.35107500932245039</v>
      </c>
      <c r="AL886" s="107">
        <f t="shared" si="419"/>
        <v>0.8046632522840097</v>
      </c>
      <c r="AM886" s="107">
        <f t="shared" si="420"/>
        <v>0.56965561595032477</v>
      </c>
      <c r="AN886" s="108">
        <f t="shared" si="421"/>
        <v>0.12895509133276684</v>
      </c>
      <c r="AO886" s="102">
        <f t="shared" si="422"/>
        <v>466.49983186997946</v>
      </c>
      <c r="AP886" s="103">
        <f t="shared" si="404"/>
        <v>742.82742387446297</v>
      </c>
      <c r="AQ886" s="103">
        <f t="shared" si="405"/>
        <v>772.85574444236875</v>
      </c>
      <c r="AR886" s="103">
        <f t="shared" si="406"/>
        <v>1267.3811320754717</v>
      </c>
      <c r="AS886" s="92">
        <f t="shared" si="407"/>
        <v>668.83885671586029</v>
      </c>
      <c r="AT886" s="102">
        <f t="shared" si="423"/>
        <v>467.97389643420684</v>
      </c>
      <c r="AU886" s="103">
        <f t="shared" si="408"/>
        <v>745.17463926033008</v>
      </c>
      <c r="AV886" s="103">
        <f t="shared" si="409"/>
        <v>775.29784449967292</v>
      </c>
      <c r="AW886" s="103">
        <f t="shared" si="410"/>
        <v>1271.3858529532351</v>
      </c>
      <c r="AX886" s="92">
        <f t="shared" si="411"/>
        <v>670.95228010962899</v>
      </c>
    </row>
    <row r="887" spans="1:50" x14ac:dyDescent="0.2">
      <c r="A887" s="85" t="str">
        <f t="shared" si="412"/>
        <v>2017_1</v>
      </c>
      <c r="B887" s="59">
        <v>2017</v>
      </c>
      <c r="C887" s="59">
        <v>1</v>
      </c>
      <c r="D887" s="83" t="str">
        <f t="shared" si="413"/>
        <v>MSA_Personal</v>
      </c>
      <c r="E887" s="70" t="s">
        <v>26</v>
      </c>
      <c r="F887" s="71" t="s">
        <v>14</v>
      </c>
      <c r="G887" s="88">
        <f t="shared" si="414"/>
        <v>6469.25</v>
      </c>
      <c r="H887" s="72">
        <v>25877</v>
      </c>
      <c r="I887" s="88">
        <f t="shared" si="415"/>
        <v>2658861750</v>
      </c>
      <c r="J887" s="92">
        <f t="shared" si="416"/>
        <v>10635447000</v>
      </c>
      <c r="K887" s="67">
        <v>354</v>
      </c>
      <c r="L887" s="68">
        <v>2819</v>
      </c>
      <c r="M887" s="68">
        <v>3834</v>
      </c>
      <c r="N887" s="68">
        <v>5445</v>
      </c>
      <c r="O887" s="69">
        <v>1069</v>
      </c>
      <c r="P887" s="67">
        <v>7392159</v>
      </c>
      <c r="Q887" s="68">
        <v>9945613</v>
      </c>
      <c r="R887" s="68">
        <v>5983150</v>
      </c>
      <c r="S887" s="68">
        <v>17726031</v>
      </c>
      <c r="T887" s="69">
        <v>4471425</v>
      </c>
      <c r="U887" s="102">
        <f t="shared" si="395"/>
        <v>20881.805084745763</v>
      </c>
      <c r="V887" s="103">
        <f t="shared" si="396"/>
        <v>3528.0642071656616</v>
      </c>
      <c r="W887" s="103">
        <f t="shared" si="397"/>
        <v>1560.5503390714659</v>
      </c>
      <c r="X887" s="103">
        <f t="shared" si="398"/>
        <v>3255.4694214876031</v>
      </c>
      <c r="Y887" s="92">
        <f t="shared" si="399"/>
        <v>4182.8110383536014</v>
      </c>
      <c r="Z887" s="102">
        <f>Coverages!$C$10*G887</f>
        <v>1455581250</v>
      </c>
      <c r="AA887" s="103">
        <f>Coverages!$C$12*G887</f>
        <v>194077500</v>
      </c>
      <c r="AB887" s="103">
        <f>Coverages!$C$14*G887</f>
        <v>970387500</v>
      </c>
      <c r="AC887" s="103">
        <f>Coverages!$C$16*G887</f>
        <v>19407750</v>
      </c>
      <c r="AD887" s="92">
        <f>Coverages!$C$18*G887</f>
        <v>19407750</v>
      </c>
      <c r="AE887" s="106">
        <f t="shared" si="417"/>
        <v>5.472040808439927E-2</v>
      </c>
      <c r="AF887" s="107">
        <f t="shared" si="400"/>
        <v>0.43575375816362022</v>
      </c>
      <c r="AG887" s="107">
        <f t="shared" si="401"/>
        <v>0.59264984349035821</v>
      </c>
      <c r="AH887" s="107">
        <f t="shared" si="402"/>
        <v>0.84167407350156509</v>
      </c>
      <c r="AI887" s="108">
        <f t="shared" si="403"/>
        <v>0.16524326622096844</v>
      </c>
      <c r="AJ887" s="106">
        <f t="shared" si="424"/>
        <v>6.1308865730912793E-2</v>
      </c>
      <c r="AK887" s="107">
        <f t="shared" si="418"/>
        <v>0.45011803815983337</v>
      </c>
      <c r="AL887" s="107">
        <f t="shared" si="419"/>
        <v>0.60688335262983906</v>
      </c>
      <c r="AM887" s="107">
        <f t="shared" si="420"/>
        <v>0.85224899002077603</v>
      </c>
      <c r="AN887" s="108">
        <f t="shared" si="421"/>
        <v>0.17600223889991023</v>
      </c>
      <c r="AO887" s="102">
        <f t="shared" si="422"/>
        <v>1142.6608957761719</v>
      </c>
      <c r="AP887" s="103">
        <f t="shared" si="404"/>
        <v>1537.3672373149902</v>
      </c>
      <c r="AQ887" s="103">
        <f t="shared" si="405"/>
        <v>924.85991420952973</v>
      </c>
      <c r="AR887" s="103">
        <f t="shared" si="406"/>
        <v>2740.0442091432546</v>
      </c>
      <c r="AS887" s="92">
        <f t="shared" si="407"/>
        <v>691.18135796266961</v>
      </c>
      <c r="AT887" s="102">
        <f t="shared" si="423"/>
        <v>1146.2715207331846</v>
      </c>
      <c r="AU887" s="103">
        <f t="shared" si="408"/>
        <v>1542.2250709344496</v>
      </c>
      <c r="AV887" s="103">
        <f t="shared" si="409"/>
        <v>927.78232303644359</v>
      </c>
      <c r="AW887" s="103">
        <f t="shared" si="410"/>
        <v>2748.7023088834499</v>
      </c>
      <c r="AX887" s="92">
        <f t="shared" si="411"/>
        <v>693.36538007290972</v>
      </c>
    </row>
    <row r="888" spans="1:50" x14ac:dyDescent="0.2">
      <c r="A888" s="85" t="str">
        <f t="shared" si="412"/>
        <v>2017_1</v>
      </c>
      <c r="B888" s="59">
        <v>2017</v>
      </c>
      <c r="C888" s="59">
        <v>1</v>
      </c>
      <c r="D888" s="83" t="str">
        <f t="shared" si="413"/>
        <v>LYA_Personal</v>
      </c>
      <c r="E888" s="70" t="s">
        <v>27</v>
      </c>
      <c r="F888" s="71" t="s">
        <v>14</v>
      </c>
      <c r="G888" s="88">
        <f t="shared" si="414"/>
        <v>1719.75</v>
      </c>
      <c r="H888" s="72">
        <v>6879</v>
      </c>
      <c r="I888" s="88">
        <f t="shared" si="415"/>
        <v>706817250</v>
      </c>
      <c r="J888" s="92">
        <f t="shared" si="416"/>
        <v>2827269000</v>
      </c>
      <c r="K888" s="67">
        <v>210</v>
      </c>
      <c r="L888" s="68">
        <v>831</v>
      </c>
      <c r="M888" s="68">
        <v>1220</v>
      </c>
      <c r="N888" s="68">
        <v>1213</v>
      </c>
      <c r="O888" s="69">
        <v>393</v>
      </c>
      <c r="P888" s="67">
        <v>4350161</v>
      </c>
      <c r="Q888" s="68">
        <v>2844217</v>
      </c>
      <c r="R888" s="68">
        <v>1115928</v>
      </c>
      <c r="S888" s="68">
        <v>4261382</v>
      </c>
      <c r="T888" s="69">
        <v>3186058</v>
      </c>
      <c r="U888" s="102">
        <f t="shared" si="395"/>
        <v>20715.05238095238</v>
      </c>
      <c r="V888" s="103">
        <f t="shared" si="396"/>
        <v>3422.6438026474129</v>
      </c>
      <c r="W888" s="103">
        <f t="shared" si="397"/>
        <v>914.69508196721313</v>
      </c>
      <c r="X888" s="103">
        <f t="shared" si="398"/>
        <v>3513.0931574608408</v>
      </c>
      <c r="Y888" s="92">
        <f t="shared" si="399"/>
        <v>8107.0178117048345</v>
      </c>
      <c r="Z888" s="102">
        <f>Coverages!$C$10*G888</f>
        <v>386943750</v>
      </c>
      <c r="AA888" s="103">
        <f>Coverages!$C$12*G888</f>
        <v>51592500</v>
      </c>
      <c r="AB888" s="103">
        <f>Coverages!$C$14*G888</f>
        <v>257962500</v>
      </c>
      <c r="AC888" s="103">
        <f>Coverages!$C$16*G888</f>
        <v>5159250</v>
      </c>
      <c r="AD888" s="92">
        <f>Coverages!$C$18*G888</f>
        <v>5159250</v>
      </c>
      <c r="AE888" s="106">
        <f t="shared" si="417"/>
        <v>0.12211077191452246</v>
      </c>
      <c r="AF888" s="107">
        <f t="shared" si="400"/>
        <v>0.48320976886175315</v>
      </c>
      <c r="AG888" s="107">
        <f t="shared" si="401"/>
        <v>0.7094054368367495</v>
      </c>
      <c r="AH888" s="107">
        <f t="shared" si="402"/>
        <v>0.70533507777293214</v>
      </c>
      <c r="AI888" s="108">
        <f t="shared" si="403"/>
        <v>0.2285215874400349</v>
      </c>
      <c r="AJ888" s="106">
        <f t="shared" si="424"/>
        <v>0.14050663253270906</v>
      </c>
      <c r="AK888" s="107">
        <f t="shared" si="418"/>
        <v>0.51128661115632013</v>
      </c>
      <c r="AL888" s="107">
        <f t="shared" si="419"/>
        <v>0.73491566016121457</v>
      </c>
      <c r="AM888" s="107">
        <f t="shared" si="420"/>
        <v>0.7309495388568672</v>
      </c>
      <c r="AN888" s="108">
        <f t="shared" si="421"/>
        <v>0.25211271870955893</v>
      </c>
      <c r="AO888" s="102">
        <f t="shared" si="422"/>
        <v>2529.5310364878615</v>
      </c>
      <c r="AP888" s="103">
        <f t="shared" si="404"/>
        <v>1653.8549207733681</v>
      </c>
      <c r="AQ888" s="103">
        <f t="shared" si="405"/>
        <v>648.88966419537724</v>
      </c>
      <c r="AR888" s="103">
        <f t="shared" si="406"/>
        <v>2477.9078354411977</v>
      </c>
      <c r="AS888" s="92">
        <f t="shared" si="407"/>
        <v>1852.6285797354267</v>
      </c>
      <c r="AT888" s="102">
        <f t="shared" si="423"/>
        <v>2537.5239484039357</v>
      </c>
      <c r="AU888" s="103">
        <f t="shared" si="408"/>
        <v>1659.0808367684774</v>
      </c>
      <c r="AV888" s="103">
        <f t="shared" si="409"/>
        <v>650.94005134396343</v>
      </c>
      <c r="AW888" s="103">
        <f t="shared" si="410"/>
        <v>2485.737626330947</v>
      </c>
      <c r="AX888" s="92">
        <f t="shared" si="411"/>
        <v>1858.4825885763646</v>
      </c>
    </row>
    <row r="889" spans="1:50" x14ac:dyDescent="0.2">
      <c r="A889" s="85" t="str">
        <f t="shared" si="412"/>
        <v>2017_1</v>
      </c>
      <c r="B889" s="59">
        <v>2017</v>
      </c>
      <c r="C889" s="59">
        <v>1</v>
      </c>
      <c r="D889" s="83" t="str">
        <f t="shared" si="413"/>
        <v>MMA_Personal</v>
      </c>
      <c r="E889" s="70" t="s">
        <v>28</v>
      </c>
      <c r="F889" s="71" t="s">
        <v>14</v>
      </c>
      <c r="G889" s="88">
        <f t="shared" si="414"/>
        <v>11768</v>
      </c>
      <c r="H889" s="72">
        <v>47072</v>
      </c>
      <c r="I889" s="88">
        <f t="shared" si="415"/>
        <v>4836648000</v>
      </c>
      <c r="J889" s="92">
        <f t="shared" si="416"/>
        <v>19346592000</v>
      </c>
      <c r="K889" s="67">
        <v>1300</v>
      </c>
      <c r="L889" s="68">
        <v>5189</v>
      </c>
      <c r="M889" s="68">
        <v>8128</v>
      </c>
      <c r="N889" s="68">
        <v>8853</v>
      </c>
      <c r="O889" s="69">
        <v>1954</v>
      </c>
      <c r="P889" s="67">
        <v>18928257</v>
      </c>
      <c r="Q889" s="68">
        <v>18390303</v>
      </c>
      <c r="R889" s="68">
        <v>10234604</v>
      </c>
      <c r="S889" s="68">
        <v>32387904</v>
      </c>
      <c r="T889" s="69">
        <v>21445791</v>
      </c>
      <c r="U889" s="102">
        <f t="shared" si="395"/>
        <v>14560.197692307693</v>
      </c>
      <c r="V889" s="103">
        <f t="shared" si="396"/>
        <v>3544.0938523800346</v>
      </c>
      <c r="W889" s="103">
        <f t="shared" si="397"/>
        <v>1259.1786417322835</v>
      </c>
      <c r="X889" s="103">
        <f t="shared" si="398"/>
        <v>3658.4100304981362</v>
      </c>
      <c r="Y889" s="92">
        <f t="shared" si="399"/>
        <v>10975.328045035823</v>
      </c>
      <c r="Z889" s="102">
        <f>Coverages!$C$10*G889</f>
        <v>2647800000</v>
      </c>
      <c r="AA889" s="103">
        <f>Coverages!$C$12*G889</f>
        <v>353040000</v>
      </c>
      <c r="AB889" s="103">
        <f>Coverages!$C$14*G889</f>
        <v>1765200000</v>
      </c>
      <c r="AC889" s="103">
        <f>Coverages!$C$16*G889</f>
        <v>35304000</v>
      </c>
      <c r="AD889" s="92">
        <f>Coverages!$C$18*G889</f>
        <v>35304000</v>
      </c>
      <c r="AE889" s="106">
        <f t="shared" si="417"/>
        <v>0.11046906866077498</v>
      </c>
      <c r="AF889" s="107">
        <f t="shared" si="400"/>
        <v>0.44094153636981648</v>
      </c>
      <c r="AG889" s="107">
        <f t="shared" si="401"/>
        <v>0.69068660774983004</v>
      </c>
      <c r="AH889" s="107">
        <f t="shared" si="402"/>
        <v>0.75229435757987762</v>
      </c>
      <c r="AI889" s="108">
        <f t="shared" si="403"/>
        <v>0.16604350781781102</v>
      </c>
      <c r="AJ889" s="106">
        <f t="shared" si="424"/>
        <v>0.11720201982734149</v>
      </c>
      <c r="AK889" s="107">
        <f t="shared" si="418"/>
        <v>0.45160562411877669</v>
      </c>
      <c r="AL889" s="107">
        <f t="shared" si="419"/>
        <v>0.70061421233003218</v>
      </c>
      <c r="AM889" s="107">
        <f t="shared" si="420"/>
        <v>0.76156620856425605</v>
      </c>
      <c r="AN889" s="108">
        <f t="shared" si="421"/>
        <v>0.17403609234543752</v>
      </c>
      <c r="AO889" s="102">
        <f t="shared" si="422"/>
        <v>1608.451478585996</v>
      </c>
      <c r="AP889" s="103">
        <f t="shared" si="404"/>
        <v>1562.738188307274</v>
      </c>
      <c r="AQ889" s="103">
        <f t="shared" si="405"/>
        <v>869.69782460910949</v>
      </c>
      <c r="AR889" s="103">
        <f t="shared" si="406"/>
        <v>2752.201223657376</v>
      </c>
      <c r="AS889" s="92">
        <f t="shared" si="407"/>
        <v>1822.3819680489462</v>
      </c>
      <c r="AT889" s="102">
        <f t="shared" si="423"/>
        <v>1613.533926994088</v>
      </c>
      <c r="AU889" s="103">
        <f t="shared" si="408"/>
        <v>1567.6761900581314</v>
      </c>
      <c r="AV889" s="103">
        <f t="shared" si="409"/>
        <v>872.44593009009759</v>
      </c>
      <c r="AW889" s="103">
        <f t="shared" si="410"/>
        <v>2760.8977376114203</v>
      </c>
      <c r="AX889" s="92">
        <f t="shared" si="411"/>
        <v>1828.1404024535627</v>
      </c>
    </row>
    <row r="890" spans="1:50" x14ac:dyDescent="0.2">
      <c r="A890" s="85" t="str">
        <f t="shared" si="412"/>
        <v>2017_1</v>
      </c>
      <c r="B890" s="59">
        <v>2017</v>
      </c>
      <c r="C890" s="59">
        <v>1</v>
      </c>
      <c r="D890" s="83" t="str">
        <f t="shared" si="413"/>
        <v>LYH_Personal</v>
      </c>
      <c r="E890" s="70" t="s">
        <v>29</v>
      </c>
      <c r="F890" s="71" t="s">
        <v>14</v>
      </c>
      <c r="G890" s="88">
        <f t="shared" si="414"/>
        <v>1269.25</v>
      </c>
      <c r="H890" s="72">
        <v>5077</v>
      </c>
      <c r="I890" s="88">
        <f t="shared" si="415"/>
        <v>521661750</v>
      </c>
      <c r="J890" s="92">
        <f t="shared" si="416"/>
        <v>2086647000</v>
      </c>
      <c r="K890" s="67">
        <v>144</v>
      </c>
      <c r="L890" s="68">
        <v>604</v>
      </c>
      <c r="M890" s="68">
        <v>690</v>
      </c>
      <c r="N890" s="68">
        <v>1043</v>
      </c>
      <c r="O890" s="69">
        <v>262</v>
      </c>
      <c r="P890" s="67">
        <v>2719512</v>
      </c>
      <c r="Q890" s="68">
        <v>2027177</v>
      </c>
      <c r="R890" s="68">
        <v>992406</v>
      </c>
      <c r="S890" s="68">
        <v>3396262</v>
      </c>
      <c r="T890" s="69">
        <v>2338887</v>
      </c>
      <c r="U890" s="102">
        <f t="shared" si="395"/>
        <v>18885.5</v>
      </c>
      <c r="V890" s="103">
        <f t="shared" si="396"/>
        <v>3356.2533112582782</v>
      </c>
      <c r="W890" s="103">
        <f t="shared" si="397"/>
        <v>1438.2695652173913</v>
      </c>
      <c r="X890" s="103">
        <f t="shared" si="398"/>
        <v>3256.2435282837969</v>
      </c>
      <c r="Y890" s="92">
        <f t="shared" si="399"/>
        <v>8927.0496183206105</v>
      </c>
      <c r="Z890" s="102">
        <f>Coverages!$C$10*G890</f>
        <v>285581250</v>
      </c>
      <c r="AA890" s="103">
        <f>Coverages!$C$12*G890</f>
        <v>38077500</v>
      </c>
      <c r="AB890" s="103">
        <f>Coverages!$C$14*G890</f>
        <v>190387500</v>
      </c>
      <c r="AC890" s="103">
        <f>Coverages!$C$16*G890</f>
        <v>3807750</v>
      </c>
      <c r="AD890" s="92">
        <f>Coverages!$C$18*G890</f>
        <v>3807750</v>
      </c>
      <c r="AE890" s="106">
        <f t="shared" si="417"/>
        <v>0.11345282647232617</v>
      </c>
      <c r="AF890" s="107">
        <f t="shared" si="400"/>
        <v>0.47587157770336813</v>
      </c>
      <c r="AG890" s="107">
        <f t="shared" si="401"/>
        <v>0.54362812684656292</v>
      </c>
      <c r="AH890" s="107">
        <f t="shared" si="402"/>
        <v>0.82174512507386255</v>
      </c>
      <c r="AI890" s="108">
        <f t="shared" si="403"/>
        <v>0.20642111483159345</v>
      </c>
      <c r="AJ890" s="106">
        <f t="shared" si="424"/>
        <v>0.1341943627180319</v>
      </c>
      <c r="AK890" s="107">
        <f t="shared" si="418"/>
        <v>0.50853382583949247</v>
      </c>
      <c r="AL890" s="107">
        <f t="shared" si="419"/>
        <v>0.57620374979269673</v>
      </c>
      <c r="AM890" s="107">
        <f t="shared" si="420"/>
        <v>0.8467757453040522</v>
      </c>
      <c r="AN890" s="108">
        <f t="shared" si="421"/>
        <v>0.23289114562934407</v>
      </c>
      <c r="AO890" s="102">
        <f t="shared" si="422"/>
        <v>2142.613354343116</v>
      </c>
      <c r="AP890" s="103">
        <f t="shared" si="404"/>
        <v>1597.1455584006303</v>
      </c>
      <c r="AQ890" s="103">
        <f t="shared" si="405"/>
        <v>781.88378963955097</v>
      </c>
      <c r="AR890" s="103">
        <f t="shared" si="406"/>
        <v>2675.8022454205238</v>
      </c>
      <c r="AS890" s="92">
        <f t="shared" si="407"/>
        <v>1842.7315343706914</v>
      </c>
      <c r="AT890" s="102">
        <f t="shared" si="423"/>
        <v>2149.3836685098267</v>
      </c>
      <c r="AU890" s="103">
        <f t="shared" si="408"/>
        <v>1602.1922819162942</v>
      </c>
      <c r="AV890" s="103">
        <f t="shared" si="409"/>
        <v>784.3544168700721</v>
      </c>
      <c r="AW890" s="103">
        <f t="shared" si="410"/>
        <v>2684.257350870495</v>
      </c>
      <c r="AX890" s="92">
        <f t="shared" si="411"/>
        <v>1848.5542701374156</v>
      </c>
    </row>
    <row r="891" spans="1:50" x14ac:dyDescent="0.2">
      <c r="A891" s="85" t="str">
        <f t="shared" si="412"/>
        <v>2017_1</v>
      </c>
      <c r="B891" s="59">
        <v>2017</v>
      </c>
      <c r="C891" s="59">
        <v>1</v>
      </c>
      <c r="D891" s="83" t="str">
        <f t="shared" si="413"/>
        <v>SSA_Personal</v>
      </c>
      <c r="E891" s="70" t="s">
        <v>30</v>
      </c>
      <c r="F891" s="71" t="s">
        <v>14</v>
      </c>
      <c r="G891" s="88">
        <f t="shared" si="414"/>
        <v>2490.25</v>
      </c>
      <c r="H891" s="72">
        <v>9961</v>
      </c>
      <c r="I891" s="88">
        <f t="shared" si="415"/>
        <v>1023492750</v>
      </c>
      <c r="J891" s="92">
        <f t="shared" si="416"/>
        <v>4093971000</v>
      </c>
      <c r="K891" s="67">
        <v>302</v>
      </c>
      <c r="L891" s="68">
        <v>1048</v>
      </c>
      <c r="M891" s="68">
        <v>3284</v>
      </c>
      <c r="N891" s="68">
        <v>3180</v>
      </c>
      <c r="O891" s="69">
        <v>215</v>
      </c>
      <c r="P891" s="67">
        <v>5982362</v>
      </c>
      <c r="Q891" s="68">
        <v>2109487</v>
      </c>
      <c r="R891" s="68">
        <v>3143990</v>
      </c>
      <c r="S891" s="68">
        <v>10361557</v>
      </c>
      <c r="T891" s="69">
        <v>1424114</v>
      </c>
      <c r="U891" s="102">
        <f t="shared" si="395"/>
        <v>19809.145695364237</v>
      </c>
      <c r="V891" s="103">
        <f t="shared" si="396"/>
        <v>2012.8692748091603</v>
      </c>
      <c r="W891" s="103">
        <f t="shared" si="397"/>
        <v>957.36601705237513</v>
      </c>
      <c r="X891" s="103">
        <f t="shared" si="398"/>
        <v>3258.3512578616351</v>
      </c>
      <c r="Y891" s="92">
        <f t="shared" si="399"/>
        <v>6623.7860465116282</v>
      </c>
      <c r="Z891" s="102">
        <f>Coverages!$C$10*G891</f>
        <v>560306250</v>
      </c>
      <c r="AA891" s="103">
        <f>Coverages!$C$12*G891</f>
        <v>74707500</v>
      </c>
      <c r="AB891" s="103">
        <f>Coverages!$C$14*G891</f>
        <v>373537500</v>
      </c>
      <c r="AC891" s="103">
        <f>Coverages!$C$16*G891</f>
        <v>7470750</v>
      </c>
      <c r="AD891" s="92">
        <f>Coverages!$C$18*G891</f>
        <v>7470750</v>
      </c>
      <c r="AE891" s="106">
        <f t="shared" si="417"/>
        <v>0.12127296456179099</v>
      </c>
      <c r="AF891" s="107">
        <f t="shared" si="400"/>
        <v>0.42084128099588397</v>
      </c>
      <c r="AG891" s="107">
        <f t="shared" si="401"/>
        <v>1.3187430980825219</v>
      </c>
      <c r="AH891" s="107">
        <f t="shared" si="402"/>
        <v>1.2769802228691898</v>
      </c>
      <c r="AI891" s="108">
        <f t="shared" si="403"/>
        <v>8.6336713181407496E-2</v>
      </c>
      <c r="AJ891" s="106">
        <f t="shared" si="424"/>
        <v>0.13651501652599754</v>
      </c>
      <c r="AK891" s="107">
        <f t="shared" si="418"/>
        <v>0.44389242124046835</v>
      </c>
      <c r="AL891" s="107">
        <f t="shared" si="419"/>
        <v>1.3490146677703709</v>
      </c>
      <c r="AM891" s="107">
        <f t="shared" si="420"/>
        <v>1.3047486264355224</v>
      </c>
      <c r="AN891" s="108">
        <f t="shared" si="421"/>
        <v>9.9450414545888377E-2</v>
      </c>
      <c r="AO891" s="102">
        <f t="shared" si="422"/>
        <v>2402.3138239132618</v>
      </c>
      <c r="AP891" s="103">
        <f t="shared" si="404"/>
        <v>847.09848408794301</v>
      </c>
      <c r="AQ891" s="103">
        <f t="shared" si="405"/>
        <v>1262.5198273265737</v>
      </c>
      <c r="AR891" s="103">
        <f t="shared" si="406"/>
        <v>4160.8501154502555</v>
      </c>
      <c r="AS891" s="92">
        <f t="shared" si="407"/>
        <v>571.87591607268348</v>
      </c>
      <c r="AT891" s="102">
        <f t="shared" si="423"/>
        <v>2409.9047498644873</v>
      </c>
      <c r="AU891" s="103">
        <f t="shared" si="408"/>
        <v>849.77517928159273</v>
      </c>
      <c r="AV891" s="103">
        <f t="shared" si="409"/>
        <v>1266.5091872618957</v>
      </c>
      <c r="AW891" s="103">
        <f t="shared" si="410"/>
        <v>4173.9977337198288</v>
      </c>
      <c r="AX891" s="92">
        <f t="shared" si="411"/>
        <v>573.68295214306897</v>
      </c>
    </row>
    <row r="892" spans="1:50" x14ac:dyDescent="0.2">
      <c r="A892" s="85" t="str">
        <f t="shared" si="412"/>
        <v>2017_1</v>
      </c>
      <c r="B892" s="59">
        <v>2017</v>
      </c>
      <c r="C892" s="59">
        <v>1</v>
      </c>
      <c r="D892" s="83" t="str">
        <f t="shared" si="413"/>
        <v>MML_Personal</v>
      </c>
      <c r="E892" s="70" t="s">
        <v>31</v>
      </c>
      <c r="F892" s="71" t="s">
        <v>14</v>
      </c>
      <c r="G892" s="88">
        <f t="shared" si="414"/>
        <v>7832.5</v>
      </c>
      <c r="H892" s="72">
        <v>31330</v>
      </c>
      <c r="I892" s="88">
        <f t="shared" si="415"/>
        <v>3219157500</v>
      </c>
      <c r="J892" s="92">
        <f t="shared" si="416"/>
        <v>12876630000</v>
      </c>
      <c r="K892" s="67">
        <v>684</v>
      </c>
      <c r="L892" s="68">
        <v>3531</v>
      </c>
      <c r="M892" s="68">
        <v>7538</v>
      </c>
      <c r="N892" s="68">
        <v>5161</v>
      </c>
      <c r="O892" s="69">
        <v>1287</v>
      </c>
      <c r="P892" s="67">
        <v>10886526</v>
      </c>
      <c r="Q892" s="68">
        <v>12046173</v>
      </c>
      <c r="R892" s="68">
        <v>5393906</v>
      </c>
      <c r="S892" s="68">
        <v>18532709</v>
      </c>
      <c r="T892" s="69">
        <v>2759182</v>
      </c>
      <c r="U892" s="102">
        <f t="shared" si="395"/>
        <v>15915.973684210527</v>
      </c>
      <c r="V892" s="103">
        <f t="shared" si="396"/>
        <v>3411.5471537807985</v>
      </c>
      <c r="W892" s="103">
        <f t="shared" si="397"/>
        <v>715.56195277261872</v>
      </c>
      <c r="X892" s="103">
        <f t="shared" si="398"/>
        <v>3590.9143576826195</v>
      </c>
      <c r="Y892" s="92">
        <f t="shared" si="399"/>
        <v>2143.886557886558</v>
      </c>
      <c r="Z892" s="102">
        <f>Coverages!$C$10*G892</f>
        <v>1762312500</v>
      </c>
      <c r="AA892" s="103">
        <f>Coverages!$C$12*G892</f>
        <v>234975000</v>
      </c>
      <c r="AB892" s="103">
        <f>Coverages!$C$14*G892</f>
        <v>1174875000</v>
      </c>
      <c r="AC892" s="103">
        <f>Coverages!$C$16*G892</f>
        <v>23497500</v>
      </c>
      <c r="AD892" s="92">
        <f>Coverages!$C$18*G892</f>
        <v>23497500</v>
      </c>
      <c r="AE892" s="106">
        <f t="shared" si="417"/>
        <v>8.7328439195659108E-2</v>
      </c>
      <c r="AF892" s="107">
        <f t="shared" si="400"/>
        <v>0.45081391637408236</v>
      </c>
      <c r="AG892" s="107">
        <f t="shared" si="401"/>
        <v>0.96240025534631346</v>
      </c>
      <c r="AH892" s="107">
        <f t="shared" si="402"/>
        <v>0.65892116182572613</v>
      </c>
      <c r="AI892" s="108">
        <f t="shared" si="403"/>
        <v>0.16431535269709543</v>
      </c>
      <c r="AJ892" s="106">
        <f t="shared" si="424"/>
        <v>9.476104033019625E-2</v>
      </c>
      <c r="AK892" s="107">
        <f t="shared" si="418"/>
        <v>0.46391370047617647</v>
      </c>
      <c r="AL892" s="107">
        <f t="shared" si="419"/>
        <v>0.96740839039877924</v>
      </c>
      <c r="AM892" s="107">
        <f t="shared" si="420"/>
        <v>0.67140217479545372</v>
      </c>
      <c r="AN892" s="108">
        <f t="shared" si="421"/>
        <v>0.17407122265608882</v>
      </c>
      <c r="AO892" s="102">
        <f t="shared" si="422"/>
        <v>1389.9171401212895</v>
      </c>
      <c r="AP892" s="103">
        <f t="shared" si="404"/>
        <v>1537.9729332907757</v>
      </c>
      <c r="AQ892" s="103">
        <f t="shared" si="405"/>
        <v>688.6570060644749</v>
      </c>
      <c r="AR892" s="103">
        <f t="shared" si="406"/>
        <v>2366.129460580913</v>
      </c>
      <c r="AS892" s="92">
        <f t="shared" si="407"/>
        <v>352.27347590169165</v>
      </c>
      <c r="AT892" s="102">
        <f t="shared" si="423"/>
        <v>1394.3090551092378</v>
      </c>
      <c r="AU892" s="103">
        <f t="shared" si="408"/>
        <v>1542.8326808122638</v>
      </c>
      <c r="AV892" s="103">
        <f t="shared" si="409"/>
        <v>690.83305162804436</v>
      </c>
      <c r="AW892" s="103">
        <f t="shared" si="410"/>
        <v>2373.6060497540229</v>
      </c>
      <c r="AX892" s="92">
        <f t="shared" si="411"/>
        <v>353.38660352204334</v>
      </c>
    </row>
    <row r="893" spans="1:50" x14ac:dyDescent="0.2">
      <c r="A893" s="85" t="str">
        <f t="shared" si="412"/>
        <v>2017_1</v>
      </c>
      <c r="B893" s="59">
        <v>2017</v>
      </c>
      <c r="C893" s="59">
        <v>1</v>
      </c>
      <c r="D893" s="83" t="str">
        <f t="shared" si="413"/>
        <v>LMH_Personal</v>
      </c>
      <c r="E893" s="70" t="s">
        <v>32</v>
      </c>
      <c r="F893" s="71" t="s">
        <v>14</v>
      </c>
      <c r="G893" s="88">
        <f t="shared" si="414"/>
        <v>5330.75</v>
      </c>
      <c r="H893" s="72">
        <v>21323</v>
      </c>
      <c r="I893" s="88">
        <f t="shared" si="415"/>
        <v>2190938250</v>
      </c>
      <c r="J893" s="92">
        <f t="shared" si="416"/>
        <v>8763753000</v>
      </c>
      <c r="K893" s="67">
        <v>280</v>
      </c>
      <c r="L893" s="68">
        <v>2651</v>
      </c>
      <c r="M893" s="68">
        <v>4213</v>
      </c>
      <c r="N893" s="68">
        <v>4576</v>
      </c>
      <c r="O893" s="69">
        <v>919</v>
      </c>
      <c r="P893" s="67">
        <v>10943440</v>
      </c>
      <c r="Q893" s="68">
        <v>10433136</v>
      </c>
      <c r="R893" s="68">
        <v>4611530</v>
      </c>
      <c r="S893" s="68">
        <v>18140017</v>
      </c>
      <c r="T893" s="69">
        <v>9581180</v>
      </c>
      <c r="U893" s="102">
        <f t="shared" si="395"/>
        <v>39083.714285714283</v>
      </c>
      <c r="V893" s="103">
        <f t="shared" si="396"/>
        <v>3935.547340626179</v>
      </c>
      <c r="W893" s="103">
        <f t="shared" si="397"/>
        <v>1094.5953002610966</v>
      </c>
      <c r="X893" s="103">
        <f t="shared" si="398"/>
        <v>3964.1645541958042</v>
      </c>
      <c r="Y893" s="92">
        <f t="shared" si="399"/>
        <v>10425.658324265505</v>
      </c>
      <c r="Z893" s="102">
        <f>Coverages!$C$10*G893</f>
        <v>1199418750</v>
      </c>
      <c r="AA893" s="103">
        <f>Coverages!$C$12*G893</f>
        <v>159922500</v>
      </c>
      <c r="AB893" s="103">
        <f>Coverages!$C$14*G893</f>
        <v>799612500</v>
      </c>
      <c r="AC893" s="103">
        <f>Coverages!$C$16*G893</f>
        <v>15992250</v>
      </c>
      <c r="AD893" s="92">
        <f>Coverages!$C$18*G893</f>
        <v>15992250</v>
      </c>
      <c r="AE893" s="106">
        <f t="shared" si="417"/>
        <v>5.2525442010974067E-2</v>
      </c>
      <c r="AF893" s="107">
        <f t="shared" si="400"/>
        <v>0.49730338132532947</v>
      </c>
      <c r="AG893" s="107">
        <f t="shared" si="401"/>
        <v>0.79032031140083481</v>
      </c>
      <c r="AH893" s="107">
        <f t="shared" si="402"/>
        <v>0.85841579515077615</v>
      </c>
      <c r="AI893" s="108">
        <f t="shared" si="403"/>
        <v>0.17239600431458987</v>
      </c>
      <c r="AJ893" s="106">
        <f t="shared" si="424"/>
        <v>5.9644628992255623E-2</v>
      </c>
      <c r="AK893" s="107">
        <f t="shared" si="418"/>
        <v>0.51325943363137549</v>
      </c>
      <c r="AL893" s="107">
        <f t="shared" si="419"/>
        <v>0.80331127950515235</v>
      </c>
      <c r="AM893" s="107">
        <f t="shared" si="420"/>
        <v>0.86954125616943923</v>
      </c>
      <c r="AN893" s="108">
        <f t="shared" si="421"/>
        <v>0.18445015595400657</v>
      </c>
      <c r="AO893" s="102">
        <f t="shared" si="422"/>
        <v>2052.8893682877642</v>
      </c>
      <c r="AP893" s="103">
        <f t="shared" si="404"/>
        <v>1957.1609998593069</v>
      </c>
      <c r="AQ893" s="103">
        <f t="shared" si="405"/>
        <v>865.08089856024014</v>
      </c>
      <c r="AR893" s="103">
        <f t="shared" si="406"/>
        <v>3402.9014678985131</v>
      </c>
      <c r="AS893" s="92">
        <f t="shared" si="407"/>
        <v>1797.3418374525161</v>
      </c>
      <c r="AT893" s="102">
        <f t="shared" si="423"/>
        <v>2059.3761690652523</v>
      </c>
      <c r="AU893" s="103">
        <f t="shared" si="408"/>
        <v>1963.3453143633785</v>
      </c>
      <c r="AV893" s="103">
        <f t="shared" si="409"/>
        <v>867.81441529623987</v>
      </c>
      <c r="AW893" s="103">
        <f t="shared" si="410"/>
        <v>3413.6540901433686</v>
      </c>
      <c r="AX893" s="92">
        <f t="shared" si="411"/>
        <v>1803.0211490650668</v>
      </c>
    </row>
    <row r="894" spans="1:50" x14ac:dyDescent="0.2">
      <c r="A894" s="85" t="str">
        <f t="shared" si="412"/>
        <v>2017_1</v>
      </c>
      <c r="B894" s="59">
        <v>2017</v>
      </c>
      <c r="C894" s="59">
        <v>1</v>
      </c>
      <c r="D894" s="83" t="str">
        <f t="shared" si="413"/>
        <v>SSL_Personal</v>
      </c>
      <c r="E894" s="70" t="s">
        <v>33</v>
      </c>
      <c r="F894" s="71" t="s">
        <v>14</v>
      </c>
      <c r="G894" s="88">
        <f t="shared" si="414"/>
        <v>4392.25</v>
      </c>
      <c r="H894" s="72">
        <v>17569</v>
      </c>
      <c r="I894" s="88">
        <f t="shared" si="415"/>
        <v>1805214750</v>
      </c>
      <c r="J894" s="92">
        <f t="shared" si="416"/>
        <v>7220859000</v>
      </c>
      <c r="K894" s="67">
        <v>632</v>
      </c>
      <c r="L894" s="68">
        <v>1980</v>
      </c>
      <c r="M894" s="68">
        <v>5697</v>
      </c>
      <c r="N894" s="68">
        <v>2983</v>
      </c>
      <c r="O894" s="69">
        <v>640</v>
      </c>
      <c r="P894" s="67">
        <v>8158121</v>
      </c>
      <c r="Q894" s="68">
        <v>6687872</v>
      </c>
      <c r="R894" s="68">
        <v>5315172</v>
      </c>
      <c r="S894" s="68">
        <v>9735244</v>
      </c>
      <c r="T894" s="69">
        <v>1686901</v>
      </c>
      <c r="U894" s="102">
        <f t="shared" si="395"/>
        <v>12908.419303797469</v>
      </c>
      <c r="V894" s="103">
        <f t="shared" si="396"/>
        <v>3377.7131313131313</v>
      </c>
      <c r="W894" s="103">
        <f t="shared" si="397"/>
        <v>932.97735650342281</v>
      </c>
      <c r="X894" s="103">
        <f t="shared" si="398"/>
        <v>3263.5749245725779</v>
      </c>
      <c r="Y894" s="92">
        <f t="shared" si="399"/>
        <v>2635.7828125000001</v>
      </c>
      <c r="Z894" s="102">
        <f>Coverages!$C$10*G894</f>
        <v>988256250</v>
      </c>
      <c r="AA894" s="103">
        <f>Coverages!$C$12*G894</f>
        <v>131767500</v>
      </c>
      <c r="AB894" s="103">
        <f>Coverages!$C$14*G894</f>
        <v>658837500</v>
      </c>
      <c r="AC894" s="103">
        <f>Coverages!$C$16*G894</f>
        <v>13176750</v>
      </c>
      <c r="AD894" s="92">
        <f>Coverages!$C$18*G894</f>
        <v>13176750</v>
      </c>
      <c r="AE894" s="106">
        <f t="shared" si="417"/>
        <v>0.14388980590813363</v>
      </c>
      <c r="AF894" s="107">
        <f t="shared" si="400"/>
        <v>0.45079401218054527</v>
      </c>
      <c r="AG894" s="107">
        <f t="shared" si="401"/>
        <v>1.2970573168649326</v>
      </c>
      <c r="AH894" s="107">
        <f t="shared" si="402"/>
        <v>0.67915077693664982</v>
      </c>
      <c r="AI894" s="108">
        <f t="shared" si="403"/>
        <v>0.14571119585633788</v>
      </c>
      <c r="AJ894" s="106">
        <f t="shared" si="424"/>
        <v>0.15622915476888261</v>
      </c>
      <c r="AK894" s="107">
        <f t="shared" si="418"/>
        <v>0.46828720553311443</v>
      </c>
      <c r="AL894" s="107">
        <f t="shared" si="419"/>
        <v>1.3188801989598835</v>
      </c>
      <c r="AM894" s="107">
        <f t="shared" si="420"/>
        <v>0.69556219059314284</v>
      </c>
      <c r="AN894" s="108">
        <f t="shared" si="421"/>
        <v>0.15811518032838617</v>
      </c>
      <c r="AO894" s="102">
        <f t="shared" si="422"/>
        <v>1857.3899482042234</v>
      </c>
      <c r="AP894" s="103">
        <f t="shared" si="404"/>
        <v>1522.6528544595594</v>
      </c>
      <c r="AQ894" s="103">
        <f t="shared" si="405"/>
        <v>1210.1251067220674</v>
      </c>
      <c r="AR894" s="103">
        <f t="shared" si="406"/>
        <v>2216.4594456144346</v>
      </c>
      <c r="AS894" s="92">
        <f t="shared" si="407"/>
        <v>384.06306562695659</v>
      </c>
      <c r="AT894" s="102">
        <f t="shared" si="423"/>
        <v>1863.259002205004</v>
      </c>
      <c r="AU894" s="103">
        <f t="shared" si="408"/>
        <v>1527.46419299184</v>
      </c>
      <c r="AV894" s="103">
        <f t="shared" si="409"/>
        <v>1213.9489077531427</v>
      </c>
      <c r="AW894" s="103">
        <f t="shared" si="410"/>
        <v>2223.4631015723171</v>
      </c>
      <c r="AX894" s="92">
        <f t="shared" si="411"/>
        <v>385.27664324648083</v>
      </c>
    </row>
    <row r="895" spans="1:50" x14ac:dyDescent="0.2">
      <c r="A895" s="85" t="str">
        <f t="shared" si="412"/>
        <v>2017_1</v>
      </c>
      <c r="B895" s="59">
        <v>2017</v>
      </c>
      <c r="C895" s="59">
        <v>1</v>
      </c>
      <c r="D895" s="83" t="str">
        <f t="shared" si="413"/>
        <v>SSH_Personal</v>
      </c>
      <c r="E895" s="70" t="s">
        <v>34</v>
      </c>
      <c r="F895" s="71" t="s">
        <v>14</v>
      </c>
      <c r="G895" s="88">
        <f t="shared" si="414"/>
        <v>4373.75</v>
      </c>
      <c r="H895" s="72">
        <v>17495</v>
      </c>
      <c r="I895" s="88">
        <f t="shared" si="415"/>
        <v>1797611250</v>
      </c>
      <c r="J895" s="92">
        <f t="shared" si="416"/>
        <v>7190445000</v>
      </c>
      <c r="K895" s="67">
        <v>525</v>
      </c>
      <c r="L895" s="68">
        <v>2474</v>
      </c>
      <c r="M895" s="68">
        <v>3945</v>
      </c>
      <c r="N895" s="68">
        <v>3523</v>
      </c>
      <c r="O895" s="69">
        <v>556</v>
      </c>
      <c r="P895" s="67">
        <v>8011562</v>
      </c>
      <c r="Q895" s="68">
        <v>11001393</v>
      </c>
      <c r="R895" s="68">
        <v>6597174</v>
      </c>
      <c r="S895" s="68">
        <v>16766145</v>
      </c>
      <c r="T895" s="69">
        <v>2261181</v>
      </c>
      <c r="U895" s="102">
        <f t="shared" si="395"/>
        <v>15260.118095238095</v>
      </c>
      <c r="V895" s="103">
        <f t="shared" si="396"/>
        <v>4446.8039611964432</v>
      </c>
      <c r="W895" s="103">
        <f t="shared" si="397"/>
        <v>1672.287452471483</v>
      </c>
      <c r="X895" s="103">
        <f t="shared" si="398"/>
        <v>4759.0533636105592</v>
      </c>
      <c r="Y895" s="92">
        <f t="shared" si="399"/>
        <v>4066.8723021582732</v>
      </c>
      <c r="Z895" s="102">
        <f>Coverages!$C$10*G895</f>
        <v>984093750</v>
      </c>
      <c r="AA895" s="103">
        <f>Coverages!$C$12*G895</f>
        <v>131212500</v>
      </c>
      <c r="AB895" s="103">
        <f>Coverages!$C$14*G895</f>
        <v>656062500</v>
      </c>
      <c r="AC895" s="103">
        <f>Coverages!$C$16*G895</f>
        <v>13121250</v>
      </c>
      <c r="AD895" s="92">
        <f>Coverages!$C$18*G895</f>
        <v>13121250</v>
      </c>
      <c r="AE895" s="106">
        <f t="shared" si="417"/>
        <v>0.12003429551300372</v>
      </c>
      <c r="AF895" s="107">
        <f t="shared" si="400"/>
        <v>0.56564732780794513</v>
      </c>
      <c r="AG895" s="107">
        <f t="shared" si="401"/>
        <v>0.90197199199771361</v>
      </c>
      <c r="AH895" s="107">
        <f t="shared" si="402"/>
        <v>0.8054872820805945</v>
      </c>
      <c r="AI895" s="108">
        <f t="shared" si="403"/>
        <v>0.12712203486710488</v>
      </c>
      <c r="AJ895" s="106">
        <f t="shared" si="424"/>
        <v>0.13148453289631273</v>
      </c>
      <c r="AK895" s="107">
        <f t="shared" si="418"/>
        <v>0.5831104970135409</v>
      </c>
      <c r="AL895" s="107">
        <f t="shared" si="419"/>
        <v>0.91244811425619121</v>
      </c>
      <c r="AM895" s="107">
        <f t="shared" si="420"/>
        <v>0.81943272422524371</v>
      </c>
      <c r="AN895" s="108">
        <f t="shared" si="421"/>
        <v>0.13885792746838729</v>
      </c>
      <c r="AO895" s="102">
        <f t="shared" si="422"/>
        <v>1831.737525007145</v>
      </c>
      <c r="AP895" s="103">
        <f t="shared" si="404"/>
        <v>2515.3227779365534</v>
      </c>
      <c r="AQ895" s="103">
        <f t="shared" si="405"/>
        <v>1508.3564446984853</v>
      </c>
      <c r="AR895" s="103">
        <f t="shared" si="406"/>
        <v>3833.3569591311802</v>
      </c>
      <c r="AS895" s="92">
        <f t="shared" si="407"/>
        <v>516.98908259502718</v>
      </c>
      <c r="AT895" s="102">
        <f t="shared" si="423"/>
        <v>1837.5255214695555</v>
      </c>
      <c r="AU895" s="103">
        <f t="shared" si="408"/>
        <v>2523.2707940369828</v>
      </c>
      <c r="AV895" s="103">
        <f t="shared" si="409"/>
        <v>1513.1226088714527</v>
      </c>
      <c r="AW895" s="103">
        <f t="shared" si="410"/>
        <v>3845.4697516113811</v>
      </c>
      <c r="AX895" s="92">
        <f t="shared" si="411"/>
        <v>518.62268508463785</v>
      </c>
    </row>
    <row r="896" spans="1:50" x14ac:dyDescent="0.2">
      <c r="A896" s="85" t="str">
        <f t="shared" si="412"/>
        <v>2017_1</v>
      </c>
      <c r="B896" s="59">
        <v>2017</v>
      </c>
      <c r="C896" s="59">
        <v>1</v>
      </c>
      <c r="D896" s="83" t="str">
        <f t="shared" si="413"/>
        <v>MMH_Personal</v>
      </c>
      <c r="E896" s="70" t="s">
        <v>35</v>
      </c>
      <c r="F896" s="71" t="s">
        <v>14</v>
      </c>
      <c r="G896" s="88">
        <f t="shared" si="414"/>
        <v>6814.5</v>
      </c>
      <c r="H896" s="72">
        <v>27258</v>
      </c>
      <c r="I896" s="88">
        <f t="shared" si="415"/>
        <v>2800759500</v>
      </c>
      <c r="J896" s="92">
        <f t="shared" si="416"/>
        <v>11203038000</v>
      </c>
      <c r="K896" s="67">
        <v>1113</v>
      </c>
      <c r="L896" s="68">
        <v>4058</v>
      </c>
      <c r="M896" s="68">
        <v>4242</v>
      </c>
      <c r="N896" s="68">
        <v>7073</v>
      </c>
      <c r="O896" s="69">
        <v>1513</v>
      </c>
      <c r="P896" s="67">
        <v>13917876</v>
      </c>
      <c r="Q896" s="68">
        <v>13107968</v>
      </c>
      <c r="R896" s="68">
        <v>5584425</v>
      </c>
      <c r="S896" s="68">
        <v>21799954</v>
      </c>
      <c r="T896" s="69">
        <v>4208842</v>
      </c>
      <c r="U896" s="102">
        <f t="shared" si="395"/>
        <v>12504.830188679245</v>
      </c>
      <c r="V896" s="103">
        <f t="shared" si="396"/>
        <v>3230.154756037457</v>
      </c>
      <c r="W896" s="103">
        <f t="shared" si="397"/>
        <v>1316.4603960396039</v>
      </c>
      <c r="X896" s="103">
        <f t="shared" si="398"/>
        <v>3082.1368584758943</v>
      </c>
      <c r="Y896" s="92">
        <f t="shared" si="399"/>
        <v>2781.7858559153997</v>
      </c>
      <c r="Z896" s="102">
        <f>Coverages!$C$10*G896</f>
        <v>1533262500</v>
      </c>
      <c r="AA896" s="103">
        <f>Coverages!$C$12*G896</f>
        <v>204435000</v>
      </c>
      <c r="AB896" s="103">
        <f>Coverages!$C$14*G896</f>
        <v>1022175000</v>
      </c>
      <c r="AC896" s="103">
        <f>Coverages!$C$16*G896</f>
        <v>20443500</v>
      </c>
      <c r="AD896" s="92">
        <f>Coverages!$C$18*G896</f>
        <v>20443500</v>
      </c>
      <c r="AE896" s="106">
        <f t="shared" si="417"/>
        <v>0.1633281972265023</v>
      </c>
      <c r="AF896" s="107">
        <f t="shared" si="400"/>
        <v>0.59549490057964638</v>
      </c>
      <c r="AG896" s="107">
        <f t="shared" si="401"/>
        <v>0.62249614791987673</v>
      </c>
      <c r="AH896" s="107">
        <f t="shared" si="402"/>
        <v>1.0379338175948345</v>
      </c>
      <c r="AI896" s="108">
        <f t="shared" si="403"/>
        <v>0.22202656100961185</v>
      </c>
      <c r="AJ896" s="106">
        <f t="shared" si="424"/>
        <v>0.17376210692421939</v>
      </c>
      <c r="AK896" s="107">
        <f t="shared" si="418"/>
        <v>0.60934777658602124</v>
      </c>
      <c r="AL896" s="107">
        <f t="shared" si="419"/>
        <v>0.63617872650060003</v>
      </c>
      <c r="AM896" s="107">
        <f t="shared" si="420"/>
        <v>1.0435344494981371</v>
      </c>
      <c r="AN896" s="108">
        <f t="shared" si="421"/>
        <v>0.23375725684411525</v>
      </c>
      <c r="AO896" s="102">
        <f t="shared" si="422"/>
        <v>2042.3913713405238</v>
      </c>
      <c r="AP896" s="103">
        <f t="shared" si="404"/>
        <v>1923.5406853033971</v>
      </c>
      <c r="AQ896" s="103">
        <f t="shared" si="405"/>
        <v>819.49152542372883</v>
      </c>
      <c r="AR896" s="103">
        <f t="shared" si="406"/>
        <v>3199.0540758676352</v>
      </c>
      <c r="AS896" s="92">
        <f t="shared" si="407"/>
        <v>617.63034705407586</v>
      </c>
      <c r="AT896" s="102">
        <f t="shared" si="423"/>
        <v>2048.8450001332903</v>
      </c>
      <c r="AU896" s="103">
        <f t="shared" si="408"/>
        <v>1929.6187650117852</v>
      </c>
      <c r="AV896" s="103">
        <f t="shared" si="409"/>
        <v>822.08098706076635</v>
      </c>
      <c r="AW896" s="103">
        <f t="shared" si="410"/>
        <v>3209.1625730848386</v>
      </c>
      <c r="AX896" s="92">
        <f t="shared" si="411"/>
        <v>619.58195977971047</v>
      </c>
    </row>
    <row r="897" spans="1:50" x14ac:dyDescent="0.2">
      <c r="A897" s="85" t="str">
        <f t="shared" si="412"/>
        <v>2017_1</v>
      </c>
      <c r="B897" s="59">
        <v>2017</v>
      </c>
      <c r="C897" s="59">
        <v>1</v>
      </c>
      <c r="D897" s="83" t="str">
        <f t="shared" si="413"/>
        <v>SYA_Personal</v>
      </c>
      <c r="E897" s="70" t="s">
        <v>36</v>
      </c>
      <c r="F897" s="71" t="s">
        <v>14</v>
      </c>
      <c r="G897" s="88">
        <f t="shared" si="414"/>
        <v>1997</v>
      </c>
      <c r="H897" s="72">
        <v>7988</v>
      </c>
      <c r="I897" s="88">
        <f t="shared" si="415"/>
        <v>820767000</v>
      </c>
      <c r="J897" s="92">
        <f t="shared" si="416"/>
        <v>3283068000</v>
      </c>
      <c r="K897" s="67">
        <v>320</v>
      </c>
      <c r="L897" s="68">
        <v>1115</v>
      </c>
      <c r="M897" s="68">
        <v>644</v>
      </c>
      <c r="N897" s="68">
        <v>2410</v>
      </c>
      <c r="O897" s="69">
        <v>172</v>
      </c>
      <c r="P897" s="67">
        <v>4819922</v>
      </c>
      <c r="Q897" s="68">
        <v>4466403</v>
      </c>
      <c r="R897" s="68">
        <v>667956</v>
      </c>
      <c r="S897" s="68">
        <v>7800681</v>
      </c>
      <c r="T897" s="69">
        <v>1048190</v>
      </c>
      <c r="U897" s="102">
        <f t="shared" si="395"/>
        <v>15062.25625</v>
      </c>
      <c r="V897" s="103">
        <f t="shared" si="396"/>
        <v>4005.7426008968609</v>
      </c>
      <c r="W897" s="103">
        <f t="shared" si="397"/>
        <v>1037.1987577639752</v>
      </c>
      <c r="X897" s="103">
        <f t="shared" si="398"/>
        <v>3236.7970954356847</v>
      </c>
      <c r="Y897" s="92">
        <f t="shared" si="399"/>
        <v>6094.1279069767443</v>
      </c>
      <c r="Z897" s="102">
        <f>Coverages!$C$10*G897</f>
        <v>449325000</v>
      </c>
      <c r="AA897" s="103">
        <f>Coverages!$C$12*G897</f>
        <v>59910000</v>
      </c>
      <c r="AB897" s="103">
        <f>Coverages!$C$14*G897</f>
        <v>299550000</v>
      </c>
      <c r="AC897" s="103">
        <f>Coverages!$C$16*G897</f>
        <v>5991000</v>
      </c>
      <c r="AD897" s="92">
        <f>Coverages!$C$18*G897</f>
        <v>5991000</v>
      </c>
      <c r="AE897" s="106">
        <f t="shared" si="417"/>
        <v>0.16024036054081123</v>
      </c>
      <c r="AF897" s="107">
        <f t="shared" si="400"/>
        <v>0.55833750625938905</v>
      </c>
      <c r="AG897" s="107">
        <f t="shared" si="401"/>
        <v>0.32248372558838256</v>
      </c>
      <c r="AH897" s="107">
        <f t="shared" si="402"/>
        <v>1.2068102153229845</v>
      </c>
      <c r="AI897" s="108">
        <f t="shared" si="403"/>
        <v>8.6129193790686023E-2</v>
      </c>
      <c r="AJ897" s="106">
        <f t="shared" si="424"/>
        <v>0.17936663326645572</v>
      </c>
      <c r="AK897" s="107">
        <f t="shared" si="418"/>
        <v>0.58422920528484734</v>
      </c>
      <c r="AL897" s="107">
        <f t="shared" si="419"/>
        <v>0.3468551355783423</v>
      </c>
      <c r="AM897" s="107">
        <f t="shared" si="420"/>
        <v>1.2328580946256562</v>
      </c>
      <c r="AN897" s="108">
        <f t="shared" si="421"/>
        <v>0.10075717795681949</v>
      </c>
      <c r="AO897" s="102">
        <f t="shared" si="422"/>
        <v>2413.5813720580873</v>
      </c>
      <c r="AP897" s="103">
        <f t="shared" si="404"/>
        <v>2236.5563345017526</v>
      </c>
      <c r="AQ897" s="103">
        <f t="shared" si="405"/>
        <v>334.47971957936903</v>
      </c>
      <c r="AR897" s="103">
        <f t="shared" si="406"/>
        <v>3906.1997996995492</v>
      </c>
      <c r="AS897" s="92">
        <f t="shared" si="407"/>
        <v>524.88232348522786</v>
      </c>
      <c r="AT897" s="102">
        <f t="shared" si="423"/>
        <v>2421.2079016522539</v>
      </c>
      <c r="AU897" s="103">
        <f t="shared" si="408"/>
        <v>2243.6234934016215</v>
      </c>
      <c r="AV897" s="103">
        <f t="shared" si="409"/>
        <v>335.53662178683237</v>
      </c>
      <c r="AW897" s="103">
        <f t="shared" si="410"/>
        <v>3918.5427638597894</v>
      </c>
      <c r="AX897" s="92">
        <f t="shared" si="411"/>
        <v>526.54086734865746</v>
      </c>
    </row>
    <row r="898" spans="1:50" x14ac:dyDescent="0.2">
      <c r="A898" s="85" t="str">
        <f t="shared" si="412"/>
        <v>2017_1</v>
      </c>
      <c r="B898" s="59">
        <v>2017</v>
      </c>
      <c r="C898" s="59">
        <v>1</v>
      </c>
      <c r="D898" s="83" t="str">
        <f t="shared" si="413"/>
        <v>LSH_Personal</v>
      </c>
      <c r="E898" s="70" t="s">
        <v>37</v>
      </c>
      <c r="F898" s="71" t="s">
        <v>14</v>
      </c>
      <c r="G898" s="88">
        <f t="shared" si="414"/>
        <v>3736.75</v>
      </c>
      <c r="H898" s="72">
        <v>14947</v>
      </c>
      <c r="I898" s="88">
        <f t="shared" si="415"/>
        <v>1535804250</v>
      </c>
      <c r="J898" s="92">
        <f t="shared" si="416"/>
        <v>6143217000</v>
      </c>
      <c r="K898" s="67">
        <v>651</v>
      </c>
      <c r="L898" s="68">
        <v>2493</v>
      </c>
      <c r="M898" s="68">
        <v>2266</v>
      </c>
      <c r="N898" s="68">
        <v>3645</v>
      </c>
      <c r="O898" s="69">
        <v>1652</v>
      </c>
      <c r="P898" s="67">
        <v>11031630</v>
      </c>
      <c r="Q898" s="68">
        <v>8019136</v>
      </c>
      <c r="R898" s="68">
        <v>3125939</v>
      </c>
      <c r="S898" s="68">
        <v>11815854</v>
      </c>
      <c r="T898" s="69">
        <v>10922963</v>
      </c>
      <c r="U898" s="102">
        <f t="shared" si="395"/>
        <v>16945.668202764977</v>
      </c>
      <c r="V898" s="103">
        <f t="shared" si="396"/>
        <v>3216.6610509426396</v>
      </c>
      <c r="W898" s="103">
        <f t="shared" si="397"/>
        <v>1379.4964695498677</v>
      </c>
      <c r="X898" s="103">
        <f t="shared" si="398"/>
        <v>3241.6609053497941</v>
      </c>
      <c r="Y898" s="92">
        <f t="shared" si="399"/>
        <v>6611.9630750605329</v>
      </c>
      <c r="Z898" s="102">
        <f>Coverages!$C$10*G898</f>
        <v>840768750</v>
      </c>
      <c r="AA898" s="103">
        <f>Coverages!$C$12*G898</f>
        <v>112102500</v>
      </c>
      <c r="AB898" s="103">
        <f>Coverages!$C$14*G898</f>
        <v>560512500</v>
      </c>
      <c r="AC898" s="103">
        <f>Coverages!$C$16*G898</f>
        <v>11210250</v>
      </c>
      <c r="AD898" s="92">
        <f>Coverages!$C$18*G898</f>
        <v>11210250</v>
      </c>
      <c r="AE898" s="106">
        <f t="shared" si="417"/>
        <v>0.17421556165116747</v>
      </c>
      <c r="AF898" s="107">
        <f t="shared" si="400"/>
        <v>0.66715728908811134</v>
      </c>
      <c r="AG898" s="107">
        <f t="shared" si="401"/>
        <v>0.60640931290559974</v>
      </c>
      <c r="AH898" s="107">
        <f t="shared" si="402"/>
        <v>0.97544657790861045</v>
      </c>
      <c r="AI898" s="108">
        <f t="shared" si="403"/>
        <v>0.44209540375995182</v>
      </c>
      <c r="AJ898" s="106">
        <f t="shared" si="424"/>
        <v>0.1886728125929038</v>
      </c>
      <c r="AK898" s="107">
        <f t="shared" si="418"/>
        <v>0.6851187865958015</v>
      </c>
      <c r="AL898" s="107">
        <f t="shared" si="419"/>
        <v>0.62503079473258238</v>
      </c>
      <c r="AM898" s="107">
        <f t="shared" si="420"/>
        <v>0.98134541848573953</v>
      </c>
      <c r="AN898" s="108">
        <f t="shared" si="421"/>
        <v>0.4610252405246843</v>
      </c>
      <c r="AO898" s="102">
        <f t="shared" si="422"/>
        <v>2952.1991034990301</v>
      </c>
      <c r="AP898" s="103">
        <f t="shared" si="404"/>
        <v>2146.0188666622066</v>
      </c>
      <c r="AQ898" s="103">
        <f t="shared" si="405"/>
        <v>836.53950625543587</v>
      </c>
      <c r="AR898" s="103">
        <f t="shared" si="406"/>
        <v>3162.0670368635847</v>
      </c>
      <c r="AS898" s="92">
        <f t="shared" si="407"/>
        <v>2923.1184853147788</v>
      </c>
      <c r="AT898" s="102">
        <f t="shared" si="423"/>
        <v>2961.5275786403131</v>
      </c>
      <c r="AU898" s="103">
        <f t="shared" si="408"/>
        <v>2152.7999417010328</v>
      </c>
      <c r="AV898" s="103">
        <f t="shared" si="409"/>
        <v>839.18283677455827</v>
      </c>
      <c r="AW898" s="103">
        <f t="shared" si="410"/>
        <v>3172.0586609764337</v>
      </c>
      <c r="AX898" s="92">
        <f t="shared" si="411"/>
        <v>2932.3550703719875</v>
      </c>
    </row>
    <row r="899" spans="1:50" x14ac:dyDescent="0.2">
      <c r="A899" s="85" t="str">
        <f t="shared" si="412"/>
        <v>2017_1</v>
      </c>
      <c r="B899" s="59">
        <v>2017</v>
      </c>
      <c r="C899" s="59">
        <v>1</v>
      </c>
      <c r="D899" s="83" t="str">
        <f t="shared" si="413"/>
        <v>SYH_Personal</v>
      </c>
      <c r="E899" s="70" t="s">
        <v>38</v>
      </c>
      <c r="F899" s="71" t="s">
        <v>14</v>
      </c>
      <c r="G899" s="88">
        <f t="shared" si="414"/>
        <v>1956.75</v>
      </c>
      <c r="H899" s="72">
        <v>7827</v>
      </c>
      <c r="I899" s="88">
        <f t="shared" si="415"/>
        <v>804224250</v>
      </c>
      <c r="J899" s="92">
        <f t="shared" si="416"/>
        <v>3216897000</v>
      </c>
      <c r="K899" s="67">
        <v>358</v>
      </c>
      <c r="L899" s="68">
        <v>1475</v>
      </c>
      <c r="M899" s="68">
        <v>1127</v>
      </c>
      <c r="N899" s="68">
        <v>2860</v>
      </c>
      <c r="O899" s="69">
        <v>41</v>
      </c>
      <c r="P899" s="67">
        <v>4026799</v>
      </c>
      <c r="Q899" s="68">
        <v>4132926</v>
      </c>
      <c r="R899" s="68">
        <v>1742155</v>
      </c>
      <c r="S899" s="68">
        <v>7617050</v>
      </c>
      <c r="T899" s="69">
        <v>234674</v>
      </c>
      <c r="U899" s="102">
        <f t="shared" si="395"/>
        <v>11248.041899441341</v>
      </c>
      <c r="V899" s="103">
        <f t="shared" si="396"/>
        <v>2801.9837288135595</v>
      </c>
      <c r="W899" s="103">
        <f t="shared" si="397"/>
        <v>1545.8340727595387</v>
      </c>
      <c r="X899" s="103">
        <f t="shared" si="398"/>
        <v>2663.3041958041958</v>
      </c>
      <c r="Y899" s="92">
        <f t="shared" si="399"/>
        <v>5723.7560975609758</v>
      </c>
      <c r="Z899" s="102">
        <f>Coverages!$C$10*G899</f>
        <v>440268750</v>
      </c>
      <c r="AA899" s="103">
        <f>Coverages!$C$12*G899</f>
        <v>58702500</v>
      </c>
      <c r="AB899" s="103">
        <f>Coverages!$C$14*G899</f>
        <v>293512500</v>
      </c>
      <c r="AC899" s="103">
        <f>Coverages!$C$16*G899</f>
        <v>5870250</v>
      </c>
      <c r="AD899" s="92">
        <f>Coverages!$C$18*G899</f>
        <v>5870250</v>
      </c>
      <c r="AE899" s="106">
        <f t="shared" si="417"/>
        <v>0.1829564328606107</v>
      </c>
      <c r="AF899" s="107">
        <f t="shared" si="400"/>
        <v>0.75380094544525356</v>
      </c>
      <c r="AG899" s="107">
        <f t="shared" si="401"/>
        <v>0.5759550274690175</v>
      </c>
      <c r="AH899" s="107">
        <f t="shared" si="402"/>
        <v>1.4616072569311358</v>
      </c>
      <c r="AI899" s="108">
        <f t="shared" si="403"/>
        <v>2.0953111025935865E-2</v>
      </c>
      <c r="AJ899" s="106">
        <f t="shared" si="424"/>
        <v>0.20332144622166037</v>
      </c>
      <c r="AK899" s="107">
        <f t="shared" si="418"/>
        <v>0.77649226642232427</v>
      </c>
      <c r="AL899" s="107">
        <f t="shared" si="419"/>
        <v>0.60198588623489879</v>
      </c>
      <c r="AM899" s="107">
        <f t="shared" si="420"/>
        <v>1.5048725758124266</v>
      </c>
      <c r="AN899" s="108">
        <f t="shared" si="421"/>
        <v>2.8497329431507724E-2</v>
      </c>
      <c r="AO899" s="102">
        <f t="shared" si="422"/>
        <v>2057.9016225884757</v>
      </c>
      <c r="AP899" s="103">
        <f t="shared" si="404"/>
        <v>2112.1379839018782</v>
      </c>
      <c r="AQ899" s="103">
        <f t="shared" si="405"/>
        <v>890.33090583876321</v>
      </c>
      <c r="AR899" s="103">
        <f t="shared" si="406"/>
        <v>3892.7047400025554</v>
      </c>
      <c r="AS899" s="92">
        <f t="shared" si="407"/>
        <v>119.9304969975725</v>
      </c>
      <c r="AT899" s="102">
        <f t="shared" si="423"/>
        <v>2064.4042612847511</v>
      </c>
      <c r="AU899" s="103">
        <f t="shared" si="408"/>
        <v>2118.812000791334</v>
      </c>
      <c r="AV899" s="103">
        <f t="shared" si="409"/>
        <v>893.14420854344496</v>
      </c>
      <c r="AW899" s="103">
        <f t="shared" si="410"/>
        <v>3905.0050619410144</v>
      </c>
      <c r="AX899" s="92">
        <f t="shared" si="411"/>
        <v>120.30945811120388</v>
      </c>
    </row>
    <row r="900" spans="1:50" x14ac:dyDescent="0.2">
      <c r="A900" s="85" t="str">
        <f t="shared" si="412"/>
        <v>2017_1</v>
      </c>
      <c r="B900" s="59">
        <v>2017</v>
      </c>
      <c r="C900" s="59">
        <v>1</v>
      </c>
      <c r="D900" s="83" t="str">
        <f t="shared" si="413"/>
        <v>MSH_Personal</v>
      </c>
      <c r="E900" s="70" t="s">
        <v>39</v>
      </c>
      <c r="F900" s="71" t="s">
        <v>14</v>
      </c>
      <c r="G900" s="88">
        <f t="shared" si="414"/>
        <v>4974.5</v>
      </c>
      <c r="H900" s="72">
        <v>19898</v>
      </c>
      <c r="I900" s="88">
        <f t="shared" si="415"/>
        <v>2044519500</v>
      </c>
      <c r="J900" s="92">
        <f t="shared" si="416"/>
        <v>8178078000</v>
      </c>
      <c r="K900" s="67">
        <v>898</v>
      </c>
      <c r="L900" s="68">
        <v>3337</v>
      </c>
      <c r="M900" s="68">
        <v>985</v>
      </c>
      <c r="N900" s="68">
        <v>2484</v>
      </c>
      <c r="O900" s="69">
        <v>1483</v>
      </c>
      <c r="P900" s="67">
        <v>12436958</v>
      </c>
      <c r="Q900" s="68">
        <v>9820598</v>
      </c>
      <c r="R900" s="68">
        <v>1048115</v>
      </c>
      <c r="S900" s="68">
        <v>7410866</v>
      </c>
      <c r="T900" s="69">
        <v>8858827</v>
      </c>
      <c r="U900" s="102">
        <f t="shared" si="395"/>
        <v>13849.619153674834</v>
      </c>
      <c r="V900" s="103">
        <f t="shared" si="396"/>
        <v>2942.9421636200182</v>
      </c>
      <c r="W900" s="103">
        <f t="shared" si="397"/>
        <v>1064.0761421319796</v>
      </c>
      <c r="X900" s="103">
        <f t="shared" si="398"/>
        <v>2983.4404186795491</v>
      </c>
      <c r="Y900" s="92">
        <f t="shared" si="399"/>
        <v>5973.5853000674306</v>
      </c>
      <c r="Z900" s="102">
        <f>Coverages!$C$10*G900</f>
        <v>1119262500</v>
      </c>
      <c r="AA900" s="103">
        <f>Coverages!$C$12*G900</f>
        <v>149235000</v>
      </c>
      <c r="AB900" s="103">
        <f>Coverages!$C$14*G900</f>
        <v>746175000</v>
      </c>
      <c r="AC900" s="103">
        <f>Coverages!$C$16*G900</f>
        <v>14923500</v>
      </c>
      <c r="AD900" s="92">
        <f>Coverages!$C$18*G900</f>
        <v>14923500</v>
      </c>
      <c r="AE900" s="106">
        <f t="shared" si="417"/>
        <v>0.18052065534224546</v>
      </c>
      <c r="AF900" s="107">
        <f t="shared" si="400"/>
        <v>0.6708211880591014</v>
      </c>
      <c r="AG900" s="107">
        <f t="shared" si="401"/>
        <v>0.19800985023620465</v>
      </c>
      <c r="AH900" s="107">
        <f t="shared" si="402"/>
        <v>0.49934666800683486</v>
      </c>
      <c r="AI900" s="108">
        <f t="shared" si="403"/>
        <v>0.29812041411197104</v>
      </c>
      <c r="AJ900" s="106">
        <f t="shared" si="424"/>
        <v>0.19322679603495974</v>
      </c>
      <c r="AK900" s="107">
        <f t="shared" si="418"/>
        <v>0.68634507695639435</v>
      </c>
      <c r="AL900" s="107">
        <f t="shared" si="419"/>
        <v>0.21117449420053946</v>
      </c>
      <c r="AM900" s="107">
        <f t="shared" si="420"/>
        <v>0.51586441604170552</v>
      </c>
      <c r="AN900" s="108">
        <f t="shared" si="421"/>
        <v>0.31323194165066232</v>
      </c>
      <c r="AO900" s="102">
        <f t="shared" si="422"/>
        <v>2500.1423258618956</v>
      </c>
      <c r="AP900" s="103">
        <f t="shared" si="404"/>
        <v>1974.187958588803</v>
      </c>
      <c r="AQ900" s="103">
        <f t="shared" si="405"/>
        <v>210.6975575434717</v>
      </c>
      <c r="AR900" s="103">
        <f t="shared" si="406"/>
        <v>1489.7710322645491</v>
      </c>
      <c r="AS900" s="92">
        <f t="shared" si="407"/>
        <v>1780.8477233892854</v>
      </c>
      <c r="AT900" s="102">
        <f t="shared" si="423"/>
        <v>2508.0423741712489</v>
      </c>
      <c r="AU900" s="103">
        <f t="shared" si="408"/>
        <v>1980.4260755484918</v>
      </c>
      <c r="AV900" s="103">
        <f t="shared" si="409"/>
        <v>211.36332799423289</v>
      </c>
      <c r="AW900" s="103">
        <f t="shared" si="410"/>
        <v>1494.4784695184294</v>
      </c>
      <c r="AX900" s="92">
        <f t="shared" si="411"/>
        <v>1786.4749162498067</v>
      </c>
    </row>
    <row r="901" spans="1:50" x14ac:dyDescent="0.2">
      <c r="A901" s="85" t="str">
        <f t="shared" si="412"/>
        <v>2017_1</v>
      </c>
      <c r="B901" s="59">
        <v>2017</v>
      </c>
      <c r="C901" s="59">
        <v>1</v>
      </c>
      <c r="D901" s="83" t="str">
        <f t="shared" si="413"/>
        <v>SMH_Personal</v>
      </c>
      <c r="E901" s="70" t="s">
        <v>40</v>
      </c>
      <c r="F901" s="71" t="s">
        <v>14</v>
      </c>
      <c r="G901" s="88">
        <f t="shared" si="414"/>
        <v>3745.25</v>
      </c>
      <c r="H901" s="72">
        <v>14981</v>
      </c>
      <c r="I901" s="88">
        <f t="shared" si="415"/>
        <v>1539297750</v>
      </c>
      <c r="J901" s="92">
        <f t="shared" si="416"/>
        <v>6157191000</v>
      </c>
      <c r="K901" s="67">
        <v>567</v>
      </c>
      <c r="L901" s="68">
        <v>2472</v>
      </c>
      <c r="M901" s="68">
        <v>4771</v>
      </c>
      <c r="N901" s="68">
        <v>4307</v>
      </c>
      <c r="O901" s="69">
        <v>707</v>
      </c>
      <c r="P901" s="67">
        <v>7662780</v>
      </c>
      <c r="Q901" s="68">
        <v>9730603</v>
      </c>
      <c r="R901" s="68">
        <v>3422281</v>
      </c>
      <c r="S901" s="68">
        <v>17008426</v>
      </c>
      <c r="T901" s="69">
        <v>2065127</v>
      </c>
      <c r="U901" s="102">
        <f t="shared" si="395"/>
        <v>13514.603174603175</v>
      </c>
      <c r="V901" s="103">
        <f t="shared" si="396"/>
        <v>3936.3280744336571</v>
      </c>
      <c r="W901" s="103">
        <f t="shared" si="397"/>
        <v>717.30894990568015</v>
      </c>
      <c r="X901" s="103">
        <f t="shared" si="398"/>
        <v>3949.0192709542607</v>
      </c>
      <c r="Y901" s="92">
        <f t="shared" si="399"/>
        <v>2920.9717114568598</v>
      </c>
      <c r="Z901" s="102">
        <f>Coverages!$C$10*G901</f>
        <v>842681250</v>
      </c>
      <c r="AA901" s="103">
        <f>Coverages!$C$12*G901</f>
        <v>112357500</v>
      </c>
      <c r="AB901" s="103">
        <f>Coverages!$C$14*G901</f>
        <v>561787500</v>
      </c>
      <c r="AC901" s="103">
        <f>Coverages!$C$16*G901</f>
        <v>11235750</v>
      </c>
      <c r="AD901" s="92">
        <f>Coverages!$C$18*G901</f>
        <v>11235750</v>
      </c>
      <c r="AE901" s="106">
        <f t="shared" si="417"/>
        <v>0.15139176289967293</v>
      </c>
      <c r="AF901" s="107">
        <f t="shared" si="400"/>
        <v>0.66003604565783325</v>
      </c>
      <c r="AG901" s="107">
        <f t="shared" si="401"/>
        <v>1.2738802483145317</v>
      </c>
      <c r="AH901" s="107">
        <f t="shared" si="402"/>
        <v>1.1499899873172685</v>
      </c>
      <c r="AI901" s="108">
        <f t="shared" si="403"/>
        <v>0.18877244509712302</v>
      </c>
      <c r="AJ901" s="106">
        <f t="shared" si="424"/>
        <v>0.16503823084062505</v>
      </c>
      <c r="AK901" s="107">
        <f t="shared" si="418"/>
        <v>0.67807103033312432</v>
      </c>
      <c r="AL901" s="107">
        <f t="shared" si="419"/>
        <v>1.2963687319754114</v>
      </c>
      <c r="AM901" s="107">
        <f t="shared" si="420"/>
        <v>1.1658022375455532</v>
      </c>
      <c r="AN901" s="108">
        <f t="shared" si="421"/>
        <v>0.2036714122326776</v>
      </c>
      <c r="AO901" s="102">
        <f t="shared" si="422"/>
        <v>2045.9995994926908</v>
      </c>
      <c r="AP901" s="103">
        <f t="shared" si="404"/>
        <v>2598.1184166611042</v>
      </c>
      <c r="AQ901" s="103">
        <f t="shared" si="405"/>
        <v>913.76570322408384</v>
      </c>
      <c r="AR901" s="103">
        <f t="shared" si="406"/>
        <v>4541.3326213203391</v>
      </c>
      <c r="AS901" s="92">
        <f t="shared" si="407"/>
        <v>551.39897203123962</v>
      </c>
      <c r="AT901" s="102">
        <f t="shared" si="423"/>
        <v>2052.4646297070558</v>
      </c>
      <c r="AU901" s="103">
        <f t="shared" si="408"/>
        <v>2606.3280536856555</v>
      </c>
      <c r="AV901" s="103">
        <f t="shared" si="409"/>
        <v>916.65305612564794</v>
      </c>
      <c r="AW901" s="103">
        <f t="shared" si="410"/>
        <v>4555.6825032155248</v>
      </c>
      <c r="AX901" s="92">
        <f t="shared" si="411"/>
        <v>553.14130424637574</v>
      </c>
    </row>
    <row r="902" spans="1:50" x14ac:dyDescent="0.2">
      <c r="A902" s="85" t="str">
        <f t="shared" si="412"/>
        <v>2017_2</v>
      </c>
      <c r="B902" s="59">
        <v>2017</v>
      </c>
      <c r="C902" s="59">
        <v>2</v>
      </c>
      <c r="D902" s="83" t="str">
        <f t="shared" si="413"/>
        <v>SML_Personal</v>
      </c>
      <c r="E902" s="70" t="s">
        <v>13</v>
      </c>
      <c r="F902" s="71" t="s">
        <v>14</v>
      </c>
      <c r="G902" s="88">
        <f t="shared" si="414"/>
        <v>5737</v>
      </c>
      <c r="H902" s="72">
        <v>22948</v>
      </c>
      <c r="I902" s="88">
        <f t="shared" si="415"/>
        <v>2357907000</v>
      </c>
      <c r="J902" s="92">
        <f t="shared" si="416"/>
        <v>9431628000</v>
      </c>
      <c r="K902" s="67">
        <v>137</v>
      </c>
      <c r="L902" s="68">
        <v>2601</v>
      </c>
      <c r="M902" s="68">
        <v>1497</v>
      </c>
      <c r="N902" s="68">
        <v>4522</v>
      </c>
      <c r="O902" s="69">
        <v>579</v>
      </c>
      <c r="P902" s="67">
        <v>2116288</v>
      </c>
      <c r="Q902" s="68">
        <v>4804792</v>
      </c>
      <c r="R902" s="68">
        <v>2248882</v>
      </c>
      <c r="S902" s="68">
        <v>8698467</v>
      </c>
      <c r="T902" s="69">
        <v>2029336</v>
      </c>
      <c r="U902" s="102">
        <f t="shared" si="395"/>
        <v>15447.357664233577</v>
      </c>
      <c r="V902" s="103">
        <f t="shared" si="396"/>
        <v>1847.2864282968089</v>
      </c>
      <c r="W902" s="103">
        <f t="shared" si="397"/>
        <v>1502.2591850367401</v>
      </c>
      <c r="X902" s="103">
        <f t="shared" si="398"/>
        <v>1923.5884564352057</v>
      </c>
      <c r="Y902" s="92">
        <f t="shared" si="399"/>
        <v>3504.8981001727116</v>
      </c>
      <c r="Z902" s="102">
        <f>Coverages!$C$10*G902</f>
        <v>1290825000</v>
      </c>
      <c r="AA902" s="103">
        <f>Coverages!$C$12*G902</f>
        <v>172110000</v>
      </c>
      <c r="AB902" s="103">
        <f>Coverages!$C$14*G902</f>
        <v>860550000</v>
      </c>
      <c r="AC902" s="103">
        <f>Coverages!$C$16*G902</f>
        <v>17211000</v>
      </c>
      <c r="AD902" s="92">
        <f>Coverages!$C$18*G902</f>
        <v>17211000</v>
      </c>
      <c r="AE902" s="106">
        <f t="shared" si="417"/>
        <v>2.388007669513683E-2</v>
      </c>
      <c r="AF902" s="107">
        <f t="shared" si="400"/>
        <v>0.4533728429492766</v>
      </c>
      <c r="AG902" s="107">
        <f t="shared" si="401"/>
        <v>0.2609377723548893</v>
      </c>
      <c r="AH902" s="107">
        <f t="shared" si="402"/>
        <v>0.78821683806867704</v>
      </c>
      <c r="AI902" s="108">
        <f t="shared" si="403"/>
        <v>0.10092382778455639</v>
      </c>
      <c r="AJ902" s="106">
        <f t="shared" si="424"/>
        <v>2.8576669876876421E-2</v>
      </c>
      <c r="AK902" s="107">
        <f t="shared" si="418"/>
        <v>0.468686779709103</v>
      </c>
      <c r="AL902" s="107">
        <f t="shared" si="419"/>
        <v>0.27444674974073702</v>
      </c>
      <c r="AM902" s="107">
        <f t="shared" si="420"/>
        <v>0.80078529797804021</v>
      </c>
      <c r="AN902" s="108">
        <f t="shared" si="421"/>
        <v>0.11019017558733243</v>
      </c>
      <c r="AO902" s="102">
        <f t="shared" si="422"/>
        <v>368.88408575910756</v>
      </c>
      <c r="AP902" s="103">
        <f t="shared" si="404"/>
        <v>837.50949973853926</v>
      </c>
      <c r="AQ902" s="103">
        <f t="shared" si="405"/>
        <v>391.99616524315843</v>
      </c>
      <c r="AR902" s="103">
        <f t="shared" si="406"/>
        <v>1516.2048108767649</v>
      </c>
      <c r="AS902" s="92">
        <f t="shared" si="407"/>
        <v>353.7277322642496</v>
      </c>
      <c r="AT902" s="102">
        <f t="shared" si="423"/>
        <v>370.04970023949278</v>
      </c>
      <c r="AU902" s="103">
        <f t="shared" si="408"/>
        <v>840.15589528131932</v>
      </c>
      <c r="AV902" s="103">
        <f t="shared" si="409"/>
        <v>393.23481018367579</v>
      </c>
      <c r="AW902" s="103">
        <f t="shared" si="410"/>
        <v>1520.9957746266671</v>
      </c>
      <c r="AX902" s="92">
        <f t="shared" si="411"/>
        <v>354.84545510120137</v>
      </c>
    </row>
    <row r="903" spans="1:50" x14ac:dyDescent="0.2">
      <c r="A903" s="85" t="str">
        <f t="shared" si="412"/>
        <v>2017_2</v>
      </c>
      <c r="B903" s="59">
        <v>2017</v>
      </c>
      <c r="C903" s="59">
        <v>2</v>
      </c>
      <c r="D903" s="83" t="str">
        <f t="shared" si="413"/>
        <v>LSL_Personal</v>
      </c>
      <c r="E903" s="70" t="s">
        <v>15</v>
      </c>
      <c r="F903" s="71" t="s">
        <v>14</v>
      </c>
      <c r="G903" s="88">
        <f t="shared" si="414"/>
        <v>1421</v>
      </c>
      <c r="H903" s="72">
        <v>5684</v>
      </c>
      <c r="I903" s="88">
        <f t="shared" si="415"/>
        <v>584031000</v>
      </c>
      <c r="J903" s="92">
        <f t="shared" si="416"/>
        <v>2336124000</v>
      </c>
      <c r="K903" s="67">
        <v>25</v>
      </c>
      <c r="L903" s="68">
        <v>383</v>
      </c>
      <c r="M903" s="68">
        <v>1175</v>
      </c>
      <c r="N903" s="68">
        <v>700</v>
      </c>
      <c r="O903" s="69">
        <v>87</v>
      </c>
      <c r="P903" s="67">
        <v>594162</v>
      </c>
      <c r="Q903" s="68">
        <v>1265296</v>
      </c>
      <c r="R903" s="68">
        <v>2157513</v>
      </c>
      <c r="S903" s="68">
        <v>2129773</v>
      </c>
      <c r="T903" s="69">
        <v>533580</v>
      </c>
      <c r="U903" s="102">
        <f t="shared" si="395"/>
        <v>23766.48</v>
      </c>
      <c r="V903" s="103">
        <f t="shared" si="396"/>
        <v>3303.6449086161879</v>
      </c>
      <c r="W903" s="103">
        <f t="shared" si="397"/>
        <v>1836.1812765957447</v>
      </c>
      <c r="X903" s="103">
        <f t="shared" si="398"/>
        <v>3042.5328571428572</v>
      </c>
      <c r="Y903" s="92">
        <f t="shared" si="399"/>
        <v>6133.1034482758623</v>
      </c>
      <c r="Z903" s="102">
        <f>Coverages!$C$10*G903</f>
        <v>319725000</v>
      </c>
      <c r="AA903" s="103">
        <f>Coverages!$C$12*G903</f>
        <v>42630000</v>
      </c>
      <c r="AB903" s="103">
        <f>Coverages!$C$14*G903</f>
        <v>213150000</v>
      </c>
      <c r="AC903" s="103">
        <f>Coverages!$C$16*G903</f>
        <v>4263000</v>
      </c>
      <c r="AD903" s="92">
        <f>Coverages!$C$18*G903</f>
        <v>4263000</v>
      </c>
      <c r="AE903" s="106">
        <f t="shared" si="417"/>
        <v>1.7593244194229415E-2</v>
      </c>
      <c r="AF903" s="107">
        <f t="shared" si="400"/>
        <v>0.26952850105559467</v>
      </c>
      <c r="AG903" s="107">
        <f t="shared" si="401"/>
        <v>0.8268824771287826</v>
      </c>
      <c r="AH903" s="107">
        <f t="shared" si="402"/>
        <v>0.49261083743842365</v>
      </c>
      <c r="AI903" s="108">
        <f t="shared" si="403"/>
        <v>6.1224489795918366E-2</v>
      </c>
      <c r="AJ903" s="106">
        <f t="shared" si="424"/>
        <v>2.571925728476944E-2</v>
      </c>
      <c r="AK903" s="107">
        <f t="shared" si="418"/>
        <v>0.29695452607606265</v>
      </c>
      <c r="AL903" s="107">
        <f t="shared" si="419"/>
        <v>0.85026822650122424</v>
      </c>
      <c r="AM903" s="107">
        <f t="shared" si="420"/>
        <v>0.52351247229791509</v>
      </c>
      <c r="AN903" s="108">
        <f t="shared" si="421"/>
        <v>7.6042924991924346E-2</v>
      </c>
      <c r="AO903" s="102">
        <f t="shared" si="422"/>
        <v>418.12948627726951</v>
      </c>
      <c r="AP903" s="103">
        <f t="shared" si="404"/>
        <v>890.42646023926807</v>
      </c>
      <c r="AQ903" s="103">
        <f t="shared" si="405"/>
        <v>1518.3061224489795</v>
      </c>
      <c r="AR903" s="103">
        <f t="shared" si="406"/>
        <v>1498.7846586910625</v>
      </c>
      <c r="AS903" s="92">
        <f t="shared" si="407"/>
        <v>375.49612948627725</v>
      </c>
      <c r="AT903" s="102">
        <f t="shared" si="423"/>
        <v>419.45070831610553</v>
      </c>
      <c r="AU903" s="103">
        <f t="shared" si="408"/>
        <v>893.24006488051248</v>
      </c>
      <c r="AV903" s="103">
        <f t="shared" si="409"/>
        <v>1523.1037260060486</v>
      </c>
      <c r="AW903" s="103">
        <f t="shared" si="410"/>
        <v>1503.5205775571596</v>
      </c>
      <c r="AX903" s="92">
        <f t="shared" si="411"/>
        <v>376.68263696316427</v>
      </c>
    </row>
    <row r="904" spans="1:50" x14ac:dyDescent="0.2">
      <c r="A904" s="85" t="str">
        <f t="shared" si="412"/>
        <v>2017_2</v>
      </c>
      <c r="B904" s="59">
        <v>2017</v>
      </c>
      <c r="C904" s="59">
        <v>2</v>
      </c>
      <c r="D904" s="83" t="str">
        <f t="shared" si="413"/>
        <v>MYA_Personal</v>
      </c>
      <c r="E904" s="70" t="s">
        <v>16</v>
      </c>
      <c r="F904" s="71" t="s">
        <v>14</v>
      </c>
      <c r="G904" s="88">
        <f t="shared" si="414"/>
        <v>1404.5</v>
      </c>
      <c r="H904" s="72">
        <v>5618</v>
      </c>
      <c r="I904" s="88">
        <f t="shared" si="415"/>
        <v>577249500</v>
      </c>
      <c r="J904" s="92">
        <f t="shared" si="416"/>
        <v>2308998000</v>
      </c>
      <c r="K904" s="67">
        <v>103</v>
      </c>
      <c r="L904" s="68">
        <v>683</v>
      </c>
      <c r="M904" s="68">
        <v>968</v>
      </c>
      <c r="N904" s="68">
        <v>1418</v>
      </c>
      <c r="O904" s="69">
        <v>121</v>
      </c>
      <c r="P904" s="67">
        <v>995053</v>
      </c>
      <c r="Q904" s="68">
        <v>2113705</v>
      </c>
      <c r="R904" s="68">
        <v>840774</v>
      </c>
      <c r="S904" s="68">
        <v>4178052</v>
      </c>
      <c r="T904" s="69">
        <v>581968</v>
      </c>
      <c r="U904" s="102">
        <f t="shared" si="395"/>
        <v>9660.7087378640772</v>
      </c>
      <c r="V904" s="103">
        <f t="shared" si="396"/>
        <v>3094.7364568081989</v>
      </c>
      <c r="W904" s="103">
        <f t="shared" si="397"/>
        <v>868.56818181818187</v>
      </c>
      <c r="X904" s="103">
        <f t="shared" si="398"/>
        <v>2946.4400564174894</v>
      </c>
      <c r="Y904" s="92">
        <f t="shared" si="399"/>
        <v>4809.6528925619832</v>
      </c>
      <c r="Z904" s="102">
        <f>Coverages!$C$10*G904</f>
        <v>316012500</v>
      </c>
      <c r="AA904" s="103">
        <f>Coverages!$C$12*G904</f>
        <v>42135000</v>
      </c>
      <c r="AB904" s="103">
        <f>Coverages!$C$14*G904</f>
        <v>210675000</v>
      </c>
      <c r="AC904" s="103">
        <f>Coverages!$C$16*G904</f>
        <v>4213500</v>
      </c>
      <c r="AD904" s="92">
        <f>Coverages!$C$18*G904</f>
        <v>4213500</v>
      </c>
      <c r="AE904" s="106">
        <f t="shared" si="417"/>
        <v>7.3335706657173372E-2</v>
      </c>
      <c r="AF904" s="107">
        <f t="shared" si="400"/>
        <v>0.48629405482378069</v>
      </c>
      <c r="AG904" s="107">
        <f t="shared" si="401"/>
        <v>0.68921324314702737</v>
      </c>
      <c r="AH904" s="107">
        <f t="shared" si="402"/>
        <v>1.0096119615521537</v>
      </c>
      <c r="AI904" s="108">
        <f t="shared" si="403"/>
        <v>8.6151655393378421E-2</v>
      </c>
      <c r="AJ904" s="106">
        <f t="shared" si="424"/>
        <v>8.9543131049498584E-2</v>
      </c>
      <c r="AK904" s="107">
        <f t="shared" si="418"/>
        <v>0.51736838852819722</v>
      </c>
      <c r="AL904" s="107">
        <f t="shared" si="419"/>
        <v>0.71798743324039804</v>
      </c>
      <c r="AM904" s="107">
        <f t="shared" si="420"/>
        <v>1.0157365696662479</v>
      </c>
      <c r="AN904" s="108">
        <f t="shared" si="421"/>
        <v>0.10359637235157064</v>
      </c>
      <c r="AO904" s="102">
        <f t="shared" si="422"/>
        <v>708.47490210039155</v>
      </c>
      <c r="AP904" s="103">
        <f t="shared" si="404"/>
        <v>1504.9519401922391</v>
      </c>
      <c r="AQ904" s="103">
        <f t="shared" si="405"/>
        <v>598.62869348522611</v>
      </c>
      <c r="AR904" s="103">
        <f t="shared" si="406"/>
        <v>2974.7611249555002</v>
      </c>
      <c r="AS904" s="92">
        <f t="shared" si="407"/>
        <v>414.35955856176577</v>
      </c>
      <c r="AT904" s="102">
        <f t="shared" si="423"/>
        <v>710.71356903333424</v>
      </c>
      <c r="AU904" s="103">
        <f t="shared" si="408"/>
        <v>1509.707346677618</v>
      </c>
      <c r="AV904" s="103">
        <f t="shared" si="409"/>
        <v>600.52026403662182</v>
      </c>
      <c r="AW904" s="103">
        <f t="shared" si="410"/>
        <v>2984.1608924618695</v>
      </c>
      <c r="AX904" s="92">
        <f t="shared" si="411"/>
        <v>415.6688682343468</v>
      </c>
    </row>
    <row r="905" spans="1:50" x14ac:dyDescent="0.2">
      <c r="A905" s="85" t="str">
        <f t="shared" si="412"/>
        <v>2017_2</v>
      </c>
      <c r="B905" s="59">
        <v>2017</v>
      </c>
      <c r="C905" s="59">
        <v>2</v>
      </c>
      <c r="D905" s="83" t="str">
        <f t="shared" si="413"/>
        <v>SMA_Personal</v>
      </c>
      <c r="E905" s="70" t="s">
        <v>17</v>
      </c>
      <c r="F905" s="71" t="s">
        <v>14</v>
      </c>
      <c r="G905" s="88">
        <f t="shared" si="414"/>
        <v>5663.5</v>
      </c>
      <c r="H905" s="72">
        <v>22654</v>
      </c>
      <c r="I905" s="88">
        <f t="shared" si="415"/>
        <v>2327698500</v>
      </c>
      <c r="J905" s="92">
        <f t="shared" si="416"/>
        <v>9310794000</v>
      </c>
      <c r="K905" s="67">
        <v>128</v>
      </c>
      <c r="L905" s="68">
        <v>1978</v>
      </c>
      <c r="M905" s="68">
        <v>5926</v>
      </c>
      <c r="N905" s="68">
        <v>4359</v>
      </c>
      <c r="O905" s="69">
        <v>489</v>
      </c>
      <c r="P905" s="67">
        <v>2123085</v>
      </c>
      <c r="Q905" s="68">
        <v>6987076</v>
      </c>
      <c r="R905" s="68">
        <v>4514914</v>
      </c>
      <c r="S905" s="68">
        <v>14447321</v>
      </c>
      <c r="T905" s="69">
        <v>2449384</v>
      </c>
      <c r="U905" s="102">
        <f t="shared" si="395"/>
        <v>16586.6015625</v>
      </c>
      <c r="V905" s="103">
        <f t="shared" si="396"/>
        <v>3532.3943377148635</v>
      </c>
      <c r="W905" s="103">
        <f t="shared" si="397"/>
        <v>761.8822139723253</v>
      </c>
      <c r="X905" s="103">
        <f t="shared" si="398"/>
        <v>3314.3659096122965</v>
      </c>
      <c r="Y905" s="92">
        <f t="shared" si="399"/>
        <v>5008.9652351738241</v>
      </c>
      <c r="Z905" s="102">
        <f>Coverages!$C$10*G905</f>
        <v>1274287500</v>
      </c>
      <c r="AA905" s="103">
        <f>Coverages!$C$12*G905</f>
        <v>169905000</v>
      </c>
      <c r="AB905" s="103">
        <f>Coverages!$C$14*G905</f>
        <v>849525000</v>
      </c>
      <c r="AC905" s="103">
        <f>Coverages!$C$16*G905</f>
        <v>16990500</v>
      </c>
      <c r="AD905" s="92">
        <f>Coverages!$C$18*G905</f>
        <v>16990500</v>
      </c>
      <c r="AE905" s="106">
        <f t="shared" si="417"/>
        <v>2.2600865189370531E-2</v>
      </c>
      <c r="AF905" s="107">
        <f t="shared" si="400"/>
        <v>0.34925399487949149</v>
      </c>
      <c r="AG905" s="107">
        <f t="shared" si="401"/>
        <v>1.0463494305641388</v>
      </c>
      <c r="AH905" s="107">
        <f t="shared" si="402"/>
        <v>0.76966540125364169</v>
      </c>
      <c r="AI905" s="108">
        <f t="shared" si="403"/>
        <v>8.6342367793767111E-2</v>
      </c>
      <c r="AJ905" s="106">
        <f t="shared" si="424"/>
        <v>2.7202498160429502E-2</v>
      </c>
      <c r="AK905" s="107">
        <f t="shared" si="418"/>
        <v>0.364014115791431</v>
      </c>
      <c r="AL905" s="107">
        <f t="shared" si="419"/>
        <v>1.0531676981483822</v>
      </c>
      <c r="AM905" s="107">
        <f t="shared" si="420"/>
        <v>0.78270139189419941</v>
      </c>
      <c r="AN905" s="108">
        <f t="shared" si="421"/>
        <v>9.5038320896985024E-2</v>
      </c>
      <c r="AO905" s="102">
        <f t="shared" si="422"/>
        <v>374.87154586386509</v>
      </c>
      <c r="AP905" s="103">
        <f t="shared" si="404"/>
        <v>1233.7028339366116</v>
      </c>
      <c r="AQ905" s="103">
        <f t="shared" si="405"/>
        <v>797.19502074688796</v>
      </c>
      <c r="AR905" s="103">
        <f t="shared" si="406"/>
        <v>2550.9527677231395</v>
      </c>
      <c r="AS905" s="92">
        <f t="shared" si="407"/>
        <v>432.48591860157148</v>
      </c>
      <c r="AT905" s="102">
        <f t="shared" si="423"/>
        <v>376.05607975679277</v>
      </c>
      <c r="AU905" s="103">
        <f t="shared" si="408"/>
        <v>1237.6011367998797</v>
      </c>
      <c r="AV905" s="103">
        <f t="shared" si="409"/>
        <v>799.71402900922965</v>
      </c>
      <c r="AW905" s="103">
        <f t="shared" si="410"/>
        <v>2559.0133688702936</v>
      </c>
      <c r="AX905" s="92">
        <f t="shared" si="411"/>
        <v>433.85250466138297</v>
      </c>
    </row>
    <row r="906" spans="1:50" x14ac:dyDescent="0.2">
      <c r="A906" s="85" t="str">
        <f t="shared" si="412"/>
        <v>2017_2</v>
      </c>
      <c r="B906" s="59">
        <v>2017</v>
      </c>
      <c r="C906" s="59">
        <v>2</v>
      </c>
      <c r="D906" s="83" t="str">
        <f t="shared" si="413"/>
        <v>MSL_Personal</v>
      </c>
      <c r="E906" s="70" t="s">
        <v>18</v>
      </c>
      <c r="F906" s="71" t="s">
        <v>14</v>
      </c>
      <c r="G906" s="88">
        <f t="shared" si="414"/>
        <v>4364.25</v>
      </c>
      <c r="H906" s="72">
        <v>17457</v>
      </c>
      <c r="I906" s="88">
        <f t="shared" si="415"/>
        <v>1793706750</v>
      </c>
      <c r="J906" s="92">
        <f t="shared" si="416"/>
        <v>7174827000</v>
      </c>
      <c r="K906" s="67">
        <v>171</v>
      </c>
      <c r="L906" s="68">
        <v>1386</v>
      </c>
      <c r="M906" s="68">
        <v>4911</v>
      </c>
      <c r="N906" s="68">
        <v>2212</v>
      </c>
      <c r="O906" s="69">
        <v>502</v>
      </c>
      <c r="P906" s="67">
        <v>4192129</v>
      </c>
      <c r="Q906" s="68">
        <v>4760631</v>
      </c>
      <c r="R906" s="68">
        <v>11482566</v>
      </c>
      <c r="S906" s="68">
        <v>7710394</v>
      </c>
      <c r="T906" s="69">
        <v>1476856</v>
      </c>
      <c r="U906" s="102">
        <f t="shared" si="395"/>
        <v>24515.374269005846</v>
      </c>
      <c r="V906" s="103">
        <f t="shared" si="396"/>
        <v>3434.7987012987014</v>
      </c>
      <c r="W906" s="103">
        <f t="shared" si="397"/>
        <v>2338.1319486866219</v>
      </c>
      <c r="X906" s="103">
        <f t="shared" si="398"/>
        <v>3485.7115732368898</v>
      </c>
      <c r="Y906" s="92">
        <f t="shared" si="399"/>
        <v>2941.9442231075695</v>
      </c>
      <c r="Z906" s="102">
        <f>Coverages!$C$10*G906</f>
        <v>981956250</v>
      </c>
      <c r="AA906" s="103">
        <f>Coverages!$C$12*G906</f>
        <v>130927500</v>
      </c>
      <c r="AB906" s="103">
        <f>Coverages!$C$14*G906</f>
        <v>654637500</v>
      </c>
      <c r="AC906" s="103">
        <f>Coverages!$C$16*G906</f>
        <v>13092750</v>
      </c>
      <c r="AD906" s="92">
        <f>Coverages!$C$18*G906</f>
        <v>13092750</v>
      </c>
      <c r="AE906" s="106">
        <f t="shared" si="417"/>
        <v>3.9181990032651659E-2</v>
      </c>
      <c r="AF906" s="107">
        <f t="shared" si="400"/>
        <v>0.31758034026465026</v>
      </c>
      <c r="AG906" s="107">
        <f t="shared" si="401"/>
        <v>1.1252792576043993</v>
      </c>
      <c r="AH906" s="107">
        <f t="shared" si="402"/>
        <v>0.50684539153348229</v>
      </c>
      <c r="AI906" s="108">
        <f t="shared" si="403"/>
        <v>0.11502549120696569</v>
      </c>
      <c r="AJ906" s="106">
        <f t="shared" si="424"/>
        <v>4.6025279694902978E-2</v>
      </c>
      <c r="AK906" s="107">
        <f t="shared" si="418"/>
        <v>0.33399960406488532</v>
      </c>
      <c r="AL906" s="107">
        <f t="shared" si="419"/>
        <v>1.138521784177011</v>
      </c>
      <c r="AM906" s="107">
        <f t="shared" si="420"/>
        <v>0.5244785621497482</v>
      </c>
      <c r="AN906" s="108">
        <f t="shared" si="421"/>
        <v>0.12627836737318143</v>
      </c>
      <c r="AO906" s="102">
        <f t="shared" si="422"/>
        <v>960.56115025491204</v>
      </c>
      <c r="AP906" s="103">
        <f t="shared" si="404"/>
        <v>1090.8245402990206</v>
      </c>
      <c r="AQ906" s="103">
        <f t="shared" si="405"/>
        <v>2631.0513833992095</v>
      </c>
      <c r="AR906" s="103">
        <f t="shared" si="406"/>
        <v>1766.7168471100417</v>
      </c>
      <c r="AS906" s="92">
        <f t="shared" si="407"/>
        <v>338.39857936644324</v>
      </c>
      <c r="AT906" s="102">
        <f t="shared" si="423"/>
        <v>963.59636925528866</v>
      </c>
      <c r="AU906" s="103">
        <f t="shared" si="408"/>
        <v>1094.2713706959339</v>
      </c>
      <c r="AV906" s="103">
        <f t="shared" si="409"/>
        <v>2639.3650833107054</v>
      </c>
      <c r="AW906" s="103">
        <f t="shared" si="410"/>
        <v>1772.2993886704733</v>
      </c>
      <c r="AX906" s="92">
        <f t="shared" si="411"/>
        <v>339.46786454159417</v>
      </c>
    </row>
    <row r="907" spans="1:50" x14ac:dyDescent="0.2">
      <c r="A907" s="85" t="str">
        <f t="shared" si="412"/>
        <v>2017_2</v>
      </c>
      <c r="B907" s="59">
        <v>2017</v>
      </c>
      <c r="C907" s="59">
        <v>2</v>
      </c>
      <c r="D907" s="83" t="str">
        <f t="shared" si="413"/>
        <v>LYL_Personal</v>
      </c>
      <c r="E907" s="70" t="s">
        <v>19</v>
      </c>
      <c r="F907" s="71" t="s">
        <v>14</v>
      </c>
      <c r="G907" s="88">
        <f t="shared" si="414"/>
        <v>1113</v>
      </c>
      <c r="H907" s="72">
        <v>4452</v>
      </c>
      <c r="I907" s="88">
        <f t="shared" si="415"/>
        <v>457443000</v>
      </c>
      <c r="J907" s="92">
        <f t="shared" si="416"/>
        <v>1829772000</v>
      </c>
      <c r="K907" s="67">
        <v>92</v>
      </c>
      <c r="L907" s="68">
        <v>363</v>
      </c>
      <c r="M907" s="68">
        <v>828</v>
      </c>
      <c r="N907" s="68">
        <v>568</v>
      </c>
      <c r="O907" s="69">
        <v>163</v>
      </c>
      <c r="P907" s="67">
        <v>1854472</v>
      </c>
      <c r="Q907" s="68">
        <v>1390505</v>
      </c>
      <c r="R907" s="68">
        <v>1380138</v>
      </c>
      <c r="S907" s="68">
        <v>2253522</v>
      </c>
      <c r="T907" s="69">
        <v>904332</v>
      </c>
      <c r="U907" s="102">
        <f t="shared" ref="U907:U970" si="425">P907/K907</f>
        <v>20157.304347826088</v>
      </c>
      <c r="V907" s="103">
        <f t="shared" ref="V907:V970" si="426">Q907/L907</f>
        <v>3830.5922865013772</v>
      </c>
      <c r="W907" s="103">
        <f t="shared" ref="W907:W970" si="427">R907/M907</f>
        <v>1666.8333333333333</v>
      </c>
      <c r="X907" s="103">
        <f t="shared" ref="X907:X970" si="428">S907/N907</f>
        <v>3967.4683098591549</v>
      </c>
      <c r="Y907" s="92">
        <f t="shared" ref="Y907:Y970" si="429">T907/O907</f>
        <v>5548.0490797546008</v>
      </c>
      <c r="Z907" s="102">
        <f>Coverages!$C$10*G907</f>
        <v>250425000</v>
      </c>
      <c r="AA907" s="103">
        <f>Coverages!$C$12*G907</f>
        <v>33390000</v>
      </c>
      <c r="AB907" s="103">
        <f>Coverages!$C$14*G907</f>
        <v>166950000</v>
      </c>
      <c r="AC907" s="103">
        <f>Coverages!$C$16*G907</f>
        <v>3339000</v>
      </c>
      <c r="AD907" s="92">
        <f>Coverages!$C$18*G907</f>
        <v>3339000</v>
      </c>
      <c r="AE907" s="106">
        <f t="shared" si="417"/>
        <v>8.2659478885893978E-2</v>
      </c>
      <c r="AF907" s="107">
        <f t="shared" ref="AF907:AF970" si="430">L907/$G907</f>
        <v>0.32614555256064692</v>
      </c>
      <c r="AG907" s="107">
        <f t="shared" ref="AG907:AG970" si="431">M907/$G907</f>
        <v>0.7439353099730458</v>
      </c>
      <c r="AH907" s="107">
        <f t="shared" ref="AH907:AH970" si="432">N907/$G907</f>
        <v>0.51033243486073676</v>
      </c>
      <c r="AI907" s="108">
        <f t="shared" ref="AI907:AI970" si="433">O907/$G907</f>
        <v>0.14645103324348607</v>
      </c>
      <c r="AJ907" s="106">
        <f t="shared" si="424"/>
        <v>0.10189128000689641</v>
      </c>
      <c r="AK907" s="107">
        <f t="shared" si="418"/>
        <v>0.35888694299579948</v>
      </c>
      <c r="AL907" s="107">
        <f t="shared" si="419"/>
        <v>0.77441782334026821</v>
      </c>
      <c r="AM907" s="107">
        <f t="shared" si="420"/>
        <v>0.54524530825427175</v>
      </c>
      <c r="AN907" s="108">
        <f t="shared" si="421"/>
        <v>0.17114374457631118</v>
      </c>
      <c r="AO907" s="102">
        <f t="shared" si="422"/>
        <v>1666.1922731356694</v>
      </c>
      <c r="AP907" s="103">
        <f t="shared" ref="AP907:AP970" si="434">Q907/$G907</f>
        <v>1249.3306379155435</v>
      </c>
      <c r="AQ907" s="103">
        <f t="shared" ref="AQ907:AQ970" si="435">R907/$G907</f>
        <v>1240.0161725067385</v>
      </c>
      <c r="AR907" s="103">
        <f t="shared" ref="AR907:AR970" si="436">S907/$G907</f>
        <v>2024.7277628032346</v>
      </c>
      <c r="AS907" s="92">
        <f t="shared" ref="AS907:AS970" si="437">T907/$G907</f>
        <v>812.51752021563345</v>
      </c>
      <c r="AT907" s="102">
        <f t="shared" si="423"/>
        <v>1671.4571731832718</v>
      </c>
      <c r="AU907" s="103">
        <f t="shared" ref="AU907:AU970" si="438">AP907*($AJ$2171/$AE$2171)</f>
        <v>1253.2783221300754</v>
      </c>
      <c r="AV907" s="103">
        <f t="shared" ref="AV907:AV970" si="439">AQ907*($AJ$2171/$AE$2171)</f>
        <v>1243.9344245061743</v>
      </c>
      <c r="AW907" s="103">
        <f t="shared" ref="AW907:AW970" si="440">AR907*($AJ$2171/$AE$2171)</f>
        <v>2031.125577429216</v>
      </c>
      <c r="AX907" s="92">
        <f t="shared" ref="AX907:AX970" si="441">AS907*($AJ$2171/$AE$2171)</f>
        <v>815.0849451160085</v>
      </c>
    </row>
    <row r="908" spans="1:50" x14ac:dyDescent="0.2">
      <c r="A908" s="85" t="str">
        <f t="shared" ref="A908:A971" si="442">B908&amp;"_"&amp;C908</f>
        <v>2017_2</v>
      </c>
      <c r="B908" s="59">
        <v>2017</v>
      </c>
      <c r="C908" s="59">
        <v>2</v>
      </c>
      <c r="D908" s="83" t="str">
        <f t="shared" ref="D908:D971" si="443">E908&amp;"_"&amp;F908</f>
        <v>LSA_Personal</v>
      </c>
      <c r="E908" s="70" t="s">
        <v>20</v>
      </c>
      <c r="F908" s="71" t="s">
        <v>14</v>
      </c>
      <c r="G908" s="88">
        <f t="shared" ref="G908:G971" si="444">H908/4</f>
        <v>7107</v>
      </c>
      <c r="H908" s="72">
        <v>28428</v>
      </c>
      <c r="I908" s="88">
        <f t="shared" ref="I908:I971" si="445">SUM(Z908:AD908)</f>
        <v>2920977000</v>
      </c>
      <c r="J908" s="92">
        <f t="shared" ref="J908:J971" si="446">I908*4</f>
        <v>11683908000</v>
      </c>
      <c r="K908" s="67">
        <v>352</v>
      </c>
      <c r="L908" s="68">
        <v>3145</v>
      </c>
      <c r="M908" s="68">
        <v>2478</v>
      </c>
      <c r="N908" s="68">
        <v>5419</v>
      </c>
      <c r="O908" s="69">
        <v>949</v>
      </c>
      <c r="P908" s="67">
        <v>11899511</v>
      </c>
      <c r="Q908" s="68">
        <v>9163573</v>
      </c>
      <c r="R908" s="68">
        <v>3238414</v>
      </c>
      <c r="S908" s="68">
        <v>13739504</v>
      </c>
      <c r="T908" s="69">
        <v>9117132</v>
      </c>
      <c r="U908" s="102">
        <f t="shared" si="425"/>
        <v>33805.428977272728</v>
      </c>
      <c r="V908" s="103">
        <f t="shared" si="426"/>
        <v>2913.6957074721781</v>
      </c>
      <c r="W908" s="103">
        <f t="shared" si="427"/>
        <v>1306.8660209846651</v>
      </c>
      <c r="X908" s="103">
        <f t="shared" si="428"/>
        <v>2535.4316294519285</v>
      </c>
      <c r="Y908" s="92">
        <f t="shared" si="429"/>
        <v>9607.0937829293998</v>
      </c>
      <c r="Z908" s="102">
        <f>Coverages!$C$10*G908</f>
        <v>1599075000</v>
      </c>
      <c r="AA908" s="103">
        <f>Coverages!$C$12*G908</f>
        <v>213210000</v>
      </c>
      <c r="AB908" s="103">
        <f>Coverages!$C$14*G908</f>
        <v>1066050000</v>
      </c>
      <c r="AC908" s="103">
        <f>Coverages!$C$16*G908</f>
        <v>21321000</v>
      </c>
      <c r="AD908" s="92">
        <f>Coverages!$C$18*G908</f>
        <v>21321000</v>
      </c>
      <c r="AE908" s="106">
        <f t="shared" ref="AE908:AE971" si="447">K908/$G908</f>
        <v>4.9528633741381736E-2</v>
      </c>
      <c r="AF908" s="107">
        <f t="shared" si="430"/>
        <v>0.44252145771774309</v>
      </c>
      <c r="AG908" s="107">
        <f t="shared" si="431"/>
        <v>0.3486703250316589</v>
      </c>
      <c r="AH908" s="107">
        <f t="shared" si="432"/>
        <v>0.76248768819473756</v>
      </c>
      <c r="AI908" s="108">
        <f t="shared" si="433"/>
        <v>0.133530322217532</v>
      </c>
      <c r="AJ908" s="106">
        <f t="shared" si="424"/>
        <v>5.5525307969977386E-2</v>
      </c>
      <c r="AK908" s="107">
        <f t="shared" ref="AK908:AK971" si="448">L908/$G908+2.33*(L908*ABS(($G908-L908))/$G908^3)^0.5</f>
        <v>0.45624903850905474</v>
      </c>
      <c r="AL908" s="107">
        <f t="shared" ref="AL908:AL971" si="449">M908/$G908+2.33*(M908*ABS(($G908-M908))/$G908^3)^0.5</f>
        <v>0.36184138385232606</v>
      </c>
      <c r="AM908" s="107">
        <f t="shared" ref="AM908:AM971" si="450">N908/$G908+2.33*(N908*ABS(($G908-N908))/$G908^3)^0.5</f>
        <v>0.77424944633101511</v>
      </c>
      <c r="AN908" s="108">
        <f t="shared" ref="AN908:AN971" si="451">O908/$G908+2.33*(O908*ABS(($G908-O908))/$G908^3)^0.5</f>
        <v>0.14293143789068757</v>
      </c>
      <c r="AO908" s="102">
        <f t="shared" ref="AO908:AO971" si="452">P908/$G908</f>
        <v>1674.3367102856339</v>
      </c>
      <c r="AP908" s="103">
        <f t="shared" si="434"/>
        <v>1289.3728718165189</v>
      </c>
      <c r="AQ908" s="103">
        <f t="shared" si="435"/>
        <v>455.66540030955395</v>
      </c>
      <c r="AR908" s="103">
        <f t="shared" si="436"/>
        <v>1933.2354017166174</v>
      </c>
      <c r="AS908" s="92">
        <f t="shared" si="437"/>
        <v>1282.8383284086112</v>
      </c>
      <c r="AT908" s="102">
        <f t="shared" ref="AT908:AT971" si="453">AO908*($AJ$2171/$AE$2171)</f>
        <v>1679.6273454469022</v>
      </c>
      <c r="AU908" s="103">
        <f t="shared" si="438"/>
        <v>1293.4470830607163</v>
      </c>
      <c r="AV908" s="103">
        <f t="shared" si="439"/>
        <v>457.10522980970262</v>
      </c>
      <c r="AW908" s="103">
        <f t="shared" si="440"/>
        <v>1939.3441151722197</v>
      </c>
      <c r="AX908" s="92">
        <f t="shared" si="441"/>
        <v>1286.8918915448717</v>
      </c>
    </row>
    <row r="909" spans="1:50" x14ac:dyDescent="0.2">
      <c r="A909" s="85" t="str">
        <f t="shared" si="442"/>
        <v>2017_2</v>
      </c>
      <c r="B909" s="59">
        <v>2017</v>
      </c>
      <c r="C909" s="59">
        <v>2</v>
      </c>
      <c r="D909" s="83" t="str">
        <f t="shared" si="443"/>
        <v>LMA_Personal</v>
      </c>
      <c r="E909" s="70" t="s">
        <v>21</v>
      </c>
      <c r="F909" s="71" t="s">
        <v>14</v>
      </c>
      <c r="G909" s="88">
        <f t="shared" si="444"/>
        <v>8760</v>
      </c>
      <c r="H909" s="72">
        <v>35040</v>
      </c>
      <c r="I909" s="88">
        <f t="shared" si="445"/>
        <v>3600360000</v>
      </c>
      <c r="J909" s="92">
        <f t="shared" si="446"/>
        <v>14401440000</v>
      </c>
      <c r="K909" s="67">
        <v>958</v>
      </c>
      <c r="L909" s="68">
        <v>2998</v>
      </c>
      <c r="M909" s="68">
        <v>8684</v>
      </c>
      <c r="N909" s="68">
        <v>4370</v>
      </c>
      <c r="O909" s="69">
        <v>756</v>
      </c>
      <c r="P909" s="67">
        <v>13786405</v>
      </c>
      <c r="Q909" s="68">
        <v>6810753</v>
      </c>
      <c r="R909" s="68">
        <v>6931366</v>
      </c>
      <c r="S909" s="68">
        <v>13470520</v>
      </c>
      <c r="T909" s="69">
        <v>3656137</v>
      </c>
      <c r="U909" s="102">
        <f t="shared" si="425"/>
        <v>14390.819415448852</v>
      </c>
      <c r="V909" s="103">
        <f t="shared" si="426"/>
        <v>2271.7655103402267</v>
      </c>
      <c r="W909" s="103">
        <f t="shared" si="427"/>
        <v>798.17664670658678</v>
      </c>
      <c r="X909" s="103">
        <f t="shared" si="428"/>
        <v>3082.4988558352402</v>
      </c>
      <c r="Y909" s="92">
        <f t="shared" si="429"/>
        <v>4836.1600529100533</v>
      </c>
      <c r="Z909" s="102">
        <f>Coverages!$C$10*G909</f>
        <v>1971000000</v>
      </c>
      <c r="AA909" s="103">
        <f>Coverages!$C$12*G909</f>
        <v>262800000</v>
      </c>
      <c r="AB909" s="103">
        <f>Coverages!$C$14*G909</f>
        <v>1314000000</v>
      </c>
      <c r="AC909" s="103">
        <f>Coverages!$C$16*G909</f>
        <v>26280000</v>
      </c>
      <c r="AD909" s="92">
        <f>Coverages!$C$18*G909</f>
        <v>26280000</v>
      </c>
      <c r="AE909" s="106">
        <f t="shared" si="447"/>
        <v>0.10936073059360731</v>
      </c>
      <c r="AF909" s="107">
        <f t="shared" si="430"/>
        <v>0.3422374429223744</v>
      </c>
      <c r="AG909" s="107">
        <f t="shared" si="431"/>
        <v>0.99132420091324203</v>
      </c>
      <c r="AH909" s="107">
        <f t="shared" si="432"/>
        <v>0.49885844748858449</v>
      </c>
      <c r="AI909" s="108">
        <f t="shared" si="433"/>
        <v>8.6301369863013705E-2</v>
      </c>
      <c r="AJ909" s="106">
        <f t="shared" ref="AJ909:AJ972" si="454">K909/$G909+2.33*(K909*ABS(($G909-K909))/$G909^3)^0.5</f>
        <v>0.1171300949582646</v>
      </c>
      <c r="AK909" s="107">
        <f t="shared" si="448"/>
        <v>0.35404886537618552</v>
      </c>
      <c r="AL909" s="107">
        <f t="shared" si="449"/>
        <v>0.99363289539718758</v>
      </c>
      <c r="AM909" s="107">
        <f t="shared" si="450"/>
        <v>0.51130567822978223</v>
      </c>
      <c r="AN909" s="108">
        <f t="shared" si="451"/>
        <v>9.3291965788430825E-2</v>
      </c>
      <c r="AO909" s="102">
        <f t="shared" si="452"/>
        <v>1573.7905251141553</v>
      </c>
      <c r="AP909" s="103">
        <f t="shared" si="434"/>
        <v>777.48321917808221</v>
      </c>
      <c r="AQ909" s="103">
        <f t="shared" si="435"/>
        <v>791.25182648401824</v>
      </c>
      <c r="AR909" s="103">
        <f t="shared" si="436"/>
        <v>1537.730593607306</v>
      </c>
      <c r="AS909" s="92">
        <f t="shared" si="437"/>
        <v>417.36723744292237</v>
      </c>
      <c r="AT909" s="102">
        <f t="shared" si="453"/>
        <v>1578.7634504746818</v>
      </c>
      <c r="AU909" s="103">
        <f t="shared" si="438"/>
        <v>779.93994131253146</v>
      </c>
      <c r="AV909" s="103">
        <f t="shared" si="439"/>
        <v>793.75205520677025</v>
      </c>
      <c r="AW909" s="103">
        <f t="shared" si="440"/>
        <v>1542.5895753743062</v>
      </c>
      <c r="AX909" s="92">
        <f t="shared" si="441"/>
        <v>418.68605089783387</v>
      </c>
    </row>
    <row r="910" spans="1:50" x14ac:dyDescent="0.2">
      <c r="A910" s="85" t="str">
        <f t="shared" si="442"/>
        <v>2017_2</v>
      </c>
      <c r="B910" s="59">
        <v>2017</v>
      </c>
      <c r="C910" s="59">
        <v>2</v>
      </c>
      <c r="D910" s="83" t="str">
        <f t="shared" si="443"/>
        <v>SYL_Personal</v>
      </c>
      <c r="E910" s="70" t="s">
        <v>22</v>
      </c>
      <c r="F910" s="71" t="s">
        <v>14</v>
      </c>
      <c r="G910" s="88">
        <f t="shared" si="444"/>
        <v>840.25</v>
      </c>
      <c r="H910" s="72">
        <v>3361</v>
      </c>
      <c r="I910" s="88">
        <f t="shared" si="445"/>
        <v>345342750</v>
      </c>
      <c r="J910" s="92">
        <f t="shared" si="446"/>
        <v>1381371000</v>
      </c>
      <c r="K910" s="67">
        <v>115</v>
      </c>
      <c r="L910" s="68">
        <v>346</v>
      </c>
      <c r="M910" s="68">
        <v>439</v>
      </c>
      <c r="N910" s="68">
        <v>468</v>
      </c>
      <c r="O910" s="69">
        <v>168</v>
      </c>
      <c r="P910" s="67">
        <v>1422498</v>
      </c>
      <c r="Q910" s="68">
        <v>1140874</v>
      </c>
      <c r="R910" s="68">
        <v>396058</v>
      </c>
      <c r="S910" s="68">
        <v>1503833</v>
      </c>
      <c r="T910" s="69">
        <v>688257</v>
      </c>
      <c r="U910" s="102">
        <f t="shared" si="425"/>
        <v>12369.547826086957</v>
      </c>
      <c r="V910" s="103">
        <f t="shared" si="426"/>
        <v>3297.3236994219651</v>
      </c>
      <c r="W910" s="103">
        <f t="shared" si="427"/>
        <v>902.18223234624145</v>
      </c>
      <c r="X910" s="103">
        <f t="shared" si="428"/>
        <v>3213.318376068376</v>
      </c>
      <c r="Y910" s="92">
        <f t="shared" si="429"/>
        <v>4096.7678571428569</v>
      </c>
      <c r="Z910" s="102">
        <f>Coverages!$C$10*G910</f>
        <v>189056250</v>
      </c>
      <c r="AA910" s="103">
        <f>Coverages!$C$12*G910</f>
        <v>25207500</v>
      </c>
      <c r="AB910" s="103">
        <f>Coverages!$C$14*G910</f>
        <v>126037500</v>
      </c>
      <c r="AC910" s="103">
        <f>Coverages!$C$16*G910</f>
        <v>2520750</v>
      </c>
      <c r="AD910" s="92">
        <f>Coverages!$C$18*G910</f>
        <v>2520750</v>
      </c>
      <c r="AE910" s="106">
        <f t="shared" si="447"/>
        <v>0.1368640285629277</v>
      </c>
      <c r="AF910" s="107">
        <f t="shared" si="430"/>
        <v>0.41178220767628682</v>
      </c>
      <c r="AG910" s="107">
        <f t="shared" si="431"/>
        <v>0.52246355251413268</v>
      </c>
      <c r="AH910" s="107">
        <f t="shared" si="432"/>
        <v>0.55697709015174057</v>
      </c>
      <c r="AI910" s="108">
        <f t="shared" si="433"/>
        <v>0.19994049390062482</v>
      </c>
      <c r="AJ910" s="106">
        <f t="shared" si="454"/>
        <v>0.16449116854727364</v>
      </c>
      <c r="AK910" s="107">
        <f t="shared" si="448"/>
        <v>0.45134204779295667</v>
      </c>
      <c r="AL910" s="107">
        <f t="shared" si="449"/>
        <v>0.56261330960812439</v>
      </c>
      <c r="AM910" s="107">
        <f t="shared" si="450"/>
        <v>0.59690562911252576</v>
      </c>
      <c r="AN910" s="108">
        <f t="shared" si="451"/>
        <v>0.23208917684641056</v>
      </c>
      <c r="AO910" s="102">
        <f t="shared" si="452"/>
        <v>1692.9461469800654</v>
      </c>
      <c r="AP910" s="103">
        <f t="shared" si="434"/>
        <v>1357.7792323713181</v>
      </c>
      <c r="AQ910" s="103">
        <f t="shared" si="435"/>
        <v>471.35733412674801</v>
      </c>
      <c r="AR910" s="103">
        <f t="shared" si="436"/>
        <v>1789.7447188336805</v>
      </c>
      <c r="AS910" s="92">
        <f t="shared" si="437"/>
        <v>819.10978875334717</v>
      </c>
      <c r="AT910" s="102">
        <f t="shared" si="453"/>
        <v>1698.2955849732266</v>
      </c>
      <c r="AU910" s="103">
        <f t="shared" si="438"/>
        <v>1362.0695967310639</v>
      </c>
      <c r="AV910" s="103">
        <f t="shared" si="439"/>
        <v>472.84674761815216</v>
      </c>
      <c r="AW910" s="103">
        <f t="shared" si="440"/>
        <v>1795.4000247712422</v>
      </c>
      <c r="AX910" s="92">
        <f t="shared" si="441"/>
        <v>821.69804416380055</v>
      </c>
    </row>
    <row r="911" spans="1:50" x14ac:dyDescent="0.2">
      <c r="A911" s="85" t="str">
        <f t="shared" si="442"/>
        <v>2017_2</v>
      </c>
      <c r="B911" s="59">
        <v>2017</v>
      </c>
      <c r="C911" s="59">
        <v>2</v>
      </c>
      <c r="D911" s="83" t="str">
        <f t="shared" si="443"/>
        <v>MYL_Personal</v>
      </c>
      <c r="E911" s="70" t="s">
        <v>23</v>
      </c>
      <c r="F911" s="71" t="s">
        <v>14</v>
      </c>
      <c r="G911" s="88">
        <f t="shared" si="444"/>
        <v>886.75</v>
      </c>
      <c r="H911" s="72">
        <v>3547</v>
      </c>
      <c r="I911" s="88">
        <f t="shared" si="445"/>
        <v>364454250</v>
      </c>
      <c r="J911" s="92">
        <f t="shared" si="446"/>
        <v>1457817000</v>
      </c>
      <c r="K911" s="67">
        <v>113</v>
      </c>
      <c r="L911" s="68">
        <v>383</v>
      </c>
      <c r="M911" s="68">
        <v>622</v>
      </c>
      <c r="N911" s="68">
        <v>559</v>
      </c>
      <c r="O911" s="69">
        <v>116</v>
      </c>
      <c r="P911" s="67">
        <v>1745754</v>
      </c>
      <c r="Q911" s="68">
        <v>1326008</v>
      </c>
      <c r="R911" s="68">
        <v>496136</v>
      </c>
      <c r="S911" s="68">
        <v>1838581</v>
      </c>
      <c r="T911" s="69">
        <v>565527</v>
      </c>
      <c r="U911" s="102">
        <f t="shared" si="425"/>
        <v>15449.150442477876</v>
      </c>
      <c r="V911" s="103">
        <f t="shared" si="426"/>
        <v>3462.1618798955615</v>
      </c>
      <c r="W911" s="103">
        <f t="shared" si="427"/>
        <v>797.64630225080384</v>
      </c>
      <c r="X911" s="103">
        <f t="shared" si="428"/>
        <v>3289.0536672629696</v>
      </c>
      <c r="Y911" s="92">
        <f t="shared" si="429"/>
        <v>4875.2327586206893</v>
      </c>
      <c r="Z911" s="102">
        <f>Coverages!$C$10*G911</f>
        <v>199518750</v>
      </c>
      <c r="AA911" s="103">
        <f>Coverages!$C$12*G911</f>
        <v>26602500</v>
      </c>
      <c r="AB911" s="103">
        <f>Coverages!$C$14*G911</f>
        <v>133012500</v>
      </c>
      <c r="AC911" s="103">
        <f>Coverages!$C$16*G911</f>
        <v>2660250</v>
      </c>
      <c r="AD911" s="92">
        <f>Coverages!$C$18*G911</f>
        <v>2660250</v>
      </c>
      <c r="AE911" s="106">
        <f t="shared" si="447"/>
        <v>0.12743163236537919</v>
      </c>
      <c r="AF911" s="107">
        <f t="shared" si="430"/>
        <v>0.43191429376938256</v>
      </c>
      <c r="AG911" s="107">
        <f t="shared" si="431"/>
        <v>0.70143783478996335</v>
      </c>
      <c r="AH911" s="107">
        <f t="shared" si="432"/>
        <v>0.63039188046236261</v>
      </c>
      <c r="AI911" s="108">
        <f t="shared" si="433"/>
        <v>0.13081477304764591</v>
      </c>
      <c r="AJ911" s="106">
        <f t="shared" si="454"/>
        <v>0.15352280978893051</v>
      </c>
      <c r="AK911" s="107">
        <f t="shared" si="448"/>
        <v>0.47067226552240204</v>
      </c>
      <c r="AL911" s="107">
        <f t="shared" si="449"/>
        <v>0.73724478249997338</v>
      </c>
      <c r="AM911" s="107">
        <f t="shared" si="450"/>
        <v>0.66816052330693854</v>
      </c>
      <c r="AN911" s="108">
        <f t="shared" si="451"/>
        <v>0.15719872738221122</v>
      </c>
      <c r="AO911" s="102">
        <f t="shared" si="452"/>
        <v>1968.7104595432761</v>
      </c>
      <c r="AP911" s="103">
        <f t="shared" si="434"/>
        <v>1495.3572032703694</v>
      </c>
      <c r="AQ911" s="103">
        <f t="shared" si="435"/>
        <v>559.49929517902456</v>
      </c>
      <c r="AR911" s="103">
        <f t="shared" si="436"/>
        <v>2073.3927262475331</v>
      </c>
      <c r="AS911" s="92">
        <f t="shared" si="437"/>
        <v>637.75246687341416</v>
      </c>
      <c r="AT911" s="102">
        <f t="shared" si="453"/>
        <v>1974.9312684854867</v>
      </c>
      <c r="AU911" s="103">
        <f t="shared" si="438"/>
        <v>1500.0822919276732</v>
      </c>
      <c r="AV911" s="103">
        <f t="shared" si="439"/>
        <v>561.26722311466301</v>
      </c>
      <c r="AW911" s="103">
        <f t="shared" si="440"/>
        <v>2079.9443143440112</v>
      </c>
      <c r="AX911" s="92">
        <f t="shared" si="441"/>
        <v>639.7676622667293</v>
      </c>
    </row>
    <row r="912" spans="1:50" x14ac:dyDescent="0.2">
      <c r="A912" s="85" t="str">
        <f t="shared" si="442"/>
        <v>2017_2</v>
      </c>
      <c r="B912" s="59">
        <v>2017</v>
      </c>
      <c r="C912" s="59">
        <v>2</v>
      </c>
      <c r="D912" s="83" t="str">
        <f t="shared" si="443"/>
        <v>MYH_Personal</v>
      </c>
      <c r="E912" s="70" t="s">
        <v>24</v>
      </c>
      <c r="F912" s="71" t="s">
        <v>14</v>
      </c>
      <c r="G912" s="88">
        <f t="shared" si="444"/>
        <v>2529.5</v>
      </c>
      <c r="H912" s="72">
        <v>10118</v>
      </c>
      <c r="I912" s="88">
        <f t="shared" si="445"/>
        <v>1039624500</v>
      </c>
      <c r="J912" s="92">
        <f t="shared" si="446"/>
        <v>4158498000</v>
      </c>
      <c r="K912" s="67">
        <v>294</v>
      </c>
      <c r="L912" s="68">
        <v>1017</v>
      </c>
      <c r="M912" s="68">
        <v>501</v>
      </c>
      <c r="N912" s="68">
        <v>2504</v>
      </c>
      <c r="O912" s="69">
        <v>438</v>
      </c>
      <c r="P912" s="67">
        <v>5355296</v>
      </c>
      <c r="Q912" s="68">
        <v>4202453</v>
      </c>
      <c r="R912" s="68">
        <v>512763</v>
      </c>
      <c r="S912" s="68">
        <v>7752964</v>
      </c>
      <c r="T912" s="69">
        <v>2230925</v>
      </c>
      <c r="U912" s="102">
        <f t="shared" si="425"/>
        <v>18215.292517006801</v>
      </c>
      <c r="V912" s="103">
        <f t="shared" si="426"/>
        <v>4132.2055063913467</v>
      </c>
      <c r="W912" s="103">
        <f t="shared" si="427"/>
        <v>1023.4790419161677</v>
      </c>
      <c r="X912" s="103">
        <f t="shared" si="428"/>
        <v>3096.2316293929712</v>
      </c>
      <c r="Y912" s="92">
        <f t="shared" si="429"/>
        <v>5093.4360730593608</v>
      </c>
      <c r="Z912" s="102">
        <f>Coverages!$C$10*G912</f>
        <v>569137500</v>
      </c>
      <c r="AA912" s="103">
        <f>Coverages!$C$12*G912</f>
        <v>75885000</v>
      </c>
      <c r="AB912" s="103">
        <f>Coverages!$C$14*G912</f>
        <v>379425000</v>
      </c>
      <c r="AC912" s="103">
        <f>Coverages!$C$16*G912</f>
        <v>7588500</v>
      </c>
      <c r="AD912" s="92">
        <f>Coverages!$C$18*G912</f>
        <v>7588500</v>
      </c>
      <c r="AE912" s="106">
        <f t="shared" si="447"/>
        <v>0.11622850365684918</v>
      </c>
      <c r="AF912" s="107">
        <f t="shared" si="430"/>
        <v>0.40205574224154972</v>
      </c>
      <c r="AG912" s="107">
        <f t="shared" si="431"/>
        <v>0.19806285827238584</v>
      </c>
      <c r="AH912" s="107">
        <f t="shared" si="432"/>
        <v>0.98991895631547733</v>
      </c>
      <c r="AI912" s="108">
        <f t="shared" si="433"/>
        <v>0.17315675034591815</v>
      </c>
      <c r="AJ912" s="106">
        <f t="shared" si="454"/>
        <v>0.13107639899996565</v>
      </c>
      <c r="AK912" s="107">
        <f t="shared" si="448"/>
        <v>0.42477070679998008</v>
      </c>
      <c r="AL912" s="107">
        <f t="shared" si="449"/>
        <v>0.21652619815005883</v>
      </c>
      <c r="AM912" s="107">
        <f t="shared" si="450"/>
        <v>0.99454693284612739</v>
      </c>
      <c r="AN912" s="108">
        <f t="shared" si="451"/>
        <v>0.19068626473058867</v>
      </c>
      <c r="AO912" s="102">
        <f t="shared" si="452"/>
        <v>2117.1361929235027</v>
      </c>
      <c r="AP912" s="103">
        <f t="shared" si="434"/>
        <v>1661.3769519667919</v>
      </c>
      <c r="AQ912" s="103">
        <f t="shared" si="435"/>
        <v>202.71318442379916</v>
      </c>
      <c r="AR912" s="103">
        <f t="shared" si="436"/>
        <v>3065.01838307966</v>
      </c>
      <c r="AS912" s="92">
        <f t="shared" si="437"/>
        <v>881.9628385056335</v>
      </c>
      <c r="AT912" s="102">
        <f t="shared" si="453"/>
        <v>2123.8260033509191</v>
      </c>
      <c r="AU912" s="103">
        <f t="shared" si="438"/>
        <v>1666.6266363726822</v>
      </c>
      <c r="AV912" s="103">
        <f t="shared" si="439"/>
        <v>203.35372553752907</v>
      </c>
      <c r="AW912" s="103">
        <f t="shared" si="440"/>
        <v>3074.7033490293638</v>
      </c>
      <c r="AX912" s="92">
        <f t="shared" si="441"/>
        <v>884.74969946117801</v>
      </c>
    </row>
    <row r="913" spans="1:50" x14ac:dyDescent="0.2">
      <c r="A913" s="85" t="str">
        <f t="shared" si="442"/>
        <v>2017_2</v>
      </c>
      <c r="B913" s="59">
        <v>2017</v>
      </c>
      <c r="C913" s="59">
        <v>2</v>
      </c>
      <c r="D913" s="83" t="str">
        <f t="shared" si="443"/>
        <v>LML_Personal</v>
      </c>
      <c r="E913" s="70" t="s">
        <v>25</v>
      </c>
      <c r="F913" s="71" t="s">
        <v>14</v>
      </c>
      <c r="G913" s="88">
        <f t="shared" si="444"/>
        <v>6834.25</v>
      </c>
      <c r="H913" s="72">
        <v>27337</v>
      </c>
      <c r="I913" s="88">
        <f t="shared" si="445"/>
        <v>2808876750</v>
      </c>
      <c r="J913" s="92">
        <f t="shared" si="446"/>
        <v>11235507000</v>
      </c>
      <c r="K913" s="67">
        <v>183</v>
      </c>
      <c r="L913" s="68">
        <v>2047</v>
      </c>
      <c r="M913" s="68">
        <v>6689</v>
      </c>
      <c r="N913" s="68">
        <v>3212</v>
      </c>
      <c r="O913" s="69">
        <v>755</v>
      </c>
      <c r="P913" s="67">
        <v>3467044</v>
      </c>
      <c r="Q913" s="68">
        <v>4565686</v>
      </c>
      <c r="R913" s="68">
        <v>6005839</v>
      </c>
      <c r="S913" s="68">
        <v>6275831</v>
      </c>
      <c r="T913" s="69">
        <v>4088419</v>
      </c>
      <c r="U913" s="102">
        <f t="shared" si="425"/>
        <v>18945.5956284153</v>
      </c>
      <c r="V913" s="103">
        <f t="shared" si="426"/>
        <v>2230.4279433317051</v>
      </c>
      <c r="W913" s="103">
        <f t="shared" si="427"/>
        <v>897.8679922260427</v>
      </c>
      <c r="X913" s="103">
        <f t="shared" si="428"/>
        <v>1953.8701743462018</v>
      </c>
      <c r="Y913" s="92">
        <f t="shared" si="429"/>
        <v>5415.1245033112582</v>
      </c>
      <c r="Z913" s="102">
        <f>Coverages!$C$10*G913</f>
        <v>1537706250</v>
      </c>
      <c r="AA913" s="103">
        <f>Coverages!$C$12*G913</f>
        <v>205027500</v>
      </c>
      <c r="AB913" s="103">
        <f>Coverages!$C$14*G913</f>
        <v>1025137500</v>
      </c>
      <c r="AC913" s="103">
        <f>Coverages!$C$16*G913</f>
        <v>20502750</v>
      </c>
      <c r="AD913" s="92">
        <f>Coverages!$C$18*G913</f>
        <v>20502750</v>
      </c>
      <c r="AE913" s="106">
        <f t="shared" si="447"/>
        <v>2.6776895782273109E-2</v>
      </c>
      <c r="AF913" s="107">
        <f t="shared" si="430"/>
        <v>0.29952079599078174</v>
      </c>
      <c r="AG913" s="107">
        <f t="shared" si="431"/>
        <v>0.97874675348428875</v>
      </c>
      <c r="AH913" s="107">
        <f t="shared" si="432"/>
        <v>0.46998573362109963</v>
      </c>
      <c r="AI913" s="108">
        <f t="shared" si="433"/>
        <v>0.11047298533123605</v>
      </c>
      <c r="AJ913" s="106">
        <f t="shared" si="454"/>
        <v>3.1326742960660493E-2</v>
      </c>
      <c r="AK913" s="107">
        <f t="shared" si="448"/>
        <v>0.31243065811567983</v>
      </c>
      <c r="AL913" s="107">
        <f t="shared" si="449"/>
        <v>0.98281173240032915</v>
      </c>
      <c r="AM913" s="107">
        <f t="shared" si="450"/>
        <v>0.48405257556466036</v>
      </c>
      <c r="AN913" s="108">
        <f t="shared" si="451"/>
        <v>0.11930822035200694</v>
      </c>
      <c r="AO913" s="102">
        <f t="shared" si="452"/>
        <v>507.30423967516555</v>
      </c>
      <c r="AP913" s="103">
        <f t="shared" si="434"/>
        <v>668.05955298679442</v>
      </c>
      <c r="AQ913" s="103">
        <f t="shared" si="435"/>
        <v>878.78538244869594</v>
      </c>
      <c r="AR913" s="103">
        <f t="shared" si="436"/>
        <v>918.29110729048546</v>
      </c>
      <c r="AS913" s="92">
        <f t="shared" si="437"/>
        <v>598.22496982112159</v>
      </c>
      <c r="AT913" s="102">
        <f t="shared" si="453"/>
        <v>508.90723961621569</v>
      </c>
      <c r="AU913" s="103">
        <f t="shared" si="438"/>
        <v>670.17051390590973</v>
      </c>
      <c r="AV913" s="103">
        <f t="shared" si="439"/>
        <v>881.56220315329517</v>
      </c>
      <c r="AW913" s="103">
        <f t="shared" si="440"/>
        <v>921.19275974226878</v>
      </c>
      <c r="AX913" s="92">
        <f t="shared" si="441"/>
        <v>600.11526467056342</v>
      </c>
    </row>
    <row r="914" spans="1:50" x14ac:dyDescent="0.2">
      <c r="A914" s="85" t="str">
        <f t="shared" si="442"/>
        <v>2017_2</v>
      </c>
      <c r="B914" s="59">
        <v>2017</v>
      </c>
      <c r="C914" s="59">
        <v>2</v>
      </c>
      <c r="D914" s="83" t="str">
        <f t="shared" si="443"/>
        <v>MSA_Personal</v>
      </c>
      <c r="E914" s="70" t="s">
        <v>26</v>
      </c>
      <c r="F914" s="71" t="s">
        <v>14</v>
      </c>
      <c r="G914" s="88">
        <f t="shared" si="444"/>
        <v>6639</v>
      </c>
      <c r="H914" s="72">
        <v>26556</v>
      </c>
      <c r="I914" s="88">
        <f t="shared" si="445"/>
        <v>2728629000</v>
      </c>
      <c r="J914" s="92">
        <f t="shared" si="446"/>
        <v>10914516000</v>
      </c>
      <c r="K914" s="67">
        <v>357</v>
      </c>
      <c r="L914" s="68">
        <v>2624</v>
      </c>
      <c r="M914" s="68">
        <v>3802</v>
      </c>
      <c r="N914" s="68">
        <v>4930</v>
      </c>
      <c r="O914" s="69">
        <v>1002</v>
      </c>
      <c r="P914" s="67">
        <v>7764861</v>
      </c>
      <c r="Q914" s="68">
        <v>9183947</v>
      </c>
      <c r="R914" s="68">
        <v>5367369</v>
      </c>
      <c r="S914" s="68">
        <v>15101557</v>
      </c>
      <c r="T914" s="69">
        <v>4382733</v>
      </c>
      <c r="U914" s="102">
        <f t="shared" si="425"/>
        <v>21750.310924369747</v>
      </c>
      <c r="V914" s="103">
        <f t="shared" si="426"/>
        <v>3499.9798018292681</v>
      </c>
      <c r="W914" s="103">
        <f t="shared" si="427"/>
        <v>1411.7225144660704</v>
      </c>
      <c r="X914" s="103">
        <f t="shared" si="428"/>
        <v>3063.1961460446246</v>
      </c>
      <c r="Y914" s="92">
        <f t="shared" si="429"/>
        <v>4373.9850299401196</v>
      </c>
      <c r="Z914" s="102">
        <f>Coverages!$C$10*G914</f>
        <v>1493775000</v>
      </c>
      <c r="AA914" s="103">
        <f>Coverages!$C$12*G914</f>
        <v>199170000</v>
      </c>
      <c r="AB914" s="103">
        <f>Coverages!$C$14*G914</f>
        <v>995850000</v>
      </c>
      <c r="AC914" s="103">
        <f>Coverages!$C$16*G914</f>
        <v>19917000</v>
      </c>
      <c r="AD914" s="92">
        <f>Coverages!$C$18*G914</f>
        <v>19917000</v>
      </c>
      <c r="AE914" s="106">
        <f t="shared" si="447"/>
        <v>5.3773158608224132E-2</v>
      </c>
      <c r="AF914" s="107">
        <f t="shared" si="430"/>
        <v>0.39524024702515437</v>
      </c>
      <c r="AG914" s="107">
        <f t="shared" si="431"/>
        <v>0.57267660792288</v>
      </c>
      <c r="AH914" s="107">
        <f t="shared" si="432"/>
        <v>0.74258171411357132</v>
      </c>
      <c r="AI914" s="108">
        <f t="shared" si="433"/>
        <v>0.15092634432896521</v>
      </c>
      <c r="AJ914" s="106">
        <f t="shared" si="454"/>
        <v>6.0223534032449795E-2</v>
      </c>
      <c r="AK914" s="107">
        <f t="shared" si="448"/>
        <v>0.4092208727126263</v>
      </c>
      <c r="AL914" s="107">
        <f t="shared" si="449"/>
        <v>0.5868227378374522</v>
      </c>
      <c r="AM914" s="107">
        <f t="shared" si="450"/>
        <v>0.75508420103904184</v>
      </c>
      <c r="AN914" s="108">
        <f t="shared" si="451"/>
        <v>0.16116304009400811</v>
      </c>
      <c r="AO914" s="102">
        <f t="shared" si="452"/>
        <v>1169.5829191143243</v>
      </c>
      <c r="AP914" s="103">
        <f t="shared" si="434"/>
        <v>1383.3328814580509</v>
      </c>
      <c r="AQ914" s="103">
        <f t="shared" si="435"/>
        <v>808.46046091278811</v>
      </c>
      <c r="AR914" s="103">
        <f t="shared" si="436"/>
        <v>2274.6734447959029</v>
      </c>
      <c r="AS914" s="92">
        <f t="shared" si="437"/>
        <v>660.14957071848175</v>
      </c>
      <c r="AT914" s="102">
        <f t="shared" si="453"/>
        <v>1173.2786133422969</v>
      </c>
      <c r="AU914" s="103">
        <f t="shared" si="438"/>
        <v>1387.7039912458379</v>
      </c>
      <c r="AV914" s="103">
        <f t="shared" si="439"/>
        <v>811.01506615719609</v>
      </c>
      <c r="AW914" s="103">
        <f t="shared" si="440"/>
        <v>2281.8610476439512</v>
      </c>
      <c r="AX914" s="92">
        <f t="shared" si="441"/>
        <v>662.23553736371139</v>
      </c>
    </row>
    <row r="915" spans="1:50" x14ac:dyDescent="0.2">
      <c r="A915" s="85" t="str">
        <f t="shared" si="442"/>
        <v>2017_2</v>
      </c>
      <c r="B915" s="59">
        <v>2017</v>
      </c>
      <c r="C915" s="59">
        <v>2</v>
      </c>
      <c r="D915" s="83" t="str">
        <f t="shared" si="443"/>
        <v>LYA_Personal</v>
      </c>
      <c r="E915" s="70" t="s">
        <v>27</v>
      </c>
      <c r="F915" s="71" t="s">
        <v>14</v>
      </c>
      <c r="G915" s="88">
        <f t="shared" si="444"/>
        <v>1722</v>
      </c>
      <c r="H915" s="72">
        <v>6888</v>
      </c>
      <c r="I915" s="88">
        <f t="shared" si="445"/>
        <v>707742000</v>
      </c>
      <c r="J915" s="92">
        <f t="shared" si="446"/>
        <v>2830968000</v>
      </c>
      <c r="K915" s="67">
        <v>219</v>
      </c>
      <c r="L915" s="68">
        <v>826</v>
      </c>
      <c r="M915" s="68">
        <v>1266</v>
      </c>
      <c r="N915" s="68">
        <v>1197</v>
      </c>
      <c r="O915" s="69">
        <v>418</v>
      </c>
      <c r="P915" s="67">
        <v>4513847</v>
      </c>
      <c r="Q915" s="68">
        <v>2862168</v>
      </c>
      <c r="R915" s="68">
        <v>1159081</v>
      </c>
      <c r="S915" s="68">
        <v>4145336</v>
      </c>
      <c r="T915" s="69">
        <v>3273208</v>
      </c>
      <c r="U915" s="102">
        <f t="shared" si="425"/>
        <v>20611.173515981736</v>
      </c>
      <c r="V915" s="103">
        <f t="shared" si="426"/>
        <v>3465.0944309927359</v>
      </c>
      <c r="W915" s="103">
        <f t="shared" si="427"/>
        <v>915.54581358609789</v>
      </c>
      <c r="X915" s="103">
        <f t="shared" si="428"/>
        <v>3463.1044277360065</v>
      </c>
      <c r="Y915" s="92">
        <f t="shared" si="429"/>
        <v>7830.6411483253587</v>
      </c>
      <c r="Z915" s="102">
        <f>Coverages!$C$10*G915</f>
        <v>387450000</v>
      </c>
      <c r="AA915" s="103">
        <f>Coverages!$C$12*G915</f>
        <v>51660000</v>
      </c>
      <c r="AB915" s="103">
        <f>Coverages!$C$14*G915</f>
        <v>258300000</v>
      </c>
      <c r="AC915" s="103">
        <f>Coverages!$C$16*G915</f>
        <v>5166000</v>
      </c>
      <c r="AD915" s="92">
        <f>Coverages!$C$18*G915</f>
        <v>5166000</v>
      </c>
      <c r="AE915" s="106">
        <f t="shared" si="447"/>
        <v>0.12717770034843207</v>
      </c>
      <c r="AF915" s="107">
        <f t="shared" si="430"/>
        <v>0.47967479674796748</v>
      </c>
      <c r="AG915" s="107">
        <f t="shared" si="431"/>
        <v>0.73519163763066198</v>
      </c>
      <c r="AH915" s="107">
        <f t="shared" si="432"/>
        <v>0.69512195121951215</v>
      </c>
      <c r="AI915" s="108">
        <f t="shared" si="433"/>
        <v>0.24274099883855982</v>
      </c>
      <c r="AJ915" s="106">
        <f t="shared" si="454"/>
        <v>0.14588485549550886</v>
      </c>
      <c r="AK915" s="107">
        <f t="shared" si="448"/>
        <v>0.50772591821941304</v>
      </c>
      <c r="AL915" s="107">
        <f t="shared" si="449"/>
        <v>0.7599661705017331</v>
      </c>
      <c r="AM915" s="107">
        <f t="shared" si="450"/>
        <v>0.7209703072686221</v>
      </c>
      <c r="AN915" s="108">
        <f t="shared" si="451"/>
        <v>0.26681416075599129</v>
      </c>
      <c r="AO915" s="102">
        <f t="shared" si="452"/>
        <v>2621.2816492450638</v>
      </c>
      <c r="AP915" s="103">
        <f t="shared" si="434"/>
        <v>1662.1184668989547</v>
      </c>
      <c r="AQ915" s="103">
        <f t="shared" si="435"/>
        <v>673.10162601626018</v>
      </c>
      <c r="AR915" s="103">
        <f t="shared" si="436"/>
        <v>2407.279907084785</v>
      </c>
      <c r="AS915" s="92">
        <f t="shared" si="437"/>
        <v>1900.8176538908247</v>
      </c>
      <c r="AT915" s="102">
        <f t="shared" si="453"/>
        <v>2629.5644783653293</v>
      </c>
      <c r="AU915" s="103">
        <f t="shared" si="438"/>
        <v>1667.3704943729679</v>
      </c>
      <c r="AV915" s="103">
        <f t="shared" si="439"/>
        <v>675.22851907655809</v>
      </c>
      <c r="AW915" s="103">
        <f t="shared" si="440"/>
        <v>2414.8865250614431</v>
      </c>
      <c r="AX915" s="92">
        <f t="shared" si="441"/>
        <v>1906.8239324685183</v>
      </c>
    </row>
    <row r="916" spans="1:50" x14ac:dyDescent="0.2">
      <c r="A916" s="85" t="str">
        <f t="shared" si="442"/>
        <v>2017_2</v>
      </c>
      <c r="B916" s="59">
        <v>2017</v>
      </c>
      <c r="C916" s="59">
        <v>2</v>
      </c>
      <c r="D916" s="83" t="str">
        <f t="shared" si="443"/>
        <v>MMA_Personal</v>
      </c>
      <c r="E916" s="70" t="s">
        <v>28</v>
      </c>
      <c r="F916" s="71" t="s">
        <v>14</v>
      </c>
      <c r="G916" s="88">
        <f t="shared" si="444"/>
        <v>11871</v>
      </c>
      <c r="H916" s="72">
        <v>47484</v>
      </c>
      <c r="I916" s="88">
        <f t="shared" si="445"/>
        <v>4878981000</v>
      </c>
      <c r="J916" s="92">
        <f t="shared" si="446"/>
        <v>19515924000</v>
      </c>
      <c r="K916" s="67">
        <v>1332</v>
      </c>
      <c r="L916" s="68">
        <v>5027</v>
      </c>
      <c r="M916" s="68">
        <v>9967</v>
      </c>
      <c r="N916" s="68">
        <v>8421</v>
      </c>
      <c r="O916" s="69">
        <v>1964</v>
      </c>
      <c r="P916" s="67">
        <v>19949199</v>
      </c>
      <c r="Q916" s="68">
        <v>17778561</v>
      </c>
      <c r="R916" s="68">
        <v>15702285</v>
      </c>
      <c r="S916" s="68">
        <v>29298204</v>
      </c>
      <c r="T916" s="69">
        <v>21821699</v>
      </c>
      <c r="U916" s="102">
        <f t="shared" si="425"/>
        <v>14976.876126126126</v>
      </c>
      <c r="V916" s="103">
        <f t="shared" si="426"/>
        <v>3536.614481798289</v>
      </c>
      <c r="W916" s="103">
        <f t="shared" si="427"/>
        <v>1575.4274104544997</v>
      </c>
      <c r="X916" s="103">
        <f t="shared" si="428"/>
        <v>3479.1834698966868</v>
      </c>
      <c r="Y916" s="92">
        <f t="shared" si="429"/>
        <v>11110.844704684318</v>
      </c>
      <c r="Z916" s="102">
        <f>Coverages!$C$10*G916</f>
        <v>2670975000</v>
      </c>
      <c r="AA916" s="103">
        <f>Coverages!$C$12*G916</f>
        <v>356130000</v>
      </c>
      <c r="AB916" s="103">
        <f>Coverages!$C$14*G916</f>
        <v>1780650000</v>
      </c>
      <c r="AC916" s="103">
        <f>Coverages!$C$16*G916</f>
        <v>35613000</v>
      </c>
      <c r="AD916" s="92">
        <f>Coverages!$C$18*G916</f>
        <v>35613000</v>
      </c>
      <c r="AE916" s="106">
        <f t="shared" si="447"/>
        <v>0.11220621683093253</v>
      </c>
      <c r="AF916" s="107">
        <f t="shared" si="430"/>
        <v>0.42346895796478812</v>
      </c>
      <c r="AG916" s="107">
        <f t="shared" si="431"/>
        <v>0.83960913149692529</v>
      </c>
      <c r="AH916" s="107">
        <f t="shared" si="432"/>
        <v>0.70937578973970183</v>
      </c>
      <c r="AI916" s="108">
        <f t="shared" si="433"/>
        <v>0.16544520259455817</v>
      </c>
      <c r="AJ916" s="106">
        <f t="shared" si="454"/>
        <v>0.11895579728160367</v>
      </c>
      <c r="AK916" s="107">
        <f t="shared" si="448"/>
        <v>0.4340355370195339</v>
      </c>
      <c r="AL916" s="107">
        <f t="shared" si="449"/>
        <v>0.84745680027417614</v>
      </c>
      <c r="AM916" s="107">
        <f t="shared" si="450"/>
        <v>0.71908572523351111</v>
      </c>
      <c r="AN916" s="108">
        <f t="shared" si="451"/>
        <v>0.17339153607158206</v>
      </c>
      <c r="AO916" s="102">
        <f t="shared" si="452"/>
        <v>1680.4986100581248</v>
      </c>
      <c r="AP916" s="103">
        <f t="shared" si="434"/>
        <v>1497.6464493303008</v>
      </c>
      <c r="AQ916" s="103">
        <f t="shared" si="435"/>
        <v>1322.7432398281526</v>
      </c>
      <c r="AR916" s="103">
        <f t="shared" si="436"/>
        <v>2468.0485216072784</v>
      </c>
      <c r="AS916" s="92">
        <f t="shared" si="437"/>
        <v>1838.2359531631707</v>
      </c>
      <c r="AT916" s="102">
        <f t="shared" si="453"/>
        <v>1685.8087158332764</v>
      </c>
      <c r="AU916" s="103">
        <f t="shared" si="438"/>
        <v>1502.3787716375766</v>
      </c>
      <c r="AV916" s="103">
        <f t="shared" si="439"/>
        <v>1326.9228960770865</v>
      </c>
      <c r="AW916" s="103">
        <f t="shared" si="440"/>
        <v>2475.8471586483934</v>
      </c>
      <c r="AX916" s="92">
        <f t="shared" si="441"/>
        <v>1844.0444836151212</v>
      </c>
    </row>
    <row r="917" spans="1:50" x14ac:dyDescent="0.2">
      <c r="A917" s="85" t="str">
        <f t="shared" si="442"/>
        <v>2017_2</v>
      </c>
      <c r="B917" s="59">
        <v>2017</v>
      </c>
      <c r="C917" s="59">
        <v>2</v>
      </c>
      <c r="D917" s="83" t="str">
        <f t="shared" si="443"/>
        <v>LYH_Personal</v>
      </c>
      <c r="E917" s="70" t="s">
        <v>29</v>
      </c>
      <c r="F917" s="71" t="s">
        <v>14</v>
      </c>
      <c r="G917" s="88">
        <f t="shared" si="444"/>
        <v>1280.5</v>
      </c>
      <c r="H917" s="72">
        <v>5122</v>
      </c>
      <c r="I917" s="88">
        <f t="shared" si="445"/>
        <v>526285500</v>
      </c>
      <c r="J917" s="92">
        <f t="shared" si="446"/>
        <v>2105142000</v>
      </c>
      <c r="K917" s="67">
        <v>152</v>
      </c>
      <c r="L917" s="68">
        <v>588</v>
      </c>
      <c r="M917" s="68">
        <v>743</v>
      </c>
      <c r="N917" s="68">
        <v>941</v>
      </c>
      <c r="O917" s="69">
        <v>251</v>
      </c>
      <c r="P917" s="67">
        <v>3012619</v>
      </c>
      <c r="Q917" s="68">
        <v>2030419</v>
      </c>
      <c r="R917" s="68">
        <v>895481</v>
      </c>
      <c r="S917" s="68">
        <v>2769118</v>
      </c>
      <c r="T917" s="69">
        <v>2371475</v>
      </c>
      <c r="U917" s="102">
        <f t="shared" si="425"/>
        <v>19819.861842105263</v>
      </c>
      <c r="V917" s="103">
        <f t="shared" si="426"/>
        <v>3453.0935374149658</v>
      </c>
      <c r="W917" s="103">
        <f t="shared" si="427"/>
        <v>1205.2234185733512</v>
      </c>
      <c r="X917" s="103">
        <f t="shared" si="428"/>
        <v>2942.7396386822529</v>
      </c>
      <c r="Y917" s="92">
        <f t="shared" si="429"/>
        <v>9448.1075697211163</v>
      </c>
      <c r="Z917" s="102">
        <f>Coverages!$C$10*G917</f>
        <v>288112500</v>
      </c>
      <c r="AA917" s="103">
        <f>Coverages!$C$12*G917</f>
        <v>38415000</v>
      </c>
      <c r="AB917" s="103">
        <f>Coverages!$C$14*G917</f>
        <v>192075000</v>
      </c>
      <c r="AC917" s="103">
        <f>Coverages!$C$16*G917</f>
        <v>3841500</v>
      </c>
      <c r="AD917" s="92">
        <f>Coverages!$C$18*G917</f>
        <v>3841500</v>
      </c>
      <c r="AE917" s="106">
        <f t="shared" si="447"/>
        <v>0.11870363139398672</v>
      </c>
      <c r="AF917" s="107">
        <f t="shared" si="430"/>
        <v>0.45919562670831704</v>
      </c>
      <c r="AG917" s="107">
        <f t="shared" si="431"/>
        <v>0.58024209293244822</v>
      </c>
      <c r="AH917" s="107">
        <f t="shared" si="432"/>
        <v>0.73486919172198362</v>
      </c>
      <c r="AI917" s="108">
        <f t="shared" si="433"/>
        <v>0.19601718078875438</v>
      </c>
      <c r="AJ917" s="106">
        <f t="shared" si="454"/>
        <v>0.13976366803729148</v>
      </c>
      <c r="AK917" s="107">
        <f t="shared" si="448"/>
        <v>0.49164341492453723</v>
      </c>
      <c r="AL917" s="107">
        <f t="shared" si="449"/>
        <v>0.61237649238751213</v>
      </c>
      <c r="AM917" s="107">
        <f t="shared" si="450"/>
        <v>0.76361015023827961</v>
      </c>
      <c r="AN917" s="108">
        <f t="shared" si="451"/>
        <v>0.2218657544237059</v>
      </c>
      <c r="AO917" s="102">
        <f t="shared" si="452"/>
        <v>2352.6895743850059</v>
      </c>
      <c r="AP917" s="103">
        <f t="shared" si="434"/>
        <v>1585.6454509957048</v>
      </c>
      <c r="AQ917" s="103">
        <f t="shared" si="435"/>
        <v>699.32135884420143</v>
      </c>
      <c r="AR917" s="103">
        <f t="shared" si="436"/>
        <v>2162.5286997266694</v>
      </c>
      <c r="AS917" s="92">
        <f t="shared" si="437"/>
        <v>1851.9914096056227</v>
      </c>
      <c r="AT917" s="102">
        <f t="shared" si="453"/>
        <v>2360.1236956757393</v>
      </c>
      <c r="AU917" s="103">
        <f t="shared" si="438"/>
        <v>1590.655836018507</v>
      </c>
      <c r="AV917" s="103">
        <f t="shared" si="439"/>
        <v>701.53110205021164</v>
      </c>
      <c r="AW917" s="103">
        <f t="shared" si="440"/>
        <v>2169.3619431870447</v>
      </c>
      <c r="AX917" s="92">
        <f t="shared" si="441"/>
        <v>1857.843405091259</v>
      </c>
    </row>
    <row r="918" spans="1:50" x14ac:dyDescent="0.2">
      <c r="A918" s="85" t="str">
        <f t="shared" si="442"/>
        <v>2017_2</v>
      </c>
      <c r="B918" s="59">
        <v>2017</v>
      </c>
      <c r="C918" s="59">
        <v>2</v>
      </c>
      <c r="D918" s="83" t="str">
        <f t="shared" si="443"/>
        <v>SSA_Personal</v>
      </c>
      <c r="E918" s="70" t="s">
        <v>30</v>
      </c>
      <c r="F918" s="71" t="s">
        <v>14</v>
      </c>
      <c r="G918" s="88">
        <f t="shared" si="444"/>
        <v>2513.5</v>
      </c>
      <c r="H918" s="72">
        <v>10054</v>
      </c>
      <c r="I918" s="88">
        <f t="shared" si="445"/>
        <v>1033048500</v>
      </c>
      <c r="J918" s="92">
        <f t="shared" si="446"/>
        <v>4132194000</v>
      </c>
      <c r="K918" s="67">
        <v>299</v>
      </c>
      <c r="L918" s="68">
        <v>1098</v>
      </c>
      <c r="M918" s="68">
        <v>3445</v>
      </c>
      <c r="N918" s="68">
        <v>2762</v>
      </c>
      <c r="O918" s="69">
        <v>217</v>
      </c>
      <c r="P918" s="67">
        <v>5655085</v>
      </c>
      <c r="Q918" s="68">
        <v>1934894</v>
      </c>
      <c r="R918" s="68">
        <v>2478999</v>
      </c>
      <c r="S918" s="68">
        <v>9112873</v>
      </c>
      <c r="T918" s="69">
        <v>1197902</v>
      </c>
      <c r="U918" s="102">
        <f t="shared" si="425"/>
        <v>18913.327759197324</v>
      </c>
      <c r="V918" s="103">
        <f t="shared" si="426"/>
        <v>1762.1985428051003</v>
      </c>
      <c r="W918" s="103">
        <f t="shared" si="427"/>
        <v>719.59332365747457</v>
      </c>
      <c r="X918" s="103">
        <f t="shared" si="428"/>
        <v>3299.3747284576393</v>
      </c>
      <c r="Y918" s="92">
        <f t="shared" si="429"/>
        <v>5520.2857142857147</v>
      </c>
      <c r="Z918" s="102">
        <f>Coverages!$C$10*G918</f>
        <v>565537500</v>
      </c>
      <c r="AA918" s="103">
        <f>Coverages!$C$12*G918</f>
        <v>75405000</v>
      </c>
      <c r="AB918" s="103">
        <f>Coverages!$C$14*G918</f>
        <v>377025000</v>
      </c>
      <c r="AC918" s="103">
        <f>Coverages!$C$16*G918</f>
        <v>7540500</v>
      </c>
      <c r="AD918" s="92">
        <f>Coverages!$C$18*G918</f>
        <v>7540500</v>
      </c>
      <c r="AE918" s="106">
        <f t="shared" si="447"/>
        <v>0.11895762880445594</v>
      </c>
      <c r="AF918" s="107">
        <f t="shared" si="430"/>
        <v>0.4368410582852596</v>
      </c>
      <c r="AG918" s="107">
        <f t="shared" si="431"/>
        <v>1.3705987666600359</v>
      </c>
      <c r="AH918" s="107">
        <f t="shared" si="432"/>
        <v>1.0988661229361447</v>
      </c>
      <c r="AI918" s="108">
        <f t="shared" si="433"/>
        <v>8.6333797493534911E-2</v>
      </c>
      <c r="AJ918" s="106">
        <f t="shared" si="454"/>
        <v>0.13400328117214266</v>
      </c>
      <c r="AK918" s="107">
        <f t="shared" si="448"/>
        <v>0.45989226649947423</v>
      </c>
      <c r="AL918" s="107">
        <f t="shared" si="449"/>
        <v>1.4037213063688152</v>
      </c>
      <c r="AM918" s="107">
        <f t="shared" si="450"/>
        <v>1.1141844952312765</v>
      </c>
      <c r="AN918" s="108">
        <f t="shared" si="451"/>
        <v>9.9386507173338176E-2</v>
      </c>
      <c r="AO918" s="102">
        <f t="shared" si="452"/>
        <v>2249.8846230356075</v>
      </c>
      <c r="AP918" s="103">
        <f t="shared" si="434"/>
        <v>769.80067634772229</v>
      </c>
      <c r="AQ918" s="103">
        <f t="shared" si="435"/>
        <v>986.27372190173071</v>
      </c>
      <c r="AR918" s="103">
        <f t="shared" si="436"/>
        <v>3625.5711159737416</v>
      </c>
      <c r="AS918" s="92">
        <f t="shared" si="437"/>
        <v>476.5872289635966</v>
      </c>
      <c r="AT918" s="102">
        <f t="shared" si="453"/>
        <v>2256.9938971871602</v>
      </c>
      <c r="AU918" s="103">
        <f t="shared" si="438"/>
        <v>772.23312288039051</v>
      </c>
      <c r="AV918" s="103">
        <f t="shared" si="439"/>
        <v>989.39018849992055</v>
      </c>
      <c r="AW918" s="103">
        <f t="shared" si="440"/>
        <v>3637.0273385531159</v>
      </c>
      <c r="AX918" s="92">
        <f t="shared" si="441"/>
        <v>478.09316808293664</v>
      </c>
    </row>
    <row r="919" spans="1:50" x14ac:dyDescent="0.2">
      <c r="A919" s="85" t="str">
        <f t="shared" si="442"/>
        <v>2017_2</v>
      </c>
      <c r="B919" s="59">
        <v>2017</v>
      </c>
      <c r="C919" s="59">
        <v>2</v>
      </c>
      <c r="D919" s="83" t="str">
        <f t="shared" si="443"/>
        <v>MML_Personal</v>
      </c>
      <c r="E919" s="70" t="s">
        <v>31</v>
      </c>
      <c r="F919" s="71" t="s">
        <v>14</v>
      </c>
      <c r="G919" s="88">
        <f t="shared" si="444"/>
        <v>7898</v>
      </c>
      <c r="H919" s="72">
        <v>31592</v>
      </c>
      <c r="I919" s="88">
        <f t="shared" si="445"/>
        <v>3246078000</v>
      </c>
      <c r="J919" s="92">
        <f t="shared" si="446"/>
        <v>12984312000</v>
      </c>
      <c r="K919" s="67">
        <v>726</v>
      </c>
      <c r="L919" s="68">
        <v>3219</v>
      </c>
      <c r="M919" s="68">
        <v>8873</v>
      </c>
      <c r="N919" s="68">
        <v>4463</v>
      </c>
      <c r="O919" s="69">
        <v>990</v>
      </c>
      <c r="P919" s="67">
        <v>11809034</v>
      </c>
      <c r="Q919" s="68">
        <v>10983034</v>
      </c>
      <c r="R919" s="68">
        <v>5567138</v>
      </c>
      <c r="S919" s="68">
        <v>14269383</v>
      </c>
      <c r="T919" s="69">
        <v>2142563</v>
      </c>
      <c r="U919" s="102">
        <f t="shared" si="425"/>
        <v>16265.887052341597</v>
      </c>
      <c r="V919" s="103">
        <f t="shared" si="426"/>
        <v>3411.9397328362847</v>
      </c>
      <c r="W919" s="103">
        <f t="shared" si="427"/>
        <v>627.42454637664821</v>
      </c>
      <c r="X919" s="103">
        <f t="shared" si="428"/>
        <v>3197.2626036298452</v>
      </c>
      <c r="Y919" s="92">
        <f t="shared" si="429"/>
        <v>2164.2050505050506</v>
      </c>
      <c r="Z919" s="102">
        <f>Coverages!$C$10*G919</f>
        <v>1777050000</v>
      </c>
      <c r="AA919" s="103">
        <f>Coverages!$C$12*G919</f>
        <v>236940000</v>
      </c>
      <c r="AB919" s="103">
        <f>Coverages!$C$14*G919</f>
        <v>1184700000</v>
      </c>
      <c r="AC919" s="103">
        <f>Coverages!$C$16*G919</f>
        <v>23694000</v>
      </c>
      <c r="AD919" s="92">
        <f>Coverages!$C$18*G919</f>
        <v>23694000</v>
      </c>
      <c r="AE919" s="106">
        <f t="shared" si="447"/>
        <v>9.1922005571030641E-2</v>
      </c>
      <c r="AF919" s="107">
        <f t="shared" si="430"/>
        <v>0.40757153709799948</v>
      </c>
      <c r="AG919" s="107">
        <f t="shared" si="431"/>
        <v>1.1234489744239047</v>
      </c>
      <c r="AH919" s="107">
        <f t="shared" si="432"/>
        <v>0.5650797670296277</v>
      </c>
      <c r="AI919" s="108">
        <f t="shared" si="433"/>
        <v>0.12534818941504178</v>
      </c>
      <c r="AJ919" s="106">
        <f t="shared" si="454"/>
        <v>9.9496762093001387E-2</v>
      </c>
      <c r="AK919" s="107">
        <f t="shared" si="448"/>
        <v>0.42045454395256865</v>
      </c>
      <c r="AL919" s="107">
        <f t="shared" si="449"/>
        <v>1.1332127497097464</v>
      </c>
      <c r="AM919" s="107">
        <f t="shared" si="450"/>
        <v>0.57807718367896777</v>
      </c>
      <c r="AN919" s="108">
        <f t="shared" si="451"/>
        <v>0.13402927401681478</v>
      </c>
      <c r="AO919" s="102">
        <f t="shared" si="452"/>
        <v>1495.1929602430996</v>
      </c>
      <c r="AP919" s="103">
        <f t="shared" si="434"/>
        <v>1390.6095213978222</v>
      </c>
      <c r="AQ919" s="103">
        <f t="shared" si="435"/>
        <v>704.87946315522913</v>
      </c>
      <c r="AR919" s="103">
        <f t="shared" si="436"/>
        <v>1806.7084071916941</v>
      </c>
      <c r="AS919" s="92">
        <f t="shared" si="437"/>
        <v>271.27918460369716</v>
      </c>
      <c r="AT919" s="102">
        <f t="shared" si="453"/>
        <v>1499.9175299188094</v>
      </c>
      <c r="AU919" s="103">
        <f t="shared" si="438"/>
        <v>1395.0036241994305</v>
      </c>
      <c r="AV919" s="103">
        <f t="shared" si="439"/>
        <v>707.106769078414</v>
      </c>
      <c r="AW919" s="103">
        <f t="shared" si="440"/>
        <v>1812.4173156606585</v>
      </c>
      <c r="AX919" s="92">
        <f t="shared" si="441"/>
        <v>272.13638326855812</v>
      </c>
    </row>
    <row r="920" spans="1:50" x14ac:dyDescent="0.2">
      <c r="A920" s="85" t="str">
        <f t="shared" si="442"/>
        <v>2017_2</v>
      </c>
      <c r="B920" s="59">
        <v>2017</v>
      </c>
      <c r="C920" s="59">
        <v>2</v>
      </c>
      <c r="D920" s="83" t="str">
        <f t="shared" si="443"/>
        <v>LMH_Personal</v>
      </c>
      <c r="E920" s="70" t="s">
        <v>32</v>
      </c>
      <c r="F920" s="71" t="s">
        <v>14</v>
      </c>
      <c r="G920" s="88">
        <f t="shared" si="444"/>
        <v>5365.75</v>
      </c>
      <c r="H920" s="72">
        <v>21463</v>
      </c>
      <c r="I920" s="88">
        <f t="shared" si="445"/>
        <v>2205323250</v>
      </c>
      <c r="J920" s="92">
        <f t="shared" si="446"/>
        <v>8821293000</v>
      </c>
      <c r="K920" s="67">
        <v>295</v>
      </c>
      <c r="L920" s="68">
        <v>2604</v>
      </c>
      <c r="M920" s="68">
        <v>4446</v>
      </c>
      <c r="N920" s="68">
        <v>4380</v>
      </c>
      <c r="O920" s="69">
        <v>869</v>
      </c>
      <c r="P920" s="67">
        <v>12317223</v>
      </c>
      <c r="Q920" s="68">
        <v>10248627</v>
      </c>
      <c r="R920" s="68">
        <v>4457963</v>
      </c>
      <c r="S920" s="68">
        <v>16312574</v>
      </c>
      <c r="T920" s="69">
        <v>9580336</v>
      </c>
      <c r="U920" s="102">
        <f t="shared" si="425"/>
        <v>41753.298305084747</v>
      </c>
      <c r="V920" s="103">
        <f t="shared" si="426"/>
        <v>3935.7246543778801</v>
      </c>
      <c r="W920" s="103">
        <f t="shared" si="427"/>
        <v>1002.6907332433648</v>
      </c>
      <c r="X920" s="103">
        <f t="shared" si="428"/>
        <v>3724.3319634703198</v>
      </c>
      <c r="Y920" s="92">
        <f t="shared" si="429"/>
        <v>11024.552359033372</v>
      </c>
      <c r="Z920" s="102">
        <f>Coverages!$C$10*G920</f>
        <v>1207293750</v>
      </c>
      <c r="AA920" s="103">
        <f>Coverages!$C$12*G920</f>
        <v>160972500</v>
      </c>
      <c r="AB920" s="103">
        <f>Coverages!$C$14*G920</f>
        <v>804862500</v>
      </c>
      <c r="AC920" s="103">
        <f>Coverages!$C$16*G920</f>
        <v>16097250</v>
      </c>
      <c r="AD920" s="92">
        <f>Coverages!$C$18*G920</f>
        <v>16097250</v>
      </c>
      <c r="AE920" s="106">
        <f t="shared" si="447"/>
        <v>5.4978334808740627E-2</v>
      </c>
      <c r="AF920" s="107">
        <f t="shared" si="430"/>
        <v>0.48530028421003585</v>
      </c>
      <c r="AG920" s="107">
        <f t="shared" si="431"/>
        <v>0.82858873410054512</v>
      </c>
      <c r="AH920" s="107">
        <f t="shared" si="432"/>
        <v>0.81628849648231838</v>
      </c>
      <c r="AI920" s="108">
        <f t="shared" si="433"/>
        <v>0.16195312863998509</v>
      </c>
      <c r="AJ920" s="106">
        <f t="shared" si="454"/>
        <v>6.2228658186178828E-2</v>
      </c>
      <c r="AK920" s="107">
        <f t="shared" si="448"/>
        <v>0.5011975685070349</v>
      </c>
      <c r="AL920" s="107">
        <f t="shared" si="449"/>
        <v>0.84057626934638874</v>
      </c>
      <c r="AM920" s="107">
        <f t="shared" si="450"/>
        <v>0.82860622754594571</v>
      </c>
      <c r="AN920" s="108">
        <f t="shared" si="451"/>
        <v>0.17367156132318523</v>
      </c>
      <c r="AO920" s="102">
        <f t="shared" si="452"/>
        <v>2295.5268135861716</v>
      </c>
      <c r="AP920" s="103">
        <f t="shared" si="434"/>
        <v>1910.0082933420306</v>
      </c>
      <c r="AQ920" s="103">
        <f t="shared" si="435"/>
        <v>830.81824535246699</v>
      </c>
      <c r="AR920" s="103">
        <f t="shared" si="436"/>
        <v>3040.129338862228</v>
      </c>
      <c r="AS920" s="92">
        <f t="shared" si="437"/>
        <v>1785.4607464007827</v>
      </c>
      <c r="AT920" s="102">
        <f t="shared" si="453"/>
        <v>2302.780309731234</v>
      </c>
      <c r="AU920" s="103">
        <f t="shared" si="438"/>
        <v>1916.0436128646763</v>
      </c>
      <c r="AV920" s="103">
        <f t="shared" si="439"/>
        <v>833.44349760578177</v>
      </c>
      <c r="AW920" s="103">
        <f t="shared" si="440"/>
        <v>3049.7356594285638</v>
      </c>
      <c r="AX920" s="92">
        <f t="shared" si="441"/>
        <v>1791.102515673321</v>
      </c>
    </row>
    <row r="921" spans="1:50" x14ac:dyDescent="0.2">
      <c r="A921" s="85" t="str">
        <f t="shared" si="442"/>
        <v>2017_2</v>
      </c>
      <c r="B921" s="59">
        <v>2017</v>
      </c>
      <c r="C921" s="59">
        <v>2</v>
      </c>
      <c r="D921" s="83" t="str">
        <f t="shared" si="443"/>
        <v>SSL_Personal</v>
      </c>
      <c r="E921" s="70" t="s">
        <v>33</v>
      </c>
      <c r="F921" s="71" t="s">
        <v>14</v>
      </c>
      <c r="G921" s="88">
        <f t="shared" si="444"/>
        <v>4428.5</v>
      </c>
      <c r="H921" s="72">
        <v>17714</v>
      </c>
      <c r="I921" s="88">
        <f t="shared" si="445"/>
        <v>1820113500</v>
      </c>
      <c r="J921" s="92">
        <f t="shared" si="446"/>
        <v>7280454000</v>
      </c>
      <c r="K921" s="67">
        <v>682</v>
      </c>
      <c r="L921" s="68">
        <v>1954</v>
      </c>
      <c r="M921" s="68">
        <v>5762</v>
      </c>
      <c r="N921" s="68">
        <v>2905</v>
      </c>
      <c r="O921" s="69">
        <v>637</v>
      </c>
      <c r="P921" s="67">
        <v>9419119</v>
      </c>
      <c r="Q921" s="68">
        <v>6792683</v>
      </c>
      <c r="R921" s="68">
        <v>5431086</v>
      </c>
      <c r="S921" s="68">
        <v>9130311</v>
      </c>
      <c r="T921" s="69">
        <v>1623496</v>
      </c>
      <c r="U921" s="102">
        <f t="shared" si="425"/>
        <v>13811.024926686217</v>
      </c>
      <c r="V921" s="103">
        <f t="shared" si="426"/>
        <v>3476.2963152507677</v>
      </c>
      <c r="W921" s="103">
        <f t="shared" si="427"/>
        <v>942.56959389101007</v>
      </c>
      <c r="X921" s="103">
        <f t="shared" si="428"/>
        <v>3142.9641996557657</v>
      </c>
      <c r="Y921" s="92">
        <f t="shared" si="429"/>
        <v>2548.6593406593406</v>
      </c>
      <c r="Z921" s="102">
        <f>Coverages!$C$10*G921</f>
        <v>996412500</v>
      </c>
      <c r="AA921" s="103">
        <f>Coverages!$C$12*G921</f>
        <v>132855000</v>
      </c>
      <c r="AB921" s="103">
        <f>Coverages!$C$14*G921</f>
        <v>664275000</v>
      </c>
      <c r="AC921" s="103">
        <f>Coverages!$C$16*G921</f>
        <v>13285500</v>
      </c>
      <c r="AD921" s="92">
        <f>Coverages!$C$18*G921</f>
        <v>13285500</v>
      </c>
      <c r="AE921" s="106">
        <f t="shared" si="447"/>
        <v>0.15400248391103083</v>
      </c>
      <c r="AF921" s="107">
        <f t="shared" si="430"/>
        <v>0.44123292311166307</v>
      </c>
      <c r="AG921" s="107">
        <f t="shared" si="431"/>
        <v>1.3011177599638704</v>
      </c>
      <c r="AH921" s="107">
        <f t="shared" si="432"/>
        <v>0.65597832223100372</v>
      </c>
      <c r="AI921" s="108">
        <f t="shared" si="433"/>
        <v>0.14384102969402732</v>
      </c>
      <c r="AJ921" s="106">
        <f t="shared" si="454"/>
        <v>0.16664041559218354</v>
      </c>
      <c r="AK921" s="107">
        <f t="shared" si="448"/>
        <v>0.45861801363077459</v>
      </c>
      <c r="AL921" s="107">
        <f t="shared" si="449"/>
        <v>1.323033396263031</v>
      </c>
      <c r="AM921" s="107">
        <f t="shared" si="450"/>
        <v>0.67261111762528447</v>
      </c>
      <c r="AN921" s="108">
        <f t="shared" si="451"/>
        <v>0.15612803918766058</v>
      </c>
      <c r="AO921" s="102">
        <f t="shared" si="452"/>
        <v>2126.93214406684</v>
      </c>
      <c r="AP921" s="103">
        <f t="shared" si="434"/>
        <v>1533.8563847803996</v>
      </c>
      <c r="AQ921" s="103">
        <f t="shared" si="435"/>
        <v>1226.3940386135259</v>
      </c>
      <c r="AR921" s="103">
        <f t="shared" si="436"/>
        <v>2061.7163825222988</v>
      </c>
      <c r="AS921" s="92">
        <f t="shared" si="437"/>
        <v>366.60178389974033</v>
      </c>
      <c r="AT921" s="102">
        <f t="shared" si="453"/>
        <v>2133.6529081269628</v>
      </c>
      <c r="AU921" s="103">
        <f t="shared" si="438"/>
        <v>1538.7031246695769</v>
      </c>
      <c r="AV921" s="103">
        <f t="shared" si="439"/>
        <v>1230.2692468571245</v>
      </c>
      <c r="AW921" s="103">
        <f t="shared" si="440"/>
        <v>2068.2310752474405</v>
      </c>
      <c r="AX921" s="92">
        <f t="shared" si="441"/>
        <v>367.76018667271234</v>
      </c>
    </row>
    <row r="922" spans="1:50" x14ac:dyDescent="0.2">
      <c r="A922" s="85" t="str">
        <f t="shared" si="442"/>
        <v>2017_2</v>
      </c>
      <c r="B922" s="59">
        <v>2017</v>
      </c>
      <c r="C922" s="59">
        <v>2</v>
      </c>
      <c r="D922" s="83" t="str">
        <f t="shared" si="443"/>
        <v>SSH_Personal</v>
      </c>
      <c r="E922" s="70" t="s">
        <v>34</v>
      </c>
      <c r="F922" s="71" t="s">
        <v>14</v>
      </c>
      <c r="G922" s="88">
        <f t="shared" si="444"/>
        <v>4420.75</v>
      </c>
      <c r="H922" s="72">
        <v>17683</v>
      </c>
      <c r="I922" s="88">
        <f t="shared" si="445"/>
        <v>1816928250</v>
      </c>
      <c r="J922" s="92">
        <f t="shared" si="446"/>
        <v>7267713000</v>
      </c>
      <c r="K922" s="67">
        <v>526</v>
      </c>
      <c r="L922" s="68">
        <v>2361</v>
      </c>
      <c r="M922" s="68">
        <v>8928</v>
      </c>
      <c r="N922" s="68">
        <v>3388</v>
      </c>
      <c r="O922" s="69">
        <v>529</v>
      </c>
      <c r="P922" s="67">
        <v>8628484</v>
      </c>
      <c r="Q922" s="68">
        <v>10415069</v>
      </c>
      <c r="R922" s="68">
        <v>29539735</v>
      </c>
      <c r="S922" s="68">
        <v>15794199</v>
      </c>
      <c r="T922" s="69">
        <v>2224113</v>
      </c>
      <c r="U922" s="102">
        <f t="shared" si="425"/>
        <v>16403.961977186311</v>
      </c>
      <c r="V922" s="103">
        <f t="shared" si="426"/>
        <v>4411.2956374417618</v>
      </c>
      <c r="W922" s="103">
        <f t="shared" si="427"/>
        <v>3308.6620743727599</v>
      </c>
      <c r="X922" s="103">
        <f t="shared" si="428"/>
        <v>4661.8060802833534</v>
      </c>
      <c r="Y922" s="92">
        <f t="shared" si="429"/>
        <v>4204.3724007561441</v>
      </c>
      <c r="Z922" s="102">
        <f>Coverages!$C$10*G922</f>
        <v>994668750</v>
      </c>
      <c r="AA922" s="103">
        <f>Coverages!$C$12*G922</f>
        <v>132622500</v>
      </c>
      <c r="AB922" s="103">
        <f>Coverages!$C$14*G922</f>
        <v>663112500</v>
      </c>
      <c r="AC922" s="103">
        <f>Coverages!$C$16*G922</f>
        <v>13262250</v>
      </c>
      <c r="AD922" s="92">
        <f>Coverages!$C$18*G922</f>
        <v>13262250</v>
      </c>
      <c r="AE922" s="106">
        <f t="shared" si="447"/>
        <v>0.11898433523723351</v>
      </c>
      <c r="AF922" s="107">
        <f t="shared" si="430"/>
        <v>0.5340722728043884</v>
      </c>
      <c r="AG922" s="107">
        <f t="shared" si="431"/>
        <v>2.0195668155855908</v>
      </c>
      <c r="AH922" s="107">
        <f t="shared" si="432"/>
        <v>0.76638579426567888</v>
      </c>
      <c r="AI922" s="108">
        <f t="shared" si="433"/>
        <v>0.11966295311881468</v>
      </c>
      <c r="AJ922" s="106">
        <f t="shared" si="454"/>
        <v>0.13033038418191656</v>
      </c>
      <c r="AK922" s="107">
        <f t="shared" si="448"/>
        <v>0.55155331161170384</v>
      </c>
      <c r="AL922" s="107">
        <f t="shared" si="449"/>
        <v>2.0698525621364419</v>
      </c>
      <c r="AM922" s="107">
        <f t="shared" si="450"/>
        <v>0.78121375032137996</v>
      </c>
      <c r="AN922" s="108">
        <f t="shared" si="451"/>
        <v>0.13103692867793065</v>
      </c>
      <c r="AO922" s="102">
        <f t="shared" si="452"/>
        <v>1951.8145111123679</v>
      </c>
      <c r="AP922" s="103">
        <f t="shared" si="434"/>
        <v>2355.9506871006051</v>
      </c>
      <c r="AQ922" s="103">
        <f t="shared" si="435"/>
        <v>6682.0641293898098</v>
      </c>
      <c r="AR922" s="103">
        <f t="shared" si="436"/>
        <v>3572.7419555505289</v>
      </c>
      <c r="AS922" s="92">
        <f t="shared" si="437"/>
        <v>503.10761748572077</v>
      </c>
      <c r="AT922" s="102">
        <f t="shared" si="453"/>
        <v>1957.9819315704688</v>
      </c>
      <c r="AU922" s="103">
        <f t="shared" si="438"/>
        <v>2363.3951129838924</v>
      </c>
      <c r="AV922" s="103">
        <f t="shared" si="439"/>
        <v>6703.178379119644</v>
      </c>
      <c r="AW922" s="103">
        <f t="shared" si="440"/>
        <v>3584.0312464655863</v>
      </c>
      <c r="AX922" s="92">
        <f t="shared" si="441"/>
        <v>504.69735677449131</v>
      </c>
    </row>
    <row r="923" spans="1:50" x14ac:dyDescent="0.2">
      <c r="A923" s="85" t="str">
        <f t="shared" si="442"/>
        <v>2017_2</v>
      </c>
      <c r="B923" s="59">
        <v>2017</v>
      </c>
      <c r="C923" s="59">
        <v>2</v>
      </c>
      <c r="D923" s="83" t="str">
        <f t="shared" si="443"/>
        <v>MMH_Personal</v>
      </c>
      <c r="E923" s="70" t="s">
        <v>35</v>
      </c>
      <c r="F923" s="71" t="s">
        <v>14</v>
      </c>
      <c r="G923" s="88">
        <f t="shared" si="444"/>
        <v>6853.5</v>
      </c>
      <c r="H923" s="72">
        <v>27414</v>
      </c>
      <c r="I923" s="88">
        <f t="shared" si="445"/>
        <v>2816788500</v>
      </c>
      <c r="J923" s="92">
        <f t="shared" si="446"/>
        <v>11267154000</v>
      </c>
      <c r="K923" s="67">
        <v>1194</v>
      </c>
      <c r="L923" s="68">
        <v>4055</v>
      </c>
      <c r="M923" s="68">
        <v>4588</v>
      </c>
      <c r="N923" s="68">
        <v>6747</v>
      </c>
      <c r="O923" s="69">
        <v>1390</v>
      </c>
      <c r="P923" s="67">
        <v>14276065</v>
      </c>
      <c r="Q923" s="68">
        <v>12724208</v>
      </c>
      <c r="R923" s="68">
        <v>5969276</v>
      </c>
      <c r="S923" s="68">
        <v>20179797</v>
      </c>
      <c r="T923" s="69">
        <v>4222699</v>
      </c>
      <c r="U923" s="102">
        <f t="shared" si="425"/>
        <v>11956.503350083753</v>
      </c>
      <c r="V923" s="103">
        <f t="shared" si="426"/>
        <v>3137.9057953144265</v>
      </c>
      <c r="W923" s="103">
        <f t="shared" si="427"/>
        <v>1301.0627724498693</v>
      </c>
      <c r="X923" s="103">
        <f t="shared" si="428"/>
        <v>2990.9288572698979</v>
      </c>
      <c r="Y923" s="92">
        <f t="shared" si="429"/>
        <v>3037.9129496402879</v>
      </c>
      <c r="Z923" s="102">
        <f>Coverages!$C$10*G923</f>
        <v>1542037500</v>
      </c>
      <c r="AA923" s="103">
        <f>Coverages!$C$12*G923</f>
        <v>205605000</v>
      </c>
      <c r="AB923" s="103">
        <f>Coverages!$C$14*G923</f>
        <v>1028025000</v>
      </c>
      <c r="AC923" s="103">
        <f>Coverages!$C$16*G923</f>
        <v>20560500</v>
      </c>
      <c r="AD923" s="92">
        <f>Coverages!$C$18*G923</f>
        <v>20560500</v>
      </c>
      <c r="AE923" s="106">
        <f t="shared" si="447"/>
        <v>0.17421755307507114</v>
      </c>
      <c r="AF923" s="107">
        <f t="shared" si="430"/>
        <v>0.59166849055227255</v>
      </c>
      <c r="AG923" s="107">
        <f t="shared" si="431"/>
        <v>0.66943897278762676</v>
      </c>
      <c r="AH923" s="107">
        <f t="shared" si="432"/>
        <v>0.9844604946377763</v>
      </c>
      <c r="AI923" s="108">
        <f t="shared" si="433"/>
        <v>0.20281607937550156</v>
      </c>
      <c r="AJ923" s="106">
        <f t="shared" si="454"/>
        <v>0.18489281380392583</v>
      </c>
      <c r="AK923" s="107">
        <f t="shared" si="448"/>
        <v>0.60550241438683128</v>
      </c>
      <c r="AL923" s="107">
        <f t="shared" si="449"/>
        <v>0.68267876085296175</v>
      </c>
      <c r="AM923" s="107">
        <f t="shared" si="450"/>
        <v>0.98794160229323591</v>
      </c>
      <c r="AN923" s="108">
        <f t="shared" si="451"/>
        <v>0.21413304949454792</v>
      </c>
      <c r="AO923" s="102">
        <f t="shared" si="452"/>
        <v>2083.0327569854817</v>
      </c>
      <c r="AP923" s="103">
        <f t="shared" si="434"/>
        <v>1856.5999854089152</v>
      </c>
      <c r="AQ923" s="103">
        <f t="shared" si="435"/>
        <v>870.98212592106222</v>
      </c>
      <c r="AR923" s="103">
        <f t="shared" si="436"/>
        <v>2944.4513022543224</v>
      </c>
      <c r="AS923" s="92">
        <f t="shared" si="437"/>
        <v>616.13759393010866</v>
      </c>
      <c r="AT923" s="102">
        <f t="shared" si="453"/>
        <v>2089.6148060312207</v>
      </c>
      <c r="AU923" s="103">
        <f t="shared" si="438"/>
        <v>1862.4665432541046</v>
      </c>
      <c r="AV923" s="103">
        <f t="shared" si="439"/>
        <v>873.73428958797967</v>
      </c>
      <c r="AW923" s="103">
        <f t="shared" si="440"/>
        <v>2953.7552955877131</v>
      </c>
      <c r="AX923" s="92">
        <f t="shared" si="441"/>
        <v>618.08448979555851</v>
      </c>
    </row>
    <row r="924" spans="1:50" x14ac:dyDescent="0.2">
      <c r="A924" s="85" t="str">
        <f t="shared" si="442"/>
        <v>2017_2</v>
      </c>
      <c r="B924" s="59">
        <v>2017</v>
      </c>
      <c r="C924" s="59">
        <v>2</v>
      </c>
      <c r="D924" s="83" t="str">
        <f t="shared" si="443"/>
        <v>SYA_Personal</v>
      </c>
      <c r="E924" s="70" t="s">
        <v>36</v>
      </c>
      <c r="F924" s="71" t="s">
        <v>14</v>
      </c>
      <c r="G924" s="88">
        <f t="shared" si="444"/>
        <v>2016</v>
      </c>
      <c r="H924" s="72">
        <v>8064</v>
      </c>
      <c r="I924" s="88">
        <f t="shared" si="445"/>
        <v>828576000</v>
      </c>
      <c r="J924" s="92">
        <f t="shared" si="446"/>
        <v>3314304000</v>
      </c>
      <c r="K924" s="67">
        <v>321</v>
      </c>
      <c r="L924" s="68">
        <v>1139</v>
      </c>
      <c r="M924" s="68">
        <v>1194</v>
      </c>
      <c r="N924" s="68">
        <v>1735</v>
      </c>
      <c r="O924" s="69">
        <v>174</v>
      </c>
      <c r="P924" s="67">
        <v>4613421</v>
      </c>
      <c r="Q924" s="68">
        <v>3996353</v>
      </c>
      <c r="R924" s="68">
        <v>930771</v>
      </c>
      <c r="S924" s="68">
        <v>5686433</v>
      </c>
      <c r="T924" s="69">
        <v>883675</v>
      </c>
      <c r="U924" s="102">
        <f t="shared" si="425"/>
        <v>14372.028037383177</v>
      </c>
      <c r="V924" s="103">
        <f t="shared" si="426"/>
        <v>3508.6505706760317</v>
      </c>
      <c r="W924" s="103">
        <f t="shared" si="427"/>
        <v>779.5402010050251</v>
      </c>
      <c r="X924" s="103">
        <f t="shared" si="428"/>
        <v>3277.4829971181557</v>
      </c>
      <c r="Y924" s="92">
        <f t="shared" si="429"/>
        <v>5078.5919540229888</v>
      </c>
      <c r="Z924" s="102">
        <f>Coverages!$C$10*G924</f>
        <v>453600000</v>
      </c>
      <c r="AA924" s="103">
        <f>Coverages!$C$12*G924</f>
        <v>60480000</v>
      </c>
      <c r="AB924" s="103">
        <f>Coverages!$C$14*G924</f>
        <v>302400000</v>
      </c>
      <c r="AC924" s="103">
        <f>Coverages!$C$16*G924</f>
        <v>6048000</v>
      </c>
      <c r="AD924" s="92">
        <f>Coverages!$C$18*G924</f>
        <v>6048000</v>
      </c>
      <c r="AE924" s="106">
        <f t="shared" si="447"/>
        <v>0.15922619047619047</v>
      </c>
      <c r="AF924" s="107">
        <f t="shared" si="430"/>
        <v>0.56498015873015872</v>
      </c>
      <c r="AG924" s="107">
        <f t="shared" si="431"/>
        <v>0.59226190476190477</v>
      </c>
      <c r="AH924" s="107">
        <f t="shared" si="432"/>
        <v>0.86061507936507942</v>
      </c>
      <c r="AI924" s="108">
        <f t="shared" si="433"/>
        <v>8.6309523809523808E-2</v>
      </c>
      <c r="AJ924" s="106">
        <f t="shared" si="454"/>
        <v>0.17821324059783283</v>
      </c>
      <c r="AK924" s="107">
        <f t="shared" si="448"/>
        <v>0.59070672283101455</v>
      </c>
      <c r="AL924" s="107">
        <f t="shared" si="449"/>
        <v>0.61776296290923605</v>
      </c>
      <c r="AM924" s="107">
        <f t="shared" si="450"/>
        <v>0.87858818094625191</v>
      </c>
      <c r="AN924" s="108">
        <f t="shared" si="451"/>
        <v>0.10088220844208519</v>
      </c>
      <c r="AO924" s="102">
        <f t="shared" si="452"/>
        <v>2288.4032738095239</v>
      </c>
      <c r="AP924" s="103">
        <f t="shared" si="434"/>
        <v>1982.3179563492063</v>
      </c>
      <c r="AQ924" s="103">
        <f t="shared" si="435"/>
        <v>461.69196428571428</v>
      </c>
      <c r="AR924" s="103">
        <f t="shared" si="436"/>
        <v>2820.6512896825398</v>
      </c>
      <c r="AS924" s="92">
        <f t="shared" si="437"/>
        <v>438.33085317460319</v>
      </c>
      <c r="AT924" s="102">
        <f t="shared" si="453"/>
        <v>2295.6342607126976</v>
      </c>
      <c r="AU924" s="103">
        <f t="shared" si="438"/>
        <v>1988.5817627964086</v>
      </c>
      <c r="AV924" s="103">
        <f t="shared" si="439"/>
        <v>463.15083676036028</v>
      </c>
      <c r="AW924" s="103">
        <f t="shared" si="440"/>
        <v>2829.5640948544014</v>
      </c>
      <c r="AX924" s="92">
        <f t="shared" si="441"/>
        <v>439.7159082891618</v>
      </c>
    </row>
    <row r="925" spans="1:50" x14ac:dyDescent="0.2">
      <c r="A925" s="85" t="str">
        <f t="shared" si="442"/>
        <v>2017_2</v>
      </c>
      <c r="B925" s="59">
        <v>2017</v>
      </c>
      <c r="C925" s="59">
        <v>2</v>
      </c>
      <c r="D925" s="83" t="str">
        <f t="shared" si="443"/>
        <v>LSH_Personal</v>
      </c>
      <c r="E925" s="70" t="s">
        <v>37</v>
      </c>
      <c r="F925" s="71" t="s">
        <v>14</v>
      </c>
      <c r="G925" s="88">
        <f t="shared" si="444"/>
        <v>3772</v>
      </c>
      <c r="H925" s="72">
        <v>15088</v>
      </c>
      <c r="I925" s="88">
        <f t="shared" si="445"/>
        <v>1550292000</v>
      </c>
      <c r="J925" s="92">
        <f t="shared" si="446"/>
        <v>6201168000</v>
      </c>
      <c r="K925" s="67">
        <v>651</v>
      </c>
      <c r="L925" s="68">
        <v>2528</v>
      </c>
      <c r="M925" s="68">
        <v>989</v>
      </c>
      <c r="N925" s="68">
        <v>5779</v>
      </c>
      <c r="O925" s="69">
        <v>326</v>
      </c>
      <c r="P925" s="67">
        <v>10536039</v>
      </c>
      <c r="Q925" s="68">
        <v>7122526</v>
      </c>
      <c r="R925" s="68">
        <v>1025855</v>
      </c>
      <c r="S925" s="68">
        <v>18968510</v>
      </c>
      <c r="T925" s="69">
        <v>1796784</v>
      </c>
      <c r="U925" s="102">
        <f t="shared" si="425"/>
        <v>16184.391705069125</v>
      </c>
      <c r="V925" s="103">
        <f t="shared" si="426"/>
        <v>2817.4549050632913</v>
      </c>
      <c r="W925" s="103">
        <f t="shared" si="427"/>
        <v>1037.2649140546007</v>
      </c>
      <c r="X925" s="103">
        <f t="shared" si="428"/>
        <v>3282.3170098632982</v>
      </c>
      <c r="Y925" s="92">
        <f t="shared" si="429"/>
        <v>5511.6073619631898</v>
      </c>
      <c r="Z925" s="102">
        <f>Coverages!$C$10*G925</f>
        <v>848700000</v>
      </c>
      <c r="AA925" s="103">
        <f>Coverages!$C$12*G925</f>
        <v>113160000</v>
      </c>
      <c r="AB925" s="103">
        <f>Coverages!$C$14*G925</f>
        <v>565800000</v>
      </c>
      <c r="AC925" s="103">
        <f>Coverages!$C$16*G925</f>
        <v>11316000</v>
      </c>
      <c r="AD925" s="92">
        <f>Coverages!$C$18*G925</f>
        <v>11316000</v>
      </c>
      <c r="AE925" s="106">
        <f t="shared" si="447"/>
        <v>0.17258748674443267</v>
      </c>
      <c r="AF925" s="107">
        <f t="shared" si="430"/>
        <v>0.6702014846235419</v>
      </c>
      <c r="AG925" s="107">
        <f t="shared" si="431"/>
        <v>0.26219512195121952</v>
      </c>
      <c r="AH925" s="107">
        <f t="shared" si="432"/>
        <v>1.5320784729586425</v>
      </c>
      <c r="AI925" s="108">
        <f t="shared" si="433"/>
        <v>8.6426299045599148E-2</v>
      </c>
      <c r="AJ925" s="106">
        <f t="shared" si="454"/>
        <v>0.18692374360394004</v>
      </c>
      <c r="AK925" s="107">
        <f t="shared" si="448"/>
        <v>0.68803747050541586</v>
      </c>
      <c r="AL925" s="107">
        <f t="shared" si="449"/>
        <v>0.27888115670859659</v>
      </c>
      <c r="AM925" s="107">
        <f t="shared" si="450"/>
        <v>1.5663314582769043</v>
      </c>
      <c r="AN925" s="108">
        <f t="shared" si="451"/>
        <v>9.7086486251972859E-2</v>
      </c>
      <c r="AO925" s="102">
        <f t="shared" si="452"/>
        <v>2793.2234888653234</v>
      </c>
      <c r="AP925" s="103">
        <f t="shared" si="434"/>
        <v>1888.262460233298</v>
      </c>
      <c r="AQ925" s="103">
        <f t="shared" si="435"/>
        <v>271.9658006362672</v>
      </c>
      <c r="AR925" s="103">
        <f t="shared" si="436"/>
        <v>5028.7672322375402</v>
      </c>
      <c r="AS925" s="92">
        <f t="shared" si="437"/>
        <v>476.3478260869565</v>
      </c>
      <c r="AT925" s="102">
        <f t="shared" si="453"/>
        <v>2802.0496265906022</v>
      </c>
      <c r="AU925" s="103">
        <f t="shared" si="438"/>
        <v>1894.2290664149837</v>
      </c>
      <c r="AV925" s="103">
        <f t="shared" si="439"/>
        <v>272.82516889754322</v>
      </c>
      <c r="AW925" s="103">
        <f t="shared" si="440"/>
        <v>5044.6573292373077</v>
      </c>
      <c r="AX925" s="92">
        <f t="shared" si="441"/>
        <v>477.85300873164658</v>
      </c>
    </row>
    <row r="926" spans="1:50" x14ac:dyDescent="0.2">
      <c r="A926" s="85" t="str">
        <f t="shared" si="442"/>
        <v>2017_2</v>
      </c>
      <c r="B926" s="59">
        <v>2017</v>
      </c>
      <c r="C926" s="59">
        <v>2</v>
      </c>
      <c r="D926" s="83" t="str">
        <f t="shared" si="443"/>
        <v>SYH_Personal</v>
      </c>
      <c r="E926" s="70" t="s">
        <v>38</v>
      </c>
      <c r="F926" s="71" t="s">
        <v>14</v>
      </c>
      <c r="G926" s="88">
        <f t="shared" si="444"/>
        <v>1974.5</v>
      </c>
      <c r="H926" s="72">
        <v>7898</v>
      </c>
      <c r="I926" s="88">
        <f t="shared" si="445"/>
        <v>811519500</v>
      </c>
      <c r="J926" s="92">
        <f t="shared" si="446"/>
        <v>3246078000</v>
      </c>
      <c r="K926" s="67">
        <v>359</v>
      </c>
      <c r="L926" s="68">
        <v>1462</v>
      </c>
      <c r="M926" s="68">
        <v>1170</v>
      </c>
      <c r="N926" s="68">
        <v>2824</v>
      </c>
      <c r="O926" s="69">
        <v>39</v>
      </c>
      <c r="P926" s="67">
        <v>4340702</v>
      </c>
      <c r="Q926" s="68">
        <v>4016754</v>
      </c>
      <c r="R926" s="68">
        <v>1891073</v>
      </c>
      <c r="S926" s="68">
        <v>7318401</v>
      </c>
      <c r="T926" s="69">
        <v>341277</v>
      </c>
      <c r="U926" s="102">
        <f t="shared" si="425"/>
        <v>12091.091922005571</v>
      </c>
      <c r="V926" s="103">
        <f t="shared" si="426"/>
        <v>2747.4377564979482</v>
      </c>
      <c r="W926" s="103">
        <f t="shared" si="427"/>
        <v>1616.3017094017093</v>
      </c>
      <c r="X926" s="103">
        <f t="shared" si="428"/>
        <v>2591.5017705382438</v>
      </c>
      <c r="Y926" s="92">
        <f t="shared" si="429"/>
        <v>8750.6923076923085</v>
      </c>
      <c r="Z926" s="102">
        <f>Coverages!$C$10*G926</f>
        <v>444262500</v>
      </c>
      <c r="AA926" s="103">
        <f>Coverages!$C$12*G926</f>
        <v>59235000</v>
      </c>
      <c r="AB926" s="103">
        <f>Coverages!$C$14*G926</f>
        <v>296175000</v>
      </c>
      <c r="AC926" s="103">
        <f>Coverages!$C$16*G926</f>
        <v>5923500</v>
      </c>
      <c r="AD926" s="92">
        <f>Coverages!$C$18*G926</f>
        <v>5923500</v>
      </c>
      <c r="AE926" s="106">
        <f t="shared" si="447"/>
        <v>0.18181818181818182</v>
      </c>
      <c r="AF926" s="107">
        <f t="shared" si="430"/>
        <v>0.7404406178779438</v>
      </c>
      <c r="AG926" s="107">
        <f t="shared" si="431"/>
        <v>0.59255507723474299</v>
      </c>
      <c r="AH926" s="107">
        <f t="shared" si="432"/>
        <v>1.4302355026589011</v>
      </c>
      <c r="AI926" s="108">
        <f t="shared" si="433"/>
        <v>1.9751835907824766E-2</v>
      </c>
      <c r="AJ926" s="106">
        <f t="shared" si="454"/>
        <v>0.20204236169895645</v>
      </c>
      <c r="AK926" s="107">
        <f t="shared" si="448"/>
        <v>0.76342806986171297</v>
      </c>
      <c r="AL926" s="107">
        <f t="shared" si="449"/>
        <v>0.61831984124907746</v>
      </c>
      <c r="AM926" s="107">
        <f t="shared" si="450"/>
        <v>1.4713679217124247</v>
      </c>
      <c r="AN926" s="108">
        <f t="shared" si="451"/>
        <v>2.7048075809876483E-2</v>
      </c>
      <c r="AO926" s="102">
        <f t="shared" si="452"/>
        <v>2198.3803494555582</v>
      </c>
      <c r="AP926" s="103">
        <f t="shared" si="434"/>
        <v>2034.3145100025322</v>
      </c>
      <c r="AQ926" s="103">
        <f t="shared" si="435"/>
        <v>957.74778424917702</v>
      </c>
      <c r="AR926" s="103">
        <f t="shared" si="436"/>
        <v>3706.4578374271969</v>
      </c>
      <c r="AS926" s="92">
        <f t="shared" si="437"/>
        <v>172.84223854140288</v>
      </c>
      <c r="AT926" s="102">
        <f t="shared" si="453"/>
        <v>2205.3268783724848</v>
      </c>
      <c r="AU926" s="103">
        <f t="shared" si="438"/>
        <v>2040.742617210348</v>
      </c>
      <c r="AV926" s="103">
        <f t="shared" si="439"/>
        <v>960.77411346470922</v>
      </c>
      <c r="AW926" s="103">
        <f t="shared" si="440"/>
        <v>3718.1696490586255</v>
      </c>
      <c r="AX926" s="92">
        <f t="shared" si="441"/>
        <v>173.3883922624328</v>
      </c>
    </row>
    <row r="927" spans="1:50" x14ac:dyDescent="0.2">
      <c r="A927" s="85" t="str">
        <f t="shared" si="442"/>
        <v>2017_2</v>
      </c>
      <c r="B927" s="59">
        <v>2017</v>
      </c>
      <c r="C927" s="59">
        <v>2</v>
      </c>
      <c r="D927" s="83" t="str">
        <f t="shared" si="443"/>
        <v>MSH_Personal</v>
      </c>
      <c r="E927" s="70" t="s">
        <v>39</v>
      </c>
      <c r="F927" s="71" t="s">
        <v>14</v>
      </c>
      <c r="G927" s="88">
        <f t="shared" si="444"/>
        <v>5020.25</v>
      </c>
      <c r="H927" s="72">
        <v>20081</v>
      </c>
      <c r="I927" s="88">
        <f t="shared" si="445"/>
        <v>2063322750</v>
      </c>
      <c r="J927" s="92">
        <f t="shared" si="446"/>
        <v>8253291000</v>
      </c>
      <c r="K927" s="67">
        <v>924</v>
      </c>
      <c r="L927" s="68">
        <v>3359</v>
      </c>
      <c r="M927" s="68">
        <v>2154</v>
      </c>
      <c r="N927" s="68">
        <v>5105</v>
      </c>
      <c r="O927" s="69">
        <v>433</v>
      </c>
      <c r="P927" s="67">
        <v>12239232</v>
      </c>
      <c r="Q927" s="68">
        <v>8658596</v>
      </c>
      <c r="R927" s="68">
        <v>1723722</v>
      </c>
      <c r="S927" s="68">
        <v>15424327</v>
      </c>
      <c r="T927" s="69">
        <v>2156441</v>
      </c>
      <c r="U927" s="102">
        <f t="shared" si="425"/>
        <v>13245.922077922078</v>
      </c>
      <c r="V927" s="103">
        <f t="shared" si="426"/>
        <v>2577.7302768681157</v>
      </c>
      <c r="W927" s="103">
        <f t="shared" si="427"/>
        <v>800.24233983286911</v>
      </c>
      <c r="X927" s="103">
        <f t="shared" si="428"/>
        <v>3021.4156709108715</v>
      </c>
      <c r="Y927" s="92">
        <f t="shared" si="429"/>
        <v>4980.233256351039</v>
      </c>
      <c r="Z927" s="102">
        <f>Coverages!$C$10*G927</f>
        <v>1129556250</v>
      </c>
      <c r="AA927" s="103">
        <f>Coverages!$C$12*G927</f>
        <v>150607500</v>
      </c>
      <c r="AB927" s="103">
        <f>Coverages!$C$14*G927</f>
        <v>753037500</v>
      </c>
      <c r="AC927" s="103">
        <f>Coverages!$C$16*G927</f>
        <v>15060750</v>
      </c>
      <c r="AD927" s="92">
        <f>Coverages!$C$18*G927</f>
        <v>15060750</v>
      </c>
      <c r="AE927" s="106">
        <f t="shared" si="447"/>
        <v>0.18405457895523131</v>
      </c>
      <c r="AF927" s="107">
        <f t="shared" si="430"/>
        <v>0.66909018475175541</v>
      </c>
      <c r="AG927" s="107">
        <f t="shared" si="431"/>
        <v>0.42906229769433796</v>
      </c>
      <c r="AH927" s="107">
        <f t="shared" si="432"/>
        <v>1.0168816294009262</v>
      </c>
      <c r="AI927" s="108">
        <f t="shared" si="433"/>
        <v>8.6250684726856236E-2</v>
      </c>
      <c r="AJ927" s="106">
        <f t="shared" si="454"/>
        <v>0.19679832524275598</v>
      </c>
      <c r="AK927" s="107">
        <f t="shared" si="448"/>
        <v>0.68456375043189344</v>
      </c>
      <c r="AL927" s="107">
        <f t="shared" si="449"/>
        <v>0.44533830166569338</v>
      </c>
      <c r="AM927" s="107">
        <f t="shared" si="450"/>
        <v>1.021190223977537</v>
      </c>
      <c r="AN927" s="108">
        <f t="shared" si="451"/>
        <v>9.5482520213287417E-2</v>
      </c>
      <c r="AO927" s="102">
        <f t="shared" si="452"/>
        <v>2437.9726109257508</v>
      </c>
      <c r="AP927" s="103">
        <f t="shared" si="434"/>
        <v>1724.7340271898811</v>
      </c>
      <c r="AQ927" s="103">
        <f t="shared" si="435"/>
        <v>343.35381704098404</v>
      </c>
      <c r="AR927" s="103">
        <f t="shared" si="436"/>
        <v>3072.42209053334</v>
      </c>
      <c r="AS927" s="92">
        <f t="shared" si="437"/>
        <v>429.54852845973807</v>
      </c>
      <c r="AT927" s="102">
        <f t="shared" si="453"/>
        <v>2445.6762129183112</v>
      </c>
      <c r="AU927" s="103">
        <f t="shared" si="438"/>
        <v>1730.1839097804204</v>
      </c>
      <c r="AV927" s="103">
        <f t="shared" si="439"/>
        <v>344.43875997153884</v>
      </c>
      <c r="AW927" s="103">
        <f t="shared" si="440"/>
        <v>3082.1304510098062</v>
      </c>
      <c r="AX927" s="92">
        <f t="shared" si="441"/>
        <v>430.90583283834928</v>
      </c>
    </row>
    <row r="928" spans="1:50" x14ac:dyDescent="0.2">
      <c r="A928" s="85" t="str">
        <f t="shared" si="442"/>
        <v>2017_2</v>
      </c>
      <c r="B928" s="59">
        <v>2017</v>
      </c>
      <c r="C928" s="59">
        <v>2</v>
      </c>
      <c r="D928" s="83" t="str">
        <f t="shared" si="443"/>
        <v>SMH_Personal</v>
      </c>
      <c r="E928" s="70" t="s">
        <v>40</v>
      </c>
      <c r="F928" s="71" t="s">
        <v>14</v>
      </c>
      <c r="G928" s="88">
        <f t="shared" si="444"/>
        <v>3772.25</v>
      </c>
      <c r="H928" s="72">
        <v>15089</v>
      </c>
      <c r="I928" s="88">
        <f t="shared" si="445"/>
        <v>1550394750</v>
      </c>
      <c r="J928" s="92">
        <f t="shared" si="446"/>
        <v>6201579000</v>
      </c>
      <c r="K928" s="67">
        <v>529</v>
      </c>
      <c r="L928" s="68">
        <v>2369</v>
      </c>
      <c r="M928" s="68">
        <v>5092</v>
      </c>
      <c r="N928" s="68">
        <v>4250</v>
      </c>
      <c r="O928" s="69">
        <v>731</v>
      </c>
      <c r="P928" s="67">
        <v>7720034</v>
      </c>
      <c r="Q928" s="68">
        <v>9377946</v>
      </c>
      <c r="R928" s="68">
        <v>3506559</v>
      </c>
      <c r="S928" s="68">
        <v>15062463</v>
      </c>
      <c r="T928" s="69">
        <v>2045620</v>
      </c>
      <c r="U928" s="102">
        <f t="shared" si="425"/>
        <v>14593.637051039697</v>
      </c>
      <c r="V928" s="103">
        <f t="shared" si="426"/>
        <v>3958.6095398902489</v>
      </c>
      <c r="W928" s="103">
        <f t="shared" si="427"/>
        <v>688.64080911233305</v>
      </c>
      <c r="X928" s="103">
        <f t="shared" si="428"/>
        <v>3544.1089411764706</v>
      </c>
      <c r="Y928" s="92">
        <f t="shared" si="429"/>
        <v>2798.3857729138167</v>
      </c>
      <c r="Z928" s="102">
        <f>Coverages!$C$10*G928</f>
        <v>848756250</v>
      </c>
      <c r="AA928" s="103">
        <f>Coverages!$C$12*G928</f>
        <v>113167500</v>
      </c>
      <c r="AB928" s="103">
        <f>Coverages!$C$14*G928</f>
        <v>565837500</v>
      </c>
      <c r="AC928" s="103">
        <f>Coverages!$C$16*G928</f>
        <v>11316750</v>
      </c>
      <c r="AD928" s="92">
        <f>Coverages!$C$18*G928</f>
        <v>11316750</v>
      </c>
      <c r="AE928" s="106">
        <f t="shared" si="447"/>
        <v>0.14023460799257736</v>
      </c>
      <c r="AF928" s="107">
        <f t="shared" si="430"/>
        <v>0.62800715753197689</v>
      </c>
      <c r="AG928" s="107">
        <f t="shared" si="431"/>
        <v>1.3498575120949037</v>
      </c>
      <c r="AH928" s="107">
        <f t="shared" si="432"/>
        <v>1.1266485519252436</v>
      </c>
      <c r="AI928" s="108">
        <f t="shared" si="433"/>
        <v>0.19378355093114188</v>
      </c>
      <c r="AJ928" s="106">
        <f t="shared" si="454"/>
        <v>0.15340726153901507</v>
      </c>
      <c r="AK928" s="107">
        <f t="shared" si="448"/>
        <v>0.64634318606148244</v>
      </c>
      <c r="AL928" s="107">
        <f t="shared" si="449"/>
        <v>1.3759277655281899</v>
      </c>
      <c r="AM928" s="107">
        <f t="shared" si="450"/>
        <v>1.1409786787197718</v>
      </c>
      <c r="AN928" s="108">
        <f t="shared" si="451"/>
        <v>0.20877832649053896</v>
      </c>
      <c r="AO928" s="102">
        <f t="shared" si="452"/>
        <v>2046.5329710385049</v>
      </c>
      <c r="AP928" s="103">
        <f t="shared" si="434"/>
        <v>2486.0351249254422</v>
      </c>
      <c r="AQ928" s="103">
        <f t="shared" si="435"/>
        <v>929.56696931539534</v>
      </c>
      <c r="AR928" s="103">
        <f t="shared" si="436"/>
        <v>3992.9652064417787</v>
      </c>
      <c r="AS928" s="92">
        <f t="shared" si="437"/>
        <v>542.28113195042749</v>
      </c>
      <c r="AT928" s="102">
        <f t="shared" si="453"/>
        <v>2052.9996866213128</v>
      </c>
      <c r="AU928" s="103">
        <f t="shared" si="438"/>
        <v>2493.8905967449873</v>
      </c>
      <c r="AV928" s="103">
        <f t="shared" si="439"/>
        <v>932.50425168064589</v>
      </c>
      <c r="AW928" s="103">
        <f t="shared" si="440"/>
        <v>4005.5823353556625</v>
      </c>
      <c r="AX928" s="92">
        <f t="shared" si="441"/>
        <v>543.99465325493259</v>
      </c>
    </row>
    <row r="929" spans="1:50" x14ac:dyDescent="0.2">
      <c r="A929" s="85" t="str">
        <f t="shared" si="442"/>
        <v>2017_3</v>
      </c>
      <c r="B929" s="59">
        <v>2017</v>
      </c>
      <c r="C929" s="59">
        <v>3</v>
      </c>
      <c r="D929" s="83" t="str">
        <f t="shared" si="443"/>
        <v>SML_Personal</v>
      </c>
      <c r="E929" s="70" t="s">
        <v>13</v>
      </c>
      <c r="F929" s="71" t="s">
        <v>14</v>
      </c>
      <c r="G929" s="88">
        <f t="shared" si="444"/>
        <v>5765.5</v>
      </c>
      <c r="H929" s="72">
        <v>23062</v>
      </c>
      <c r="I929" s="88">
        <f t="shared" si="445"/>
        <v>2369620500</v>
      </c>
      <c r="J929" s="92">
        <f t="shared" si="446"/>
        <v>9478482000</v>
      </c>
      <c r="K929" s="67">
        <v>120</v>
      </c>
      <c r="L929" s="68">
        <v>2557</v>
      </c>
      <c r="M929" s="68">
        <v>1616</v>
      </c>
      <c r="N929" s="68">
        <v>4666</v>
      </c>
      <c r="O929" s="69">
        <v>614</v>
      </c>
      <c r="P929" s="67">
        <v>2067599</v>
      </c>
      <c r="Q929" s="68">
        <v>4847553</v>
      </c>
      <c r="R929" s="68">
        <v>3261572</v>
      </c>
      <c r="S929" s="68">
        <v>8903586</v>
      </c>
      <c r="T929" s="69">
        <v>2013351</v>
      </c>
      <c r="U929" s="102">
        <f t="shared" si="425"/>
        <v>17229.991666666665</v>
      </c>
      <c r="V929" s="103">
        <f t="shared" si="426"/>
        <v>1895.7970277669144</v>
      </c>
      <c r="W929" s="103">
        <f t="shared" si="427"/>
        <v>2018.299504950495</v>
      </c>
      <c r="X929" s="103">
        <f t="shared" si="428"/>
        <v>1908.183883411916</v>
      </c>
      <c r="Y929" s="92">
        <f t="shared" si="429"/>
        <v>3279.0732899022801</v>
      </c>
      <c r="Z929" s="102">
        <f>Coverages!$C$10*G929</f>
        <v>1297237500</v>
      </c>
      <c r="AA929" s="103">
        <f>Coverages!$C$12*G929</f>
        <v>172965000</v>
      </c>
      <c r="AB929" s="103">
        <f>Coverages!$C$14*G929</f>
        <v>864825000</v>
      </c>
      <c r="AC929" s="103">
        <f>Coverages!$C$16*G929</f>
        <v>17296500</v>
      </c>
      <c r="AD929" s="92">
        <f>Coverages!$C$18*G929</f>
        <v>17296500</v>
      </c>
      <c r="AE929" s="106">
        <f t="shared" si="447"/>
        <v>2.0813459370392855E-2</v>
      </c>
      <c r="AF929" s="107">
        <f t="shared" si="430"/>
        <v>0.44350013008412109</v>
      </c>
      <c r="AG929" s="107">
        <f t="shared" si="431"/>
        <v>0.28028791952129045</v>
      </c>
      <c r="AH929" s="107">
        <f t="shared" si="432"/>
        <v>0.80929667851877551</v>
      </c>
      <c r="AI929" s="108">
        <f t="shared" si="433"/>
        <v>0.10649553377851011</v>
      </c>
      <c r="AJ929" s="106">
        <f t="shared" si="454"/>
        <v>2.5194146988246947E-2</v>
      </c>
      <c r="AK929" s="107">
        <f t="shared" si="448"/>
        <v>0.45874475846957335</v>
      </c>
      <c r="AL929" s="107">
        <f t="shared" si="449"/>
        <v>0.29407013447210695</v>
      </c>
      <c r="AM929" s="107">
        <f t="shared" si="450"/>
        <v>0.82135176805639032</v>
      </c>
      <c r="AN929" s="108">
        <f t="shared" si="451"/>
        <v>0.11596120670570009</v>
      </c>
      <c r="AO929" s="102">
        <f t="shared" si="452"/>
        <v>358.61573150637412</v>
      </c>
      <c r="AP929" s="103">
        <f t="shared" si="434"/>
        <v>840.78622842771654</v>
      </c>
      <c r="AQ929" s="103">
        <f t="shared" si="435"/>
        <v>565.70496921342465</v>
      </c>
      <c r="AR929" s="103">
        <f t="shared" si="436"/>
        <v>1544.286878848322</v>
      </c>
      <c r="AS929" s="92">
        <f t="shared" si="437"/>
        <v>349.20666030699851</v>
      </c>
      <c r="AT929" s="102">
        <f t="shared" si="453"/>
        <v>359.74889963607961</v>
      </c>
      <c r="AU929" s="103">
        <f t="shared" si="438"/>
        <v>843.44297790701989</v>
      </c>
      <c r="AV929" s="103">
        <f t="shared" si="439"/>
        <v>567.49250608258535</v>
      </c>
      <c r="AW929" s="103">
        <f t="shared" si="440"/>
        <v>1549.1665774239607</v>
      </c>
      <c r="AX929" s="92">
        <f t="shared" si="441"/>
        <v>350.31009728250035</v>
      </c>
    </row>
    <row r="930" spans="1:50" x14ac:dyDescent="0.2">
      <c r="A930" s="85" t="str">
        <f t="shared" si="442"/>
        <v>2017_3</v>
      </c>
      <c r="B930" s="59">
        <v>2017</v>
      </c>
      <c r="C930" s="59">
        <v>3</v>
      </c>
      <c r="D930" s="83" t="str">
        <f t="shared" si="443"/>
        <v>LSL_Personal</v>
      </c>
      <c r="E930" s="70" t="s">
        <v>15</v>
      </c>
      <c r="F930" s="71" t="s">
        <v>14</v>
      </c>
      <c r="G930" s="88">
        <f t="shared" si="444"/>
        <v>1422.5</v>
      </c>
      <c r="H930" s="72">
        <v>5690</v>
      </c>
      <c r="I930" s="88">
        <f t="shared" si="445"/>
        <v>584647500</v>
      </c>
      <c r="J930" s="92">
        <f t="shared" si="446"/>
        <v>2338590000</v>
      </c>
      <c r="K930" s="67">
        <v>20</v>
      </c>
      <c r="L930" s="68">
        <v>383</v>
      </c>
      <c r="M930" s="68">
        <v>2159</v>
      </c>
      <c r="N930" s="68">
        <v>682</v>
      </c>
      <c r="O930" s="69">
        <v>100</v>
      </c>
      <c r="P930" s="67">
        <v>849722</v>
      </c>
      <c r="Q930" s="68">
        <v>1340069</v>
      </c>
      <c r="R930" s="68">
        <v>5955844</v>
      </c>
      <c r="S930" s="68">
        <v>2340701</v>
      </c>
      <c r="T930" s="69">
        <v>557711</v>
      </c>
      <c r="U930" s="102">
        <f t="shared" si="425"/>
        <v>42486.1</v>
      </c>
      <c r="V930" s="103">
        <f t="shared" si="426"/>
        <v>3498.8746736292428</v>
      </c>
      <c r="W930" s="103">
        <f t="shared" si="427"/>
        <v>2758.6123205187587</v>
      </c>
      <c r="X930" s="103">
        <f t="shared" si="428"/>
        <v>3432.1129032258063</v>
      </c>
      <c r="Y930" s="92">
        <f t="shared" si="429"/>
        <v>5577.11</v>
      </c>
      <c r="Z930" s="102">
        <f>Coverages!$C$10*G930</f>
        <v>320062500</v>
      </c>
      <c r="AA930" s="103">
        <f>Coverages!$C$12*G930</f>
        <v>42675000</v>
      </c>
      <c r="AB930" s="103">
        <f>Coverages!$C$14*G930</f>
        <v>213375000</v>
      </c>
      <c r="AC930" s="103">
        <f>Coverages!$C$16*G930</f>
        <v>4267500</v>
      </c>
      <c r="AD930" s="92">
        <f>Coverages!$C$18*G930</f>
        <v>4267500</v>
      </c>
      <c r="AE930" s="106">
        <f t="shared" si="447"/>
        <v>1.4059753954305799E-2</v>
      </c>
      <c r="AF930" s="107">
        <f t="shared" si="430"/>
        <v>0.26924428822495605</v>
      </c>
      <c r="AG930" s="107">
        <f t="shared" si="431"/>
        <v>1.5177504393673111</v>
      </c>
      <c r="AH930" s="107">
        <f t="shared" si="432"/>
        <v>0.47943760984182776</v>
      </c>
      <c r="AI930" s="108">
        <f t="shared" si="433"/>
        <v>7.0298769771529004E-2</v>
      </c>
      <c r="AJ930" s="106">
        <f t="shared" si="454"/>
        <v>2.133326229558263E-2</v>
      </c>
      <c r="AK930" s="107">
        <f t="shared" si="448"/>
        <v>0.2966467223409478</v>
      </c>
      <c r="AL930" s="107">
        <f t="shared" si="449"/>
        <v>1.5725138143491406</v>
      </c>
      <c r="AM930" s="107">
        <f t="shared" si="450"/>
        <v>0.5103001897345546</v>
      </c>
      <c r="AN930" s="108">
        <f t="shared" si="451"/>
        <v>8.6092159366450316E-2</v>
      </c>
      <c r="AO930" s="102">
        <f t="shared" si="452"/>
        <v>597.34411247803166</v>
      </c>
      <c r="AP930" s="103">
        <f t="shared" si="434"/>
        <v>942.0520210896309</v>
      </c>
      <c r="AQ930" s="103">
        <f t="shared" si="435"/>
        <v>4186.8850615114234</v>
      </c>
      <c r="AR930" s="103">
        <f t="shared" si="436"/>
        <v>1645.4840070298769</v>
      </c>
      <c r="AS930" s="92">
        <f t="shared" si="437"/>
        <v>392.06397188049209</v>
      </c>
      <c r="AT930" s="102">
        <f t="shared" si="453"/>
        <v>599.23162395970598</v>
      </c>
      <c r="AU930" s="103">
        <f t="shared" si="438"/>
        <v>945.02875421380065</v>
      </c>
      <c r="AV930" s="103">
        <f t="shared" si="439"/>
        <v>4200.1149460301967</v>
      </c>
      <c r="AW930" s="103">
        <f t="shared" si="440"/>
        <v>1650.6834722816493</v>
      </c>
      <c r="AX930" s="92">
        <f t="shared" si="441"/>
        <v>393.30283107909594</v>
      </c>
    </row>
    <row r="931" spans="1:50" x14ac:dyDescent="0.2">
      <c r="A931" s="85" t="str">
        <f t="shared" si="442"/>
        <v>2017_3</v>
      </c>
      <c r="B931" s="59">
        <v>2017</v>
      </c>
      <c r="C931" s="59">
        <v>3</v>
      </c>
      <c r="D931" s="83" t="str">
        <f t="shared" si="443"/>
        <v>MYA_Personal</v>
      </c>
      <c r="E931" s="70" t="s">
        <v>16</v>
      </c>
      <c r="F931" s="71" t="s">
        <v>14</v>
      </c>
      <c r="G931" s="88">
        <f t="shared" si="444"/>
        <v>1412</v>
      </c>
      <c r="H931" s="72">
        <v>5648</v>
      </c>
      <c r="I931" s="88">
        <f t="shared" si="445"/>
        <v>580332000</v>
      </c>
      <c r="J931" s="92">
        <f t="shared" si="446"/>
        <v>2321328000</v>
      </c>
      <c r="K931" s="67">
        <v>102</v>
      </c>
      <c r="L931" s="68">
        <v>683</v>
      </c>
      <c r="M931" s="68">
        <v>939</v>
      </c>
      <c r="N931" s="68">
        <v>1737</v>
      </c>
      <c r="O931" s="69">
        <v>268</v>
      </c>
      <c r="P931" s="67">
        <v>1207668</v>
      </c>
      <c r="Q931" s="68">
        <v>2143209</v>
      </c>
      <c r="R931" s="68">
        <v>934274</v>
      </c>
      <c r="S931" s="68">
        <v>4863126</v>
      </c>
      <c r="T931" s="69">
        <v>1328699</v>
      </c>
      <c r="U931" s="102">
        <f t="shared" si="425"/>
        <v>11839.882352941177</v>
      </c>
      <c r="V931" s="103">
        <f t="shared" si="426"/>
        <v>3137.9341142020498</v>
      </c>
      <c r="W931" s="103">
        <f t="shared" si="427"/>
        <v>994.96698615548451</v>
      </c>
      <c r="X931" s="103">
        <f t="shared" si="428"/>
        <v>2799.7271157167529</v>
      </c>
      <c r="Y931" s="92">
        <f t="shared" si="429"/>
        <v>4957.8320895522384</v>
      </c>
      <c r="Z931" s="102">
        <f>Coverages!$C$10*G931</f>
        <v>317700000</v>
      </c>
      <c r="AA931" s="103">
        <f>Coverages!$C$12*G931</f>
        <v>42360000</v>
      </c>
      <c r="AB931" s="103">
        <f>Coverages!$C$14*G931</f>
        <v>211800000</v>
      </c>
      <c r="AC931" s="103">
        <f>Coverages!$C$16*G931</f>
        <v>4236000</v>
      </c>
      <c r="AD931" s="92">
        <f>Coverages!$C$18*G931</f>
        <v>4236000</v>
      </c>
      <c r="AE931" s="106">
        <f t="shared" si="447"/>
        <v>7.2237960339943341E-2</v>
      </c>
      <c r="AF931" s="107">
        <f t="shared" si="430"/>
        <v>0.48371104815864024</v>
      </c>
      <c r="AG931" s="107">
        <f t="shared" si="431"/>
        <v>0.66501416430594906</v>
      </c>
      <c r="AH931" s="107">
        <f t="shared" si="432"/>
        <v>1.2301699716713881</v>
      </c>
      <c r="AI931" s="108">
        <f t="shared" si="433"/>
        <v>0.18980169971671387</v>
      </c>
      <c r="AJ931" s="106">
        <f t="shared" si="454"/>
        <v>8.8290346905892769E-2</v>
      </c>
      <c r="AK931" s="107">
        <f t="shared" si="448"/>
        <v>0.51469793826582821</v>
      </c>
      <c r="AL931" s="107">
        <f t="shared" si="449"/>
        <v>0.69428042537914403</v>
      </c>
      <c r="AM931" s="107">
        <f t="shared" si="450"/>
        <v>1.2631647690474057</v>
      </c>
      <c r="AN931" s="108">
        <f t="shared" si="451"/>
        <v>0.21411726022889527</v>
      </c>
      <c r="AO931" s="102">
        <f t="shared" si="452"/>
        <v>855.28895184135979</v>
      </c>
      <c r="AP931" s="103">
        <f t="shared" si="434"/>
        <v>1517.8533994334277</v>
      </c>
      <c r="AQ931" s="103">
        <f t="shared" si="435"/>
        <v>661.66713881019825</v>
      </c>
      <c r="AR931" s="103">
        <f t="shared" si="436"/>
        <v>3444.1402266288951</v>
      </c>
      <c r="AS931" s="92">
        <f t="shared" si="437"/>
        <v>941.00495750708217</v>
      </c>
      <c r="AT931" s="102">
        <f t="shared" si="453"/>
        <v>857.99152759799142</v>
      </c>
      <c r="AU931" s="103">
        <f t="shared" si="438"/>
        <v>1522.6495724584599</v>
      </c>
      <c r="AV931" s="103">
        <f t="shared" si="439"/>
        <v>663.75790072692644</v>
      </c>
      <c r="AW931" s="103">
        <f t="shared" si="440"/>
        <v>3455.0231567297546</v>
      </c>
      <c r="AX931" s="92">
        <f t="shared" si="441"/>
        <v>943.97838207845496</v>
      </c>
    </row>
    <row r="932" spans="1:50" x14ac:dyDescent="0.2">
      <c r="A932" s="85" t="str">
        <f t="shared" si="442"/>
        <v>2017_3</v>
      </c>
      <c r="B932" s="59">
        <v>2017</v>
      </c>
      <c r="C932" s="59">
        <v>3</v>
      </c>
      <c r="D932" s="83" t="str">
        <f t="shared" si="443"/>
        <v>SMA_Personal</v>
      </c>
      <c r="E932" s="70" t="s">
        <v>17</v>
      </c>
      <c r="F932" s="71" t="s">
        <v>14</v>
      </c>
      <c r="G932" s="88">
        <f t="shared" si="444"/>
        <v>5694.25</v>
      </c>
      <c r="H932" s="72">
        <v>22777</v>
      </c>
      <c r="I932" s="88">
        <f t="shared" si="445"/>
        <v>2340336750</v>
      </c>
      <c r="J932" s="92">
        <f t="shared" si="446"/>
        <v>9361347000</v>
      </c>
      <c r="K932" s="67">
        <v>127</v>
      </c>
      <c r="L932" s="68">
        <v>1939</v>
      </c>
      <c r="M932" s="68">
        <v>1126</v>
      </c>
      <c r="N932" s="68">
        <v>3437</v>
      </c>
      <c r="O932" s="69">
        <v>492</v>
      </c>
      <c r="P932" s="67">
        <v>2582105</v>
      </c>
      <c r="Q932" s="68">
        <v>6944343</v>
      </c>
      <c r="R932" s="68">
        <v>982565</v>
      </c>
      <c r="S932" s="68">
        <v>10818965</v>
      </c>
      <c r="T932" s="69">
        <v>2539289</v>
      </c>
      <c r="U932" s="102">
        <f t="shared" si="425"/>
        <v>20331.535433070865</v>
      </c>
      <c r="V932" s="103">
        <f t="shared" si="426"/>
        <v>3581.4043321299637</v>
      </c>
      <c r="W932" s="103">
        <f t="shared" si="427"/>
        <v>872.61545293072822</v>
      </c>
      <c r="X932" s="103">
        <f t="shared" si="428"/>
        <v>3147.7931335466978</v>
      </c>
      <c r="Y932" s="92">
        <f t="shared" si="429"/>
        <v>5161.1565040650403</v>
      </c>
      <c r="Z932" s="102">
        <f>Coverages!$C$10*G932</f>
        <v>1281206250</v>
      </c>
      <c r="AA932" s="103">
        <f>Coverages!$C$12*G932</f>
        <v>170827500</v>
      </c>
      <c r="AB932" s="103">
        <f>Coverages!$C$14*G932</f>
        <v>854137500</v>
      </c>
      <c r="AC932" s="103">
        <f>Coverages!$C$16*G932</f>
        <v>17082750</v>
      </c>
      <c r="AD932" s="92">
        <f>Coverages!$C$18*G932</f>
        <v>17082750</v>
      </c>
      <c r="AE932" s="106">
        <f t="shared" si="447"/>
        <v>2.2303200597093561E-2</v>
      </c>
      <c r="AF932" s="107">
        <f t="shared" si="430"/>
        <v>0.34051894454932607</v>
      </c>
      <c r="AG932" s="107">
        <f t="shared" si="431"/>
        <v>0.19774333757738069</v>
      </c>
      <c r="AH932" s="107">
        <f t="shared" si="432"/>
        <v>0.60359134214339027</v>
      </c>
      <c r="AI932" s="108">
        <f t="shared" si="433"/>
        <v>8.6402950344645915E-2</v>
      </c>
      <c r="AJ932" s="106">
        <f t="shared" si="454"/>
        <v>2.6862764930361556E-2</v>
      </c>
      <c r="AK932" s="107">
        <f t="shared" si="448"/>
        <v>0.35515113877463644</v>
      </c>
      <c r="AL932" s="107">
        <f t="shared" si="449"/>
        <v>0.21004164236815701</v>
      </c>
      <c r="AM932" s="107">
        <f t="shared" si="450"/>
        <v>0.61869495072928915</v>
      </c>
      <c r="AN932" s="108">
        <f t="shared" si="451"/>
        <v>9.5078146154700366E-2</v>
      </c>
      <c r="AO932" s="102">
        <f t="shared" si="452"/>
        <v>453.458313210695</v>
      </c>
      <c r="AP932" s="103">
        <f t="shared" si="434"/>
        <v>1219.5360231812795</v>
      </c>
      <c r="AQ932" s="103">
        <f t="shared" si="435"/>
        <v>172.55389208411995</v>
      </c>
      <c r="AR932" s="103">
        <f t="shared" si="436"/>
        <v>1899.9806822671994</v>
      </c>
      <c r="AS932" s="92">
        <f t="shared" si="437"/>
        <v>445.939149141678</v>
      </c>
      <c r="AT932" s="102">
        <f t="shared" si="453"/>
        <v>454.89116866999666</v>
      </c>
      <c r="AU932" s="103">
        <f t="shared" si="438"/>
        <v>1223.3895611972832</v>
      </c>
      <c r="AV932" s="103">
        <f t="shared" si="439"/>
        <v>173.09913467664379</v>
      </c>
      <c r="AW932" s="103">
        <f t="shared" si="440"/>
        <v>1905.9843161489523</v>
      </c>
      <c r="AX932" s="92">
        <f t="shared" si="441"/>
        <v>447.34824524985123</v>
      </c>
    </row>
    <row r="933" spans="1:50" x14ac:dyDescent="0.2">
      <c r="A933" s="85" t="str">
        <f t="shared" si="442"/>
        <v>2017_3</v>
      </c>
      <c r="B933" s="59">
        <v>2017</v>
      </c>
      <c r="C933" s="59">
        <v>3</v>
      </c>
      <c r="D933" s="83" t="str">
        <f t="shared" si="443"/>
        <v>MSL_Personal</v>
      </c>
      <c r="E933" s="70" t="s">
        <v>18</v>
      </c>
      <c r="F933" s="71" t="s">
        <v>14</v>
      </c>
      <c r="G933" s="88">
        <f t="shared" si="444"/>
        <v>4370.5</v>
      </c>
      <c r="H933" s="72">
        <v>17482</v>
      </c>
      <c r="I933" s="88">
        <f t="shared" si="445"/>
        <v>1796275500</v>
      </c>
      <c r="J933" s="92">
        <f t="shared" si="446"/>
        <v>7185102000</v>
      </c>
      <c r="K933" s="67">
        <v>179</v>
      </c>
      <c r="L933" s="68">
        <v>1468</v>
      </c>
      <c r="M933" s="68">
        <v>3836</v>
      </c>
      <c r="N933" s="68">
        <v>2346</v>
      </c>
      <c r="O933" s="69">
        <v>533</v>
      </c>
      <c r="P933" s="67">
        <v>4492849</v>
      </c>
      <c r="Q933" s="68">
        <v>5087961</v>
      </c>
      <c r="R933" s="68">
        <v>8110592</v>
      </c>
      <c r="S933" s="68">
        <v>8374201</v>
      </c>
      <c r="T933" s="69">
        <v>1487348</v>
      </c>
      <c r="U933" s="102">
        <f t="shared" si="425"/>
        <v>25099.715083798881</v>
      </c>
      <c r="V933" s="103">
        <f t="shared" si="426"/>
        <v>3465.9134877384195</v>
      </c>
      <c r="W933" s="103">
        <f t="shared" si="427"/>
        <v>2114.3357664233577</v>
      </c>
      <c r="X933" s="103">
        <f t="shared" si="428"/>
        <v>3569.5656436487639</v>
      </c>
      <c r="Y933" s="92">
        <f t="shared" si="429"/>
        <v>2790.5215759849907</v>
      </c>
      <c r="Z933" s="102">
        <f>Coverages!$C$10*G933</f>
        <v>983362500</v>
      </c>
      <c r="AA933" s="103">
        <f>Coverages!$C$12*G933</f>
        <v>131115000</v>
      </c>
      <c r="AB933" s="103">
        <f>Coverages!$C$14*G933</f>
        <v>655575000</v>
      </c>
      <c r="AC933" s="103">
        <f>Coverages!$C$16*G933</f>
        <v>13111500</v>
      </c>
      <c r="AD933" s="92">
        <f>Coverages!$C$18*G933</f>
        <v>13111500</v>
      </c>
      <c r="AE933" s="106">
        <f t="shared" si="447"/>
        <v>4.0956412309804367E-2</v>
      </c>
      <c r="AF933" s="107">
        <f t="shared" si="430"/>
        <v>0.33588834229493192</v>
      </c>
      <c r="AG933" s="107">
        <f t="shared" si="431"/>
        <v>0.87770278000228807</v>
      </c>
      <c r="AH933" s="107">
        <f t="shared" si="432"/>
        <v>0.5367806887083858</v>
      </c>
      <c r="AI933" s="108">
        <f t="shared" si="433"/>
        <v>0.12195400983869123</v>
      </c>
      <c r="AJ933" s="106">
        <f t="shared" si="454"/>
        <v>4.7941477841840469E-2</v>
      </c>
      <c r="AK933" s="107">
        <f t="shared" si="448"/>
        <v>0.35253428426005717</v>
      </c>
      <c r="AL933" s="107">
        <f t="shared" si="449"/>
        <v>0.88924986567896069</v>
      </c>
      <c r="AM933" s="107">
        <f t="shared" si="450"/>
        <v>0.55435515433413585</v>
      </c>
      <c r="AN933" s="108">
        <f t="shared" si="451"/>
        <v>0.1334871357372483</v>
      </c>
      <c r="AO933" s="102">
        <f t="shared" si="452"/>
        <v>1027.9942798306829</v>
      </c>
      <c r="AP933" s="103">
        <f t="shared" si="434"/>
        <v>1164.1599359341037</v>
      </c>
      <c r="AQ933" s="103">
        <f t="shared" si="435"/>
        <v>1855.7583800480495</v>
      </c>
      <c r="AR933" s="103">
        <f t="shared" si="436"/>
        <v>1916.0739045875757</v>
      </c>
      <c r="AS933" s="92">
        <f t="shared" si="437"/>
        <v>340.31529573275367</v>
      </c>
      <c r="AT933" s="102">
        <f t="shared" si="453"/>
        <v>1031.2425766929832</v>
      </c>
      <c r="AU933" s="103">
        <f t="shared" si="438"/>
        <v>1167.838494405979</v>
      </c>
      <c r="AV933" s="103">
        <f t="shared" si="439"/>
        <v>1861.6222785554326</v>
      </c>
      <c r="AW933" s="103">
        <f t="shared" si="440"/>
        <v>1922.1283904678205</v>
      </c>
      <c r="AX933" s="92">
        <f t="shared" si="441"/>
        <v>341.39063742386071</v>
      </c>
    </row>
    <row r="934" spans="1:50" x14ac:dyDescent="0.2">
      <c r="A934" s="85" t="str">
        <f t="shared" si="442"/>
        <v>2017_3</v>
      </c>
      <c r="B934" s="59">
        <v>2017</v>
      </c>
      <c r="C934" s="59">
        <v>3</v>
      </c>
      <c r="D934" s="83" t="str">
        <f t="shared" si="443"/>
        <v>LYL_Personal</v>
      </c>
      <c r="E934" s="70" t="s">
        <v>19</v>
      </c>
      <c r="F934" s="71" t="s">
        <v>14</v>
      </c>
      <c r="G934" s="88">
        <f t="shared" si="444"/>
        <v>1114.5</v>
      </c>
      <c r="H934" s="72">
        <v>4458</v>
      </c>
      <c r="I934" s="88">
        <f t="shared" si="445"/>
        <v>458059500</v>
      </c>
      <c r="J934" s="92">
        <f t="shared" si="446"/>
        <v>1832238000</v>
      </c>
      <c r="K934" s="67">
        <v>96</v>
      </c>
      <c r="L934" s="68">
        <v>380</v>
      </c>
      <c r="M934" s="68">
        <v>676</v>
      </c>
      <c r="N934" s="68">
        <v>595</v>
      </c>
      <c r="O934" s="69">
        <v>161</v>
      </c>
      <c r="P934" s="67">
        <v>2038604</v>
      </c>
      <c r="Q934" s="68">
        <v>1466956</v>
      </c>
      <c r="R934" s="68">
        <v>1088948</v>
      </c>
      <c r="S934" s="68">
        <v>2442386</v>
      </c>
      <c r="T934" s="69">
        <v>925796</v>
      </c>
      <c r="U934" s="102">
        <f t="shared" si="425"/>
        <v>21235.458333333332</v>
      </c>
      <c r="V934" s="103">
        <f t="shared" si="426"/>
        <v>3860.4105263157894</v>
      </c>
      <c r="W934" s="103">
        <f t="shared" si="427"/>
        <v>1610.8698224852071</v>
      </c>
      <c r="X934" s="103">
        <f t="shared" si="428"/>
        <v>4104.8504201680671</v>
      </c>
      <c r="Y934" s="92">
        <f t="shared" si="429"/>
        <v>5750.2857142857147</v>
      </c>
      <c r="Z934" s="102">
        <f>Coverages!$C$10*G934</f>
        <v>250762500</v>
      </c>
      <c r="AA934" s="103">
        <f>Coverages!$C$12*G934</f>
        <v>33435000</v>
      </c>
      <c r="AB934" s="103">
        <f>Coverages!$C$14*G934</f>
        <v>167175000</v>
      </c>
      <c r="AC934" s="103">
        <f>Coverages!$C$16*G934</f>
        <v>3343500</v>
      </c>
      <c r="AD934" s="92">
        <f>Coverages!$C$18*G934</f>
        <v>3343500</v>
      </c>
      <c r="AE934" s="106">
        <f t="shared" si="447"/>
        <v>8.613728129205922E-2</v>
      </c>
      <c r="AF934" s="107">
        <f t="shared" si="430"/>
        <v>0.34096007178106774</v>
      </c>
      <c r="AG934" s="107">
        <f t="shared" si="431"/>
        <v>0.60655002243158362</v>
      </c>
      <c r="AH934" s="107">
        <f t="shared" si="432"/>
        <v>0.53387169134140866</v>
      </c>
      <c r="AI934" s="108">
        <f t="shared" si="433"/>
        <v>0.14445939883355766</v>
      </c>
      <c r="AJ934" s="106">
        <f t="shared" si="454"/>
        <v>0.10571905128238293</v>
      </c>
      <c r="AK934" s="107">
        <f t="shared" si="448"/>
        <v>0.37404449061585682</v>
      </c>
      <c r="AL934" s="107">
        <f t="shared" si="449"/>
        <v>0.64064527866587639</v>
      </c>
      <c r="AM934" s="107">
        <f t="shared" si="450"/>
        <v>0.56868834846931449</v>
      </c>
      <c r="AN934" s="108">
        <f t="shared" si="451"/>
        <v>0.16899570027296187</v>
      </c>
      <c r="AO934" s="102">
        <f t="shared" si="452"/>
        <v>1829.1646478241364</v>
      </c>
      <c r="AP934" s="103">
        <f t="shared" si="434"/>
        <v>1316.2458501570211</v>
      </c>
      <c r="AQ934" s="103">
        <f t="shared" si="435"/>
        <v>977.07312696276358</v>
      </c>
      <c r="AR934" s="103">
        <f t="shared" si="436"/>
        <v>2191.4634365186184</v>
      </c>
      <c r="AS934" s="92">
        <f t="shared" si="437"/>
        <v>830.68281740690895</v>
      </c>
      <c r="AT934" s="102">
        <f t="shared" si="453"/>
        <v>1834.9445144077679</v>
      </c>
      <c r="AU934" s="103">
        <f t="shared" si="438"/>
        <v>1320.4049756978607</v>
      </c>
      <c r="AV934" s="103">
        <f t="shared" si="439"/>
        <v>980.16052115825835</v>
      </c>
      <c r="AW934" s="103">
        <f t="shared" si="440"/>
        <v>2198.3881091012922</v>
      </c>
      <c r="AX934" s="92">
        <f t="shared" si="441"/>
        <v>833.3076417296611</v>
      </c>
    </row>
    <row r="935" spans="1:50" x14ac:dyDescent="0.2">
      <c r="A935" s="85" t="str">
        <f t="shared" si="442"/>
        <v>2017_3</v>
      </c>
      <c r="B935" s="59">
        <v>2017</v>
      </c>
      <c r="C935" s="59">
        <v>3</v>
      </c>
      <c r="D935" s="83" t="str">
        <f t="shared" si="443"/>
        <v>LSA_Personal</v>
      </c>
      <c r="E935" s="70" t="s">
        <v>20</v>
      </c>
      <c r="F935" s="71" t="s">
        <v>14</v>
      </c>
      <c r="G935" s="88">
        <f t="shared" si="444"/>
        <v>7139.5</v>
      </c>
      <c r="H935" s="72">
        <v>28558</v>
      </c>
      <c r="I935" s="88">
        <f t="shared" si="445"/>
        <v>2934334500</v>
      </c>
      <c r="J935" s="92">
        <f t="shared" si="446"/>
        <v>11737338000</v>
      </c>
      <c r="K935" s="67">
        <v>315</v>
      </c>
      <c r="L935" s="68">
        <v>3270</v>
      </c>
      <c r="M935" s="68">
        <v>2557</v>
      </c>
      <c r="N935" s="68">
        <v>5635</v>
      </c>
      <c r="O935" s="69">
        <v>968</v>
      </c>
      <c r="P935" s="67">
        <v>9486602</v>
      </c>
      <c r="Q935" s="68">
        <v>9325146</v>
      </c>
      <c r="R935" s="68">
        <v>4085977</v>
      </c>
      <c r="S935" s="68">
        <v>15180186</v>
      </c>
      <c r="T935" s="69">
        <v>8986346</v>
      </c>
      <c r="U935" s="102">
        <f t="shared" si="425"/>
        <v>30116.196825396826</v>
      </c>
      <c r="V935" s="103">
        <f t="shared" si="426"/>
        <v>2851.726605504587</v>
      </c>
      <c r="W935" s="103">
        <f t="shared" si="427"/>
        <v>1597.957371920219</v>
      </c>
      <c r="X935" s="103">
        <f t="shared" si="428"/>
        <v>2693.9105590062113</v>
      </c>
      <c r="Y935" s="92">
        <f t="shared" si="429"/>
        <v>9283.4152892561979</v>
      </c>
      <c r="Z935" s="102">
        <f>Coverages!$C$10*G935</f>
        <v>1606387500</v>
      </c>
      <c r="AA935" s="103">
        <f>Coverages!$C$12*G935</f>
        <v>214185000</v>
      </c>
      <c r="AB935" s="103">
        <f>Coverages!$C$14*G935</f>
        <v>1070925000</v>
      </c>
      <c r="AC935" s="103">
        <f>Coverages!$C$16*G935</f>
        <v>21418500</v>
      </c>
      <c r="AD935" s="92">
        <f>Coverages!$C$18*G935</f>
        <v>21418500</v>
      </c>
      <c r="AE935" s="106">
        <f t="shared" si="447"/>
        <v>4.4120736746270747E-2</v>
      </c>
      <c r="AF935" s="107">
        <f t="shared" si="430"/>
        <v>0.4580152671755725</v>
      </c>
      <c r="AG935" s="107">
        <f t="shared" si="431"/>
        <v>0.35814832971496602</v>
      </c>
      <c r="AH935" s="107">
        <f t="shared" si="432"/>
        <v>0.78927095734995445</v>
      </c>
      <c r="AI935" s="108">
        <f t="shared" si="433"/>
        <v>0.13558372435044472</v>
      </c>
      <c r="AJ935" s="106">
        <f t="shared" si="454"/>
        <v>4.978371534121033E-2</v>
      </c>
      <c r="AK935" s="107">
        <f t="shared" si="448"/>
        <v>0.47175427990631874</v>
      </c>
      <c r="AL935" s="107">
        <f t="shared" si="449"/>
        <v>0.37136952819313257</v>
      </c>
      <c r="AM935" s="107">
        <f t="shared" si="450"/>
        <v>0.80051693666471313</v>
      </c>
      <c r="AN935" s="108">
        <f t="shared" si="451"/>
        <v>0.1450240563830516</v>
      </c>
      <c r="AO935" s="102">
        <f t="shared" si="452"/>
        <v>1328.7487919322082</v>
      </c>
      <c r="AP935" s="103">
        <f t="shared" si="434"/>
        <v>1306.134323131872</v>
      </c>
      <c r="AQ935" s="103">
        <f t="shared" si="435"/>
        <v>572.30576370894323</v>
      </c>
      <c r="AR935" s="103">
        <f t="shared" si="436"/>
        <v>2126.2253659219832</v>
      </c>
      <c r="AS935" s="92">
        <f t="shared" si="437"/>
        <v>1258.6800196092163</v>
      </c>
      <c r="AT935" s="102">
        <f t="shared" si="453"/>
        <v>1332.9474247614974</v>
      </c>
      <c r="AU935" s="103">
        <f t="shared" si="438"/>
        <v>1310.2614978708898</v>
      </c>
      <c r="AV935" s="103">
        <f t="shared" si="439"/>
        <v>574.11415802883994</v>
      </c>
      <c r="AW935" s="103">
        <f t="shared" si="440"/>
        <v>2132.9438966766534</v>
      </c>
      <c r="AX935" s="92">
        <f t="shared" si="441"/>
        <v>1262.657246368698</v>
      </c>
    </row>
    <row r="936" spans="1:50" x14ac:dyDescent="0.2">
      <c r="A936" s="85" t="str">
        <f t="shared" si="442"/>
        <v>2017_3</v>
      </c>
      <c r="B936" s="59">
        <v>2017</v>
      </c>
      <c r="C936" s="59">
        <v>3</v>
      </c>
      <c r="D936" s="83" t="str">
        <f t="shared" si="443"/>
        <v>LMA_Personal</v>
      </c>
      <c r="E936" s="70" t="s">
        <v>21</v>
      </c>
      <c r="F936" s="71" t="s">
        <v>14</v>
      </c>
      <c r="G936" s="88">
        <f t="shared" si="444"/>
        <v>8805.25</v>
      </c>
      <c r="H936" s="72">
        <v>35221</v>
      </c>
      <c r="I936" s="88">
        <f t="shared" si="445"/>
        <v>3618957750</v>
      </c>
      <c r="J936" s="92">
        <f t="shared" si="446"/>
        <v>14475831000</v>
      </c>
      <c r="K936" s="67">
        <v>973</v>
      </c>
      <c r="L936" s="68">
        <v>3211</v>
      </c>
      <c r="M936" s="68">
        <v>7804</v>
      </c>
      <c r="N936" s="68">
        <v>8044</v>
      </c>
      <c r="O936" s="69">
        <v>761</v>
      </c>
      <c r="P936" s="67">
        <v>17179684</v>
      </c>
      <c r="Q936" s="68">
        <v>7394931</v>
      </c>
      <c r="R936" s="68">
        <v>7136515</v>
      </c>
      <c r="S936" s="68">
        <v>23550428</v>
      </c>
      <c r="T936" s="69">
        <v>3793945</v>
      </c>
      <c r="U936" s="102">
        <f t="shared" si="425"/>
        <v>17656.406988694758</v>
      </c>
      <c r="V936" s="103">
        <f t="shared" si="426"/>
        <v>2302.9993771410777</v>
      </c>
      <c r="W936" s="103">
        <f t="shared" si="427"/>
        <v>914.46886212198876</v>
      </c>
      <c r="X936" s="103">
        <f t="shared" si="428"/>
        <v>2927.7011437095971</v>
      </c>
      <c r="Y936" s="92">
        <f t="shared" si="429"/>
        <v>4985.4730617608411</v>
      </c>
      <c r="Z936" s="102">
        <f>Coverages!$C$10*G936</f>
        <v>1981181250</v>
      </c>
      <c r="AA936" s="103">
        <f>Coverages!$C$12*G936</f>
        <v>264157500</v>
      </c>
      <c r="AB936" s="103">
        <f>Coverages!$C$14*G936</f>
        <v>1320787500</v>
      </c>
      <c r="AC936" s="103">
        <f>Coverages!$C$16*G936</f>
        <v>26415750</v>
      </c>
      <c r="AD936" s="92">
        <f>Coverages!$C$18*G936</f>
        <v>26415750</v>
      </c>
      <c r="AE936" s="106">
        <f t="shared" si="447"/>
        <v>0.11050225717611652</v>
      </c>
      <c r="AF936" s="107">
        <f t="shared" si="430"/>
        <v>0.36466880554214814</v>
      </c>
      <c r="AG936" s="107">
        <f t="shared" si="431"/>
        <v>0.88628942960165813</v>
      </c>
      <c r="AH936" s="107">
        <f t="shared" si="432"/>
        <v>0.9135458959143693</v>
      </c>
      <c r="AI936" s="108">
        <f t="shared" si="433"/>
        <v>8.6425711933221655E-2</v>
      </c>
      <c r="AJ936" s="106">
        <f t="shared" si="454"/>
        <v>0.11828697858827462</v>
      </c>
      <c r="AK936" s="107">
        <f t="shared" si="448"/>
        <v>0.37662063733969309</v>
      </c>
      <c r="AL936" s="107">
        <f t="shared" si="449"/>
        <v>0.89417209839897982</v>
      </c>
      <c r="AM936" s="107">
        <f t="shared" si="450"/>
        <v>0.92052409038364524</v>
      </c>
      <c r="AN936" s="108">
        <f t="shared" si="451"/>
        <v>9.3402868882896298E-2</v>
      </c>
      <c r="AO936" s="102">
        <f t="shared" si="452"/>
        <v>1951.0728258709294</v>
      </c>
      <c r="AP936" s="103">
        <f t="shared" si="434"/>
        <v>839.83203202634786</v>
      </c>
      <c r="AQ936" s="103">
        <f t="shared" si="435"/>
        <v>810.48408619857469</v>
      </c>
      <c r="AR936" s="103">
        <f t="shared" si="436"/>
        <v>2674.5893642997075</v>
      </c>
      <c r="AS936" s="92">
        <f t="shared" si="437"/>
        <v>430.87305868657904</v>
      </c>
      <c r="AT936" s="102">
        <f t="shared" si="453"/>
        <v>1957.2379027227576</v>
      </c>
      <c r="AU936" s="103">
        <f t="shared" si="438"/>
        <v>842.48576639823534</v>
      </c>
      <c r="AV936" s="103">
        <f t="shared" si="439"/>
        <v>813.04508577395825</v>
      </c>
      <c r="AW936" s="103">
        <f t="shared" si="440"/>
        <v>2683.0406372400853</v>
      </c>
      <c r="AX936" s="92">
        <f t="shared" si="441"/>
        <v>432.2345483680312</v>
      </c>
    </row>
    <row r="937" spans="1:50" x14ac:dyDescent="0.2">
      <c r="A937" s="85" t="str">
        <f t="shared" si="442"/>
        <v>2017_3</v>
      </c>
      <c r="B937" s="59">
        <v>2017</v>
      </c>
      <c r="C937" s="59">
        <v>3</v>
      </c>
      <c r="D937" s="83" t="str">
        <f t="shared" si="443"/>
        <v>SYL_Personal</v>
      </c>
      <c r="E937" s="70" t="s">
        <v>22</v>
      </c>
      <c r="F937" s="71" t="s">
        <v>14</v>
      </c>
      <c r="G937" s="88">
        <f t="shared" si="444"/>
        <v>845.5</v>
      </c>
      <c r="H937" s="72">
        <v>3382</v>
      </c>
      <c r="I937" s="88">
        <f t="shared" si="445"/>
        <v>347500500</v>
      </c>
      <c r="J937" s="92">
        <f t="shared" si="446"/>
        <v>1390002000</v>
      </c>
      <c r="K937" s="67">
        <v>110</v>
      </c>
      <c r="L937" s="68">
        <v>352</v>
      </c>
      <c r="M937" s="68">
        <v>477</v>
      </c>
      <c r="N937" s="68">
        <v>474</v>
      </c>
      <c r="O937" s="69">
        <v>145</v>
      </c>
      <c r="P937" s="67">
        <v>1455809</v>
      </c>
      <c r="Q937" s="68">
        <v>1141310</v>
      </c>
      <c r="R937" s="68">
        <v>482174</v>
      </c>
      <c r="S937" s="68">
        <v>1568036</v>
      </c>
      <c r="T937" s="69">
        <v>651770</v>
      </c>
      <c r="U937" s="102">
        <f t="shared" si="425"/>
        <v>13234.627272727274</v>
      </c>
      <c r="V937" s="103">
        <f t="shared" si="426"/>
        <v>3242.3579545454545</v>
      </c>
      <c r="W937" s="103">
        <f t="shared" si="427"/>
        <v>1010.8469601677149</v>
      </c>
      <c r="X937" s="103">
        <f t="shared" si="428"/>
        <v>3308.0928270042195</v>
      </c>
      <c r="Y937" s="92">
        <f t="shared" si="429"/>
        <v>4494.9655172413795</v>
      </c>
      <c r="Z937" s="102">
        <f>Coverages!$C$10*G937</f>
        <v>190237500</v>
      </c>
      <c r="AA937" s="103">
        <f>Coverages!$C$12*G937</f>
        <v>25365000</v>
      </c>
      <c r="AB937" s="103">
        <f>Coverages!$C$14*G937</f>
        <v>126825000</v>
      </c>
      <c r="AC937" s="103">
        <f>Coverages!$C$16*G937</f>
        <v>2536500</v>
      </c>
      <c r="AD937" s="92">
        <f>Coverages!$C$18*G937</f>
        <v>2536500</v>
      </c>
      <c r="AE937" s="106">
        <f t="shared" si="447"/>
        <v>0.13010053222945003</v>
      </c>
      <c r="AF937" s="107">
        <f t="shared" si="430"/>
        <v>0.41632170313424011</v>
      </c>
      <c r="AG937" s="107">
        <f t="shared" si="431"/>
        <v>0.56416321703134242</v>
      </c>
      <c r="AH937" s="107">
        <f t="shared" si="432"/>
        <v>0.56061502069781199</v>
      </c>
      <c r="AI937" s="108">
        <f t="shared" si="433"/>
        <v>0.17149615612063868</v>
      </c>
      <c r="AJ937" s="106">
        <f t="shared" si="454"/>
        <v>0.1570576331318643</v>
      </c>
      <c r="AK937" s="107">
        <f t="shared" si="448"/>
        <v>0.45582200489092384</v>
      </c>
      <c r="AL937" s="107">
        <f t="shared" si="449"/>
        <v>0.60389732236491689</v>
      </c>
      <c r="AM937" s="107">
        <f t="shared" si="450"/>
        <v>0.60038488260701284</v>
      </c>
      <c r="AN937" s="108">
        <f t="shared" si="451"/>
        <v>0.20170078987394113</v>
      </c>
      <c r="AO937" s="102">
        <f t="shared" si="452"/>
        <v>1721.8320520402128</v>
      </c>
      <c r="AP937" s="103">
        <f t="shared" si="434"/>
        <v>1349.8639858072147</v>
      </c>
      <c r="AQ937" s="103">
        <f t="shared" si="435"/>
        <v>570.28267297457126</v>
      </c>
      <c r="AR937" s="103">
        <f t="shared" si="436"/>
        <v>1854.5665286812537</v>
      </c>
      <c r="AS937" s="92">
        <f t="shared" si="437"/>
        <v>770.86930810171498</v>
      </c>
      <c r="AT937" s="102">
        <f t="shared" si="453"/>
        <v>1727.2727648552409</v>
      </c>
      <c r="AU937" s="103">
        <f t="shared" si="438"/>
        <v>1354.1293392587454</v>
      </c>
      <c r="AV937" s="103">
        <f t="shared" si="439"/>
        <v>572.084674652589</v>
      </c>
      <c r="AW937" s="103">
        <f t="shared" si="440"/>
        <v>1860.4266611296896</v>
      </c>
      <c r="AX937" s="92">
        <f t="shared" si="441"/>
        <v>773.30513133913882</v>
      </c>
    </row>
    <row r="938" spans="1:50" x14ac:dyDescent="0.2">
      <c r="A938" s="85" t="str">
        <f t="shared" si="442"/>
        <v>2017_3</v>
      </c>
      <c r="B938" s="59">
        <v>2017</v>
      </c>
      <c r="C938" s="59">
        <v>3</v>
      </c>
      <c r="D938" s="83" t="str">
        <f t="shared" si="443"/>
        <v>MYL_Personal</v>
      </c>
      <c r="E938" s="70" t="s">
        <v>23</v>
      </c>
      <c r="F938" s="71" t="s">
        <v>14</v>
      </c>
      <c r="G938" s="88">
        <f t="shared" si="444"/>
        <v>895.25</v>
      </c>
      <c r="H938" s="72">
        <v>3581</v>
      </c>
      <c r="I938" s="88">
        <f t="shared" si="445"/>
        <v>367947750</v>
      </c>
      <c r="J938" s="92">
        <f t="shared" si="446"/>
        <v>1471791000</v>
      </c>
      <c r="K938" s="67">
        <v>109</v>
      </c>
      <c r="L938" s="68">
        <v>388</v>
      </c>
      <c r="M938" s="68">
        <v>637</v>
      </c>
      <c r="N938" s="68">
        <v>569</v>
      </c>
      <c r="O938" s="69">
        <v>113</v>
      </c>
      <c r="P938" s="67">
        <v>1594719</v>
      </c>
      <c r="Q938" s="68">
        <v>1343432</v>
      </c>
      <c r="R938" s="68">
        <v>545706</v>
      </c>
      <c r="S938" s="68">
        <v>1944124</v>
      </c>
      <c r="T938" s="69">
        <v>535112</v>
      </c>
      <c r="U938" s="102">
        <f t="shared" si="425"/>
        <v>14630.449541284404</v>
      </c>
      <c r="V938" s="103">
        <f t="shared" si="426"/>
        <v>3462.4536082474228</v>
      </c>
      <c r="W938" s="103">
        <f t="shared" si="427"/>
        <v>856.68131868131866</v>
      </c>
      <c r="X938" s="103">
        <f t="shared" si="428"/>
        <v>3416.738137082601</v>
      </c>
      <c r="Y938" s="92">
        <f t="shared" si="429"/>
        <v>4735.5044247787609</v>
      </c>
      <c r="Z938" s="102">
        <f>Coverages!$C$10*G938</f>
        <v>201431250</v>
      </c>
      <c r="AA938" s="103">
        <f>Coverages!$C$12*G938</f>
        <v>26857500</v>
      </c>
      <c r="AB938" s="103">
        <f>Coverages!$C$14*G938</f>
        <v>134287500</v>
      </c>
      <c r="AC938" s="103">
        <f>Coverages!$C$16*G938</f>
        <v>2685750</v>
      </c>
      <c r="AD938" s="92">
        <f>Coverages!$C$18*G938</f>
        <v>2685750</v>
      </c>
      <c r="AE938" s="106">
        <f t="shared" si="447"/>
        <v>0.12175370008377548</v>
      </c>
      <c r="AF938" s="107">
        <f t="shared" si="430"/>
        <v>0.43339849204132924</v>
      </c>
      <c r="AG938" s="107">
        <f t="shared" si="431"/>
        <v>0.71153309131527509</v>
      </c>
      <c r="AH938" s="107">
        <f t="shared" si="432"/>
        <v>0.63557665456576373</v>
      </c>
      <c r="AI938" s="108">
        <f t="shared" si="433"/>
        <v>0.12622172577492322</v>
      </c>
      <c r="AJ938" s="106">
        <f t="shared" si="454"/>
        <v>0.14721807411153356</v>
      </c>
      <c r="AK938" s="107">
        <f t="shared" si="448"/>
        <v>0.47198774019416523</v>
      </c>
      <c r="AL938" s="107">
        <f t="shared" si="449"/>
        <v>0.74681315072293952</v>
      </c>
      <c r="AM938" s="107">
        <f t="shared" si="450"/>
        <v>0.67305417243201249</v>
      </c>
      <c r="AN938" s="108">
        <f t="shared" si="451"/>
        <v>0.15208309019819377</v>
      </c>
      <c r="AO938" s="102">
        <f t="shared" si="452"/>
        <v>1781.3113655403517</v>
      </c>
      <c r="AP938" s="103">
        <f t="shared" si="434"/>
        <v>1500.6221725774924</v>
      </c>
      <c r="AQ938" s="103">
        <f t="shared" si="435"/>
        <v>609.55710695336495</v>
      </c>
      <c r="AR938" s="103">
        <f t="shared" si="436"/>
        <v>2171.5989946942195</v>
      </c>
      <c r="AS938" s="92">
        <f t="shared" si="437"/>
        <v>597.72354091036027</v>
      </c>
      <c r="AT938" s="102">
        <f t="shared" si="453"/>
        <v>1786.9400234356249</v>
      </c>
      <c r="AU938" s="103">
        <f t="shared" si="438"/>
        <v>1505.3638976924265</v>
      </c>
      <c r="AV938" s="103">
        <f t="shared" si="439"/>
        <v>611.48320953657731</v>
      </c>
      <c r="AW938" s="103">
        <f t="shared" si="440"/>
        <v>2178.4608988303025</v>
      </c>
      <c r="AX938" s="92">
        <f t="shared" si="441"/>
        <v>599.61225132495701</v>
      </c>
    </row>
    <row r="939" spans="1:50" x14ac:dyDescent="0.2">
      <c r="A939" s="85" t="str">
        <f t="shared" si="442"/>
        <v>2017_3</v>
      </c>
      <c r="B939" s="59">
        <v>2017</v>
      </c>
      <c r="C939" s="59">
        <v>3</v>
      </c>
      <c r="D939" s="83" t="str">
        <f t="shared" si="443"/>
        <v>MYH_Personal</v>
      </c>
      <c r="E939" s="70" t="s">
        <v>24</v>
      </c>
      <c r="F939" s="71" t="s">
        <v>14</v>
      </c>
      <c r="G939" s="88">
        <f t="shared" si="444"/>
        <v>2542.5</v>
      </c>
      <c r="H939" s="72">
        <v>10170</v>
      </c>
      <c r="I939" s="88">
        <f t="shared" si="445"/>
        <v>1044967500</v>
      </c>
      <c r="J939" s="92">
        <f t="shared" si="446"/>
        <v>4179870000</v>
      </c>
      <c r="K939" s="67">
        <v>305</v>
      </c>
      <c r="L939" s="68">
        <v>1032</v>
      </c>
      <c r="M939" s="68">
        <v>3088</v>
      </c>
      <c r="N939" s="68">
        <v>2139</v>
      </c>
      <c r="O939" s="69">
        <v>220</v>
      </c>
      <c r="P939" s="67">
        <v>6808165</v>
      </c>
      <c r="Q939" s="68">
        <v>4322674</v>
      </c>
      <c r="R939" s="68">
        <v>3618122</v>
      </c>
      <c r="S939" s="68">
        <v>6287876</v>
      </c>
      <c r="T939" s="69">
        <v>1152314</v>
      </c>
      <c r="U939" s="102">
        <f t="shared" si="425"/>
        <v>22321.852459016394</v>
      </c>
      <c r="V939" s="103">
        <f t="shared" si="426"/>
        <v>4188.6375968992252</v>
      </c>
      <c r="W939" s="103">
        <f t="shared" si="427"/>
        <v>1171.6716321243523</v>
      </c>
      <c r="X939" s="103">
        <f t="shared" si="428"/>
        <v>2939.6334735857877</v>
      </c>
      <c r="Y939" s="92">
        <f t="shared" si="429"/>
        <v>5237.7909090909088</v>
      </c>
      <c r="Z939" s="102">
        <f>Coverages!$C$10*G939</f>
        <v>572062500</v>
      </c>
      <c r="AA939" s="103">
        <f>Coverages!$C$12*G939</f>
        <v>76275000</v>
      </c>
      <c r="AB939" s="103">
        <f>Coverages!$C$14*G939</f>
        <v>381375000</v>
      </c>
      <c r="AC939" s="103">
        <f>Coverages!$C$16*G939</f>
        <v>7627500</v>
      </c>
      <c r="AD939" s="92">
        <f>Coverages!$C$18*G939</f>
        <v>7627500</v>
      </c>
      <c r="AE939" s="106">
        <f t="shared" si="447"/>
        <v>0.119960668633235</v>
      </c>
      <c r="AF939" s="107">
        <f t="shared" si="430"/>
        <v>0.40589970501474926</v>
      </c>
      <c r="AG939" s="107">
        <f t="shared" si="431"/>
        <v>1.2145526057030482</v>
      </c>
      <c r="AH939" s="107">
        <f t="shared" si="432"/>
        <v>0.8412979351032448</v>
      </c>
      <c r="AI939" s="108">
        <f t="shared" si="433"/>
        <v>8.6529006882989187E-2</v>
      </c>
      <c r="AJ939" s="106">
        <f t="shared" si="454"/>
        <v>0.13497465165095535</v>
      </c>
      <c r="AK939" s="107">
        <f t="shared" si="448"/>
        <v>0.42859128268982227</v>
      </c>
      <c r="AL939" s="107">
        <f t="shared" si="449"/>
        <v>1.2381411153213093</v>
      </c>
      <c r="AM939" s="107">
        <f t="shared" si="450"/>
        <v>0.85818256868979248</v>
      </c>
      <c r="AN939" s="108">
        <f t="shared" si="451"/>
        <v>9.9520338848621243E-2</v>
      </c>
      <c r="AO939" s="102">
        <f t="shared" si="452"/>
        <v>2677.7443461160274</v>
      </c>
      <c r="AP939" s="103">
        <f t="shared" si="434"/>
        <v>1700.1667649950837</v>
      </c>
      <c r="AQ939" s="103">
        <f t="shared" si="435"/>
        <v>1423.0568338249755</v>
      </c>
      <c r="AR939" s="103">
        <f t="shared" si="436"/>
        <v>2473.1075712881025</v>
      </c>
      <c r="AS939" s="92">
        <f t="shared" si="437"/>
        <v>453.22084562438545</v>
      </c>
      <c r="AT939" s="102">
        <f t="shared" si="453"/>
        <v>2686.2055882923592</v>
      </c>
      <c r="AU939" s="103">
        <f t="shared" si="438"/>
        <v>1705.5390189817792</v>
      </c>
      <c r="AV939" s="103">
        <f t="shared" si="439"/>
        <v>1427.5534649238857</v>
      </c>
      <c r="AW939" s="103">
        <f t="shared" si="440"/>
        <v>2480.9221941138921</v>
      </c>
      <c r="AX939" s="92">
        <f t="shared" si="441"/>
        <v>454.65295072424385</v>
      </c>
    </row>
    <row r="940" spans="1:50" x14ac:dyDescent="0.2">
      <c r="A940" s="85" t="str">
        <f t="shared" si="442"/>
        <v>2017_3</v>
      </c>
      <c r="B940" s="59">
        <v>2017</v>
      </c>
      <c r="C940" s="59">
        <v>3</v>
      </c>
      <c r="D940" s="83" t="str">
        <f t="shared" si="443"/>
        <v>LML_Personal</v>
      </c>
      <c r="E940" s="70" t="s">
        <v>25</v>
      </c>
      <c r="F940" s="71" t="s">
        <v>14</v>
      </c>
      <c r="G940" s="88">
        <f t="shared" si="444"/>
        <v>6893.5</v>
      </c>
      <c r="H940" s="72">
        <v>27574</v>
      </c>
      <c r="I940" s="88">
        <f t="shared" si="445"/>
        <v>2833228500</v>
      </c>
      <c r="J940" s="92">
        <f t="shared" si="446"/>
        <v>11332914000</v>
      </c>
      <c r="K940" s="67">
        <v>171</v>
      </c>
      <c r="L940" s="68">
        <v>2158</v>
      </c>
      <c r="M940" s="68">
        <v>8105</v>
      </c>
      <c r="N940" s="68">
        <v>3309</v>
      </c>
      <c r="O940" s="69">
        <v>673</v>
      </c>
      <c r="P940" s="67">
        <v>3330249</v>
      </c>
      <c r="Q940" s="68">
        <v>4877130</v>
      </c>
      <c r="R940" s="68">
        <v>9497542</v>
      </c>
      <c r="S940" s="68">
        <v>6982302</v>
      </c>
      <c r="T940" s="69">
        <v>4037642</v>
      </c>
      <c r="U940" s="102">
        <f t="shared" si="425"/>
        <v>19475.140350877195</v>
      </c>
      <c r="V940" s="103">
        <f t="shared" si="426"/>
        <v>2260.023169601483</v>
      </c>
      <c r="W940" s="103">
        <f t="shared" si="427"/>
        <v>1171.8127082048118</v>
      </c>
      <c r="X940" s="103">
        <f t="shared" si="428"/>
        <v>2110.0942883046237</v>
      </c>
      <c r="Y940" s="92">
        <f t="shared" si="429"/>
        <v>5999.468053491828</v>
      </c>
      <c r="Z940" s="102">
        <f>Coverages!$C$10*G940</f>
        <v>1551037500</v>
      </c>
      <c r="AA940" s="103">
        <f>Coverages!$C$12*G940</f>
        <v>206805000</v>
      </c>
      <c r="AB940" s="103">
        <f>Coverages!$C$14*G940</f>
        <v>1034025000</v>
      </c>
      <c r="AC940" s="103">
        <f>Coverages!$C$16*G940</f>
        <v>20680500</v>
      </c>
      <c r="AD940" s="92">
        <f>Coverages!$C$18*G940</f>
        <v>20680500</v>
      </c>
      <c r="AE940" s="106">
        <f t="shared" si="447"/>
        <v>2.4805976644665266E-2</v>
      </c>
      <c r="AF940" s="107">
        <f t="shared" si="430"/>
        <v>0.31304852397185756</v>
      </c>
      <c r="AG940" s="107">
        <f t="shared" si="431"/>
        <v>1.1757452672807718</v>
      </c>
      <c r="AH940" s="107">
        <f t="shared" si="432"/>
        <v>0.48001740770290852</v>
      </c>
      <c r="AI940" s="108">
        <f t="shared" si="433"/>
        <v>9.7628200478711832E-2</v>
      </c>
      <c r="AJ940" s="106">
        <f t="shared" si="454"/>
        <v>2.9170730042983744E-2</v>
      </c>
      <c r="AK940" s="107">
        <f t="shared" si="448"/>
        <v>0.32606234685657726</v>
      </c>
      <c r="AL940" s="107">
        <f t="shared" si="449"/>
        <v>1.1885018535371392</v>
      </c>
      <c r="AM940" s="107">
        <f t="shared" si="450"/>
        <v>0.49403776001792071</v>
      </c>
      <c r="AN940" s="108">
        <f t="shared" si="451"/>
        <v>0.10595765249071995</v>
      </c>
      <c r="AO940" s="102">
        <f t="shared" si="452"/>
        <v>483.09987669543773</v>
      </c>
      <c r="AP940" s="103">
        <f t="shared" si="434"/>
        <v>707.49691738594333</v>
      </c>
      <c r="AQ940" s="103">
        <f t="shared" si="435"/>
        <v>1377.7532458112714</v>
      </c>
      <c r="AR940" s="103">
        <f t="shared" si="436"/>
        <v>1012.8819902806993</v>
      </c>
      <c r="AS940" s="92">
        <f t="shared" si="437"/>
        <v>585.71726989192723</v>
      </c>
      <c r="AT940" s="102">
        <f t="shared" si="453"/>
        <v>484.62639473589405</v>
      </c>
      <c r="AU940" s="103">
        <f t="shared" si="438"/>
        <v>709.7324940442204</v>
      </c>
      <c r="AV940" s="103">
        <f t="shared" si="439"/>
        <v>1382.10672484632</v>
      </c>
      <c r="AW940" s="103">
        <f t="shared" si="440"/>
        <v>1016.0825347345567</v>
      </c>
      <c r="AX940" s="92">
        <f t="shared" si="441"/>
        <v>587.56804241791679</v>
      </c>
    </row>
    <row r="941" spans="1:50" x14ac:dyDescent="0.2">
      <c r="A941" s="85" t="str">
        <f t="shared" si="442"/>
        <v>2017_3</v>
      </c>
      <c r="B941" s="59">
        <v>2017</v>
      </c>
      <c r="C941" s="59">
        <v>3</v>
      </c>
      <c r="D941" s="83" t="str">
        <f t="shared" si="443"/>
        <v>MSA_Personal</v>
      </c>
      <c r="E941" s="70" t="s">
        <v>26</v>
      </c>
      <c r="F941" s="71" t="s">
        <v>14</v>
      </c>
      <c r="G941" s="88">
        <f t="shared" si="444"/>
        <v>6633.25</v>
      </c>
      <c r="H941" s="72">
        <v>26533</v>
      </c>
      <c r="I941" s="88">
        <f t="shared" si="445"/>
        <v>2726265750</v>
      </c>
      <c r="J941" s="92">
        <f t="shared" si="446"/>
        <v>10905063000</v>
      </c>
      <c r="K941" s="67">
        <v>358</v>
      </c>
      <c r="L941" s="68">
        <v>2719</v>
      </c>
      <c r="M941" s="68">
        <v>3722</v>
      </c>
      <c r="N941" s="68">
        <v>5195</v>
      </c>
      <c r="O941" s="69">
        <v>1000</v>
      </c>
      <c r="P941" s="67">
        <v>7542161</v>
      </c>
      <c r="Q941" s="68">
        <v>9325202</v>
      </c>
      <c r="R941" s="68">
        <v>5454556</v>
      </c>
      <c r="S941" s="68">
        <v>16498795</v>
      </c>
      <c r="T941" s="69">
        <v>4347001</v>
      </c>
      <c r="U941" s="102">
        <f t="shared" si="425"/>
        <v>21067.488826815643</v>
      </c>
      <c r="V941" s="103">
        <f t="shared" si="426"/>
        <v>3429.6439867598383</v>
      </c>
      <c r="W941" s="103">
        <f t="shared" si="427"/>
        <v>1465.4905964535196</v>
      </c>
      <c r="X941" s="103">
        <f t="shared" si="428"/>
        <v>3175.8989412897017</v>
      </c>
      <c r="Y941" s="92">
        <f t="shared" si="429"/>
        <v>4347.0010000000002</v>
      </c>
      <c r="Z941" s="102">
        <f>Coverages!$C$10*G941</f>
        <v>1492481250</v>
      </c>
      <c r="AA941" s="103">
        <f>Coverages!$C$12*G941</f>
        <v>198997500</v>
      </c>
      <c r="AB941" s="103">
        <f>Coverages!$C$14*G941</f>
        <v>994987500</v>
      </c>
      <c r="AC941" s="103">
        <f>Coverages!$C$16*G941</f>
        <v>19899750</v>
      </c>
      <c r="AD941" s="92">
        <f>Coverages!$C$18*G941</f>
        <v>19899750</v>
      </c>
      <c r="AE941" s="106">
        <f t="shared" si="447"/>
        <v>5.3970527267930501E-2</v>
      </c>
      <c r="AF941" s="107">
        <f t="shared" si="430"/>
        <v>0.40990464704330454</v>
      </c>
      <c r="AG941" s="107">
        <f t="shared" si="431"/>
        <v>0.56111257679116577</v>
      </c>
      <c r="AH941" s="107">
        <f t="shared" si="432"/>
        <v>0.78317566803603056</v>
      </c>
      <c r="AI941" s="108">
        <f t="shared" si="433"/>
        <v>0.15075566275958241</v>
      </c>
      <c r="AJ941" s="106">
        <f t="shared" si="454"/>
        <v>6.0434855529406611E-2</v>
      </c>
      <c r="AK941" s="107">
        <f t="shared" si="448"/>
        <v>0.42397468459081361</v>
      </c>
      <c r="AL941" s="107">
        <f t="shared" si="449"/>
        <v>0.57530950243246404</v>
      </c>
      <c r="AM941" s="107">
        <f t="shared" si="450"/>
        <v>0.79496465099104552</v>
      </c>
      <c r="AN941" s="108">
        <f t="shared" si="451"/>
        <v>0.16099203063414413</v>
      </c>
      <c r="AO941" s="102">
        <f t="shared" si="452"/>
        <v>1137.0234801944748</v>
      </c>
      <c r="AP941" s="103">
        <f t="shared" si="434"/>
        <v>1405.8270078769833</v>
      </c>
      <c r="AQ941" s="103">
        <f t="shared" si="435"/>
        <v>822.30520483925682</v>
      </c>
      <c r="AR941" s="103">
        <f t="shared" si="436"/>
        <v>2487.2867749594843</v>
      </c>
      <c r="AS941" s="92">
        <f t="shared" si="437"/>
        <v>655.33501677156744</v>
      </c>
      <c r="AT941" s="102">
        <f t="shared" si="453"/>
        <v>1140.6162918234322</v>
      </c>
      <c r="AU941" s="103">
        <f t="shared" si="438"/>
        <v>1410.2691954924396</v>
      </c>
      <c r="AV941" s="103">
        <f t="shared" si="439"/>
        <v>824.90355725146333</v>
      </c>
      <c r="AW941" s="103">
        <f t="shared" si="440"/>
        <v>2495.1462017921635</v>
      </c>
      <c r="AX941" s="92">
        <f t="shared" si="441"/>
        <v>657.40577019938337</v>
      </c>
    </row>
    <row r="942" spans="1:50" x14ac:dyDescent="0.2">
      <c r="A942" s="85" t="str">
        <f t="shared" si="442"/>
        <v>2017_3</v>
      </c>
      <c r="B942" s="59">
        <v>2017</v>
      </c>
      <c r="C942" s="59">
        <v>3</v>
      </c>
      <c r="D942" s="83" t="str">
        <f t="shared" si="443"/>
        <v>LYA_Personal</v>
      </c>
      <c r="E942" s="70" t="s">
        <v>27</v>
      </c>
      <c r="F942" s="71" t="s">
        <v>14</v>
      </c>
      <c r="G942" s="88">
        <f t="shared" si="444"/>
        <v>1728.5</v>
      </c>
      <c r="H942" s="72">
        <v>6914</v>
      </c>
      <c r="I942" s="88">
        <f t="shared" si="445"/>
        <v>710413500</v>
      </c>
      <c r="J942" s="92">
        <f t="shared" si="446"/>
        <v>2841654000</v>
      </c>
      <c r="K942" s="67">
        <v>217</v>
      </c>
      <c r="L942" s="68">
        <v>811</v>
      </c>
      <c r="M942" s="68">
        <v>1262</v>
      </c>
      <c r="N942" s="68">
        <v>1207</v>
      </c>
      <c r="O942" s="69">
        <v>430</v>
      </c>
      <c r="P942" s="67">
        <v>4473214</v>
      </c>
      <c r="Q942" s="68">
        <v>2843886</v>
      </c>
      <c r="R942" s="68">
        <v>1330237</v>
      </c>
      <c r="S942" s="68">
        <v>4322620</v>
      </c>
      <c r="T942" s="69">
        <v>3374145</v>
      </c>
      <c r="U942" s="102">
        <f t="shared" si="425"/>
        <v>20613.88940092166</v>
      </c>
      <c r="V942" s="103">
        <f t="shared" si="426"/>
        <v>3506.6411837237979</v>
      </c>
      <c r="W942" s="103">
        <f t="shared" si="427"/>
        <v>1054.0705229793978</v>
      </c>
      <c r="X942" s="103">
        <f t="shared" si="428"/>
        <v>3581.2924606462302</v>
      </c>
      <c r="Y942" s="92">
        <f t="shared" si="429"/>
        <v>7846.8488372093025</v>
      </c>
      <c r="Z942" s="102">
        <f>Coverages!$C$10*G942</f>
        <v>388912500</v>
      </c>
      <c r="AA942" s="103">
        <f>Coverages!$C$12*G942</f>
        <v>51855000</v>
      </c>
      <c r="AB942" s="103">
        <f>Coverages!$C$14*G942</f>
        <v>259275000</v>
      </c>
      <c r="AC942" s="103">
        <f>Coverages!$C$16*G942</f>
        <v>5185500</v>
      </c>
      <c r="AD942" s="92">
        <f>Coverages!$C$18*G942</f>
        <v>5185500</v>
      </c>
      <c r="AE942" s="106">
        <f t="shared" si="447"/>
        <v>0.12554237778420596</v>
      </c>
      <c r="AF942" s="107">
        <f t="shared" si="430"/>
        <v>0.46919294185710153</v>
      </c>
      <c r="AG942" s="107">
        <f t="shared" si="431"/>
        <v>0.73011281457911481</v>
      </c>
      <c r="AH942" s="107">
        <f t="shared" si="432"/>
        <v>0.6982933179056986</v>
      </c>
      <c r="AI942" s="108">
        <f t="shared" si="433"/>
        <v>0.24877061035579984</v>
      </c>
      <c r="AJ942" s="106">
        <f t="shared" si="454"/>
        <v>0.14411126113000608</v>
      </c>
      <c r="AK942" s="107">
        <f t="shared" si="448"/>
        <v>0.49716119287287863</v>
      </c>
      <c r="AL942" s="107">
        <f t="shared" si="449"/>
        <v>0.75499034962418132</v>
      </c>
      <c r="AM942" s="107">
        <f t="shared" si="450"/>
        <v>0.72401697055722647</v>
      </c>
      <c r="AN942" s="108">
        <f t="shared" si="451"/>
        <v>0.27299802376168164</v>
      </c>
      <c r="AO942" s="102">
        <f t="shared" si="452"/>
        <v>2587.9166907723461</v>
      </c>
      <c r="AP942" s="103">
        <f t="shared" si="434"/>
        <v>1645.2912930286375</v>
      </c>
      <c r="AQ942" s="103">
        <f t="shared" si="435"/>
        <v>769.59039629736765</v>
      </c>
      <c r="AR942" s="103">
        <f t="shared" si="436"/>
        <v>2500.7925947353197</v>
      </c>
      <c r="AS942" s="92">
        <f t="shared" si="437"/>
        <v>1952.0653746022563</v>
      </c>
      <c r="AT942" s="102">
        <f t="shared" si="453"/>
        <v>2596.0940919811492</v>
      </c>
      <c r="AU942" s="103">
        <f t="shared" si="438"/>
        <v>1650.4901493351094</v>
      </c>
      <c r="AV942" s="103">
        <f t="shared" si="439"/>
        <v>772.02217837884075</v>
      </c>
      <c r="AW942" s="103">
        <f t="shared" si="440"/>
        <v>2508.6946977899011</v>
      </c>
      <c r="AX942" s="92">
        <f t="shared" si="441"/>
        <v>1958.2335877487048</v>
      </c>
    </row>
    <row r="943" spans="1:50" x14ac:dyDescent="0.2">
      <c r="A943" s="85" t="str">
        <f t="shared" si="442"/>
        <v>2017_3</v>
      </c>
      <c r="B943" s="59">
        <v>2017</v>
      </c>
      <c r="C943" s="59">
        <v>3</v>
      </c>
      <c r="D943" s="83" t="str">
        <f t="shared" si="443"/>
        <v>MMA_Personal</v>
      </c>
      <c r="E943" s="70" t="s">
        <v>28</v>
      </c>
      <c r="F943" s="71" t="s">
        <v>14</v>
      </c>
      <c r="G943" s="88">
        <f t="shared" si="444"/>
        <v>11933</v>
      </c>
      <c r="H943" s="72">
        <v>47732</v>
      </c>
      <c r="I943" s="88">
        <f t="shared" si="445"/>
        <v>4904463000</v>
      </c>
      <c r="J943" s="92">
        <f t="shared" si="446"/>
        <v>19617852000</v>
      </c>
      <c r="K943" s="67">
        <v>1286</v>
      </c>
      <c r="L943" s="68">
        <v>5129</v>
      </c>
      <c r="M943" s="68">
        <v>9356</v>
      </c>
      <c r="N943" s="68">
        <v>8670</v>
      </c>
      <c r="O943" s="69">
        <v>2008</v>
      </c>
      <c r="P943" s="67">
        <v>20119842</v>
      </c>
      <c r="Q943" s="68">
        <v>18200687</v>
      </c>
      <c r="R943" s="68">
        <v>14884485</v>
      </c>
      <c r="S943" s="68">
        <v>31073204</v>
      </c>
      <c r="T943" s="69">
        <v>22104364</v>
      </c>
      <c r="U943" s="102">
        <f t="shared" si="425"/>
        <v>15645.289269051322</v>
      </c>
      <c r="V943" s="103">
        <f t="shared" si="426"/>
        <v>3548.5839344901542</v>
      </c>
      <c r="W943" s="103">
        <f t="shared" si="427"/>
        <v>1590.9026293287729</v>
      </c>
      <c r="X943" s="103">
        <f t="shared" si="428"/>
        <v>3583.9912341407153</v>
      </c>
      <c r="Y943" s="92">
        <f t="shared" si="429"/>
        <v>11008.149402390438</v>
      </c>
      <c r="Z943" s="102">
        <f>Coverages!$C$10*G943</f>
        <v>2684925000</v>
      </c>
      <c r="AA943" s="103">
        <f>Coverages!$C$12*G943</f>
        <v>357990000</v>
      </c>
      <c r="AB943" s="103">
        <f>Coverages!$C$14*G943</f>
        <v>1789950000</v>
      </c>
      <c r="AC943" s="103">
        <f>Coverages!$C$16*G943</f>
        <v>35799000</v>
      </c>
      <c r="AD943" s="92">
        <f>Coverages!$C$18*G943</f>
        <v>35799000</v>
      </c>
      <c r="AE943" s="106">
        <f t="shared" si="447"/>
        <v>0.10776837341825191</v>
      </c>
      <c r="AF943" s="107">
        <f t="shared" si="430"/>
        <v>0.42981647532053968</v>
      </c>
      <c r="AG943" s="107">
        <f t="shared" si="431"/>
        <v>0.78404424704600684</v>
      </c>
      <c r="AH943" s="107">
        <f t="shared" si="432"/>
        <v>0.72655660772647279</v>
      </c>
      <c r="AI943" s="108">
        <f t="shared" si="433"/>
        <v>0.16827285678370904</v>
      </c>
      <c r="AJ943" s="106">
        <f t="shared" si="454"/>
        <v>0.11438239444750989</v>
      </c>
      <c r="AK943" s="107">
        <f t="shared" si="448"/>
        <v>0.4403756496999936</v>
      </c>
      <c r="AL943" s="107">
        <f t="shared" si="449"/>
        <v>0.79282099801597539</v>
      </c>
      <c r="AM943" s="107">
        <f t="shared" si="450"/>
        <v>0.73606374020565657</v>
      </c>
      <c r="AN943" s="108">
        <f t="shared" si="451"/>
        <v>0.17625240993798208</v>
      </c>
      <c r="AO943" s="102">
        <f t="shared" si="452"/>
        <v>1686.0673761836922</v>
      </c>
      <c r="AP943" s="103">
        <f t="shared" si="434"/>
        <v>1525.2398391016509</v>
      </c>
      <c r="AQ943" s="103">
        <f t="shared" si="435"/>
        <v>1247.3380541355905</v>
      </c>
      <c r="AR943" s="103">
        <f t="shared" si="436"/>
        <v>2603.9725131986929</v>
      </c>
      <c r="AS943" s="92">
        <f t="shared" si="437"/>
        <v>1852.3727478421185</v>
      </c>
      <c r="AT943" s="102">
        <f t="shared" si="453"/>
        <v>1691.3950783656405</v>
      </c>
      <c r="AU943" s="103">
        <f t="shared" si="438"/>
        <v>1530.0593520900163</v>
      </c>
      <c r="AV943" s="103">
        <f t="shared" si="439"/>
        <v>1251.2794421053209</v>
      </c>
      <c r="AW943" s="103">
        <f t="shared" si="440"/>
        <v>2612.2006482283282</v>
      </c>
      <c r="AX943" s="92">
        <f t="shared" si="441"/>
        <v>1858.2259482953518</v>
      </c>
    </row>
    <row r="944" spans="1:50" x14ac:dyDescent="0.2">
      <c r="A944" s="85" t="str">
        <f t="shared" si="442"/>
        <v>2017_3</v>
      </c>
      <c r="B944" s="59">
        <v>2017</v>
      </c>
      <c r="C944" s="59">
        <v>3</v>
      </c>
      <c r="D944" s="83" t="str">
        <f t="shared" si="443"/>
        <v>LYH_Personal</v>
      </c>
      <c r="E944" s="70" t="s">
        <v>29</v>
      </c>
      <c r="F944" s="71" t="s">
        <v>14</v>
      </c>
      <c r="G944" s="88">
        <f t="shared" si="444"/>
        <v>1293.25</v>
      </c>
      <c r="H944" s="72">
        <v>5173</v>
      </c>
      <c r="I944" s="88">
        <f t="shared" si="445"/>
        <v>531525750</v>
      </c>
      <c r="J944" s="92">
        <f t="shared" si="446"/>
        <v>2126103000</v>
      </c>
      <c r="K944" s="67">
        <v>156</v>
      </c>
      <c r="L944" s="68">
        <v>632</v>
      </c>
      <c r="M944" s="68">
        <v>744</v>
      </c>
      <c r="N944" s="68">
        <v>1009</v>
      </c>
      <c r="O944" s="69">
        <v>269</v>
      </c>
      <c r="P944" s="67">
        <v>2875993</v>
      </c>
      <c r="Q944" s="68">
        <v>2119403</v>
      </c>
      <c r="R944" s="68">
        <v>939073</v>
      </c>
      <c r="S944" s="68">
        <v>3311516</v>
      </c>
      <c r="T944" s="69">
        <v>2193889</v>
      </c>
      <c r="U944" s="102">
        <f t="shared" si="425"/>
        <v>18435.852564102563</v>
      </c>
      <c r="V944" s="103">
        <f t="shared" si="426"/>
        <v>3353.4857594936707</v>
      </c>
      <c r="W944" s="103">
        <f t="shared" si="427"/>
        <v>1262.1948924731182</v>
      </c>
      <c r="X944" s="103">
        <f t="shared" si="428"/>
        <v>3281.9781962338948</v>
      </c>
      <c r="Y944" s="92">
        <f t="shared" si="429"/>
        <v>8155.7211895910777</v>
      </c>
      <c r="Z944" s="102">
        <f>Coverages!$C$10*G944</f>
        <v>290981250</v>
      </c>
      <c r="AA944" s="103">
        <f>Coverages!$C$12*G944</f>
        <v>38797500</v>
      </c>
      <c r="AB944" s="103">
        <f>Coverages!$C$14*G944</f>
        <v>193987500</v>
      </c>
      <c r="AC944" s="103">
        <f>Coverages!$C$16*G944</f>
        <v>3879750</v>
      </c>
      <c r="AD944" s="92">
        <f>Coverages!$C$18*G944</f>
        <v>3879750</v>
      </c>
      <c r="AE944" s="106">
        <f t="shared" si="447"/>
        <v>0.12062632901604485</v>
      </c>
      <c r="AF944" s="107">
        <f t="shared" si="430"/>
        <v>0.48869128165474579</v>
      </c>
      <c r="AG944" s="107">
        <f t="shared" si="431"/>
        <v>0.5752947999226754</v>
      </c>
      <c r="AH944" s="107">
        <f t="shared" si="432"/>
        <v>0.78020491011018756</v>
      </c>
      <c r="AI944" s="108">
        <f t="shared" si="433"/>
        <v>0.20800309298279529</v>
      </c>
      <c r="AJ944" s="106">
        <f t="shared" si="454"/>
        <v>0.14172827282917971</v>
      </c>
      <c r="AK944" s="107">
        <f t="shared" si="448"/>
        <v>0.52107849424953268</v>
      </c>
      <c r="AL944" s="107">
        <f t="shared" si="449"/>
        <v>0.60732087305038063</v>
      </c>
      <c r="AM944" s="107">
        <f t="shared" si="450"/>
        <v>0.80703536341461823</v>
      </c>
      <c r="AN944" s="108">
        <f t="shared" si="451"/>
        <v>0.23430040242174002</v>
      </c>
      <c r="AO944" s="102">
        <f t="shared" si="452"/>
        <v>2223.8492170887298</v>
      </c>
      <c r="AP944" s="103">
        <f t="shared" si="434"/>
        <v>1638.8192538179007</v>
      </c>
      <c r="AQ944" s="103">
        <f t="shared" si="435"/>
        <v>726.13415812874541</v>
      </c>
      <c r="AR944" s="103">
        <f t="shared" si="436"/>
        <v>2560.6155035762613</v>
      </c>
      <c r="AS944" s="92">
        <f t="shared" si="437"/>
        <v>1696.4152329402668</v>
      </c>
      <c r="AT944" s="102">
        <f t="shared" si="453"/>
        <v>2230.8762235379177</v>
      </c>
      <c r="AU944" s="103">
        <f t="shared" si="438"/>
        <v>1643.9976595196626</v>
      </c>
      <c r="AV944" s="103">
        <f t="shared" si="439"/>
        <v>728.42862547524385</v>
      </c>
      <c r="AW944" s="103">
        <f t="shared" si="440"/>
        <v>2568.706637417195</v>
      </c>
      <c r="AX944" s="92">
        <f t="shared" si="441"/>
        <v>1701.7756326880415</v>
      </c>
    </row>
    <row r="945" spans="1:50" x14ac:dyDescent="0.2">
      <c r="A945" s="85" t="str">
        <f t="shared" si="442"/>
        <v>2017_3</v>
      </c>
      <c r="B945" s="59">
        <v>2017</v>
      </c>
      <c r="C945" s="59">
        <v>3</v>
      </c>
      <c r="D945" s="83" t="str">
        <f t="shared" si="443"/>
        <v>SSA_Personal</v>
      </c>
      <c r="E945" s="70" t="s">
        <v>30</v>
      </c>
      <c r="F945" s="71" t="s">
        <v>14</v>
      </c>
      <c r="G945" s="88">
        <f t="shared" si="444"/>
        <v>2527</v>
      </c>
      <c r="H945" s="72">
        <v>10108</v>
      </c>
      <c r="I945" s="88">
        <f t="shared" si="445"/>
        <v>1038597000</v>
      </c>
      <c r="J945" s="92">
        <f t="shared" si="446"/>
        <v>4154388000</v>
      </c>
      <c r="K945" s="67">
        <v>300</v>
      </c>
      <c r="L945" s="68">
        <v>1082</v>
      </c>
      <c r="M945" s="68">
        <v>518</v>
      </c>
      <c r="N945" s="68">
        <v>2773</v>
      </c>
      <c r="O945" s="69">
        <v>218</v>
      </c>
      <c r="P945" s="67">
        <v>6974318</v>
      </c>
      <c r="Q945" s="68">
        <v>1932088</v>
      </c>
      <c r="R945" s="68">
        <v>426761</v>
      </c>
      <c r="S945" s="68">
        <v>8689144</v>
      </c>
      <c r="T945" s="69">
        <v>1241077</v>
      </c>
      <c r="U945" s="102">
        <f t="shared" si="425"/>
        <v>23247.726666666666</v>
      </c>
      <c r="V945" s="103">
        <f t="shared" si="426"/>
        <v>1785.6635859519408</v>
      </c>
      <c r="W945" s="103">
        <f t="shared" si="427"/>
        <v>823.86293436293431</v>
      </c>
      <c r="X945" s="103">
        <f t="shared" si="428"/>
        <v>3133.4814280562568</v>
      </c>
      <c r="Y945" s="92">
        <f t="shared" si="429"/>
        <v>5693.0137614678897</v>
      </c>
      <c r="Z945" s="102">
        <f>Coverages!$C$10*G945</f>
        <v>568575000</v>
      </c>
      <c r="AA945" s="103">
        <f>Coverages!$C$12*G945</f>
        <v>75810000</v>
      </c>
      <c r="AB945" s="103">
        <f>Coverages!$C$14*G945</f>
        <v>379050000</v>
      </c>
      <c r="AC945" s="103">
        <f>Coverages!$C$16*G945</f>
        <v>7581000</v>
      </c>
      <c r="AD945" s="92">
        <f>Coverages!$C$18*G945</f>
        <v>7581000</v>
      </c>
      <c r="AE945" s="106">
        <f t="shared" si="447"/>
        <v>0.1187178472497032</v>
      </c>
      <c r="AF945" s="107">
        <f t="shared" si="430"/>
        <v>0.42817570241392955</v>
      </c>
      <c r="AG945" s="107">
        <f t="shared" si="431"/>
        <v>0.20498614958448755</v>
      </c>
      <c r="AH945" s="107">
        <f t="shared" si="432"/>
        <v>1.0973486347447565</v>
      </c>
      <c r="AI945" s="108">
        <f t="shared" si="433"/>
        <v>8.626830233478433E-2</v>
      </c>
      <c r="AJ945" s="106">
        <f t="shared" si="454"/>
        <v>0.13371016554730716</v>
      </c>
      <c r="AK945" s="107">
        <f t="shared" si="448"/>
        <v>0.45111053699365516</v>
      </c>
      <c r="AL945" s="107">
        <f t="shared" si="449"/>
        <v>0.22369740410825753</v>
      </c>
      <c r="AM945" s="107">
        <f t="shared" si="450"/>
        <v>1.112497864300434</v>
      </c>
      <c r="AN945" s="108">
        <f t="shared" si="451"/>
        <v>9.9281627192178104E-2</v>
      </c>
      <c r="AO945" s="102">
        <f t="shared" si="452"/>
        <v>2759.9200633161854</v>
      </c>
      <c r="AP945" s="103">
        <f t="shared" si="434"/>
        <v>764.57776018994855</v>
      </c>
      <c r="AQ945" s="103">
        <f t="shared" si="435"/>
        <v>168.8804907004353</v>
      </c>
      <c r="AR945" s="103">
        <f t="shared" si="436"/>
        <v>3438.5215670755838</v>
      </c>
      <c r="AS945" s="92">
        <f t="shared" si="437"/>
        <v>491.1266323703997</v>
      </c>
      <c r="AT945" s="102">
        <f t="shared" si="453"/>
        <v>2768.6409675641603</v>
      </c>
      <c r="AU945" s="103">
        <f t="shared" si="438"/>
        <v>766.99370314618625</v>
      </c>
      <c r="AV945" s="103">
        <f t="shared" si="439"/>
        <v>169.41412593441376</v>
      </c>
      <c r="AW945" s="103">
        <f t="shared" si="440"/>
        <v>3449.3867431144263</v>
      </c>
      <c r="AX945" s="92">
        <f t="shared" si="441"/>
        <v>492.67851366995677</v>
      </c>
    </row>
    <row r="946" spans="1:50" x14ac:dyDescent="0.2">
      <c r="A946" s="85" t="str">
        <f t="shared" si="442"/>
        <v>2017_3</v>
      </c>
      <c r="B946" s="59">
        <v>2017</v>
      </c>
      <c r="C946" s="59">
        <v>3</v>
      </c>
      <c r="D946" s="83" t="str">
        <f t="shared" si="443"/>
        <v>MML_Personal</v>
      </c>
      <c r="E946" s="70" t="s">
        <v>31</v>
      </c>
      <c r="F946" s="71" t="s">
        <v>14</v>
      </c>
      <c r="G946" s="88">
        <f t="shared" si="444"/>
        <v>7970.5</v>
      </c>
      <c r="H946" s="72">
        <v>31882</v>
      </c>
      <c r="I946" s="88">
        <f t="shared" si="445"/>
        <v>3275875500</v>
      </c>
      <c r="J946" s="92">
        <f t="shared" si="446"/>
        <v>13103502000</v>
      </c>
      <c r="K946" s="67">
        <v>664</v>
      </c>
      <c r="L946" s="68">
        <v>3214</v>
      </c>
      <c r="M946" s="68">
        <v>10098</v>
      </c>
      <c r="N946" s="68">
        <v>4559</v>
      </c>
      <c r="O946" s="69">
        <v>1145</v>
      </c>
      <c r="P946" s="67">
        <v>11739685</v>
      </c>
      <c r="Q946" s="68">
        <v>11713515</v>
      </c>
      <c r="R946" s="68">
        <v>7210419</v>
      </c>
      <c r="S946" s="68">
        <v>15341280</v>
      </c>
      <c r="T946" s="69">
        <v>2779206</v>
      </c>
      <c r="U946" s="102">
        <f t="shared" si="425"/>
        <v>17680.248493975905</v>
      </c>
      <c r="V946" s="103">
        <f t="shared" si="426"/>
        <v>3644.5286247666459</v>
      </c>
      <c r="W946" s="103">
        <f t="shared" si="427"/>
        <v>714.04426619132505</v>
      </c>
      <c r="X946" s="103">
        <f t="shared" si="428"/>
        <v>3365.0537398552315</v>
      </c>
      <c r="Y946" s="92">
        <f t="shared" si="429"/>
        <v>2427.2541484716157</v>
      </c>
      <c r="Z946" s="102">
        <f>Coverages!$C$10*G946</f>
        <v>1793362500</v>
      </c>
      <c r="AA946" s="103">
        <f>Coverages!$C$12*G946</f>
        <v>239115000</v>
      </c>
      <c r="AB946" s="103">
        <f>Coverages!$C$14*G946</f>
        <v>1195575000</v>
      </c>
      <c r="AC946" s="103">
        <f>Coverages!$C$16*G946</f>
        <v>23911500</v>
      </c>
      <c r="AD946" s="92">
        <f>Coverages!$C$18*G946</f>
        <v>23911500</v>
      </c>
      <c r="AE946" s="106">
        <f t="shared" si="447"/>
        <v>8.3307195282604607E-2</v>
      </c>
      <c r="AF946" s="107">
        <f t="shared" si="430"/>
        <v>0.40323693620224577</v>
      </c>
      <c r="AG946" s="107">
        <f t="shared" si="431"/>
        <v>1.2669217740417791</v>
      </c>
      <c r="AH946" s="107">
        <f t="shared" si="432"/>
        <v>0.57198419170691928</v>
      </c>
      <c r="AI946" s="108">
        <f t="shared" si="433"/>
        <v>0.14365472680509378</v>
      </c>
      <c r="AJ946" s="106">
        <f t="shared" si="454"/>
        <v>9.051937110828609E-2</v>
      </c>
      <c r="AK946" s="107">
        <f t="shared" si="448"/>
        <v>0.41603942069928046</v>
      </c>
      <c r="AL946" s="107">
        <f t="shared" si="449"/>
        <v>1.2820985680443064</v>
      </c>
      <c r="AM946" s="107">
        <f t="shared" si="450"/>
        <v>0.58489742674269229</v>
      </c>
      <c r="AN946" s="108">
        <f t="shared" si="451"/>
        <v>0.15280844526381304</v>
      </c>
      <c r="AO946" s="102">
        <f t="shared" si="452"/>
        <v>1472.8919139326265</v>
      </c>
      <c r="AP946" s="103">
        <f t="shared" si="434"/>
        <v>1469.6085565522865</v>
      </c>
      <c r="AQ946" s="103">
        <f t="shared" si="435"/>
        <v>904.63822846747382</v>
      </c>
      <c r="AR946" s="103">
        <f t="shared" si="436"/>
        <v>1924.7575434414402</v>
      </c>
      <c r="AS946" s="92">
        <f t="shared" si="437"/>
        <v>348.68653158522051</v>
      </c>
      <c r="AT946" s="102">
        <f t="shared" si="453"/>
        <v>1477.5460158828073</v>
      </c>
      <c r="AU946" s="103">
        <f t="shared" si="438"/>
        <v>1474.2522836203443</v>
      </c>
      <c r="AV946" s="103">
        <f t="shared" si="439"/>
        <v>907.49674001437825</v>
      </c>
      <c r="AW946" s="103">
        <f t="shared" si="440"/>
        <v>1930.8394682261574</v>
      </c>
      <c r="AX946" s="92">
        <f t="shared" si="441"/>
        <v>349.78832503747708</v>
      </c>
    </row>
    <row r="947" spans="1:50" x14ac:dyDescent="0.2">
      <c r="A947" s="85" t="str">
        <f t="shared" si="442"/>
        <v>2017_3</v>
      </c>
      <c r="B947" s="59">
        <v>2017</v>
      </c>
      <c r="C947" s="59">
        <v>3</v>
      </c>
      <c r="D947" s="83" t="str">
        <f t="shared" si="443"/>
        <v>LMH_Personal</v>
      </c>
      <c r="E947" s="70" t="s">
        <v>32</v>
      </c>
      <c r="F947" s="71" t="s">
        <v>14</v>
      </c>
      <c r="G947" s="88">
        <f t="shared" si="444"/>
        <v>5398</v>
      </c>
      <c r="H947" s="72">
        <v>21592</v>
      </c>
      <c r="I947" s="88">
        <f t="shared" si="445"/>
        <v>2218578000</v>
      </c>
      <c r="J947" s="92">
        <f t="shared" si="446"/>
        <v>8874312000</v>
      </c>
      <c r="K947" s="67">
        <v>294</v>
      </c>
      <c r="L947" s="68">
        <v>2747</v>
      </c>
      <c r="M947" s="68">
        <v>4337</v>
      </c>
      <c r="N947" s="68">
        <v>4618</v>
      </c>
      <c r="O947" s="69">
        <v>886</v>
      </c>
      <c r="P947" s="67">
        <v>11648700</v>
      </c>
      <c r="Q947" s="68">
        <v>10801187</v>
      </c>
      <c r="R947" s="68">
        <v>4553773</v>
      </c>
      <c r="S947" s="68">
        <v>18447028</v>
      </c>
      <c r="T947" s="69">
        <v>9583315</v>
      </c>
      <c r="U947" s="102">
        <f t="shared" si="425"/>
        <v>39621.428571428572</v>
      </c>
      <c r="V947" s="103">
        <f t="shared" si="426"/>
        <v>3931.9938114306515</v>
      </c>
      <c r="W947" s="103">
        <f t="shared" si="427"/>
        <v>1049.9822457920222</v>
      </c>
      <c r="X947" s="103">
        <f t="shared" si="428"/>
        <v>3994.5924642702466</v>
      </c>
      <c r="Y947" s="92">
        <f t="shared" si="429"/>
        <v>10816.382618510159</v>
      </c>
      <c r="Z947" s="102">
        <f>Coverages!$C$10*G947</f>
        <v>1214550000</v>
      </c>
      <c r="AA947" s="103">
        <f>Coverages!$C$12*G947</f>
        <v>161940000</v>
      </c>
      <c r="AB947" s="103">
        <f>Coverages!$C$14*G947</f>
        <v>809700000</v>
      </c>
      <c r="AC947" s="103">
        <f>Coverages!$C$16*G947</f>
        <v>16194000</v>
      </c>
      <c r="AD947" s="92">
        <f>Coverages!$C$18*G947</f>
        <v>16194000</v>
      </c>
      <c r="AE947" s="106">
        <f t="shared" si="447"/>
        <v>5.4464616524638756E-2</v>
      </c>
      <c r="AF947" s="107">
        <f t="shared" si="430"/>
        <v>0.50889218228973698</v>
      </c>
      <c r="AG947" s="107">
        <f t="shared" si="431"/>
        <v>0.80344572063727304</v>
      </c>
      <c r="AH947" s="107">
        <f t="shared" si="432"/>
        <v>0.85550203779177469</v>
      </c>
      <c r="AI947" s="108">
        <f t="shared" si="433"/>
        <v>0.16413486476472769</v>
      </c>
      <c r="AJ947" s="106">
        <f t="shared" si="454"/>
        <v>6.1661352974236285E-2</v>
      </c>
      <c r="AK947" s="107">
        <f t="shared" si="448"/>
        <v>0.52474625312509171</v>
      </c>
      <c r="AL947" s="107">
        <f t="shared" si="449"/>
        <v>0.81604828731025536</v>
      </c>
      <c r="AM947" s="107">
        <f t="shared" si="450"/>
        <v>0.86665219180874431</v>
      </c>
      <c r="AN947" s="108">
        <f t="shared" si="451"/>
        <v>0.1758813518930063</v>
      </c>
      <c r="AO947" s="102">
        <f t="shared" si="452"/>
        <v>2157.9659133012228</v>
      </c>
      <c r="AP947" s="103">
        <f t="shared" si="434"/>
        <v>2000.9609114486848</v>
      </c>
      <c r="AQ947" s="103">
        <f t="shared" si="435"/>
        <v>843.60374212671354</v>
      </c>
      <c r="AR947" s="103">
        <f t="shared" si="436"/>
        <v>3417.3819933308632</v>
      </c>
      <c r="AS947" s="92">
        <f t="shared" si="437"/>
        <v>1775.3454983327158</v>
      </c>
      <c r="AT947" s="102">
        <f t="shared" si="453"/>
        <v>2164.784739089127</v>
      </c>
      <c r="AU947" s="103">
        <f t="shared" si="438"/>
        <v>2007.2836266405579</v>
      </c>
      <c r="AV947" s="103">
        <f t="shared" si="439"/>
        <v>846.26939449690599</v>
      </c>
      <c r="AW947" s="103">
        <f t="shared" si="440"/>
        <v>3428.1803717109906</v>
      </c>
      <c r="AX947" s="92">
        <f t="shared" si="441"/>
        <v>1780.9553050455343</v>
      </c>
    </row>
    <row r="948" spans="1:50" x14ac:dyDescent="0.2">
      <c r="A948" s="85" t="str">
        <f t="shared" si="442"/>
        <v>2017_3</v>
      </c>
      <c r="B948" s="59">
        <v>2017</v>
      </c>
      <c r="C948" s="59">
        <v>3</v>
      </c>
      <c r="D948" s="83" t="str">
        <f t="shared" si="443"/>
        <v>SSL_Personal</v>
      </c>
      <c r="E948" s="70" t="s">
        <v>33</v>
      </c>
      <c r="F948" s="71" t="s">
        <v>14</v>
      </c>
      <c r="G948" s="88">
        <f t="shared" si="444"/>
        <v>4447.75</v>
      </c>
      <c r="H948" s="72">
        <v>17791</v>
      </c>
      <c r="I948" s="88">
        <f t="shared" si="445"/>
        <v>1828025250</v>
      </c>
      <c r="J948" s="92">
        <f t="shared" si="446"/>
        <v>7312101000</v>
      </c>
      <c r="K948" s="67">
        <v>647</v>
      </c>
      <c r="L948" s="68">
        <v>1934</v>
      </c>
      <c r="M948" s="68">
        <v>5559</v>
      </c>
      <c r="N948" s="68">
        <v>2965</v>
      </c>
      <c r="O948" s="69">
        <v>622</v>
      </c>
      <c r="P948" s="67">
        <v>9060310</v>
      </c>
      <c r="Q948" s="68">
        <v>6726360</v>
      </c>
      <c r="R948" s="68">
        <v>4785967</v>
      </c>
      <c r="S948" s="68">
        <v>9518445</v>
      </c>
      <c r="T948" s="69">
        <v>1676642</v>
      </c>
      <c r="U948" s="102">
        <f t="shared" si="425"/>
        <v>14003.570324574961</v>
      </c>
      <c r="V948" s="103">
        <f t="shared" si="426"/>
        <v>3477.9524301964839</v>
      </c>
      <c r="W948" s="103">
        <f t="shared" si="427"/>
        <v>860.94027702824246</v>
      </c>
      <c r="X948" s="103">
        <f t="shared" si="428"/>
        <v>3210.2681281618889</v>
      </c>
      <c r="Y948" s="92">
        <f t="shared" si="429"/>
        <v>2695.5659163987139</v>
      </c>
      <c r="Z948" s="102">
        <f>Coverages!$C$10*G948</f>
        <v>1000743750</v>
      </c>
      <c r="AA948" s="103">
        <f>Coverages!$C$12*G948</f>
        <v>133432500</v>
      </c>
      <c r="AB948" s="103">
        <f>Coverages!$C$14*G948</f>
        <v>667162500</v>
      </c>
      <c r="AC948" s="103">
        <f>Coverages!$C$16*G948</f>
        <v>13343250</v>
      </c>
      <c r="AD948" s="92">
        <f>Coverages!$C$18*G948</f>
        <v>13343250</v>
      </c>
      <c r="AE948" s="106">
        <f t="shared" si="447"/>
        <v>0.14546680906076107</v>
      </c>
      <c r="AF948" s="107">
        <f t="shared" si="430"/>
        <v>0.43482659771794729</v>
      </c>
      <c r="AG948" s="107">
        <f t="shared" si="431"/>
        <v>1.2498454274633242</v>
      </c>
      <c r="AH948" s="107">
        <f t="shared" si="432"/>
        <v>0.66662919453656344</v>
      </c>
      <c r="AI948" s="108">
        <f t="shared" si="433"/>
        <v>0.13984598954527569</v>
      </c>
      <c r="AJ948" s="106">
        <f t="shared" si="454"/>
        <v>0.15778458105550247</v>
      </c>
      <c r="AK948" s="107">
        <f t="shared" si="448"/>
        <v>0.45214606960461406</v>
      </c>
      <c r="AL948" s="107">
        <f t="shared" si="449"/>
        <v>1.2693685640423669</v>
      </c>
      <c r="AM948" s="107">
        <f t="shared" si="450"/>
        <v>0.68309912189534727</v>
      </c>
      <c r="AN948" s="108">
        <f t="shared" si="451"/>
        <v>0.15196309407233874</v>
      </c>
      <c r="AO948" s="102">
        <f t="shared" si="452"/>
        <v>2037.0546905738856</v>
      </c>
      <c r="AP948" s="103">
        <f t="shared" si="434"/>
        <v>1512.3062222472036</v>
      </c>
      <c r="AQ948" s="103">
        <f t="shared" si="435"/>
        <v>1076.0422685627564</v>
      </c>
      <c r="AR948" s="103">
        <f t="shared" si="436"/>
        <v>2140.058456522961</v>
      </c>
      <c r="AS948" s="92">
        <f t="shared" si="437"/>
        <v>376.96408296329605</v>
      </c>
      <c r="AT948" s="102">
        <f t="shared" si="453"/>
        <v>2043.4914563123243</v>
      </c>
      <c r="AU948" s="103">
        <f t="shared" si="438"/>
        <v>1517.084867083021</v>
      </c>
      <c r="AV948" s="103">
        <f t="shared" si="439"/>
        <v>1079.4423893545281</v>
      </c>
      <c r="AW948" s="103">
        <f t="shared" si="440"/>
        <v>2146.8206976227925</v>
      </c>
      <c r="AX948" s="92">
        <f t="shared" si="441"/>
        <v>378.15522893746555</v>
      </c>
    </row>
    <row r="949" spans="1:50" x14ac:dyDescent="0.2">
      <c r="A949" s="85" t="str">
        <f t="shared" si="442"/>
        <v>2017_3</v>
      </c>
      <c r="B949" s="59">
        <v>2017</v>
      </c>
      <c r="C949" s="59">
        <v>3</v>
      </c>
      <c r="D949" s="83" t="str">
        <f t="shared" si="443"/>
        <v>SSH_Personal</v>
      </c>
      <c r="E949" s="70" t="s">
        <v>34</v>
      </c>
      <c r="F949" s="71" t="s">
        <v>14</v>
      </c>
      <c r="G949" s="88">
        <f t="shared" si="444"/>
        <v>4447.75</v>
      </c>
      <c r="H949" s="72">
        <v>17791</v>
      </c>
      <c r="I949" s="88">
        <f t="shared" si="445"/>
        <v>1828025250</v>
      </c>
      <c r="J949" s="92">
        <f t="shared" si="446"/>
        <v>7312101000</v>
      </c>
      <c r="K949" s="67">
        <v>513</v>
      </c>
      <c r="L949" s="68">
        <v>2443</v>
      </c>
      <c r="M949" s="68">
        <v>4045</v>
      </c>
      <c r="N949" s="68">
        <v>3518</v>
      </c>
      <c r="O949" s="69">
        <v>550</v>
      </c>
      <c r="P949" s="67">
        <v>8911456</v>
      </c>
      <c r="Q949" s="68">
        <v>10746366</v>
      </c>
      <c r="R949" s="68">
        <v>6225259</v>
      </c>
      <c r="S949" s="68">
        <v>16903752</v>
      </c>
      <c r="T949" s="69">
        <v>2285670</v>
      </c>
      <c r="U949" s="102">
        <f t="shared" si="425"/>
        <v>17371.259259259259</v>
      </c>
      <c r="V949" s="103">
        <f t="shared" si="426"/>
        <v>4398.8399508800658</v>
      </c>
      <c r="W949" s="103">
        <f t="shared" si="427"/>
        <v>1539.0009888751545</v>
      </c>
      <c r="X949" s="103">
        <f t="shared" si="428"/>
        <v>4804.932347924957</v>
      </c>
      <c r="Y949" s="92">
        <f t="shared" si="429"/>
        <v>4155.7636363636366</v>
      </c>
      <c r="Z949" s="102">
        <f>Coverages!$C$10*G949</f>
        <v>1000743750</v>
      </c>
      <c r="AA949" s="103">
        <f>Coverages!$C$12*G949</f>
        <v>133432500</v>
      </c>
      <c r="AB949" s="103">
        <f>Coverages!$C$14*G949</f>
        <v>667162500</v>
      </c>
      <c r="AC949" s="103">
        <f>Coverages!$C$16*G949</f>
        <v>13343250</v>
      </c>
      <c r="AD949" s="92">
        <f>Coverages!$C$18*G949</f>
        <v>13343250</v>
      </c>
      <c r="AE949" s="106">
        <f t="shared" si="447"/>
        <v>0.11533921645775955</v>
      </c>
      <c r="AF949" s="107">
        <f t="shared" si="430"/>
        <v>0.54926648305322912</v>
      </c>
      <c r="AG949" s="107">
        <f t="shared" si="431"/>
        <v>0.90944859760553087</v>
      </c>
      <c r="AH949" s="107">
        <f t="shared" si="432"/>
        <v>0.79096172221909955</v>
      </c>
      <c r="AI949" s="108">
        <f t="shared" si="433"/>
        <v>0.12365802934067788</v>
      </c>
      <c r="AJ949" s="106">
        <f t="shared" si="454"/>
        <v>0.12649917607465272</v>
      </c>
      <c r="AK949" s="107">
        <f t="shared" si="448"/>
        <v>0.56664998269859601</v>
      </c>
      <c r="AL949" s="107">
        <f t="shared" si="449"/>
        <v>0.91947447538453286</v>
      </c>
      <c r="AM949" s="107">
        <f t="shared" si="450"/>
        <v>0.80516787168210879</v>
      </c>
      <c r="AN949" s="108">
        <f t="shared" si="451"/>
        <v>0.13515897902240129</v>
      </c>
      <c r="AO949" s="102">
        <f t="shared" si="452"/>
        <v>2003.5874318475633</v>
      </c>
      <c r="AP949" s="103">
        <f t="shared" si="434"/>
        <v>2416.1353493339329</v>
      </c>
      <c r="AQ949" s="103">
        <f t="shared" si="435"/>
        <v>1399.6422910460344</v>
      </c>
      <c r="AR949" s="103">
        <f t="shared" si="436"/>
        <v>3800.5175650609858</v>
      </c>
      <c r="AS949" s="92">
        <f t="shared" si="437"/>
        <v>513.89354167837666</v>
      </c>
      <c r="AT949" s="102">
        <f t="shared" si="453"/>
        <v>2009.9184464221644</v>
      </c>
      <c r="AU949" s="103">
        <f t="shared" si="438"/>
        <v>2423.7699490862069</v>
      </c>
      <c r="AV949" s="103">
        <f t="shared" si="439"/>
        <v>1404.0649359493664</v>
      </c>
      <c r="AW949" s="103">
        <f t="shared" si="440"/>
        <v>3812.5265903288482</v>
      </c>
      <c r="AX949" s="92">
        <f t="shared" si="441"/>
        <v>515.51736275573239</v>
      </c>
    </row>
    <row r="950" spans="1:50" x14ac:dyDescent="0.2">
      <c r="A950" s="85" t="str">
        <f t="shared" si="442"/>
        <v>2017_3</v>
      </c>
      <c r="B950" s="59">
        <v>2017</v>
      </c>
      <c r="C950" s="59">
        <v>3</v>
      </c>
      <c r="D950" s="83" t="str">
        <f t="shared" si="443"/>
        <v>MMH_Personal</v>
      </c>
      <c r="E950" s="70" t="s">
        <v>35</v>
      </c>
      <c r="F950" s="71" t="s">
        <v>14</v>
      </c>
      <c r="G950" s="88">
        <f t="shared" si="444"/>
        <v>6873.75</v>
      </c>
      <c r="H950" s="72">
        <v>27495</v>
      </c>
      <c r="I950" s="88">
        <f t="shared" si="445"/>
        <v>2825111250</v>
      </c>
      <c r="J950" s="92">
        <f t="shared" si="446"/>
        <v>11300445000</v>
      </c>
      <c r="K950" s="67">
        <v>1222</v>
      </c>
      <c r="L950" s="68">
        <v>4271</v>
      </c>
      <c r="M950" s="68">
        <v>4774</v>
      </c>
      <c r="N950" s="68">
        <v>7038</v>
      </c>
      <c r="O950" s="69">
        <v>1597</v>
      </c>
      <c r="P950" s="67">
        <v>15637961</v>
      </c>
      <c r="Q950" s="68">
        <v>13982280</v>
      </c>
      <c r="R950" s="68">
        <v>6769205</v>
      </c>
      <c r="S950" s="68">
        <v>21524202</v>
      </c>
      <c r="T950" s="69">
        <v>4472321</v>
      </c>
      <c r="U950" s="102">
        <f t="shared" si="425"/>
        <v>12797.022094926349</v>
      </c>
      <c r="V950" s="103">
        <f t="shared" si="426"/>
        <v>3273.7719503629128</v>
      </c>
      <c r="W950" s="103">
        <f t="shared" si="427"/>
        <v>1417.931503979891</v>
      </c>
      <c r="X950" s="103">
        <f t="shared" si="428"/>
        <v>3058.2838874680306</v>
      </c>
      <c r="Y950" s="92">
        <f t="shared" si="429"/>
        <v>2800.4514715090795</v>
      </c>
      <c r="Z950" s="102">
        <f>Coverages!$C$10*G950</f>
        <v>1546593750</v>
      </c>
      <c r="AA950" s="103">
        <f>Coverages!$C$12*G950</f>
        <v>206212500</v>
      </c>
      <c r="AB950" s="103">
        <f>Coverages!$C$14*G950</f>
        <v>1031062500</v>
      </c>
      <c r="AC950" s="103">
        <f>Coverages!$C$16*G950</f>
        <v>20621250</v>
      </c>
      <c r="AD950" s="92">
        <f>Coverages!$C$18*G950</f>
        <v>20621250</v>
      </c>
      <c r="AE950" s="106">
        <f t="shared" si="447"/>
        <v>0.17777777777777778</v>
      </c>
      <c r="AF950" s="107">
        <f t="shared" si="430"/>
        <v>0.6213493362429533</v>
      </c>
      <c r="AG950" s="107">
        <f t="shared" si="431"/>
        <v>0.69452627750500096</v>
      </c>
      <c r="AH950" s="107">
        <f t="shared" si="432"/>
        <v>1.0238952536824877</v>
      </c>
      <c r="AI950" s="108">
        <f t="shared" si="433"/>
        <v>0.23233315148208766</v>
      </c>
      <c r="AJ950" s="106">
        <f t="shared" si="454"/>
        <v>0.1885224308267488</v>
      </c>
      <c r="AK950" s="107">
        <f t="shared" si="448"/>
        <v>0.63498092059376854</v>
      </c>
      <c r="AL950" s="107">
        <f t="shared" si="449"/>
        <v>0.70747092785977739</v>
      </c>
      <c r="AM950" s="107">
        <f t="shared" si="450"/>
        <v>1.0282911014336578</v>
      </c>
      <c r="AN950" s="108">
        <f t="shared" si="451"/>
        <v>0.24420179373564443</v>
      </c>
      <c r="AO950" s="102">
        <f t="shared" si="452"/>
        <v>2275.0261502091289</v>
      </c>
      <c r="AP950" s="103">
        <f t="shared" si="434"/>
        <v>2034.1560283687943</v>
      </c>
      <c r="AQ950" s="103">
        <f t="shared" si="435"/>
        <v>984.79068921622115</v>
      </c>
      <c r="AR950" s="103">
        <f t="shared" si="436"/>
        <v>3131.3623567921441</v>
      </c>
      <c r="AS950" s="92">
        <f t="shared" si="437"/>
        <v>650.6377159483543</v>
      </c>
      <c r="AT950" s="102">
        <f t="shared" si="453"/>
        <v>2282.2148675496501</v>
      </c>
      <c r="AU950" s="103">
        <f t="shared" si="438"/>
        <v>2040.5836348000944</v>
      </c>
      <c r="AV950" s="103">
        <f t="shared" si="439"/>
        <v>987.90246966925099</v>
      </c>
      <c r="AW950" s="103">
        <f t="shared" si="440"/>
        <v>3141.2569590461258</v>
      </c>
      <c r="AX950" s="92">
        <f t="shared" si="441"/>
        <v>652.69362665980043</v>
      </c>
    </row>
    <row r="951" spans="1:50" x14ac:dyDescent="0.2">
      <c r="A951" s="85" t="str">
        <f t="shared" si="442"/>
        <v>2017_3</v>
      </c>
      <c r="B951" s="59">
        <v>2017</v>
      </c>
      <c r="C951" s="59">
        <v>3</v>
      </c>
      <c r="D951" s="83" t="str">
        <f t="shared" si="443"/>
        <v>SYA_Personal</v>
      </c>
      <c r="E951" s="70" t="s">
        <v>36</v>
      </c>
      <c r="F951" s="71" t="s">
        <v>14</v>
      </c>
      <c r="G951" s="88">
        <f t="shared" si="444"/>
        <v>2027</v>
      </c>
      <c r="H951" s="72">
        <v>8108</v>
      </c>
      <c r="I951" s="88">
        <f t="shared" si="445"/>
        <v>833097000</v>
      </c>
      <c r="J951" s="92">
        <f t="shared" si="446"/>
        <v>3332388000</v>
      </c>
      <c r="K951" s="67">
        <v>329</v>
      </c>
      <c r="L951" s="68">
        <v>1099</v>
      </c>
      <c r="M951" s="68">
        <v>1519</v>
      </c>
      <c r="N951" s="68">
        <v>1839</v>
      </c>
      <c r="O951" s="69">
        <v>824</v>
      </c>
      <c r="P951" s="67">
        <v>5806168</v>
      </c>
      <c r="Q951" s="68">
        <v>3911025</v>
      </c>
      <c r="R951" s="68">
        <v>1357083</v>
      </c>
      <c r="S951" s="68">
        <v>5724304</v>
      </c>
      <c r="T951" s="69">
        <v>4306704</v>
      </c>
      <c r="U951" s="102">
        <f t="shared" si="425"/>
        <v>17647.927051671733</v>
      </c>
      <c r="V951" s="103">
        <f t="shared" si="426"/>
        <v>3558.7124658780708</v>
      </c>
      <c r="W951" s="103">
        <f t="shared" si="427"/>
        <v>893.40552995391704</v>
      </c>
      <c r="X951" s="103">
        <f t="shared" si="428"/>
        <v>3112.726481783578</v>
      </c>
      <c r="Y951" s="92">
        <f t="shared" si="429"/>
        <v>5226.5825242718447</v>
      </c>
      <c r="Z951" s="102">
        <f>Coverages!$C$10*G951</f>
        <v>456075000</v>
      </c>
      <c r="AA951" s="103">
        <f>Coverages!$C$12*G951</f>
        <v>60810000</v>
      </c>
      <c r="AB951" s="103">
        <f>Coverages!$C$14*G951</f>
        <v>304050000</v>
      </c>
      <c r="AC951" s="103">
        <f>Coverages!$C$16*G951</f>
        <v>6081000</v>
      </c>
      <c r="AD951" s="92">
        <f>Coverages!$C$18*G951</f>
        <v>6081000</v>
      </c>
      <c r="AE951" s="106">
        <f t="shared" si="447"/>
        <v>0.16230883078441047</v>
      </c>
      <c r="AF951" s="107">
        <f t="shared" si="430"/>
        <v>0.54218056240749879</v>
      </c>
      <c r="AG951" s="107">
        <f t="shared" si="431"/>
        <v>0.74938332511100147</v>
      </c>
      <c r="AH951" s="107">
        <f t="shared" si="432"/>
        <v>0.90725209669462259</v>
      </c>
      <c r="AI951" s="108">
        <f t="shared" si="433"/>
        <v>0.40651208682782436</v>
      </c>
      <c r="AJ951" s="106">
        <f t="shared" si="454"/>
        <v>0.18139163040127812</v>
      </c>
      <c r="AK951" s="107">
        <f t="shared" si="448"/>
        <v>0.56796443415726117</v>
      </c>
      <c r="AL951" s="107">
        <f t="shared" si="449"/>
        <v>0.7718110923927195</v>
      </c>
      <c r="AM951" s="107">
        <f t="shared" si="450"/>
        <v>0.92226432246668388</v>
      </c>
      <c r="AN951" s="108">
        <f t="shared" si="451"/>
        <v>0.4319318627276813</v>
      </c>
      <c r="AO951" s="102">
        <f t="shared" si="452"/>
        <v>2864.4144055254069</v>
      </c>
      <c r="AP951" s="103">
        <f t="shared" si="434"/>
        <v>1929.4647261963494</v>
      </c>
      <c r="AQ951" s="103">
        <f t="shared" si="435"/>
        <v>669.50320670942278</v>
      </c>
      <c r="AR951" s="103">
        <f t="shared" si="436"/>
        <v>2824.0276270350273</v>
      </c>
      <c r="AS951" s="92">
        <f t="shared" si="437"/>
        <v>2124.6689689195855</v>
      </c>
      <c r="AT951" s="102">
        <f t="shared" si="453"/>
        <v>2873.4654951164193</v>
      </c>
      <c r="AU951" s="103">
        <f t="shared" si="438"/>
        <v>1935.5615249227537</v>
      </c>
      <c r="AV951" s="103">
        <f t="shared" si="439"/>
        <v>671.61872934249845</v>
      </c>
      <c r="AW951" s="103">
        <f t="shared" si="440"/>
        <v>2832.9511008907944</v>
      </c>
      <c r="AX951" s="92">
        <f t="shared" si="441"/>
        <v>2131.3825817096345</v>
      </c>
    </row>
    <row r="952" spans="1:50" x14ac:dyDescent="0.2">
      <c r="A952" s="85" t="str">
        <f t="shared" si="442"/>
        <v>2017_3</v>
      </c>
      <c r="B952" s="59">
        <v>2017</v>
      </c>
      <c r="C952" s="59">
        <v>3</v>
      </c>
      <c r="D952" s="83" t="str">
        <f t="shared" si="443"/>
        <v>LSH_Personal</v>
      </c>
      <c r="E952" s="70" t="s">
        <v>37</v>
      </c>
      <c r="F952" s="71" t="s">
        <v>14</v>
      </c>
      <c r="G952" s="88">
        <f t="shared" si="444"/>
        <v>3792</v>
      </c>
      <c r="H952" s="72">
        <v>15168</v>
      </c>
      <c r="I952" s="88">
        <f t="shared" si="445"/>
        <v>1558512000</v>
      </c>
      <c r="J952" s="92">
        <f t="shared" si="446"/>
        <v>6234048000</v>
      </c>
      <c r="K952" s="67">
        <v>640</v>
      </c>
      <c r="L952" s="68">
        <v>2498</v>
      </c>
      <c r="M952" s="68">
        <v>1922</v>
      </c>
      <c r="N952" s="68">
        <v>4483</v>
      </c>
      <c r="O952" s="69">
        <v>1889</v>
      </c>
      <c r="P952" s="67">
        <v>12702060</v>
      </c>
      <c r="Q952" s="68">
        <v>7133451</v>
      </c>
      <c r="R952" s="68">
        <v>2283083</v>
      </c>
      <c r="S952" s="68">
        <v>13972670</v>
      </c>
      <c r="T952" s="69">
        <v>10736390</v>
      </c>
      <c r="U952" s="102">
        <f t="shared" si="425"/>
        <v>19846.96875</v>
      </c>
      <c r="V952" s="103">
        <f t="shared" si="426"/>
        <v>2855.6649319455564</v>
      </c>
      <c r="W952" s="103">
        <f t="shared" si="427"/>
        <v>1187.8683662851197</v>
      </c>
      <c r="X952" s="103">
        <f t="shared" si="428"/>
        <v>3116.8124024091012</v>
      </c>
      <c r="Y952" s="92">
        <f t="shared" si="429"/>
        <v>5683.6368448914773</v>
      </c>
      <c r="Z952" s="102">
        <f>Coverages!$C$10*G952</f>
        <v>853200000</v>
      </c>
      <c r="AA952" s="103">
        <f>Coverages!$C$12*G952</f>
        <v>113760000</v>
      </c>
      <c r="AB952" s="103">
        <f>Coverages!$C$14*G952</f>
        <v>568800000</v>
      </c>
      <c r="AC952" s="103">
        <f>Coverages!$C$16*G952</f>
        <v>11376000</v>
      </c>
      <c r="AD952" s="92">
        <f>Coverages!$C$18*G952</f>
        <v>11376000</v>
      </c>
      <c r="AE952" s="106">
        <f t="shared" si="447"/>
        <v>0.16877637130801687</v>
      </c>
      <c r="AF952" s="107">
        <f t="shared" si="430"/>
        <v>0.65875527426160341</v>
      </c>
      <c r="AG952" s="107">
        <f t="shared" si="431"/>
        <v>0.50685654008438819</v>
      </c>
      <c r="AH952" s="107">
        <f t="shared" si="432"/>
        <v>1.1822257383966244</v>
      </c>
      <c r="AI952" s="108">
        <f t="shared" si="433"/>
        <v>0.49815400843881857</v>
      </c>
      <c r="AJ952" s="106">
        <f t="shared" si="454"/>
        <v>0.18294854673238461</v>
      </c>
      <c r="AK952" s="107">
        <f t="shared" si="448"/>
        <v>0.6766950406437785</v>
      </c>
      <c r="AL952" s="107">
        <f t="shared" si="449"/>
        <v>0.52577348167830307</v>
      </c>
      <c r="AM952" s="107">
        <f t="shared" si="450"/>
        <v>1.1997878535777502</v>
      </c>
      <c r="AN952" s="108">
        <f t="shared" si="451"/>
        <v>0.51707259999699995</v>
      </c>
      <c r="AO952" s="102">
        <f t="shared" si="452"/>
        <v>3349.6993670886077</v>
      </c>
      <c r="AP952" s="103">
        <f t="shared" si="434"/>
        <v>1881.184335443038</v>
      </c>
      <c r="AQ952" s="103">
        <f t="shared" si="435"/>
        <v>602.07885021097047</v>
      </c>
      <c r="AR952" s="103">
        <f t="shared" si="436"/>
        <v>3684.7758438818564</v>
      </c>
      <c r="AS952" s="92">
        <f t="shared" si="437"/>
        <v>2831.3264767932487</v>
      </c>
      <c r="AT952" s="102">
        <f t="shared" si="453"/>
        <v>3360.2838792374059</v>
      </c>
      <c r="AU952" s="103">
        <f t="shared" si="438"/>
        <v>1887.1285758868996</v>
      </c>
      <c r="AV952" s="103">
        <f t="shared" si="439"/>
        <v>603.98132270363817</v>
      </c>
      <c r="AW952" s="103">
        <f t="shared" si="440"/>
        <v>3696.4191438950943</v>
      </c>
      <c r="AX952" s="92">
        <f t="shared" si="441"/>
        <v>2840.2730138422971</v>
      </c>
    </row>
    <row r="953" spans="1:50" x14ac:dyDescent="0.2">
      <c r="A953" s="85" t="str">
        <f t="shared" si="442"/>
        <v>2017_3</v>
      </c>
      <c r="B953" s="59">
        <v>2017</v>
      </c>
      <c r="C953" s="59">
        <v>3</v>
      </c>
      <c r="D953" s="83" t="str">
        <f t="shared" si="443"/>
        <v>SYH_Personal</v>
      </c>
      <c r="E953" s="70" t="s">
        <v>38</v>
      </c>
      <c r="F953" s="71" t="s">
        <v>14</v>
      </c>
      <c r="G953" s="88">
        <f t="shared" si="444"/>
        <v>1979</v>
      </c>
      <c r="H953" s="72">
        <v>7916</v>
      </c>
      <c r="I953" s="88">
        <f t="shared" si="445"/>
        <v>813369000</v>
      </c>
      <c r="J953" s="92">
        <f t="shared" si="446"/>
        <v>3253476000</v>
      </c>
      <c r="K953" s="67">
        <v>391</v>
      </c>
      <c r="L953" s="68">
        <v>1561</v>
      </c>
      <c r="M953" s="68">
        <v>1316</v>
      </c>
      <c r="N953" s="68">
        <v>2879</v>
      </c>
      <c r="O953" s="69">
        <v>39</v>
      </c>
      <c r="P953" s="67">
        <v>5017132</v>
      </c>
      <c r="Q953" s="68">
        <v>4510087</v>
      </c>
      <c r="R953" s="68">
        <v>2623351</v>
      </c>
      <c r="S953" s="68">
        <v>7619233</v>
      </c>
      <c r="T953" s="69">
        <v>267824</v>
      </c>
      <c r="U953" s="102">
        <f t="shared" si="425"/>
        <v>12831.539641943735</v>
      </c>
      <c r="V953" s="103">
        <f t="shared" si="426"/>
        <v>2889.2293401665597</v>
      </c>
      <c r="W953" s="103">
        <f t="shared" si="427"/>
        <v>1993.427811550152</v>
      </c>
      <c r="X953" s="103">
        <f t="shared" si="428"/>
        <v>2646.4859326154915</v>
      </c>
      <c r="Y953" s="92">
        <f t="shared" si="429"/>
        <v>6867.2820512820517</v>
      </c>
      <c r="Z953" s="102">
        <f>Coverages!$C$10*G953</f>
        <v>445275000</v>
      </c>
      <c r="AA953" s="103">
        <f>Coverages!$C$12*G953</f>
        <v>59370000</v>
      </c>
      <c r="AB953" s="103">
        <f>Coverages!$C$14*G953</f>
        <v>296850000</v>
      </c>
      <c r="AC953" s="103">
        <f>Coverages!$C$16*G953</f>
        <v>5937000</v>
      </c>
      <c r="AD953" s="92">
        <f>Coverages!$C$18*G953</f>
        <v>5937000</v>
      </c>
      <c r="AE953" s="106">
        <f t="shared" si="447"/>
        <v>0.1975745325922183</v>
      </c>
      <c r="AF953" s="107">
        <f t="shared" si="430"/>
        <v>0.78878221323900966</v>
      </c>
      <c r="AG953" s="107">
        <f t="shared" si="431"/>
        <v>0.66498231430015164</v>
      </c>
      <c r="AH953" s="107">
        <f t="shared" si="432"/>
        <v>1.4547751389590702</v>
      </c>
      <c r="AI953" s="108">
        <f t="shared" si="433"/>
        <v>1.9706922688226377E-2</v>
      </c>
      <c r="AJ953" s="106">
        <f t="shared" si="454"/>
        <v>0.21842908424380175</v>
      </c>
      <c r="AK953" s="107">
        <f t="shared" si="448"/>
        <v>0.81016069315536099</v>
      </c>
      <c r="AL953" s="107">
        <f t="shared" si="449"/>
        <v>0.68970365036825698</v>
      </c>
      <c r="AM953" s="107">
        <f t="shared" si="450"/>
        <v>1.4973770731217366</v>
      </c>
      <c r="AN953" s="108">
        <f t="shared" si="451"/>
        <v>2.6986738616050637E-2</v>
      </c>
      <c r="AO953" s="102">
        <f t="shared" si="452"/>
        <v>2535.1854471955535</v>
      </c>
      <c r="AP953" s="103">
        <f t="shared" si="434"/>
        <v>2278.9727134916625</v>
      </c>
      <c r="AQ953" s="103">
        <f t="shared" si="435"/>
        <v>1325.5942395149066</v>
      </c>
      <c r="AR953" s="103">
        <f t="shared" si="436"/>
        <v>3850.0419403739261</v>
      </c>
      <c r="AS953" s="92">
        <f t="shared" si="437"/>
        <v>135.33299646286002</v>
      </c>
      <c r="AT953" s="102">
        <f t="shared" si="453"/>
        <v>2543.196226141552</v>
      </c>
      <c r="AU953" s="103">
        <f t="shared" si="438"/>
        <v>2286.1739013384686</v>
      </c>
      <c r="AV953" s="103">
        <f t="shared" si="439"/>
        <v>1329.7829044650741</v>
      </c>
      <c r="AW953" s="103">
        <f t="shared" si="440"/>
        <v>3862.2074547157968</v>
      </c>
      <c r="AX953" s="92">
        <f t="shared" si="441"/>
        <v>135.76062700166847</v>
      </c>
    </row>
    <row r="954" spans="1:50" x14ac:dyDescent="0.2">
      <c r="A954" s="85" t="str">
        <f t="shared" si="442"/>
        <v>2017_3</v>
      </c>
      <c r="B954" s="59">
        <v>2017</v>
      </c>
      <c r="C954" s="59">
        <v>3</v>
      </c>
      <c r="D954" s="83" t="str">
        <f t="shared" si="443"/>
        <v>MSH_Personal</v>
      </c>
      <c r="E954" s="70" t="s">
        <v>39</v>
      </c>
      <c r="F954" s="71" t="s">
        <v>14</v>
      </c>
      <c r="G954" s="88">
        <f t="shared" si="444"/>
        <v>5046.5</v>
      </c>
      <c r="H954" s="72">
        <v>20186</v>
      </c>
      <c r="I954" s="88">
        <f t="shared" si="445"/>
        <v>2074111500</v>
      </c>
      <c r="J954" s="92">
        <f t="shared" si="446"/>
        <v>8296446000</v>
      </c>
      <c r="K954" s="67">
        <v>948</v>
      </c>
      <c r="L954" s="68">
        <v>3345</v>
      </c>
      <c r="M954" s="68">
        <v>1613</v>
      </c>
      <c r="N954" s="68">
        <v>6097</v>
      </c>
      <c r="O954" s="69">
        <v>1647</v>
      </c>
      <c r="P954" s="67">
        <v>15401336</v>
      </c>
      <c r="Q954" s="68">
        <v>8740744</v>
      </c>
      <c r="R954" s="68">
        <v>1478579</v>
      </c>
      <c r="S954" s="68">
        <v>17493662</v>
      </c>
      <c r="T954" s="69">
        <v>8458016</v>
      </c>
      <c r="U954" s="102">
        <f t="shared" si="425"/>
        <v>16246.135021097047</v>
      </c>
      <c r="V954" s="103">
        <f t="shared" si="426"/>
        <v>2613.0774289985052</v>
      </c>
      <c r="W954" s="103">
        <f t="shared" si="427"/>
        <v>916.66398016119035</v>
      </c>
      <c r="X954" s="103">
        <f t="shared" si="428"/>
        <v>2869.2245366573725</v>
      </c>
      <c r="Y954" s="92">
        <f t="shared" si="429"/>
        <v>5135.4074074074078</v>
      </c>
      <c r="Z954" s="102">
        <f>Coverages!$C$10*G954</f>
        <v>1135462500</v>
      </c>
      <c r="AA954" s="103">
        <f>Coverages!$C$12*G954</f>
        <v>151395000</v>
      </c>
      <c r="AB954" s="103">
        <f>Coverages!$C$14*G954</f>
        <v>756975000</v>
      </c>
      <c r="AC954" s="103">
        <f>Coverages!$C$16*G954</f>
        <v>15139500</v>
      </c>
      <c r="AD954" s="92">
        <f>Coverages!$C$18*G954</f>
        <v>15139500</v>
      </c>
      <c r="AE954" s="106">
        <f t="shared" si="447"/>
        <v>0.18785296740315069</v>
      </c>
      <c r="AF954" s="107">
        <f t="shared" si="430"/>
        <v>0.66283562865352219</v>
      </c>
      <c r="AG954" s="107">
        <f t="shared" si="431"/>
        <v>0.31962746457941149</v>
      </c>
      <c r="AH954" s="107">
        <f t="shared" si="432"/>
        <v>1.2081640741107698</v>
      </c>
      <c r="AI954" s="108">
        <f t="shared" si="433"/>
        <v>0.3263648072921827</v>
      </c>
      <c r="AJ954" s="106">
        <f t="shared" si="454"/>
        <v>0.20066408869623761</v>
      </c>
      <c r="AK954" s="107">
        <f t="shared" si="448"/>
        <v>0.67834108463499754</v>
      </c>
      <c r="AL954" s="107">
        <f t="shared" si="449"/>
        <v>0.33492270170011601</v>
      </c>
      <c r="AM954" s="107">
        <f t="shared" si="450"/>
        <v>1.2246125866608881</v>
      </c>
      <c r="AN954" s="108">
        <f t="shared" si="451"/>
        <v>0.3417436914988321</v>
      </c>
      <c r="AO954" s="102">
        <f t="shared" si="452"/>
        <v>3051.8846725453286</v>
      </c>
      <c r="AP954" s="103">
        <f t="shared" si="434"/>
        <v>1732.0408203705538</v>
      </c>
      <c r="AQ954" s="103">
        <f t="shared" si="435"/>
        <v>292.99098385019323</v>
      </c>
      <c r="AR954" s="103">
        <f t="shared" si="436"/>
        <v>3466.4940057465569</v>
      </c>
      <c r="AS954" s="92">
        <f t="shared" si="437"/>
        <v>1676.0162488853662</v>
      </c>
      <c r="AT954" s="102">
        <f t="shared" si="453"/>
        <v>3061.5281380785846</v>
      </c>
      <c r="AU954" s="103">
        <f t="shared" si="438"/>
        <v>1737.5137912543144</v>
      </c>
      <c r="AV954" s="103">
        <f t="shared" si="439"/>
        <v>293.9167883144745</v>
      </c>
      <c r="AW954" s="103">
        <f t="shared" si="440"/>
        <v>3477.4475702001487</v>
      </c>
      <c r="AX954" s="92">
        <f t="shared" si="441"/>
        <v>1681.3121911189312</v>
      </c>
    </row>
    <row r="955" spans="1:50" x14ac:dyDescent="0.2">
      <c r="A955" s="85" t="str">
        <f t="shared" si="442"/>
        <v>2017_3</v>
      </c>
      <c r="B955" s="59">
        <v>2017</v>
      </c>
      <c r="C955" s="59">
        <v>3</v>
      </c>
      <c r="D955" s="83" t="str">
        <f t="shared" si="443"/>
        <v>SMH_Personal</v>
      </c>
      <c r="E955" s="70" t="s">
        <v>40</v>
      </c>
      <c r="F955" s="71" t="s">
        <v>14</v>
      </c>
      <c r="G955" s="88">
        <f t="shared" si="444"/>
        <v>3823</v>
      </c>
      <c r="H955" s="72">
        <v>15292</v>
      </c>
      <c r="I955" s="88">
        <f t="shared" si="445"/>
        <v>1571253000</v>
      </c>
      <c r="J955" s="92">
        <f t="shared" si="446"/>
        <v>6285012000</v>
      </c>
      <c r="K955" s="67">
        <v>507</v>
      </c>
      <c r="L955" s="68">
        <v>2371</v>
      </c>
      <c r="M955" s="68">
        <v>4457</v>
      </c>
      <c r="N955" s="68">
        <v>4333</v>
      </c>
      <c r="O955" s="69">
        <v>700</v>
      </c>
      <c r="P955" s="67">
        <v>7500820</v>
      </c>
      <c r="Q955" s="68">
        <v>9252792</v>
      </c>
      <c r="R955" s="68">
        <v>3370419</v>
      </c>
      <c r="S955" s="68">
        <v>16563118</v>
      </c>
      <c r="T955" s="69">
        <v>1928163</v>
      </c>
      <c r="U955" s="102">
        <f t="shared" si="425"/>
        <v>14794.516765285996</v>
      </c>
      <c r="V955" s="103">
        <f t="shared" si="426"/>
        <v>3902.4850274145929</v>
      </c>
      <c r="W955" s="103">
        <f t="shared" si="427"/>
        <v>756.20798743549472</v>
      </c>
      <c r="X955" s="103">
        <f t="shared" si="428"/>
        <v>3822.5520424648048</v>
      </c>
      <c r="Y955" s="92">
        <f t="shared" si="429"/>
        <v>2754.5185714285712</v>
      </c>
      <c r="Z955" s="102">
        <f>Coverages!$C$10*G955</f>
        <v>860175000</v>
      </c>
      <c r="AA955" s="103">
        <f>Coverages!$C$12*G955</f>
        <v>114690000</v>
      </c>
      <c r="AB955" s="103">
        <f>Coverages!$C$14*G955</f>
        <v>573450000</v>
      </c>
      <c r="AC955" s="103">
        <f>Coverages!$C$16*G955</f>
        <v>11469000</v>
      </c>
      <c r="AD955" s="92">
        <f>Coverages!$C$18*G955</f>
        <v>11469000</v>
      </c>
      <c r="AE955" s="106">
        <f t="shared" si="447"/>
        <v>0.13261836254250589</v>
      </c>
      <c r="AF955" s="107">
        <f t="shared" si="430"/>
        <v>0.62019356526288261</v>
      </c>
      <c r="AG955" s="107">
        <f t="shared" si="431"/>
        <v>1.1658383468480251</v>
      </c>
      <c r="AH955" s="107">
        <f t="shared" si="432"/>
        <v>1.133403086581219</v>
      </c>
      <c r="AI955" s="108">
        <f t="shared" si="433"/>
        <v>0.18310227569971227</v>
      </c>
      <c r="AJ955" s="106">
        <f t="shared" si="454"/>
        <v>0.14539924128703388</v>
      </c>
      <c r="AK955" s="107">
        <f t="shared" si="448"/>
        <v>0.63848292739813717</v>
      </c>
      <c r="AL955" s="107">
        <f t="shared" si="449"/>
        <v>1.182408076399142</v>
      </c>
      <c r="AM955" s="107">
        <f t="shared" si="450"/>
        <v>1.1480561661045607</v>
      </c>
      <c r="AN955" s="108">
        <f t="shared" si="451"/>
        <v>0.19767646768326264</v>
      </c>
      <c r="AO955" s="102">
        <f t="shared" si="452"/>
        <v>1962.0245880198797</v>
      </c>
      <c r="AP955" s="103">
        <f t="shared" si="434"/>
        <v>2420.2961025372742</v>
      </c>
      <c r="AQ955" s="103">
        <f t="shared" si="435"/>
        <v>881.61626994506935</v>
      </c>
      <c r="AR955" s="103">
        <f t="shared" si="436"/>
        <v>4332.4922835469524</v>
      </c>
      <c r="AS955" s="92">
        <f t="shared" si="437"/>
        <v>504.35861888569184</v>
      </c>
      <c r="AT955" s="102">
        <f t="shared" si="453"/>
        <v>1968.2242706816069</v>
      </c>
      <c r="AU955" s="103">
        <f t="shared" si="438"/>
        <v>2427.943849601591</v>
      </c>
      <c r="AV955" s="103">
        <f t="shared" si="439"/>
        <v>884.40203579960996</v>
      </c>
      <c r="AW955" s="103">
        <f t="shared" si="440"/>
        <v>4346.1822635076423</v>
      </c>
      <c r="AX955" s="92">
        <f t="shared" si="441"/>
        <v>505.95231113801674</v>
      </c>
    </row>
    <row r="956" spans="1:50" x14ac:dyDescent="0.2">
      <c r="A956" s="85" t="str">
        <f t="shared" si="442"/>
        <v>2017_4</v>
      </c>
      <c r="B956" s="59">
        <v>2017</v>
      </c>
      <c r="C956" s="59">
        <v>4</v>
      </c>
      <c r="D956" s="83" t="str">
        <f t="shared" si="443"/>
        <v>SML_Personal</v>
      </c>
      <c r="E956" s="70" t="s">
        <v>13</v>
      </c>
      <c r="F956" s="71" t="s">
        <v>14</v>
      </c>
      <c r="G956" s="88">
        <f t="shared" si="444"/>
        <v>5811.5</v>
      </c>
      <c r="H956" s="72">
        <v>23246</v>
      </c>
      <c r="I956" s="88">
        <f t="shared" si="445"/>
        <v>2388526500</v>
      </c>
      <c r="J956" s="92">
        <f t="shared" si="446"/>
        <v>9554106000</v>
      </c>
      <c r="K956" s="67">
        <v>147</v>
      </c>
      <c r="L956" s="68">
        <v>2554</v>
      </c>
      <c r="M956" s="68">
        <v>1380</v>
      </c>
      <c r="N956" s="68">
        <v>4456</v>
      </c>
      <c r="O956" s="69">
        <v>596</v>
      </c>
      <c r="P956" s="67">
        <v>2475972</v>
      </c>
      <c r="Q956" s="68">
        <v>4939899</v>
      </c>
      <c r="R956" s="68">
        <v>2494737</v>
      </c>
      <c r="S956" s="68">
        <v>8973942</v>
      </c>
      <c r="T956" s="69">
        <v>1985400</v>
      </c>
      <c r="U956" s="102">
        <f t="shared" si="425"/>
        <v>16843.34693877551</v>
      </c>
      <c r="V956" s="103">
        <f t="shared" si="426"/>
        <v>1934.1812842599843</v>
      </c>
      <c r="W956" s="103">
        <f t="shared" si="427"/>
        <v>1807.7804347826086</v>
      </c>
      <c r="X956" s="103">
        <f t="shared" si="428"/>
        <v>2013.9008078994614</v>
      </c>
      <c r="Y956" s="92">
        <f t="shared" si="429"/>
        <v>3331.2080536912754</v>
      </c>
      <c r="Z956" s="102">
        <f>Coverages!$C$10*G956</f>
        <v>1307587500</v>
      </c>
      <c r="AA956" s="103">
        <f>Coverages!$C$12*G956</f>
        <v>174345000</v>
      </c>
      <c r="AB956" s="103">
        <f>Coverages!$C$14*G956</f>
        <v>871725000</v>
      </c>
      <c r="AC956" s="103">
        <f>Coverages!$C$16*G956</f>
        <v>17434500</v>
      </c>
      <c r="AD956" s="92">
        <f>Coverages!$C$18*G956</f>
        <v>17434500</v>
      </c>
      <c r="AE956" s="106">
        <f t="shared" si="447"/>
        <v>2.5294674352576787E-2</v>
      </c>
      <c r="AF956" s="107">
        <f t="shared" si="430"/>
        <v>0.43947345779919128</v>
      </c>
      <c r="AG956" s="107">
        <f t="shared" si="431"/>
        <v>0.23746020820786373</v>
      </c>
      <c r="AH956" s="107">
        <f t="shared" si="432"/>
        <v>0.76675557085089907</v>
      </c>
      <c r="AI956" s="108">
        <f t="shared" si="433"/>
        <v>0.10255527832745419</v>
      </c>
      <c r="AJ956" s="106">
        <f t="shared" si="454"/>
        <v>3.0093809893147559E-2</v>
      </c>
      <c r="AK956" s="107">
        <f t="shared" si="448"/>
        <v>0.45464313070519657</v>
      </c>
      <c r="AL956" s="107">
        <f t="shared" si="449"/>
        <v>0.25046605033096481</v>
      </c>
      <c r="AM956" s="107">
        <f t="shared" si="450"/>
        <v>0.77968102792979543</v>
      </c>
      <c r="AN956" s="108">
        <f t="shared" si="451"/>
        <v>0.11182773179485735</v>
      </c>
      <c r="AO956" s="102">
        <f t="shared" si="452"/>
        <v>426.04697582379765</v>
      </c>
      <c r="AP956" s="103">
        <f t="shared" si="434"/>
        <v>850.02133700421575</v>
      </c>
      <c r="AQ956" s="103">
        <f t="shared" si="435"/>
        <v>429.27591843758069</v>
      </c>
      <c r="AR956" s="103">
        <f t="shared" si="436"/>
        <v>1544.1696635980384</v>
      </c>
      <c r="AS956" s="92">
        <f t="shared" si="437"/>
        <v>341.63296911296567</v>
      </c>
      <c r="AT956" s="102">
        <f t="shared" si="453"/>
        <v>427.39321585831311</v>
      </c>
      <c r="AU956" s="103">
        <f t="shared" si="438"/>
        <v>852.70726794376708</v>
      </c>
      <c r="AV956" s="103">
        <f t="shared" si="439"/>
        <v>430.63236141229407</v>
      </c>
      <c r="AW956" s="103">
        <f t="shared" si="440"/>
        <v>1549.0489917923071</v>
      </c>
      <c r="AX956" s="92">
        <f t="shared" si="441"/>
        <v>342.71247444037931</v>
      </c>
    </row>
    <row r="957" spans="1:50" x14ac:dyDescent="0.2">
      <c r="A957" s="85" t="str">
        <f t="shared" si="442"/>
        <v>2017_4</v>
      </c>
      <c r="B957" s="59">
        <v>2017</v>
      </c>
      <c r="C957" s="59">
        <v>4</v>
      </c>
      <c r="D957" s="83" t="str">
        <f t="shared" si="443"/>
        <v>LSL_Personal</v>
      </c>
      <c r="E957" s="70" t="s">
        <v>15</v>
      </c>
      <c r="F957" s="71" t="s">
        <v>14</v>
      </c>
      <c r="G957" s="88">
        <f t="shared" si="444"/>
        <v>1394.5</v>
      </c>
      <c r="H957" s="72">
        <v>5578</v>
      </c>
      <c r="I957" s="88">
        <f t="shared" si="445"/>
        <v>573139500</v>
      </c>
      <c r="J957" s="92">
        <f t="shared" si="446"/>
        <v>2292558000</v>
      </c>
      <c r="K957" s="67">
        <v>25</v>
      </c>
      <c r="L957" s="68">
        <v>390</v>
      </c>
      <c r="M957" s="68">
        <v>1100</v>
      </c>
      <c r="N957" s="68">
        <v>708</v>
      </c>
      <c r="O957" s="69">
        <v>88</v>
      </c>
      <c r="P957" s="67">
        <v>542942</v>
      </c>
      <c r="Q957" s="68">
        <v>1365815</v>
      </c>
      <c r="R957" s="68">
        <v>2585161</v>
      </c>
      <c r="S957" s="68">
        <v>2462145</v>
      </c>
      <c r="T957" s="69">
        <v>597125</v>
      </c>
      <c r="U957" s="102">
        <f t="shared" si="425"/>
        <v>21717.68</v>
      </c>
      <c r="V957" s="103">
        <f t="shared" si="426"/>
        <v>3502.0897435897436</v>
      </c>
      <c r="W957" s="103">
        <f t="shared" si="427"/>
        <v>2350.1463636363637</v>
      </c>
      <c r="X957" s="103">
        <f t="shared" si="428"/>
        <v>3477.6059322033898</v>
      </c>
      <c r="Y957" s="92">
        <f t="shared" si="429"/>
        <v>6785.511363636364</v>
      </c>
      <c r="Z957" s="102">
        <f>Coverages!$C$10*G957</f>
        <v>313762500</v>
      </c>
      <c r="AA957" s="103">
        <f>Coverages!$C$12*G957</f>
        <v>41835000</v>
      </c>
      <c r="AB957" s="103">
        <f>Coverages!$C$14*G957</f>
        <v>209175000</v>
      </c>
      <c r="AC957" s="103">
        <f>Coverages!$C$16*G957</f>
        <v>4183500</v>
      </c>
      <c r="AD957" s="92">
        <f>Coverages!$C$18*G957</f>
        <v>4183500</v>
      </c>
      <c r="AE957" s="106">
        <f t="shared" si="447"/>
        <v>1.7927572606669058E-2</v>
      </c>
      <c r="AF957" s="107">
        <f t="shared" si="430"/>
        <v>0.27967013266403729</v>
      </c>
      <c r="AG957" s="107">
        <f t="shared" si="431"/>
        <v>0.78881319469343847</v>
      </c>
      <c r="AH957" s="107">
        <f t="shared" si="432"/>
        <v>0.5077088562208677</v>
      </c>
      <c r="AI957" s="108">
        <f t="shared" si="433"/>
        <v>6.3105055575475077E-2</v>
      </c>
      <c r="AJ957" s="106">
        <f t="shared" si="454"/>
        <v>2.6206597067734518E-2</v>
      </c>
      <c r="AK957" s="107">
        <f t="shared" si="448"/>
        <v>0.30767512235780642</v>
      </c>
      <c r="AL957" s="107">
        <f t="shared" si="449"/>
        <v>0.81427957000764983</v>
      </c>
      <c r="AM957" s="107">
        <f t="shared" si="450"/>
        <v>0.53890242346263462</v>
      </c>
      <c r="AN957" s="108">
        <f t="shared" si="451"/>
        <v>7.8276404131867705E-2</v>
      </c>
      <c r="AO957" s="102">
        <f t="shared" si="452"/>
        <v>389.34528504840443</v>
      </c>
      <c r="AP957" s="103">
        <f t="shared" si="434"/>
        <v>979.42990319110788</v>
      </c>
      <c r="AQ957" s="103">
        <f t="shared" si="435"/>
        <v>1853.8264610971673</v>
      </c>
      <c r="AR957" s="103">
        <f t="shared" si="436"/>
        <v>1765.6113302258875</v>
      </c>
      <c r="AS957" s="92">
        <f t="shared" si="437"/>
        <v>428.20007171029044</v>
      </c>
      <c r="AT957" s="102">
        <f t="shared" si="453"/>
        <v>390.57555363315032</v>
      </c>
      <c r="AU957" s="103">
        <f t="shared" si="438"/>
        <v>982.5247444210637</v>
      </c>
      <c r="AV957" s="103">
        <f t="shared" si="439"/>
        <v>1859.6842550508682</v>
      </c>
      <c r="AW957" s="103">
        <f t="shared" si="440"/>
        <v>1771.1903785304746</v>
      </c>
      <c r="AX957" s="92">
        <f t="shared" si="441"/>
        <v>429.55311518209106</v>
      </c>
    </row>
    <row r="958" spans="1:50" x14ac:dyDescent="0.2">
      <c r="A958" s="85" t="str">
        <f t="shared" si="442"/>
        <v>2017_4</v>
      </c>
      <c r="B958" s="59">
        <v>2017</v>
      </c>
      <c r="C958" s="59">
        <v>4</v>
      </c>
      <c r="D958" s="83" t="str">
        <f t="shared" si="443"/>
        <v>MYA_Personal</v>
      </c>
      <c r="E958" s="70" t="s">
        <v>16</v>
      </c>
      <c r="F958" s="71" t="s">
        <v>14</v>
      </c>
      <c r="G958" s="88">
        <f t="shared" si="444"/>
        <v>1411</v>
      </c>
      <c r="H958" s="72">
        <v>5644</v>
      </c>
      <c r="I958" s="88">
        <f t="shared" si="445"/>
        <v>579921000</v>
      </c>
      <c r="J958" s="92">
        <f t="shared" si="446"/>
        <v>2319684000</v>
      </c>
      <c r="K958" s="67">
        <v>108</v>
      </c>
      <c r="L958" s="68">
        <v>703</v>
      </c>
      <c r="M958" s="68">
        <v>448</v>
      </c>
      <c r="N958" s="68">
        <v>1432</v>
      </c>
      <c r="O958" s="69">
        <v>158</v>
      </c>
      <c r="P958" s="67">
        <v>1031893</v>
      </c>
      <c r="Q958" s="68">
        <v>2493952</v>
      </c>
      <c r="R958" s="68">
        <v>464185</v>
      </c>
      <c r="S958" s="68">
        <v>4185552</v>
      </c>
      <c r="T958" s="69">
        <v>783744</v>
      </c>
      <c r="U958" s="102">
        <f t="shared" si="425"/>
        <v>9554.5648148148157</v>
      </c>
      <c r="V958" s="103">
        <f t="shared" si="426"/>
        <v>3547.5846372688479</v>
      </c>
      <c r="W958" s="103">
        <f t="shared" si="427"/>
        <v>1036.1272321428571</v>
      </c>
      <c r="X958" s="103">
        <f t="shared" si="428"/>
        <v>2922.8715083798884</v>
      </c>
      <c r="Y958" s="92">
        <f t="shared" si="429"/>
        <v>4960.4050632911394</v>
      </c>
      <c r="Z958" s="102">
        <f>Coverages!$C$10*G958</f>
        <v>317475000</v>
      </c>
      <c r="AA958" s="103">
        <f>Coverages!$C$12*G958</f>
        <v>42330000</v>
      </c>
      <c r="AB958" s="103">
        <f>Coverages!$C$14*G958</f>
        <v>211650000</v>
      </c>
      <c r="AC958" s="103">
        <f>Coverages!$C$16*G958</f>
        <v>4233000</v>
      </c>
      <c r="AD958" s="92">
        <f>Coverages!$C$18*G958</f>
        <v>4233000</v>
      </c>
      <c r="AE958" s="106">
        <f t="shared" si="447"/>
        <v>7.6541459957476965E-2</v>
      </c>
      <c r="AF958" s="107">
        <f t="shared" si="430"/>
        <v>0.4982282069454288</v>
      </c>
      <c r="AG958" s="107">
        <f t="shared" si="431"/>
        <v>0.31750531537916371</v>
      </c>
      <c r="AH958" s="107">
        <f t="shared" si="432"/>
        <v>1.0148830616583984</v>
      </c>
      <c r="AI958" s="108">
        <f t="shared" si="433"/>
        <v>0.11197732104890148</v>
      </c>
      <c r="AJ958" s="106">
        <f t="shared" si="454"/>
        <v>9.3032554671472728E-2</v>
      </c>
      <c r="AK958" s="107">
        <f t="shared" si="448"/>
        <v>0.52924234328608732</v>
      </c>
      <c r="AL958" s="107">
        <f t="shared" si="449"/>
        <v>0.34638002004847696</v>
      </c>
      <c r="AM958" s="107">
        <f t="shared" si="450"/>
        <v>1.0225064238997406</v>
      </c>
      <c r="AN958" s="108">
        <f t="shared" si="451"/>
        <v>0.13153734937444986</v>
      </c>
      <c r="AO958" s="102">
        <f t="shared" si="452"/>
        <v>731.32034018426646</v>
      </c>
      <c r="AP958" s="103">
        <f t="shared" si="434"/>
        <v>1767.5067328136074</v>
      </c>
      <c r="AQ958" s="103">
        <f t="shared" si="435"/>
        <v>328.97590361445782</v>
      </c>
      <c r="AR958" s="103">
        <f t="shared" si="436"/>
        <v>2966.3727852586817</v>
      </c>
      <c r="AS958" s="92">
        <f t="shared" si="437"/>
        <v>555.45287030474844</v>
      </c>
      <c r="AT958" s="102">
        <f t="shared" si="453"/>
        <v>733.63119503333053</v>
      </c>
      <c r="AU958" s="103">
        <f t="shared" si="438"/>
        <v>1773.0917702860324</v>
      </c>
      <c r="AV958" s="103">
        <f t="shared" si="439"/>
        <v>330.01541464720327</v>
      </c>
      <c r="AW958" s="103">
        <f t="shared" si="440"/>
        <v>2975.7460469584994</v>
      </c>
      <c r="AX958" s="92">
        <f t="shared" si="441"/>
        <v>557.2080121875066</v>
      </c>
    </row>
    <row r="959" spans="1:50" x14ac:dyDescent="0.2">
      <c r="A959" s="85" t="str">
        <f t="shared" si="442"/>
        <v>2017_4</v>
      </c>
      <c r="B959" s="59">
        <v>2017</v>
      </c>
      <c r="C959" s="59">
        <v>4</v>
      </c>
      <c r="D959" s="83" t="str">
        <f t="shared" si="443"/>
        <v>SMA_Personal</v>
      </c>
      <c r="E959" s="70" t="s">
        <v>17</v>
      </c>
      <c r="F959" s="71" t="s">
        <v>14</v>
      </c>
      <c r="G959" s="88">
        <f t="shared" si="444"/>
        <v>5690</v>
      </c>
      <c r="H959" s="72">
        <v>22760</v>
      </c>
      <c r="I959" s="88">
        <f t="shared" si="445"/>
        <v>2338590000</v>
      </c>
      <c r="J959" s="92">
        <f t="shared" si="446"/>
        <v>9354360000</v>
      </c>
      <c r="K959" s="67">
        <v>139</v>
      </c>
      <c r="L959" s="68">
        <v>1887</v>
      </c>
      <c r="M959" s="68">
        <v>1878</v>
      </c>
      <c r="N959" s="68">
        <v>2840</v>
      </c>
      <c r="O959" s="69">
        <v>492</v>
      </c>
      <c r="P959" s="67">
        <v>2290930</v>
      </c>
      <c r="Q959" s="68">
        <v>7639274</v>
      </c>
      <c r="R959" s="68">
        <v>1707991</v>
      </c>
      <c r="S959" s="68">
        <v>9335827</v>
      </c>
      <c r="T959" s="69">
        <v>2551469</v>
      </c>
      <c r="U959" s="102">
        <f t="shared" si="425"/>
        <v>16481.510791366905</v>
      </c>
      <c r="V959" s="103">
        <f t="shared" si="426"/>
        <v>4048.3698993110756</v>
      </c>
      <c r="W959" s="103">
        <f t="shared" si="427"/>
        <v>909.47337593184238</v>
      </c>
      <c r="X959" s="103">
        <f t="shared" si="428"/>
        <v>3287.263028169014</v>
      </c>
      <c r="Y959" s="92">
        <f t="shared" si="429"/>
        <v>5185.9126016260161</v>
      </c>
      <c r="Z959" s="102">
        <f>Coverages!$C$10*G959</f>
        <v>1280250000</v>
      </c>
      <c r="AA959" s="103">
        <f>Coverages!$C$12*G959</f>
        <v>170700000</v>
      </c>
      <c r="AB959" s="103">
        <f>Coverages!$C$14*G959</f>
        <v>853500000</v>
      </c>
      <c r="AC959" s="103">
        <f>Coverages!$C$16*G959</f>
        <v>17070000</v>
      </c>
      <c r="AD959" s="92">
        <f>Coverages!$C$18*G959</f>
        <v>17070000</v>
      </c>
      <c r="AE959" s="106">
        <f t="shared" si="447"/>
        <v>2.4428822495606326E-2</v>
      </c>
      <c r="AF959" s="107">
        <f t="shared" si="430"/>
        <v>0.33163444639718803</v>
      </c>
      <c r="AG959" s="107">
        <f t="shared" si="431"/>
        <v>0.33005272407732866</v>
      </c>
      <c r="AH959" s="107">
        <f t="shared" si="432"/>
        <v>0.49912126537785589</v>
      </c>
      <c r="AI959" s="108">
        <f t="shared" si="433"/>
        <v>8.6467486818980671E-2</v>
      </c>
      <c r="AJ959" s="106">
        <f t="shared" si="454"/>
        <v>2.9197308751630256E-2</v>
      </c>
      <c r="AK959" s="107">
        <f t="shared" si="448"/>
        <v>0.34617686475182025</v>
      </c>
      <c r="AL959" s="107">
        <f t="shared" si="449"/>
        <v>0.34457757759943175</v>
      </c>
      <c r="AM959" s="107">
        <f t="shared" si="450"/>
        <v>0.51456559711369176</v>
      </c>
      <c r="AN959" s="108">
        <f t="shared" si="451"/>
        <v>9.5148855702616497E-2</v>
      </c>
      <c r="AO959" s="102">
        <f t="shared" si="452"/>
        <v>402.62390158172229</v>
      </c>
      <c r="AP959" s="103">
        <f t="shared" si="434"/>
        <v>1342.5789103690686</v>
      </c>
      <c r="AQ959" s="103">
        <f t="shared" si="435"/>
        <v>300.17416520210895</v>
      </c>
      <c r="AR959" s="103">
        <f t="shared" si="436"/>
        <v>1640.7428822495606</v>
      </c>
      <c r="AS959" s="92">
        <f t="shared" si="437"/>
        <v>448.41282952548329</v>
      </c>
      <c r="AT959" s="102">
        <f t="shared" si="453"/>
        <v>403.8961284626057</v>
      </c>
      <c r="AU959" s="103">
        <f t="shared" si="438"/>
        <v>1346.8212441519577</v>
      </c>
      <c r="AV959" s="103">
        <f t="shared" si="439"/>
        <v>301.12266736608035</v>
      </c>
      <c r="AW959" s="103">
        <f t="shared" si="440"/>
        <v>1645.9273663082954</v>
      </c>
      <c r="AX959" s="92">
        <f t="shared" si="441"/>
        <v>449.82974206647788</v>
      </c>
    </row>
    <row r="960" spans="1:50" x14ac:dyDescent="0.2">
      <c r="A960" s="85" t="str">
        <f t="shared" si="442"/>
        <v>2017_4</v>
      </c>
      <c r="B960" s="59">
        <v>2017</v>
      </c>
      <c r="C960" s="59">
        <v>4</v>
      </c>
      <c r="D960" s="83" t="str">
        <f t="shared" si="443"/>
        <v>MSL_Personal</v>
      </c>
      <c r="E960" s="70" t="s">
        <v>18</v>
      </c>
      <c r="F960" s="71" t="s">
        <v>14</v>
      </c>
      <c r="G960" s="88">
        <f t="shared" si="444"/>
        <v>4360.5</v>
      </c>
      <c r="H960" s="72">
        <v>17442</v>
      </c>
      <c r="I960" s="88">
        <f t="shared" si="445"/>
        <v>1792165500</v>
      </c>
      <c r="J960" s="92">
        <f t="shared" si="446"/>
        <v>7168662000</v>
      </c>
      <c r="K960" s="67">
        <v>200</v>
      </c>
      <c r="L960" s="68">
        <v>1463</v>
      </c>
      <c r="M960" s="68">
        <v>2906</v>
      </c>
      <c r="N960" s="68">
        <v>2282</v>
      </c>
      <c r="O960" s="69">
        <v>444</v>
      </c>
      <c r="P960" s="67">
        <v>4720484</v>
      </c>
      <c r="Q960" s="68">
        <v>5294154</v>
      </c>
      <c r="R960" s="68">
        <v>6154953</v>
      </c>
      <c r="S960" s="68">
        <v>8588469</v>
      </c>
      <c r="T960" s="69">
        <v>1431350</v>
      </c>
      <c r="U960" s="102">
        <f t="shared" si="425"/>
        <v>23602.42</v>
      </c>
      <c r="V960" s="103">
        <f t="shared" si="426"/>
        <v>3618.6971975393026</v>
      </c>
      <c r="W960" s="103">
        <f t="shared" si="427"/>
        <v>2118.0154852030282</v>
      </c>
      <c r="X960" s="103">
        <f t="shared" si="428"/>
        <v>3763.5709903593338</v>
      </c>
      <c r="Y960" s="92">
        <f t="shared" si="429"/>
        <v>3223.7612612612611</v>
      </c>
      <c r="Z960" s="102">
        <f>Coverages!$C$10*G960</f>
        <v>981112500</v>
      </c>
      <c r="AA960" s="103">
        <f>Coverages!$C$12*G960</f>
        <v>130815000</v>
      </c>
      <c r="AB960" s="103">
        <f>Coverages!$C$14*G960</f>
        <v>654075000</v>
      </c>
      <c r="AC960" s="103">
        <f>Coverages!$C$16*G960</f>
        <v>13081500</v>
      </c>
      <c r="AD960" s="92">
        <f>Coverages!$C$18*G960</f>
        <v>13081500</v>
      </c>
      <c r="AE960" s="106">
        <f t="shared" si="447"/>
        <v>4.5866299736268774E-2</v>
      </c>
      <c r="AF960" s="107">
        <f t="shared" si="430"/>
        <v>0.33551198257080611</v>
      </c>
      <c r="AG960" s="107">
        <f t="shared" si="431"/>
        <v>0.66643733516798531</v>
      </c>
      <c r="AH960" s="107">
        <f t="shared" si="432"/>
        <v>0.52333447999082672</v>
      </c>
      <c r="AI960" s="108">
        <f t="shared" si="433"/>
        <v>0.10182318541451668</v>
      </c>
      <c r="AJ960" s="106">
        <f t="shared" si="454"/>
        <v>5.324770832442325E-2</v>
      </c>
      <c r="AK960" s="107">
        <f t="shared" si="448"/>
        <v>0.35217238049861715</v>
      </c>
      <c r="AL960" s="107">
        <f t="shared" si="449"/>
        <v>0.68307361253752208</v>
      </c>
      <c r="AM960" s="107">
        <f t="shared" si="450"/>
        <v>0.54095766170312121</v>
      </c>
      <c r="AN960" s="108">
        <f t="shared" si="451"/>
        <v>0.11249386391861134</v>
      </c>
      <c r="AO960" s="102">
        <f t="shared" si="452"/>
        <v>1082.5556702213048</v>
      </c>
      <c r="AP960" s="103">
        <f t="shared" si="434"/>
        <v>1214.1162710698313</v>
      </c>
      <c r="AQ960" s="103">
        <f t="shared" si="435"/>
        <v>1411.5245958032335</v>
      </c>
      <c r="AR960" s="103">
        <f t="shared" si="436"/>
        <v>1969.6064671482627</v>
      </c>
      <c r="AS960" s="92">
        <f t="shared" si="437"/>
        <v>328.25364063754159</v>
      </c>
      <c r="AT960" s="102">
        <f t="shared" si="453"/>
        <v>1085.9763723164804</v>
      </c>
      <c r="AU960" s="103">
        <f t="shared" si="438"/>
        <v>1217.9526835393963</v>
      </c>
      <c r="AV960" s="103">
        <f t="shared" si="439"/>
        <v>1415.9847868816921</v>
      </c>
      <c r="AW960" s="103">
        <f t="shared" si="440"/>
        <v>1975.8301073306359</v>
      </c>
      <c r="AX960" s="92">
        <f t="shared" si="441"/>
        <v>329.29086943525164</v>
      </c>
    </row>
    <row r="961" spans="1:50" x14ac:dyDescent="0.2">
      <c r="A961" s="85" t="str">
        <f t="shared" si="442"/>
        <v>2017_4</v>
      </c>
      <c r="B961" s="59">
        <v>2017</v>
      </c>
      <c r="C961" s="59">
        <v>4</v>
      </c>
      <c r="D961" s="83" t="str">
        <f t="shared" si="443"/>
        <v>LYL_Personal</v>
      </c>
      <c r="E961" s="70" t="s">
        <v>19</v>
      </c>
      <c r="F961" s="71" t="s">
        <v>14</v>
      </c>
      <c r="G961" s="88">
        <f t="shared" si="444"/>
        <v>1111.25</v>
      </c>
      <c r="H961" s="72">
        <v>4445</v>
      </c>
      <c r="I961" s="88">
        <f t="shared" si="445"/>
        <v>456723750</v>
      </c>
      <c r="J961" s="92">
        <f t="shared" si="446"/>
        <v>1826895000</v>
      </c>
      <c r="K961" s="67">
        <v>103</v>
      </c>
      <c r="L961" s="68">
        <v>403</v>
      </c>
      <c r="M961" s="68">
        <v>692</v>
      </c>
      <c r="N961" s="68">
        <v>619</v>
      </c>
      <c r="O961" s="69">
        <v>180</v>
      </c>
      <c r="P961" s="67">
        <v>2020229</v>
      </c>
      <c r="Q961" s="68">
        <v>1444875</v>
      </c>
      <c r="R961" s="68">
        <v>1316509</v>
      </c>
      <c r="S961" s="68">
        <v>2407681</v>
      </c>
      <c r="T961" s="69">
        <v>915999</v>
      </c>
      <c r="U961" s="102">
        <f t="shared" si="425"/>
        <v>19613.873786407767</v>
      </c>
      <c r="V961" s="103">
        <f t="shared" si="426"/>
        <v>3585.2977667493797</v>
      </c>
      <c r="W961" s="103">
        <f t="shared" si="427"/>
        <v>1902.4696531791908</v>
      </c>
      <c r="X961" s="103">
        <f t="shared" si="428"/>
        <v>3889.6300484652666</v>
      </c>
      <c r="Y961" s="92">
        <f t="shared" si="429"/>
        <v>5088.8833333333332</v>
      </c>
      <c r="Z961" s="102">
        <f>Coverages!$C$10*G961</f>
        <v>250031250</v>
      </c>
      <c r="AA961" s="103">
        <f>Coverages!$C$12*G961</f>
        <v>33337500</v>
      </c>
      <c r="AB961" s="103">
        <f>Coverages!$C$14*G961</f>
        <v>166687500</v>
      </c>
      <c r="AC961" s="103">
        <f>Coverages!$C$16*G961</f>
        <v>3333750</v>
      </c>
      <c r="AD961" s="92">
        <f>Coverages!$C$18*G961</f>
        <v>3333750</v>
      </c>
      <c r="AE961" s="106">
        <f t="shared" si="447"/>
        <v>9.2688413948256471E-2</v>
      </c>
      <c r="AF961" s="107">
        <f t="shared" si="430"/>
        <v>0.36265466816647918</v>
      </c>
      <c r="AG961" s="107">
        <f t="shared" si="431"/>
        <v>0.62272215973003375</v>
      </c>
      <c r="AH961" s="107">
        <f t="shared" si="432"/>
        <v>0.55703037120359955</v>
      </c>
      <c r="AI961" s="108">
        <f t="shared" si="433"/>
        <v>0.16197975253093364</v>
      </c>
      <c r="AJ961" s="106">
        <f t="shared" si="454"/>
        <v>0.1129578183604593</v>
      </c>
      <c r="AK961" s="107">
        <f t="shared" si="448"/>
        <v>0.39625813417438449</v>
      </c>
      <c r="AL961" s="107">
        <f t="shared" si="449"/>
        <v>0.65660094599041519</v>
      </c>
      <c r="AM961" s="107">
        <f t="shared" si="450"/>
        <v>0.59175010981948473</v>
      </c>
      <c r="AN961" s="108">
        <f t="shared" si="451"/>
        <v>0.18773155636873221</v>
      </c>
      <c r="AO961" s="102">
        <f t="shared" si="452"/>
        <v>1817.9788526434195</v>
      </c>
      <c r="AP961" s="103">
        <f t="shared" si="434"/>
        <v>1300.2249718785151</v>
      </c>
      <c r="AQ961" s="103">
        <f t="shared" si="435"/>
        <v>1184.7100112485939</v>
      </c>
      <c r="AR961" s="103">
        <f t="shared" si="436"/>
        <v>2166.6420697412823</v>
      </c>
      <c r="AS961" s="92">
        <f t="shared" si="437"/>
        <v>824.29606299212594</v>
      </c>
      <c r="AT961" s="102">
        <f t="shared" si="453"/>
        <v>1823.7233739103497</v>
      </c>
      <c r="AU961" s="103">
        <f t="shared" si="438"/>
        <v>1304.3334740164191</v>
      </c>
      <c r="AV961" s="103">
        <f t="shared" si="439"/>
        <v>1188.4535046587989</v>
      </c>
      <c r="AW961" s="103">
        <f t="shared" si="440"/>
        <v>2173.4883107904325</v>
      </c>
      <c r="AX961" s="92">
        <f t="shared" si="441"/>
        <v>826.90070619642938</v>
      </c>
    </row>
    <row r="962" spans="1:50" x14ac:dyDescent="0.2">
      <c r="A962" s="85" t="str">
        <f t="shared" si="442"/>
        <v>2017_4</v>
      </c>
      <c r="B962" s="59">
        <v>2017</v>
      </c>
      <c r="C962" s="59">
        <v>4</v>
      </c>
      <c r="D962" s="83" t="str">
        <f t="shared" si="443"/>
        <v>LSA_Personal</v>
      </c>
      <c r="E962" s="70" t="s">
        <v>20</v>
      </c>
      <c r="F962" s="71" t="s">
        <v>14</v>
      </c>
      <c r="G962" s="88">
        <f t="shared" si="444"/>
        <v>7177.75</v>
      </c>
      <c r="H962" s="72">
        <v>28711</v>
      </c>
      <c r="I962" s="88">
        <f t="shared" si="445"/>
        <v>2950055250</v>
      </c>
      <c r="J962" s="92">
        <f t="shared" si="446"/>
        <v>11800221000</v>
      </c>
      <c r="K962" s="67">
        <v>315</v>
      </c>
      <c r="L962" s="68">
        <v>3259</v>
      </c>
      <c r="M962" s="68">
        <v>2549</v>
      </c>
      <c r="N962" s="68">
        <v>5541</v>
      </c>
      <c r="O962" s="69">
        <v>996</v>
      </c>
      <c r="P962" s="67">
        <v>10111933</v>
      </c>
      <c r="Q962" s="68">
        <v>9534223</v>
      </c>
      <c r="R962" s="68">
        <v>5144611</v>
      </c>
      <c r="S962" s="68">
        <v>15020991</v>
      </c>
      <c r="T962" s="69">
        <v>8646891</v>
      </c>
      <c r="U962" s="102">
        <f t="shared" si="425"/>
        <v>32101.374603174601</v>
      </c>
      <c r="V962" s="103">
        <f t="shared" si="426"/>
        <v>2925.5056765879103</v>
      </c>
      <c r="W962" s="103">
        <f t="shared" si="427"/>
        <v>2018.28599450765</v>
      </c>
      <c r="X962" s="103">
        <f t="shared" si="428"/>
        <v>2710.880887926367</v>
      </c>
      <c r="Y962" s="92">
        <f t="shared" si="429"/>
        <v>8681.6174698795185</v>
      </c>
      <c r="Z962" s="102">
        <f>Coverages!$C$10*G962</f>
        <v>1614993750</v>
      </c>
      <c r="AA962" s="103">
        <f>Coverages!$C$12*G962</f>
        <v>215332500</v>
      </c>
      <c r="AB962" s="103">
        <f>Coverages!$C$14*G962</f>
        <v>1076662500</v>
      </c>
      <c r="AC962" s="103">
        <f>Coverages!$C$16*G962</f>
        <v>21533250</v>
      </c>
      <c r="AD962" s="92">
        <f>Coverages!$C$18*G962</f>
        <v>21533250</v>
      </c>
      <c r="AE962" s="106">
        <f t="shared" si="447"/>
        <v>4.3885618752394551E-2</v>
      </c>
      <c r="AF962" s="107">
        <f t="shared" si="430"/>
        <v>0.45404200480652013</v>
      </c>
      <c r="AG962" s="107">
        <f t="shared" si="431"/>
        <v>0.35512521333286895</v>
      </c>
      <c r="AH962" s="107">
        <f t="shared" si="432"/>
        <v>0.77196893176831183</v>
      </c>
      <c r="AI962" s="108">
        <f t="shared" si="433"/>
        <v>0.13876214691233324</v>
      </c>
      <c r="AJ962" s="106">
        <f t="shared" si="454"/>
        <v>4.9519112224168549E-2</v>
      </c>
      <c r="AK962" s="107">
        <f t="shared" si="448"/>
        <v>0.46773471412271783</v>
      </c>
      <c r="AL962" s="107">
        <f t="shared" si="449"/>
        <v>0.36828625334661563</v>
      </c>
      <c r="AM962" s="107">
        <f t="shared" si="450"/>
        <v>0.78350767951415812</v>
      </c>
      <c r="AN962" s="108">
        <f t="shared" si="451"/>
        <v>0.14826948235593643</v>
      </c>
      <c r="AO962" s="102">
        <f t="shared" si="452"/>
        <v>1408.7886872627216</v>
      </c>
      <c r="AP962" s="103">
        <f t="shared" si="434"/>
        <v>1328.3024624708301</v>
      </c>
      <c r="AQ962" s="103">
        <f t="shared" si="435"/>
        <v>716.74424436627078</v>
      </c>
      <c r="AR962" s="103">
        <f t="shared" si="436"/>
        <v>2092.71582320365</v>
      </c>
      <c r="AS962" s="92">
        <f t="shared" si="437"/>
        <v>1204.6798787921007</v>
      </c>
      <c r="AT962" s="102">
        <f t="shared" si="453"/>
        <v>1413.2402333094888</v>
      </c>
      <c r="AU962" s="103">
        <f t="shared" si="438"/>
        <v>1332.4996849706872</v>
      </c>
      <c r="AV962" s="103">
        <f t="shared" si="439"/>
        <v>719.00904109299006</v>
      </c>
      <c r="AW962" s="103">
        <f t="shared" si="440"/>
        <v>2099.3284691838571</v>
      </c>
      <c r="AX962" s="92">
        <f t="shared" si="441"/>
        <v>1208.4864737772411</v>
      </c>
    </row>
    <row r="963" spans="1:50" x14ac:dyDescent="0.2">
      <c r="A963" s="85" t="str">
        <f t="shared" si="442"/>
        <v>2017_4</v>
      </c>
      <c r="B963" s="59">
        <v>2017</v>
      </c>
      <c r="C963" s="59">
        <v>4</v>
      </c>
      <c r="D963" s="83" t="str">
        <f t="shared" si="443"/>
        <v>LMA_Personal</v>
      </c>
      <c r="E963" s="70" t="s">
        <v>21</v>
      </c>
      <c r="F963" s="71" t="s">
        <v>14</v>
      </c>
      <c r="G963" s="88">
        <f t="shared" si="444"/>
        <v>8799</v>
      </c>
      <c r="H963" s="72">
        <v>35196</v>
      </c>
      <c r="I963" s="88">
        <f t="shared" si="445"/>
        <v>3616389000</v>
      </c>
      <c r="J963" s="92">
        <f t="shared" si="446"/>
        <v>14465556000</v>
      </c>
      <c r="K963" s="67">
        <v>1012</v>
      </c>
      <c r="L963" s="68">
        <v>3103</v>
      </c>
      <c r="M963" s="68">
        <v>8838</v>
      </c>
      <c r="N963" s="68">
        <v>4399</v>
      </c>
      <c r="O963" s="69">
        <v>3271</v>
      </c>
      <c r="P963" s="67">
        <v>14406025</v>
      </c>
      <c r="Q963" s="68">
        <v>8078691</v>
      </c>
      <c r="R963" s="68">
        <v>8422946</v>
      </c>
      <c r="S963" s="68">
        <v>13446472</v>
      </c>
      <c r="T963" s="69">
        <v>16379952</v>
      </c>
      <c r="U963" s="102">
        <f t="shared" si="425"/>
        <v>14235.20256916996</v>
      </c>
      <c r="V963" s="103">
        <f t="shared" si="426"/>
        <v>2603.509829197551</v>
      </c>
      <c r="W963" s="103">
        <f t="shared" si="427"/>
        <v>953.0375650599683</v>
      </c>
      <c r="X963" s="103">
        <f t="shared" si="428"/>
        <v>3056.711070697886</v>
      </c>
      <c r="Y963" s="92">
        <f t="shared" si="429"/>
        <v>5007.6282482421275</v>
      </c>
      <c r="Z963" s="102">
        <f>Coverages!$C$10*G963</f>
        <v>1979775000</v>
      </c>
      <c r="AA963" s="103">
        <f>Coverages!$C$12*G963</f>
        <v>263970000</v>
      </c>
      <c r="AB963" s="103">
        <f>Coverages!$C$14*G963</f>
        <v>1319850000</v>
      </c>
      <c r="AC963" s="103">
        <f>Coverages!$C$16*G963</f>
        <v>26397000</v>
      </c>
      <c r="AD963" s="92">
        <f>Coverages!$C$18*G963</f>
        <v>26397000</v>
      </c>
      <c r="AE963" s="106">
        <f t="shared" si="447"/>
        <v>0.11501306966700761</v>
      </c>
      <c r="AF963" s="107">
        <f t="shared" si="430"/>
        <v>0.35265371064893736</v>
      </c>
      <c r="AG963" s="107">
        <f t="shared" si="431"/>
        <v>1.0044323218547562</v>
      </c>
      <c r="AH963" s="107">
        <f t="shared" si="432"/>
        <v>0.49994317536083643</v>
      </c>
      <c r="AI963" s="108">
        <f t="shared" si="433"/>
        <v>0.37174678940788725</v>
      </c>
      <c r="AJ963" s="106">
        <f t="shared" si="454"/>
        <v>0.12293774152364542</v>
      </c>
      <c r="AK963" s="107">
        <f t="shared" si="448"/>
        <v>0.364521827744341</v>
      </c>
      <c r="AL963" s="107">
        <f t="shared" si="449"/>
        <v>1.0060896757242692</v>
      </c>
      <c r="AM963" s="107">
        <f t="shared" si="450"/>
        <v>0.51236282269017663</v>
      </c>
      <c r="AN963" s="108">
        <f t="shared" si="451"/>
        <v>0.38375090679565199</v>
      </c>
      <c r="AO963" s="102">
        <f t="shared" si="452"/>
        <v>1637.2343448119104</v>
      </c>
      <c r="AP963" s="103">
        <f t="shared" si="434"/>
        <v>918.13740197749746</v>
      </c>
      <c r="AQ963" s="103">
        <f t="shared" si="435"/>
        <v>957.26173428798722</v>
      </c>
      <c r="AR963" s="103">
        <f t="shared" si="436"/>
        <v>1528.1818388453232</v>
      </c>
      <c r="AS963" s="92">
        <f t="shared" si="437"/>
        <v>1861.5697238322537</v>
      </c>
      <c r="AT963" s="102">
        <f t="shared" si="453"/>
        <v>1642.4077424556976</v>
      </c>
      <c r="AU963" s="103">
        <f t="shared" si="438"/>
        <v>921.03856874517169</v>
      </c>
      <c r="AV963" s="103">
        <f t="shared" si="439"/>
        <v>960.28652766368566</v>
      </c>
      <c r="AW963" s="103">
        <f t="shared" si="440"/>
        <v>1533.0106480804905</v>
      </c>
      <c r="AX963" s="92">
        <f t="shared" si="441"/>
        <v>1867.4519852528847</v>
      </c>
    </row>
    <row r="964" spans="1:50" x14ac:dyDescent="0.2">
      <c r="A964" s="85" t="str">
        <f t="shared" si="442"/>
        <v>2017_4</v>
      </c>
      <c r="B964" s="59">
        <v>2017</v>
      </c>
      <c r="C964" s="59">
        <v>4</v>
      </c>
      <c r="D964" s="83" t="str">
        <f t="shared" si="443"/>
        <v>SYL_Personal</v>
      </c>
      <c r="E964" s="70" t="s">
        <v>22</v>
      </c>
      <c r="F964" s="71" t="s">
        <v>14</v>
      </c>
      <c r="G964" s="88">
        <f t="shared" si="444"/>
        <v>843.25</v>
      </c>
      <c r="H964" s="72">
        <v>3373</v>
      </c>
      <c r="I964" s="88">
        <f t="shared" si="445"/>
        <v>346575750</v>
      </c>
      <c r="J964" s="92">
        <f t="shared" si="446"/>
        <v>1386303000</v>
      </c>
      <c r="K964" s="67">
        <v>110</v>
      </c>
      <c r="L964" s="68">
        <v>339</v>
      </c>
      <c r="M964" s="68">
        <v>429</v>
      </c>
      <c r="N964" s="68">
        <v>489</v>
      </c>
      <c r="O964" s="69">
        <v>147</v>
      </c>
      <c r="P964" s="67">
        <v>1329133</v>
      </c>
      <c r="Q964" s="68">
        <v>1180525</v>
      </c>
      <c r="R964" s="68">
        <v>527274</v>
      </c>
      <c r="S964" s="68">
        <v>1677216</v>
      </c>
      <c r="T964" s="69">
        <v>678711</v>
      </c>
      <c r="U964" s="102">
        <f t="shared" si="425"/>
        <v>12083.027272727273</v>
      </c>
      <c r="V964" s="103">
        <f t="shared" si="426"/>
        <v>3482.3746312684366</v>
      </c>
      <c r="W964" s="103">
        <f t="shared" si="427"/>
        <v>1229.0769230769231</v>
      </c>
      <c r="X964" s="103">
        <f t="shared" si="428"/>
        <v>3429.8895705521472</v>
      </c>
      <c r="Y964" s="92">
        <f t="shared" si="429"/>
        <v>4617.0816326530612</v>
      </c>
      <c r="Z964" s="102">
        <f>Coverages!$C$10*G964</f>
        <v>189731250</v>
      </c>
      <c r="AA964" s="103">
        <f>Coverages!$C$12*G964</f>
        <v>25297500</v>
      </c>
      <c r="AB964" s="103">
        <f>Coverages!$C$14*G964</f>
        <v>126487500</v>
      </c>
      <c r="AC964" s="103">
        <f>Coverages!$C$16*G964</f>
        <v>2529750</v>
      </c>
      <c r="AD964" s="92">
        <f>Coverages!$C$18*G964</f>
        <v>2529750</v>
      </c>
      <c r="AE964" s="106">
        <f t="shared" si="447"/>
        <v>0.13044767269493032</v>
      </c>
      <c r="AF964" s="107">
        <f t="shared" si="430"/>
        <v>0.40201600948710348</v>
      </c>
      <c r="AG964" s="107">
        <f t="shared" si="431"/>
        <v>0.50874592351022829</v>
      </c>
      <c r="AH964" s="107">
        <f t="shared" si="432"/>
        <v>0.57989919952564484</v>
      </c>
      <c r="AI964" s="108">
        <f t="shared" si="433"/>
        <v>0.17432552623777053</v>
      </c>
      <c r="AJ964" s="106">
        <f t="shared" si="454"/>
        <v>0.15747130820866567</v>
      </c>
      <c r="AK964" s="107">
        <f t="shared" si="448"/>
        <v>0.44135690113018733</v>
      </c>
      <c r="AL964" s="107">
        <f t="shared" si="449"/>
        <v>0.54885856859052295</v>
      </c>
      <c r="AM964" s="107">
        <f t="shared" si="450"/>
        <v>0.61950244295428003</v>
      </c>
      <c r="AN964" s="108">
        <f t="shared" si="451"/>
        <v>0.20476678927021716</v>
      </c>
      <c r="AO964" s="102">
        <f t="shared" si="452"/>
        <v>1576.202786836644</v>
      </c>
      <c r="AP964" s="103">
        <f t="shared" si="434"/>
        <v>1399.9703528016603</v>
      </c>
      <c r="AQ964" s="103">
        <f t="shared" si="435"/>
        <v>625.28787429587908</v>
      </c>
      <c r="AR964" s="103">
        <f t="shared" si="436"/>
        <v>1988.990216424548</v>
      </c>
      <c r="AS964" s="92">
        <f t="shared" si="437"/>
        <v>804.87518529498959</v>
      </c>
      <c r="AT964" s="102">
        <f t="shared" si="453"/>
        <v>1581.1833345568839</v>
      </c>
      <c r="AU964" s="103">
        <f t="shared" si="438"/>
        <v>1404.3940343274642</v>
      </c>
      <c r="AV964" s="103">
        <f t="shared" si="439"/>
        <v>627.26368357805154</v>
      </c>
      <c r="AW964" s="103">
        <f t="shared" si="440"/>
        <v>1995.2751061422437</v>
      </c>
      <c r="AX964" s="92">
        <f t="shared" si="441"/>
        <v>807.41846164412232</v>
      </c>
    </row>
    <row r="965" spans="1:50" x14ac:dyDescent="0.2">
      <c r="A965" s="85" t="str">
        <f t="shared" si="442"/>
        <v>2017_4</v>
      </c>
      <c r="B965" s="59">
        <v>2017</v>
      </c>
      <c r="C965" s="59">
        <v>4</v>
      </c>
      <c r="D965" s="83" t="str">
        <f t="shared" si="443"/>
        <v>MYL_Personal</v>
      </c>
      <c r="E965" s="70" t="s">
        <v>23</v>
      </c>
      <c r="F965" s="71" t="s">
        <v>14</v>
      </c>
      <c r="G965" s="88">
        <f t="shared" si="444"/>
        <v>897.5</v>
      </c>
      <c r="H965" s="72">
        <v>3590</v>
      </c>
      <c r="I965" s="88">
        <f t="shared" si="445"/>
        <v>368872500</v>
      </c>
      <c r="J965" s="92">
        <f t="shared" si="446"/>
        <v>1475490000</v>
      </c>
      <c r="K965" s="67">
        <v>110</v>
      </c>
      <c r="L965" s="68">
        <v>394</v>
      </c>
      <c r="M965" s="68">
        <v>546</v>
      </c>
      <c r="N965" s="68">
        <v>589</v>
      </c>
      <c r="O965" s="69">
        <v>111</v>
      </c>
      <c r="P965" s="67">
        <v>1674128</v>
      </c>
      <c r="Q965" s="68">
        <v>1402942</v>
      </c>
      <c r="R965" s="68">
        <v>561352</v>
      </c>
      <c r="S965" s="68">
        <v>2116097</v>
      </c>
      <c r="T965" s="69">
        <v>548443</v>
      </c>
      <c r="U965" s="102">
        <f t="shared" si="425"/>
        <v>15219.345454545455</v>
      </c>
      <c r="V965" s="103">
        <f t="shared" si="426"/>
        <v>3560.7664974619288</v>
      </c>
      <c r="W965" s="103">
        <f t="shared" si="427"/>
        <v>1028.1172161172162</v>
      </c>
      <c r="X965" s="103">
        <f t="shared" si="428"/>
        <v>3592.6943972835315</v>
      </c>
      <c r="Y965" s="92">
        <f t="shared" si="429"/>
        <v>4940.9279279279281</v>
      </c>
      <c r="Z965" s="102">
        <f>Coverages!$C$10*G965</f>
        <v>201937500</v>
      </c>
      <c r="AA965" s="103">
        <f>Coverages!$C$12*G965</f>
        <v>26925000</v>
      </c>
      <c r="AB965" s="103">
        <f>Coverages!$C$14*G965</f>
        <v>134625000</v>
      </c>
      <c r="AC965" s="103">
        <f>Coverages!$C$16*G965</f>
        <v>2692500</v>
      </c>
      <c r="AD965" s="92">
        <f>Coverages!$C$18*G965</f>
        <v>2692500</v>
      </c>
      <c r="AE965" s="106">
        <f t="shared" si="447"/>
        <v>0.12256267409470752</v>
      </c>
      <c r="AF965" s="107">
        <f t="shared" si="430"/>
        <v>0.43899721448467965</v>
      </c>
      <c r="AG965" s="107">
        <f t="shared" si="431"/>
        <v>0.60835654596100275</v>
      </c>
      <c r="AH965" s="107">
        <f t="shared" si="432"/>
        <v>0.65626740947075213</v>
      </c>
      <c r="AI965" s="108">
        <f t="shared" si="433"/>
        <v>0.12367688022284122</v>
      </c>
      <c r="AJ965" s="106">
        <f t="shared" si="454"/>
        <v>0.14806770528446736</v>
      </c>
      <c r="AK965" s="107">
        <f t="shared" si="448"/>
        <v>0.47759408416217591</v>
      </c>
      <c r="AL965" s="107">
        <f t="shared" si="449"/>
        <v>0.64631978164881099</v>
      </c>
      <c r="AM965" s="107">
        <f t="shared" si="450"/>
        <v>0.6932067779773754</v>
      </c>
      <c r="AN965" s="108">
        <f t="shared" si="451"/>
        <v>0.14928130880260948</v>
      </c>
      <c r="AO965" s="102">
        <f t="shared" si="452"/>
        <v>1865.3236768802228</v>
      </c>
      <c r="AP965" s="103">
        <f t="shared" si="434"/>
        <v>1563.166573816156</v>
      </c>
      <c r="AQ965" s="103">
        <f t="shared" si="435"/>
        <v>625.46183844011136</v>
      </c>
      <c r="AR965" s="103">
        <f t="shared" si="436"/>
        <v>2357.7682451253481</v>
      </c>
      <c r="AS965" s="92">
        <f t="shared" si="437"/>
        <v>611.07855153203343</v>
      </c>
      <c r="AT965" s="102">
        <f t="shared" si="453"/>
        <v>1871.2178001897246</v>
      </c>
      <c r="AU965" s="103">
        <f t="shared" si="438"/>
        <v>1568.1059291964368</v>
      </c>
      <c r="AV965" s="103">
        <f t="shared" si="439"/>
        <v>627.43819742104677</v>
      </c>
      <c r="AW965" s="103">
        <f t="shared" si="440"/>
        <v>2365.2184142001538</v>
      </c>
      <c r="AX965" s="92">
        <f t="shared" si="441"/>
        <v>613.00946163582057</v>
      </c>
    </row>
    <row r="966" spans="1:50" x14ac:dyDescent="0.2">
      <c r="A966" s="85" t="str">
        <f t="shared" si="442"/>
        <v>2017_4</v>
      </c>
      <c r="B966" s="59">
        <v>2017</v>
      </c>
      <c r="C966" s="59">
        <v>4</v>
      </c>
      <c r="D966" s="83" t="str">
        <f t="shared" si="443"/>
        <v>MYH_Personal</v>
      </c>
      <c r="E966" s="70" t="s">
        <v>24</v>
      </c>
      <c r="F966" s="71" t="s">
        <v>14</v>
      </c>
      <c r="G966" s="88">
        <f t="shared" si="444"/>
        <v>2540.75</v>
      </c>
      <c r="H966" s="72">
        <v>10163</v>
      </c>
      <c r="I966" s="88">
        <f t="shared" si="445"/>
        <v>1044248250</v>
      </c>
      <c r="J966" s="92">
        <f t="shared" si="446"/>
        <v>4176993000</v>
      </c>
      <c r="K966" s="67">
        <v>323</v>
      </c>
      <c r="L966" s="68">
        <v>1032</v>
      </c>
      <c r="M966" s="68">
        <v>1282</v>
      </c>
      <c r="N966" s="68">
        <v>1386</v>
      </c>
      <c r="O966" s="69">
        <v>936</v>
      </c>
      <c r="P966" s="67">
        <v>5824359</v>
      </c>
      <c r="Q966" s="68">
        <v>4885523</v>
      </c>
      <c r="R966" s="68">
        <v>1565375</v>
      </c>
      <c r="S966" s="68">
        <v>4256349</v>
      </c>
      <c r="T966" s="69">
        <v>4934267</v>
      </c>
      <c r="U966" s="102">
        <f t="shared" si="425"/>
        <v>18032.071207430341</v>
      </c>
      <c r="V966" s="103">
        <f t="shared" si="426"/>
        <v>4734.0339147286822</v>
      </c>
      <c r="W966" s="103">
        <f t="shared" si="427"/>
        <v>1221.0413416536662</v>
      </c>
      <c r="X966" s="103">
        <f t="shared" si="428"/>
        <v>3070.9588744588746</v>
      </c>
      <c r="Y966" s="92">
        <f t="shared" si="429"/>
        <v>5271.6527777777774</v>
      </c>
      <c r="Z966" s="102">
        <f>Coverages!$C$10*G966</f>
        <v>571668750</v>
      </c>
      <c r="AA966" s="103">
        <f>Coverages!$C$12*G966</f>
        <v>76222500</v>
      </c>
      <c r="AB966" s="103">
        <f>Coverages!$C$14*G966</f>
        <v>381112500</v>
      </c>
      <c r="AC966" s="103">
        <f>Coverages!$C$16*G966</f>
        <v>7622250</v>
      </c>
      <c r="AD966" s="92">
        <f>Coverages!$C$18*G966</f>
        <v>7622250</v>
      </c>
      <c r="AE966" s="106">
        <f t="shared" si="447"/>
        <v>0.12712781658958969</v>
      </c>
      <c r="AF966" s="107">
        <f t="shared" si="430"/>
        <v>0.40617927777231133</v>
      </c>
      <c r="AG966" s="107">
        <f t="shared" si="431"/>
        <v>0.5045754206435108</v>
      </c>
      <c r="AH966" s="107">
        <f t="shared" si="432"/>
        <v>0.54550821607792976</v>
      </c>
      <c r="AI966" s="108">
        <f t="shared" si="433"/>
        <v>0.36839515890977076</v>
      </c>
      <c r="AJ966" s="106">
        <f t="shared" si="454"/>
        <v>0.14252603852238982</v>
      </c>
      <c r="AK966" s="107">
        <f t="shared" si="448"/>
        <v>0.42888114136608346</v>
      </c>
      <c r="AL966" s="107">
        <f t="shared" si="449"/>
        <v>0.52768684830793444</v>
      </c>
      <c r="AM966" s="107">
        <f t="shared" si="450"/>
        <v>0.56852468093249431</v>
      </c>
      <c r="AN966" s="108">
        <f t="shared" si="451"/>
        <v>0.39069258002825519</v>
      </c>
      <c r="AO966" s="102">
        <f t="shared" si="452"/>
        <v>2292.3778411886256</v>
      </c>
      <c r="AP966" s="103">
        <f t="shared" si="434"/>
        <v>1922.8664764341238</v>
      </c>
      <c r="AQ966" s="103">
        <f t="shared" si="435"/>
        <v>616.10744858801536</v>
      </c>
      <c r="AR966" s="103">
        <f t="shared" si="436"/>
        <v>1675.2332972547476</v>
      </c>
      <c r="AS966" s="92">
        <f t="shared" si="437"/>
        <v>1942.0513627865787</v>
      </c>
      <c r="AT966" s="102">
        <f t="shared" si="453"/>
        <v>2299.6213870865326</v>
      </c>
      <c r="AU966" s="103">
        <f t="shared" si="438"/>
        <v>1928.9424257507408</v>
      </c>
      <c r="AV966" s="103">
        <f t="shared" si="439"/>
        <v>618.05424919902453</v>
      </c>
      <c r="AW966" s="103">
        <f t="shared" si="440"/>
        <v>1680.5267654868762</v>
      </c>
      <c r="AX966" s="92">
        <f t="shared" si="441"/>
        <v>1948.1879332636095</v>
      </c>
    </row>
    <row r="967" spans="1:50" x14ac:dyDescent="0.2">
      <c r="A967" s="85" t="str">
        <f t="shared" si="442"/>
        <v>2017_4</v>
      </c>
      <c r="B967" s="59">
        <v>2017</v>
      </c>
      <c r="C967" s="59">
        <v>4</v>
      </c>
      <c r="D967" s="83" t="str">
        <f t="shared" si="443"/>
        <v>LML_Personal</v>
      </c>
      <c r="E967" s="70" t="s">
        <v>25</v>
      </c>
      <c r="F967" s="71" t="s">
        <v>14</v>
      </c>
      <c r="G967" s="88">
        <f t="shared" si="444"/>
        <v>6775</v>
      </c>
      <c r="H967" s="72">
        <v>27100</v>
      </c>
      <c r="I967" s="88">
        <f t="shared" si="445"/>
        <v>2784525000</v>
      </c>
      <c r="J967" s="92">
        <f t="shared" si="446"/>
        <v>11138100000</v>
      </c>
      <c r="K967" s="67">
        <v>182</v>
      </c>
      <c r="L967" s="68">
        <v>2201</v>
      </c>
      <c r="M967" s="68">
        <v>6857</v>
      </c>
      <c r="N967" s="68">
        <v>3461</v>
      </c>
      <c r="O967" s="69">
        <v>855</v>
      </c>
      <c r="P967" s="67">
        <v>3367951</v>
      </c>
      <c r="Q967" s="68">
        <v>5014551</v>
      </c>
      <c r="R967" s="68">
        <v>9161288</v>
      </c>
      <c r="S967" s="68">
        <v>7940127</v>
      </c>
      <c r="T967" s="69">
        <v>4186233</v>
      </c>
      <c r="U967" s="102">
        <f t="shared" si="425"/>
        <v>18505.225274725275</v>
      </c>
      <c r="V967" s="103">
        <f t="shared" si="426"/>
        <v>2278.3057701044982</v>
      </c>
      <c r="W967" s="103">
        <f t="shared" si="427"/>
        <v>1336.0490010208546</v>
      </c>
      <c r="X967" s="103">
        <f t="shared" si="428"/>
        <v>2294.171337763652</v>
      </c>
      <c r="Y967" s="92">
        <f t="shared" si="429"/>
        <v>4896.1789473684212</v>
      </c>
      <c r="Z967" s="102">
        <f>Coverages!$C$10*G967</f>
        <v>1524375000</v>
      </c>
      <c r="AA967" s="103">
        <f>Coverages!$C$12*G967</f>
        <v>203250000</v>
      </c>
      <c r="AB967" s="103">
        <f>Coverages!$C$14*G967</f>
        <v>1016250000</v>
      </c>
      <c r="AC967" s="103">
        <f>Coverages!$C$16*G967</f>
        <v>20325000</v>
      </c>
      <c r="AD967" s="92">
        <f>Coverages!$C$18*G967</f>
        <v>20325000</v>
      </c>
      <c r="AE967" s="106">
        <f t="shared" si="447"/>
        <v>2.6863468634686347E-2</v>
      </c>
      <c r="AF967" s="107">
        <f t="shared" si="430"/>
        <v>0.32487084870848709</v>
      </c>
      <c r="AG967" s="107">
        <f t="shared" si="431"/>
        <v>1.0121033210332104</v>
      </c>
      <c r="AH967" s="107">
        <f t="shared" si="432"/>
        <v>0.51084870848708486</v>
      </c>
      <c r="AI967" s="108">
        <f t="shared" si="433"/>
        <v>0.12619926199261994</v>
      </c>
      <c r="AJ967" s="106">
        <f t="shared" si="454"/>
        <v>3.1440345237507078E-2</v>
      </c>
      <c r="AK967" s="107">
        <f t="shared" si="448"/>
        <v>0.33812799574501973</v>
      </c>
      <c r="AL967" s="107">
        <f t="shared" si="449"/>
        <v>1.0152363612713464</v>
      </c>
      <c r="AM967" s="107">
        <f t="shared" si="450"/>
        <v>0.52499911848445757</v>
      </c>
      <c r="AN967" s="108">
        <f t="shared" si="451"/>
        <v>0.13559943577267808</v>
      </c>
      <c r="AO967" s="102">
        <f t="shared" si="452"/>
        <v>497.11453874538745</v>
      </c>
      <c r="AP967" s="103">
        <f t="shared" si="434"/>
        <v>740.15512915129148</v>
      </c>
      <c r="AQ967" s="103">
        <f t="shared" si="435"/>
        <v>1352.2196309963099</v>
      </c>
      <c r="AR967" s="103">
        <f t="shared" si="436"/>
        <v>1171.9744649446495</v>
      </c>
      <c r="AS967" s="92">
        <f t="shared" si="437"/>
        <v>617.8941697416974</v>
      </c>
      <c r="AT967" s="102">
        <f t="shared" si="453"/>
        <v>498.68534086762929</v>
      </c>
      <c r="AU967" s="103">
        <f t="shared" si="438"/>
        <v>742.49390051491582</v>
      </c>
      <c r="AV967" s="103">
        <f t="shared" si="439"/>
        <v>1356.4924279083993</v>
      </c>
      <c r="AW967" s="103">
        <f t="shared" si="440"/>
        <v>1175.6777160734425</v>
      </c>
      <c r="AX967" s="92">
        <f t="shared" si="441"/>
        <v>619.84661610466367</v>
      </c>
    </row>
    <row r="968" spans="1:50" x14ac:dyDescent="0.2">
      <c r="A968" s="85" t="str">
        <f t="shared" si="442"/>
        <v>2017_4</v>
      </c>
      <c r="B968" s="59">
        <v>2017</v>
      </c>
      <c r="C968" s="59">
        <v>4</v>
      </c>
      <c r="D968" s="83" t="str">
        <f t="shared" si="443"/>
        <v>MSA_Personal</v>
      </c>
      <c r="E968" s="70" t="s">
        <v>26</v>
      </c>
      <c r="F968" s="71" t="s">
        <v>14</v>
      </c>
      <c r="G968" s="88">
        <f t="shared" si="444"/>
        <v>6445.5</v>
      </c>
      <c r="H968" s="72">
        <v>25782</v>
      </c>
      <c r="I968" s="88">
        <f t="shared" si="445"/>
        <v>2649100500</v>
      </c>
      <c r="J968" s="92">
        <f t="shared" si="446"/>
        <v>10596402000</v>
      </c>
      <c r="K968" s="67">
        <v>358</v>
      </c>
      <c r="L968" s="68">
        <v>2680</v>
      </c>
      <c r="M968" s="68">
        <v>3949</v>
      </c>
      <c r="N968" s="68">
        <v>5042</v>
      </c>
      <c r="O968" s="69">
        <v>1022</v>
      </c>
      <c r="P968" s="67">
        <v>8333898</v>
      </c>
      <c r="Q968" s="68">
        <v>9516125</v>
      </c>
      <c r="R968" s="68">
        <v>8497716</v>
      </c>
      <c r="S968" s="68">
        <v>16873409</v>
      </c>
      <c r="T968" s="69">
        <v>4309015</v>
      </c>
      <c r="U968" s="102">
        <f t="shared" si="425"/>
        <v>23279.044692737429</v>
      </c>
      <c r="V968" s="103">
        <f t="shared" si="426"/>
        <v>3550.7929104477612</v>
      </c>
      <c r="W968" s="103">
        <f t="shared" si="427"/>
        <v>2151.8652823499619</v>
      </c>
      <c r="X968" s="103">
        <f t="shared" si="428"/>
        <v>3346.570606902023</v>
      </c>
      <c r="Y968" s="92">
        <f t="shared" si="429"/>
        <v>4216.257338551859</v>
      </c>
      <c r="Z968" s="102">
        <f>Coverages!$C$10*G968</f>
        <v>1450237500</v>
      </c>
      <c r="AA968" s="103">
        <f>Coverages!$C$12*G968</f>
        <v>193365000</v>
      </c>
      <c r="AB968" s="103">
        <f>Coverages!$C$14*G968</f>
        <v>966825000</v>
      </c>
      <c r="AC968" s="103">
        <f>Coverages!$C$16*G968</f>
        <v>19336500</v>
      </c>
      <c r="AD968" s="92">
        <f>Coverages!$C$18*G968</f>
        <v>19336500</v>
      </c>
      <c r="AE968" s="106">
        <f t="shared" si="447"/>
        <v>5.5542626638740204E-2</v>
      </c>
      <c r="AF968" s="107">
        <f t="shared" si="430"/>
        <v>0.41579396478163061</v>
      </c>
      <c r="AG968" s="107">
        <f t="shared" si="431"/>
        <v>0.61267551004576837</v>
      </c>
      <c r="AH968" s="107">
        <f t="shared" si="432"/>
        <v>0.78225118299588858</v>
      </c>
      <c r="AI968" s="108">
        <f t="shared" si="433"/>
        <v>0.15856023582344272</v>
      </c>
      <c r="AJ968" s="106">
        <f t="shared" si="454"/>
        <v>6.2189723423562486E-2</v>
      </c>
      <c r="AK968" s="107">
        <f t="shared" si="448"/>
        <v>0.43009770865402519</v>
      </c>
      <c r="AL968" s="107">
        <f t="shared" si="449"/>
        <v>0.62681326187797592</v>
      </c>
      <c r="AM968" s="107">
        <f t="shared" si="450"/>
        <v>0.79422902640453719</v>
      </c>
      <c r="AN968" s="108">
        <f t="shared" si="451"/>
        <v>0.16916097800035673</v>
      </c>
      <c r="AO968" s="102">
        <f t="shared" si="452"/>
        <v>1292.9792878752619</v>
      </c>
      <c r="AP968" s="103">
        <f t="shared" si="434"/>
        <v>1476.3982623535801</v>
      </c>
      <c r="AQ968" s="103">
        <f t="shared" si="435"/>
        <v>1318.3951594135444</v>
      </c>
      <c r="AR968" s="103">
        <f t="shared" si="436"/>
        <v>2617.8588162283763</v>
      </c>
      <c r="AS968" s="92">
        <f t="shared" si="437"/>
        <v>668.53075789310367</v>
      </c>
      <c r="AT968" s="102">
        <f t="shared" si="453"/>
        <v>1297.0648948151334</v>
      </c>
      <c r="AU968" s="103">
        <f t="shared" si="438"/>
        <v>1481.0634438017673</v>
      </c>
      <c r="AV968" s="103">
        <f t="shared" si="439"/>
        <v>1322.5610764265264</v>
      </c>
      <c r="AW968" s="103">
        <f t="shared" si="440"/>
        <v>2626.1308297459032</v>
      </c>
      <c r="AX968" s="92">
        <f t="shared" si="441"/>
        <v>670.64320774406303</v>
      </c>
    </row>
    <row r="969" spans="1:50" x14ac:dyDescent="0.2">
      <c r="A969" s="85" t="str">
        <f t="shared" si="442"/>
        <v>2017_4</v>
      </c>
      <c r="B969" s="59">
        <v>2017</v>
      </c>
      <c r="C969" s="59">
        <v>4</v>
      </c>
      <c r="D969" s="83" t="str">
        <f t="shared" si="443"/>
        <v>LYA_Personal</v>
      </c>
      <c r="E969" s="70" t="s">
        <v>27</v>
      </c>
      <c r="F969" s="71" t="s">
        <v>14</v>
      </c>
      <c r="G969" s="88">
        <f t="shared" si="444"/>
        <v>1743.75</v>
      </c>
      <c r="H969" s="72">
        <v>6975</v>
      </c>
      <c r="I969" s="88">
        <f t="shared" si="445"/>
        <v>716681250</v>
      </c>
      <c r="J969" s="92">
        <f t="shared" si="446"/>
        <v>2866725000</v>
      </c>
      <c r="K969" s="67">
        <v>223</v>
      </c>
      <c r="L969" s="68">
        <v>805</v>
      </c>
      <c r="M969" s="68">
        <v>1133</v>
      </c>
      <c r="N969" s="68">
        <v>1196</v>
      </c>
      <c r="O969" s="69">
        <v>399</v>
      </c>
      <c r="P969" s="67">
        <v>5004908</v>
      </c>
      <c r="Q969" s="68">
        <v>2875792</v>
      </c>
      <c r="R969" s="68">
        <v>1335415</v>
      </c>
      <c r="S969" s="68">
        <v>4219601</v>
      </c>
      <c r="T969" s="69">
        <v>3141480</v>
      </c>
      <c r="U969" s="102">
        <f t="shared" si="425"/>
        <v>22443.533632286995</v>
      </c>
      <c r="V969" s="103">
        <f t="shared" si="426"/>
        <v>3572.4124223602485</v>
      </c>
      <c r="W969" s="103">
        <f t="shared" si="427"/>
        <v>1178.6540158870257</v>
      </c>
      <c r="X969" s="103">
        <f t="shared" si="428"/>
        <v>3528.0944816053511</v>
      </c>
      <c r="Y969" s="92">
        <f t="shared" si="429"/>
        <v>7873.3834586466164</v>
      </c>
      <c r="Z969" s="102">
        <f>Coverages!$C$10*G969</f>
        <v>392343750</v>
      </c>
      <c r="AA969" s="103">
        <f>Coverages!$C$12*G969</f>
        <v>52312500</v>
      </c>
      <c r="AB969" s="103">
        <f>Coverages!$C$14*G969</f>
        <v>261562500</v>
      </c>
      <c r="AC969" s="103">
        <f>Coverages!$C$16*G969</f>
        <v>5231250</v>
      </c>
      <c r="AD969" s="92">
        <f>Coverages!$C$18*G969</f>
        <v>5231250</v>
      </c>
      <c r="AE969" s="106">
        <f t="shared" si="447"/>
        <v>0.12788530465949821</v>
      </c>
      <c r="AF969" s="107">
        <f t="shared" si="430"/>
        <v>0.46164874551971324</v>
      </c>
      <c r="AG969" s="107">
        <f t="shared" si="431"/>
        <v>0.64974910394265228</v>
      </c>
      <c r="AH969" s="107">
        <f t="shared" si="432"/>
        <v>0.6858781362007168</v>
      </c>
      <c r="AI969" s="108">
        <f t="shared" si="433"/>
        <v>0.22881720430107527</v>
      </c>
      <c r="AJ969" s="106">
        <f t="shared" si="454"/>
        <v>0.14651951245784697</v>
      </c>
      <c r="AK969" s="107">
        <f t="shared" si="448"/>
        <v>0.48946524687280923</v>
      </c>
      <c r="AL969" s="107">
        <f t="shared" si="449"/>
        <v>0.67636715678272996</v>
      </c>
      <c r="AM969" s="107">
        <f t="shared" si="450"/>
        <v>0.71177733761224271</v>
      </c>
      <c r="AN969" s="108">
        <f t="shared" si="451"/>
        <v>0.25225608207976263</v>
      </c>
      <c r="AO969" s="102">
        <f t="shared" si="452"/>
        <v>2870.1981362007168</v>
      </c>
      <c r="AP969" s="103">
        <f t="shared" si="434"/>
        <v>1649.1997132616486</v>
      </c>
      <c r="AQ969" s="103">
        <f t="shared" si="435"/>
        <v>765.82939068100359</v>
      </c>
      <c r="AR969" s="103">
        <f t="shared" si="436"/>
        <v>2419.8428673835124</v>
      </c>
      <c r="AS969" s="92">
        <f t="shared" si="437"/>
        <v>1801.5655913978494</v>
      </c>
      <c r="AT969" s="102">
        <f t="shared" si="453"/>
        <v>2879.2675014519868</v>
      </c>
      <c r="AU969" s="103">
        <f t="shared" si="438"/>
        <v>1654.4109195484937</v>
      </c>
      <c r="AV969" s="103">
        <f t="shared" si="439"/>
        <v>768.24928858862245</v>
      </c>
      <c r="AW969" s="103">
        <f t="shared" si="440"/>
        <v>2427.4891822975178</v>
      </c>
      <c r="AX969" s="92">
        <f t="shared" si="441"/>
        <v>1807.2582493946718</v>
      </c>
    </row>
    <row r="970" spans="1:50" x14ac:dyDescent="0.2">
      <c r="A970" s="85" t="str">
        <f t="shared" si="442"/>
        <v>2017_4</v>
      </c>
      <c r="B970" s="59">
        <v>2017</v>
      </c>
      <c r="C970" s="59">
        <v>4</v>
      </c>
      <c r="D970" s="83" t="str">
        <f t="shared" si="443"/>
        <v>MMA_Personal</v>
      </c>
      <c r="E970" s="70" t="s">
        <v>28</v>
      </c>
      <c r="F970" s="71" t="s">
        <v>14</v>
      </c>
      <c r="G970" s="88">
        <f t="shared" si="444"/>
        <v>11941</v>
      </c>
      <c r="H970" s="72">
        <v>47764</v>
      </c>
      <c r="I970" s="88">
        <f t="shared" si="445"/>
        <v>4907751000</v>
      </c>
      <c r="J970" s="92">
        <f t="shared" si="446"/>
        <v>19631004000</v>
      </c>
      <c r="K970" s="67">
        <v>1316</v>
      </c>
      <c r="L970" s="68">
        <v>5137</v>
      </c>
      <c r="M970" s="68">
        <v>8162</v>
      </c>
      <c r="N970" s="68">
        <v>8638</v>
      </c>
      <c r="O970" s="69">
        <v>1990</v>
      </c>
      <c r="P970" s="67">
        <v>20890647</v>
      </c>
      <c r="Q970" s="68">
        <v>18658581</v>
      </c>
      <c r="R970" s="68">
        <v>13176570</v>
      </c>
      <c r="S970" s="68">
        <v>32148485</v>
      </c>
      <c r="T970" s="69">
        <v>22798589</v>
      </c>
      <c r="U970" s="102">
        <f t="shared" si="425"/>
        <v>15874.351823708206</v>
      </c>
      <c r="V970" s="103">
        <f t="shared" si="426"/>
        <v>3632.1940821491144</v>
      </c>
      <c r="W970" s="103">
        <f t="shared" si="427"/>
        <v>1614.3800539083559</v>
      </c>
      <c r="X970" s="103">
        <f t="shared" si="428"/>
        <v>3721.7509840240796</v>
      </c>
      <c r="Y970" s="92">
        <f t="shared" si="429"/>
        <v>11456.577386934674</v>
      </c>
      <c r="Z970" s="102">
        <f>Coverages!$C$10*G970</f>
        <v>2686725000</v>
      </c>
      <c r="AA970" s="103">
        <f>Coverages!$C$12*G970</f>
        <v>358230000</v>
      </c>
      <c r="AB970" s="103">
        <f>Coverages!$C$14*G970</f>
        <v>1791150000</v>
      </c>
      <c r="AC970" s="103">
        <f>Coverages!$C$16*G970</f>
        <v>35823000</v>
      </c>
      <c r="AD970" s="92">
        <f>Coverages!$C$18*G970</f>
        <v>35823000</v>
      </c>
      <c r="AE970" s="106">
        <f t="shared" si="447"/>
        <v>0.11020852524914161</v>
      </c>
      <c r="AF970" s="107">
        <f t="shared" si="430"/>
        <v>0.4301984758395444</v>
      </c>
      <c r="AG970" s="107">
        <f t="shared" si="431"/>
        <v>0.68352734276861238</v>
      </c>
      <c r="AH970" s="107">
        <f t="shared" si="432"/>
        <v>0.72339000083745075</v>
      </c>
      <c r="AI970" s="108">
        <f t="shared" si="433"/>
        <v>0.16665270915333724</v>
      </c>
      <c r="AJ970" s="106">
        <f t="shared" si="454"/>
        <v>0.11688561613189527</v>
      </c>
      <c r="AK970" s="107">
        <f t="shared" si="448"/>
        <v>0.44075526404970677</v>
      </c>
      <c r="AL970" s="107">
        <f t="shared" si="449"/>
        <v>0.6934443724870627</v>
      </c>
      <c r="AM970" s="107">
        <f t="shared" si="450"/>
        <v>0.73292796662317383</v>
      </c>
      <c r="AN970" s="108">
        <f t="shared" si="451"/>
        <v>0.17459882284976272</v>
      </c>
      <c r="AO970" s="102">
        <f t="shared" si="452"/>
        <v>1749.488903776903</v>
      </c>
      <c r="AP970" s="103">
        <f t="shared" si="434"/>
        <v>1562.564358093962</v>
      </c>
      <c r="AQ970" s="103">
        <f t="shared" si="435"/>
        <v>1103.4729084666276</v>
      </c>
      <c r="AR970" s="103">
        <f t="shared" si="436"/>
        <v>2692.2774474499624</v>
      </c>
      <c r="AS970" s="92">
        <f t="shared" si="437"/>
        <v>1909.2696591575245</v>
      </c>
      <c r="AT970" s="102">
        <f t="shared" si="453"/>
        <v>1755.017007802641</v>
      </c>
      <c r="AU970" s="103">
        <f t="shared" si="438"/>
        <v>1567.5018105692568</v>
      </c>
      <c r="AV970" s="103">
        <f t="shared" si="439"/>
        <v>1106.9597056760399</v>
      </c>
      <c r="AW970" s="103">
        <f t="shared" si="440"/>
        <v>2700.7846118929729</v>
      </c>
      <c r="AX970" s="92">
        <f t="shared" si="441"/>
        <v>1915.3026447147477</v>
      </c>
    </row>
    <row r="971" spans="1:50" x14ac:dyDescent="0.2">
      <c r="A971" s="85" t="str">
        <f t="shared" si="442"/>
        <v>2017_4</v>
      </c>
      <c r="B971" s="59">
        <v>2017</v>
      </c>
      <c r="C971" s="59">
        <v>4</v>
      </c>
      <c r="D971" s="83" t="str">
        <f t="shared" si="443"/>
        <v>LYH_Personal</v>
      </c>
      <c r="E971" s="70" t="s">
        <v>29</v>
      </c>
      <c r="F971" s="71" t="s">
        <v>14</v>
      </c>
      <c r="G971" s="88">
        <f t="shared" si="444"/>
        <v>1301</v>
      </c>
      <c r="H971" s="72">
        <v>5204</v>
      </c>
      <c r="I971" s="88">
        <f t="shared" si="445"/>
        <v>534711000</v>
      </c>
      <c r="J971" s="92">
        <f t="shared" si="446"/>
        <v>2138844000</v>
      </c>
      <c r="K971" s="67">
        <v>158</v>
      </c>
      <c r="L971" s="68">
        <v>617</v>
      </c>
      <c r="M971" s="68">
        <v>725</v>
      </c>
      <c r="N971" s="68">
        <v>974</v>
      </c>
      <c r="O971" s="69">
        <v>280</v>
      </c>
      <c r="P971" s="67">
        <v>3179680</v>
      </c>
      <c r="Q971" s="68">
        <v>2096900</v>
      </c>
      <c r="R971" s="68">
        <v>1357025</v>
      </c>
      <c r="S971" s="68">
        <v>3230140</v>
      </c>
      <c r="T971" s="69">
        <v>2237698</v>
      </c>
      <c r="U971" s="102">
        <f t="shared" ref="U971:U1034" si="455">P971/K971</f>
        <v>20124.556962025315</v>
      </c>
      <c r="V971" s="103">
        <f t="shared" ref="V971:V1034" si="456">Q971/L971</f>
        <v>3398.5413290113452</v>
      </c>
      <c r="W971" s="103">
        <f t="shared" ref="W971:W1034" si="457">R971/M971</f>
        <v>1871.7586206896551</v>
      </c>
      <c r="X971" s="103">
        <f t="shared" ref="X971:X1034" si="458">S971/N971</f>
        <v>3316.3655030800824</v>
      </c>
      <c r="Y971" s="92">
        <f t="shared" ref="Y971:Y1034" si="459">T971/O971</f>
        <v>7991.778571428571</v>
      </c>
      <c r="Z971" s="102">
        <f>Coverages!$C$10*G971</f>
        <v>292725000</v>
      </c>
      <c r="AA971" s="103">
        <f>Coverages!$C$12*G971</f>
        <v>39030000</v>
      </c>
      <c r="AB971" s="103">
        <f>Coverages!$C$14*G971</f>
        <v>195150000</v>
      </c>
      <c r="AC971" s="103">
        <f>Coverages!$C$16*G971</f>
        <v>3903000</v>
      </c>
      <c r="AD971" s="92">
        <f>Coverages!$C$18*G971</f>
        <v>3903000</v>
      </c>
      <c r="AE971" s="106">
        <f t="shared" si="447"/>
        <v>0.12144504227517294</v>
      </c>
      <c r="AF971" s="107">
        <f t="shared" ref="AF971:AF1034" si="460">L971/$G971</f>
        <v>0.47425057647963104</v>
      </c>
      <c r="AG971" s="107">
        <f t="shared" ref="AG971:AG1034" si="461">M971/$G971</f>
        <v>0.55726364335126821</v>
      </c>
      <c r="AH971" s="107">
        <f t="shared" ref="AH971:AH1034" si="462">N971/$G971</f>
        <v>0.74865488086087628</v>
      </c>
      <c r="AI971" s="108">
        <f t="shared" ref="AI971:AI1034" si="463">O971/$G971</f>
        <v>0.21521906225980014</v>
      </c>
      <c r="AJ971" s="106">
        <f t="shared" si="454"/>
        <v>0.14254548826467528</v>
      </c>
      <c r="AK971" s="107">
        <f t="shared" si="448"/>
        <v>0.50650658380516478</v>
      </c>
      <c r="AL971" s="107">
        <f t="shared" si="449"/>
        <v>0.58934998630872026</v>
      </c>
      <c r="AM971" s="107">
        <f t="shared" si="450"/>
        <v>0.77667650677280742</v>
      </c>
      <c r="AN971" s="108">
        <f t="shared" si="451"/>
        <v>0.24176706555637881</v>
      </c>
      <c r="AO971" s="102">
        <f t="shared" si="452"/>
        <v>2444.0276710222906</v>
      </c>
      <c r="AP971" s="103">
        <f t="shared" ref="AP971:AP1034" si="464">Q971/$G971</f>
        <v>1611.760184473482</v>
      </c>
      <c r="AQ971" s="103">
        <f t="shared" ref="AQ971:AQ1034" si="465">R971/$G971</f>
        <v>1043.0630284396618</v>
      </c>
      <c r="AR971" s="103">
        <f t="shared" ref="AR971:AR1034" si="466">S971/$G971</f>
        <v>2482.8132205995389</v>
      </c>
      <c r="AS971" s="92">
        <f t="shared" ref="AS971:AS1034" si="467">T971/$G971</f>
        <v>1719.9830899308224</v>
      </c>
      <c r="AT971" s="102">
        <f t="shared" si="453"/>
        <v>2451.7504060325132</v>
      </c>
      <c r="AU971" s="103">
        <f t="shared" ref="AU971:AU1034" si="468">AP971*($AJ$2171/$AE$2171)</f>
        <v>1616.8530878609095</v>
      </c>
      <c r="AV971" s="103">
        <f t="shared" ref="AV971:AV1034" si="469">AQ971*($AJ$2171/$AE$2171)</f>
        <v>1046.3589401280226</v>
      </c>
      <c r="AW971" s="103">
        <f t="shared" ref="AW971:AW1034" si="470">AR971*($AJ$2171/$AE$2171)</f>
        <v>2490.6585117187456</v>
      </c>
      <c r="AX971" s="92">
        <f t="shared" ref="AX971:AX1034" si="471">AS971*($AJ$2171/$AE$2171)</f>
        <v>1725.417960322467</v>
      </c>
    </row>
    <row r="972" spans="1:50" x14ac:dyDescent="0.2">
      <c r="A972" s="85" t="str">
        <f t="shared" ref="A972:A1035" si="472">B972&amp;"_"&amp;C972</f>
        <v>2017_4</v>
      </c>
      <c r="B972" s="59">
        <v>2017</v>
      </c>
      <c r="C972" s="59">
        <v>4</v>
      </c>
      <c r="D972" s="83" t="str">
        <f t="shared" ref="D972:D1035" si="473">E972&amp;"_"&amp;F972</f>
        <v>SSA_Personal</v>
      </c>
      <c r="E972" s="70" t="s">
        <v>30</v>
      </c>
      <c r="F972" s="71" t="s">
        <v>14</v>
      </c>
      <c r="G972" s="88">
        <f t="shared" ref="G972:G1035" si="474">H972/4</f>
        <v>2525</v>
      </c>
      <c r="H972" s="72">
        <v>10100</v>
      </c>
      <c r="I972" s="88">
        <f t="shared" ref="I972:I1035" si="475">SUM(Z972:AD972)</f>
        <v>1037775000</v>
      </c>
      <c r="J972" s="92">
        <f t="shared" ref="J972:J1035" si="476">I972*4</f>
        <v>4151100000</v>
      </c>
      <c r="K972" s="67">
        <v>297</v>
      </c>
      <c r="L972" s="68">
        <v>1089</v>
      </c>
      <c r="M972" s="68">
        <v>2014</v>
      </c>
      <c r="N972" s="68">
        <v>1302</v>
      </c>
      <c r="O972" s="69">
        <v>218</v>
      </c>
      <c r="P972" s="67">
        <v>5567769</v>
      </c>
      <c r="Q972" s="68">
        <v>2198954</v>
      </c>
      <c r="R972" s="68">
        <v>1730426</v>
      </c>
      <c r="S972" s="68">
        <v>4259401</v>
      </c>
      <c r="T972" s="69">
        <v>1246323</v>
      </c>
      <c r="U972" s="102">
        <f t="shared" si="455"/>
        <v>18746.696969696968</v>
      </c>
      <c r="V972" s="103">
        <f t="shared" si="456"/>
        <v>2019.2415059687787</v>
      </c>
      <c r="W972" s="103">
        <f t="shared" si="457"/>
        <v>859.1986097318769</v>
      </c>
      <c r="X972" s="103">
        <f t="shared" si="458"/>
        <v>3271.4293394777264</v>
      </c>
      <c r="Y972" s="92">
        <f t="shared" si="459"/>
        <v>5717.0779816513759</v>
      </c>
      <c r="Z972" s="102">
        <f>Coverages!$C$10*G972</f>
        <v>568125000</v>
      </c>
      <c r="AA972" s="103">
        <f>Coverages!$C$12*G972</f>
        <v>75750000</v>
      </c>
      <c r="AB972" s="103">
        <f>Coverages!$C$14*G972</f>
        <v>378750000</v>
      </c>
      <c r="AC972" s="103">
        <f>Coverages!$C$16*G972</f>
        <v>7575000</v>
      </c>
      <c r="AD972" s="92">
        <f>Coverages!$C$18*G972</f>
        <v>7575000</v>
      </c>
      <c r="AE972" s="106">
        <f t="shared" ref="AE972:AE1035" si="477">K972/$G972</f>
        <v>0.11762376237623762</v>
      </c>
      <c r="AF972" s="107">
        <f t="shared" si="460"/>
        <v>0.43128712871287128</v>
      </c>
      <c r="AG972" s="107">
        <f t="shared" si="461"/>
        <v>0.79762376237623767</v>
      </c>
      <c r="AH972" s="107">
        <f t="shared" si="462"/>
        <v>0.51564356435643566</v>
      </c>
      <c r="AI972" s="108">
        <f t="shared" si="463"/>
        <v>8.633663366336633E-2</v>
      </c>
      <c r="AJ972" s="106">
        <f t="shared" si="454"/>
        <v>0.13256201037875745</v>
      </c>
      <c r="AK972" s="107">
        <f t="shared" ref="AK972:AK1035" si="478">L972/$G972+2.33*(L972*ABS(($G972-L972))/$G972^3)^0.5</f>
        <v>0.45425152365023758</v>
      </c>
      <c r="AL972" s="107">
        <f t="shared" ref="AL972:AL1035" si="479">M972/$G972+2.33*(M972*ABS(($G972-M972))/$G972^3)^0.5</f>
        <v>0.81625338383940793</v>
      </c>
      <c r="AM972" s="107">
        <f t="shared" ref="AM972:AM1035" si="480">N972/$G972+2.33*(N972*ABS(($G972-N972))/$G972^3)^0.5</f>
        <v>0.53881658070238958</v>
      </c>
      <c r="AN972" s="108">
        <f t="shared" ref="AN972:AN1035" si="481">O972/$G972+2.33*(O972*ABS(($G972-O972))/$G972^3)^0.5</f>
        <v>9.9359779124465336E-2</v>
      </c>
      <c r="AO972" s="102">
        <f t="shared" ref="AO972:AO1035" si="482">P972/$G972</f>
        <v>2205.0570297029703</v>
      </c>
      <c r="AP972" s="103">
        <f t="shared" si="464"/>
        <v>870.87287128712876</v>
      </c>
      <c r="AQ972" s="103">
        <f t="shared" si="465"/>
        <v>685.31722772277226</v>
      </c>
      <c r="AR972" s="103">
        <f t="shared" si="466"/>
        <v>1686.8914851485149</v>
      </c>
      <c r="AS972" s="92">
        <f t="shared" si="467"/>
        <v>493.5932673267327</v>
      </c>
      <c r="AT972" s="102">
        <f t="shared" ref="AT972:AT1035" si="483">AO972*($AJ$2171/$AE$2171)</f>
        <v>2212.0246558574245</v>
      </c>
      <c r="AU972" s="103">
        <f t="shared" si="468"/>
        <v>873.62468972694569</v>
      </c>
      <c r="AV972" s="103">
        <f t="shared" si="469"/>
        <v>687.48272012304017</v>
      </c>
      <c r="AW972" s="103">
        <f t="shared" si="470"/>
        <v>1692.2217913824672</v>
      </c>
      <c r="AX972" s="92">
        <f t="shared" si="471"/>
        <v>495.1529427966916</v>
      </c>
    </row>
    <row r="973" spans="1:50" x14ac:dyDescent="0.2">
      <c r="A973" s="85" t="str">
        <f t="shared" si="472"/>
        <v>2017_4</v>
      </c>
      <c r="B973" s="59">
        <v>2017</v>
      </c>
      <c r="C973" s="59">
        <v>4</v>
      </c>
      <c r="D973" s="83" t="str">
        <f t="shared" si="473"/>
        <v>MML_Personal</v>
      </c>
      <c r="E973" s="70" t="s">
        <v>31</v>
      </c>
      <c r="F973" s="71" t="s">
        <v>14</v>
      </c>
      <c r="G973" s="88">
        <f t="shared" si="474"/>
        <v>7992.5</v>
      </c>
      <c r="H973" s="72">
        <v>31970</v>
      </c>
      <c r="I973" s="88">
        <f t="shared" si="475"/>
        <v>3284917500</v>
      </c>
      <c r="J973" s="92">
        <f t="shared" si="476"/>
        <v>13139670000</v>
      </c>
      <c r="K973" s="67">
        <v>662</v>
      </c>
      <c r="L973" s="68">
        <v>3317</v>
      </c>
      <c r="M973" s="68">
        <v>8240</v>
      </c>
      <c r="N973" s="68">
        <v>4666</v>
      </c>
      <c r="O973" s="69">
        <v>1123</v>
      </c>
      <c r="P973" s="67">
        <v>11562068</v>
      </c>
      <c r="Q973" s="68">
        <v>12364563</v>
      </c>
      <c r="R973" s="68">
        <v>6499616</v>
      </c>
      <c r="S973" s="68">
        <v>17223070</v>
      </c>
      <c r="T973" s="69">
        <v>2656140</v>
      </c>
      <c r="U973" s="102">
        <f t="shared" si="455"/>
        <v>17465.359516616314</v>
      </c>
      <c r="V973" s="103">
        <f t="shared" si="456"/>
        <v>3727.6343081097375</v>
      </c>
      <c r="W973" s="103">
        <f t="shared" si="457"/>
        <v>788.78834951456315</v>
      </c>
      <c r="X973" s="103">
        <f t="shared" si="458"/>
        <v>3691.1851693099015</v>
      </c>
      <c r="Y973" s="92">
        <f t="shared" si="459"/>
        <v>2365.2181656277826</v>
      </c>
      <c r="Z973" s="102">
        <f>Coverages!$C$10*G973</f>
        <v>1798312500</v>
      </c>
      <c r="AA973" s="103">
        <f>Coverages!$C$12*G973</f>
        <v>239775000</v>
      </c>
      <c r="AB973" s="103">
        <f>Coverages!$C$14*G973</f>
        <v>1198875000</v>
      </c>
      <c r="AC973" s="103">
        <f>Coverages!$C$16*G973</f>
        <v>23977500</v>
      </c>
      <c r="AD973" s="92">
        <f>Coverages!$C$18*G973</f>
        <v>23977500</v>
      </c>
      <c r="AE973" s="106">
        <f t="shared" si="477"/>
        <v>8.2827650922740068E-2</v>
      </c>
      <c r="AF973" s="107">
        <f t="shared" si="460"/>
        <v>0.41501407569596499</v>
      </c>
      <c r="AG973" s="107">
        <f t="shared" si="461"/>
        <v>1.0309665311229277</v>
      </c>
      <c r="AH973" s="107">
        <f t="shared" si="462"/>
        <v>0.58379730997810453</v>
      </c>
      <c r="AI973" s="108">
        <f t="shared" si="463"/>
        <v>0.14050672505473882</v>
      </c>
      <c r="AJ973" s="106">
        <f t="shared" ref="AJ973:AJ1036" si="484">K973/$G973+2.33*(K973*ABS(($G973-K973))/$G973^3)^0.5</f>
        <v>9.0011012830961648E-2</v>
      </c>
      <c r="AK973" s="107">
        <f t="shared" si="478"/>
        <v>0.42785566333566855</v>
      </c>
      <c r="AL973" s="107">
        <f t="shared" si="479"/>
        <v>1.0356232836733554</v>
      </c>
      <c r="AM973" s="107">
        <f t="shared" si="480"/>
        <v>0.59664420232057924</v>
      </c>
      <c r="AN973" s="108">
        <f t="shared" si="481"/>
        <v>0.14956372563725939</v>
      </c>
      <c r="AO973" s="102">
        <f t="shared" si="482"/>
        <v>1446.6147012824522</v>
      </c>
      <c r="AP973" s="103">
        <f t="shared" si="464"/>
        <v>1547.0207069127307</v>
      </c>
      <c r="AQ973" s="103">
        <f t="shared" si="465"/>
        <v>813.21438848920866</v>
      </c>
      <c r="AR973" s="103">
        <f t="shared" si="466"/>
        <v>2154.9039724741947</v>
      </c>
      <c r="AS973" s="92">
        <f t="shared" si="467"/>
        <v>332.32905849233657</v>
      </c>
      <c r="AT973" s="102">
        <f t="shared" si="483"/>
        <v>1451.1857714599118</v>
      </c>
      <c r="AU973" s="103">
        <f t="shared" si="468"/>
        <v>1551.9090439460904</v>
      </c>
      <c r="AV973" s="103">
        <f t="shared" si="469"/>
        <v>815.78401538143419</v>
      </c>
      <c r="AW973" s="103">
        <f t="shared" si="470"/>
        <v>2161.7131230207319</v>
      </c>
      <c r="AX973" s="92">
        <f t="shared" si="471"/>
        <v>333.37916495609011</v>
      </c>
    </row>
    <row r="974" spans="1:50" x14ac:dyDescent="0.2">
      <c r="A974" s="85" t="str">
        <f t="shared" si="472"/>
        <v>2017_4</v>
      </c>
      <c r="B974" s="59">
        <v>2017</v>
      </c>
      <c r="C974" s="59">
        <v>4</v>
      </c>
      <c r="D974" s="83" t="str">
        <f t="shared" si="473"/>
        <v>LMH_Personal</v>
      </c>
      <c r="E974" s="70" t="s">
        <v>32</v>
      </c>
      <c r="F974" s="71" t="s">
        <v>14</v>
      </c>
      <c r="G974" s="88">
        <f t="shared" si="474"/>
        <v>5398.25</v>
      </c>
      <c r="H974" s="72">
        <v>21593</v>
      </c>
      <c r="I974" s="88">
        <f t="shared" si="475"/>
        <v>2218680750</v>
      </c>
      <c r="J974" s="92">
        <f t="shared" si="476"/>
        <v>8874723000</v>
      </c>
      <c r="K974" s="67">
        <v>299</v>
      </c>
      <c r="L974" s="68">
        <v>2668</v>
      </c>
      <c r="M974" s="68">
        <v>3863</v>
      </c>
      <c r="N974" s="68">
        <v>4557</v>
      </c>
      <c r="O974" s="69">
        <v>908</v>
      </c>
      <c r="P974" s="67">
        <v>12480662</v>
      </c>
      <c r="Q974" s="68">
        <v>10754615</v>
      </c>
      <c r="R974" s="68">
        <v>5492614</v>
      </c>
      <c r="S974" s="68">
        <v>18128931</v>
      </c>
      <c r="T974" s="69">
        <v>10217646</v>
      </c>
      <c r="U974" s="102">
        <f t="shared" si="455"/>
        <v>41741.344481605352</v>
      </c>
      <c r="V974" s="103">
        <f t="shared" si="456"/>
        <v>4030.9651424287854</v>
      </c>
      <c r="W974" s="103">
        <f t="shared" si="457"/>
        <v>1421.851928552938</v>
      </c>
      <c r="X974" s="103">
        <f t="shared" si="458"/>
        <v>3978.2600394996707</v>
      </c>
      <c r="Y974" s="92">
        <f t="shared" si="459"/>
        <v>11252.9140969163</v>
      </c>
      <c r="Z974" s="102">
        <f>Coverages!$C$10*G974</f>
        <v>1214606250</v>
      </c>
      <c r="AA974" s="103">
        <f>Coverages!$C$12*G974</f>
        <v>161947500</v>
      </c>
      <c r="AB974" s="103">
        <f>Coverages!$C$14*G974</f>
        <v>809737500</v>
      </c>
      <c r="AC974" s="103">
        <f>Coverages!$C$16*G974</f>
        <v>16194750</v>
      </c>
      <c r="AD974" s="92">
        <f>Coverages!$C$18*G974</f>
        <v>16194750</v>
      </c>
      <c r="AE974" s="106">
        <f t="shared" si="477"/>
        <v>5.5388320288982544E-2</v>
      </c>
      <c r="AF974" s="107">
        <f t="shared" si="460"/>
        <v>0.49423424257861343</v>
      </c>
      <c r="AG974" s="107">
        <f t="shared" si="461"/>
        <v>0.71560227851618585</v>
      </c>
      <c r="AH974" s="107">
        <f t="shared" si="462"/>
        <v>0.84416246005649975</v>
      </c>
      <c r="AI974" s="108">
        <f t="shared" si="463"/>
        <v>0.16820265826888345</v>
      </c>
      <c r="AJ974" s="106">
        <f t="shared" si="484"/>
        <v>6.264211361095387E-2</v>
      </c>
      <c r="AK974" s="107">
        <f t="shared" si="478"/>
        <v>0.510089399745151</v>
      </c>
      <c r="AL974" s="107">
        <f t="shared" si="479"/>
        <v>0.72990861179091326</v>
      </c>
      <c r="AM974" s="107">
        <f t="shared" si="480"/>
        <v>0.85566459567102271</v>
      </c>
      <c r="AN974" s="108">
        <f t="shared" si="481"/>
        <v>0.18006456803200621</v>
      </c>
      <c r="AO974" s="102">
        <f t="shared" si="482"/>
        <v>2311.9829574399109</v>
      </c>
      <c r="AP974" s="103">
        <f t="shared" si="464"/>
        <v>1992.2410040290836</v>
      </c>
      <c r="AQ974" s="103">
        <f t="shared" si="465"/>
        <v>1017.4804797851156</v>
      </c>
      <c r="AR974" s="103">
        <f t="shared" si="466"/>
        <v>3358.29778168851</v>
      </c>
      <c r="AS974" s="92">
        <f t="shared" si="467"/>
        <v>1892.7700643727135</v>
      </c>
      <c r="AT974" s="102">
        <f t="shared" si="483"/>
        <v>2319.2884523572375</v>
      </c>
      <c r="AU974" s="103">
        <f t="shared" si="468"/>
        <v>1998.5361657136402</v>
      </c>
      <c r="AV974" s="103">
        <f t="shared" si="469"/>
        <v>1020.6955547274413</v>
      </c>
      <c r="AW974" s="103">
        <f t="shared" si="470"/>
        <v>3368.9094634468224</v>
      </c>
      <c r="AX974" s="92">
        <f t="shared" si="471"/>
        <v>1898.7509138597072</v>
      </c>
    </row>
    <row r="975" spans="1:50" x14ac:dyDescent="0.2">
      <c r="A975" s="85" t="str">
        <f t="shared" si="472"/>
        <v>2017_4</v>
      </c>
      <c r="B975" s="59">
        <v>2017</v>
      </c>
      <c r="C975" s="59">
        <v>4</v>
      </c>
      <c r="D975" s="83" t="str">
        <f t="shared" si="473"/>
        <v>SSL_Personal</v>
      </c>
      <c r="E975" s="70" t="s">
        <v>33</v>
      </c>
      <c r="F975" s="71" t="s">
        <v>14</v>
      </c>
      <c r="G975" s="88">
        <f t="shared" si="474"/>
        <v>4474.75</v>
      </c>
      <c r="H975" s="72">
        <v>17899</v>
      </c>
      <c r="I975" s="88">
        <f t="shared" si="475"/>
        <v>1839122250</v>
      </c>
      <c r="J975" s="92">
        <f t="shared" si="476"/>
        <v>7356489000</v>
      </c>
      <c r="K975" s="67">
        <v>681</v>
      </c>
      <c r="L975" s="68">
        <v>1922</v>
      </c>
      <c r="M975" s="68">
        <v>5637</v>
      </c>
      <c r="N975" s="68">
        <v>2864</v>
      </c>
      <c r="O975" s="69">
        <v>647</v>
      </c>
      <c r="P975" s="67">
        <v>9923264</v>
      </c>
      <c r="Q975" s="68">
        <v>6870999</v>
      </c>
      <c r="R975" s="68">
        <v>8939193</v>
      </c>
      <c r="S975" s="68">
        <v>9765799</v>
      </c>
      <c r="T975" s="69">
        <v>1731345</v>
      </c>
      <c r="U975" s="102">
        <f t="shared" si="455"/>
        <v>14571.606461086638</v>
      </c>
      <c r="V975" s="103">
        <f t="shared" si="456"/>
        <v>3574.9214360041624</v>
      </c>
      <c r="W975" s="103">
        <f t="shared" si="457"/>
        <v>1585.8068121341139</v>
      </c>
      <c r="X975" s="103">
        <f t="shared" si="458"/>
        <v>3409.8460195530724</v>
      </c>
      <c r="Y975" s="92">
        <f t="shared" si="459"/>
        <v>2675.9582689335393</v>
      </c>
      <c r="Z975" s="102">
        <f>Coverages!$C$10*G975</f>
        <v>1006818750</v>
      </c>
      <c r="AA975" s="103">
        <f>Coverages!$C$12*G975</f>
        <v>134242500</v>
      </c>
      <c r="AB975" s="103">
        <f>Coverages!$C$14*G975</f>
        <v>671212500</v>
      </c>
      <c r="AC975" s="103">
        <f>Coverages!$C$16*G975</f>
        <v>13424250</v>
      </c>
      <c r="AD975" s="92">
        <f>Coverages!$C$18*G975</f>
        <v>13424250</v>
      </c>
      <c r="AE975" s="106">
        <f t="shared" si="477"/>
        <v>0.15218727303201296</v>
      </c>
      <c r="AF975" s="107">
        <f t="shared" si="460"/>
        <v>0.42952120230180457</v>
      </c>
      <c r="AG975" s="107">
        <f t="shared" si="461"/>
        <v>1.2597351807363539</v>
      </c>
      <c r="AH975" s="107">
        <f t="shared" si="462"/>
        <v>0.64003575618749653</v>
      </c>
      <c r="AI975" s="108">
        <f t="shared" si="463"/>
        <v>0.14458908318900499</v>
      </c>
      <c r="AJ975" s="106">
        <f t="shared" si="484"/>
        <v>0.16469881007650303</v>
      </c>
      <c r="AK975" s="107">
        <f t="shared" si="478"/>
        <v>0.44676304148495571</v>
      </c>
      <c r="AL975" s="107">
        <f t="shared" si="479"/>
        <v>1.2796591815499492</v>
      </c>
      <c r="AM975" s="107">
        <f t="shared" si="480"/>
        <v>0.65675448805891756</v>
      </c>
      <c r="AN975" s="108">
        <f t="shared" si="481"/>
        <v>0.15683881777201419</v>
      </c>
      <c r="AO975" s="102">
        <f t="shared" si="482"/>
        <v>2217.6130510084363</v>
      </c>
      <c r="AP975" s="103">
        <f t="shared" si="464"/>
        <v>1535.5045533270015</v>
      </c>
      <c r="AQ975" s="103">
        <f t="shared" si="465"/>
        <v>1997.6966310967093</v>
      </c>
      <c r="AR975" s="103">
        <f t="shared" si="466"/>
        <v>2182.423375607576</v>
      </c>
      <c r="AS975" s="92">
        <f t="shared" si="467"/>
        <v>386.91435275713729</v>
      </c>
      <c r="AT975" s="102">
        <f t="shared" si="483"/>
        <v>2224.6203521741327</v>
      </c>
      <c r="AU975" s="103">
        <f t="shared" si="468"/>
        <v>1540.3565011641444</v>
      </c>
      <c r="AV975" s="103">
        <f t="shared" si="469"/>
        <v>2004.0090316868061</v>
      </c>
      <c r="AW975" s="103">
        <f t="shared" si="470"/>
        <v>2189.3194830493067</v>
      </c>
      <c r="AX975" s="92">
        <f t="shared" si="471"/>
        <v>388.13693998617026</v>
      </c>
    </row>
    <row r="976" spans="1:50" x14ac:dyDescent="0.2">
      <c r="A976" s="85" t="str">
        <f t="shared" si="472"/>
        <v>2017_4</v>
      </c>
      <c r="B976" s="59">
        <v>2017</v>
      </c>
      <c r="C976" s="59">
        <v>4</v>
      </c>
      <c r="D976" s="83" t="str">
        <f t="shared" si="473"/>
        <v>SSH_Personal</v>
      </c>
      <c r="E976" s="70" t="s">
        <v>34</v>
      </c>
      <c r="F976" s="71" t="s">
        <v>14</v>
      </c>
      <c r="G976" s="88">
        <f t="shared" si="474"/>
        <v>4476.5</v>
      </c>
      <c r="H976" s="72">
        <v>17906</v>
      </c>
      <c r="I976" s="88">
        <f t="shared" si="475"/>
        <v>1839841500</v>
      </c>
      <c r="J976" s="92">
        <f t="shared" si="476"/>
        <v>7359366000</v>
      </c>
      <c r="K976" s="67">
        <v>534</v>
      </c>
      <c r="L976" s="68">
        <v>2452</v>
      </c>
      <c r="M976" s="68">
        <v>3576</v>
      </c>
      <c r="N976" s="68">
        <v>3537</v>
      </c>
      <c r="O976" s="69">
        <v>536</v>
      </c>
      <c r="P976" s="67">
        <v>9918830</v>
      </c>
      <c r="Q976" s="68">
        <v>11029089</v>
      </c>
      <c r="R976" s="68">
        <v>6825907</v>
      </c>
      <c r="S976" s="68">
        <v>17329499</v>
      </c>
      <c r="T976" s="69">
        <v>2211591</v>
      </c>
      <c r="U976" s="102">
        <f t="shared" si="455"/>
        <v>18574.588014981273</v>
      </c>
      <c r="V976" s="103">
        <f t="shared" si="456"/>
        <v>4497.9971451876017</v>
      </c>
      <c r="W976" s="103">
        <f t="shared" si="457"/>
        <v>1908.8106823266219</v>
      </c>
      <c r="X976" s="103">
        <f t="shared" si="458"/>
        <v>4899.4908114221089</v>
      </c>
      <c r="Y976" s="92">
        <f t="shared" si="459"/>
        <v>4126.1026119402986</v>
      </c>
      <c r="Z976" s="102">
        <f>Coverages!$C$10*G976</f>
        <v>1007212500</v>
      </c>
      <c r="AA976" s="103">
        <f>Coverages!$C$12*G976</f>
        <v>134295000</v>
      </c>
      <c r="AB976" s="103">
        <f>Coverages!$C$14*G976</f>
        <v>671475000</v>
      </c>
      <c r="AC976" s="103">
        <f>Coverages!$C$16*G976</f>
        <v>13429500</v>
      </c>
      <c r="AD976" s="92">
        <f>Coverages!$C$18*G976</f>
        <v>13429500</v>
      </c>
      <c r="AE976" s="106">
        <f t="shared" si="477"/>
        <v>0.11928962358985815</v>
      </c>
      <c r="AF976" s="107">
        <f t="shared" si="460"/>
        <v>0.54774935775717637</v>
      </c>
      <c r="AG976" s="107">
        <f t="shared" si="461"/>
        <v>0.79883837819725234</v>
      </c>
      <c r="AH976" s="107">
        <f t="shared" si="462"/>
        <v>0.79012621467664468</v>
      </c>
      <c r="AI976" s="108">
        <f t="shared" si="463"/>
        <v>0.11973640120629957</v>
      </c>
      <c r="AJ976" s="106">
        <f t="shared" si="484"/>
        <v>0.1305772991299535</v>
      </c>
      <c r="AK976" s="107">
        <f t="shared" si="478"/>
        <v>0.56508209531593623</v>
      </c>
      <c r="AL976" s="107">
        <f t="shared" si="479"/>
        <v>0.81279848212382122</v>
      </c>
      <c r="AM976" s="107">
        <f t="shared" si="480"/>
        <v>0.80430744660877818</v>
      </c>
      <c r="AN976" s="108">
        <f t="shared" si="481"/>
        <v>0.13104232616441608</v>
      </c>
      <c r="AO976" s="102">
        <f t="shared" si="482"/>
        <v>2215.7556126438067</v>
      </c>
      <c r="AP976" s="103">
        <f t="shared" si="464"/>
        <v>2463.7750474701215</v>
      </c>
      <c r="AQ976" s="103">
        <f t="shared" si="465"/>
        <v>1524.8312297553894</v>
      </c>
      <c r="AR976" s="103">
        <f t="shared" si="466"/>
        <v>3871.2161286719534</v>
      </c>
      <c r="AS976" s="92">
        <f t="shared" si="467"/>
        <v>494.04467776164415</v>
      </c>
      <c r="AT976" s="102">
        <f t="shared" si="483"/>
        <v>2222.7570446025143</v>
      </c>
      <c r="AU976" s="103">
        <f t="shared" si="468"/>
        <v>2471.560181019142</v>
      </c>
      <c r="AV976" s="103">
        <f t="shared" si="469"/>
        <v>1529.6494516038297</v>
      </c>
      <c r="AW976" s="103">
        <f t="shared" si="470"/>
        <v>3883.4485500489695</v>
      </c>
      <c r="AX976" s="92">
        <f t="shared" si="471"/>
        <v>495.60577961609573</v>
      </c>
    </row>
    <row r="977" spans="1:50" x14ac:dyDescent="0.2">
      <c r="A977" s="85" t="str">
        <f t="shared" si="472"/>
        <v>2017_4</v>
      </c>
      <c r="B977" s="59">
        <v>2017</v>
      </c>
      <c r="C977" s="59">
        <v>4</v>
      </c>
      <c r="D977" s="83" t="str">
        <f t="shared" si="473"/>
        <v>MMH_Personal</v>
      </c>
      <c r="E977" s="70" t="s">
        <v>35</v>
      </c>
      <c r="F977" s="71" t="s">
        <v>14</v>
      </c>
      <c r="G977" s="88">
        <f t="shared" si="474"/>
        <v>6893.75</v>
      </c>
      <c r="H977" s="72">
        <v>27575</v>
      </c>
      <c r="I977" s="88">
        <f t="shared" si="475"/>
        <v>2833331250</v>
      </c>
      <c r="J977" s="92">
        <f t="shared" si="476"/>
        <v>11333325000</v>
      </c>
      <c r="K977" s="67">
        <v>1236</v>
      </c>
      <c r="L977" s="68">
        <v>4254</v>
      </c>
      <c r="M977" s="68">
        <v>4346</v>
      </c>
      <c r="N977" s="68">
        <v>6936</v>
      </c>
      <c r="O977" s="69">
        <v>1715</v>
      </c>
      <c r="P977" s="67">
        <v>16404510</v>
      </c>
      <c r="Q977" s="68">
        <v>14030790</v>
      </c>
      <c r="R977" s="68">
        <v>7996202</v>
      </c>
      <c r="S977" s="68">
        <v>22278496</v>
      </c>
      <c r="T977" s="69">
        <v>4447853</v>
      </c>
      <c r="U977" s="102">
        <f t="shared" si="455"/>
        <v>13272.257281553399</v>
      </c>
      <c r="V977" s="103">
        <f t="shared" si="456"/>
        <v>3298.2581100141042</v>
      </c>
      <c r="W977" s="103">
        <f t="shared" si="457"/>
        <v>1839.8992176714221</v>
      </c>
      <c r="X977" s="103">
        <f t="shared" si="458"/>
        <v>3212.0092272203001</v>
      </c>
      <c r="Y977" s="92">
        <f t="shared" si="459"/>
        <v>2593.5002915451896</v>
      </c>
      <c r="Z977" s="102">
        <f>Coverages!$C$10*G977</f>
        <v>1551093750</v>
      </c>
      <c r="AA977" s="103">
        <f>Coverages!$C$12*G977</f>
        <v>206812500</v>
      </c>
      <c r="AB977" s="103">
        <f>Coverages!$C$14*G977</f>
        <v>1034062500</v>
      </c>
      <c r="AC977" s="103">
        <f>Coverages!$C$16*G977</f>
        <v>20681250</v>
      </c>
      <c r="AD977" s="92">
        <f>Coverages!$C$18*G977</f>
        <v>20681250</v>
      </c>
      <c r="AE977" s="106">
        <f t="shared" si="477"/>
        <v>0.17929283771532184</v>
      </c>
      <c r="AF977" s="107">
        <f t="shared" si="460"/>
        <v>0.61708068902991842</v>
      </c>
      <c r="AG977" s="107">
        <f t="shared" si="461"/>
        <v>0.63042611060743425</v>
      </c>
      <c r="AH977" s="107">
        <f t="shared" si="462"/>
        <v>1.0061287398005441</v>
      </c>
      <c r="AI977" s="108">
        <f t="shared" si="463"/>
        <v>0.24877606527651858</v>
      </c>
      <c r="AJ977" s="106">
        <f t="shared" si="484"/>
        <v>0.1900575825133525</v>
      </c>
      <c r="AK977" s="107">
        <f t="shared" si="478"/>
        <v>0.63072189506199339</v>
      </c>
      <c r="AL977" s="107">
        <f t="shared" si="479"/>
        <v>0.64397163717659911</v>
      </c>
      <c r="AM977" s="107">
        <f t="shared" si="480"/>
        <v>1.0083323791826928</v>
      </c>
      <c r="AN977" s="108">
        <f t="shared" si="481"/>
        <v>0.26090763955665824</v>
      </c>
      <c r="AO977" s="102">
        <f t="shared" si="482"/>
        <v>2379.6206708975519</v>
      </c>
      <c r="AP977" s="103">
        <f t="shared" si="464"/>
        <v>2035.29138712602</v>
      </c>
      <c r="AQ977" s="103">
        <f t="shared" si="465"/>
        <v>1159.9205077062556</v>
      </c>
      <c r="AR977" s="103">
        <f t="shared" si="466"/>
        <v>3231.6947960108796</v>
      </c>
      <c r="AS977" s="92">
        <f t="shared" si="467"/>
        <v>645.20079782411608</v>
      </c>
      <c r="AT977" s="102">
        <f t="shared" si="483"/>
        <v>2387.1398901290195</v>
      </c>
      <c r="AU977" s="103">
        <f t="shared" si="468"/>
        <v>2041.7225811086919</v>
      </c>
      <c r="AV977" s="103">
        <f t="shared" si="469"/>
        <v>1163.5856702656431</v>
      </c>
      <c r="AW977" s="103">
        <f t="shared" si="470"/>
        <v>3241.9064326627131</v>
      </c>
      <c r="AX977" s="92">
        <f t="shared" si="471"/>
        <v>647.23952874727934</v>
      </c>
    </row>
    <row r="978" spans="1:50" x14ac:dyDescent="0.2">
      <c r="A978" s="85" t="str">
        <f t="shared" si="472"/>
        <v>2017_4</v>
      </c>
      <c r="B978" s="59">
        <v>2017</v>
      </c>
      <c r="C978" s="59">
        <v>4</v>
      </c>
      <c r="D978" s="83" t="str">
        <f t="shared" si="473"/>
        <v>SYA_Personal</v>
      </c>
      <c r="E978" s="70" t="s">
        <v>36</v>
      </c>
      <c r="F978" s="71" t="s">
        <v>14</v>
      </c>
      <c r="G978" s="88">
        <f t="shared" si="474"/>
        <v>2025.5</v>
      </c>
      <c r="H978" s="72">
        <v>8102</v>
      </c>
      <c r="I978" s="88">
        <f t="shared" si="475"/>
        <v>832480500</v>
      </c>
      <c r="J978" s="92">
        <f t="shared" si="476"/>
        <v>3329922000</v>
      </c>
      <c r="K978" s="67">
        <v>325</v>
      </c>
      <c r="L978" s="68">
        <v>1111</v>
      </c>
      <c r="M978" s="68">
        <v>2393</v>
      </c>
      <c r="N978" s="68">
        <v>1385</v>
      </c>
      <c r="O978" s="69">
        <v>175</v>
      </c>
      <c r="P978" s="67">
        <v>4623688</v>
      </c>
      <c r="Q978" s="68">
        <v>4467072</v>
      </c>
      <c r="R978" s="68">
        <v>2227732</v>
      </c>
      <c r="S978" s="68">
        <v>4502231</v>
      </c>
      <c r="T978" s="69">
        <v>917470</v>
      </c>
      <c r="U978" s="102">
        <f t="shared" si="455"/>
        <v>14226.732307692308</v>
      </c>
      <c r="V978" s="103">
        <f t="shared" si="456"/>
        <v>4020.7668766876686</v>
      </c>
      <c r="W978" s="103">
        <f t="shared" si="457"/>
        <v>930.93689928959463</v>
      </c>
      <c r="X978" s="103">
        <f t="shared" si="458"/>
        <v>3250.7083032490973</v>
      </c>
      <c r="Y978" s="92">
        <f t="shared" si="459"/>
        <v>5242.6857142857143</v>
      </c>
      <c r="Z978" s="102">
        <f>Coverages!$C$10*G978</f>
        <v>455737500</v>
      </c>
      <c r="AA978" s="103">
        <f>Coverages!$C$12*G978</f>
        <v>60765000</v>
      </c>
      <c r="AB978" s="103">
        <f>Coverages!$C$14*G978</f>
        <v>303825000</v>
      </c>
      <c r="AC978" s="103">
        <f>Coverages!$C$16*G978</f>
        <v>6076500</v>
      </c>
      <c r="AD978" s="92">
        <f>Coverages!$C$18*G978</f>
        <v>6076500</v>
      </c>
      <c r="AE978" s="106">
        <f t="shared" si="477"/>
        <v>0.16045420883732411</v>
      </c>
      <c r="AF978" s="107">
        <f t="shared" si="460"/>
        <v>0.54850654159466794</v>
      </c>
      <c r="AG978" s="107">
        <f t="shared" si="461"/>
        <v>1.1814366823006666</v>
      </c>
      <c r="AH978" s="107">
        <f t="shared" si="462"/>
        <v>0.68378178227598119</v>
      </c>
      <c r="AI978" s="108">
        <f t="shared" si="463"/>
        <v>8.6398420143174531E-2</v>
      </c>
      <c r="AJ978" s="106">
        <f t="shared" si="484"/>
        <v>0.17945569406490708</v>
      </c>
      <c r="AK978" s="107">
        <f t="shared" si="478"/>
        <v>0.57427013485249689</v>
      </c>
      <c r="AL978" s="107">
        <f t="shared" si="479"/>
        <v>1.2054061048087195</v>
      </c>
      <c r="AM978" s="107">
        <f t="shared" si="480"/>
        <v>0.70785543567588272</v>
      </c>
      <c r="AN978" s="108">
        <f t="shared" si="481"/>
        <v>0.10094366775242888</v>
      </c>
      <c r="AO978" s="102">
        <f t="shared" si="482"/>
        <v>2282.7390767711677</v>
      </c>
      <c r="AP978" s="103">
        <f t="shared" si="464"/>
        <v>2205.4169340903481</v>
      </c>
      <c r="AQ978" s="103">
        <f t="shared" si="465"/>
        <v>1099.8430017279684</v>
      </c>
      <c r="AR978" s="103">
        <f t="shared" si="466"/>
        <v>2222.7751172549988</v>
      </c>
      <c r="AS978" s="92">
        <f t="shared" si="467"/>
        <v>452.95976302147619</v>
      </c>
      <c r="AT978" s="102">
        <f t="shared" si="483"/>
        <v>2289.9521657211835</v>
      </c>
      <c r="AU978" s="103">
        <f t="shared" si="468"/>
        <v>2212.3856974848773</v>
      </c>
      <c r="AV978" s="103">
        <f t="shared" si="469"/>
        <v>1103.3183290149298</v>
      </c>
      <c r="AW978" s="103">
        <f t="shared" si="470"/>
        <v>2229.7987297211766</v>
      </c>
      <c r="AX978" s="92">
        <f t="shared" si="471"/>
        <v>454.39104314223061</v>
      </c>
    </row>
    <row r="979" spans="1:50" x14ac:dyDescent="0.2">
      <c r="A979" s="85" t="str">
        <f t="shared" si="472"/>
        <v>2017_4</v>
      </c>
      <c r="B979" s="59">
        <v>2017</v>
      </c>
      <c r="C979" s="59">
        <v>4</v>
      </c>
      <c r="D979" s="83" t="str">
        <f t="shared" si="473"/>
        <v>LSH_Personal</v>
      </c>
      <c r="E979" s="70" t="s">
        <v>37</v>
      </c>
      <c r="F979" s="71" t="s">
        <v>14</v>
      </c>
      <c r="G979" s="88">
        <f t="shared" si="474"/>
        <v>3789.25</v>
      </c>
      <c r="H979" s="72">
        <v>15157</v>
      </c>
      <c r="I979" s="88">
        <f t="shared" si="475"/>
        <v>1557381750</v>
      </c>
      <c r="J979" s="92">
        <f t="shared" si="476"/>
        <v>6229527000</v>
      </c>
      <c r="K979" s="67">
        <v>635</v>
      </c>
      <c r="L979" s="68">
        <v>2483</v>
      </c>
      <c r="M979" s="68">
        <v>1159</v>
      </c>
      <c r="N979" s="68">
        <v>5035</v>
      </c>
      <c r="O979" s="69">
        <v>730</v>
      </c>
      <c r="P979" s="67">
        <v>10171802</v>
      </c>
      <c r="Q979" s="68">
        <v>8014739</v>
      </c>
      <c r="R979" s="68">
        <v>1434616</v>
      </c>
      <c r="S979" s="68">
        <v>16388463</v>
      </c>
      <c r="T979" s="69">
        <v>4167910</v>
      </c>
      <c r="U979" s="102">
        <f t="shared" si="455"/>
        <v>16018.585826771654</v>
      </c>
      <c r="V979" s="103">
        <f t="shared" si="456"/>
        <v>3227.844945630286</v>
      </c>
      <c r="W979" s="103">
        <f t="shared" si="457"/>
        <v>1237.8050043140638</v>
      </c>
      <c r="X979" s="103">
        <f t="shared" si="458"/>
        <v>3254.9082423038731</v>
      </c>
      <c r="Y979" s="92">
        <f t="shared" si="459"/>
        <v>5709.4657534246571</v>
      </c>
      <c r="Z979" s="102">
        <f>Coverages!$C$10*G979</f>
        <v>852581250</v>
      </c>
      <c r="AA979" s="103">
        <f>Coverages!$C$12*G979</f>
        <v>113677500</v>
      </c>
      <c r="AB979" s="103">
        <f>Coverages!$C$14*G979</f>
        <v>568387500</v>
      </c>
      <c r="AC979" s="103">
        <f>Coverages!$C$16*G979</f>
        <v>11367750</v>
      </c>
      <c r="AD979" s="92">
        <f>Coverages!$C$18*G979</f>
        <v>11367750</v>
      </c>
      <c r="AE979" s="106">
        <f t="shared" si="477"/>
        <v>0.16757933628026656</v>
      </c>
      <c r="AF979" s="107">
        <f t="shared" si="460"/>
        <v>0.6552747905258296</v>
      </c>
      <c r="AG979" s="107">
        <f t="shared" si="461"/>
        <v>0.30586527676980935</v>
      </c>
      <c r="AH979" s="107">
        <f t="shared" si="462"/>
        <v>1.3287589892458931</v>
      </c>
      <c r="AI979" s="108">
        <f t="shared" si="463"/>
        <v>0.19265026060566076</v>
      </c>
      <c r="AJ979" s="106">
        <f t="shared" si="484"/>
        <v>0.18171645648143256</v>
      </c>
      <c r="AK979" s="107">
        <f t="shared" si="478"/>
        <v>0.67326464058412749</v>
      </c>
      <c r="AL979" s="107">
        <f t="shared" si="479"/>
        <v>0.32330607126057148</v>
      </c>
      <c r="AM979" s="107">
        <f t="shared" si="480"/>
        <v>1.353776334232107</v>
      </c>
      <c r="AN979" s="108">
        <f t="shared" si="481"/>
        <v>0.20757803099972744</v>
      </c>
      <c r="AO979" s="102">
        <f t="shared" si="482"/>
        <v>2684.3839809988785</v>
      </c>
      <c r="AP979" s="103">
        <f t="shared" si="464"/>
        <v>2115.1254205977434</v>
      </c>
      <c r="AQ979" s="103">
        <f t="shared" si="465"/>
        <v>378.60157023157615</v>
      </c>
      <c r="AR979" s="103">
        <f t="shared" si="466"/>
        <v>4324.9885861318198</v>
      </c>
      <c r="AS979" s="92">
        <f t="shared" si="467"/>
        <v>1099.9300653163555</v>
      </c>
      <c r="AT979" s="102">
        <f t="shared" si="483"/>
        <v>2692.8662033553337</v>
      </c>
      <c r="AU979" s="103">
        <f t="shared" si="468"/>
        <v>2121.8088773074742</v>
      </c>
      <c r="AV979" s="103">
        <f t="shared" si="469"/>
        <v>379.79789040258697</v>
      </c>
      <c r="AW979" s="103">
        <f t="shared" si="470"/>
        <v>4338.654855613524</v>
      </c>
      <c r="AX979" s="92">
        <f t="shared" si="471"/>
        <v>1103.4056677102767</v>
      </c>
    </row>
    <row r="980" spans="1:50" x14ac:dyDescent="0.2">
      <c r="A980" s="85" t="str">
        <f t="shared" si="472"/>
        <v>2017_4</v>
      </c>
      <c r="B980" s="59">
        <v>2017</v>
      </c>
      <c r="C980" s="59">
        <v>4</v>
      </c>
      <c r="D980" s="83" t="str">
        <f t="shared" si="473"/>
        <v>SYH_Personal</v>
      </c>
      <c r="E980" s="70" t="s">
        <v>38</v>
      </c>
      <c r="F980" s="71" t="s">
        <v>14</v>
      </c>
      <c r="G980" s="88">
        <f t="shared" si="474"/>
        <v>1984.5</v>
      </c>
      <c r="H980" s="72">
        <v>7938</v>
      </c>
      <c r="I980" s="88">
        <f t="shared" si="475"/>
        <v>815629500</v>
      </c>
      <c r="J980" s="92">
        <f t="shared" si="476"/>
        <v>3262518000</v>
      </c>
      <c r="K980" s="67">
        <v>366</v>
      </c>
      <c r="L980" s="68">
        <v>1544</v>
      </c>
      <c r="M980" s="68">
        <v>1082</v>
      </c>
      <c r="N980" s="68">
        <v>2828</v>
      </c>
      <c r="O980" s="69">
        <v>83</v>
      </c>
      <c r="P980" s="67">
        <v>4521592</v>
      </c>
      <c r="Q980" s="68">
        <v>4275279</v>
      </c>
      <c r="R980" s="68">
        <v>2049708</v>
      </c>
      <c r="S980" s="68">
        <v>7319278</v>
      </c>
      <c r="T980" s="69">
        <v>364841</v>
      </c>
      <c r="U980" s="102">
        <f t="shared" si="455"/>
        <v>12354.07650273224</v>
      </c>
      <c r="V980" s="103">
        <f t="shared" si="456"/>
        <v>2768.9630829015546</v>
      </c>
      <c r="W980" s="103">
        <f t="shared" si="457"/>
        <v>1894.369685767098</v>
      </c>
      <c r="X980" s="103">
        <f t="shared" si="458"/>
        <v>2588.1463932107495</v>
      </c>
      <c r="Y980" s="92">
        <f t="shared" si="459"/>
        <v>4395.674698795181</v>
      </c>
      <c r="Z980" s="102">
        <f>Coverages!$C$10*G980</f>
        <v>446512500</v>
      </c>
      <c r="AA980" s="103">
        <f>Coverages!$C$12*G980</f>
        <v>59535000</v>
      </c>
      <c r="AB980" s="103">
        <f>Coverages!$C$14*G980</f>
        <v>297675000</v>
      </c>
      <c r="AC980" s="103">
        <f>Coverages!$C$16*G980</f>
        <v>5953500</v>
      </c>
      <c r="AD980" s="92">
        <f>Coverages!$C$18*G980</f>
        <v>5953500</v>
      </c>
      <c r="AE980" s="106">
        <f t="shared" si="477"/>
        <v>0.18442932728647016</v>
      </c>
      <c r="AF980" s="107">
        <f t="shared" si="460"/>
        <v>0.7780297304106828</v>
      </c>
      <c r="AG980" s="107">
        <f t="shared" si="461"/>
        <v>0.54522549760645</v>
      </c>
      <c r="AH980" s="107">
        <f t="shared" si="462"/>
        <v>1.4250440917107583</v>
      </c>
      <c r="AI980" s="108">
        <f t="shared" si="463"/>
        <v>4.18241370622323E-2</v>
      </c>
      <c r="AJ980" s="106">
        <f t="shared" si="484"/>
        <v>0.20471438093936176</v>
      </c>
      <c r="AK980" s="107">
        <f t="shared" si="478"/>
        <v>0.7997655424838106</v>
      </c>
      <c r="AL980" s="107">
        <f t="shared" si="479"/>
        <v>0.5712700262439987</v>
      </c>
      <c r="AM980" s="107">
        <f t="shared" si="480"/>
        <v>1.4657503807649124</v>
      </c>
      <c r="AN980" s="108">
        <f t="shared" si="481"/>
        <v>5.2294614305394366E-2</v>
      </c>
      <c r="AO980" s="102">
        <f t="shared" si="482"/>
        <v>2278.4540186444947</v>
      </c>
      <c r="AP980" s="103">
        <f t="shared" si="464"/>
        <v>2154.3356009070294</v>
      </c>
      <c r="AQ980" s="103">
        <f t="shared" si="465"/>
        <v>1032.8586545729404</v>
      </c>
      <c r="AR980" s="103">
        <f t="shared" si="466"/>
        <v>3688.2227261274879</v>
      </c>
      <c r="AS980" s="92">
        <f t="shared" si="467"/>
        <v>183.84530108339632</v>
      </c>
      <c r="AT980" s="102">
        <f t="shared" si="483"/>
        <v>2285.6535674988691</v>
      </c>
      <c r="AU980" s="103">
        <f t="shared" si="468"/>
        <v>2161.1429554906763</v>
      </c>
      <c r="AV980" s="103">
        <f t="shared" si="469"/>
        <v>1036.1223220783681</v>
      </c>
      <c r="AW980" s="103">
        <f t="shared" si="470"/>
        <v>3699.8769177351664</v>
      </c>
      <c r="AX980" s="92">
        <f t="shared" si="471"/>
        <v>184.42622271533011</v>
      </c>
    </row>
    <row r="981" spans="1:50" x14ac:dyDescent="0.2">
      <c r="A981" s="85" t="str">
        <f t="shared" si="472"/>
        <v>2017_4</v>
      </c>
      <c r="B981" s="59">
        <v>2017</v>
      </c>
      <c r="C981" s="59">
        <v>4</v>
      </c>
      <c r="D981" s="83" t="str">
        <f t="shared" si="473"/>
        <v>MSH_Personal</v>
      </c>
      <c r="E981" s="70" t="s">
        <v>39</v>
      </c>
      <c r="F981" s="71" t="s">
        <v>14</v>
      </c>
      <c r="G981" s="88">
        <f t="shared" si="474"/>
        <v>5043</v>
      </c>
      <c r="H981" s="72">
        <v>20172</v>
      </c>
      <c r="I981" s="88">
        <f t="shared" si="475"/>
        <v>2072673000</v>
      </c>
      <c r="J981" s="92">
        <f t="shared" si="476"/>
        <v>8290692000</v>
      </c>
      <c r="K981" s="67">
        <v>904</v>
      </c>
      <c r="L981" s="68">
        <v>3340</v>
      </c>
      <c r="M981" s="68">
        <v>5605</v>
      </c>
      <c r="N981" s="68">
        <v>5067</v>
      </c>
      <c r="O981" s="69">
        <v>436</v>
      </c>
      <c r="P981" s="67">
        <v>11850473</v>
      </c>
      <c r="Q981" s="68">
        <v>9867071</v>
      </c>
      <c r="R981" s="68">
        <v>5355456</v>
      </c>
      <c r="S981" s="68">
        <v>15179961</v>
      </c>
      <c r="T981" s="69">
        <v>2246521</v>
      </c>
      <c r="U981" s="102">
        <f t="shared" si="455"/>
        <v>13108.930309734513</v>
      </c>
      <c r="V981" s="103">
        <f t="shared" si="456"/>
        <v>2954.2128742514969</v>
      </c>
      <c r="W981" s="103">
        <f t="shared" si="457"/>
        <v>955.47832292595899</v>
      </c>
      <c r="X981" s="103">
        <f t="shared" si="458"/>
        <v>2995.8478389579632</v>
      </c>
      <c r="Y981" s="92">
        <f t="shared" si="459"/>
        <v>5152.5711009174311</v>
      </c>
      <c r="Z981" s="102">
        <f>Coverages!$C$10*G981</f>
        <v>1134675000</v>
      </c>
      <c r="AA981" s="103">
        <f>Coverages!$C$12*G981</f>
        <v>151290000</v>
      </c>
      <c r="AB981" s="103">
        <f>Coverages!$C$14*G981</f>
        <v>756450000</v>
      </c>
      <c r="AC981" s="103">
        <f>Coverages!$C$16*G981</f>
        <v>15129000</v>
      </c>
      <c r="AD981" s="92">
        <f>Coverages!$C$18*G981</f>
        <v>15129000</v>
      </c>
      <c r="AE981" s="106">
        <f t="shared" si="477"/>
        <v>0.17925837794963315</v>
      </c>
      <c r="AF981" s="107">
        <f t="shared" si="460"/>
        <v>0.66230418401744995</v>
      </c>
      <c r="AG981" s="107">
        <f t="shared" si="461"/>
        <v>1.1114416022209002</v>
      </c>
      <c r="AH981" s="107">
        <f t="shared" si="462"/>
        <v>1.0047590719809638</v>
      </c>
      <c r="AI981" s="108">
        <f t="shared" si="463"/>
        <v>8.6456474320840776E-2</v>
      </c>
      <c r="AJ981" s="106">
        <f t="shared" si="484"/>
        <v>0.19184341206670619</v>
      </c>
      <c r="AK981" s="107">
        <f t="shared" si="478"/>
        <v>0.67782101487779645</v>
      </c>
      <c r="AL981" s="107">
        <f t="shared" si="479"/>
        <v>1.1229888486731709</v>
      </c>
      <c r="AM981" s="107">
        <f t="shared" si="480"/>
        <v>1.0070279102650201</v>
      </c>
      <c r="AN981" s="108">
        <f t="shared" si="481"/>
        <v>9.5677406325715308E-2</v>
      </c>
      <c r="AO981" s="102">
        <f t="shared" si="482"/>
        <v>2349.8855839777912</v>
      </c>
      <c r="AP981" s="103">
        <f t="shared" si="464"/>
        <v>1956.5875470949832</v>
      </c>
      <c r="AQ981" s="103">
        <f t="shared" si="465"/>
        <v>1061.9583581201666</v>
      </c>
      <c r="AR981" s="103">
        <f t="shared" si="466"/>
        <v>3010.1052944675789</v>
      </c>
      <c r="AS981" s="92">
        <f t="shared" si="467"/>
        <v>445.47313107277415</v>
      </c>
      <c r="AT981" s="102">
        <f t="shared" si="483"/>
        <v>2357.3108451090661</v>
      </c>
      <c r="AU981" s="103">
        <f t="shared" si="468"/>
        <v>1962.770049580397</v>
      </c>
      <c r="AV981" s="103">
        <f t="shared" si="469"/>
        <v>1065.3139760163513</v>
      </c>
      <c r="AW981" s="103">
        <f t="shared" si="470"/>
        <v>3019.6167438744988</v>
      </c>
      <c r="AX981" s="92">
        <f t="shared" si="471"/>
        <v>446.88075463867676</v>
      </c>
    </row>
    <row r="982" spans="1:50" x14ac:dyDescent="0.2">
      <c r="A982" s="85" t="str">
        <f t="shared" si="472"/>
        <v>2017_4</v>
      </c>
      <c r="B982" s="59">
        <v>2017</v>
      </c>
      <c r="C982" s="59">
        <v>4</v>
      </c>
      <c r="D982" s="83" t="str">
        <f t="shared" si="473"/>
        <v>SMH_Personal</v>
      </c>
      <c r="E982" s="70" t="s">
        <v>40</v>
      </c>
      <c r="F982" s="71" t="s">
        <v>14</v>
      </c>
      <c r="G982" s="88">
        <f t="shared" si="474"/>
        <v>3849.75</v>
      </c>
      <c r="H982" s="72">
        <v>15399</v>
      </c>
      <c r="I982" s="88">
        <f t="shared" si="475"/>
        <v>1582247250</v>
      </c>
      <c r="J982" s="92">
        <f t="shared" si="476"/>
        <v>6328989000</v>
      </c>
      <c r="K982" s="67">
        <v>536</v>
      </c>
      <c r="L982" s="68">
        <v>2390</v>
      </c>
      <c r="M982" s="68">
        <v>3723</v>
      </c>
      <c r="N982" s="68">
        <v>4266</v>
      </c>
      <c r="O982" s="69">
        <v>632</v>
      </c>
      <c r="P982" s="67">
        <v>7765002</v>
      </c>
      <c r="Q982" s="68">
        <v>9513786</v>
      </c>
      <c r="R982" s="68">
        <v>3621159</v>
      </c>
      <c r="S982" s="68">
        <v>16905791</v>
      </c>
      <c r="T982" s="69">
        <v>1760745</v>
      </c>
      <c r="U982" s="102">
        <f t="shared" si="455"/>
        <v>14486.944029850747</v>
      </c>
      <c r="V982" s="103">
        <f t="shared" si="456"/>
        <v>3980.66359832636</v>
      </c>
      <c r="W982" s="103">
        <f t="shared" si="457"/>
        <v>972.64544721998391</v>
      </c>
      <c r="X982" s="103">
        <f t="shared" si="458"/>
        <v>3962.9139709329584</v>
      </c>
      <c r="Y982" s="92">
        <f t="shared" si="459"/>
        <v>2785.9889240506327</v>
      </c>
      <c r="Z982" s="102">
        <f>Coverages!$C$10*G982</f>
        <v>866193750</v>
      </c>
      <c r="AA982" s="103">
        <f>Coverages!$C$12*G982</f>
        <v>115492500</v>
      </c>
      <c r="AB982" s="103">
        <f>Coverages!$C$14*G982</f>
        <v>577462500</v>
      </c>
      <c r="AC982" s="103">
        <f>Coverages!$C$16*G982</f>
        <v>11549250</v>
      </c>
      <c r="AD982" s="92">
        <f>Coverages!$C$18*G982</f>
        <v>11549250</v>
      </c>
      <c r="AE982" s="106">
        <f t="shared" si="477"/>
        <v>0.13922982011818949</v>
      </c>
      <c r="AF982" s="107">
        <f t="shared" si="460"/>
        <v>0.62081953373595689</v>
      </c>
      <c r="AG982" s="107">
        <f t="shared" si="461"/>
        <v>0.96707578414182738</v>
      </c>
      <c r="AH982" s="107">
        <f t="shared" si="462"/>
        <v>1.10812390414962</v>
      </c>
      <c r="AI982" s="108">
        <f t="shared" si="463"/>
        <v>0.16416650431846225</v>
      </c>
      <c r="AJ982" s="106">
        <f t="shared" si="484"/>
        <v>0.15223000099198955</v>
      </c>
      <c r="AK982" s="107">
        <f t="shared" si="478"/>
        <v>0.63903940575201612</v>
      </c>
      <c r="AL982" s="107">
        <f t="shared" si="479"/>
        <v>0.97377659920065229</v>
      </c>
      <c r="AM982" s="107">
        <f t="shared" si="480"/>
        <v>1.1211224472445427</v>
      </c>
      <c r="AN982" s="108">
        <f t="shared" si="481"/>
        <v>0.17807697477374279</v>
      </c>
      <c r="AO982" s="102">
        <f t="shared" si="482"/>
        <v>2017.0146113383987</v>
      </c>
      <c r="AP982" s="103">
        <f t="shared" si="464"/>
        <v>2471.2737190726671</v>
      </c>
      <c r="AQ982" s="103">
        <f t="shared" si="465"/>
        <v>940.62185856224426</v>
      </c>
      <c r="AR982" s="103">
        <f t="shared" si="466"/>
        <v>4391.3997012793043</v>
      </c>
      <c r="AS982" s="92">
        <f t="shared" si="467"/>
        <v>457.36606273134618</v>
      </c>
      <c r="AT982" s="102">
        <f t="shared" si="483"/>
        <v>2023.3880536442289</v>
      </c>
      <c r="AU982" s="103">
        <f t="shared" si="468"/>
        <v>2479.0825472199122</v>
      </c>
      <c r="AV982" s="103">
        <f t="shared" si="469"/>
        <v>943.59407260246439</v>
      </c>
      <c r="AW982" s="103">
        <f t="shared" si="470"/>
        <v>4405.2758192214405</v>
      </c>
      <c r="AX982" s="92">
        <f t="shared" si="471"/>
        <v>458.81126605167742</v>
      </c>
    </row>
    <row r="983" spans="1:50" x14ac:dyDescent="0.2">
      <c r="A983" s="85" t="str">
        <f t="shared" si="472"/>
        <v>2018_1</v>
      </c>
      <c r="B983" s="59">
        <v>2018</v>
      </c>
      <c r="C983" s="59">
        <v>1</v>
      </c>
      <c r="D983" s="83" t="str">
        <f t="shared" si="473"/>
        <v>SML_Personal</v>
      </c>
      <c r="E983" s="70" t="s">
        <v>13</v>
      </c>
      <c r="F983" s="71" t="s">
        <v>14</v>
      </c>
      <c r="G983" s="88">
        <f t="shared" si="474"/>
        <v>5846</v>
      </c>
      <c r="H983" s="72">
        <v>23384</v>
      </c>
      <c r="I983" s="88">
        <f t="shared" si="475"/>
        <v>2402706000</v>
      </c>
      <c r="J983" s="92">
        <f t="shared" si="476"/>
        <v>9610824000</v>
      </c>
      <c r="K983" s="67">
        <v>139</v>
      </c>
      <c r="L983" s="68">
        <v>2545</v>
      </c>
      <c r="M983" s="68">
        <v>1559</v>
      </c>
      <c r="N983" s="68">
        <v>4652</v>
      </c>
      <c r="O983" s="69">
        <v>624</v>
      </c>
      <c r="P983" s="67">
        <v>2369022</v>
      </c>
      <c r="Q983" s="68">
        <v>4965894</v>
      </c>
      <c r="R983" s="68">
        <v>2763598</v>
      </c>
      <c r="S983" s="68">
        <v>8725605</v>
      </c>
      <c r="T983" s="69">
        <v>2025130</v>
      </c>
      <c r="U983" s="102">
        <f t="shared" si="455"/>
        <v>17043.323741007192</v>
      </c>
      <c r="V983" s="103">
        <f t="shared" si="456"/>
        <v>1951.2353634577603</v>
      </c>
      <c r="W983" s="103">
        <f t="shared" si="457"/>
        <v>1772.6735086593972</v>
      </c>
      <c r="X983" s="103">
        <f t="shared" si="458"/>
        <v>1875.6674548581254</v>
      </c>
      <c r="Y983" s="92">
        <f t="shared" si="459"/>
        <v>3245.4006410256411</v>
      </c>
      <c r="Z983" s="102">
        <f>Coverages!$C$10*G983</f>
        <v>1315350000</v>
      </c>
      <c r="AA983" s="103">
        <f>Coverages!$C$12*G983</f>
        <v>175380000</v>
      </c>
      <c r="AB983" s="103">
        <f>Coverages!$C$14*G983</f>
        <v>876900000</v>
      </c>
      <c r="AC983" s="103">
        <f>Coverages!$C$16*G983</f>
        <v>17538000</v>
      </c>
      <c r="AD983" s="92">
        <f>Coverages!$C$18*G983</f>
        <v>17538000</v>
      </c>
      <c r="AE983" s="106">
        <f t="shared" si="477"/>
        <v>2.3776941498460488E-2</v>
      </c>
      <c r="AF983" s="107">
        <f t="shared" si="460"/>
        <v>0.43534040369483407</v>
      </c>
      <c r="AG983" s="107">
        <f t="shared" si="461"/>
        <v>0.26667807047553882</v>
      </c>
      <c r="AH983" s="107">
        <f t="shared" si="462"/>
        <v>0.79575778309955525</v>
      </c>
      <c r="AI983" s="108">
        <f t="shared" si="463"/>
        <v>0.10673965104344851</v>
      </c>
      <c r="AJ983" s="106">
        <f t="shared" si="484"/>
        <v>2.8419731504260779E-2</v>
      </c>
      <c r="AK983" s="107">
        <f t="shared" si="478"/>
        <v>0.45044935633898359</v>
      </c>
      <c r="AL983" s="107">
        <f t="shared" si="479"/>
        <v>0.28015427221730399</v>
      </c>
      <c r="AM983" s="107">
        <f t="shared" si="480"/>
        <v>0.8080431949718383</v>
      </c>
      <c r="AN983" s="108">
        <f t="shared" si="481"/>
        <v>0.11614940858164222</v>
      </c>
      <c r="AO983" s="102">
        <f t="shared" si="482"/>
        <v>405.23811152925077</v>
      </c>
      <c r="AP983" s="103">
        <f t="shared" si="464"/>
        <v>849.45159083133763</v>
      </c>
      <c r="AQ983" s="103">
        <f t="shared" si="465"/>
        <v>472.73315087239138</v>
      </c>
      <c r="AR983" s="103">
        <f t="shared" si="466"/>
        <v>1492.5769757098872</v>
      </c>
      <c r="AS983" s="92">
        <f t="shared" si="467"/>
        <v>346.41293191926104</v>
      </c>
      <c r="AT983" s="102">
        <f t="shared" si="483"/>
        <v>406.51859889381251</v>
      </c>
      <c r="AU983" s="103">
        <f t="shared" si="468"/>
        <v>852.13572146446518</v>
      </c>
      <c r="AV983" s="103">
        <f t="shared" si="469"/>
        <v>474.22691172380098</v>
      </c>
      <c r="AW983" s="103">
        <f t="shared" si="470"/>
        <v>1497.2932792945128</v>
      </c>
      <c r="AX983" s="92">
        <f t="shared" si="471"/>
        <v>347.50754116163824</v>
      </c>
    </row>
    <row r="984" spans="1:50" x14ac:dyDescent="0.2">
      <c r="A984" s="85" t="str">
        <f t="shared" si="472"/>
        <v>2018_1</v>
      </c>
      <c r="B984" s="59">
        <v>2018</v>
      </c>
      <c r="C984" s="59">
        <v>1</v>
      </c>
      <c r="D984" s="83" t="str">
        <f t="shared" si="473"/>
        <v>LSL_Personal</v>
      </c>
      <c r="E984" s="70" t="s">
        <v>15</v>
      </c>
      <c r="F984" s="71" t="s">
        <v>14</v>
      </c>
      <c r="G984" s="88">
        <f t="shared" si="474"/>
        <v>1372.5</v>
      </c>
      <c r="H984" s="72">
        <v>5490</v>
      </c>
      <c r="I984" s="88">
        <f t="shared" si="475"/>
        <v>564097500</v>
      </c>
      <c r="J984" s="92">
        <f t="shared" si="476"/>
        <v>2256390000</v>
      </c>
      <c r="K984" s="67">
        <v>27</v>
      </c>
      <c r="L984" s="68">
        <v>541</v>
      </c>
      <c r="M984" s="68">
        <v>700</v>
      </c>
      <c r="N984" s="68">
        <v>994</v>
      </c>
      <c r="O984" s="69">
        <v>121</v>
      </c>
      <c r="P984" s="67">
        <v>770060</v>
      </c>
      <c r="Q984" s="68">
        <v>1883966</v>
      </c>
      <c r="R984" s="68">
        <v>1340682</v>
      </c>
      <c r="S984" s="68">
        <v>3439500</v>
      </c>
      <c r="T984" s="69">
        <v>670559</v>
      </c>
      <c r="U984" s="102">
        <f t="shared" si="455"/>
        <v>28520.740740740741</v>
      </c>
      <c r="V984" s="103">
        <f t="shared" si="456"/>
        <v>3482.37707948244</v>
      </c>
      <c r="W984" s="103">
        <f t="shared" si="457"/>
        <v>1915.26</v>
      </c>
      <c r="X984" s="103">
        <f t="shared" si="458"/>
        <v>3460.2615694164988</v>
      </c>
      <c r="Y984" s="92">
        <f t="shared" si="459"/>
        <v>5541.8099173553719</v>
      </c>
      <c r="Z984" s="102">
        <f>Coverages!$C$10*G984</f>
        <v>308812500</v>
      </c>
      <c r="AA984" s="103">
        <f>Coverages!$C$12*G984</f>
        <v>41175000</v>
      </c>
      <c r="AB984" s="103">
        <f>Coverages!$C$14*G984</f>
        <v>205875000</v>
      </c>
      <c r="AC984" s="103">
        <f>Coverages!$C$16*G984</f>
        <v>4117500</v>
      </c>
      <c r="AD984" s="92">
        <f>Coverages!$C$18*G984</f>
        <v>4117500</v>
      </c>
      <c r="AE984" s="106">
        <f t="shared" si="477"/>
        <v>1.9672131147540985E-2</v>
      </c>
      <c r="AF984" s="107">
        <f t="shared" si="460"/>
        <v>0.39417122040072861</v>
      </c>
      <c r="AG984" s="107">
        <f t="shared" si="461"/>
        <v>0.51001821493624777</v>
      </c>
      <c r="AH984" s="107">
        <f t="shared" si="462"/>
        <v>0.72422586520947174</v>
      </c>
      <c r="AI984" s="108">
        <f t="shared" si="463"/>
        <v>8.8160291438979965E-2</v>
      </c>
      <c r="AJ984" s="106">
        <f t="shared" si="484"/>
        <v>2.8406089656829246E-2</v>
      </c>
      <c r="AK984" s="107">
        <f t="shared" si="478"/>
        <v>0.42490508337628596</v>
      </c>
      <c r="AL984" s="107">
        <f t="shared" si="479"/>
        <v>0.54145821626247859</v>
      </c>
      <c r="AM984" s="107">
        <f t="shared" si="480"/>
        <v>0.75233280254819201</v>
      </c>
      <c r="AN984" s="108">
        <f t="shared" si="481"/>
        <v>0.10599210453625763</v>
      </c>
      <c r="AO984" s="102">
        <f t="shared" si="482"/>
        <v>561.06375227686704</v>
      </c>
      <c r="AP984" s="103">
        <f t="shared" si="464"/>
        <v>1372.6528233151184</v>
      </c>
      <c r="AQ984" s="103">
        <f t="shared" si="465"/>
        <v>976.81748633879783</v>
      </c>
      <c r="AR984" s="103">
        <f t="shared" si="466"/>
        <v>2506.0109289617485</v>
      </c>
      <c r="AS984" s="92">
        <f t="shared" si="467"/>
        <v>488.56757741347906</v>
      </c>
      <c r="AT984" s="102">
        <f t="shared" si="483"/>
        <v>562.83662364573456</v>
      </c>
      <c r="AU984" s="103">
        <f t="shared" si="468"/>
        <v>1376.9901858340388</v>
      </c>
      <c r="AV984" s="103">
        <f t="shared" si="469"/>
        <v>979.90407275096834</v>
      </c>
      <c r="AW984" s="103">
        <f t="shared" si="470"/>
        <v>2513.9295211145932</v>
      </c>
      <c r="AX984" s="92">
        <f t="shared" si="471"/>
        <v>490.11137251027202</v>
      </c>
    </row>
    <row r="985" spans="1:50" x14ac:dyDescent="0.2">
      <c r="A985" s="85" t="str">
        <f t="shared" si="472"/>
        <v>2018_1</v>
      </c>
      <c r="B985" s="59">
        <v>2018</v>
      </c>
      <c r="C985" s="59">
        <v>1</v>
      </c>
      <c r="D985" s="83" t="str">
        <f t="shared" si="473"/>
        <v>MYA_Personal</v>
      </c>
      <c r="E985" s="70" t="s">
        <v>16</v>
      </c>
      <c r="F985" s="71" t="s">
        <v>14</v>
      </c>
      <c r="G985" s="88">
        <f t="shared" si="474"/>
        <v>1408.25</v>
      </c>
      <c r="H985" s="72">
        <v>5633</v>
      </c>
      <c r="I985" s="88">
        <f t="shared" si="475"/>
        <v>578790750</v>
      </c>
      <c r="J985" s="92">
        <f t="shared" si="476"/>
        <v>2315163000</v>
      </c>
      <c r="K985" s="67">
        <v>105</v>
      </c>
      <c r="L985" s="68">
        <v>681</v>
      </c>
      <c r="M985" s="68">
        <v>426</v>
      </c>
      <c r="N985" s="68">
        <v>1712</v>
      </c>
      <c r="O985" s="69">
        <v>417</v>
      </c>
      <c r="P985" s="67">
        <v>1094813</v>
      </c>
      <c r="Q985" s="68">
        <v>2503797</v>
      </c>
      <c r="R985" s="68">
        <v>484402</v>
      </c>
      <c r="S985" s="68">
        <v>4913836</v>
      </c>
      <c r="T985" s="69">
        <v>2553574</v>
      </c>
      <c r="U985" s="102">
        <f t="shared" si="455"/>
        <v>10426.790476190476</v>
      </c>
      <c r="V985" s="103">
        <f t="shared" si="456"/>
        <v>3676.6475770925108</v>
      </c>
      <c r="W985" s="103">
        <f t="shared" si="457"/>
        <v>1137.0938967136151</v>
      </c>
      <c r="X985" s="103">
        <f t="shared" si="458"/>
        <v>2870.2313084112147</v>
      </c>
      <c r="Y985" s="92">
        <f t="shared" si="459"/>
        <v>6123.6786570743407</v>
      </c>
      <c r="Z985" s="102">
        <f>Coverages!$C$10*G985</f>
        <v>316856250</v>
      </c>
      <c r="AA985" s="103">
        <f>Coverages!$C$12*G985</f>
        <v>42247500</v>
      </c>
      <c r="AB985" s="103">
        <f>Coverages!$C$14*G985</f>
        <v>211237500</v>
      </c>
      <c r="AC985" s="103">
        <f>Coverages!$C$16*G985</f>
        <v>4224750</v>
      </c>
      <c r="AD985" s="92">
        <f>Coverages!$C$18*G985</f>
        <v>4224750</v>
      </c>
      <c r="AE985" s="106">
        <f t="shared" si="477"/>
        <v>7.4560624889046689E-2</v>
      </c>
      <c r="AF985" s="107">
        <f t="shared" si="460"/>
        <v>0.48357890999467423</v>
      </c>
      <c r="AG985" s="107">
        <f t="shared" si="461"/>
        <v>0.30250310669270369</v>
      </c>
      <c r="AH985" s="107">
        <f t="shared" si="462"/>
        <v>1.2156932362861708</v>
      </c>
      <c r="AI985" s="108">
        <f t="shared" si="463"/>
        <v>0.29611219598792826</v>
      </c>
      <c r="AJ985" s="106">
        <f t="shared" si="484"/>
        <v>9.0870280754408533E-2</v>
      </c>
      <c r="AK985" s="107">
        <f t="shared" si="478"/>
        <v>0.51460676134085348</v>
      </c>
      <c r="AL985" s="107">
        <f t="shared" si="479"/>
        <v>0.33102327600804388</v>
      </c>
      <c r="AM985" s="107">
        <f t="shared" si="480"/>
        <v>1.2474873193588205</v>
      </c>
      <c r="AN985" s="108">
        <f t="shared" si="481"/>
        <v>0.32445846529113814</v>
      </c>
      <c r="AO985" s="102">
        <f t="shared" si="482"/>
        <v>777.42801349192257</v>
      </c>
      <c r="AP985" s="103">
        <f t="shared" si="464"/>
        <v>1777.9492277649565</v>
      </c>
      <c r="AQ985" s="103">
        <f t="shared" si="465"/>
        <v>343.97443635718088</v>
      </c>
      <c r="AR985" s="103">
        <f t="shared" si="466"/>
        <v>3489.3207882123202</v>
      </c>
      <c r="AS985" s="92">
        <f t="shared" si="467"/>
        <v>1813.2959346706905</v>
      </c>
      <c r="AT985" s="102">
        <f t="shared" si="483"/>
        <v>779.88456118526778</v>
      </c>
      <c r="AU985" s="103">
        <f t="shared" si="468"/>
        <v>1783.5672618447077</v>
      </c>
      <c r="AV985" s="103">
        <f t="shared" si="469"/>
        <v>345.06134034512382</v>
      </c>
      <c r="AW985" s="103">
        <f t="shared" si="470"/>
        <v>3500.3464816332757</v>
      </c>
      <c r="AX985" s="92">
        <f t="shared" si="471"/>
        <v>1819.025658668749</v>
      </c>
    </row>
    <row r="986" spans="1:50" x14ac:dyDescent="0.2">
      <c r="A986" s="85" t="str">
        <f t="shared" si="472"/>
        <v>2018_1</v>
      </c>
      <c r="B986" s="59">
        <v>2018</v>
      </c>
      <c r="C986" s="59">
        <v>1</v>
      </c>
      <c r="D986" s="83" t="str">
        <f t="shared" si="473"/>
        <v>SMA_Personal</v>
      </c>
      <c r="E986" s="70" t="s">
        <v>17</v>
      </c>
      <c r="F986" s="71" t="s">
        <v>14</v>
      </c>
      <c r="G986" s="88">
        <f t="shared" si="474"/>
        <v>5679</v>
      </c>
      <c r="H986" s="72">
        <v>22716</v>
      </c>
      <c r="I986" s="88">
        <f t="shared" si="475"/>
        <v>2334069000</v>
      </c>
      <c r="J986" s="92">
        <f t="shared" si="476"/>
        <v>9336276000</v>
      </c>
      <c r="K986" s="67">
        <v>135</v>
      </c>
      <c r="L986" s="68">
        <v>1920</v>
      </c>
      <c r="M986" s="68">
        <v>1123</v>
      </c>
      <c r="N986" s="68">
        <v>4474</v>
      </c>
      <c r="O986" s="69">
        <v>2571</v>
      </c>
      <c r="P986" s="67">
        <v>2431692</v>
      </c>
      <c r="Q986" s="68">
        <v>8056772</v>
      </c>
      <c r="R986" s="68">
        <v>1121133</v>
      </c>
      <c r="S986" s="68">
        <v>14441218</v>
      </c>
      <c r="T986" s="69">
        <v>16439282</v>
      </c>
      <c r="U986" s="102">
        <f t="shared" si="455"/>
        <v>18012.533333333333</v>
      </c>
      <c r="V986" s="103">
        <f t="shared" si="456"/>
        <v>4196.2354166666664</v>
      </c>
      <c r="W986" s="103">
        <f t="shared" si="457"/>
        <v>998.33748886910064</v>
      </c>
      <c r="X986" s="103">
        <f t="shared" si="458"/>
        <v>3227.8091193562809</v>
      </c>
      <c r="Y986" s="92">
        <f t="shared" si="459"/>
        <v>6394.1197977440688</v>
      </c>
      <c r="Z986" s="102">
        <f>Coverages!$C$10*G986</f>
        <v>1277775000</v>
      </c>
      <c r="AA986" s="103">
        <f>Coverages!$C$12*G986</f>
        <v>170370000</v>
      </c>
      <c r="AB986" s="103">
        <f>Coverages!$C$14*G986</f>
        <v>851850000</v>
      </c>
      <c r="AC986" s="103">
        <f>Coverages!$C$16*G986</f>
        <v>17037000</v>
      </c>
      <c r="AD986" s="92">
        <f>Coverages!$C$18*G986</f>
        <v>17037000</v>
      </c>
      <c r="AE986" s="106">
        <f t="shared" si="477"/>
        <v>2.3771790808240888E-2</v>
      </c>
      <c r="AF986" s="107">
        <f t="shared" si="460"/>
        <v>0.33808769149498152</v>
      </c>
      <c r="AG986" s="107">
        <f t="shared" si="461"/>
        <v>0.19774608205670013</v>
      </c>
      <c r="AH986" s="107">
        <f t="shared" si="462"/>
        <v>0.78781475611903506</v>
      </c>
      <c r="AI986" s="108">
        <f t="shared" si="463"/>
        <v>0.45272054939249867</v>
      </c>
      <c r="AJ986" s="106">
        <f t="shared" si="484"/>
        <v>2.8481852690367068E-2</v>
      </c>
      <c r="AK986" s="107">
        <f t="shared" si="478"/>
        <v>0.35271400557982524</v>
      </c>
      <c r="AL986" s="107">
        <f t="shared" si="479"/>
        <v>0.21006095268613542</v>
      </c>
      <c r="AM986" s="107">
        <f t="shared" si="480"/>
        <v>0.80045599479875995</v>
      </c>
      <c r="AN986" s="108">
        <f t="shared" si="481"/>
        <v>0.46811058630191088</v>
      </c>
      <c r="AO986" s="102">
        <f t="shared" si="482"/>
        <v>428.19017432646592</v>
      </c>
      <c r="AP986" s="103">
        <f t="shared" si="464"/>
        <v>1418.6955449903153</v>
      </c>
      <c r="AQ986" s="103">
        <f t="shared" si="465"/>
        <v>197.41732699418912</v>
      </c>
      <c r="AR986" s="103">
        <f t="shared" si="466"/>
        <v>2542.9156541644656</v>
      </c>
      <c r="AS986" s="92">
        <f t="shared" si="467"/>
        <v>2894.7494277161472</v>
      </c>
      <c r="AT986" s="102">
        <f t="shared" si="483"/>
        <v>429.54318652412286</v>
      </c>
      <c r="AU986" s="103">
        <f t="shared" si="468"/>
        <v>1423.1783951167872</v>
      </c>
      <c r="AV986" s="103">
        <f t="shared" si="469"/>
        <v>198.04113404878143</v>
      </c>
      <c r="AW986" s="103">
        <f t="shared" si="470"/>
        <v>2550.9508593232699</v>
      </c>
      <c r="AX986" s="92">
        <f t="shared" si="471"/>
        <v>2903.8963711064789</v>
      </c>
    </row>
    <row r="987" spans="1:50" x14ac:dyDescent="0.2">
      <c r="A987" s="85" t="str">
        <f t="shared" si="472"/>
        <v>2018_1</v>
      </c>
      <c r="B987" s="59">
        <v>2018</v>
      </c>
      <c r="C987" s="59">
        <v>1</v>
      </c>
      <c r="D987" s="83" t="str">
        <f t="shared" si="473"/>
        <v>MSL_Personal</v>
      </c>
      <c r="E987" s="70" t="s">
        <v>18</v>
      </c>
      <c r="F987" s="71" t="s">
        <v>14</v>
      </c>
      <c r="G987" s="88">
        <f t="shared" si="474"/>
        <v>4331</v>
      </c>
      <c r="H987" s="72">
        <v>17324</v>
      </c>
      <c r="I987" s="88">
        <f t="shared" si="475"/>
        <v>1780041000</v>
      </c>
      <c r="J987" s="92">
        <f t="shared" si="476"/>
        <v>7120164000</v>
      </c>
      <c r="K987" s="67">
        <v>182</v>
      </c>
      <c r="L987" s="68">
        <v>1429</v>
      </c>
      <c r="M987" s="68">
        <v>2846</v>
      </c>
      <c r="N987" s="68">
        <v>2302</v>
      </c>
      <c r="O987" s="69">
        <v>463</v>
      </c>
      <c r="P987" s="67">
        <v>3940864</v>
      </c>
      <c r="Q987" s="68">
        <v>5219658</v>
      </c>
      <c r="R987" s="68">
        <v>4998470</v>
      </c>
      <c r="S987" s="68">
        <v>8329974</v>
      </c>
      <c r="T987" s="69">
        <v>1530288</v>
      </c>
      <c r="U987" s="102">
        <f t="shared" si="455"/>
        <v>21653.0989010989</v>
      </c>
      <c r="V987" s="103">
        <f t="shared" si="456"/>
        <v>3652.6648005598322</v>
      </c>
      <c r="W987" s="103">
        <f t="shared" si="457"/>
        <v>1756.3141250878425</v>
      </c>
      <c r="X987" s="103">
        <f t="shared" si="458"/>
        <v>3618.5812337098178</v>
      </c>
      <c r="Y987" s="92">
        <f t="shared" si="459"/>
        <v>3305.1576673866089</v>
      </c>
      <c r="Z987" s="102">
        <f>Coverages!$C$10*G987</f>
        <v>974475000</v>
      </c>
      <c r="AA987" s="103">
        <f>Coverages!$C$12*G987</f>
        <v>129930000</v>
      </c>
      <c r="AB987" s="103">
        <f>Coverages!$C$14*G987</f>
        <v>649650000</v>
      </c>
      <c r="AC987" s="103">
        <f>Coverages!$C$16*G987</f>
        <v>12993000</v>
      </c>
      <c r="AD987" s="92">
        <f>Coverages!$C$18*G987</f>
        <v>12993000</v>
      </c>
      <c r="AE987" s="106">
        <f t="shared" si="477"/>
        <v>4.202262756869083E-2</v>
      </c>
      <c r="AF987" s="107">
        <f t="shared" si="460"/>
        <v>0.32994689448164394</v>
      </c>
      <c r="AG987" s="107">
        <f t="shared" si="461"/>
        <v>0.65712306626645112</v>
      </c>
      <c r="AH987" s="107">
        <f t="shared" si="462"/>
        <v>0.53151697067651815</v>
      </c>
      <c r="AI987" s="108">
        <f t="shared" si="463"/>
        <v>0.10690371738628492</v>
      </c>
      <c r="AJ987" s="106">
        <f t="shared" si="484"/>
        <v>4.9126269413595172E-2</v>
      </c>
      <c r="AK987" s="107">
        <f t="shared" si="478"/>
        <v>0.3465939897096304</v>
      </c>
      <c r="AL987" s="107">
        <f t="shared" si="479"/>
        <v>0.67392867778638754</v>
      </c>
      <c r="AM987" s="107">
        <f t="shared" si="480"/>
        <v>0.54918415453195624</v>
      </c>
      <c r="AN987" s="108">
        <f t="shared" si="481"/>
        <v>0.11784346678738122</v>
      </c>
      <c r="AO987" s="102">
        <f t="shared" si="482"/>
        <v>909.92011082890792</v>
      </c>
      <c r="AP987" s="103">
        <f t="shared" si="464"/>
        <v>1205.1854075271299</v>
      </c>
      <c r="AQ987" s="103">
        <f t="shared" si="465"/>
        <v>1154.1145232048025</v>
      </c>
      <c r="AR987" s="103">
        <f t="shared" si="466"/>
        <v>1923.3373354883399</v>
      </c>
      <c r="AS987" s="92">
        <f t="shared" si="467"/>
        <v>353.33364119141078</v>
      </c>
      <c r="AT987" s="102">
        <f t="shared" si="483"/>
        <v>912.79531227597852</v>
      </c>
      <c r="AU987" s="103">
        <f t="shared" si="468"/>
        <v>1208.9935999019019</v>
      </c>
      <c r="AV987" s="103">
        <f t="shared" si="469"/>
        <v>1157.761339785415</v>
      </c>
      <c r="AW987" s="103">
        <f t="shared" si="470"/>
        <v>1929.4147726439637</v>
      </c>
      <c r="AX987" s="92">
        <f t="shared" si="471"/>
        <v>354.45011876385041</v>
      </c>
    </row>
    <row r="988" spans="1:50" x14ac:dyDescent="0.2">
      <c r="A988" s="85" t="str">
        <f t="shared" si="472"/>
        <v>2018_1</v>
      </c>
      <c r="B988" s="59">
        <v>2018</v>
      </c>
      <c r="C988" s="59">
        <v>1</v>
      </c>
      <c r="D988" s="83" t="str">
        <f t="shared" si="473"/>
        <v>LYL_Personal</v>
      </c>
      <c r="E988" s="70" t="s">
        <v>19</v>
      </c>
      <c r="F988" s="71" t="s">
        <v>14</v>
      </c>
      <c r="G988" s="88">
        <f t="shared" si="474"/>
        <v>1110.75</v>
      </c>
      <c r="H988" s="72">
        <v>4443</v>
      </c>
      <c r="I988" s="88">
        <f t="shared" si="475"/>
        <v>456518250</v>
      </c>
      <c r="J988" s="92">
        <f t="shared" si="476"/>
        <v>1826073000</v>
      </c>
      <c r="K988" s="67">
        <v>94</v>
      </c>
      <c r="L988" s="68">
        <v>359</v>
      </c>
      <c r="M988" s="68">
        <v>578</v>
      </c>
      <c r="N988" s="68">
        <v>575</v>
      </c>
      <c r="O988" s="69">
        <v>169</v>
      </c>
      <c r="P988" s="67">
        <v>1885883</v>
      </c>
      <c r="Q988" s="68">
        <v>1448138</v>
      </c>
      <c r="R988" s="68">
        <v>1000559</v>
      </c>
      <c r="S988" s="68">
        <v>2407200</v>
      </c>
      <c r="T988" s="69">
        <v>933753</v>
      </c>
      <c r="U988" s="102">
        <f t="shared" si="455"/>
        <v>20062.58510638298</v>
      </c>
      <c r="V988" s="103">
        <f t="shared" si="456"/>
        <v>4033.8105849582171</v>
      </c>
      <c r="W988" s="103">
        <f t="shared" si="457"/>
        <v>1731.0709342560554</v>
      </c>
      <c r="X988" s="103">
        <f t="shared" si="458"/>
        <v>4186.434782608696</v>
      </c>
      <c r="Y988" s="92">
        <f t="shared" si="459"/>
        <v>5525.165680473373</v>
      </c>
      <c r="Z988" s="102">
        <f>Coverages!$C$10*G988</f>
        <v>249918750</v>
      </c>
      <c r="AA988" s="103">
        <f>Coverages!$C$12*G988</f>
        <v>33322500</v>
      </c>
      <c r="AB988" s="103">
        <f>Coverages!$C$14*G988</f>
        <v>166612500</v>
      </c>
      <c r="AC988" s="103">
        <f>Coverages!$C$16*G988</f>
        <v>3332250</v>
      </c>
      <c r="AD988" s="92">
        <f>Coverages!$C$18*G988</f>
        <v>3332250</v>
      </c>
      <c r="AE988" s="106">
        <f t="shared" si="477"/>
        <v>8.4627503938780102E-2</v>
      </c>
      <c r="AF988" s="107">
        <f t="shared" si="460"/>
        <v>0.32320504163853253</v>
      </c>
      <c r="AG988" s="107">
        <f t="shared" si="461"/>
        <v>0.52036911996398827</v>
      </c>
      <c r="AH988" s="107">
        <f t="shared" si="462"/>
        <v>0.5176682421787081</v>
      </c>
      <c r="AI988" s="108">
        <f t="shared" si="463"/>
        <v>0.15214944857078549</v>
      </c>
      <c r="AJ988" s="106">
        <f t="shared" si="484"/>
        <v>0.10408569464389804</v>
      </c>
      <c r="AK988" s="107">
        <f t="shared" si="478"/>
        <v>0.35590260430770038</v>
      </c>
      <c r="AL988" s="107">
        <f t="shared" si="479"/>
        <v>0.55529578238180199</v>
      </c>
      <c r="AM988" s="107">
        <f t="shared" si="480"/>
        <v>0.55260209211671596</v>
      </c>
      <c r="AN988" s="108">
        <f t="shared" si="481"/>
        <v>0.1772592110668102</v>
      </c>
      <c r="AO988" s="102">
        <f t="shared" si="482"/>
        <v>1697.8465001125367</v>
      </c>
      <c r="AP988" s="103">
        <f t="shared" si="464"/>
        <v>1303.7479180733737</v>
      </c>
      <c r="AQ988" s="103">
        <f t="shared" si="465"/>
        <v>900.79585865406261</v>
      </c>
      <c r="AR988" s="103">
        <f t="shared" si="466"/>
        <v>2167.1843349088454</v>
      </c>
      <c r="AS988" s="92">
        <f t="shared" si="467"/>
        <v>840.65091154625259</v>
      </c>
      <c r="AT988" s="102">
        <f t="shared" si="483"/>
        <v>1703.2114224347615</v>
      </c>
      <c r="AU988" s="103">
        <f t="shared" si="468"/>
        <v>1307.8675521555845</v>
      </c>
      <c r="AV988" s="103">
        <f t="shared" si="469"/>
        <v>903.64222892931457</v>
      </c>
      <c r="AW988" s="103">
        <f t="shared" si="470"/>
        <v>2174.0322894288552</v>
      </c>
      <c r="AX988" s="92">
        <f t="shared" si="471"/>
        <v>843.30723344593798</v>
      </c>
    </row>
    <row r="989" spans="1:50" x14ac:dyDescent="0.2">
      <c r="A989" s="85" t="str">
        <f t="shared" si="472"/>
        <v>2018_1</v>
      </c>
      <c r="B989" s="59">
        <v>2018</v>
      </c>
      <c r="C989" s="59">
        <v>1</v>
      </c>
      <c r="D989" s="83" t="str">
        <f t="shared" si="473"/>
        <v>LSA_Personal</v>
      </c>
      <c r="E989" s="70" t="s">
        <v>20</v>
      </c>
      <c r="F989" s="71" t="s">
        <v>14</v>
      </c>
      <c r="G989" s="88">
        <f t="shared" si="474"/>
        <v>7180.25</v>
      </c>
      <c r="H989" s="72">
        <v>28721</v>
      </c>
      <c r="I989" s="88">
        <f t="shared" si="475"/>
        <v>2951082750</v>
      </c>
      <c r="J989" s="92">
        <f t="shared" si="476"/>
        <v>11804331000</v>
      </c>
      <c r="K989" s="67">
        <v>321</v>
      </c>
      <c r="L989" s="68">
        <v>3270</v>
      </c>
      <c r="M989" s="68">
        <v>2400</v>
      </c>
      <c r="N989" s="68">
        <v>5662</v>
      </c>
      <c r="O989" s="69">
        <v>971</v>
      </c>
      <c r="P989" s="67">
        <v>10500802</v>
      </c>
      <c r="Q989" s="68">
        <v>9853879</v>
      </c>
      <c r="R989" s="68">
        <v>3887467</v>
      </c>
      <c r="S989" s="68">
        <v>15454129</v>
      </c>
      <c r="T989" s="69">
        <v>9065622</v>
      </c>
      <c r="U989" s="102">
        <f t="shared" si="455"/>
        <v>32712.778816199378</v>
      </c>
      <c r="V989" s="103">
        <f t="shared" si="456"/>
        <v>3013.4186544342506</v>
      </c>
      <c r="W989" s="103">
        <f t="shared" si="457"/>
        <v>1619.7779166666667</v>
      </c>
      <c r="X989" s="103">
        <f t="shared" si="458"/>
        <v>2729.4470151889791</v>
      </c>
      <c r="Y989" s="92">
        <f t="shared" si="459"/>
        <v>9336.3769309989693</v>
      </c>
      <c r="Z989" s="102">
        <f>Coverages!$C$10*G989</f>
        <v>1615556250</v>
      </c>
      <c r="AA989" s="103">
        <f>Coverages!$C$12*G989</f>
        <v>215407500</v>
      </c>
      <c r="AB989" s="103">
        <f>Coverages!$C$14*G989</f>
        <v>1077037500</v>
      </c>
      <c r="AC989" s="103">
        <f>Coverages!$C$16*G989</f>
        <v>21540750</v>
      </c>
      <c r="AD989" s="92">
        <f>Coverages!$C$18*G989</f>
        <v>21540750</v>
      </c>
      <c r="AE989" s="106">
        <f t="shared" si="477"/>
        <v>4.4705964277009853E-2</v>
      </c>
      <c r="AF989" s="107">
        <f t="shared" si="460"/>
        <v>0.45541589777514713</v>
      </c>
      <c r="AG989" s="107">
        <f t="shared" si="461"/>
        <v>0.33425020020194285</v>
      </c>
      <c r="AH989" s="107">
        <f t="shared" si="462"/>
        <v>0.78855193064308349</v>
      </c>
      <c r="AI989" s="108">
        <f t="shared" si="463"/>
        <v>0.13523206016503603</v>
      </c>
      <c r="AJ989" s="106">
        <f t="shared" si="484"/>
        <v>5.0388437588996839E-2</v>
      </c>
      <c r="AK989" s="107">
        <f t="shared" si="478"/>
        <v>0.46910965774905544</v>
      </c>
      <c r="AL989" s="107">
        <f t="shared" si="479"/>
        <v>0.34722132083915119</v>
      </c>
      <c r="AM989" s="107">
        <f t="shared" si="480"/>
        <v>0.79977994992964296</v>
      </c>
      <c r="AN989" s="108">
        <f t="shared" si="481"/>
        <v>0.144635262051377</v>
      </c>
      <c r="AO989" s="102">
        <f t="shared" si="482"/>
        <v>1462.456321158734</v>
      </c>
      <c r="AP989" s="103">
        <f t="shared" si="464"/>
        <v>1372.35876188155</v>
      </c>
      <c r="AQ989" s="103">
        <f t="shared" si="465"/>
        <v>541.41109292851922</v>
      </c>
      <c r="AR989" s="103">
        <f t="shared" si="466"/>
        <v>2152.310713415271</v>
      </c>
      <c r="AS989" s="92">
        <f t="shared" si="467"/>
        <v>1262.5774868563071</v>
      </c>
      <c r="AT989" s="102">
        <f t="shared" si="483"/>
        <v>1467.0774483113612</v>
      </c>
      <c r="AU989" s="103">
        <f t="shared" si="468"/>
        <v>1376.6951952135569</v>
      </c>
      <c r="AV989" s="103">
        <f t="shared" si="469"/>
        <v>543.12186504941462</v>
      </c>
      <c r="AW989" s="103">
        <f t="shared" si="470"/>
        <v>2159.1116696795739</v>
      </c>
      <c r="AX989" s="92">
        <f t="shared" si="471"/>
        <v>1266.567028986485</v>
      </c>
    </row>
    <row r="990" spans="1:50" x14ac:dyDescent="0.2">
      <c r="A990" s="85" t="str">
        <f t="shared" si="472"/>
        <v>2018_1</v>
      </c>
      <c r="B990" s="59">
        <v>2018</v>
      </c>
      <c r="C990" s="59">
        <v>1</v>
      </c>
      <c r="D990" s="83" t="str">
        <f t="shared" si="473"/>
        <v>LMA_Personal</v>
      </c>
      <c r="E990" s="70" t="s">
        <v>21</v>
      </c>
      <c r="F990" s="71" t="s">
        <v>14</v>
      </c>
      <c r="G990" s="88">
        <f t="shared" si="474"/>
        <v>8782.75</v>
      </c>
      <c r="H990" s="72">
        <v>35131</v>
      </c>
      <c r="I990" s="88">
        <f t="shared" si="475"/>
        <v>3609710250</v>
      </c>
      <c r="J990" s="92">
        <f t="shared" si="476"/>
        <v>14438841000</v>
      </c>
      <c r="K990" s="67">
        <v>981</v>
      </c>
      <c r="L990" s="68">
        <v>3150</v>
      </c>
      <c r="M990" s="68">
        <v>1991</v>
      </c>
      <c r="N990" s="68">
        <v>4380</v>
      </c>
      <c r="O990" s="69">
        <v>758</v>
      </c>
      <c r="P990" s="67">
        <v>15336323</v>
      </c>
      <c r="Q990" s="68">
        <v>8498533</v>
      </c>
      <c r="R990" s="68">
        <v>2081947</v>
      </c>
      <c r="S990" s="68">
        <v>13149592</v>
      </c>
      <c r="T990" s="69">
        <v>4677782</v>
      </c>
      <c r="U990" s="102">
        <f t="shared" si="455"/>
        <v>15633.356778797146</v>
      </c>
      <c r="V990" s="103">
        <f t="shared" si="456"/>
        <v>2697.9469841269843</v>
      </c>
      <c r="W990" s="103">
        <f t="shared" si="457"/>
        <v>1045.6790557508789</v>
      </c>
      <c r="X990" s="103">
        <f t="shared" si="458"/>
        <v>3002.1899543378995</v>
      </c>
      <c r="Y990" s="92">
        <f t="shared" si="459"/>
        <v>6171.2163588390504</v>
      </c>
      <c r="Z990" s="102">
        <f>Coverages!$C$10*G990</f>
        <v>1976118750</v>
      </c>
      <c r="AA990" s="103">
        <f>Coverages!$C$12*G990</f>
        <v>263482500</v>
      </c>
      <c r="AB990" s="103">
        <f>Coverages!$C$14*G990</f>
        <v>1317412500</v>
      </c>
      <c r="AC990" s="103">
        <f>Coverages!$C$16*G990</f>
        <v>26348250</v>
      </c>
      <c r="AD990" s="92">
        <f>Coverages!$C$18*G990</f>
        <v>26348250</v>
      </c>
      <c r="AE990" s="106">
        <f t="shared" si="477"/>
        <v>0.1116962227092881</v>
      </c>
      <c r="AF990" s="107">
        <f t="shared" si="460"/>
        <v>0.35865759585551221</v>
      </c>
      <c r="AG990" s="107">
        <f t="shared" si="461"/>
        <v>0.22669437249153171</v>
      </c>
      <c r="AH990" s="107">
        <f t="shared" si="462"/>
        <v>0.49870484757052175</v>
      </c>
      <c r="AI990" s="108">
        <f t="shared" si="463"/>
        <v>8.6305542113802619E-2</v>
      </c>
      <c r="AJ990" s="106">
        <f t="shared" si="484"/>
        <v>0.11952764527883941</v>
      </c>
      <c r="AK990" s="107">
        <f t="shared" si="478"/>
        <v>0.37058169710019351</v>
      </c>
      <c r="AL990" s="107">
        <f t="shared" si="479"/>
        <v>0.23710403418729645</v>
      </c>
      <c r="AM990" s="107">
        <f t="shared" si="480"/>
        <v>0.51113593749200825</v>
      </c>
      <c r="AN990" s="108">
        <f t="shared" si="481"/>
        <v>9.3287231100418727E-2</v>
      </c>
      <c r="AO990" s="102">
        <f t="shared" si="482"/>
        <v>1746.1869004582848</v>
      </c>
      <c r="AP990" s="103">
        <f t="shared" si="464"/>
        <v>967.63917907261396</v>
      </c>
      <c r="AQ990" s="103">
        <f t="shared" si="465"/>
        <v>237.04955737098288</v>
      </c>
      <c r="AR990" s="103">
        <f t="shared" si="466"/>
        <v>1497.2066835558339</v>
      </c>
      <c r="AS990" s="92">
        <f t="shared" si="467"/>
        <v>532.61017335117128</v>
      </c>
      <c r="AT990" s="102">
        <f t="shared" si="483"/>
        <v>1751.7045706837287</v>
      </c>
      <c r="AU990" s="103">
        <f t="shared" si="468"/>
        <v>970.69676350755662</v>
      </c>
      <c r="AV990" s="103">
        <f t="shared" si="469"/>
        <v>237.79859590993726</v>
      </c>
      <c r="AW990" s="103">
        <f t="shared" si="470"/>
        <v>1501.9376162738745</v>
      </c>
      <c r="AX990" s="92">
        <f t="shared" si="471"/>
        <v>534.29313597933958</v>
      </c>
    </row>
    <row r="991" spans="1:50" x14ac:dyDescent="0.2">
      <c r="A991" s="85" t="str">
        <f t="shared" si="472"/>
        <v>2018_1</v>
      </c>
      <c r="B991" s="59">
        <v>2018</v>
      </c>
      <c r="C991" s="59">
        <v>1</v>
      </c>
      <c r="D991" s="83" t="str">
        <f t="shared" si="473"/>
        <v>SYL_Personal</v>
      </c>
      <c r="E991" s="70" t="s">
        <v>22</v>
      </c>
      <c r="F991" s="71" t="s">
        <v>14</v>
      </c>
      <c r="G991" s="88">
        <f t="shared" si="474"/>
        <v>835</v>
      </c>
      <c r="H991" s="72">
        <v>3340</v>
      </c>
      <c r="I991" s="88">
        <f t="shared" si="475"/>
        <v>343185000</v>
      </c>
      <c r="J991" s="92">
        <f t="shared" si="476"/>
        <v>1372740000</v>
      </c>
      <c r="K991" s="67">
        <v>112</v>
      </c>
      <c r="L991" s="68">
        <v>356</v>
      </c>
      <c r="M991" s="68">
        <v>502</v>
      </c>
      <c r="N991" s="68">
        <v>553</v>
      </c>
      <c r="O991" s="69">
        <v>153</v>
      </c>
      <c r="P991" s="67">
        <v>1421959</v>
      </c>
      <c r="Q991" s="68">
        <v>1227632</v>
      </c>
      <c r="R991" s="68">
        <v>540316</v>
      </c>
      <c r="S991" s="68">
        <v>2005152</v>
      </c>
      <c r="T991" s="69">
        <v>670335</v>
      </c>
      <c r="U991" s="102">
        <f t="shared" si="455"/>
        <v>12696.0625</v>
      </c>
      <c r="V991" s="103">
        <f t="shared" si="456"/>
        <v>3448.4044943820227</v>
      </c>
      <c r="W991" s="103">
        <f t="shared" si="457"/>
        <v>1076.3266932270917</v>
      </c>
      <c r="X991" s="103">
        <f t="shared" si="458"/>
        <v>3625.9529837251357</v>
      </c>
      <c r="Y991" s="92">
        <f t="shared" si="459"/>
        <v>4381.2745098039213</v>
      </c>
      <c r="Z991" s="102">
        <f>Coverages!$C$10*G991</f>
        <v>187875000</v>
      </c>
      <c r="AA991" s="103">
        <f>Coverages!$C$12*G991</f>
        <v>25050000</v>
      </c>
      <c r="AB991" s="103">
        <f>Coverages!$C$14*G991</f>
        <v>125250000</v>
      </c>
      <c r="AC991" s="103">
        <f>Coverages!$C$16*G991</f>
        <v>2505000</v>
      </c>
      <c r="AD991" s="92">
        <f>Coverages!$C$18*G991</f>
        <v>2505000</v>
      </c>
      <c r="AE991" s="106">
        <f t="shared" si="477"/>
        <v>0.1341317365269461</v>
      </c>
      <c r="AF991" s="107">
        <f t="shared" si="460"/>
        <v>0.42634730538922155</v>
      </c>
      <c r="AG991" s="107">
        <f t="shared" si="461"/>
        <v>0.60119760479041917</v>
      </c>
      <c r="AH991" s="107">
        <f t="shared" si="462"/>
        <v>0.66227544910179637</v>
      </c>
      <c r="AI991" s="108">
        <f t="shared" si="463"/>
        <v>0.18323353293413175</v>
      </c>
      <c r="AJ991" s="106">
        <f t="shared" si="484"/>
        <v>0.16161095442034965</v>
      </c>
      <c r="AK991" s="107">
        <f t="shared" si="478"/>
        <v>0.46622398265910459</v>
      </c>
      <c r="AL991" s="107">
        <f t="shared" si="479"/>
        <v>0.64067969924237611</v>
      </c>
      <c r="AM991" s="107">
        <f t="shared" si="480"/>
        <v>0.70040953386886984</v>
      </c>
      <c r="AN991" s="108">
        <f t="shared" si="481"/>
        <v>0.21442703321873227</v>
      </c>
      <c r="AO991" s="102">
        <f t="shared" si="482"/>
        <v>1702.9449101796408</v>
      </c>
      <c r="AP991" s="103">
        <f t="shared" si="464"/>
        <v>1470.2179640718564</v>
      </c>
      <c r="AQ991" s="103">
        <f t="shared" si="465"/>
        <v>647.08502994011974</v>
      </c>
      <c r="AR991" s="103">
        <f t="shared" si="466"/>
        <v>2401.3796407185628</v>
      </c>
      <c r="AS991" s="92">
        <f t="shared" si="467"/>
        <v>802.79640718562871</v>
      </c>
      <c r="AT991" s="102">
        <f t="shared" si="483"/>
        <v>1708.3259426590412</v>
      </c>
      <c r="AU991" s="103">
        <f t="shared" si="468"/>
        <v>1474.8636167698253</v>
      </c>
      <c r="AV991" s="103">
        <f t="shared" si="469"/>
        <v>649.12971473422397</v>
      </c>
      <c r="AW991" s="103">
        <f t="shared" si="470"/>
        <v>2408.9676148008921</v>
      </c>
      <c r="AX991" s="92">
        <f t="shared" si="471"/>
        <v>805.33311492971893</v>
      </c>
    </row>
    <row r="992" spans="1:50" x14ac:dyDescent="0.2">
      <c r="A992" s="85" t="str">
        <f t="shared" si="472"/>
        <v>2018_1</v>
      </c>
      <c r="B992" s="59">
        <v>2018</v>
      </c>
      <c r="C992" s="59">
        <v>1</v>
      </c>
      <c r="D992" s="83" t="str">
        <f t="shared" si="473"/>
        <v>MYL_Personal</v>
      </c>
      <c r="E992" s="70" t="s">
        <v>23</v>
      </c>
      <c r="F992" s="71" t="s">
        <v>14</v>
      </c>
      <c r="G992" s="88">
        <f t="shared" si="474"/>
        <v>894.5</v>
      </c>
      <c r="H992" s="72">
        <v>3578</v>
      </c>
      <c r="I992" s="88">
        <f t="shared" si="475"/>
        <v>367639500</v>
      </c>
      <c r="J992" s="92">
        <f t="shared" si="476"/>
        <v>1470558000</v>
      </c>
      <c r="K992" s="67">
        <v>113</v>
      </c>
      <c r="L992" s="68">
        <v>410</v>
      </c>
      <c r="M992" s="68">
        <v>575</v>
      </c>
      <c r="N992" s="68">
        <v>643</v>
      </c>
      <c r="O992" s="69">
        <v>123</v>
      </c>
      <c r="P992" s="67">
        <v>1751413</v>
      </c>
      <c r="Q992" s="68">
        <v>1450912</v>
      </c>
      <c r="R992" s="68">
        <v>498774</v>
      </c>
      <c r="S992" s="68">
        <v>2348794</v>
      </c>
      <c r="T992" s="69">
        <v>572803</v>
      </c>
      <c r="U992" s="102">
        <f t="shared" si="455"/>
        <v>15499.230088495575</v>
      </c>
      <c r="V992" s="103">
        <f t="shared" si="456"/>
        <v>3538.8097560975611</v>
      </c>
      <c r="W992" s="103">
        <f t="shared" si="457"/>
        <v>867.43304347826086</v>
      </c>
      <c r="X992" s="103">
        <f t="shared" si="458"/>
        <v>3652.8678071539657</v>
      </c>
      <c r="Y992" s="92">
        <f t="shared" si="459"/>
        <v>4656.9349593495936</v>
      </c>
      <c r="Z992" s="102">
        <f>Coverages!$C$10*G992</f>
        <v>201262500</v>
      </c>
      <c r="AA992" s="103">
        <f>Coverages!$C$12*G992</f>
        <v>26835000</v>
      </c>
      <c r="AB992" s="103">
        <f>Coverages!$C$14*G992</f>
        <v>134175000</v>
      </c>
      <c r="AC992" s="103">
        <f>Coverages!$C$16*G992</f>
        <v>2683500</v>
      </c>
      <c r="AD992" s="92">
        <f>Coverages!$C$18*G992</f>
        <v>2683500</v>
      </c>
      <c r="AE992" s="106">
        <f t="shared" si="477"/>
        <v>0.12632755729457798</v>
      </c>
      <c r="AF992" s="107">
        <f t="shared" si="460"/>
        <v>0.45835662381218556</v>
      </c>
      <c r="AG992" s="107">
        <f t="shared" si="461"/>
        <v>0.64281721632196753</v>
      </c>
      <c r="AH992" s="107">
        <f t="shared" si="462"/>
        <v>0.71883733929569593</v>
      </c>
      <c r="AI992" s="108">
        <f t="shared" si="463"/>
        <v>0.13750698714365567</v>
      </c>
      <c r="AJ992" s="106">
        <f t="shared" si="484"/>
        <v>0.1522090378486729</v>
      </c>
      <c r="AK992" s="107">
        <f t="shared" si="478"/>
        <v>0.4971738253757747</v>
      </c>
      <c r="AL992" s="107">
        <f t="shared" si="479"/>
        <v>0.68014693845780227</v>
      </c>
      <c r="AM992" s="107">
        <f t="shared" si="480"/>
        <v>0.75386086676364894</v>
      </c>
      <c r="AN992" s="108">
        <f t="shared" si="481"/>
        <v>0.1643360760468523</v>
      </c>
      <c r="AO992" s="102">
        <f t="shared" si="482"/>
        <v>1957.9798770262717</v>
      </c>
      <c r="AP992" s="103">
        <f t="shared" si="464"/>
        <v>1622.036892118502</v>
      </c>
      <c r="AQ992" s="103">
        <f t="shared" si="465"/>
        <v>557.60089435438795</v>
      </c>
      <c r="AR992" s="103">
        <f t="shared" si="466"/>
        <v>2625.8177752934598</v>
      </c>
      <c r="AS992" s="92">
        <f t="shared" si="467"/>
        <v>640.36109558412522</v>
      </c>
      <c r="AT992" s="102">
        <f t="shared" si="483"/>
        <v>1964.1667790507061</v>
      </c>
      <c r="AU992" s="103">
        <f t="shared" si="468"/>
        <v>1627.1622682519876</v>
      </c>
      <c r="AV992" s="103">
        <f t="shared" si="469"/>
        <v>559.36282364824115</v>
      </c>
      <c r="AW992" s="103">
        <f t="shared" si="470"/>
        <v>2634.1149378436862</v>
      </c>
      <c r="AX992" s="92">
        <f t="shared" si="471"/>
        <v>642.38453382530656</v>
      </c>
    </row>
    <row r="993" spans="1:50" x14ac:dyDescent="0.2">
      <c r="A993" s="85" t="str">
        <f t="shared" si="472"/>
        <v>2018_1</v>
      </c>
      <c r="B993" s="59">
        <v>2018</v>
      </c>
      <c r="C993" s="59">
        <v>1</v>
      </c>
      <c r="D993" s="83" t="str">
        <f t="shared" si="473"/>
        <v>MYH_Personal</v>
      </c>
      <c r="E993" s="70" t="s">
        <v>24</v>
      </c>
      <c r="F993" s="71" t="s">
        <v>14</v>
      </c>
      <c r="G993" s="88">
        <f t="shared" si="474"/>
        <v>2536</v>
      </c>
      <c r="H993" s="72">
        <v>10144</v>
      </c>
      <c r="I993" s="88">
        <f t="shared" si="475"/>
        <v>1042296000</v>
      </c>
      <c r="J993" s="92">
        <f t="shared" si="476"/>
        <v>4169184000</v>
      </c>
      <c r="K993" s="67">
        <v>307</v>
      </c>
      <c r="L993" s="68">
        <v>1024</v>
      </c>
      <c r="M993" s="68">
        <v>2663</v>
      </c>
      <c r="N993" s="68">
        <v>2322</v>
      </c>
      <c r="O993" s="69">
        <v>219</v>
      </c>
      <c r="P993" s="67">
        <v>6075969</v>
      </c>
      <c r="Q993" s="68">
        <v>5025345</v>
      </c>
      <c r="R993" s="68">
        <v>3568676</v>
      </c>
      <c r="S993" s="68">
        <v>7000530</v>
      </c>
      <c r="T993" s="69">
        <v>1422893</v>
      </c>
      <c r="U993" s="102">
        <f t="shared" si="455"/>
        <v>19791.429967426709</v>
      </c>
      <c r="V993" s="103">
        <f t="shared" si="456"/>
        <v>4907.5634765625</v>
      </c>
      <c r="W993" s="103">
        <f t="shared" si="457"/>
        <v>1340.0961321817499</v>
      </c>
      <c r="X993" s="103">
        <f t="shared" si="458"/>
        <v>3014.8708010335918</v>
      </c>
      <c r="Y993" s="92">
        <f t="shared" si="459"/>
        <v>6497.2283105022834</v>
      </c>
      <c r="Z993" s="102">
        <f>Coverages!$C$10*G993</f>
        <v>570600000</v>
      </c>
      <c r="AA993" s="103">
        <f>Coverages!$C$12*G993</f>
        <v>76080000</v>
      </c>
      <c r="AB993" s="103">
        <f>Coverages!$C$14*G993</f>
        <v>380400000</v>
      </c>
      <c r="AC993" s="103">
        <f>Coverages!$C$16*G993</f>
        <v>7608000</v>
      </c>
      <c r="AD993" s="92">
        <f>Coverages!$C$18*G993</f>
        <v>7608000</v>
      </c>
      <c r="AE993" s="106">
        <f t="shared" si="477"/>
        <v>0.12105678233438485</v>
      </c>
      <c r="AF993" s="107">
        <f t="shared" si="460"/>
        <v>0.40378548895899052</v>
      </c>
      <c r="AG993" s="107">
        <f t="shared" si="461"/>
        <v>1.0500788643533123</v>
      </c>
      <c r="AH993" s="107">
        <f t="shared" si="462"/>
        <v>0.91561514195583593</v>
      </c>
      <c r="AI993" s="108">
        <f t="shared" si="463"/>
        <v>8.6356466876971613E-2</v>
      </c>
      <c r="AJ993" s="106">
        <f t="shared" si="484"/>
        <v>0.13614911151877096</v>
      </c>
      <c r="AK993" s="107">
        <f t="shared" si="478"/>
        <v>0.42648716495972955</v>
      </c>
      <c r="AL993" s="107">
        <f t="shared" si="479"/>
        <v>1.0606889646897393</v>
      </c>
      <c r="AM993" s="107">
        <f t="shared" si="480"/>
        <v>0.9284760028723319</v>
      </c>
      <c r="AN993" s="108">
        <f t="shared" si="481"/>
        <v>9.935268888357919E-2</v>
      </c>
      <c r="AO993" s="102">
        <f t="shared" si="482"/>
        <v>2395.8868296529968</v>
      </c>
      <c r="AP993" s="103">
        <f t="shared" si="464"/>
        <v>1981.6029179810726</v>
      </c>
      <c r="AQ993" s="103">
        <f t="shared" si="465"/>
        <v>1407.2066246056781</v>
      </c>
      <c r="AR993" s="103">
        <f t="shared" si="466"/>
        <v>2760.4613564668771</v>
      </c>
      <c r="AS993" s="92">
        <f t="shared" si="467"/>
        <v>561.07768138801259</v>
      </c>
      <c r="AT993" s="102">
        <f t="shared" si="483"/>
        <v>2403.4574473343228</v>
      </c>
      <c r="AU993" s="103">
        <f t="shared" si="468"/>
        <v>1987.8644650218432</v>
      </c>
      <c r="AV993" s="103">
        <f t="shared" si="469"/>
        <v>1411.6531715884762</v>
      </c>
      <c r="AW993" s="103">
        <f t="shared" si="470"/>
        <v>2769.1839711142948</v>
      </c>
      <c r="AX993" s="92">
        <f t="shared" si="471"/>
        <v>562.85059677063475</v>
      </c>
    </row>
    <row r="994" spans="1:50" x14ac:dyDescent="0.2">
      <c r="A994" s="85" t="str">
        <f t="shared" si="472"/>
        <v>2018_1</v>
      </c>
      <c r="B994" s="59">
        <v>2018</v>
      </c>
      <c r="C994" s="59">
        <v>1</v>
      </c>
      <c r="D994" s="83" t="str">
        <f t="shared" si="473"/>
        <v>LML_Personal</v>
      </c>
      <c r="E994" s="70" t="s">
        <v>25</v>
      </c>
      <c r="F994" s="71" t="s">
        <v>14</v>
      </c>
      <c r="G994" s="88">
        <f t="shared" si="474"/>
        <v>6687.25</v>
      </c>
      <c r="H994" s="72">
        <v>26749</v>
      </c>
      <c r="I994" s="88">
        <f t="shared" si="475"/>
        <v>2748459750</v>
      </c>
      <c r="J994" s="92">
        <f t="shared" si="476"/>
        <v>10993839000</v>
      </c>
      <c r="K994" s="67">
        <v>179</v>
      </c>
      <c r="L994" s="68">
        <v>2458</v>
      </c>
      <c r="M994" s="68">
        <v>5850</v>
      </c>
      <c r="N994" s="68">
        <v>4021</v>
      </c>
      <c r="O994" s="69">
        <v>851</v>
      </c>
      <c r="P994" s="67">
        <v>3631823</v>
      </c>
      <c r="Q994" s="68">
        <v>5828813</v>
      </c>
      <c r="R994" s="68">
        <v>6251353</v>
      </c>
      <c r="S994" s="68">
        <v>9216381</v>
      </c>
      <c r="T994" s="69">
        <v>4324806</v>
      </c>
      <c r="U994" s="102">
        <f t="shared" si="455"/>
        <v>20289.513966480448</v>
      </c>
      <c r="V994" s="103">
        <f t="shared" si="456"/>
        <v>2371.3641171684294</v>
      </c>
      <c r="W994" s="103">
        <f t="shared" si="457"/>
        <v>1068.6073504273504</v>
      </c>
      <c r="X994" s="103">
        <f t="shared" si="458"/>
        <v>2292.0619248943049</v>
      </c>
      <c r="Y994" s="92">
        <f t="shared" si="459"/>
        <v>5082.0282021151588</v>
      </c>
      <c r="Z994" s="102">
        <f>Coverages!$C$10*G994</f>
        <v>1504631250</v>
      </c>
      <c r="AA994" s="103">
        <f>Coverages!$C$12*G994</f>
        <v>200617500</v>
      </c>
      <c r="AB994" s="103">
        <f>Coverages!$C$14*G994</f>
        <v>1003087500</v>
      </c>
      <c r="AC994" s="103">
        <f>Coverages!$C$16*G994</f>
        <v>20061750</v>
      </c>
      <c r="AD994" s="92">
        <f>Coverages!$C$18*G994</f>
        <v>20061750</v>
      </c>
      <c r="AE994" s="106">
        <f t="shared" si="477"/>
        <v>2.6767355789001458E-2</v>
      </c>
      <c r="AF994" s="107">
        <f t="shared" si="460"/>
        <v>0.36756514262215412</v>
      </c>
      <c r="AG994" s="107">
        <f t="shared" si="461"/>
        <v>0.87479905790870682</v>
      </c>
      <c r="AH994" s="107">
        <f t="shared" si="462"/>
        <v>0.6012935062993009</v>
      </c>
      <c r="AI994" s="108">
        <f t="shared" si="463"/>
        <v>0.12725709372312985</v>
      </c>
      <c r="AJ994" s="106">
        <f t="shared" si="484"/>
        <v>3.1366141898443778E-2</v>
      </c>
      <c r="AK994" s="107">
        <f t="shared" si="478"/>
        <v>0.38130262663966485</v>
      </c>
      <c r="AL994" s="107">
        <f t="shared" si="479"/>
        <v>0.88422858891811817</v>
      </c>
      <c r="AM994" s="107">
        <f t="shared" si="480"/>
        <v>0.61524440074117903</v>
      </c>
      <c r="AN994" s="108">
        <f t="shared" si="481"/>
        <v>0.13675256021190738</v>
      </c>
      <c r="AO994" s="102">
        <f t="shared" si="482"/>
        <v>543.09663912669635</v>
      </c>
      <c r="AP994" s="103">
        <f t="shared" si="464"/>
        <v>871.63078993607235</v>
      </c>
      <c r="AQ994" s="103">
        <f t="shared" si="465"/>
        <v>934.81670342816551</v>
      </c>
      <c r="AR994" s="103">
        <f t="shared" si="466"/>
        <v>1378.2019514748215</v>
      </c>
      <c r="AS994" s="92">
        <f t="shared" si="467"/>
        <v>646.72413922015778</v>
      </c>
      <c r="AT994" s="102">
        <f t="shared" si="483"/>
        <v>544.81273730293492</v>
      </c>
      <c r="AU994" s="103">
        <f t="shared" si="468"/>
        <v>874.38500327712325</v>
      </c>
      <c r="AV994" s="103">
        <f t="shared" si="469"/>
        <v>937.7705741102784</v>
      </c>
      <c r="AW994" s="103">
        <f t="shared" si="470"/>
        <v>1382.5568483477196</v>
      </c>
      <c r="AX994" s="92">
        <f t="shared" si="471"/>
        <v>648.76768365753412</v>
      </c>
    </row>
    <row r="995" spans="1:50" x14ac:dyDescent="0.2">
      <c r="A995" s="85" t="str">
        <f t="shared" si="472"/>
        <v>2018_1</v>
      </c>
      <c r="B995" s="59">
        <v>2018</v>
      </c>
      <c r="C995" s="59">
        <v>1</v>
      </c>
      <c r="D995" s="83" t="str">
        <f t="shared" si="473"/>
        <v>MSA_Personal</v>
      </c>
      <c r="E995" s="70" t="s">
        <v>26</v>
      </c>
      <c r="F995" s="71" t="s">
        <v>14</v>
      </c>
      <c r="G995" s="88">
        <f t="shared" si="474"/>
        <v>6535</v>
      </c>
      <c r="H995" s="72">
        <v>26140</v>
      </c>
      <c r="I995" s="88">
        <f t="shared" si="475"/>
        <v>2685885000</v>
      </c>
      <c r="J995" s="92">
        <f t="shared" si="476"/>
        <v>10743540000</v>
      </c>
      <c r="K995" s="67">
        <v>349</v>
      </c>
      <c r="L995" s="68">
        <v>2645</v>
      </c>
      <c r="M995" s="68">
        <v>4016</v>
      </c>
      <c r="N995" s="68">
        <v>5465</v>
      </c>
      <c r="O995" s="69">
        <v>1052</v>
      </c>
      <c r="P995" s="67">
        <v>7918246</v>
      </c>
      <c r="Q995" s="68">
        <v>10031739</v>
      </c>
      <c r="R995" s="68">
        <v>6278056</v>
      </c>
      <c r="S995" s="68">
        <v>18142786</v>
      </c>
      <c r="T995" s="69">
        <v>4425006</v>
      </c>
      <c r="U995" s="102">
        <f t="shared" si="455"/>
        <v>22688.383954154728</v>
      </c>
      <c r="V995" s="103">
        <f t="shared" si="456"/>
        <v>3792.7179584120981</v>
      </c>
      <c r="W995" s="103">
        <f t="shared" si="457"/>
        <v>1563.2609561752988</v>
      </c>
      <c r="X995" s="103">
        <f t="shared" si="458"/>
        <v>3319.8144556267152</v>
      </c>
      <c r="Y995" s="92">
        <f t="shared" si="459"/>
        <v>4206.2794676806079</v>
      </c>
      <c r="Z995" s="102">
        <f>Coverages!$C$10*G995</f>
        <v>1470375000</v>
      </c>
      <c r="AA995" s="103">
        <f>Coverages!$C$12*G995</f>
        <v>196050000</v>
      </c>
      <c r="AB995" s="103">
        <f>Coverages!$C$14*G995</f>
        <v>980250000</v>
      </c>
      <c r="AC995" s="103">
        <f>Coverages!$C$16*G995</f>
        <v>19605000</v>
      </c>
      <c r="AD995" s="92">
        <f>Coverages!$C$18*G995</f>
        <v>19605000</v>
      </c>
      <c r="AE995" s="106">
        <f t="shared" si="477"/>
        <v>5.3404743687834738E-2</v>
      </c>
      <c r="AF995" s="107">
        <f t="shared" si="460"/>
        <v>0.40474368783473602</v>
      </c>
      <c r="AG995" s="107">
        <f t="shared" si="461"/>
        <v>0.61453710788064264</v>
      </c>
      <c r="AH995" s="107">
        <f t="shared" si="462"/>
        <v>0.83626625860749804</v>
      </c>
      <c r="AI995" s="108">
        <f t="shared" si="463"/>
        <v>0.16097934200459066</v>
      </c>
      <c r="AJ995" s="106">
        <f t="shared" si="484"/>
        <v>5.9885194289210866E-2</v>
      </c>
      <c r="AK995" s="107">
        <f t="shared" si="478"/>
        <v>0.418891040247232</v>
      </c>
      <c r="AL995" s="107">
        <f t="shared" si="479"/>
        <v>0.62856519547253953</v>
      </c>
      <c r="AM995" s="107">
        <f t="shared" si="480"/>
        <v>0.84693159370260696</v>
      </c>
      <c r="AN995" s="108">
        <f t="shared" si="481"/>
        <v>0.1715719896471104</v>
      </c>
      <c r="AO995" s="102">
        <f t="shared" si="482"/>
        <v>1211.6673297628156</v>
      </c>
      <c r="AP995" s="103">
        <f t="shared" si="464"/>
        <v>1535.0786534047436</v>
      </c>
      <c r="AQ995" s="103">
        <f t="shared" si="465"/>
        <v>960.68186687069624</v>
      </c>
      <c r="AR995" s="103">
        <f t="shared" si="466"/>
        <v>2776.2488140780415</v>
      </c>
      <c r="AS995" s="92">
        <f t="shared" si="467"/>
        <v>677.12410099464421</v>
      </c>
      <c r="AT995" s="102">
        <f t="shared" si="483"/>
        <v>1215.4960039710695</v>
      </c>
      <c r="AU995" s="103">
        <f t="shared" si="468"/>
        <v>1539.9292554665178</v>
      </c>
      <c r="AV995" s="103">
        <f t="shared" si="469"/>
        <v>963.71746731619567</v>
      </c>
      <c r="AW995" s="103">
        <f t="shared" si="470"/>
        <v>2785.0213145565654</v>
      </c>
      <c r="AX995" s="92">
        <f t="shared" si="471"/>
        <v>679.26370442999701</v>
      </c>
    </row>
    <row r="996" spans="1:50" x14ac:dyDescent="0.2">
      <c r="A996" s="85" t="str">
        <f t="shared" si="472"/>
        <v>2018_1</v>
      </c>
      <c r="B996" s="59">
        <v>2018</v>
      </c>
      <c r="C996" s="59">
        <v>1</v>
      </c>
      <c r="D996" s="83" t="str">
        <f t="shared" si="473"/>
        <v>LYA_Personal</v>
      </c>
      <c r="E996" s="70" t="s">
        <v>27</v>
      </c>
      <c r="F996" s="71" t="s">
        <v>14</v>
      </c>
      <c r="G996" s="88">
        <f t="shared" si="474"/>
        <v>1748.5</v>
      </c>
      <c r="H996" s="72">
        <v>6994</v>
      </c>
      <c r="I996" s="88">
        <f t="shared" si="475"/>
        <v>718633500</v>
      </c>
      <c r="J996" s="92">
        <f t="shared" si="476"/>
        <v>2874534000</v>
      </c>
      <c r="K996" s="67">
        <v>220</v>
      </c>
      <c r="L996" s="68">
        <v>846</v>
      </c>
      <c r="M996" s="68">
        <v>1194</v>
      </c>
      <c r="N996" s="68">
        <v>1254</v>
      </c>
      <c r="O996" s="69">
        <v>420</v>
      </c>
      <c r="P996" s="67">
        <v>4720219</v>
      </c>
      <c r="Q996" s="68">
        <v>3075430</v>
      </c>
      <c r="R996" s="68">
        <v>1099572</v>
      </c>
      <c r="S996" s="68">
        <v>4562644</v>
      </c>
      <c r="T996" s="69">
        <v>3286394</v>
      </c>
      <c r="U996" s="102">
        <f t="shared" si="455"/>
        <v>21455.540909090909</v>
      </c>
      <c r="V996" s="103">
        <f t="shared" si="456"/>
        <v>3635.2600472813238</v>
      </c>
      <c r="W996" s="103">
        <f t="shared" si="457"/>
        <v>920.9145728643216</v>
      </c>
      <c r="X996" s="103">
        <f t="shared" si="458"/>
        <v>3638.4720893141944</v>
      </c>
      <c r="Y996" s="92">
        <f t="shared" si="459"/>
        <v>7824.7476190476191</v>
      </c>
      <c r="Z996" s="102">
        <f>Coverages!$C$10*G996</f>
        <v>393412500</v>
      </c>
      <c r="AA996" s="103">
        <f>Coverages!$C$12*G996</f>
        <v>52455000</v>
      </c>
      <c r="AB996" s="103">
        <f>Coverages!$C$14*G996</f>
        <v>262275000</v>
      </c>
      <c r="AC996" s="103">
        <f>Coverages!$C$16*G996</f>
        <v>5245500</v>
      </c>
      <c r="AD996" s="92">
        <f>Coverages!$C$18*G996</f>
        <v>5245500</v>
      </c>
      <c r="AE996" s="106">
        <f t="shared" si="477"/>
        <v>0.1258221332570775</v>
      </c>
      <c r="AF996" s="107">
        <f t="shared" si="460"/>
        <v>0.48384329425221617</v>
      </c>
      <c r="AG996" s="107">
        <f t="shared" si="461"/>
        <v>0.68287103231341151</v>
      </c>
      <c r="AH996" s="107">
        <f t="shared" si="462"/>
        <v>0.71718615956534171</v>
      </c>
      <c r="AI996" s="108">
        <f t="shared" si="463"/>
        <v>0.24020589076351159</v>
      </c>
      <c r="AJ996" s="106">
        <f t="shared" si="484"/>
        <v>0.144302114581803</v>
      </c>
      <c r="AK996" s="107">
        <f t="shared" si="478"/>
        <v>0.51168951443764998</v>
      </c>
      <c r="AL996" s="107">
        <f t="shared" si="479"/>
        <v>0.70880150327456792</v>
      </c>
      <c r="AM996" s="107">
        <f t="shared" si="480"/>
        <v>0.74228128566365492</v>
      </c>
      <c r="AN996" s="108">
        <f t="shared" si="481"/>
        <v>0.26401060052036085</v>
      </c>
      <c r="AO996" s="102">
        <f t="shared" si="482"/>
        <v>2699.5819273663142</v>
      </c>
      <c r="AP996" s="103">
        <f t="shared" si="464"/>
        <v>1758.8961967400628</v>
      </c>
      <c r="AQ996" s="103">
        <f t="shared" si="465"/>
        <v>628.8658850443237</v>
      </c>
      <c r="AR996" s="103">
        <f t="shared" si="466"/>
        <v>2609.4618244209323</v>
      </c>
      <c r="AS996" s="92">
        <f t="shared" si="467"/>
        <v>1879.5504718329996</v>
      </c>
      <c r="AT996" s="102">
        <f t="shared" si="483"/>
        <v>2708.1121727930017</v>
      </c>
      <c r="AU996" s="103">
        <f t="shared" si="468"/>
        <v>1764.4540263010635</v>
      </c>
      <c r="AV996" s="103">
        <f t="shared" si="469"/>
        <v>630.85300026595087</v>
      </c>
      <c r="AW996" s="103">
        <f t="shared" si="470"/>
        <v>2617.7073047926274</v>
      </c>
      <c r="AX996" s="92">
        <f t="shared" si="471"/>
        <v>1885.4895495301982</v>
      </c>
    </row>
    <row r="997" spans="1:50" x14ac:dyDescent="0.2">
      <c r="A997" s="85" t="str">
        <f t="shared" si="472"/>
        <v>2018_1</v>
      </c>
      <c r="B997" s="59">
        <v>2018</v>
      </c>
      <c r="C997" s="59">
        <v>1</v>
      </c>
      <c r="D997" s="83" t="str">
        <f t="shared" si="473"/>
        <v>MMA_Personal</v>
      </c>
      <c r="E997" s="70" t="s">
        <v>28</v>
      </c>
      <c r="F997" s="71" t="s">
        <v>14</v>
      </c>
      <c r="G997" s="88">
        <f t="shared" si="474"/>
        <v>11914.25</v>
      </c>
      <c r="H997" s="72">
        <v>47657</v>
      </c>
      <c r="I997" s="88">
        <f t="shared" si="475"/>
        <v>4896756750</v>
      </c>
      <c r="J997" s="92">
        <f t="shared" si="476"/>
        <v>19587027000</v>
      </c>
      <c r="K997" s="67">
        <v>1331</v>
      </c>
      <c r="L997" s="68">
        <v>5256</v>
      </c>
      <c r="M997" s="68">
        <v>8122</v>
      </c>
      <c r="N997" s="68">
        <v>9077</v>
      </c>
      <c r="O997" s="69">
        <v>2056</v>
      </c>
      <c r="P997" s="67">
        <v>21035308</v>
      </c>
      <c r="Q997" s="68">
        <v>19460278</v>
      </c>
      <c r="R997" s="68">
        <v>10978101</v>
      </c>
      <c r="S997" s="68">
        <v>33754129</v>
      </c>
      <c r="T997" s="69">
        <v>23041136</v>
      </c>
      <c r="U997" s="102">
        <f t="shared" si="455"/>
        <v>15804.138241923365</v>
      </c>
      <c r="V997" s="103">
        <f t="shared" si="456"/>
        <v>3702.4882039573822</v>
      </c>
      <c r="W997" s="103">
        <f t="shared" si="457"/>
        <v>1351.649963063285</v>
      </c>
      <c r="X997" s="103">
        <f t="shared" si="458"/>
        <v>3718.6437148837722</v>
      </c>
      <c r="Y997" s="92">
        <f t="shared" si="459"/>
        <v>11206.778210116732</v>
      </c>
      <c r="Z997" s="102">
        <f>Coverages!$C$10*G997</f>
        <v>2680706250</v>
      </c>
      <c r="AA997" s="103">
        <f>Coverages!$C$12*G997</f>
        <v>357427500</v>
      </c>
      <c r="AB997" s="103">
        <f>Coverages!$C$14*G997</f>
        <v>1787137500</v>
      </c>
      <c r="AC997" s="103">
        <f>Coverages!$C$16*G997</f>
        <v>35742750</v>
      </c>
      <c r="AD997" s="92">
        <f>Coverages!$C$18*G997</f>
        <v>35742750</v>
      </c>
      <c r="AE997" s="106">
        <f t="shared" si="477"/>
        <v>0.11171496317435005</v>
      </c>
      <c r="AF997" s="107">
        <f t="shared" si="460"/>
        <v>0.44115240153597585</v>
      </c>
      <c r="AG997" s="107">
        <f t="shared" si="461"/>
        <v>0.68170468136894891</v>
      </c>
      <c r="AH997" s="107">
        <f t="shared" si="462"/>
        <v>0.76186079694483499</v>
      </c>
      <c r="AI997" s="108">
        <f t="shared" si="463"/>
        <v>0.17256646452777136</v>
      </c>
      <c r="AJ997" s="106">
        <f t="shared" si="484"/>
        <v>0.11843937670288716</v>
      </c>
      <c r="AK997" s="107">
        <f t="shared" si="478"/>
        <v>0.45175136963505746</v>
      </c>
      <c r="AL997" s="107">
        <f t="shared" si="479"/>
        <v>0.69164810243302288</v>
      </c>
      <c r="AM997" s="107">
        <f t="shared" si="480"/>
        <v>0.77095314030520423</v>
      </c>
      <c r="AN997" s="108">
        <f t="shared" si="481"/>
        <v>0.18063263370903271</v>
      </c>
      <c r="AO997" s="102">
        <f t="shared" si="482"/>
        <v>1765.558721698806</v>
      </c>
      <c r="AP997" s="103">
        <f t="shared" si="464"/>
        <v>1633.361562834421</v>
      </c>
      <c r="AQ997" s="103">
        <f t="shared" si="465"/>
        <v>921.4261073924082</v>
      </c>
      <c r="AR997" s="103">
        <f t="shared" si="466"/>
        <v>2833.0888641752522</v>
      </c>
      <c r="AS997" s="92">
        <f t="shared" si="467"/>
        <v>1933.9140944667101</v>
      </c>
      <c r="AT997" s="102">
        <f t="shared" si="483"/>
        <v>1771.1376037688947</v>
      </c>
      <c r="AU997" s="103">
        <f t="shared" si="468"/>
        <v>1638.5227231090003</v>
      </c>
      <c r="AV997" s="103">
        <f t="shared" si="469"/>
        <v>924.33766594113604</v>
      </c>
      <c r="AW997" s="103">
        <f t="shared" si="470"/>
        <v>2842.0409700854466</v>
      </c>
      <c r="AX997" s="92">
        <f t="shared" si="471"/>
        <v>1940.0249524824271</v>
      </c>
    </row>
    <row r="998" spans="1:50" x14ac:dyDescent="0.2">
      <c r="A998" s="85" t="str">
        <f t="shared" si="472"/>
        <v>2018_1</v>
      </c>
      <c r="B998" s="59">
        <v>2018</v>
      </c>
      <c r="C998" s="59">
        <v>1</v>
      </c>
      <c r="D998" s="83" t="str">
        <f t="shared" si="473"/>
        <v>LYH_Personal</v>
      </c>
      <c r="E998" s="70" t="s">
        <v>29</v>
      </c>
      <c r="F998" s="71" t="s">
        <v>14</v>
      </c>
      <c r="G998" s="88">
        <f t="shared" si="474"/>
        <v>1305.5</v>
      </c>
      <c r="H998" s="72">
        <v>5222</v>
      </c>
      <c r="I998" s="88">
        <f t="shared" si="475"/>
        <v>536560500</v>
      </c>
      <c r="J998" s="92">
        <f t="shared" si="476"/>
        <v>2146242000</v>
      </c>
      <c r="K998" s="67">
        <v>171</v>
      </c>
      <c r="L998" s="68">
        <v>624</v>
      </c>
      <c r="M998" s="68">
        <v>679</v>
      </c>
      <c r="N998" s="68">
        <v>1054</v>
      </c>
      <c r="O998" s="69">
        <v>285</v>
      </c>
      <c r="P998" s="67">
        <v>3053223</v>
      </c>
      <c r="Q998" s="68">
        <v>2199255</v>
      </c>
      <c r="R998" s="68">
        <v>1035182</v>
      </c>
      <c r="S998" s="68">
        <v>3270603</v>
      </c>
      <c r="T998" s="69">
        <v>1990424</v>
      </c>
      <c r="U998" s="102">
        <f t="shared" si="455"/>
        <v>17855.105263157893</v>
      </c>
      <c r="V998" s="103">
        <f t="shared" si="456"/>
        <v>3524.4471153846152</v>
      </c>
      <c r="W998" s="103">
        <f t="shared" si="457"/>
        <v>1524.5684830633284</v>
      </c>
      <c r="X998" s="103">
        <f t="shared" si="458"/>
        <v>3103.03889943074</v>
      </c>
      <c r="Y998" s="92">
        <f t="shared" si="459"/>
        <v>6983.9438596491227</v>
      </c>
      <c r="Z998" s="102">
        <f>Coverages!$C$10*G998</f>
        <v>293737500</v>
      </c>
      <c r="AA998" s="103">
        <f>Coverages!$C$12*G998</f>
        <v>39165000</v>
      </c>
      <c r="AB998" s="103">
        <f>Coverages!$C$14*G998</f>
        <v>195825000</v>
      </c>
      <c r="AC998" s="103">
        <f>Coverages!$C$16*G998</f>
        <v>3916500</v>
      </c>
      <c r="AD998" s="92">
        <f>Coverages!$C$18*G998</f>
        <v>3916500</v>
      </c>
      <c r="AE998" s="106">
        <f t="shared" si="477"/>
        <v>0.13098429720413635</v>
      </c>
      <c r="AF998" s="107">
        <f t="shared" si="460"/>
        <v>0.47797778628877824</v>
      </c>
      <c r="AG998" s="107">
        <f t="shared" si="461"/>
        <v>0.52010723860589814</v>
      </c>
      <c r="AH998" s="107">
        <f t="shared" si="462"/>
        <v>0.80735350440444276</v>
      </c>
      <c r="AI998" s="108">
        <f t="shared" si="463"/>
        <v>0.2183071620068939</v>
      </c>
      <c r="AJ998" s="106">
        <f t="shared" si="484"/>
        <v>0.15274089143717628</v>
      </c>
      <c r="AK998" s="107">
        <f t="shared" si="478"/>
        <v>0.51018964842721115</v>
      </c>
      <c r="AL998" s="107">
        <f t="shared" si="479"/>
        <v>0.55232430792903753</v>
      </c>
      <c r="AM998" s="107">
        <f t="shared" si="480"/>
        <v>0.83278546880127036</v>
      </c>
      <c r="AN998" s="108">
        <f t="shared" si="481"/>
        <v>0.24494626158846095</v>
      </c>
      <c r="AO998" s="102">
        <f t="shared" si="482"/>
        <v>2338.7384144006128</v>
      </c>
      <c r="AP998" s="103">
        <f t="shared" si="464"/>
        <v>1684.6074301034087</v>
      </c>
      <c r="AQ998" s="103">
        <f t="shared" si="465"/>
        <v>792.93910379165072</v>
      </c>
      <c r="AR998" s="103">
        <f t="shared" si="466"/>
        <v>2505.249329758713</v>
      </c>
      <c r="AS998" s="92">
        <f t="shared" si="467"/>
        <v>1524.644963615473</v>
      </c>
      <c r="AT998" s="102">
        <f t="shared" si="483"/>
        <v>2346.1284522658916</v>
      </c>
      <c r="AU998" s="103">
        <f t="shared" si="468"/>
        <v>1689.9305190901625</v>
      </c>
      <c r="AV998" s="103">
        <f t="shared" si="469"/>
        <v>795.44466403977378</v>
      </c>
      <c r="AW998" s="103">
        <f t="shared" si="470"/>
        <v>2513.165515380364</v>
      </c>
      <c r="AX998" s="92">
        <f t="shared" si="471"/>
        <v>1529.4625968928194</v>
      </c>
    </row>
    <row r="999" spans="1:50" x14ac:dyDescent="0.2">
      <c r="A999" s="85" t="str">
        <f t="shared" si="472"/>
        <v>2018_1</v>
      </c>
      <c r="B999" s="59">
        <v>2018</v>
      </c>
      <c r="C999" s="59">
        <v>1</v>
      </c>
      <c r="D999" s="83" t="str">
        <f t="shared" si="473"/>
        <v>SSA_Personal</v>
      </c>
      <c r="E999" s="70" t="s">
        <v>30</v>
      </c>
      <c r="F999" s="71" t="s">
        <v>14</v>
      </c>
      <c r="G999" s="88">
        <f t="shared" si="474"/>
        <v>2520.25</v>
      </c>
      <c r="H999" s="72">
        <v>10081</v>
      </c>
      <c r="I999" s="88">
        <f t="shared" si="475"/>
        <v>1035822750</v>
      </c>
      <c r="J999" s="92">
        <f t="shared" si="476"/>
        <v>4143291000</v>
      </c>
      <c r="K999" s="67">
        <v>296</v>
      </c>
      <c r="L999" s="68">
        <v>1093</v>
      </c>
      <c r="M999" s="68">
        <v>1282</v>
      </c>
      <c r="N999" s="68">
        <v>2618</v>
      </c>
      <c r="O999" s="69">
        <v>977</v>
      </c>
      <c r="P999" s="67">
        <v>6101071</v>
      </c>
      <c r="Q999" s="68">
        <v>2287093</v>
      </c>
      <c r="R999" s="68">
        <v>1209214</v>
      </c>
      <c r="S999" s="68">
        <v>8411113</v>
      </c>
      <c r="T999" s="69">
        <v>6876933</v>
      </c>
      <c r="U999" s="102">
        <f t="shared" si="455"/>
        <v>20611.72635135135</v>
      </c>
      <c r="V999" s="103">
        <f t="shared" si="456"/>
        <v>2092.4913083257093</v>
      </c>
      <c r="W999" s="103">
        <f t="shared" si="457"/>
        <v>943.22464898595945</v>
      </c>
      <c r="X999" s="103">
        <f t="shared" si="458"/>
        <v>3212.8009931245224</v>
      </c>
      <c r="Y999" s="92">
        <f t="shared" si="459"/>
        <v>7038.8259979529175</v>
      </c>
      <c r="Z999" s="102">
        <f>Coverages!$C$10*G999</f>
        <v>567056250</v>
      </c>
      <c r="AA999" s="103">
        <f>Coverages!$C$12*G999</f>
        <v>75607500</v>
      </c>
      <c r="AB999" s="103">
        <f>Coverages!$C$14*G999</f>
        <v>378037500</v>
      </c>
      <c r="AC999" s="103">
        <f>Coverages!$C$16*G999</f>
        <v>7560750</v>
      </c>
      <c r="AD999" s="92">
        <f>Coverages!$C$18*G999</f>
        <v>7560750</v>
      </c>
      <c r="AE999" s="106">
        <f t="shared" si="477"/>
        <v>0.1174486658069636</v>
      </c>
      <c r="AF999" s="107">
        <f t="shared" si="460"/>
        <v>0.43368713421287569</v>
      </c>
      <c r="AG999" s="107">
        <f t="shared" si="461"/>
        <v>0.50867969447475447</v>
      </c>
      <c r="AH999" s="107">
        <f t="shared" si="462"/>
        <v>1.0387858347386172</v>
      </c>
      <c r="AI999" s="108">
        <f t="shared" si="463"/>
        <v>0.38765995436960621</v>
      </c>
      <c r="AJ999" s="106">
        <f t="shared" si="484"/>
        <v>0.13239133359226024</v>
      </c>
      <c r="AK999" s="107">
        <f t="shared" si="478"/>
        <v>0.45668833942697096</v>
      </c>
      <c r="AL999" s="107">
        <f t="shared" si="479"/>
        <v>0.53188240206023085</v>
      </c>
      <c r="AM999" s="107">
        <f t="shared" si="480"/>
        <v>1.0481019250511932</v>
      </c>
      <c r="AN999" s="108">
        <f t="shared" si="481"/>
        <v>0.41027283606268428</v>
      </c>
      <c r="AO999" s="102">
        <f t="shared" si="482"/>
        <v>2420.8197599444497</v>
      </c>
      <c r="AP999" s="103">
        <f t="shared" si="464"/>
        <v>907.48655887312771</v>
      </c>
      <c r="AQ999" s="103">
        <f t="shared" si="465"/>
        <v>479.79922626723538</v>
      </c>
      <c r="AR999" s="103">
        <f t="shared" si="466"/>
        <v>3337.4121614919154</v>
      </c>
      <c r="AS999" s="92">
        <f t="shared" si="467"/>
        <v>2728.6709651820256</v>
      </c>
      <c r="AT999" s="102">
        <f t="shared" si="483"/>
        <v>2428.469161682091</v>
      </c>
      <c r="AU999" s="103">
        <f t="shared" si="468"/>
        <v>910.35407068676614</v>
      </c>
      <c r="AV999" s="103">
        <f t="shared" si="469"/>
        <v>481.31531478231415</v>
      </c>
      <c r="AW999" s="103">
        <f t="shared" si="470"/>
        <v>3347.9578480439482</v>
      </c>
      <c r="AX999" s="92">
        <f t="shared" si="471"/>
        <v>2737.2931272974711</v>
      </c>
    </row>
    <row r="1000" spans="1:50" x14ac:dyDescent="0.2">
      <c r="A1000" s="85" t="str">
        <f t="shared" si="472"/>
        <v>2018_1</v>
      </c>
      <c r="B1000" s="59">
        <v>2018</v>
      </c>
      <c r="C1000" s="59">
        <v>1</v>
      </c>
      <c r="D1000" s="83" t="str">
        <f t="shared" si="473"/>
        <v>MML_Personal</v>
      </c>
      <c r="E1000" s="70" t="s">
        <v>31</v>
      </c>
      <c r="F1000" s="71" t="s">
        <v>14</v>
      </c>
      <c r="G1000" s="88">
        <f t="shared" si="474"/>
        <v>7960.75</v>
      </c>
      <c r="H1000" s="72">
        <v>31843</v>
      </c>
      <c r="I1000" s="88">
        <f t="shared" si="475"/>
        <v>3271868250</v>
      </c>
      <c r="J1000" s="92">
        <f t="shared" si="476"/>
        <v>13087473000</v>
      </c>
      <c r="K1000" s="67">
        <v>668</v>
      </c>
      <c r="L1000" s="68">
        <v>3771</v>
      </c>
      <c r="M1000" s="68">
        <v>7981</v>
      </c>
      <c r="N1000" s="68">
        <v>5708</v>
      </c>
      <c r="O1000" s="69">
        <v>1189</v>
      </c>
      <c r="P1000" s="67">
        <v>11886709</v>
      </c>
      <c r="Q1000" s="68">
        <v>13344401</v>
      </c>
      <c r="R1000" s="68">
        <v>5376989</v>
      </c>
      <c r="S1000" s="68">
        <v>20547167</v>
      </c>
      <c r="T1000" s="69">
        <v>2863565</v>
      </c>
      <c r="U1000" s="102">
        <f t="shared" si="455"/>
        <v>17794.474550898205</v>
      </c>
      <c r="V1000" s="103">
        <f t="shared" si="456"/>
        <v>3538.6902678334659</v>
      </c>
      <c r="W1000" s="103">
        <f t="shared" si="457"/>
        <v>673.7237188322265</v>
      </c>
      <c r="X1000" s="103">
        <f t="shared" si="458"/>
        <v>3599.7139103013315</v>
      </c>
      <c r="Y1000" s="92">
        <f t="shared" si="459"/>
        <v>2408.3809924306138</v>
      </c>
      <c r="Z1000" s="102">
        <f>Coverages!$C$10*G1000</f>
        <v>1791168750</v>
      </c>
      <c r="AA1000" s="103">
        <f>Coverages!$C$12*G1000</f>
        <v>238822500</v>
      </c>
      <c r="AB1000" s="103">
        <f>Coverages!$C$14*G1000</f>
        <v>1194112500</v>
      </c>
      <c r="AC1000" s="103">
        <f>Coverages!$C$16*G1000</f>
        <v>23882250</v>
      </c>
      <c r="AD1000" s="92">
        <f>Coverages!$C$18*G1000</f>
        <v>23882250</v>
      </c>
      <c r="AE1000" s="106">
        <f t="shared" si="477"/>
        <v>8.3911691737587543E-2</v>
      </c>
      <c r="AF1000" s="107">
        <f t="shared" si="460"/>
        <v>0.47369908614138118</v>
      </c>
      <c r="AG1000" s="107">
        <f t="shared" si="461"/>
        <v>1.0025437301761768</v>
      </c>
      <c r="AH1000" s="107">
        <f t="shared" si="462"/>
        <v>0.71701786891938568</v>
      </c>
      <c r="AI1000" s="108">
        <f t="shared" si="463"/>
        <v>0.14935778664070595</v>
      </c>
      <c r="AJ1000" s="106">
        <f t="shared" si="484"/>
        <v>9.115202967354287E-2</v>
      </c>
      <c r="AK1000" s="107">
        <f t="shared" si="478"/>
        <v>0.48673817556473981</v>
      </c>
      <c r="AL1000" s="107">
        <f t="shared" si="479"/>
        <v>1.0038624912270495</v>
      </c>
      <c r="AM1000" s="107">
        <f t="shared" si="480"/>
        <v>0.72878101320733701</v>
      </c>
      <c r="AN1000" s="108">
        <f t="shared" si="481"/>
        <v>0.15866599997445738</v>
      </c>
      <c r="AO1000" s="102">
        <f t="shared" si="482"/>
        <v>1493.1644631473166</v>
      </c>
      <c r="AP1000" s="103">
        <f t="shared" si="464"/>
        <v>1676.2743460101121</v>
      </c>
      <c r="AQ1000" s="103">
        <f t="shared" si="465"/>
        <v>675.43749018622623</v>
      </c>
      <c r="AR1000" s="103">
        <f t="shared" si="466"/>
        <v>2581.0591966837296</v>
      </c>
      <c r="AS1000" s="92">
        <f t="shared" si="467"/>
        <v>359.71045441698334</v>
      </c>
      <c r="AT1000" s="102">
        <f t="shared" si="483"/>
        <v>1497.8826230979134</v>
      </c>
      <c r="AU1000" s="103">
        <f t="shared" si="468"/>
        <v>1681.5711037891494</v>
      </c>
      <c r="AV1000" s="103">
        <f t="shared" si="469"/>
        <v>677.57176420223846</v>
      </c>
      <c r="AW1000" s="103">
        <f t="shared" si="470"/>
        <v>2589.2149293123002</v>
      </c>
      <c r="AX1000" s="92">
        <f t="shared" si="471"/>
        <v>360.84708169530995</v>
      </c>
    </row>
    <row r="1001" spans="1:50" x14ac:dyDescent="0.2">
      <c r="A1001" s="85" t="str">
        <f t="shared" si="472"/>
        <v>2018_1</v>
      </c>
      <c r="B1001" s="59">
        <v>2018</v>
      </c>
      <c r="C1001" s="59">
        <v>1</v>
      </c>
      <c r="D1001" s="83" t="str">
        <f t="shared" si="473"/>
        <v>LMH_Personal</v>
      </c>
      <c r="E1001" s="70" t="s">
        <v>32</v>
      </c>
      <c r="F1001" s="71" t="s">
        <v>14</v>
      </c>
      <c r="G1001" s="88">
        <f t="shared" si="474"/>
        <v>5375</v>
      </c>
      <c r="H1001" s="72">
        <v>21500</v>
      </c>
      <c r="I1001" s="88">
        <f t="shared" si="475"/>
        <v>2209125000</v>
      </c>
      <c r="J1001" s="92">
        <f t="shared" si="476"/>
        <v>8836500000</v>
      </c>
      <c r="K1001" s="67">
        <v>297</v>
      </c>
      <c r="L1001" s="68">
        <v>2698</v>
      </c>
      <c r="M1001" s="68">
        <v>4237</v>
      </c>
      <c r="N1001" s="68">
        <v>4711</v>
      </c>
      <c r="O1001" s="69">
        <v>917</v>
      </c>
      <c r="P1001" s="67">
        <v>12639376</v>
      </c>
      <c r="Q1001" s="68">
        <v>10975361</v>
      </c>
      <c r="R1001" s="68">
        <v>4666391</v>
      </c>
      <c r="S1001" s="68">
        <v>18406497</v>
      </c>
      <c r="T1001" s="69">
        <v>10311772</v>
      </c>
      <c r="U1001" s="102">
        <f t="shared" si="455"/>
        <v>42556.82154882155</v>
      </c>
      <c r="V1001" s="103">
        <f t="shared" si="456"/>
        <v>4067.9618235730172</v>
      </c>
      <c r="W1001" s="103">
        <f t="shared" si="457"/>
        <v>1101.3431673353789</v>
      </c>
      <c r="X1001" s="103">
        <f t="shared" si="458"/>
        <v>3907.1316068775209</v>
      </c>
      <c r="Y1001" s="92">
        <f t="shared" si="459"/>
        <v>11245.116684841876</v>
      </c>
      <c r="Z1001" s="102">
        <f>Coverages!$C$10*G1001</f>
        <v>1209375000</v>
      </c>
      <c r="AA1001" s="103">
        <f>Coverages!$C$12*G1001</f>
        <v>161250000</v>
      </c>
      <c r="AB1001" s="103">
        <f>Coverages!$C$14*G1001</f>
        <v>806250000</v>
      </c>
      <c r="AC1001" s="103">
        <f>Coverages!$C$16*G1001</f>
        <v>16125000</v>
      </c>
      <c r="AD1001" s="92">
        <f>Coverages!$C$18*G1001</f>
        <v>16125000</v>
      </c>
      <c r="AE1001" s="106">
        <f t="shared" si="477"/>
        <v>5.5255813953488372E-2</v>
      </c>
      <c r="AF1001" s="107">
        <f t="shared" si="460"/>
        <v>0.50195348837209297</v>
      </c>
      <c r="AG1001" s="107">
        <f t="shared" si="461"/>
        <v>0.78827906976744189</v>
      </c>
      <c r="AH1001" s="107">
        <f t="shared" si="462"/>
        <v>0.87646511627906976</v>
      </c>
      <c r="AI1001" s="108">
        <f t="shared" si="463"/>
        <v>0.17060465116279069</v>
      </c>
      <c r="AJ1001" s="106">
        <f t="shared" si="484"/>
        <v>6.2517087387576831E-2</v>
      </c>
      <c r="AK1001" s="107">
        <f t="shared" si="478"/>
        <v>0.51784383520152688</v>
      </c>
      <c r="AL1001" s="107">
        <f t="shared" si="479"/>
        <v>0.80126247406882634</v>
      </c>
      <c r="AM1001" s="107">
        <f t="shared" si="480"/>
        <v>0.88692263883403899</v>
      </c>
      <c r="AN1001" s="108">
        <f t="shared" si="481"/>
        <v>0.18255946776561249</v>
      </c>
      <c r="AO1001" s="102">
        <f t="shared" si="482"/>
        <v>2351.5118139534884</v>
      </c>
      <c r="AP1001" s="103">
        <f t="shared" si="464"/>
        <v>2041.9276279069768</v>
      </c>
      <c r="AQ1001" s="103">
        <f t="shared" si="465"/>
        <v>868.16576744186045</v>
      </c>
      <c r="AR1001" s="103">
        <f t="shared" si="466"/>
        <v>3424.4645581395348</v>
      </c>
      <c r="AS1001" s="92">
        <f t="shared" si="467"/>
        <v>1918.4692093023257</v>
      </c>
      <c r="AT1001" s="102">
        <f t="shared" si="483"/>
        <v>2358.9422137103675</v>
      </c>
      <c r="AU1001" s="103">
        <f t="shared" si="468"/>
        <v>2048.3797913449553</v>
      </c>
      <c r="AV1001" s="103">
        <f t="shared" si="469"/>
        <v>870.90903186819787</v>
      </c>
      <c r="AW1001" s="103">
        <f t="shared" si="470"/>
        <v>3435.2853162872311</v>
      </c>
      <c r="AX1001" s="92">
        <f t="shared" si="471"/>
        <v>1924.5312639608621</v>
      </c>
    </row>
    <row r="1002" spans="1:50" x14ac:dyDescent="0.2">
      <c r="A1002" s="85" t="str">
        <f t="shared" si="472"/>
        <v>2018_1</v>
      </c>
      <c r="B1002" s="59">
        <v>2018</v>
      </c>
      <c r="C1002" s="59">
        <v>1</v>
      </c>
      <c r="D1002" s="83" t="str">
        <f t="shared" si="473"/>
        <v>SSL_Personal</v>
      </c>
      <c r="E1002" s="70" t="s">
        <v>33</v>
      </c>
      <c r="F1002" s="71" t="s">
        <v>14</v>
      </c>
      <c r="G1002" s="88">
        <f t="shared" si="474"/>
        <v>4453.75</v>
      </c>
      <c r="H1002" s="72">
        <v>17815</v>
      </c>
      <c r="I1002" s="88">
        <f t="shared" si="475"/>
        <v>1830491250</v>
      </c>
      <c r="J1002" s="92">
        <f t="shared" si="476"/>
        <v>7321965000</v>
      </c>
      <c r="K1002" s="67">
        <v>673</v>
      </c>
      <c r="L1002" s="68">
        <v>1955</v>
      </c>
      <c r="M1002" s="68">
        <v>5569</v>
      </c>
      <c r="N1002" s="68">
        <v>3001</v>
      </c>
      <c r="O1002" s="69">
        <v>697</v>
      </c>
      <c r="P1002" s="67">
        <v>9565283</v>
      </c>
      <c r="Q1002" s="68">
        <v>7131227</v>
      </c>
      <c r="R1002" s="68">
        <v>6258732</v>
      </c>
      <c r="S1002" s="68">
        <v>10248284</v>
      </c>
      <c r="T1002" s="69">
        <v>1784457</v>
      </c>
      <c r="U1002" s="102">
        <f t="shared" si="455"/>
        <v>14212.901931649332</v>
      </c>
      <c r="V1002" s="103">
        <f t="shared" si="456"/>
        <v>3647.6864450127878</v>
      </c>
      <c r="W1002" s="103">
        <f t="shared" si="457"/>
        <v>1123.8520380678758</v>
      </c>
      <c r="X1002" s="103">
        <f t="shared" si="458"/>
        <v>3414.9563478840387</v>
      </c>
      <c r="Y1002" s="92">
        <f t="shared" si="459"/>
        <v>2560.1965566714489</v>
      </c>
      <c r="Z1002" s="102">
        <f>Coverages!$C$10*G1002</f>
        <v>1002093750</v>
      </c>
      <c r="AA1002" s="103">
        <f>Coverages!$C$12*G1002</f>
        <v>133612500</v>
      </c>
      <c r="AB1002" s="103">
        <f>Coverages!$C$14*G1002</f>
        <v>668062500</v>
      </c>
      <c r="AC1002" s="103">
        <f>Coverages!$C$16*G1002</f>
        <v>13361250</v>
      </c>
      <c r="AD1002" s="92">
        <f>Coverages!$C$18*G1002</f>
        <v>13361250</v>
      </c>
      <c r="AE1002" s="106">
        <f t="shared" si="477"/>
        <v>0.15110861633454953</v>
      </c>
      <c r="AF1002" s="107">
        <f t="shared" si="460"/>
        <v>0.4389559360089812</v>
      </c>
      <c r="AG1002" s="107">
        <f t="shared" si="461"/>
        <v>1.2504069604266068</v>
      </c>
      <c r="AH1002" s="107">
        <f t="shared" si="462"/>
        <v>0.6738142015155768</v>
      </c>
      <c r="AI1002" s="108">
        <f t="shared" si="463"/>
        <v>0.15649733370754981</v>
      </c>
      <c r="AJ1002" s="106">
        <f t="shared" si="484"/>
        <v>0.163613040023491</v>
      </c>
      <c r="AK1002" s="107">
        <f t="shared" si="478"/>
        <v>0.45628208131978576</v>
      </c>
      <c r="AL1002" s="107">
        <f t="shared" si="479"/>
        <v>1.2699432414073033</v>
      </c>
      <c r="AM1002" s="107">
        <f t="shared" si="480"/>
        <v>0.69018220119096985</v>
      </c>
      <c r="AN1002" s="108">
        <f t="shared" si="481"/>
        <v>0.16918231130537265</v>
      </c>
      <c r="AO1002" s="102">
        <f t="shared" si="482"/>
        <v>2147.691944990177</v>
      </c>
      <c r="AP1002" s="103">
        <f t="shared" si="464"/>
        <v>1601.1736177378614</v>
      </c>
      <c r="AQ1002" s="103">
        <f t="shared" si="465"/>
        <v>1405.2724108896996</v>
      </c>
      <c r="AR1002" s="103">
        <f t="shared" si="466"/>
        <v>2301.0460847600339</v>
      </c>
      <c r="AS1002" s="92">
        <f t="shared" si="467"/>
        <v>400.66393488633173</v>
      </c>
      <c r="AT1002" s="102">
        <f t="shared" si="483"/>
        <v>2154.4783066878786</v>
      </c>
      <c r="AU1002" s="103">
        <f t="shared" si="468"/>
        <v>1606.2330692742576</v>
      </c>
      <c r="AV1002" s="103">
        <f t="shared" si="469"/>
        <v>1409.7128460677261</v>
      </c>
      <c r="AW1002" s="103">
        <f t="shared" si="470"/>
        <v>2308.3170209157929</v>
      </c>
      <c r="AX1002" s="92">
        <f t="shared" si="471"/>
        <v>401.92996858716373</v>
      </c>
    </row>
    <row r="1003" spans="1:50" x14ac:dyDescent="0.2">
      <c r="A1003" s="85" t="str">
        <f t="shared" si="472"/>
        <v>2018_1</v>
      </c>
      <c r="B1003" s="59">
        <v>2018</v>
      </c>
      <c r="C1003" s="59">
        <v>1</v>
      </c>
      <c r="D1003" s="83" t="str">
        <f t="shared" si="473"/>
        <v>SSH_Personal</v>
      </c>
      <c r="E1003" s="70" t="s">
        <v>34</v>
      </c>
      <c r="F1003" s="71" t="s">
        <v>14</v>
      </c>
      <c r="G1003" s="88">
        <f t="shared" si="474"/>
        <v>4492.75</v>
      </c>
      <c r="H1003" s="72">
        <v>17971</v>
      </c>
      <c r="I1003" s="88">
        <f t="shared" si="475"/>
        <v>1846520250</v>
      </c>
      <c r="J1003" s="92">
        <f t="shared" si="476"/>
        <v>7386081000</v>
      </c>
      <c r="K1003" s="67">
        <v>541</v>
      </c>
      <c r="L1003" s="68">
        <v>2511</v>
      </c>
      <c r="M1003" s="68">
        <v>3236</v>
      </c>
      <c r="N1003" s="68">
        <v>3679</v>
      </c>
      <c r="O1003" s="69">
        <v>558</v>
      </c>
      <c r="P1003" s="67">
        <v>9656239</v>
      </c>
      <c r="Q1003" s="68">
        <v>11562007</v>
      </c>
      <c r="R1003" s="68">
        <v>5445737</v>
      </c>
      <c r="S1003" s="68">
        <v>17442896</v>
      </c>
      <c r="T1003" s="69">
        <v>2252086</v>
      </c>
      <c r="U1003" s="102">
        <f t="shared" si="455"/>
        <v>17848.870609981517</v>
      </c>
      <c r="V1003" s="103">
        <f t="shared" si="456"/>
        <v>4604.5428116288331</v>
      </c>
      <c r="W1003" s="103">
        <f t="shared" si="457"/>
        <v>1682.860630407911</v>
      </c>
      <c r="X1003" s="103">
        <f t="shared" si="458"/>
        <v>4741.2057624354447</v>
      </c>
      <c r="Y1003" s="92">
        <f t="shared" si="459"/>
        <v>4035.9964157706095</v>
      </c>
      <c r="Z1003" s="102">
        <f>Coverages!$C$10*G1003</f>
        <v>1010868750</v>
      </c>
      <c r="AA1003" s="103">
        <f>Coverages!$C$12*G1003</f>
        <v>134782500</v>
      </c>
      <c r="AB1003" s="103">
        <f>Coverages!$C$14*G1003</f>
        <v>673912500</v>
      </c>
      <c r="AC1003" s="103">
        <f>Coverages!$C$16*G1003</f>
        <v>13478250</v>
      </c>
      <c r="AD1003" s="92">
        <f>Coverages!$C$18*G1003</f>
        <v>13478250</v>
      </c>
      <c r="AE1003" s="106">
        <f t="shared" si="477"/>
        <v>0.12041622614211786</v>
      </c>
      <c r="AF1003" s="107">
        <f t="shared" si="460"/>
        <v>0.5589004507261699</v>
      </c>
      <c r="AG1003" s="107">
        <f t="shared" si="461"/>
        <v>0.72027154860608755</v>
      </c>
      <c r="AH1003" s="107">
        <f t="shared" si="462"/>
        <v>0.81887485393133386</v>
      </c>
      <c r="AI1003" s="108">
        <f t="shared" si="463"/>
        <v>0.1242001001613711</v>
      </c>
      <c r="AJ1003" s="106">
        <f t="shared" si="484"/>
        <v>0.13172930736747795</v>
      </c>
      <c r="AK1003" s="107">
        <f t="shared" si="478"/>
        <v>0.57616023373867475</v>
      </c>
      <c r="AL1003" s="107">
        <f t="shared" si="479"/>
        <v>0.73587484093661748</v>
      </c>
      <c r="AM1003" s="107">
        <f t="shared" si="480"/>
        <v>0.8322623062315081</v>
      </c>
      <c r="AN1003" s="108">
        <f t="shared" si="481"/>
        <v>0.13566481384420664</v>
      </c>
      <c r="AO1003" s="102">
        <f t="shared" si="482"/>
        <v>2149.2936397529352</v>
      </c>
      <c r="AP1003" s="103">
        <f t="shared" si="464"/>
        <v>2573.4810528073008</v>
      </c>
      <c r="AQ1003" s="103">
        <f t="shared" si="465"/>
        <v>1212.1166323521229</v>
      </c>
      <c r="AR1003" s="103">
        <f t="shared" si="466"/>
        <v>3882.4541761727228</v>
      </c>
      <c r="AS1003" s="92">
        <f t="shared" si="467"/>
        <v>501.27115908964441</v>
      </c>
      <c r="AT1003" s="102">
        <f t="shared" si="483"/>
        <v>2156.0850625489074</v>
      </c>
      <c r="AU1003" s="103">
        <f t="shared" si="468"/>
        <v>2581.6128397180219</v>
      </c>
      <c r="AV1003" s="103">
        <f t="shared" si="469"/>
        <v>1215.9467262844159</v>
      </c>
      <c r="AW1003" s="103">
        <f t="shared" si="470"/>
        <v>3894.7221079753817</v>
      </c>
      <c r="AX1003" s="92">
        <f t="shared" si="471"/>
        <v>502.85509546475799</v>
      </c>
    </row>
    <row r="1004" spans="1:50" x14ac:dyDescent="0.2">
      <c r="A1004" s="85" t="str">
        <f t="shared" si="472"/>
        <v>2018_1</v>
      </c>
      <c r="B1004" s="59">
        <v>2018</v>
      </c>
      <c r="C1004" s="59">
        <v>1</v>
      </c>
      <c r="D1004" s="83" t="str">
        <f t="shared" si="473"/>
        <v>MMH_Personal</v>
      </c>
      <c r="E1004" s="70" t="s">
        <v>35</v>
      </c>
      <c r="F1004" s="71" t="s">
        <v>14</v>
      </c>
      <c r="G1004" s="88">
        <f t="shared" si="474"/>
        <v>6897.5</v>
      </c>
      <c r="H1004" s="72">
        <v>27590</v>
      </c>
      <c r="I1004" s="88">
        <f t="shared" si="475"/>
        <v>2834872500</v>
      </c>
      <c r="J1004" s="92">
        <f t="shared" si="476"/>
        <v>11339490000</v>
      </c>
      <c r="K1004" s="67">
        <v>1200</v>
      </c>
      <c r="L1004" s="68">
        <v>4171</v>
      </c>
      <c r="M1004" s="68">
        <v>4047</v>
      </c>
      <c r="N1004" s="68">
        <v>6836</v>
      </c>
      <c r="O1004" s="69">
        <v>1697</v>
      </c>
      <c r="P1004" s="67">
        <v>16010053</v>
      </c>
      <c r="Q1004" s="68">
        <v>14212811</v>
      </c>
      <c r="R1004" s="68">
        <v>6251681</v>
      </c>
      <c r="S1004" s="68">
        <v>21420469</v>
      </c>
      <c r="T1004" s="69">
        <v>4563249</v>
      </c>
      <c r="U1004" s="102">
        <f t="shared" si="455"/>
        <v>13341.710833333333</v>
      </c>
      <c r="V1004" s="103">
        <f t="shared" si="456"/>
        <v>3407.5308079597221</v>
      </c>
      <c r="W1004" s="103">
        <f t="shared" si="457"/>
        <v>1544.7692117617989</v>
      </c>
      <c r="X1004" s="103">
        <f t="shared" si="458"/>
        <v>3133.4799590403745</v>
      </c>
      <c r="Y1004" s="92">
        <f t="shared" si="459"/>
        <v>2689.0094284030642</v>
      </c>
      <c r="Z1004" s="102">
        <f>Coverages!$C$10*G1004</f>
        <v>1551937500</v>
      </c>
      <c r="AA1004" s="103">
        <f>Coverages!$C$12*G1004</f>
        <v>206925000</v>
      </c>
      <c r="AB1004" s="103">
        <f>Coverages!$C$14*G1004</f>
        <v>1034625000</v>
      </c>
      <c r="AC1004" s="103">
        <f>Coverages!$C$16*G1004</f>
        <v>20692500</v>
      </c>
      <c r="AD1004" s="92">
        <f>Coverages!$C$18*G1004</f>
        <v>20692500</v>
      </c>
      <c r="AE1004" s="106">
        <f t="shared" si="477"/>
        <v>0.17397607828923523</v>
      </c>
      <c r="AF1004" s="107">
        <f t="shared" si="460"/>
        <v>0.6047118521203334</v>
      </c>
      <c r="AG1004" s="107">
        <f t="shared" si="461"/>
        <v>0.58673432403044579</v>
      </c>
      <c r="AH1004" s="107">
        <f t="shared" si="462"/>
        <v>0.99108372598767669</v>
      </c>
      <c r="AI1004" s="108">
        <f t="shared" si="463"/>
        <v>0.24603117071402683</v>
      </c>
      <c r="AJ1004" s="106">
        <f t="shared" si="484"/>
        <v>0.18461141262930769</v>
      </c>
      <c r="AK1004" s="107">
        <f t="shared" si="478"/>
        <v>0.61842828565021546</v>
      </c>
      <c r="AL1004" s="107">
        <f t="shared" si="479"/>
        <v>0.60054915203091153</v>
      </c>
      <c r="AM1004" s="107">
        <f t="shared" si="480"/>
        <v>0.99372101024410675</v>
      </c>
      <c r="AN1004" s="108">
        <f t="shared" si="481"/>
        <v>0.25811436695430778</v>
      </c>
      <c r="AO1004" s="102">
        <f t="shared" si="482"/>
        <v>2321.1385284523376</v>
      </c>
      <c r="AP1004" s="103">
        <f t="shared" si="464"/>
        <v>2060.5742660384199</v>
      </c>
      <c r="AQ1004" s="103">
        <f t="shared" si="465"/>
        <v>906.36911924610365</v>
      </c>
      <c r="AR1004" s="103">
        <f t="shared" si="466"/>
        <v>3105.5409931134468</v>
      </c>
      <c r="AS1004" s="92">
        <f t="shared" si="467"/>
        <v>661.580137731062</v>
      </c>
      <c r="AT1004" s="102">
        <f t="shared" si="483"/>
        <v>2328.4729535039805</v>
      </c>
      <c r="AU1004" s="103">
        <f t="shared" si="468"/>
        <v>2067.0853498588585</v>
      </c>
      <c r="AV1004" s="103">
        <f t="shared" si="469"/>
        <v>909.23310012994466</v>
      </c>
      <c r="AW1004" s="103">
        <f t="shared" si="470"/>
        <v>3115.3540040042631</v>
      </c>
      <c r="AX1004" s="92">
        <f t="shared" si="471"/>
        <v>663.6706247383496</v>
      </c>
    </row>
    <row r="1005" spans="1:50" x14ac:dyDescent="0.2">
      <c r="A1005" s="85" t="str">
        <f t="shared" si="472"/>
        <v>2018_1</v>
      </c>
      <c r="B1005" s="59">
        <v>2018</v>
      </c>
      <c r="C1005" s="59">
        <v>1</v>
      </c>
      <c r="D1005" s="83" t="str">
        <f t="shared" si="473"/>
        <v>SYA_Personal</v>
      </c>
      <c r="E1005" s="70" t="s">
        <v>36</v>
      </c>
      <c r="F1005" s="71" t="s">
        <v>14</v>
      </c>
      <c r="G1005" s="88">
        <f t="shared" si="474"/>
        <v>2021.5</v>
      </c>
      <c r="H1005" s="72">
        <v>8086</v>
      </c>
      <c r="I1005" s="88">
        <f t="shared" si="475"/>
        <v>830836500</v>
      </c>
      <c r="J1005" s="92">
        <f t="shared" si="476"/>
        <v>3323346000</v>
      </c>
      <c r="K1005" s="67">
        <v>328</v>
      </c>
      <c r="L1005" s="68">
        <v>1166</v>
      </c>
      <c r="M1005" s="68">
        <v>1171</v>
      </c>
      <c r="N1005" s="68">
        <v>1223</v>
      </c>
      <c r="O1005" s="69">
        <v>385</v>
      </c>
      <c r="P1005" s="67">
        <v>5130836</v>
      </c>
      <c r="Q1005" s="68">
        <v>4860524</v>
      </c>
      <c r="R1005" s="68">
        <v>1196313</v>
      </c>
      <c r="S1005" s="68">
        <v>3901913</v>
      </c>
      <c r="T1005" s="69">
        <v>2493147</v>
      </c>
      <c r="U1005" s="102">
        <f t="shared" si="455"/>
        <v>15642.792682926829</v>
      </c>
      <c r="V1005" s="103">
        <f t="shared" si="456"/>
        <v>4168.545454545455</v>
      </c>
      <c r="W1005" s="103">
        <f t="shared" si="457"/>
        <v>1021.6165670367208</v>
      </c>
      <c r="X1005" s="103">
        <f t="shared" si="458"/>
        <v>3190.4439901880623</v>
      </c>
      <c r="Y1005" s="92">
        <f t="shared" si="459"/>
        <v>6475.7064935064936</v>
      </c>
      <c r="Z1005" s="102">
        <f>Coverages!$C$10*G1005</f>
        <v>454837500</v>
      </c>
      <c r="AA1005" s="103">
        <f>Coverages!$C$12*G1005</f>
        <v>60645000</v>
      </c>
      <c r="AB1005" s="103">
        <f>Coverages!$C$14*G1005</f>
        <v>303225000</v>
      </c>
      <c r="AC1005" s="103">
        <f>Coverages!$C$16*G1005</f>
        <v>6064500</v>
      </c>
      <c r="AD1005" s="92">
        <f>Coverages!$C$18*G1005</f>
        <v>6064500</v>
      </c>
      <c r="AE1005" s="106">
        <f t="shared" si="477"/>
        <v>0.16225575068018797</v>
      </c>
      <c r="AF1005" s="107">
        <f t="shared" si="460"/>
        <v>0.57679940638139993</v>
      </c>
      <c r="AG1005" s="107">
        <f t="shared" si="461"/>
        <v>0.5792728172149394</v>
      </c>
      <c r="AH1005" s="107">
        <f t="shared" si="462"/>
        <v>0.60499628988374965</v>
      </c>
      <c r="AI1005" s="108">
        <f t="shared" si="463"/>
        <v>0.19045263418253772</v>
      </c>
      <c r="AJ1005" s="106">
        <f t="shared" si="484"/>
        <v>0.18136197291123188</v>
      </c>
      <c r="AK1005" s="107">
        <f t="shared" si="478"/>
        <v>0.60240321572909528</v>
      </c>
      <c r="AL1005" s="107">
        <f t="shared" si="479"/>
        <v>0.60485637319731089</v>
      </c>
      <c r="AM1005" s="107">
        <f t="shared" si="480"/>
        <v>0.63032983634709516</v>
      </c>
      <c r="AN1005" s="108">
        <f t="shared" si="481"/>
        <v>0.21080119376211409</v>
      </c>
      <c r="AO1005" s="102">
        <f t="shared" si="482"/>
        <v>2538.1330695028446</v>
      </c>
      <c r="AP1005" s="103">
        <f t="shared" si="464"/>
        <v>2404.4145436557014</v>
      </c>
      <c r="AQ1005" s="103">
        <f t="shared" si="465"/>
        <v>591.79470690081621</v>
      </c>
      <c r="AR1005" s="103">
        <f t="shared" si="466"/>
        <v>1930.2067771456839</v>
      </c>
      <c r="AS1005" s="92">
        <f t="shared" si="467"/>
        <v>1233.3153598812762</v>
      </c>
      <c r="AT1005" s="102">
        <f t="shared" si="483"/>
        <v>2546.1531624620434</v>
      </c>
      <c r="AU1005" s="103">
        <f t="shared" si="468"/>
        <v>2412.0121075440065</v>
      </c>
      <c r="AV1005" s="103">
        <f t="shared" si="469"/>
        <v>593.66468315191798</v>
      </c>
      <c r="AW1005" s="103">
        <f t="shared" si="470"/>
        <v>1936.3059206339392</v>
      </c>
      <c r="AX1005" s="92">
        <f t="shared" si="471"/>
        <v>1237.2124383887451</v>
      </c>
    </row>
    <row r="1006" spans="1:50" x14ac:dyDescent="0.2">
      <c r="A1006" s="85" t="str">
        <f t="shared" si="472"/>
        <v>2018_1</v>
      </c>
      <c r="B1006" s="59">
        <v>2018</v>
      </c>
      <c r="C1006" s="59">
        <v>1</v>
      </c>
      <c r="D1006" s="83" t="str">
        <f t="shared" si="473"/>
        <v>LSH_Personal</v>
      </c>
      <c r="E1006" s="70" t="s">
        <v>37</v>
      </c>
      <c r="F1006" s="71" t="s">
        <v>14</v>
      </c>
      <c r="G1006" s="88">
        <f t="shared" si="474"/>
        <v>3782</v>
      </c>
      <c r="H1006" s="72">
        <v>15128</v>
      </c>
      <c r="I1006" s="88">
        <f t="shared" si="475"/>
        <v>1554402000</v>
      </c>
      <c r="J1006" s="92">
        <f t="shared" si="476"/>
        <v>6217608000</v>
      </c>
      <c r="K1006" s="67">
        <v>640</v>
      </c>
      <c r="L1006" s="68">
        <v>2528</v>
      </c>
      <c r="M1006" s="68">
        <v>3866</v>
      </c>
      <c r="N1006" s="68">
        <v>4314</v>
      </c>
      <c r="O1006" s="69">
        <v>2246</v>
      </c>
      <c r="P1006" s="67">
        <v>11258291</v>
      </c>
      <c r="Q1006" s="68">
        <v>8456914</v>
      </c>
      <c r="R1006" s="68">
        <v>5252854</v>
      </c>
      <c r="S1006" s="68">
        <v>13790178</v>
      </c>
      <c r="T1006" s="69">
        <v>15806189</v>
      </c>
      <c r="U1006" s="102">
        <f t="shared" si="455"/>
        <v>17591.079687500001</v>
      </c>
      <c r="V1006" s="103">
        <f t="shared" si="456"/>
        <v>3345.2982594936707</v>
      </c>
      <c r="W1006" s="103">
        <f t="shared" si="457"/>
        <v>1358.7309881013969</v>
      </c>
      <c r="X1006" s="103">
        <f t="shared" si="458"/>
        <v>3196.6105702364393</v>
      </c>
      <c r="Y1006" s="92">
        <f t="shared" si="459"/>
        <v>7037.4839715048975</v>
      </c>
      <c r="Z1006" s="102">
        <f>Coverages!$C$10*G1006</f>
        <v>850950000</v>
      </c>
      <c r="AA1006" s="103">
        <f>Coverages!$C$12*G1006</f>
        <v>113460000</v>
      </c>
      <c r="AB1006" s="103">
        <f>Coverages!$C$14*G1006</f>
        <v>567300000</v>
      </c>
      <c r="AC1006" s="103">
        <f>Coverages!$C$16*G1006</f>
        <v>11346000</v>
      </c>
      <c r="AD1006" s="92">
        <f>Coverages!$C$18*G1006</f>
        <v>11346000</v>
      </c>
      <c r="AE1006" s="106">
        <f t="shared" si="477"/>
        <v>0.16922263352723427</v>
      </c>
      <c r="AF1006" s="107">
        <f t="shared" si="460"/>
        <v>0.66842940243257531</v>
      </c>
      <c r="AG1006" s="107">
        <f t="shared" si="461"/>
        <v>1.0222104706504496</v>
      </c>
      <c r="AH1006" s="107">
        <f t="shared" si="462"/>
        <v>1.1406663141195135</v>
      </c>
      <c r="AI1006" s="108">
        <f t="shared" si="463"/>
        <v>0.59386567953463776</v>
      </c>
      <c r="AJ1006" s="106">
        <f t="shared" si="484"/>
        <v>0.18342846674609631</v>
      </c>
      <c r="AK1006" s="107">
        <f t="shared" si="478"/>
        <v>0.68626595578873162</v>
      </c>
      <c r="AL1006" s="107">
        <f t="shared" si="479"/>
        <v>1.0279192624187909</v>
      </c>
      <c r="AM1006" s="107">
        <f t="shared" si="480"/>
        <v>1.1558427405444676</v>
      </c>
      <c r="AN1006" s="108">
        <f t="shared" si="481"/>
        <v>0.61247258358285905</v>
      </c>
      <c r="AO1006" s="102">
        <f t="shared" si="482"/>
        <v>2976.8088313061871</v>
      </c>
      <c r="AP1006" s="103">
        <f t="shared" si="464"/>
        <v>2236.095716552089</v>
      </c>
      <c r="AQ1006" s="103">
        <f t="shared" si="465"/>
        <v>1388.9090428344791</v>
      </c>
      <c r="AR1006" s="103">
        <f t="shared" si="466"/>
        <v>3646.2659968270755</v>
      </c>
      <c r="AS1006" s="92">
        <f t="shared" si="467"/>
        <v>4179.3202009518773</v>
      </c>
      <c r="AT1006" s="102">
        <f t="shared" si="483"/>
        <v>2986.2150692358305</v>
      </c>
      <c r="AU1006" s="103">
        <f t="shared" si="468"/>
        <v>2243.1614199731971</v>
      </c>
      <c r="AV1006" s="103">
        <f t="shared" si="469"/>
        <v>1393.2977723968681</v>
      </c>
      <c r="AW1006" s="103">
        <f t="shared" si="470"/>
        <v>3657.7876119070311</v>
      </c>
      <c r="AX1006" s="92">
        <f t="shared" si="471"/>
        <v>4192.5261817259498</v>
      </c>
    </row>
    <row r="1007" spans="1:50" x14ac:dyDescent="0.2">
      <c r="A1007" s="85" t="str">
        <f t="shared" si="472"/>
        <v>2018_1</v>
      </c>
      <c r="B1007" s="59">
        <v>2018</v>
      </c>
      <c r="C1007" s="59">
        <v>1</v>
      </c>
      <c r="D1007" s="83" t="str">
        <f t="shared" si="473"/>
        <v>SYH_Personal</v>
      </c>
      <c r="E1007" s="70" t="s">
        <v>38</v>
      </c>
      <c r="F1007" s="71" t="s">
        <v>14</v>
      </c>
      <c r="G1007" s="88">
        <f t="shared" si="474"/>
        <v>1989.5</v>
      </c>
      <c r="H1007" s="72">
        <v>7958</v>
      </c>
      <c r="I1007" s="88">
        <f t="shared" si="475"/>
        <v>817684500</v>
      </c>
      <c r="J1007" s="92">
        <f t="shared" si="476"/>
        <v>3270738000</v>
      </c>
      <c r="K1007" s="67">
        <v>386</v>
      </c>
      <c r="L1007" s="68">
        <v>1505</v>
      </c>
      <c r="M1007" s="68">
        <v>1025</v>
      </c>
      <c r="N1007" s="68">
        <v>2792</v>
      </c>
      <c r="O1007" s="69">
        <v>75</v>
      </c>
      <c r="P1007" s="67">
        <v>4971009</v>
      </c>
      <c r="Q1007" s="68">
        <v>4517300</v>
      </c>
      <c r="R1007" s="68">
        <v>1737061</v>
      </c>
      <c r="S1007" s="68">
        <v>7764721</v>
      </c>
      <c r="T1007" s="69">
        <v>429040</v>
      </c>
      <c r="U1007" s="102">
        <f t="shared" si="455"/>
        <v>12878.261658031088</v>
      </c>
      <c r="V1007" s="103">
        <f t="shared" si="456"/>
        <v>3001.5282392026579</v>
      </c>
      <c r="W1007" s="103">
        <f t="shared" si="457"/>
        <v>1694.6936585365854</v>
      </c>
      <c r="X1007" s="103">
        <f t="shared" si="458"/>
        <v>2781.0605300859597</v>
      </c>
      <c r="Y1007" s="92">
        <f t="shared" si="459"/>
        <v>5720.5333333333338</v>
      </c>
      <c r="Z1007" s="102">
        <f>Coverages!$C$10*G1007</f>
        <v>447637500</v>
      </c>
      <c r="AA1007" s="103">
        <f>Coverages!$C$12*G1007</f>
        <v>59685000</v>
      </c>
      <c r="AB1007" s="103">
        <f>Coverages!$C$14*G1007</f>
        <v>298425000</v>
      </c>
      <c r="AC1007" s="103">
        <f>Coverages!$C$16*G1007</f>
        <v>5968500</v>
      </c>
      <c r="AD1007" s="92">
        <f>Coverages!$C$18*G1007</f>
        <v>5968500</v>
      </c>
      <c r="AE1007" s="106">
        <f t="shared" si="477"/>
        <v>0.19401859763759738</v>
      </c>
      <c r="AF1007" s="107">
        <f t="shared" si="460"/>
        <v>0.75647147524503644</v>
      </c>
      <c r="AG1007" s="107">
        <f t="shared" si="461"/>
        <v>0.51520482533299827</v>
      </c>
      <c r="AH1007" s="107">
        <f t="shared" si="462"/>
        <v>1.4033676803216888</v>
      </c>
      <c r="AI1007" s="108">
        <f t="shared" si="463"/>
        <v>3.7697914048755971E-2</v>
      </c>
      <c r="AJ1007" s="106">
        <f t="shared" si="484"/>
        <v>0.21467564000601905</v>
      </c>
      <c r="AK1007" s="107">
        <f t="shared" si="478"/>
        <v>0.77889248390702903</v>
      </c>
      <c r="AL1007" s="107">
        <f t="shared" si="479"/>
        <v>0.54131159000856421</v>
      </c>
      <c r="AM1007" s="107">
        <f t="shared" si="480"/>
        <v>1.4426701854749919</v>
      </c>
      <c r="AN1007" s="108">
        <f t="shared" si="481"/>
        <v>4.7647346843438729E-2</v>
      </c>
      <c r="AO1007" s="102">
        <f t="shared" si="482"/>
        <v>2498.6222669012313</v>
      </c>
      <c r="AP1007" s="103">
        <f t="shared" si="464"/>
        <v>2270.5704950992713</v>
      </c>
      <c r="AQ1007" s="103">
        <f t="shared" si="465"/>
        <v>873.11435033928126</v>
      </c>
      <c r="AR1007" s="103">
        <f t="shared" si="466"/>
        <v>3902.8504649409401</v>
      </c>
      <c r="AS1007" s="92">
        <f t="shared" si="467"/>
        <v>215.65217391304347</v>
      </c>
      <c r="AT1007" s="102">
        <f t="shared" si="483"/>
        <v>2506.5175120683402</v>
      </c>
      <c r="AU1007" s="103">
        <f t="shared" si="468"/>
        <v>2277.7451332850765</v>
      </c>
      <c r="AV1007" s="103">
        <f t="shared" si="469"/>
        <v>875.87325149299545</v>
      </c>
      <c r="AW1007" s="103">
        <f t="shared" si="470"/>
        <v>3915.1828457411357</v>
      </c>
      <c r="AX1007" s="92">
        <f t="shared" si="471"/>
        <v>216.33360015598458</v>
      </c>
    </row>
    <row r="1008" spans="1:50" x14ac:dyDescent="0.2">
      <c r="A1008" s="85" t="str">
        <f t="shared" si="472"/>
        <v>2018_1</v>
      </c>
      <c r="B1008" s="59">
        <v>2018</v>
      </c>
      <c r="C1008" s="59">
        <v>1</v>
      </c>
      <c r="D1008" s="83" t="str">
        <f t="shared" si="473"/>
        <v>MSH_Personal</v>
      </c>
      <c r="E1008" s="70" t="s">
        <v>39</v>
      </c>
      <c r="F1008" s="71" t="s">
        <v>14</v>
      </c>
      <c r="G1008" s="88">
        <f t="shared" si="474"/>
        <v>5033.5</v>
      </c>
      <c r="H1008" s="72">
        <v>20134</v>
      </c>
      <c r="I1008" s="88">
        <f t="shared" si="475"/>
        <v>2068768500</v>
      </c>
      <c r="J1008" s="92">
        <f t="shared" si="476"/>
        <v>8275074000</v>
      </c>
      <c r="K1008" s="67">
        <v>927</v>
      </c>
      <c r="L1008" s="68">
        <v>3283</v>
      </c>
      <c r="M1008" s="68">
        <v>2416</v>
      </c>
      <c r="N1008" s="68">
        <v>4758</v>
      </c>
      <c r="O1008" s="69">
        <v>465</v>
      </c>
      <c r="P1008" s="67">
        <v>13338520</v>
      </c>
      <c r="Q1008" s="68">
        <v>10049615</v>
      </c>
      <c r="R1008" s="68">
        <v>2533329</v>
      </c>
      <c r="S1008" s="68">
        <v>14000462</v>
      </c>
      <c r="T1008" s="69">
        <v>2956313</v>
      </c>
      <c r="U1008" s="102">
        <f t="shared" si="455"/>
        <v>14388.910463861921</v>
      </c>
      <c r="V1008" s="103">
        <f t="shared" si="456"/>
        <v>3061.1072190070058</v>
      </c>
      <c r="W1008" s="103">
        <f t="shared" si="457"/>
        <v>1048.5633278145694</v>
      </c>
      <c r="X1008" s="103">
        <f t="shared" si="458"/>
        <v>2942.509878100042</v>
      </c>
      <c r="Y1008" s="92">
        <f t="shared" si="459"/>
        <v>6357.6623655913982</v>
      </c>
      <c r="Z1008" s="102">
        <f>Coverages!$C$10*G1008</f>
        <v>1132537500</v>
      </c>
      <c r="AA1008" s="103">
        <f>Coverages!$C$12*G1008</f>
        <v>151005000</v>
      </c>
      <c r="AB1008" s="103">
        <f>Coverages!$C$14*G1008</f>
        <v>755025000</v>
      </c>
      <c r="AC1008" s="103">
        <f>Coverages!$C$16*G1008</f>
        <v>15100500</v>
      </c>
      <c r="AD1008" s="92">
        <f>Coverages!$C$18*G1008</f>
        <v>15100500</v>
      </c>
      <c r="AE1008" s="106">
        <f t="shared" si="477"/>
        <v>0.18416608721565511</v>
      </c>
      <c r="AF1008" s="107">
        <f t="shared" si="460"/>
        <v>0.65223005860733085</v>
      </c>
      <c r="AG1008" s="107">
        <f t="shared" si="461"/>
        <v>0.47998410648654016</v>
      </c>
      <c r="AH1008" s="107">
        <f t="shared" si="462"/>
        <v>0.94526671302274756</v>
      </c>
      <c r="AI1008" s="108">
        <f t="shared" si="463"/>
        <v>9.2381046985199167E-2</v>
      </c>
      <c r="AJ1008" s="106">
        <f t="shared" si="484"/>
        <v>0.19689603412032677</v>
      </c>
      <c r="AK1008" s="107">
        <f t="shared" si="478"/>
        <v>0.66787115925063234</v>
      </c>
      <c r="AL1008" s="107">
        <f t="shared" si="479"/>
        <v>0.49639161437591595</v>
      </c>
      <c r="AM1008" s="107">
        <f t="shared" si="480"/>
        <v>0.95273676858398304</v>
      </c>
      <c r="AN1008" s="108">
        <f t="shared" si="481"/>
        <v>0.10189068755927096</v>
      </c>
      <c r="AO1008" s="102">
        <f t="shared" si="482"/>
        <v>2649.949339425847</v>
      </c>
      <c r="AP1008" s="103">
        <f t="shared" si="464"/>
        <v>1996.546140856263</v>
      </c>
      <c r="AQ1008" s="103">
        <f t="shared" si="465"/>
        <v>503.29373199562929</v>
      </c>
      <c r="AR1008" s="103">
        <f t="shared" si="466"/>
        <v>2781.4566405085925</v>
      </c>
      <c r="AS1008" s="92">
        <f t="shared" si="467"/>
        <v>587.32750571173142</v>
      </c>
      <c r="AT1008" s="102">
        <f t="shared" si="483"/>
        <v>2658.3227538439987</v>
      </c>
      <c r="AU1008" s="103">
        <f t="shared" si="468"/>
        <v>2002.8549060819307</v>
      </c>
      <c r="AV1008" s="103">
        <f t="shared" si="469"/>
        <v>504.8840593763673</v>
      </c>
      <c r="AW1008" s="103">
        <f t="shared" si="470"/>
        <v>2790.245596882432</v>
      </c>
      <c r="AX1008" s="92">
        <f t="shared" si="471"/>
        <v>589.1833663243608</v>
      </c>
    </row>
    <row r="1009" spans="1:50" x14ac:dyDescent="0.2">
      <c r="A1009" s="85" t="str">
        <f t="shared" si="472"/>
        <v>2018_1</v>
      </c>
      <c r="B1009" s="59">
        <v>2018</v>
      </c>
      <c r="C1009" s="59">
        <v>1</v>
      </c>
      <c r="D1009" s="83" t="str">
        <f t="shared" si="473"/>
        <v>SMH_Personal</v>
      </c>
      <c r="E1009" s="70" t="s">
        <v>40</v>
      </c>
      <c r="F1009" s="71" t="s">
        <v>14</v>
      </c>
      <c r="G1009" s="88">
        <f t="shared" si="474"/>
        <v>3831.5</v>
      </c>
      <c r="H1009" s="72">
        <v>15326</v>
      </c>
      <c r="I1009" s="88">
        <f t="shared" si="475"/>
        <v>1574746500</v>
      </c>
      <c r="J1009" s="92">
        <f t="shared" si="476"/>
        <v>6298986000</v>
      </c>
      <c r="K1009" s="67">
        <v>523</v>
      </c>
      <c r="L1009" s="68">
        <v>2597</v>
      </c>
      <c r="M1009" s="68">
        <v>4663</v>
      </c>
      <c r="N1009" s="68">
        <v>4810</v>
      </c>
      <c r="O1009" s="69">
        <v>715</v>
      </c>
      <c r="P1009" s="67">
        <v>7564790</v>
      </c>
      <c r="Q1009" s="68">
        <v>10281115</v>
      </c>
      <c r="R1009" s="68">
        <v>3184673</v>
      </c>
      <c r="S1009" s="68">
        <v>19809595</v>
      </c>
      <c r="T1009" s="69">
        <v>1953123</v>
      </c>
      <c r="U1009" s="102">
        <f t="shared" si="455"/>
        <v>14464.225621414915</v>
      </c>
      <c r="V1009" s="103">
        <f t="shared" si="456"/>
        <v>3958.8428956488256</v>
      </c>
      <c r="W1009" s="103">
        <f t="shared" si="457"/>
        <v>682.96654514261206</v>
      </c>
      <c r="X1009" s="103">
        <f t="shared" si="458"/>
        <v>4118.4189189189192</v>
      </c>
      <c r="Y1009" s="92">
        <f t="shared" si="459"/>
        <v>2731.6405594405596</v>
      </c>
      <c r="Z1009" s="102">
        <f>Coverages!$C$10*G1009</f>
        <v>862087500</v>
      </c>
      <c r="AA1009" s="103">
        <f>Coverages!$C$12*G1009</f>
        <v>114945000</v>
      </c>
      <c r="AB1009" s="103">
        <f>Coverages!$C$14*G1009</f>
        <v>574725000</v>
      </c>
      <c r="AC1009" s="103">
        <f>Coverages!$C$16*G1009</f>
        <v>11494500</v>
      </c>
      <c r="AD1009" s="92">
        <f>Coverages!$C$18*G1009</f>
        <v>11494500</v>
      </c>
      <c r="AE1009" s="106">
        <f t="shared" si="477"/>
        <v>0.13650006524859715</v>
      </c>
      <c r="AF1009" s="107">
        <f t="shared" si="460"/>
        <v>0.67780242724781414</v>
      </c>
      <c r="AG1009" s="107">
        <f t="shared" si="461"/>
        <v>1.2170168341380661</v>
      </c>
      <c r="AH1009" s="107">
        <f t="shared" si="462"/>
        <v>1.2553830092653009</v>
      </c>
      <c r="AI1009" s="108">
        <f t="shared" si="463"/>
        <v>0.18661098786376093</v>
      </c>
      <c r="AJ1009" s="106">
        <f t="shared" si="484"/>
        <v>0.14942323622307965</v>
      </c>
      <c r="AK1009" s="107">
        <f t="shared" si="478"/>
        <v>0.69539317083537355</v>
      </c>
      <c r="AL1009" s="107">
        <f t="shared" si="479"/>
        <v>1.2363617351018288</v>
      </c>
      <c r="AM1009" s="107">
        <f t="shared" si="480"/>
        <v>1.2766965512774036</v>
      </c>
      <c r="AN1009" s="108">
        <f t="shared" si="481"/>
        <v>0.20127623083528987</v>
      </c>
      <c r="AO1009" s="102">
        <f t="shared" si="482"/>
        <v>1974.3677410935666</v>
      </c>
      <c r="AP1009" s="103">
        <f t="shared" si="464"/>
        <v>2683.3133237635393</v>
      </c>
      <c r="AQ1009" s="103">
        <f t="shared" si="465"/>
        <v>831.18178259167428</v>
      </c>
      <c r="AR1009" s="103">
        <f t="shared" si="466"/>
        <v>5170.1931358475795</v>
      </c>
      <c r="AS1009" s="92">
        <f t="shared" si="467"/>
        <v>509.75414328591933</v>
      </c>
      <c r="AT1009" s="102">
        <f t="shared" si="483"/>
        <v>1980.6064261371034</v>
      </c>
      <c r="AU1009" s="103">
        <f t="shared" si="468"/>
        <v>2691.7921630150431</v>
      </c>
      <c r="AV1009" s="103">
        <f t="shared" si="469"/>
        <v>833.8081835642929</v>
      </c>
      <c r="AW1009" s="103">
        <f t="shared" si="470"/>
        <v>5186.5301159944202</v>
      </c>
      <c r="AX1009" s="92">
        <f t="shared" si="471"/>
        <v>511.36488452900574</v>
      </c>
    </row>
    <row r="1010" spans="1:50" x14ac:dyDescent="0.2">
      <c r="A1010" s="85" t="str">
        <f t="shared" si="472"/>
        <v>2018_2</v>
      </c>
      <c r="B1010" s="59">
        <v>2018</v>
      </c>
      <c r="C1010" s="59">
        <v>2</v>
      </c>
      <c r="D1010" s="83" t="str">
        <f t="shared" si="473"/>
        <v>SML_Personal</v>
      </c>
      <c r="E1010" s="70" t="s">
        <v>13</v>
      </c>
      <c r="F1010" s="71" t="s">
        <v>14</v>
      </c>
      <c r="G1010" s="88">
        <f t="shared" si="474"/>
        <v>5891.75</v>
      </c>
      <c r="H1010" s="72">
        <v>23567</v>
      </c>
      <c r="I1010" s="88">
        <f t="shared" si="475"/>
        <v>2421509250</v>
      </c>
      <c r="J1010" s="92">
        <f t="shared" si="476"/>
        <v>9686037000</v>
      </c>
      <c r="K1010" s="67">
        <v>141</v>
      </c>
      <c r="L1010" s="68">
        <v>2615</v>
      </c>
      <c r="M1010" s="68">
        <v>1506</v>
      </c>
      <c r="N1010" s="68">
        <v>4612</v>
      </c>
      <c r="O1010" s="69">
        <v>613</v>
      </c>
      <c r="P1010" s="67">
        <v>2472472</v>
      </c>
      <c r="Q1010" s="68">
        <v>5274142</v>
      </c>
      <c r="R1010" s="68">
        <v>2594788</v>
      </c>
      <c r="S1010" s="68">
        <v>8698963</v>
      </c>
      <c r="T1010" s="69">
        <v>1897018</v>
      </c>
      <c r="U1010" s="102">
        <f t="shared" si="455"/>
        <v>17535.262411347518</v>
      </c>
      <c r="V1010" s="103">
        <f t="shared" si="456"/>
        <v>2016.8803059273423</v>
      </c>
      <c r="W1010" s="103">
        <f t="shared" si="457"/>
        <v>1722.9667994687916</v>
      </c>
      <c r="X1010" s="103">
        <f t="shared" si="458"/>
        <v>1886.1584995663486</v>
      </c>
      <c r="Y1010" s="92">
        <f t="shared" si="459"/>
        <v>3094.6460032626428</v>
      </c>
      <c r="Z1010" s="102">
        <f>Coverages!$C$10*G1010</f>
        <v>1325643750</v>
      </c>
      <c r="AA1010" s="103">
        <f>Coverages!$C$12*G1010</f>
        <v>176752500</v>
      </c>
      <c r="AB1010" s="103">
        <f>Coverages!$C$14*G1010</f>
        <v>883762500</v>
      </c>
      <c r="AC1010" s="103">
        <f>Coverages!$C$16*G1010</f>
        <v>17675250</v>
      </c>
      <c r="AD1010" s="92">
        <f>Coverages!$C$18*G1010</f>
        <v>17675250</v>
      </c>
      <c r="AE1010" s="106">
        <f t="shared" si="477"/>
        <v>2.393176899902406E-2</v>
      </c>
      <c r="AF1010" s="107">
        <f t="shared" si="460"/>
        <v>0.4438409640599143</v>
      </c>
      <c r="AG1010" s="107">
        <f t="shared" si="461"/>
        <v>0.25561166037255484</v>
      </c>
      <c r="AH1010" s="107">
        <f t="shared" si="462"/>
        <v>0.78278949378368057</v>
      </c>
      <c r="AI1010" s="108">
        <f t="shared" si="463"/>
        <v>0.10404379004540247</v>
      </c>
      <c r="AJ1010" s="106">
        <f t="shared" si="484"/>
        <v>2.8571162990302337E-2</v>
      </c>
      <c r="AK1010" s="107">
        <f t="shared" si="478"/>
        <v>0.4589225480117356</v>
      </c>
      <c r="AL1010" s="107">
        <f t="shared" si="479"/>
        <v>0.26885275463403852</v>
      </c>
      <c r="AM1010" s="107">
        <f t="shared" si="480"/>
        <v>0.79530639064621433</v>
      </c>
      <c r="AN1010" s="108">
        <f t="shared" si="481"/>
        <v>0.11331177328590315</v>
      </c>
      <c r="AO1010" s="102">
        <f t="shared" si="482"/>
        <v>419.64984936563837</v>
      </c>
      <c r="AP1010" s="103">
        <f t="shared" si="464"/>
        <v>895.17409937624643</v>
      </c>
      <c r="AQ1010" s="103">
        <f t="shared" si="465"/>
        <v>440.41040437900455</v>
      </c>
      <c r="AR1010" s="103">
        <f t="shared" si="466"/>
        <v>1476.4650570713286</v>
      </c>
      <c r="AS1010" s="92">
        <f t="shared" si="467"/>
        <v>321.97869902830229</v>
      </c>
      <c r="AT1010" s="102">
        <f t="shared" si="483"/>
        <v>420.97587550771351</v>
      </c>
      <c r="AU1010" s="103">
        <f t="shared" si="468"/>
        <v>898.00270579484948</v>
      </c>
      <c r="AV1010" s="103">
        <f t="shared" si="469"/>
        <v>441.8020305414617</v>
      </c>
      <c r="AW1010" s="103">
        <f t="shared" si="470"/>
        <v>1481.1304495800989</v>
      </c>
      <c r="AX1010" s="92">
        <f t="shared" si="471"/>
        <v>322.99610001807571</v>
      </c>
    </row>
    <row r="1011" spans="1:50" x14ac:dyDescent="0.2">
      <c r="A1011" s="85" t="str">
        <f t="shared" si="472"/>
        <v>2018_2</v>
      </c>
      <c r="B1011" s="59">
        <v>2018</v>
      </c>
      <c r="C1011" s="59">
        <v>2</v>
      </c>
      <c r="D1011" s="83" t="str">
        <f t="shared" si="473"/>
        <v>LSL_Personal</v>
      </c>
      <c r="E1011" s="70" t="s">
        <v>15</v>
      </c>
      <c r="F1011" s="71" t="s">
        <v>14</v>
      </c>
      <c r="G1011" s="88">
        <f t="shared" si="474"/>
        <v>1380</v>
      </c>
      <c r="H1011" s="72">
        <v>5520</v>
      </c>
      <c r="I1011" s="88">
        <f t="shared" si="475"/>
        <v>567180000</v>
      </c>
      <c r="J1011" s="92">
        <f t="shared" si="476"/>
        <v>2268720000</v>
      </c>
      <c r="K1011" s="67">
        <v>26</v>
      </c>
      <c r="L1011" s="68">
        <v>386</v>
      </c>
      <c r="M1011" s="68">
        <v>890</v>
      </c>
      <c r="N1011" s="68">
        <v>755</v>
      </c>
      <c r="O1011" s="69">
        <v>106</v>
      </c>
      <c r="P1011" s="67">
        <v>741231</v>
      </c>
      <c r="Q1011" s="68">
        <v>1375289</v>
      </c>
      <c r="R1011" s="68">
        <v>1461942</v>
      </c>
      <c r="S1011" s="68">
        <v>2016020</v>
      </c>
      <c r="T1011" s="69">
        <v>615752</v>
      </c>
      <c r="U1011" s="102">
        <f t="shared" si="455"/>
        <v>28508.884615384617</v>
      </c>
      <c r="V1011" s="103">
        <f t="shared" si="456"/>
        <v>3562.9248704663214</v>
      </c>
      <c r="W1011" s="103">
        <f t="shared" si="457"/>
        <v>1642.6314606741573</v>
      </c>
      <c r="X1011" s="103">
        <f t="shared" si="458"/>
        <v>2670.2251655629138</v>
      </c>
      <c r="Y1011" s="92">
        <f t="shared" si="459"/>
        <v>5808.9811320754716</v>
      </c>
      <c r="Z1011" s="102">
        <f>Coverages!$C$10*G1011</f>
        <v>310500000</v>
      </c>
      <c r="AA1011" s="103">
        <f>Coverages!$C$12*G1011</f>
        <v>41400000</v>
      </c>
      <c r="AB1011" s="103">
        <f>Coverages!$C$14*G1011</f>
        <v>207000000</v>
      </c>
      <c r="AC1011" s="103">
        <f>Coverages!$C$16*G1011</f>
        <v>4140000</v>
      </c>
      <c r="AD1011" s="92">
        <f>Coverages!$C$18*G1011</f>
        <v>4140000</v>
      </c>
      <c r="AE1011" s="106">
        <f t="shared" si="477"/>
        <v>1.8840579710144929E-2</v>
      </c>
      <c r="AF1011" s="107">
        <f t="shared" si="460"/>
        <v>0.27971014492753621</v>
      </c>
      <c r="AG1011" s="107">
        <f t="shared" si="461"/>
        <v>0.64492753623188404</v>
      </c>
      <c r="AH1011" s="107">
        <f t="shared" si="462"/>
        <v>0.54710144927536231</v>
      </c>
      <c r="AI1011" s="108">
        <f t="shared" si="463"/>
        <v>7.6811594202898556E-2</v>
      </c>
      <c r="AJ1011" s="106">
        <f t="shared" si="484"/>
        <v>2.7368306883801485E-2</v>
      </c>
      <c r="AK1011" s="107">
        <f t="shared" si="478"/>
        <v>0.30786310963918617</v>
      </c>
      <c r="AL1011" s="107">
        <f t="shared" si="479"/>
        <v>0.67494198244657078</v>
      </c>
      <c r="AM1011" s="107">
        <f t="shared" si="480"/>
        <v>0.57832273443372273</v>
      </c>
      <c r="AN1011" s="108">
        <f t="shared" si="481"/>
        <v>9.3513842592278462E-2</v>
      </c>
      <c r="AO1011" s="102">
        <f t="shared" si="482"/>
        <v>537.1239130434783</v>
      </c>
      <c r="AP1011" s="103">
        <f t="shared" si="464"/>
        <v>996.58623188405795</v>
      </c>
      <c r="AQ1011" s="103">
        <f t="shared" si="465"/>
        <v>1059.3782608695651</v>
      </c>
      <c r="AR1011" s="103">
        <f t="shared" si="466"/>
        <v>1460.8840579710145</v>
      </c>
      <c r="AS1011" s="92">
        <f t="shared" si="467"/>
        <v>446.19710144927535</v>
      </c>
      <c r="AT1011" s="102">
        <f t="shared" si="483"/>
        <v>538.82113836431665</v>
      </c>
      <c r="AU1011" s="103">
        <f t="shared" si="468"/>
        <v>999.7352843579431</v>
      </c>
      <c r="AV1011" s="103">
        <f t="shared" si="469"/>
        <v>1062.7257260727163</v>
      </c>
      <c r="AW1011" s="103">
        <f t="shared" si="470"/>
        <v>1465.5002170244222</v>
      </c>
      <c r="AX1011" s="92">
        <f t="shared" si="471"/>
        <v>447.60701264532196</v>
      </c>
    </row>
    <row r="1012" spans="1:50" x14ac:dyDescent="0.2">
      <c r="A1012" s="85" t="str">
        <f t="shared" si="472"/>
        <v>2018_2</v>
      </c>
      <c r="B1012" s="59">
        <v>2018</v>
      </c>
      <c r="C1012" s="59">
        <v>2</v>
      </c>
      <c r="D1012" s="83" t="str">
        <f t="shared" si="473"/>
        <v>MYA_Personal</v>
      </c>
      <c r="E1012" s="70" t="s">
        <v>16</v>
      </c>
      <c r="F1012" s="71" t="s">
        <v>14</v>
      </c>
      <c r="G1012" s="88">
        <f t="shared" si="474"/>
        <v>1422</v>
      </c>
      <c r="H1012" s="72">
        <v>5688</v>
      </c>
      <c r="I1012" s="88">
        <f t="shared" si="475"/>
        <v>584442000</v>
      </c>
      <c r="J1012" s="92">
        <f t="shared" si="476"/>
        <v>2337768000</v>
      </c>
      <c r="K1012" s="67">
        <v>102</v>
      </c>
      <c r="L1012" s="68">
        <v>676</v>
      </c>
      <c r="M1012" s="68">
        <v>724</v>
      </c>
      <c r="N1012" s="68">
        <v>1406</v>
      </c>
      <c r="O1012" s="69">
        <v>123</v>
      </c>
      <c r="P1012" s="67">
        <v>981116</v>
      </c>
      <c r="Q1012" s="68">
        <v>2008750</v>
      </c>
      <c r="R1012" s="68">
        <v>640628</v>
      </c>
      <c r="S1012" s="68">
        <v>3977491</v>
      </c>
      <c r="T1012" s="69">
        <v>579596</v>
      </c>
      <c r="U1012" s="102">
        <f t="shared" si="455"/>
        <v>9618.7843137254895</v>
      </c>
      <c r="V1012" s="103">
        <f t="shared" si="456"/>
        <v>2971.5236686390531</v>
      </c>
      <c r="W1012" s="103">
        <f t="shared" si="457"/>
        <v>884.84530386740335</v>
      </c>
      <c r="X1012" s="103">
        <f t="shared" si="458"/>
        <v>2828.9409672830725</v>
      </c>
      <c r="Y1012" s="92">
        <f t="shared" si="459"/>
        <v>4712.1626016260161</v>
      </c>
      <c r="Z1012" s="102">
        <f>Coverages!$C$10*G1012</f>
        <v>319950000</v>
      </c>
      <c r="AA1012" s="103">
        <f>Coverages!$C$12*G1012</f>
        <v>42660000</v>
      </c>
      <c r="AB1012" s="103">
        <f>Coverages!$C$14*G1012</f>
        <v>213300000</v>
      </c>
      <c r="AC1012" s="103">
        <f>Coverages!$C$16*G1012</f>
        <v>4266000</v>
      </c>
      <c r="AD1012" s="92">
        <f>Coverages!$C$18*G1012</f>
        <v>4266000</v>
      </c>
      <c r="AE1012" s="106">
        <f t="shared" si="477"/>
        <v>7.1729957805907171E-2</v>
      </c>
      <c r="AF1012" s="107">
        <f t="shared" si="460"/>
        <v>0.47538677918424754</v>
      </c>
      <c r="AG1012" s="107">
        <f t="shared" si="461"/>
        <v>0.50914205344585095</v>
      </c>
      <c r="AH1012" s="107">
        <f t="shared" si="462"/>
        <v>0.98874824191279886</v>
      </c>
      <c r="AI1012" s="108">
        <f t="shared" si="463"/>
        <v>8.6497890295358648E-2</v>
      </c>
      <c r="AJ1012" s="106">
        <f t="shared" si="484"/>
        <v>8.7673821685175249E-2</v>
      </c>
      <c r="AK1012" s="107">
        <f t="shared" si="478"/>
        <v>0.50624346568334322</v>
      </c>
      <c r="AL1012" s="107">
        <f t="shared" si="479"/>
        <v>0.5400310301283332</v>
      </c>
      <c r="AM1012" s="107">
        <f t="shared" si="480"/>
        <v>0.99526541383984757</v>
      </c>
      <c r="AN1012" s="108">
        <f t="shared" si="481"/>
        <v>0.10386644407349677</v>
      </c>
      <c r="AO1012" s="102">
        <f t="shared" si="482"/>
        <v>689.95499296765115</v>
      </c>
      <c r="AP1012" s="103">
        <f t="shared" si="464"/>
        <v>1412.6230661040788</v>
      </c>
      <c r="AQ1012" s="103">
        <f t="shared" si="465"/>
        <v>450.51195499296767</v>
      </c>
      <c r="AR1012" s="103">
        <f t="shared" si="466"/>
        <v>2797.1104078762305</v>
      </c>
      <c r="AS1012" s="92">
        <f t="shared" si="467"/>
        <v>407.59212376933897</v>
      </c>
      <c r="AT1012" s="102">
        <f t="shared" si="483"/>
        <v>692.1351399614208</v>
      </c>
      <c r="AU1012" s="103">
        <f t="shared" si="468"/>
        <v>1417.0867281723099</v>
      </c>
      <c r="AV1012" s="103">
        <f t="shared" si="469"/>
        <v>451.93550043338922</v>
      </c>
      <c r="AW1012" s="103">
        <f t="shared" si="470"/>
        <v>2805.9488276414731</v>
      </c>
      <c r="AX1012" s="92">
        <f t="shared" si="471"/>
        <v>408.88004943460271</v>
      </c>
    </row>
    <row r="1013" spans="1:50" x14ac:dyDescent="0.2">
      <c r="A1013" s="85" t="str">
        <f t="shared" si="472"/>
        <v>2018_2</v>
      </c>
      <c r="B1013" s="59">
        <v>2018</v>
      </c>
      <c r="C1013" s="59">
        <v>2</v>
      </c>
      <c r="D1013" s="83" t="str">
        <f t="shared" si="473"/>
        <v>SMA_Personal</v>
      </c>
      <c r="E1013" s="70" t="s">
        <v>17</v>
      </c>
      <c r="F1013" s="71" t="s">
        <v>14</v>
      </c>
      <c r="G1013" s="88">
        <f t="shared" si="474"/>
        <v>5735</v>
      </c>
      <c r="H1013" s="72">
        <v>22940</v>
      </c>
      <c r="I1013" s="88">
        <f t="shared" si="475"/>
        <v>2357085000</v>
      </c>
      <c r="J1013" s="92">
        <f t="shared" si="476"/>
        <v>9428340000</v>
      </c>
      <c r="K1013" s="67">
        <v>144</v>
      </c>
      <c r="L1013" s="68">
        <v>1861</v>
      </c>
      <c r="M1013" s="68">
        <v>1136</v>
      </c>
      <c r="N1013" s="68">
        <v>4313</v>
      </c>
      <c r="O1013" s="69">
        <v>496</v>
      </c>
      <c r="P1013" s="67">
        <v>2392091</v>
      </c>
      <c r="Q1013" s="68">
        <v>6314737</v>
      </c>
      <c r="R1013" s="68">
        <v>881999</v>
      </c>
      <c r="S1013" s="68">
        <v>13718207</v>
      </c>
      <c r="T1013" s="69">
        <v>2440491</v>
      </c>
      <c r="U1013" s="102">
        <f t="shared" si="455"/>
        <v>16611.743055555555</v>
      </c>
      <c r="V1013" s="103">
        <f t="shared" si="456"/>
        <v>3393.1955937667922</v>
      </c>
      <c r="W1013" s="103">
        <f t="shared" si="457"/>
        <v>776.40757042253517</v>
      </c>
      <c r="X1013" s="103">
        <f t="shared" si="458"/>
        <v>3180.6647345235333</v>
      </c>
      <c r="Y1013" s="92">
        <f t="shared" si="459"/>
        <v>4920.3447580645161</v>
      </c>
      <c r="Z1013" s="102">
        <f>Coverages!$C$10*G1013</f>
        <v>1290375000</v>
      </c>
      <c r="AA1013" s="103">
        <f>Coverages!$C$12*G1013</f>
        <v>172050000</v>
      </c>
      <c r="AB1013" s="103">
        <f>Coverages!$C$14*G1013</f>
        <v>860250000</v>
      </c>
      <c r="AC1013" s="103">
        <f>Coverages!$C$16*G1013</f>
        <v>17205000</v>
      </c>
      <c r="AD1013" s="92">
        <f>Coverages!$C$18*G1013</f>
        <v>17205000</v>
      </c>
      <c r="AE1013" s="106">
        <f t="shared" si="477"/>
        <v>2.5108979947689625E-2</v>
      </c>
      <c r="AF1013" s="107">
        <f t="shared" si="460"/>
        <v>0.32449869224062772</v>
      </c>
      <c r="AG1013" s="107">
        <f t="shared" si="461"/>
        <v>0.19808195292066261</v>
      </c>
      <c r="AH1013" s="107">
        <f t="shared" si="462"/>
        <v>0.75204882301656495</v>
      </c>
      <c r="AI1013" s="108">
        <f t="shared" si="463"/>
        <v>8.6486486486486491E-2</v>
      </c>
      <c r="AJ1013" s="106">
        <f t="shared" si="484"/>
        <v>2.9922710530836987E-2</v>
      </c>
      <c r="AK1013" s="107">
        <f t="shared" si="478"/>
        <v>0.3389035436391642</v>
      </c>
      <c r="AL1013" s="107">
        <f t="shared" si="479"/>
        <v>0.21034438622183937</v>
      </c>
      <c r="AM1013" s="107">
        <f t="shared" si="480"/>
        <v>0.76533485565335857</v>
      </c>
      <c r="AN1013" s="108">
        <f t="shared" si="481"/>
        <v>9.5134588922170665E-2</v>
      </c>
      <c r="AO1013" s="102">
        <f t="shared" si="482"/>
        <v>417.10392327811684</v>
      </c>
      <c r="AP1013" s="103">
        <f t="shared" si="464"/>
        <v>1101.0875326939843</v>
      </c>
      <c r="AQ1013" s="103">
        <f t="shared" si="465"/>
        <v>153.79232781168264</v>
      </c>
      <c r="AR1013" s="103">
        <f t="shared" si="466"/>
        <v>2392.0151700087185</v>
      </c>
      <c r="AS1013" s="92">
        <f t="shared" si="467"/>
        <v>425.5433304272014</v>
      </c>
      <c r="AT1013" s="102">
        <f t="shared" si="483"/>
        <v>418.42190470254712</v>
      </c>
      <c r="AU1013" s="103">
        <f t="shared" si="468"/>
        <v>1104.5667924989677</v>
      </c>
      <c r="AV1013" s="103">
        <f t="shared" si="469"/>
        <v>154.27828687359377</v>
      </c>
      <c r="AW1013" s="103">
        <f t="shared" si="470"/>
        <v>2399.5735538672297</v>
      </c>
      <c r="AX1013" s="92">
        <f t="shared" si="471"/>
        <v>426.88797902313246</v>
      </c>
    </row>
    <row r="1014" spans="1:50" x14ac:dyDescent="0.2">
      <c r="A1014" s="85" t="str">
        <f t="shared" si="472"/>
        <v>2018_2</v>
      </c>
      <c r="B1014" s="59">
        <v>2018</v>
      </c>
      <c r="C1014" s="59">
        <v>2</v>
      </c>
      <c r="D1014" s="83" t="str">
        <f t="shared" si="473"/>
        <v>MSL_Personal</v>
      </c>
      <c r="E1014" s="70" t="s">
        <v>18</v>
      </c>
      <c r="F1014" s="71" t="s">
        <v>14</v>
      </c>
      <c r="G1014" s="88">
        <f t="shared" si="474"/>
        <v>4343.75</v>
      </c>
      <c r="H1014" s="72">
        <v>17375</v>
      </c>
      <c r="I1014" s="88">
        <f t="shared" si="475"/>
        <v>1785281250</v>
      </c>
      <c r="J1014" s="92">
        <f t="shared" si="476"/>
        <v>7141125000</v>
      </c>
      <c r="K1014" s="67">
        <v>178</v>
      </c>
      <c r="L1014" s="68">
        <v>1380</v>
      </c>
      <c r="M1014" s="68">
        <v>3927</v>
      </c>
      <c r="N1014" s="68">
        <v>2127</v>
      </c>
      <c r="O1014" s="69">
        <v>383</v>
      </c>
      <c r="P1014" s="67">
        <v>4823907</v>
      </c>
      <c r="Q1014" s="68">
        <v>5092775</v>
      </c>
      <c r="R1014" s="68">
        <v>9164909</v>
      </c>
      <c r="S1014" s="68">
        <v>7687365</v>
      </c>
      <c r="T1014" s="69">
        <v>1311521</v>
      </c>
      <c r="U1014" s="102">
        <f t="shared" si="455"/>
        <v>27100.601123595505</v>
      </c>
      <c r="V1014" s="103">
        <f t="shared" si="456"/>
        <v>3690.4166666666665</v>
      </c>
      <c r="W1014" s="103">
        <f t="shared" si="457"/>
        <v>2333.8194550547491</v>
      </c>
      <c r="X1014" s="103">
        <f t="shared" si="458"/>
        <v>3614.1819464033852</v>
      </c>
      <c r="Y1014" s="92">
        <f t="shared" si="459"/>
        <v>3424.3368146214098</v>
      </c>
      <c r="Z1014" s="102">
        <f>Coverages!$C$10*G1014</f>
        <v>977343750</v>
      </c>
      <c r="AA1014" s="103">
        <f>Coverages!$C$12*G1014</f>
        <v>130312500</v>
      </c>
      <c r="AB1014" s="103">
        <f>Coverages!$C$14*G1014</f>
        <v>651562500</v>
      </c>
      <c r="AC1014" s="103">
        <f>Coverages!$C$16*G1014</f>
        <v>13031250</v>
      </c>
      <c r="AD1014" s="92">
        <f>Coverages!$C$18*G1014</f>
        <v>13031250</v>
      </c>
      <c r="AE1014" s="106">
        <f t="shared" si="477"/>
        <v>4.0978417266187048E-2</v>
      </c>
      <c r="AF1014" s="107">
        <f t="shared" si="460"/>
        <v>0.31769784172661869</v>
      </c>
      <c r="AG1014" s="107">
        <f t="shared" si="461"/>
        <v>0.90405755395683451</v>
      </c>
      <c r="AH1014" s="107">
        <f t="shared" si="462"/>
        <v>0.48966906474820143</v>
      </c>
      <c r="AI1014" s="108">
        <f t="shared" si="463"/>
        <v>8.8172661870503599E-2</v>
      </c>
      <c r="AJ1014" s="106">
        <f t="shared" si="484"/>
        <v>4.798675933018931E-2</v>
      </c>
      <c r="AK1014" s="107">
        <f t="shared" si="478"/>
        <v>0.334157431797178</v>
      </c>
      <c r="AL1014" s="107">
        <f t="shared" si="479"/>
        <v>0.91446938094792185</v>
      </c>
      <c r="AM1014" s="107">
        <f t="shared" si="480"/>
        <v>0.50734167874074121</v>
      </c>
      <c r="AN1014" s="108">
        <f t="shared" si="481"/>
        <v>9.8196794185312242E-2</v>
      </c>
      <c r="AO1014" s="102">
        <f t="shared" si="482"/>
        <v>1110.5397410071942</v>
      </c>
      <c r="AP1014" s="103">
        <f t="shared" si="464"/>
        <v>1172.4374100719424</v>
      </c>
      <c r="AQ1014" s="103">
        <f t="shared" si="465"/>
        <v>2109.9071079136693</v>
      </c>
      <c r="AR1014" s="103">
        <f t="shared" si="466"/>
        <v>1769.7530935251798</v>
      </c>
      <c r="AS1014" s="92">
        <f t="shared" si="467"/>
        <v>301.93289208633092</v>
      </c>
      <c r="AT1014" s="102">
        <f t="shared" si="483"/>
        <v>1114.0488682727346</v>
      </c>
      <c r="AU1014" s="103">
        <f t="shared" si="468"/>
        <v>1176.1421240330039</v>
      </c>
      <c r="AV1014" s="103">
        <f t="shared" si="469"/>
        <v>2116.574075593207</v>
      </c>
      <c r="AW1014" s="103">
        <f t="shared" si="470"/>
        <v>1775.3452291367621</v>
      </c>
      <c r="AX1014" s="92">
        <f t="shared" si="471"/>
        <v>302.88695154486294</v>
      </c>
    </row>
    <row r="1015" spans="1:50" x14ac:dyDescent="0.2">
      <c r="A1015" s="85" t="str">
        <f t="shared" si="472"/>
        <v>2018_2</v>
      </c>
      <c r="B1015" s="59">
        <v>2018</v>
      </c>
      <c r="C1015" s="59">
        <v>2</v>
      </c>
      <c r="D1015" s="83" t="str">
        <f t="shared" si="473"/>
        <v>LYL_Personal</v>
      </c>
      <c r="E1015" s="70" t="s">
        <v>19</v>
      </c>
      <c r="F1015" s="71" t="s">
        <v>14</v>
      </c>
      <c r="G1015" s="88">
        <f t="shared" si="474"/>
        <v>1120.25</v>
      </c>
      <c r="H1015" s="72">
        <v>4481</v>
      </c>
      <c r="I1015" s="88">
        <f t="shared" si="475"/>
        <v>460422750</v>
      </c>
      <c r="J1015" s="92">
        <f t="shared" si="476"/>
        <v>1841691000</v>
      </c>
      <c r="K1015" s="67">
        <v>89</v>
      </c>
      <c r="L1015" s="68">
        <v>360</v>
      </c>
      <c r="M1015" s="68">
        <v>720</v>
      </c>
      <c r="N1015" s="68">
        <v>561</v>
      </c>
      <c r="O1015" s="69">
        <v>160</v>
      </c>
      <c r="P1015" s="67">
        <v>2066167</v>
      </c>
      <c r="Q1015" s="68">
        <v>1442640</v>
      </c>
      <c r="R1015" s="68">
        <v>1233840</v>
      </c>
      <c r="S1015" s="68">
        <v>2155665</v>
      </c>
      <c r="T1015" s="69">
        <v>934096</v>
      </c>
      <c r="U1015" s="102">
        <f t="shared" si="455"/>
        <v>23215.3595505618</v>
      </c>
      <c r="V1015" s="103">
        <f t="shared" si="456"/>
        <v>4007.3333333333335</v>
      </c>
      <c r="W1015" s="103">
        <f t="shared" si="457"/>
        <v>1713.6666666666667</v>
      </c>
      <c r="X1015" s="103">
        <f t="shared" si="458"/>
        <v>3842.5401069518716</v>
      </c>
      <c r="Y1015" s="92">
        <f t="shared" si="459"/>
        <v>5838.1</v>
      </c>
      <c r="Z1015" s="102">
        <f>Coverages!$C$10*G1015</f>
        <v>252056250</v>
      </c>
      <c r="AA1015" s="103">
        <f>Coverages!$C$12*G1015</f>
        <v>33607500</v>
      </c>
      <c r="AB1015" s="103">
        <f>Coverages!$C$14*G1015</f>
        <v>168037500</v>
      </c>
      <c r="AC1015" s="103">
        <f>Coverages!$C$16*G1015</f>
        <v>3360750</v>
      </c>
      <c r="AD1015" s="92">
        <f>Coverages!$C$18*G1015</f>
        <v>3360750</v>
      </c>
      <c r="AE1015" s="106">
        <f t="shared" si="477"/>
        <v>7.9446552108904264E-2</v>
      </c>
      <c r="AF1015" s="107">
        <f t="shared" si="460"/>
        <v>0.3213568399910734</v>
      </c>
      <c r="AG1015" s="107">
        <f t="shared" si="461"/>
        <v>0.64271367998214679</v>
      </c>
      <c r="AH1015" s="107">
        <f t="shared" si="462"/>
        <v>0.50078107565275609</v>
      </c>
      <c r="AI1015" s="108">
        <f t="shared" si="463"/>
        <v>0.14282526221825487</v>
      </c>
      <c r="AJ1015" s="106">
        <f t="shared" si="484"/>
        <v>9.8272657094755328E-2</v>
      </c>
      <c r="AK1015" s="107">
        <f t="shared" si="478"/>
        <v>0.35386653962439046</v>
      </c>
      <c r="AL1015" s="107">
        <f t="shared" si="479"/>
        <v>0.67607286335646533</v>
      </c>
      <c r="AM1015" s="107">
        <f t="shared" si="480"/>
        <v>0.53558818191969704</v>
      </c>
      <c r="AN1015" s="108">
        <f t="shared" si="481"/>
        <v>0.16718292655820238</v>
      </c>
      <c r="AO1015" s="102">
        <f t="shared" si="482"/>
        <v>1844.3802722606561</v>
      </c>
      <c r="AP1015" s="103">
        <f t="shared" si="464"/>
        <v>1287.7839767908949</v>
      </c>
      <c r="AQ1015" s="103">
        <f t="shared" si="465"/>
        <v>1101.3970095960724</v>
      </c>
      <c r="AR1015" s="103">
        <f t="shared" si="466"/>
        <v>1924.2713679982146</v>
      </c>
      <c r="AS1015" s="92">
        <f t="shared" si="467"/>
        <v>833.8281633563937</v>
      </c>
      <c r="AT1015" s="102">
        <f t="shared" si="483"/>
        <v>1850.2082177743796</v>
      </c>
      <c r="AU1015" s="103">
        <f t="shared" si="468"/>
        <v>1291.8531673819355</v>
      </c>
      <c r="AV1015" s="103">
        <f t="shared" si="469"/>
        <v>1104.8772472983746</v>
      </c>
      <c r="AW1015" s="103">
        <f t="shared" si="470"/>
        <v>1930.3517565465947</v>
      </c>
      <c r="AX1015" s="92">
        <f t="shared" si="471"/>
        <v>836.4629264673074</v>
      </c>
    </row>
    <row r="1016" spans="1:50" x14ac:dyDescent="0.2">
      <c r="A1016" s="85" t="str">
        <f t="shared" si="472"/>
        <v>2018_2</v>
      </c>
      <c r="B1016" s="59">
        <v>2018</v>
      </c>
      <c r="C1016" s="59">
        <v>2</v>
      </c>
      <c r="D1016" s="83" t="str">
        <f t="shared" si="473"/>
        <v>LSA_Personal</v>
      </c>
      <c r="E1016" s="70" t="s">
        <v>20</v>
      </c>
      <c r="F1016" s="71" t="s">
        <v>14</v>
      </c>
      <c r="G1016" s="88">
        <f t="shared" si="474"/>
        <v>7228.75</v>
      </c>
      <c r="H1016" s="72">
        <v>28915</v>
      </c>
      <c r="I1016" s="88">
        <f t="shared" si="475"/>
        <v>2971016250</v>
      </c>
      <c r="J1016" s="92">
        <f t="shared" si="476"/>
        <v>11884065000</v>
      </c>
      <c r="K1016" s="67">
        <v>337</v>
      </c>
      <c r="L1016" s="68">
        <v>3183</v>
      </c>
      <c r="M1016" s="68">
        <v>2523</v>
      </c>
      <c r="N1016" s="68">
        <v>5557</v>
      </c>
      <c r="O1016" s="69">
        <v>945</v>
      </c>
      <c r="P1016" s="67">
        <v>10630492</v>
      </c>
      <c r="Q1016" s="68">
        <v>9599660</v>
      </c>
      <c r="R1016" s="68">
        <v>3948317</v>
      </c>
      <c r="S1016" s="68">
        <v>13773073</v>
      </c>
      <c r="T1016" s="69">
        <v>9119914</v>
      </c>
      <c r="U1016" s="102">
        <f t="shared" si="455"/>
        <v>31544.486646884274</v>
      </c>
      <c r="V1016" s="103">
        <f t="shared" si="456"/>
        <v>3015.9158027018534</v>
      </c>
      <c r="W1016" s="103">
        <f t="shared" si="457"/>
        <v>1564.9294490685691</v>
      </c>
      <c r="X1016" s="103">
        <f t="shared" si="458"/>
        <v>2478.5087277307898</v>
      </c>
      <c r="Y1016" s="92">
        <f t="shared" si="459"/>
        <v>9650.7026455026462</v>
      </c>
      <c r="Z1016" s="102">
        <f>Coverages!$C$10*G1016</f>
        <v>1626468750</v>
      </c>
      <c r="AA1016" s="103">
        <f>Coverages!$C$12*G1016</f>
        <v>216862500</v>
      </c>
      <c r="AB1016" s="103">
        <f>Coverages!$C$14*G1016</f>
        <v>1084312500</v>
      </c>
      <c r="AC1016" s="103">
        <f>Coverages!$C$16*G1016</f>
        <v>21686250</v>
      </c>
      <c r="AD1016" s="92">
        <f>Coverages!$C$18*G1016</f>
        <v>21686250</v>
      </c>
      <c r="AE1016" s="106">
        <f t="shared" si="477"/>
        <v>4.661940169462217E-2</v>
      </c>
      <c r="AF1016" s="107">
        <f t="shared" si="460"/>
        <v>0.44032509078333043</v>
      </c>
      <c r="AG1016" s="107">
        <f t="shared" si="461"/>
        <v>0.34902299844371432</v>
      </c>
      <c r="AH1016" s="107">
        <f t="shared" si="462"/>
        <v>0.76873595019885876</v>
      </c>
      <c r="AI1016" s="108">
        <f t="shared" si="463"/>
        <v>0.13072799584990488</v>
      </c>
      <c r="AJ1016" s="106">
        <f t="shared" si="484"/>
        <v>5.2396913225861798E-2</v>
      </c>
      <c r="AK1016" s="107">
        <f t="shared" si="478"/>
        <v>0.45392947703420333</v>
      </c>
      <c r="AL1016" s="107">
        <f t="shared" si="479"/>
        <v>0.36208573486467804</v>
      </c>
      <c r="AM1016" s="107">
        <f t="shared" si="480"/>
        <v>0.78029087111360995</v>
      </c>
      <c r="AN1016" s="108">
        <f t="shared" si="481"/>
        <v>0.13996617683881352</v>
      </c>
      <c r="AO1016" s="102">
        <f t="shared" si="482"/>
        <v>1470.585094241743</v>
      </c>
      <c r="AP1016" s="103">
        <f t="shared" si="464"/>
        <v>1327.9833996195746</v>
      </c>
      <c r="AQ1016" s="103">
        <f t="shared" si="465"/>
        <v>546.19636866678195</v>
      </c>
      <c r="AR1016" s="103">
        <f t="shared" si="466"/>
        <v>1905.3187618882932</v>
      </c>
      <c r="AS1016" s="92">
        <f t="shared" si="467"/>
        <v>1261.6170153899361</v>
      </c>
      <c r="AT1016" s="102">
        <f t="shared" si="483"/>
        <v>1475.2319070120998</v>
      </c>
      <c r="AU1016" s="103">
        <f t="shared" si="468"/>
        <v>1332.1796139320527</v>
      </c>
      <c r="AV1016" s="103">
        <f t="shared" si="469"/>
        <v>547.92226149065289</v>
      </c>
      <c r="AW1016" s="103">
        <f t="shared" si="470"/>
        <v>1911.3392632445293</v>
      </c>
      <c r="AX1016" s="92">
        <f t="shared" si="471"/>
        <v>1265.6035225845003</v>
      </c>
    </row>
    <row r="1017" spans="1:50" x14ac:dyDescent="0.2">
      <c r="A1017" s="85" t="str">
        <f t="shared" si="472"/>
        <v>2018_2</v>
      </c>
      <c r="B1017" s="59">
        <v>2018</v>
      </c>
      <c r="C1017" s="59">
        <v>2</v>
      </c>
      <c r="D1017" s="83" t="str">
        <f t="shared" si="473"/>
        <v>LMA_Personal</v>
      </c>
      <c r="E1017" s="70" t="s">
        <v>21</v>
      </c>
      <c r="F1017" s="71" t="s">
        <v>14</v>
      </c>
      <c r="G1017" s="88">
        <f t="shared" si="474"/>
        <v>8865.25</v>
      </c>
      <c r="H1017" s="72">
        <v>35461</v>
      </c>
      <c r="I1017" s="88">
        <f t="shared" si="475"/>
        <v>3643617750</v>
      </c>
      <c r="J1017" s="92">
        <f t="shared" si="476"/>
        <v>14574471000</v>
      </c>
      <c r="K1017" s="67">
        <v>959</v>
      </c>
      <c r="L1017" s="68">
        <v>3117</v>
      </c>
      <c r="M1017" s="68">
        <v>8623</v>
      </c>
      <c r="N1017" s="68">
        <v>4421</v>
      </c>
      <c r="O1017" s="69">
        <v>3274</v>
      </c>
      <c r="P1017" s="67">
        <v>13752120</v>
      </c>
      <c r="Q1017" s="68">
        <v>6800445</v>
      </c>
      <c r="R1017" s="68">
        <v>7012598</v>
      </c>
      <c r="S1017" s="68">
        <v>13080973</v>
      </c>
      <c r="T1017" s="69">
        <v>15548844</v>
      </c>
      <c r="U1017" s="102">
        <f t="shared" si="455"/>
        <v>14340.062565172055</v>
      </c>
      <c r="V1017" s="103">
        <f t="shared" si="456"/>
        <v>2181.7276227141483</v>
      </c>
      <c r="W1017" s="103">
        <f t="shared" si="457"/>
        <v>813.24341876377127</v>
      </c>
      <c r="X1017" s="103">
        <f t="shared" si="458"/>
        <v>2958.8267360325717</v>
      </c>
      <c r="Y1017" s="92">
        <f t="shared" si="459"/>
        <v>4749.1887599266947</v>
      </c>
      <c r="Z1017" s="102">
        <f>Coverages!$C$10*G1017</f>
        <v>1994681250</v>
      </c>
      <c r="AA1017" s="103">
        <f>Coverages!$C$12*G1017</f>
        <v>265957500</v>
      </c>
      <c r="AB1017" s="103">
        <f>Coverages!$C$14*G1017</f>
        <v>1329787500</v>
      </c>
      <c r="AC1017" s="103">
        <f>Coverages!$C$16*G1017</f>
        <v>26595750</v>
      </c>
      <c r="AD1017" s="92">
        <f>Coverages!$C$18*G1017</f>
        <v>26595750</v>
      </c>
      <c r="AE1017" s="106">
        <f t="shared" si="477"/>
        <v>0.10817517836496433</v>
      </c>
      <c r="AF1017" s="107">
        <f t="shared" si="460"/>
        <v>0.35159752968049407</v>
      </c>
      <c r="AG1017" s="107">
        <f t="shared" si="461"/>
        <v>0.97267420546515893</v>
      </c>
      <c r="AH1017" s="107">
        <f t="shared" si="462"/>
        <v>0.49868870026225992</v>
      </c>
      <c r="AI1017" s="108">
        <f t="shared" si="463"/>
        <v>0.36930712613857475</v>
      </c>
      <c r="AJ1017" s="106">
        <f t="shared" si="484"/>
        <v>0.11586141967812663</v>
      </c>
      <c r="AK1017" s="107">
        <f t="shared" si="478"/>
        <v>0.36341312655717617</v>
      </c>
      <c r="AL1017" s="107">
        <f t="shared" si="479"/>
        <v>0.97670862005878223</v>
      </c>
      <c r="AM1017" s="107">
        <f t="shared" si="480"/>
        <v>0.51106181209355206</v>
      </c>
      <c r="AN1017" s="108">
        <f t="shared" si="481"/>
        <v>0.38125012066703484</v>
      </c>
      <c r="AO1017" s="102">
        <f t="shared" si="482"/>
        <v>1551.2388257522348</v>
      </c>
      <c r="AP1017" s="103">
        <f t="shared" si="464"/>
        <v>767.0900425819915</v>
      </c>
      <c r="AQ1017" s="103">
        <f t="shared" si="465"/>
        <v>791.0208961958208</v>
      </c>
      <c r="AR1017" s="103">
        <f t="shared" si="466"/>
        <v>1475.5334592933082</v>
      </c>
      <c r="AS1017" s="92">
        <f t="shared" si="467"/>
        <v>1753.9092524181494</v>
      </c>
      <c r="AT1017" s="102">
        <f t="shared" si="483"/>
        <v>1556.1404913638364</v>
      </c>
      <c r="AU1017" s="103">
        <f t="shared" si="468"/>
        <v>769.51392394719835</v>
      </c>
      <c r="AV1017" s="103">
        <f t="shared" si="469"/>
        <v>793.52039521594179</v>
      </c>
      <c r="AW1017" s="103">
        <f t="shared" si="470"/>
        <v>1480.1959081026837</v>
      </c>
      <c r="AX1017" s="92">
        <f t="shared" si="471"/>
        <v>1759.4513240358317</v>
      </c>
    </row>
    <row r="1018" spans="1:50" x14ac:dyDescent="0.2">
      <c r="A1018" s="85" t="str">
        <f t="shared" si="472"/>
        <v>2018_2</v>
      </c>
      <c r="B1018" s="59">
        <v>2018</v>
      </c>
      <c r="C1018" s="59">
        <v>2</v>
      </c>
      <c r="D1018" s="83" t="str">
        <f t="shared" si="473"/>
        <v>SYL_Personal</v>
      </c>
      <c r="E1018" s="70" t="s">
        <v>22</v>
      </c>
      <c r="F1018" s="71" t="s">
        <v>14</v>
      </c>
      <c r="G1018" s="88">
        <f t="shared" si="474"/>
        <v>841.25</v>
      </c>
      <c r="H1018" s="72">
        <v>3365</v>
      </c>
      <c r="I1018" s="88">
        <f t="shared" si="475"/>
        <v>345753750</v>
      </c>
      <c r="J1018" s="92">
        <f t="shared" si="476"/>
        <v>1383015000</v>
      </c>
      <c r="K1018" s="67">
        <v>111</v>
      </c>
      <c r="L1018" s="68">
        <v>337</v>
      </c>
      <c r="M1018" s="68">
        <v>541</v>
      </c>
      <c r="N1018" s="68">
        <v>482</v>
      </c>
      <c r="O1018" s="69">
        <v>149</v>
      </c>
      <c r="P1018" s="67">
        <v>1466207</v>
      </c>
      <c r="Q1018" s="68">
        <v>1153112</v>
      </c>
      <c r="R1018" s="68">
        <v>539306</v>
      </c>
      <c r="S1018" s="68">
        <v>1529412</v>
      </c>
      <c r="T1018" s="69">
        <v>606883</v>
      </c>
      <c r="U1018" s="102">
        <f t="shared" si="455"/>
        <v>13209.072072072073</v>
      </c>
      <c r="V1018" s="103">
        <f t="shared" si="456"/>
        <v>3421.6973293768547</v>
      </c>
      <c r="W1018" s="103">
        <f t="shared" si="457"/>
        <v>996.86876155268021</v>
      </c>
      <c r="X1018" s="103">
        <f t="shared" si="458"/>
        <v>3173.0539419087136</v>
      </c>
      <c r="Y1018" s="92">
        <f t="shared" si="459"/>
        <v>4073.040268456376</v>
      </c>
      <c r="Z1018" s="102">
        <f>Coverages!$C$10*G1018</f>
        <v>189281250</v>
      </c>
      <c r="AA1018" s="103">
        <f>Coverages!$C$12*G1018</f>
        <v>25237500</v>
      </c>
      <c r="AB1018" s="103">
        <f>Coverages!$C$14*G1018</f>
        <v>126187500</v>
      </c>
      <c r="AC1018" s="103">
        <f>Coverages!$C$16*G1018</f>
        <v>2523750</v>
      </c>
      <c r="AD1018" s="92">
        <f>Coverages!$C$18*G1018</f>
        <v>2523750</v>
      </c>
      <c r="AE1018" s="106">
        <f t="shared" si="477"/>
        <v>0.13194650817236256</v>
      </c>
      <c r="AF1018" s="107">
        <f t="shared" si="460"/>
        <v>0.40059435364041607</v>
      </c>
      <c r="AG1018" s="107">
        <f t="shared" si="461"/>
        <v>0.64309063893016349</v>
      </c>
      <c r="AH1018" s="107">
        <f t="shared" si="462"/>
        <v>0.5729569093610698</v>
      </c>
      <c r="AI1018" s="108">
        <f t="shared" si="463"/>
        <v>0.17711738484398218</v>
      </c>
      <c r="AJ1018" s="106">
        <f t="shared" si="484"/>
        <v>0.15913377674145385</v>
      </c>
      <c r="AK1018" s="107">
        <f t="shared" si="478"/>
        <v>0.4399589868421353</v>
      </c>
      <c r="AL1018" s="107">
        <f t="shared" si="479"/>
        <v>0.68157714141536763</v>
      </c>
      <c r="AM1018" s="107">
        <f t="shared" si="480"/>
        <v>0.61269346435055105</v>
      </c>
      <c r="AN1018" s="108">
        <f t="shared" si="481"/>
        <v>0.2077859121364104</v>
      </c>
      <c r="AO1018" s="102">
        <f t="shared" si="482"/>
        <v>1742.8909361069836</v>
      </c>
      <c r="AP1018" s="103">
        <f t="shared" si="464"/>
        <v>1370.7126300148589</v>
      </c>
      <c r="AQ1018" s="103">
        <f t="shared" si="465"/>
        <v>641.0769687964339</v>
      </c>
      <c r="AR1018" s="103">
        <f t="shared" si="466"/>
        <v>1818.0231797919762</v>
      </c>
      <c r="AS1018" s="92">
        <f t="shared" si="467"/>
        <v>721.40624071322441</v>
      </c>
      <c r="AT1018" s="102">
        <f t="shared" si="483"/>
        <v>1748.3981916143007</v>
      </c>
      <c r="AU1018" s="103">
        <f t="shared" si="468"/>
        <v>1375.0438618344815</v>
      </c>
      <c r="AV1018" s="103">
        <f t="shared" si="469"/>
        <v>643.1026690820205</v>
      </c>
      <c r="AW1018" s="103">
        <f t="shared" si="470"/>
        <v>1823.7678411255783</v>
      </c>
      <c r="AX1018" s="92">
        <f t="shared" si="471"/>
        <v>723.68576859983727</v>
      </c>
    </row>
    <row r="1019" spans="1:50" x14ac:dyDescent="0.2">
      <c r="A1019" s="85" t="str">
        <f t="shared" si="472"/>
        <v>2018_2</v>
      </c>
      <c r="B1019" s="59">
        <v>2018</v>
      </c>
      <c r="C1019" s="59">
        <v>2</v>
      </c>
      <c r="D1019" s="83" t="str">
        <f t="shared" si="473"/>
        <v>MYL_Personal</v>
      </c>
      <c r="E1019" s="70" t="s">
        <v>23</v>
      </c>
      <c r="F1019" s="71" t="s">
        <v>14</v>
      </c>
      <c r="G1019" s="88">
        <f t="shared" si="474"/>
        <v>904</v>
      </c>
      <c r="H1019" s="72">
        <v>3616</v>
      </c>
      <c r="I1019" s="88">
        <f t="shared" si="475"/>
        <v>371544000</v>
      </c>
      <c r="J1019" s="92">
        <f t="shared" si="476"/>
        <v>1486176000</v>
      </c>
      <c r="K1019" s="67">
        <v>111</v>
      </c>
      <c r="L1019" s="68">
        <v>391</v>
      </c>
      <c r="M1019" s="68">
        <v>649</v>
      </c>
      <c r="N1019" s="68">
        <v>583</v>
      </c>
      <c r="O1019" s="69">
        <v>115</v>
      </c>
      <c r="P1019" s="67">
        <v>1725202</v>
      </c>
      <c r="Q1019" s="68">
        <v>1401334</v>
      </c>
      <c r="R1019" s="68">
        <v>522113</v>
      </c>
      <c r="S1019" s="68">
        <v>1966638</v>
      </c>
      <c r="T1019" s="69">
        <v>556670</v>
      </c>
      <c r="U1019" s="102">
        <f t="shared" si="455"/>
        <v>15542.360360360361</v>
      </c>
      <c r="V1019" s="103">
        <f t="shared" si="456"/>
        <v>3583.9744245524298</v>
      </c>
      <c r="W1019" s="103">
        <f t="shared" si="457"/>
        <v>804.48844375963017</v>
      </c>
      <c r="X1019" s="103">
        <f t="shared" si="458"/>
        <v>3373.3070325900517</v>
      </c>
      <c r="Y1019" s="92">
        <f t="shared" si="459"/>
        <v>4840.608695652174</v>
      </c>
      <c r="Z1019" s="102">
        <f>Coverages!$C$10*G1019</f>
        <v>203400000</v>
      </c>
      <c r="AA1019" s="103">
        <f>Coverages!$C$12*G1019</f>
        <v>27120000</v>
      </c>
      <c r="AB1019" s="103">
        <f>Coverages!$C$14*G1019</f>
        <v>135600000</v>
      </c>
      <c r="AC1019" s="103">
        <f>Coverages!$C$16*G1019</f>
        <v>2712000</v>
      </c>
      <c r="AD1019" s="92">
        <f>Coverages!$C$18*G1019</f>
        <v>2712000</v>
      </c>
      <c r="AE1019" s="106">
        <f t="shared" si="477"/>
        <v>0.12278761061946902</v>
      </c>
      <c r="AF1019" s="107">
        <f t="shared" si="460"/>
        <v>0.43252212389380529</v>
      </c>
      <c r="AG1019" s="107">
        <f t="shared" si="461"/>
        <v>0.71792035398230092</v>
      </c>
      <c r="AH1019" s="107">
        <f t="shared" si="462"/>
        <v>0.64491150442477874</v>
      </c>
      <c r="AI1019" s="108">
        <f t="shared" si="463"/>
        <v>0.12721238938053098</v>
      </c>
      <c r="AJ1019" s="106">
        <f t="shared" si="484"/>
        <v>0.1482208312280113</v>
      </c>
      <c r="AK1019" s="107">
        <f t="shared" si="478"/>
        <v>0.47091497251970676</v>
      </c>
      <c r="AL1019" s="107">
        <f t="shared" si="479"/>
        <v>0.75279386822599736</v>
      </c>
      <c r="AM1019" s="107">
        <f t="shared" si="480"/>
        <v>0.68199580298804086</v>
      </c>
      <c r="AN1019" s="108">
        <f t="shared" si="481"/>
        <v>0.1530344381537779</v>
      </c>
      <c r="AO1019" s="102">
        <f t="shared" si="482"/>
        <v>1908.4092920353983</v>
      </c>
      <c r="AP1019" s="103">
        <f t="shared" si="464"/>
        <v>1550.1482300884957</v>
      </c>
      <c r="AQ1019" s="103">
        <f t="shared" si="465"/>
        <v>577.55862831858406</v>
      </c>
      <c r="AR1019" s="103">
        <f t="shared" si="466"/>
        <v>2175.4845132743362</v>
      </c>
      <c r="AS1019" s="92">
        <f t="shared" si="467"/>
        <v>615.7853982300885</v>
      </c>
      <c r="AT1019" s="102">
        <f t="shared" si="483"/>
        <v>1914.4395589706621</v>
      </c>
      <c r="AU1019" s="103">
        <f t="shared" si="468"/>
        <v>1555.0464495929136</v>
      </c>
      <c r="AV1019" s="103">
        <f t="shared" si="469"/>
        <v>579.38362084721052</v>
      </c>
      <c r="AW1019" s="103">
        <f t="shared" si="470"/>
        <v>2182.3586950252461</v>
      </c>
      <c r="AX1019" s="92">
        <f t="shared" si="471"/>
        <v>617.73118121367725</v>
      </c>
    </row>
    <row r="1020" spans="1:50" x14ac:dyDescent="0.2">
      <c r="A1020" s="85" t="str">
        <f t="shared" si="472"/>
        <v>2018_2</v>
      </c>
      <c r="B1020" s="59">
        <v>2018</v>
      </c>
      <c r="C1020" s="59">
        <v>2</v>
      </c>
      <c r="D1020" s="83" t="str">
        <f t="shared" si="473"/>
        <v>MYH_Personal</v>
      </c>
      <c r="E1020" s="70" t="s">
        <v>24</v>
      </c>
      <c r="F1020" s="71" t="s">
        <v>14</v>
      </c>
      <c r="G1020" s="88">
        <f t="shared" si="474"/>
        <v>2560</v>
      </c>
      <c r="H1020" s="72">
        <v>10240</v>
      </c>
      <c r="I1020" s="88">
        <f t="shared" si="475"/>
        <v>1052160000</v>
      </c>
      <c r="J1020" s="92">
        <f t="shared" si="476"/>
        <v>4208640000</v>
      </c>
      <c r="K1020" s="67">
        <v>304</v>
      </c>
      <c r="L1020" s="68">
        <v>1039</v>
      </c>
      <c r="M1020" s="68">
        <v>833</v>
      </c>
      <c r="N1020" s="68">
        <v>1437</v>
      </c>
      <c r="O1020" s="69">
        <v>493</v>
      </c>
      <c r="P1020" s="67">
        <v>5513223</v>
      </c>
      <c r="Q1020" s="68">
        <v>4120129</v>
      </c>
      <c r="R1020" s="68">
        <v>868420</v>
      </c>
      <c r="S1020" s="68">
        <v>4268189</v>
      </c>
      <c r="T1020" s="69">
        <v>2466535</v>
      </c>
      <c r="U1020" s="102">
        <f t="shared" si="455"/>
        <v>18135.60197368421</v>
      </c>
      <c r="V1020" s="103">
        <f t="shared" si="456"/>
        <v>3965.4754571703561</v>
      </c>
      <c r="W1020" s="103">
        <f t="shared" si="457"/>
        <v>1042.5210084033613</v>
      </c>
      <c r="X1020" s="103">
        <f t="shared" si="458"/>
        <v>2970.2080723729991</v>
      </c>
      <c r="Y1020" s="92">
        <f t="shared" si="459"/>
        <v>5003.1135902636915</v>
      </c>
      <c r="Z1020" s="102">
        <f>Coverages!$C$10*G1020</f>
        <v>576000000</v>
      </c>
      <c r="AA1020" s="103">
        <f>Coverages!$C$12*G1020</f>
        <v>76800000</v>
      </c>
      <c r="AB1020" s="103">
        <f>Coverages!$C$14*G1020</f>
        <v>384000000</v>
      </c>
      <c r="AC1020" s="103">
        <f>Coverages!$C$16*G1020</f>
        <v>7680000</v>
      </c>
      <c r="AD1020" s="92">
        <f>Coverages!$C$18*G1020</f>
        <v>7680000</v>
      </c>
      <c r="AE1020" s="106">
        <f t="shared" si="477"/>
        <v>0.11874999999999999</v>
      </c>
      <c r="AF1020" s="107">
        <f t="shared" si="460"/>
        <v>0.40585937500000002</v>
      </c>
      <c r="AG1020" s="107">
        <f t="shared" si="461"/>
        <v>0.32539062499999999</v>
      </c>
      <c r="AH1020" s="107">
        <f t="shared" si="462"/>
        <v>0.56132812499999996</v>
      </c>
      <c r="AI1020" s="108">
        <f t="shared" si="463"/>
        <v>0.19257812499999999</v>
      </c>
      <c r="AJ1020" s="106">
        <f t="shared" si="484"/>
        <v>0.13364711987610448</v>
      </c>
      <c r="AK1020" s="107">
        <f t="shared" si="478"/>
        <v>0.42847290460012299</v>
      </c>
      <c r="AL1020" s="107">
        <f t="shared" si="479"/>
        <v>0.34696631246675469</v>
      </c>
      <c r="AM1020" s="107">
        <f t="shared" si="480"/>
        <v>0.58417959986469381</v>
      </c>
      <c r="AN1020" s="108">
        <f t="shared" si="481"/>
        <v>0.21073703060311538</v>
      </c>
      <c r="AO1020" s="102">
        <f t="shared" si="482"/>
        <v>2153.6027343750002</v>
      </c>
      <c r="AP1020" s="103">
        <f t="shared" si="464"/>
        <v>1609.4253906250001</v>
      </c>
      <c r="AQ1020" s="103">
        <f t="shared" si="465"/>
        <v>339.2265625</v>
      </c>
      <c r="AR1020" s="103">
        <f t="shared" si="466"/>
        <v>1667.2613281250001</v>
      </c>
      <c r="AS1020" s="92">
        <f t="shared" si="467"/>
        <v>963.490234375</v>
      </c>
      <c r="AT1020" s="102">
        <f t="shared" si="483"/>
        <v>2160.4077732180799</v>
      </c>
      <c r="AU1020" s="103">
        <f t="shared" si="468"/>
        <v>1614.5109164387572</v>
      </c>
      <c r="AV1020" s="103">
        <f t="shared" si="469"/>
        <v>340.29846396890616</v>
      </c>
      <c r="AW1020" s="103">
        <f t="shared" si="470"/>
        <v>1672.5296062147138</v>
      </c>
      <c r="AX1020" s="92">
        <f t="shared" si="471"/>
        <v>966.53470881088185</v>
      </c>
    </row>
    <row r="1021" spans="1:50" x14ac:dyDescent="0.2">
      <c r="A1021" s="85" t="str">
        <f t="shared" si="472"/>
        <v>2018_2</v>
      </c>
      <c r="B1021" s="59">
        <v>2018</v>
      </c>
      <c r="C1021" s="59">
        <v>2</v>
      </c>
      <c r="D1021" s="83" t="str">
        <f t="shared" si="473"/>
        <v>LML_Personal</v>
      </c>
      <c r="E1021" s="70" t="s">
        <v>25</v>
      </c>
      <c r="F1021" s="71" t="s">
        <v>14</v>
      </c>
      <c r="G1021" s="88">
        <f t="shared" si="474"/>
        <v>6830</v>
      </c>
      <c r="H1021" s="72">
        <v>27320</v>
      </c>
      <c r="I1021" s="88">
        <f t="shared" si="475"/>
        <v>2807130000</v>
      </c>
      <c r="J1021" s="92">
        <f t="shared" si="476"/>
        <v>11228520000</v>
      </c>
      <c r="K1021" s="67">
        <v>183</v>
      </c>
      <c r="L1021" s="68">
        <v>2064</v>
      </c>
      <c r="M1021" s="68">
        <v>8085</v>
      </c>
      <c r="N1021" s="68">
        <v>3285</v>
      </c>
      <c r="O1021" s="69">
        <v>820</v>
      </c>
      <c r="P1021" s="67">
        <v>3831802</v>
      </c>
      <c r="Q1021" s="68">
        <v>4777417</v>
      </c>
      <c r="R1021" s="68">
        <v>11076905</v>
      </c>
      <c r="S1021" s="68">
        <v>5890027</v>
      </c>
      <c r="T1021" s="69">
        <v>4043308</v>
      </c>
      <c r="U1021" s="102">
        <f t="shared" si="455"/>
        <v>20938.8087431694</v>
      </c>
      <c r="V1021" s="103">
        <f t="shared" si="456"/>
        <v>2314.6400193798449</v>
      </c>
      <c r="W1021" s="103">
        <f t="shared" si="457"/>
        <v>1370.0562770562772</v>
      </c>
      <c r="X1021" s="103">
        <f t="shared" si="458"/>
        <v>1793.0066971080669</v>
      </c>
      <c r="Y1021" s="92">
        <f t="shared" si="459"/>
        <v>4930.8634146341465</v>
      </c>
      <c r="Z1021" s="102">
        <f>Coverages!$C$10*G1021</f>
        <v>1536750000</v>
      </c>
      <c r="AA1021" s="103">
        <f>Coverages!$C$12*G1021</f>
        <v>204900000</v>
      </c>
      <c r="AB1021" s="103">
        <f>Coverages!$C$14*G1021</f>
        <v>1024500000</v>
      </c>
      <c r="AC1021" s="103">
        <f>Coverages!$C$16*G1021</f>
        <v>20490000</v>
      </c>
      <c r="AD1021" s="92">
        <f>Coverages!$C$18*G1021</f>
        <v>20490000</v>
      </c>
      <c r="AE1021" s="106">
        <f t="shared" si="477"/>
        <v>2.6793557833089312E-2</v>
      </c>
      <c r="AF1021" s="107">
        <f t="shared" si="460"/>
        <v>0.3021961932650073</v>
      </c>
      <c r="AG1021" s="107">
        <f t="shared" si="461"/>
        <v>1.1837481698389458</v>
      </c>
      <c r="AH1021" s="107">
        <f t="shared" si="462"/>
        <v>0.48096632503660325</v>
      </c>
      <c r="AI1021" s="108">
        <f t="shared" si="463"/>
        <v>0.12005856515373353</v>
      </c>
      <c r="AJ1021" s="106">
        <f t="shared" si="484"/>
        <v>3.1346197203337818E-2</v>
      </c>
      <c r="AK1021" s="107">
        <f t="shared" si="478"/>
        <v>0.31514282309959313</v>
      </c>
      <c r="AL1021" s="107">
        <f t="shared" si="479"/>
        <v>1.1968969886390357</v>
      </c>
      <c r="AM1021" s="107">
        <f t="shared" si="480"/>
        <v>0.49505274630349144</v>
      </c>
      <c r="AN1021" s="108">
        <f t="shared" si="481"/>
        <v>0.12922222643119929</v>
      </c>
      <c r="AO1021" s="102">
        <f t="shared" si="482"/>
        <v>561.02518301610542</v>
      </c>
      <c r="AP1021" s="103">
        <f t="shared" si="464"/>
        <v>699.47540263543192</v>
      </c>
      <c r="AQ1021" s="103">
        <f t="shared" si="465"/>
        <v>1621.8016105417278</v>
      </c>
      <c r="AR1021" s="103">
        <f t="shared" si="466"/>
        <v>862.37584187408493</v>
      </c>
      <c r="AS1021" s="92">
        <f t="shared" si="467"/>
        <v>591.99238653001464</v>
      </c>
      <c r="AT1021" s="102">
        <f t="shared" si="483"/>
        <v>562.79793251230183</v>
      </c>
      <c r="AU1021" s="103">
        <f t="shared" si="468"/>
        <v>701.68563259508801</v>
      </c>
      <c r="AV1021" s="103">
        <f t="shared" si="469"/>
        <v>1626.9262432232092</v>
      </c>
      <c r="AW1021" s="103">
        <f t="shared" si="470"/>
        <v>865.10081106529924</v>
      </c>
      <c r="AX1021" s="92">
        <f t="shared" si="471"/>
        <v>593.86298741700386</v>
      </c>
    </row>
    <row r="1022" spans="1:50" x14ac:dyDescent="0.2">
      <c r="A1022" s="85" t="str">
        <f t="shared" si="472"/>
        <v>2018_2</v>
      </c>
      <c r="B1022" s="59">
        <v>2018</v>
      </c>
      <c r="C1022" s="59">
        <v>2</v>
      </c>
      <c r="D1022" s="83" t="str">
        <f t="shared" si="473"/>
        <v>MSA_Personal</v>
      </c>
      <c r="E1022" s="70" t="s">
        <v>26</v>
      </c>
      <c r="F1022" s="71" t="s">
        <v>14</v>
      </c>
      <c r="G1022" s="88">
        <f t="shared" si="474"/>
        <v>6697.75</v>
      </c>
      <c r="H1022" s="72">
        <v>26791</v>
      </c>
      <c r="I1022" s="88">
        <f t="shared" si="475"/>
        <v>2752775250</v>
      </c>
      <c r="J1022" s="92">
        <f t="shared" si="476"/>
        <v>11011101000</v>
      </c>
      <c r="K1022" s="67">
        <v>346</v>
      </c>
      <c r="L1022" s="68">
        <v>2667</v>
      </c>
      <c r="M1022" s="68">
        <v>4246</v>
      </c>
      <c r="N1022" s="68">
        <v>5602</v>
      </c>
      <c r="O1022" s="69">
        <v>1007</v>
      </c>
      <c r="P1022" s="67">
        <v>8159846</v>
      </c>
      <c r="Q1022" s="68">
        <v>9699775</v>
      </c>
      <c r="R1022" s="68">
        <v>5955757</v>
      </c>
      <c r="S1022" s="68">
        <v>15358975</v>
      </c>
      <c r="T1022" s="69">
        <v>4298260</v>
      </c>
      <c r="U1022" s="102">
        <f t="shared" si="455"/>
        <v>23583.369942196532</v>
      </c>
      <c r="V1022" s="103">
        <f t="shared" si="456"/>
        <v>3636.9610048743907</v>
      </c>
      <c r="W1022" s="103">
        <f t="shared" si="457"/>
        <v>1402.6747527084315</v>
      </c>
      <c r="X1022" s="103">
        <f t="shared" si="458"/>
        <v>2741.6949303820065</v>
      </c>
      <c r="Y1022" s="92">
        <f t="shared" si="459"/>
        <v>4268.3813306852035</v>
      </c>
      <c r="Z1022" s="102">
        <f>Coverages!$C$10*G1022</f>
        <v>1506993750</v>
      </c>
      <c r="AA1022" s="103">
        <f>Coverages!$C$12*G1022</f>
        <v>200932500</v>
      </c>
      <c r="AB1022" s="103">
        <f>Coverages!$C$14*G1022</f>
        <v>1004662500</v>
      </c>
      <c r="AC1022" s="103">
        <f>Coverages!$C$16*G1022</f>
        <v>20093250</v>
      </c>
      <c r="AD1022" s="92">
        <f>Coverages!$C$18*G1022</f>
        <v>20093250</v>
      </c>
      <c r="AE1022" s="106">
        <f t="shared" si="477"/>
        <v>5.1659139263185397E-2</v>
      </c>
      <c r="AF1022" s="107">
        <f t="shared" si="460"/>
        <v>0.39819342316449552</v>
      </c>
      <c r="AG1022" s="107">
        <f t="shared" si="461"/>
        <v>0.63394423500429253</v>
      </c>
      <c r="AH1022" s="107">
        <f t="shared" si="462"/>
        <v>0.83640028367735431</v>
      </c>
      <c r="AI1022" s="108">
        <f t="shared" si="463"/>
        <v>0.15034899779776792</v>
      </c>
      <c r="AJ1022" s="106">
        <f t="shared" si="484"/>
        <v>5.7960687557458375E-2</v>
      </c>
      <c r="AK1022" s="107">
        <f t="shared" si="478"/>
        <v>0.41213034809040894</v>
      </c>
      <c r="AL1022" s="107">
        <f t="shared" si="479"/>
        <v>0.64765907067644513</v>
      </c>
      <c r="AM1022" s="107">
        <f t="shared" si="480"/>
        <v>0.84693177352342774</v>
      </c>
      <c r="AN1022" s="108">
        <f t="shared" si="481"/>
        <v>0.1605246442745108</v>
      </c>
      <c r="AO1022" s="102">
        <f t="shared" si="482"/>
        <v>1218.2965921391512</v>
      </c>
      <c r="AP1022" s="103">
        <f t="shared" si="464"/>
        <v>1448.2139524467173</v>
      </c>
      <c r="AQ1022" s="103">
        <f t="shared" si="465"/>
        <v>889.21757306558175</v>
      </c>
      <c r="AR1022" s="103">
        <f t="shared" si="466"/>
        <v>2293.1544175282743</v>
      </c>
      <c r="AS1022" s="92">
        <f t="shared" si="467"/>
        <v>641.7468552872233</v>
      </c>
      <c r="AT1022" s="102">
        <f t="shared" si="483"/>
        <v>1222.1462137520737</v>
      </c>
      <c r="AU1022" s="103">
        <f t="shared" si="468"/>
        <v>1452.7900760010691</v>
      </c>
      <c r="AV1022" s="103">
        <f t="shared" si="469"/>
        <v>892.02735781746469</v>
      </c>
      <c r="AW1022" s="103">
        <f t="shared" si="470"/>
        <v>2300.4004172827222</v>
      </c>
      <c r="AX1022" s="92">
        <f t="shared" si="471"/>
        <v>643.77467230655918</v>
      </c>
    </row>
    <row r="1023" spans="1:50" x14ac:dyDescent="0.2">
      <c r="A1023" s="85" t="str">
        <f t="shared" si="472"/>
        <v>2018_2</v>
      </c>
      <c r="B1023" s="59">
        <v>2018</v>
      </c>
      <c r="C1023" s="59">
        <v>2</v>
      </c>
      <c r="D1023" s="83" t="str">
        <f t="shared" si="473"/>
        <v>LYA_Personal</v>
      </c>
      <c r="E1023" s="70" t="s">
        <v>27</v>
      </c>
      <c r="F1023" s="71" t="s">
        <v>14</v>
      </c>
      <c r="G1023" s="88">
        <f t="shared" si="474"/>
        <v>1757.75</v>
      </c>
      <c r="H1023" s="72">
        <v>7031</v>
      </c>
      <c r="I1023" s="88">
        <f t="shared" si="475"/>
        <v>722435250</v>
      </c>
      <c r="J1023" s="92">
        <f t="shared" si="476"/>
        <v>2889741000</v>
      </c>
      <c r="K1023" s="67">
        <v>228</v>
      </c>
      <c r="L1023" s="68">
        <v>840</v>
      </c>
      <c r="M1023" s="68">
        <v>1279</v>
      </c>
      <c r="N1023" s="68">
        <v>1230</v>
      </c>
      <c r="O1023" s="69">
        <v>385</v>
      </c>
      <c r="P1023" s="67">
        <v>5036387</v>
      </c>
      <c r="Q1023" s="68">
        <v>3024621</v>
      </c>
      <c r="R1023" s="68">
        <v>1142679</v>
      </c>
      <c r="S1023" s="68">
        <v>4142266</v>
      </c>
      <c r="T1023" s="69">
        <v>3423227</v>
      </c>
      <c r="U1023" s="102">
        <f t="shared" si="455"/>
        <v>22089.416666666668</v>
      </c>
      <c r="V1023" s="103">
        <f t="shared" si="456"/>
        <v>3600.7392857142859</v>
      </c>
      <c r="W1023" s="103">
        <f t="shared" si="457"/>
        <v>893.41594996090691</v>
      </c>
      <c r="X1023" s="103">
        <f t="shared" si="458"/>
        <v>3367.6959349593494</v>
      </c>
      <c r="Y1023" s="92">
        <f t="shared" si="459"/>
        <v>8891.4987012987021</v>
      </c>
      <c r="Z1023" s="102">
        <f>Coverages!$C$10*G1023</f>
        <v>395493750</v>
      </c>
      <c r="AA1023" s="103">
        <f>Coverages!$C$12*G1023</f>
        <v>52732500</v>
      </c>
      <c r="AB1023" s="103">
        <f>Coverages!$C$14*G1023</f>
        <v>263662500</v>
      </c>
      <c r="AC1023" s="103">
        <f>Coverages!$C$16*G1023</f>
        <v>5273250</v>
      </c>
      <c r="AD1023" s="92">
        <f>Coverages!$C$18*G1023</f>
        <v>5273250</v>
      </c>
      <c r="AE1023" s="106">
        <f t="shared" si="477"/>
        <v>0.12971127862323995</v>
      </c>
      <c r="AF1023" s="107">
        <f t="shared" si="460"/>
        <v>0.47788365808562083</v>
      </c>
      <c r="AG1023" s="107">
        <f t="shared" si="461"/>
        <v>0.72763476034703456</v>
      </c>
      <c r="AH1023" s="107">
        <f t="shared" si="462"/>
        <v>0.69975821362537338</v>
      </c>
      <c r="AI1023" s="108">
        <f t="shared" si="463"/>
        <v>0.21903000995590954</v>
      </c>
      <c r="AJ1023" s="106">
        <f t="shared" si="484"/>
        <v>0.14838358288680265</v>
      </c>
      <c r="AK1023" s="107">
        <f t="shared" si="478"/>
        <v>0.50564382676725794</v>
      </c>
      <c r="AL1023" s="107">
        <f t="shared" si="479"/>
        <v>0.75237534320389055</v>
      </c>
      <c r="AM1023" s="107">
        <f t="shared" si="480"/>
        <v>0.72523161495063038</v>
      </c>
      <c r="AN1023" s="108">
        <f t="shared" si="481"/>
        <v>0.24201510754826688</v>
      </c>
      <c r="AO1023" s="102">
        <f t="shared" si="482"/>
        <v>2865.2464798748401</v>
      </c>
      <c r="AP1023" s="103">
        <f t="shared" si="464"/>
        <v>1720.7344616697483</v>
      </c>
      <c r="AQ1023" s="103">
        <f t="shared" si="465"/>
        <v>650.08050064002271</v>
      </c>
      <c r="AR1023" s="103">
        <f t="shared" si="466"/>
        <v>2356.5728914805859</v>
      </c>
      <c r="AS1023" s="92">
        <f t="shared" si="467"/>
        <v>1947.5050490684114</v>
      </c>
      <c r="AT1023" s="102">
        <f t="shared" si="483"/>
        <v>2874.3001986871932</v>
      </c>
      <c r="AU1023" s="103">
        <f t="shared" si="468"/>
        <v>1726.1717062754424</v>
      </c>
      <c r="AV1023" s="103">
        <f t="shared" si="469"/>
        <v>652.13465064056493</v>
      </c>
      <c r="AW1023" s="103">
        <f t="shared" si="470"/>
        <v>2364.0192834298086</v>
      </c>
      <c r="AX1023" s="92">
        <f t="shared" si="471"/>
        <v>1953.6588523184107</v>
      </c>
    </row>
    <row r="1024" spans="1:50" x14ac:dyDescent="0.2">
      <c r="A1024" s="85" t="str">
        <f t="shared" si="472"/>
        <v>2018_2</v>
      </c>
      <c r="B1024" s="59">
        <v>2018</v>
      </c>
      <c r="C1024" s="59">
        <v>2</v>
      </c>
      <c r="D1024" s="83" t="str">
        <f t="shared" si="473"/>
        <v>MMA_Personal</v>
      </c>
      <c r="E1024" s="70" t="s">
        <v>28</v>
      </c>
      <c r="F1024" s="71" t="s">
        <v>14</v>
      </c>
      <c r="G1024" s="88">
        <f t="shared" si="474"/>
        <v>12020.75</v>
      </c>
      <c r="H1024" s="72">
        <v>48083</v>
      </c>
      <c r="I1024" s="88">
        <f t="shared" si="475"/>
        <v>4940528250</v>
      </c>
      <c r="J1024" s="92">
        <f t="shared" si="476"/>
        <v>19762113000</v>
      </c>
      <c r="K1024" s="67">
        <v>1309</v>
      </c>
      <c r="L1024" s="68">
        <v>5123</v>
      </c>
      <c r="M1024" s="68">
        <v>9824</v>
      </c>
      <c r="N1024" s="68">
        <v>8695</v>
      </c>
      <c r="O1024" s="69">
        <v>1902</v>
      </c>
      <c r="P1024" s="67">
        <v>21446326</v>
      </c>
      <c r="Q1024" s="68">
        <v>18794974</v>
      </c>
      <c r="R1024" s="68">
        <v>15430439</v>
      </c>
      <c r="S1024" s="68">
        <v>29617405</v>
      </c>
      <c r="T1024" s="69">
        <v>23058188</v>
      </c>
      <c r="U1024" s="102">
        <f t="shared" si="455"/>
        <v>16383.747899159664</v>
      </c>
      <c r="V1024" s="103">
        <f t="shared" si="456"/>
        <v>3668.7437048604334</v>
      </c>
      <c r="W1024" s="103">
        <f t="shared" si="457"/>
        <v>1570.6880089576548</v>
      </c>
      <c r="X1024" s="103">
        <f t="shared" si="458"/>
        <v>3406.2570442783208</v>
      </c>
      <c r="Y1024" s="92">
        <f t="shared" si="459"/>
        <v>12123.12723449001</v>
      </c>
      <c r="Z1024" s="102">
        <f>Coverages!$C$10*G1024</f>
        <v>2704668750</v>
      </c>
      <c r="AA1024" s="103">
        <f>Coverages!$C$12*G1024</f>
        <v>360622500</v>
      </c>
      <c r="AB1024" s="103">
        <f>Coverages!$C$14*G1024</f>
        <v>1803112500</v>
      </c>
      <c r="AC1024" s="103">
        <f>Coverages!$C$16*G1024</f>
        <v>36062250</v>
      </c>
      <c r="AD1024" s="92">
        <f>Coverages!$C$18*G1024</f>
        <v>36062250</v>
      </c>
      <c r="AE1024" s="106">
        <f t="shared" si="477"/>
        <v>0.10889503566749163</v>
      </c>
      <c r="AF1024" s="107">
        <f t="shared" si="460"/>
        <v>0.42617973088201649</v>
      </c>
      <c r="AG1024" s="107">
        <f t="shared" si="461"/>
        <v>0.81725349915770651</v>
      </c>
      <c r="AH1024" s="107">
        <f t="shared" si="462"/>
        <v>0.72333257076305557</v>
      </c>
      <c r="AI1024" s="108">
        <f t="shared" si="463"/>
        <v>0.15822640018301687</v>
      </c>
      <c r="AJ1024" s="106">
        <f t="shared" si="484"/>
        <v>0.11551504513896457</v>
      </c>
      <c r="AK1024" s="107">
        <f t="shared" si="478"/>
        <v>0.43668904749823234</v>
      </c>
      <c r="AL1024" s="107">
        <f t="shared" si="479"/>
        <v>0.82546633359317301</v>
      </c>
      <c r="AM1024" s="107">
        <f t="shared" si="480"/>
        <v>0.73283945414268625</v>
      </c>
      <c r="AN1024" s="108">
        <f t="shared" si="481"/>
        <v>0.16598221199543023</v>
      </c>
      <c r="AO1024" s="102">
        <f t="shared" si="482"/>
        <v>1784.1088118461826</v>
      </c>
      <c r="AP1024" s="103">
        <f t="shared" si="464"/>
        <v>1563.5442048125117</v>
      </c>
      <c r="AQ1024" s="103">
        <f t="shared" si="465"/>
        <v>1283.6502714056944</v>
      </c>
      <c r="AR1024" s="103">
        <f t="shared" si="466"/>
        <v>2463.8566645176052</v>
      </c>
      <c r="AS1024" s="92">
        <f t="shared" si="467"/>
        <v>1918.198781274047</v>
      </c>
      <c r="AT1024" s="102">
        <f t="shared" si="483"/>
        <v>1789.7463092226044</v>
      </c>
      <c r="AU1024" s="103">
        <f t="shared" si="468"/>
        <v>1568.484753446106</v>
      </c>
      <c r="AV1024" s="103">
        <f t="shared" si="469"/>
        <v>1287.7064001514543</v>
      </c>
      <c r="AW1024" s="103">
        <f t="shared" si="470"/>
        <v>2471.6420559633907</v>
      </c>
      <c r="AX1024" s="92">
        <f t="shared" si="471"/>
        <v>1924.2599814234359</v>
      </c>
    </row>
    <row r="1025" spans="1:50" x14ac:dyDescent="0.2">
      <c r="A1025" s="85" t="str">
        <f t="shared" si="472"/>
        <v>2018_2</v>
      </c>
      <c r="B1025" s="59">
        <v>2018</v>
      </c>
      <c r="C1025" s="59">
        <v>2</v>
      </c>
      <c r="D1025" s="83" t="str">
        <f t="shared" si="473"/>
        <v>LYH_Personal</v>
      </c>
      <c r="E1025" s="70" t="s">
        <v>29</v>
      </c>
      <c r="F1025" s="71" t="s">
        <v>14</v>
      </c>
      <c r="G1025" s="88">
        <f t="shared" si="474"/>
        <v>1310.75</v>
      </c>
      <c r="H1025" s="72">
        <v>5243</v>
      </c>
      <c r="I1025" s="88">
        <f t="shared" si="475"/>
        <v>538718250</v>
      </c>
      <c r="J1025" s="92">
        <f t="shared" si="476"/>
        <v>2154873000</v>
      </c>
      <c r="K1025" s="67">
        <v>169</v>
      </c>
      <c r="L1025" s="68">
        <v>625</v>
      </c>
      <c r="M1025" s="68">
        <v>712</v>
      </c>
      <c r="N1025" s="68">
        <v>1059</v>
      </c>
      <c r="O1025" s="69">
        <v>254</v>
      </c>
      <c r="P1025" s="67">
        <v>3103745</v>
      </c>
      <c r="Q1025" s="68">
        <v>2246369</v>
      </c>
      <c r="R1025" s="68">
        <v>976478</v>
      </c>
      <c r="S1025" s="68">
        <v>3159194</v>
      </c>
      <c r="T1025" s="69">
        <v>2154157</v>
      </c>
      <c r="U1025" s="102">
        <f t="shared" si="455"/>
        <v>18365.3550295858</v>
      </c>
      <c r="V1025" s="103">
        <f t="shared" si="456"/>
        <v>3594.1904</v>
      </c>
      <c r="W1025" s="103">
        <f t="shared" si="457"/>
        <v>1371.4578651685392</v>
      </c>
      <c r="X1025" s="103">
        <f t="shared" si="458"/>
        <v>2983.1860245514636</v>
      </c>
      <c r="Y1025" s="92">
        <f t="shared" si="459"/>
        <v>8480.9330708661419</v>
      </c>
      <c r="Z1025" s="102">
        <f>Coverages!$C$10*G1025</f>
        <v>294918750</v>
      </c>
      <c r="AA1025" s="103">
        <f>Coverages!$C$12*G1025</f>
        <v>39322500</v>
      </c>
      <c r="AB1025" s="103">
        <f>Coverages!$C$14*G1025</f>
        <v>196612500</v>
      </c>
      <c r="AC1025" s="103">
        <f>Coverages!$C$16*G1025</f>
        <v>3932250</v>
      </c>
      <c r="AD1025" s="92">
        <f>Coverages!$C$18*G1025</f>
        <v>3932250</v>
      </c>
      <c r="AE1025" s="106">
        <f t="shared" si="477"/>
        <v>0.1289338165172611</v>
      </c>
      <c r="AF1025" s="107">
        <f t="shared" si="460"/>
        <v>0.47682624451649819</v>
      </c>
      <c r="AG1025" s="107">
        <f t="shared" si="461"/>
        <v>0.5432004577531947</v>
      </c>
      <c r="AH1025" s="107">
        <f t="shared" si="462"/>
        <v>0.80793438870875456</v>
      </c>
      <c r="AI1025" s="108">
        <f t="shared" si="463"/>
        <v>0.19378218577150486</v>
      </c>
      <c r="AJ1025" s="106">
        <f t="shared" si="484"/>
        <v>0.1505015736229397</v>
      </c>
      <c r="AK1025" s="107">
        <f t="shared" si="478"/>
        <v>0.50897017929912902</v>
      </c>
      <c r="AL1025" s="107">
        <f t="shared" si="479"/>
        <v>0.57525863911368857</v>
      </c>
      <c r="AM1025" s="107">
        <f t="shared" si="480"/>
        <v>0.83328619110569813</v>
      </c>
      <c r="AN1025" s="108">
        <f t="shared" si="481"/>
        <v>0.2192199599742421</v>
      </c>
      <c r="AO1025" s="102">
        <f t="shared" si="482"/>
        <v>2367.9153156589737</v>
      </c>
      <c r="AP1025" s="103">
        <f t="shared" si="464"/>
        <v>1713.8043105092504</v>
      </c>
      <c r="AQ1025" s="103">
        <f t="shared" si="465"/>
        <v>744.9765401487698</v>
      </c>
      <c r="AR1025" s="103">
        <f t="shared" si="466"/>
        <v>2410.2185771504865</v>
      </c>
      <c r="AS1025" s="92">
        <f t="shared" si="467"/>
        <v>1643.4537478542818</v>
      </c>
      <c r="AT1025" s="102">
        <f t="shared" si="483"/>
        <v>2375.3975478473812</v>
      </c>
      <c r="AU1025" s="103">
        <f t="shared" si="468"/>
        <v>1719.2196569500309</v>
      </c>
      <c r="AV1025" s="103">
        <f t="shared" si="469"/>
        <v>747.33054639698662</v>
      </c>
      <c r="AW1025" s="103">
        <f t="shared" si="470"/>
        <v>2417.834480852699</v>
      </c>
      <c r="AX1025" s="92">
        <f t="shared" si="471"/>
        <v>1648.646797813052</v>
      </c>
    </row>
    <row r="1026" spans="1:50" x14ac:dyDescent="0.2">
      <c r="A1026" s="85" t="str">
        <f t="shared" si="472"/>
        <v>2018_2</v>
      </c>
      <c r="B1026" s="59">
        <v>2018</v>
      </c>
      <c r="C1026" s="59">
        <v>2</v>
      </c>
      <c r="D1026" s="83" t="str">
        <f t="shared" si="473"/>
        <v>SSA_Personal</v>
      </c>
      <c r="E1026" s="70" t="s">
        <v>30</v>
      </c>
      <c r="F1026" s="71" t="s">
        <v>14</v>
      </c>
      <c r="G1026" s="88">
        <f t="shared" si="474"/>
        <v>2544.5</v>
      </c>
      <c r="H1026" s="72">
        <v>10178</v>
      </c>
      <c r="I1026" s="88">
        <f t="shared" si="475"/>
        <v>1045789500</v>
      </c>
      <c r="J1026" s="92">
        <f t="shared" si="476"/>
        <v>4183158000</v>
      </c>
      <c r="K1026" s="67">
        <v>296</v>
      </c>
      <c r="L1026" s="68">
        <v>1122</v>
      </c>
      <c r="M1026" s="68">
        <v>3494</v>
      </c>
      <c r="N1026" s="68">
        <v>2245</v>
      </c>
      <c r="O1026" s="69">
        <v>1057</v>
      </c>
      <c r="P1026" s="67">
        <v>5591978</v>
      </c>
      <c r="Q1026" s="68">
        <v>1897907</v>
      </c>
      <c r="R1026" s="68">
        <v>2561898</v>
      </c>
      <c r="S1026" s="68">
        <v>7108730</v>
      </c>
      <c r="T1026" s="69">
        <v>5722834</v>
      </c>
      <c r="U1026" s="102">
        <f t="shared" si="455"/>
        <v>18891.817567567567</v>
      </c>
      <c r="V1026" s="103">
        <f t="shared" si="456"/>
        <v>1691.5392156862745</v>
      </c>
      <c r="W1026" s="103">
        <f t="shared" si="457"/>
        <v>733.22781911848881</v>
      </c>
      <c r="X1026" s="103">
        <f t="shared" si="458"/>
        <v>3166.4721603563476</v>
      </c>
      <c r="Y1026" s="92">
        <f t="shared" si="459"/>
        <v>5414.2232734153267</v>
      </c>
      <c r="Z1026" s="102">
        <f>Coverages!$C$10*G1026</f>
        <v>572512500</v>
      </c>
      <c r="AA1026" s="103">
        <f>Coverages!$C$12*G1026</f>
        <v>76335000</v>
      </c>
      <c r="AB1026" s="103">
        <f>Coverages!$C$14*G1026</f>
        <v>381675000</v>
      </c>
      <c r="AC1026" s="103">
        <f>Coverages!$C$16*G1026</f>
        <v>7633500</v>
      </c>
      <c r="AD1026" s="92">
        <f>Coverages!$C$18*G1026</f>
        <v>7633500</v>
      </c>
      <c r="AE1026" s="106">
        <f t="shared" si="477"/>
        <v>0.11632933778738455</v>
      </c>
      <c r="AF1026" s="107">
        <f t="shared" si="460"/>
        <v>0.44095107093731578</v>
      </c>
      <c r="AG1026" s="107">
        <f t="shared" si="461"/>
        <v>1.3731577913146</v>
      </c>
      <c r="AH1026" s="107">
        <f t="shared" si="462"/>
        <v>0.88229514639418349</v>
      </c>
      <c r="AI1026" s="108">
        <f t="shared" si="463"/>
        <v>0.4154057771664374</v>
      </c>
      <c r="AJ1026" s="106">
        <f t="shared" si="484"/>
        <v>0.13113897908618452</v>
      </c>
      <c r="AK1026" s="107">
        <f t="shared" si="478"/>
        <v>0.46388480669195686</v>
      </c>
      <c r="AL1026" s="107">
        <f t="shared" si="479"/>
        <v>1.4062222314251642</v>
      </c>
      <c r="AM1026" s="107">
        <f t="shared" si="480"/>
        <v>0.89718048863276678</v>
      </c>
      <c r="AN1026" s="108">
        <f t="shared" si="481"/>
        <v>0.43816818598249657</v>
      </c>
      <c r="AO1026" s="102">
        <f t="shared" si="482"/>
        <v>2197.672627235213</v>
      </c>
      <c r="AP1026" s="103">
        <f t="shared" si="464"/>
        <v>745.88602868932992</v>
      </c>
      <c r="AQ1026" s="103">
        <f t="shared" si="465"/>
        <v>1006.8374926311652</v>
      </c>
      <c r="AR1026" s="103">
        <f t="shared" si="466"/>
        <v>2793.7630182747102</v>
      </c>
      <c r="AS1026" s="92">
        <f t="shared" si="467"/>
        <v>2249.0996266457064</v>
      </c>
      <c r="AT1026" s="102">
        <f t="shared" si="483"/>
        <v>2204.6169198635603</v>
      </c>
      <c r="AU1026" s="103">
        <f t="shared" si="468"/>
        <v>748.24290877530109</v>
      </c>
      <c r="AV1026" s="103">
        <f t="shared" si="469"/>
        <v>1010.018937442997</v>
      </c>
      <c r="AW1026" s="103">
        <f t="shared" si="470"/>
        <v>2802.5908608262921</v>
      </c>
      <c r="AX1026" s="92">
        <f t="shared" si="471"/>
        <v>2256.2064203347113</v>
      </c>
    </row>
    <row r="1027" spans="1:50" x14ac:dyDescent="0.2">
      <c r="A1027" s="85" t="str">
        <f t="shared" si="472"/>
        <v>2018_2</v>
      </c>
      <c r="B1027" s="59">
        <v>2018</v>
      </c>
      <c r="C1027" s="59">
        <v>2</v>
      </c>
      <c r="D1027" s="83" t="str">
        <f t="shared" si="473"/>
        <v>MML_Personal</v>
      </c>
      <c r="E1027" s="70" t="s">
        <v>31</v>
      </c>
      <c r="F1027" s="71" t="s">
        <v>14</v>
      </c>
      <c r="G1027" s="88">
        <f t="shared" si="474"/>
        <v>8082</v>
      </c>
      <c r="H1027" s="72">
        <v>32328</v>
      </c>
      <c r="I1027" s="88">
        <f t="shared" si="475"/>
        <v>3321702000</v>
      </c>
      <c r="J1027" s="92">
        <f t="shared" si="476"/>
        <v>13286808000</v>
      </c>
      <c r="K1027" s="67">
        <v>685</v>
      </c>
      <c r="L1027" s="68">
        <v>3300</v>
      </c>
      <c r="M1027" s="68">
        <v>9391</v>
      </c>
      <c r="N1027" s="68">
        <v>4582</v>
      </c>
      <c r="O1027" s="69">
        <v>1131</v>
      </c>
      <c r="P1027" s="67">
        <v>11912310</v>
      </c>
      <c r="Q1027" s="68">
        <v>12069351</v>
      </c>
      <c r="R1027" s="68">
        <v>5868937</v>
      </c>
      <c r="S1027" s="68">
        <v>14264205</v>
      </c>
      <c r="T1027" s="69">
        <v>2271819</v>
      </c>
      <c r="U1027" s="102">
        <f t="shared" si="455"/>
        <v>17390.233576642335</v>
      </c>
      <c r="V1027" s="103">
        <f t="shared" si="456"/>
        <v>3657.3790909090908</v>
      </c>
      <c r="W1027" s="103">
        <f t="shared" si="457"/>
        <v>624.95335959961665</v>
      </c>
      <c r="X1027" s="103">
        <f t="shared" si="458"/>
        <v>3113.0958096900918</v>
      </c>
      <c r="Y1027" s="92">
        <f t="shared" si="459"/>
        <v>2008.681697612732</v>
      </c>
      <c r="Z1027" s="102">
        <f>Coverages!$C$10*G1027</f>
        <v>1818450000</v>
      </c>
      <c r="AA1027" s="103">
        <f>Coverages!$C$12*G1027</f>
        <v>242460000</v>
      </c>
      <c r="AB1027" s="103">
        <f>Coverages!$C$14*G1027</f>
        <v>1212300000</v>
      </c>
      <c r="AC1027" s="103">
        <f>Coverages!$C$16*G1027</f>
        <v>24246000</v>
      </c>
      <c r="AD1027" s="92">
        <f>Coverages!$C$18*G1027</f>
        <v>24246000</v>
      </c>
      <c r="AE1027" s="106">
        <f t="shared" si="477"/>
        <v>8.4756248453353125E-2</v>
      </c>
      <c r="AF1027" s="107">
        <f t="shared" si="460"/>
        <v>0.40831477357089829</v>
      </c>
      <c r="AG1027" s="107">
        <f t="shared" si="461"/>
        <v>1.1619648601831229</v>
      </c>
      <c r="AH1027" s="107">
        <f t="shared" si="462"/>
        <v>0.56693887651571395</v>
      </c>
      <c r="AI1027" s="108">
        <f t="shared" si="463"/>
        <v>0.13994060876020786</v>
      </c>
      <c r="AJ1027" s="106">
        <f t="shared" si="484"/>
        <v>9.1974811384073235E-2</v>
      </c>
      <c r="AK1027" s="107">
        <f t="shared" si="478"/>
        <v>0.42105389295768275</v>
      </c>
      <c r="AL1027" s="107">
        <f t="shared" si="479"/>
        <v>1.1732084086265737</v>
      </c>
      <c r="AM1027" s="107">
        <f t="shared" si="480"/>
        <v>0.57978107022559133</v>
      </c>
      <c r="AN1027" s="108">
        <f t="shared" si="481"/>
        <v>0.14893211807619169</v>
      </c>
      <c r="AO1027" s="102">
        <f t="shared" si="482"/>
        <v>1473.9309576837416</v>
      </c>
      <c r="AP1027" s="103">
        <f t="shared" si="464"/>
        <v>1493.3619153674833</v>
      </c>
      <c r="AQ1027" s="103">
        <f t="shared" si="465"/>
        <v>726.17384310814157</v>
      </c>
      <c r="AR1027" s="103">
        <f t="shared" si="466"/>
        <v>1764.9350408314774</v>
      </c>
      <c r="AS1027" s="92">
        <f t="shared" si="467"/>
        <v>281.09613956941354</v>
      </c>
      <c r="AT1027" s="102">
        <f t="shared" si="483"/>
        <v>1478.5883428453399</v>
      </c>
      <c r="AU1027" s="103">
        <f t="shared" si="468"/>
        <v>1498.0806992353914</v>
      </c>
      <c r="AV1027" s="103">
        <f t="shared" si="469"/>
        <v>728.46843585280271</v>
      </c>
      <c r="AW1027" s="103">
        <f t="shared" si="470"/>
        <v>1770.5119521701679</v>
      </c>
      <c r="AX1027" s="92">
        <f t="shared" si="471"/>
        <v>281.98435823568707</v>
      </c>
    </row>
    <row r="1028" spans="1:50" x14ac:dyDescent="0.2">
      <c r="A1028" s="85" t="str">
        <f t="shared" si="472"/>
        <v>2018_2</v>
      </c>
      <c r="B1028" s="59">
        <v>2018</v>
      </c>
      <c r="C1028" s="59">
        <v>2</v>
      </c>
      <c r="D1028" s="83" t="str">
        <f t="shared" si="473"/>
        <v>LMH_Personal</v>
      </c>
      <c r="E1028" s="70" t="s">
        <v>32</v>
      </c>
      <c r="F1028" s="71" t="s">
        <v>14</v>
      </c>
      <c r="G1028" s="88">
        <f t="shared" si="474"/>
        <v>5407.25</v>
      </c>
      <c r="H1028" s="72">
        <v>21629</v>
      </c>
      <c r="I1028" s="88">
        <f t="shared" si="475"/>
        <v>2222379750</v>
      </c>
      <c r="J1028" s="92">
        <f t="shared" si="476"/>
        <v>8889519000</v>
      </c>
      <c r="K1028" s="67">
        <v>309</v>
      </c>
      <c r="L1028" s="68">
        <v>2644</v>
      </c>
      <c r="M1028" s="68">
        <v>4676</v>
      </c>
      <c r="N1028" s="68">
        <v>4460</v>
      </c>
      <c r="O1028" s="69">
        <v>857</v>
      </c>
      <c r="P1028" s="67">
        <v>13014447</v>
      </c>
      <c r="Q1028" s="68">
        <v>10632346</v>
      </c>
      <c r="R1028" s="68">
        <v>5134789</v>
      </c>
      <c r="S1028" s="68">
        <v>16296478</v>
      </c>
      <c r="T1028" s="69">
        <v>10950298</v>
      </c>
      <c r="U1028" s="102">
        <f t="shared" si="455"/>
        <v>42117.951456310679</v>
      </c>
      <c r="V1028" s="103">
        <f t="shared" si="456"/>
        <v>4021.3108925869892</v>
      </c>
      <c r="W1028" s="103">
        <f t="shared" si="457"/>
        <v>1098.1156971770745</v>
      </c>
      <c r="X1028" s="103">
        <f t="shared" si="458"/>
        <v>3653.9188340807177</v>
      </c>
      <c r="Y1028" s="92">
        <f t="shared" si="459"/>
        <v>12777.477246207702</v>
      </c>
      <c r="Z1028" s="102">
        <f>Coverages!$C$10*G1028</f>
        <v>1216631250</v>
      </c>
      <c r="AA1028" s="103">
        <f>Coverages!$C$12*G1028</f>
        <v>162217500</v>
      </c>
      <c r="AB1028" s="103">
        <f>Coverages!$C$14*G1028</f>
        <v>811087500</v>
      </c>
      <c r="AC1028" s="103">
        <f>Coverages!$C$16*G1028</f>
        <v>16221750</v>
      </c>
      <c r="AD1028" s="92">
        <f>Coverages!$C$18*G1028</f>
        <v>16221750</v>
      </c>
      <c r="AE1028" s="106">
        <f t="shared" si="477"/>
        <v>5.714549909843266E-2</v>
      </c>
      <c r="AF1028" s="107">
        <f t="shared" si="460"/>
        <v>0.48897313791668595</v>
      </c>
      <c r="AG1028" s="107">
        <f t="shared" si="461"/>
        <v>0.86476489897822373</v>
      </c>
      <c r="AH1028" s="107">
        <f t="shared" si="462"/>
        <v>0.82481853067640665</v>
      </c>
      <c r="AI1028" s="108">
        <f t="shared" si="463"/>
        <v>0.15849091497526469</v>
      </c>
      <c r="AJ1028" s="106">
        <f t="shared" si="484"/>
        <v>6.4500471555710662E-2</v>
      </c>
      <c r="AK1028" s="107">
        <f t="shared" si="478"/>
        <v>0.50481229485107793</v>
      </c>
      <c r="AL1028" s="107">
        <f t="shared" si="479"/>
        <v>0.87560071038899168</v>
      </c>
      <c r="AM1028" s="107">
        <f t="shared" si="480"/>
        <v>0.83686309189636154</v>
      </c>
      <c r="AN1028" s="108">
        <f t="shared" si="481"/>
        <v>0.17006267149692744</v>
      </c>
      <c r="AO1028" s="102">
        <f t="shared" si="482"/>
        <v>2406.8513569744323</v>
      </c>
      <c r="AP1028" s="103">
        <f t="shared" si="464"/>
        <v>1966.3130056868094</v>
      </c>
      <c r="AQ1028" s="103">
        <f t="shared" si="465"/>
        <v>949.61190993573439</v>
      </c>
      <c r="AR1028" s="103">
        <f t="shared" si="466"/>
        <v>3013.8199639373065</v>
      </c>
      <c r="AS1028" s="92">
        <f t="shared" si="467"/>
        <v>2025.114059827084</v>
      </c>
      <c r="AT1028" s="102">
        <f t="shared" si="483"/>
        <v>2414.4566208015531</v>
      </c>
      <c r="AU1028" s="103">
        <f t="shared" si="468"/>
        <v>1972.5262390597857</v>
      </c>
      <c r="AV1028" s="103">
        <f t="shared" si="469"/>
        <v>952.61253109478912</v>
      </c>
      <c r="AW1028" s="103">
        <f t="shared" si="470"/>
        <v>3023.3431511032973</v>
      </c>
      <c r="AX1028" s="92">
        <f t="shared" si="471"/>
        <v>2031.5130950896341</v>
      </c>
    </row>
    <row r="1029" spans="1:50" x14ac:dyDescent="0.2">
      <c r="A1029" s="85" t="str">
        <f t="shared" si="472"/>
        <v>2018_2</v>
      </c>
      <c r="B1029" s="59">
        <v>2018</v>
      </c>
      <c r="C1029" s="59">
        <v>2</v>
      </c>
      <c r="D1029" s="83" t="str">
        <f t="shared" si="473"/>
        <v>SSL_Personal</v>
      </c>
      <c r="E1029" s="70" t="s">
        <v>33</v>
      </c>
      <c r="F1029" s="71" t="s">
        <v>14</v>
      </c>
      <c r="G1029" s="88">
        <f t="shared" si="474"/>
        <v>4499</v>
      </c>
      <c r="H1029" s="72">
        <v>17996</v>
      </c>
      <c r="I1029" s="88">
        <f t="shared" si="475"/>
        <v>1849089000</v>
      </c>
      <c r="J1029" s="92">
        <f t="shared" si="476"/>
        <v>7396356000</v>
      </c>
      <c r="K1029" s="67">
        <v>676</v>
      </c>
      <c r="L1029" s="68">
        <v>1979</v>
      </c>
      <c r="M1029" s="68">
        <v>6510</v>
      </c>
      <c r="N1029" s="68">
        <v>3095</v>
      </c>
      <c r="O1029" s="69">
        <v>648</v>
      </c>
      <c r="P1029" s="67">
        <v>9885782</v>
      </c>
      <c r="Q1029" s="68">
        <v>7043037</v>
      </c>
      <c r="R1029" s="68">
        <v>8912841</v>
      </c>
      <c r="S1029" s="68">
        <v>9142737</v>
      </c>
      <c r="T1029" s="69">
        <v>1804356</v>
      </c>
      <c r="U1029" s="102">
        <f t="shared" si="455"/>
        <v>14623.937869822485</v>
      </c>
      <c r="V1029" s="103">
        <f t="shared" si="456"/>
        <v>3558.8868115209702</v>
      </c>
      <c r="W1029" s="103">
        <f t="shared" si="457"/>
        <v>1369.1</v>
      </c>
      <c r="X1029" s="103">
        <f t="shared" si="458"/>
        <v>2954.0345718901453</v>
      </c>
      <c r="Y1029" s="92">
        <f t="shared" si="459"/>
        <v>2784.5</v>
      </c>
      <c r="Z1029" s="102">
        <f>Coverages!$C$10*G1029</f>
        <v>1012275000</v>
      </c>
      <c r="AA1029" s="103">
        <f>Coverages!$C$12*G1029</f>
        <v>134970000</v>
      </c>
      <c r="AB1029" s="103">
        <f>Coverages!$C$14*G1029</f>
        <v>674850000</v>
      </c>
      <c r="AC1029" s="103">
        <f>Coverages!$C$16*G1029</f>
        <v>13497000</v>
      </c>
      <c r="AD1029" s="92">
        <f>Coverages!$C$18*G1029</f>
        <v>13497000</v>
      </c>
      <c r="AE1029" s="106">
        <f t="shared" si="477"/>
        <v>0.15025561235830184</v>
      </c>
      <c r="AF1029" s="107">
        <f t="shared" si="460"/>
        <v>0.43987552789508777</v>
      </c>
      <c r="AG1029" s="107">
        <f t="shared" si="461"/>
        <v>1.4469882196043564</v>
      </c>
      <c r="AH1029" s="107">
        <f t="shared" si="462"/>
        <v>0.68793065125583464</v>
      </c>
      <c r="AI1029" s="108">
        <f t="shared" si="463"/>
        <v>0.14403200711269171</v>
      </c>
      <c r="AJ1029" s="106">
        <f t="shared" si="484"/>
        <v>0.16266805996272257</v>
      </c>
      <c r="AK1029" s="107">
        <f t="shared" si="478"/>
        <v>0.45711822101266403</v>
      </c>
      <c r="AL1029" s="107">
        <f t="shared" si="479"/>
        <v>1.4749251355326549</v>
      </c>
      <c r="AM1029" s="107">
        <f t="shared" si="480"/>
        <v>0.70402583028794441</v>
      </c>
      <c r="AN1029" s="108">
        <f t="shared" si="481"/>
        <v>0.15622909613307084</v>
      </c>
      <c r="AO1029" s="102">
        <f t="shared" si="482"/>
        <v>2197.3287397199379</v>
      </c>
      <c r="AP1029" s="103">
        <f t="shared" si="464"/>
        <v>1565.4672149366527</v>
      </c>
      <c r="AQ1029" s="103">
        <f t="shared" si="465"/>
        <v>1981.0715714603245</v>
      </c>
      <c r="AR1029" s="103">
        <f t="shared" si="466"/>
        <v>2032.1709268726383</v>
      </c>
      <c r="AS1029" s="92">
        <f t="shared" si="467"/>
        <v>401.05712380529008</v>
      </c>
      <c r="AT1029" s="102">
        <f t="shared" si="483"/>
        <v>2204.2719457189537</v>
      </c>
      <c r="AU1029" s="103">
        <f t="shared" si="468"/>
        <v>1570.4138399734672</v>
      </c>
      <c r="AV1029" s="103">
        <f t="shared" si="469"/>
        <v>1987.3314395314064</v>
      </c>
      <c r="AW1029" s="103">
        <f t="shared" si="470"/>
        <v>2038.5922607019525</v>
      </c>
      <c r="AX1029" s="92">
        <f t="shared" si="471"/>
        <v>402.32439991997279</v>
      </c>
    </row>
    <row r="1030" spans="1:50" x14ac:dyDescent="0.2">
      <c r="A1030" s="85" t="str">
        <f t="shared" si="472"/>
        <v>2018_2</v>
      </c>
      <c r="B1030" s="59">
        <v>2018</v>
      </c>
      <c r="C1030" s="59">
        <v>2</v>
      </c>
      <c r="D1030" s="83" t="str">
        <f t="shared" si="473"/>
        <v>SSH_Personal</v>
      </c>
      <c r="E1030" s="70" t="s">
        <v>34</v>
      </c>
      <c r="F1030" s="71" t="s">
        <v>14</v>
      </c>
      <c r="G1030" s="88">
        <f t="shared" si="474"/>
        <v>4527.5</v>
      </c>
      <c r="H1030" s="72">
        <v>18110</v>
      </c>
      <c r="I1030" s="88">
        <f t="shared" si="475"/>
        <v>1860802500</v>
      </c>
      <c r="J1030" s="92">
        <f t="shared" si="476"/>
        <v>7443210000</v>
      </c>
      <c r="K1030" s="67">
        <v>550</v>
      </c>
      <c r="L1030" s="68">
        <v>2453</v>
      </c>
      <c r="M1030" s="68">
        <v>5255</v>
      </c>
      <c r="N1030" s="68">
        <v>3585</v>
      </c>
      <c r="O1030" s="69">
        <v>576</v>
      </c>
      <c r="P1030" s="67">
        <v>9853507</v>
      </c>
      <c r="Q1030" s="68">
        <v>11072579</v>
      </c>
      <c r="R1030" s="68">
        <v>13808406</v>
      </c>
      <c r="S1030" s="68">
        <v>16336223</v>
      </c>
      <c r="T1030" s="69">
        <v>2330749</v>
      </c>
      <c r="U1030" s="102">
        <f t="shared" si="455"/>
        <v>17915.467272727274</v>
      </c>
      <c r="V1030" s="103">
        <f t="shared" si="456"/>
        <v>4513.8927843456995</v>
      </c>
      <c r="W1030" s="103">
        <f t="shared" si="457"/>
        <v>2627.6700285442435</v>
      </c>
      <c r="X1030" s="103">
        <f t="shared" si="458"/>
        <v>4556.8264993026496</v>
      </c>
      <c r="Y1030" s="92">
        <f t="shared" si="459"/>
        <v>4046.4392361111113</v>
      </c>
      <c r="Z1030" s="102">
        <f>Coverages!$C$10*G1030</f>
        <v>1018687500</v>
      </c>
      <c r="AA1030" s="103">
        <f>Coverages!$C$12*G1030</f>
        <v>135825000</v>
      </c>
      <c r="AB1030" s="103">
        <f>Coverages!$C$14*G1030</f>
        <v>679125000</v>
      </c>
      <c r="AC1030" s="103">
        <f>Coverages!$C$16*G1030</f>
        <v>13582500</v>
      </c>
      <c r="AD1030" s="92">
        <f>Coverages!$C$18*G1030</f>
        <v>13582500</v>
      </c>
      <c r="AE1030" s="106">
        <f t="shared" si="477"/>
        <v>0.12147984538928769</v>
      </c>
      <c r="AF1030" s="107">
        <f t="shared" si="460"/>
        <v>0.54180011043622311</v>
      </c>
      <c r="AG1030" s="107">
        <f t="shared" si="461"/>
        <v>1.1606847045831032</v>
      </c>
      <c r="AH1030" s="107">
        <f t="shared" si="462"/>
        <v>0.79182771949199338</v>
      </c>
      <c r="AI1030" s="108">
        <f t="shared" si="463"/>
        <v>0.12722252898950856</v>
      </c>
      <c r="AJ1030" s="106">
        <f t="shared" si="484"/>
        <v>0.13279224326181749</v>
      </c>
      <c r="AK1030" s="107">
        <f t="shared" si="478"/>
        <v>0.55905347210670564</v>
      </c>
      <c r="AL1030" s="107">
        <f t="shared" si="479"/>
        <v>1.1756391768457166</v>
      </c>
      <c r="AM1030" s="107">
        <f t="shared" si="480"/>
        <v>0.80588668909651839</v>
      </c>
      <c r="AN1030" s="108">
        <f t="shared" si="481"/>
        <v>0.13876132424770909</v>
      </c>
      <c r="AO1030" s="102">
        <f t="shared" si="482"/>
        <v>2176.3681943677525</v>
      </c>
      <c r="AP1030" s="103">
        <f t="shared" si="464"/>
        <v>2445.6276090557703</v>
      </c>
      <c r="AQ1030" s="103">
        <f t="shared" si="465"/>
        <v>3049.8964108227497</v>
      </c>
      <c r="AR1030" s="103">
        <f t="shared" si="466"/>
        <v>3608.2215350635011</v>
      </c>
      <c r="AS1030" s="92">
        <f t="shared" si="467"/>
        <v>514.79823302043076</v>
      </c>
      <c r="AT1030" s="102">
        <f t="shared" si="483"/>
        <v>2183.2451684090274</v>
      </c>
      <c r="AU1030" s="103">
        <f t="shared" si="468"/>
        <v>2453.3553996132814</v>
      </c>
      <c r="AV1030" s="103">
        <f t="shared" si="469"/>
        <v>3059.5335937682112</v>
      </c>
      <c r="AW1030" s="103">
        <f t="shared" si="470"/>
        <v>3619.6229357529692</v>
      </c>
      <c r="AX1030" s="92">
        <f t="shared" si="471"/>
        <v>516.42491277716385</v>
      </c>
    </row>
    <row r="1031" spans="1:50" x14ac:dyDescent="0.2">
      <c r="A1031" s="85" t="str">
        <f t="shared" si="472"/>
        <v>2018_2</v>
      </c>
      <c r="B1031" s="59">
        <v>2018</v>
      </c>
      <c r="C1031" s="59">
        <v>2</v>
      </c>
      <c r="D1031" s="83" t="str">
        <f t="shared" si="473"/>
        <v>MMH_Personal</v>
      </c>
      <c r="E1031" s="70" t="s">
        <v>35</v>
      </c>
      <c r="F1031" s="71" t="s">
        <v>14</v>
      </c>
      <c r="G1031" s="88">
        <f t="shared" si="474"/>
        <v>6932.75</v>
      </c>
      <c r="H1031" s="72">
        <v>27731</v>
      </c>
      <c r="I1031" s="88">
        <f t="shared" si="475"/>
        <v>2849360250</v>
      </c>
      <c r="J1031" s="92">
        <f t="shared" si="476"/>
        <v>11397441000</v>
      </c>
      <c r="K1031" s="67">
        <v>1155</v>
      </c>
      <c r="L1031" s="68">
        <v>4207</v>
      </c>
      <c r="M1031" s="68">
        <v>4283</v>
      </c>
      <c r="N1031" s="68">
        <v>6871</v>
      </c>
      <c r="O1031" s="69">
        <v>1507</v>
      </c>
      <c r="P1031" s="67">
        <v>15860192</v>
      </c>
      <c r="Q1031" s="68">
        <v>14104864</v>
      </c>
      <c r="R1031" s="68">
        <v>5535151</v>
      </c>
      <c r="S1031" s="68">
        <v>19981788</v>
      </c>
      <c r="T1031" s="69">
        <v>4392862</v>
      </c>
      <c r="U1031" s="102">
        <f t="shared" si="455"/>
        <v>13731.767965367966</v>
      </c>
      <c r="V1031" s="103">
        <f t="shared" si="456"/>
        <v>3352.7130972189207</v>
      </c>
      <c r="W1031" s="103">
        <f t="shared" si="457"/>
        <v>1292.353724025216</v>
      </c>
      <c r="X1031" s="103">
        <f t="shared" si="458"/>
        <v>2908.1338960849948</v>
      </c>
      <c r="Y1031" s="92">
        <f t="shared" si="459"/>
        <v>2914.9714664897147</v>
      </c>
      <c r="Z1031" s="102">
        <f>Coverages!$C$10*G1031</f>
        <v>1559868750</v>
      </c>
      <c r="AA1031" s="103">
        <f>Coverages!$C$12*G1031</f>
        <v>207982500</v>
      </c>
      <c r="AB1031" s="103">
        <f>Coverages!$C$14*G1031</f>
        <v>1039912500</v>
      </c>
      <c r="AC1031" s="103">
        <f>Coverages!$C$16*G1031</f>
        <v>20798250</v>
      </c>
      <c r="AD1031" s="92">
        <f>Coverages!$C$18*G1031</f>
        <v>20798250</v>
      </c>
      <c r="AE1031" s="106">
        <f t="shared" si="477"/>
        <v>0.16660055533518445</v>
      </c>
      <c r="AF1031" s="107">
        <f t="shared" si="460"/>
        <v>0.60682990155421734</v>
      </c>
      <c r="AG1031" s="107">
        <f t="shared" si="461"/>
        <v>0.61779236233817747</v>
      </c>
      <c r="AH1031" s="107">
        <f t="shared" si="462"/>
        <v>0.99109300061303229</v>
      </c>
      <c r="AI1031" s="108">
        <f t="shared" si="463"/>
        <v>0.21737405791352638</v>
      </c>
      <c r="AJ1031" s="106">
        <f t="shared" si="484"/>
        <v>0.1770277618981064</v>
      </c>
      <c r="AK1031" s="107">
        <f t="shared" si="478"/>
        <v>0.62049859105517491</v>
      </c>
      <c r="AL1031" s="107">
        <f t="shared" si="479"/>
        <v>0.63139033298580083</v>
      </c>
      <c r="AM1031" s="107">
        <f t="shared" si="480"/>
        <v>0.99372221540527506</v>
      </c>
      <c r="AN1031" s="108">
        <f t="shared" si="481"/>
        <v>0.2289161391710525</v>
      </c>
      <c r="AO1031" s="102">
        <f t="shared" si="482"/>
        <v>2287.7201687641991</v>
      </c>
      <c r="AP1031" s="103">
        <f t="shared" si="464"/>
        <v>2034.5265587248928</v>
      </c>
      <c r="AQ1031" s="103">
        <f t="shared" si="465"/>
        <v>798.4062601420793</v>
      </c>
      <c r="AR1031" s="103">
        <f t="shared" si="466"/>
        <v>2882.2311492553458</v>
      </c>
      <c r="AS1031" s="92">
        <f t="shared" si="467"/>
        <v>633.63917637301211</v>
      </c>
      <c r="AT1031" s="102">
        <f t="shared" si="483"/>
        <v>2294.9489971651137</v>
      </c>
      <c r="AU1031" s="103">
        <f t="shared" si="468"/>
        <v>2040.9553359726233</v>
      </c>
      <c r="AV1031" s="103">
        <f t="shared" si="469"/>
        <v>800.92909572642475</v>
      </c>
      <c r="AW1031" s="103">
        <f t="shared" si="470"/>
        <v>2891.3385368957638</v>
      </c>
      <c r="AX1031" s="92">
        <f t="shared" si="471"/>
        <v>635.64137442880474</v>
      </c>
    </row>
    <row r="1032" spans="1:50" x14ac:dyDescent="0.2">
      <c r="A1032" s="85" t="str">
        <f t="shared" si="472"/>
        <v>2018_2</v>
      </c>
      <c r="B1032" s="59">
        <v>2018</v>
      </c>
      <c r="C1032" s="59">
        <v>2</v>
      </c>
      <c r="D1032" s="83" t="str">
        <f t="shared" si="473"/>
        <v>SYA_Personal</v>
      </c>
      <c r="E1032" s="70" t="s">
        <v>36</v>
      </c>
      <c r="F1032" s="71" t="s">
        <v>14</v>
      </c>
      <c r="G1032" s="88">
        <f t="shared" si="474"/>
        <v>2041.25</v>
      </c>
      <c r="H1032" s="72">
        <v>8165</v>
      </c>
      <c r="I1032" s="88">
        <f t="shared" si="475"/>
        <v>838953750</v>
      </c>
      <c r="J1032" s="92">
        <f t="shared" si="476"/>
        <v>3355815000</v>
      </c>
      <c r="K1032" s="67">
        <v>329</v>
      </c>
      <c r="L1032" s="68">
        <v>1159</v>
      </c>
      <c r="M1032" s="68">
        <v>645</v>
      </c>
      <c r="N1032" s="68">
        <v>1154</v>
      </c>
      <c r="O1032" s="69">
        <v>176</v>
      </c>
      <c r="P1032" s="67">
        <v>4714959</v>
      </c>
      <c r="Q1032" s="68">
        <v>3904735</v>
      </c>
      <c r="R1032" s="68">
        <v>511932</v>
      </c>
      <c r="S1032" s="68">
        <v>3629422</v>
      </c>
      <c r="T1032" s="69">
        <v>878504</v>
      </c>
      <c r="U1032" s="102">
        <f t="shared" si="455"/>
        <v>14331.182370820668</v>
      </c>
      <c r="V1032" s="103">
        <f t="shared" si="456"/>
        <v>3369.055220017256</v>
      </c>
      <c r="W1032" s="103">
        <f t="shared" si="457"/>
        <v>793.69302325581396</v>
      </c>
      <c r="X1032" s="103">
        <f t="shared" si="458"/>
        <v>3145.0797227036396</v>
      </c>
      <c r="Y1032" s="92">
        <f t="shared" si="459"/>
        <v>4991.5</v>
      </c>
      <c r="Z1032" s="102">
        <f>Coverages!$C$10*G1032</f>
        <v>459281250</v>
      </c>
      <c r="AA1032" s="103">
        <f>Coverages!$C$12*G1032</f>
        <v>61237500</v>
      </c>
      <c r="AB1032" s="103">
        <f>Coverages!$C$14*G1032</f>
        <v>306187500</v>
      </c>
      <c r="AC1032" s="103">
        <f>Coverages!$C$16*G1032</f>
        <v>6123750</v>
      </c>
      <c r="AD1032" s="92">
        <f>Coverages!$C$18*G1032</f>
        <v>6123750</v>
      </c>
      <c r="AE1032" s="106">
        <f t="shared" si="477"/>
        <v>0.16117575015309246</v>
      </c>
      <c r="AF1032" s="107">
        <f t="shared" si="460"/>
        <v>0.56778934476423759</v>
      </c>
      <c r="AG1032" s="107">
        <f t="shared" si="461"/>
        <v>0.31598285364360074</v>
      </c>
      <c r="AH1032" s="107">
        <f t="shared" si="462"/>
        <v>0.56533986527862834</v>
      </c>
      <c r="AI1032" s="108">
        <f t="shared" si="463"/>
        <v>8.6221677893447646E-2</v>
      </c>
      <c r="AJ1032" s="106">
        <f t="shared" si="484"/>
        <v>0.18013814392318528</v>
      </c>
      <c r="AK1032" s="107">
        <f t="shared" si="478"/>
        <v>0.59333688994697475</v>
      </c>
      <c r="AL1032" s="107">
        <f t="shared" si="479"/>
        <v>0.339958651855432</v>
      </c>
      <c r="AM1032" s="107">
        <f t="shared" si="480"/>
        <v>0.59090437880426683</v>
      </c>
      <c r="AN1032" s="108">
        <f t="shared" si="481"/>
        <v>0.10069727485285428</v>
      </c>
      <c r="AO1032" s="102">
        <f t="shared" si="482"/>
        <v>2309.8390691977957</v>
      </c>
      <c r="AP1032" s="103">
        <f t="shared" si="464"/>
        <v>1912.9136558481323</v>
      </c>
      <c r="AQ1032" s="103">
        <f t="shared" si="465"/>
        <v>250.79338640538884</v>
      </c>
      <c r="AR1032" s="103">
        <f t="shared" si="466"/>
        <v>1778.0389467238213</v>
      </c>
      <c r="AS1032" s="92">
        <f t="shared" si="467"/>
        <v>430.3755052051439</v>
      </c>
      <c r="AT1032" s="102">
        <f t="shared" si="483"/>
        <v>2317.1377897725147</v>
      </c>
      <c r="AU1032" s="103">
        <f t="shared" si="468"/>
        <v>1918.9581558497921</v>
      </c>
      <c r="AV1032" s="103">
        <f t="shared" si="469"/>
        <v>251.58585323728644</v>
      </c>
      <c r="AW1032" s="103">
        <f t="shared" si="470"/>
        <v>1783.6572643010766</v>
      </c>
      <c r="AX1032" s="92">
        <f t="shared" si="471"/>
        <v>431.73542269748543</v>
      </c>
    </row>
    <row r="1033" spans="1:50" x14ac:dyDescent="0.2">
      <c r="A1033" s="85" t="str">
        <f t="shared" si="472"/>
        <v>2018_2</v>
      </c>
      <c r="B1033" s="59">
        <v>2018</v>
      </c>
      <c r="C1033" s="59">
        <v>2</v>
      </c>
      <c r="D1033" s="83" t="str">
        <f t="shared" si="473"/>
        <v>LSH_Personal</v>
      </c>
      <c r="E1033" s="70" t="s">
        <v>37</v>
      </c>
      <c r="F1033" s="71" t="s">
        <v>14</v>
      </c>
      <c r="G1033" s="88">
        <f t="shared" si="474"/>
        <v>3818.5</v>
      </c>
      <c r="H1033" s="72">
        <v>15274</v>
      </c>
      <c r="I1033" s="88">
        <f t="shared" si="475"/>
        <v>1569403500</v>
      </c>
      <c r="J1033" s="92">
        <f t="shared" si="476"/>
        <v>6277614000</v>
      </c>
      <c r="K1033" s="67">
        <v>649</v>
      </c>
      <c r="L1033" s="68">
        <v>2559</v>
      </c>
      <c r="M1033" s="68">
        <v>3743</v>
      </c>
      <c r="N1033" s="68">
        <v>4593</v>
      </c>
      <c r="O1033" s="69">
        <v>916</v>
      </c>
      <c r="P1033" s="67">
        <v>10466031</v>
      </c>
      <c r="Q1033" s="68">
        <v>6921174</v>
      </c>
      <c r="R1033" s="68">
        <v>3954633</v>
      </c>
      <c r="S1033" s="68">
        <v>14465853</v>
      </c>
      <c r="T1033" s="69">
        <v>4960044</v>
      </c>
      <c r="U1033" s="102">
        <f t="shared" si="455"/>
        <v>16126.395993836672</v>
      </c>
      <c r="V1033" s="103">
        <f t="shared" si="456"/>
        <v>2704.6400937866356</v>
      </c>
      <c r="W1033" s="103">
        <f t="shared" si="457"/>
        <v>1056.5410098851189</v>
      </c>
      <c r="X1033" s="103">
        <f t="shared" si="458"/>
        <v>3149.5434356629653</v>
      </c>
      <c r="Y1033" s="92">
        <f t="shared" si="459"/>
        <v>5414.8951965065498</v>
      </c>
      <c r="Z1033" s="102">
        <f>Coverages!$C$10*G1033</f>
        <v>859162500</v>
      </c>
      <c r="AA1033" s="103">
        <f>Coverages!$C$12*G1033</f>
        <v>114555000</v>
      </c>
      <c r="AB1033" s="103">
        <f>Coverages!$C$14*G1033</f>
        <v>572775000</v>
      </c>
      <c r="AC1033" s="103">
        <f>Coverages!$C$16*G1033</f>
        <v>11455500</v>
      </c>
      <c r="AD1033" s="92">
        <f>Coverages!$C$18*G1033</f>
        <v>11455500</v>
      </c>
      <c r="AE1033" s="106">
        <f t="shared" si="477"/>
        <v>0.16996202697394264</v>
      </c>
      <c r="AF1033" s="107">
        <f t="shared" si="460"/>
        <v>0.67015843917768758</v>
      </c>
      <c r="AG1033" s="107">
        <f t="shared" si="461"/>
        <v>0.98022783815634407</v>
      </c>
      <c r="AH1033" s="107">
        <f t="shared" si="462"/>
        <v>1.2028283357339269</v>
      </c>
      <c r="AI1033" s="108">
        <f t="shared" si="463"/>
        <v>0.2398847715071363</v>
      </c>
      <c r="AJ1033" s="106">
        <f t="shared" si="484"/>
        <v>0.18412434866815791</v>
      </c>
      <c r="AK1033" s="107">
        <f t="shared" si="478"/>
        <v>0.68788608055235678</v>
      </c>
      <c r="AL1033" s="107">
        <f t="shared" si="479"/>
        <v>0.98547712273794574</v>
      </c>
      <c r="AM1033" s="107">
        <f t="shared" si="480"/>
        <v>1.2214524514937966</v>
      </c>
      <c r="AN1033" s="108">
        <f t="shared" si="481"/>
        <v>0.25598568733659938</v>
      </c>
      <c r="AO1033" s="102">
        <f t="shared" si="482"/>
        <v>2740.874950896949</v>
      </c>
      <c r="AP1033" s="103">
        <f t="shared" si="464"/>
        <v>1812.537383789446</v>
      </c>
      <c r="AQ1033" s="103">
        <f t="shared" si="465"/>
        <v>1035.6509100432106</v>
      </c>
      <c r="AR1033" s="103">
        <f t="shared" si="466"/>
        <v>3788.360089040199</v>
      </c>
      <c r="AS1033" s="92">
        <f t="shared" si="467"/>
        <v>1298.9508969490637</v>
      </c>
      <c r="AT1033" s="102">
        <f t="shared" si="483"/>
        <v>2749.5356756476958</v>
      </c>
      <c r="AU1033" s="103">
        <f t="shared" si="468"/>
        <v>1818.264710888518</v>
      </c>
      <c r="AV1033" s="103">
        <f t="shared" si="469"/>
        <v>1038.9234006275803</v>
      </c>
      <c r="AW1033" s="103">
        <f t="shared" si="470"/>
        <v>3800.3306986359253</v>
      </c>
      <c r="AX1033" s="92">
        <f t="shared" si="471"/>
        <v>1303.055373214765</v>
      </c>
    </row>
    <row r="1034" spans="1:50" x14ac:dyDescent="0.2">
      <c r="A1034" s="85" t="str">
        <f t="shared" si="472"/>
        <v>2018_2</v>
      </c>
      <c r="B1034" s="59">
        <v>2018</v>
      </c>
      <c r="C1034" s="59">
        <v>2</v>
      </c>
      <c r="D1034" s="83" t="str">
        <f t="shared" si="473"/>
        <v>SYH_Personal</v>
      </c>
      <c r="E1034" s="70" t="s">
        <v>38</v>
      </c>
      <c r="F1034" s="71" t="s">
        <v>14</v>
      </c>
      <c r="G1034" s="88">
        <f t="shared" si="474"/>
        <v>2004</v>
      </c>
      <c r="H1034" s="72">
        <v>8016</v>
      </c>
      <c r="I1034" s="88">
        <f t="shared" si="475"/>
        <v>823644000</v>
      </c>
      <c r="J1034" s="92">
        <f t="shared" si="476"/>
        <v>3294576000</v>
      </c>
      <c r="K1034" s="67">
        <v>379</v>
      </c>
      <c r="L1034" s="68">
        <v>1601</v>
      </c>
      <c r="M1034" s="68">
        <v>1121</v>
      </c>
      <c r="N1034" s="68">
        <v>2941</v>
      </c>
      <c r="O1034" s="69">
        <v>45</v>
      </c>
      <c r="P1034" s="67">
        <v>5280748</v>
      </c>
      <c r="Q1034" s="68">
        <v>4598923</v>
      </c>
      <c r="R1034" s="68">
        <v>1927110</v>
      </c>
      <c r="S1034" s="68">
        <v>7370741</v>
      </c>
      <c r="T1034" s="69">
        <v>371531</v>
      </c>
      <c r="U1034" s="102">
        <f t="shared" si="455"/>
        <v>13933.372031662269</v>
      </c>
      <c r="V1034" s="103">
        <f t="shared" si="456"/>
        <v>2872.531542785759</v>
      </c>
      <c r="W1034" s="103">
        <f t="shared" si="457"/>
        <v>1719.0990187332739</v>
      </c>
      <c r="X1034" s="103">
        <f t="shared" si="458"/>
        <v>2506.2023121387283</v>
      </c>
      <c r="Y1034" s="92">
        <f t="shared" si="459"/>
        <v>8256.2444444444445</v>
      </c>
      <c r="Z1034" s="102">
        <f>Coverages!$C$10*G1034</f>
        <v>450900000</v>
      </c>
      <c r="AA1034" s="103">
        <f>Coverages!$C$12*G1034</f>
        <v>60120000</v>
      </c>
      <c r="AB1034" s="103">
        <f>Coverages!$C$14*G1034</f>
        <v>300600000</v>
      </c>
      <c r="AC1034" s="103">
        <f>Coverages!$C$16*G1034</f>
        <v>6012000</v>
      </c>
      <c r="AD1034" s="92">
        <f>Coverages!$C$18*G1034</f>
        <v>6012000</v>
      </c>
      <c r="AE1034" s="106">
        <f t="shared" si="477"/>
        <v>0.18912175648702595</v>
      </c>
      <c r="AF1034" s="107">
        <f t="shared" si="460"/>
        <v>0.7989021956087824</v>
      </c>
      <c r="AG1034" s="107">
        <f t="shared" si="461"/>
        <v>0.55938123752495006</v>
      </c>
      <c r="AH1034" s="107">
        <f t="shared" si="462"/>
        <v>1.467564870259481</v>
      </c>
      <c r="AI1034" s="108">
        <f t="shared" si="463"/>
        <v>2.2455089820359281E-2</v>
      </c>
      <c r="AJ1034" s="106">
        <f t="shared" si="484"/>
        <v>0.20950417115833087</v>
      </c>
      <c r="AK1034" s="107">
        <f t="shared" si="478"/>
        <v>0.81976427214055503</v>
      </c>
      <c r="AL1034" s="107">
        <f t="shared" si="479"/>
        <v>0.58522123716774488</v>
      </c>
      <c r="AM1034" s="107">
        <f t="shared" si="480"/>
        <v>1.5106796977672541</v>
      </c>
      <c r="AN1034" s="108">
        <f t="shared" si="481"/>
        <v>3.0166482522743475E-2</v>
      </c>
      <c r="AO1034" s="102">
        <f t="shared" si="482"/>
        <v>2635.1037924151697</v>
      </c>
      <c r="AP1034" s="103">
        <f t="shared" si="464"/>
        <v>2294.8717564870258</v>
      </c>
      <c r="AQ1034" s="103">
        <f t="shared" si="465"/>
        <v>961.63173652694616</v>
      </c>
      <c r="AR1034" s="103">
        <f t="shared" si="466"/>
        <v>3678.0144710578843</v>
      </c>
      <c r="AS1034" s="92">
        <f t="shared" si="467"/>
        <v>185.39471057884231</v>
      </c>
      <c r="AT1034" s="102">
        <f t="shared" si="483"/>
        <v>2643.4302972884725</v>
      </c>
      <c r="AU1034" s="103">
        <f t="shared" si="468"/>
        <v>2302.1231827568354</v>
      </c>
      <c r="AV1034" s="103">
        <f t="shared" si="469"/>
        <v>964.67033840804152</v>
      </c>
      <c r="AW1034" s="103">
        <f t="shared" si="470"/>
        <v>3689.6364062186522</v>
      </c>
      <c r="AX1034" s="92">
        <f t="shared" si="471"/>
        <v>185.98052809599767</v>
      </c>
    </row>
    <row r="1035" spans="1:50" x14ac:dyDescent="0.2">
      <c r="A1035" s="85" t="str">
        <f t="shared" si="472"/>
        <v>2018_2</v>
      </c>
      <c r="B1035" s="59">
        <v>2018</v>
      </c>
      <c r="C1035" s="59">
        <v>2</v>
      </c>
      <c r="D1035" s="83" t="str">
        <f t="shared" si="473"/>
        <v>MSH_Personal</v>
      </c>
      <c r="E1035" s="70" t="s">
        <v>39</v>
      </c>
      <c r="F1035" s="71" t="s">
        <v>14</v>
      </c>
      <c r="G1035" s="88">
        <f t="shared" si="474"/>
        <v>5081</v>
      </c>
      <c r="H1035" s="72">
        <v>20324</v>
      </c>
      <c r="I1035" s="88">
        <f t="shared" si="475"/>
        <v>2088291000</v>
      </c>
      <c r="J1035" s="92">
        <f t="shared" si="476"/>
        <v>8353164000</v>
      </c>
      <c r="K1035" s="67">
        <v>905</v>
      </c>
      <c r="L1035" s="68">
        <v>3442</v>
      </c>
      <c r="M1035" s="68">
        <v>1005</v>
      </c>
      <c r="N1035" s="68">
        <v>3486</v>
      </c>
      <c r="O1035" s="69">
        <v>2264</v>
      </c>
      <c r="P1035" s="67">
        <v>11943064</v>
      </c>
      <c r="Q1035" s="68">
        <v>8521145</v>
      </c>
      <c r="R1035" s="68">
        <v>819093</v>
      </c>
      <c r="S1035" s="68">
        <v>10106222</v>
      </c>
      <c r="T1035" s="69">
        <v>11070060</v>
      </c>
      <c r="U1035" s="102">
        <f t="shared" ref="U1035:U1098" si="485">P1035/K1035</f>
        <v>13196.755801104973</v>
      </c>
      <c r="V1035" s="103">
        <f t="shared" ref="V1035:V1098" si="486">Q1035/L1035</f>
        <v>2475.6377106333525</v>
      </c>
      <c r="W1035" s="103">
        <f t="shared" ref="W1035:W1098" si="487">R1035/M1035</f>
        <v>815.01791044776121</v>
      </c>
      <c r="X1035" s="103">
        <f t="shared" ref="X1035:X1098" si="488">S1035/N1035</f>
        <v>2899.0883534136547</v>
      </c>
      <c r="Y1035" s="92">
        <f t="shared" ref="Y1035:Y1098" si="489">T1035/O1035</f>
        <v>4889.6024734982329</v>
      </c>
      <c r="Z1035" s="102">
        <f>Coverages!$C$10*G1035</f>
        <v>1143225000</v>
      </c>
      <c r="AA1035" s="103">
        <f>Coverages!$C$12*G1035</f>
        <v>152430000</v>
      </c>
      <c r="AB1035" s="103">
        <f>Coverages!$C$14*G1035</f>
        <v>762150000</v>
      </c>
      <c r="AC1035" s="103">
        <f>Coverages!$C$16*G1035</f>
        <v>15243000</v>
      </c>
      <c r="AD1035" s="92">
        <f>Coverages!$C$18*G1035</f>
        <v>15243000</v>
      </c>
      <c r="AE1035" s="106">
        <f t="shared" si="477"/>
        <v>0.17811454438102736</v>
      </c>
      <c r="AF1035" s="107">
        <f t="shared" ref="AF1035:AF1098" si="490">L1035/$G1035</f>
        <v>0.67742570360165322</v>
      </c>
      <c r="AG1035" s="107">
        <f t="shared" ref="AG1035:AG1098" si="491">M1035/$G1035</f>
        <v>0.19779570950600275</v>
      </c>
      <c r="AH1035" s="107">
        <f t="shared" ref="AH1035:AH1098" si="492">N1035/$G1035</f>
        <v>0.68608541625664243</v>
      </c>
      <c r="AI1035" s="108">
        <f t="shared" ref="AI1035:AI1098" si="493">O1035/$G1035</f>
        <v>0.44558157842944301</v>
      </c>
      <c r="AJ1035" s="106">
        <f t="shared" si="484"/>
        <v>0.19062106960222652</v>
      </c>
      <c r="AK1035" s="107">
        <f t="shared" si="478"/>
        <v>0.69270583322532231</v>
      </c>
      <c r="AL1035" s="107">
        <f t="shared" si="479"/>
        <v>0.2108163469782901</v>
      </c>
      <c r="AM1035" s="107">
        <f t="shared" si="480"/>
        <v>0.70125508732087904</v>
      </c>
      <c r="AN1035" s="108">
        <f t="shared" si="481"/>
        <v>0.46182822614015867</v>
      </c>
      <c r="AO1035" s="102">
        <f t="shared" si="482"/>
        <v>2350.534146821492</v>
      </c>
      <c r="AP1035" s="103">
        <f t="shared" ref="AP1035:AP1098" si="494">Q1035/$G1035</f>
        <v>1677.0606179885849</v>
      </c>
      <c r="AQ1035" s="103">
        <f t="shared" ref="AQ1035:AQ1098" si="495">R1035/$G1035</f>
        <v>161.20704585711474</v>
      </c>
      <c r="AR1035" s="103">
        <f t="shared" ref="AR1035:AR1098" si="496">S1035/$G1035</f>
        <v>1989.0222397165912</v>
      </c>
      <c r="AS1035" s="92">
        <f t="shared" ref="AS1035:AS1098" si="497">T1035/$G1035</f>
        <v>2178.7167880338516</v>
      </c>
      <c r="AT1035" s="102">
        <f t="shared" si="483"/>
        <v>2357.9614573072149</v>
      </c>
      <c r="AU1035" s="103">
        <f t="shared" ref="AU1035:AU1098" si="498">AP1035*($AJ$2171/$AE$2171)</f>
        <v>1682.3598602608249</v>
      </c>
      <c r="AV1035" s="103">
        <f t="shared" ref="AV1035:AV1098" si="499">AQ1035*($AJ$2171/$AE$2171)</f>
        <v>161.71643423749038</v>
      </c>
      <c r="AW1035" s="103">
        <f t="shared" ref="AW1035:AW1098" si="500">AR1035*($AJ$2171/$AE$2171)</f>
        <v>1995.3072306227477</v>
      </c>
      <c r="AX1035" s="92">
        <f t="shared" ref="AX1035:AX1098" si="501">AS1035*($AJ$2171/$AE$2171)</f>
        <v>2185.6011832540048</v>
      </c>
    </row>
    <row r="1036" spans="1:50" x14ac:dyDescent="0.2">
      <c r="A1036" s="85" t="str">
        <f t="shared" ref="A1036:A1099" si="502">B1036&amp;"_"&amp;C1036</f>
        <v>2018_2</v>
      </c>
      <c r="B1036" s="59">
        <v>2018</v>
      </c>
      <c r="C1036" s="59">
        <v>2</v>
      </c>
      <c r="D1036" s="83" t="str">
        <f t="shared" ref="D1036:D1099" si="503">E1036&amp;"_"&amp;F1036</f>
        <v>SMH_Personal</v>
      </c>
      <c r="E1036" s="70" t="s">
        <v>40</v>
      </c>
      <c r="F1036" s="71" t="s">
        <v>14</v>
      </c>
      <c r="G1036" s="88">
        <f t="shared" ref="G1036:G1099" si="504">H1036/4</f>
        <v>3895.75</v>
      </c>
      <c r="H1036" s="72">
        <v>15583</v>
      </c>
      <c r="I1036" s="88">
        <f t="shared" ref="I1036:I1099" si="505">SUM(Z1036:AD1036)</f>
        <v>1601153250</v>
      </c>
      <c r="J1036" s="92">
        <f t="shared" ref="J1036:J1099" si="506">I1036*4</f>
        <v>6404613000</v>
      </c>
      <c r="K1036" s="67">
        <v>558</v>
      </c>
      <c r="L1036" s="68">
        <v>2502</v>
      </c>
      <c r="M1036" s="68">
        <v>5268</v>
      </c>
      <c r="N1036" s="68">
        <v>4351</v>
      </c>
      <c r="O1036" s="69">
        <v>631</v>
      </c>
      <c r="P1036" s="67">
        <v>8246274</v>
      </c>
      <c r="Q1036" s="68">
        <v>10367639</v>
      </c>
      <c r="R1036" s="68">
        <v>3606801</v>
      </c>
      <c r="S1036" s="68">
        <v>15405337</v>
      </c>
      <c r="T1036" s="69">
        <v>1796112</v>
      </c>
      <c r="U1036" s="102">
        <f t="shared" si="485"/>
        <v>14778.268817204302</v>
      </c>
      <c r="V1036" s="103">
        <f t="shared" si="486"/>
        <v>4143.7406075139888</v>
      </c>
      <c r="W1036" s="103">
        <f t="shared" si="487"/>
        <v>684.66230068337131</v>
      </c>
      <c r="X1036" s="103">
        <f t="shared" si="488"/>
        <v>3540.6428407262697</v>
      </c>
      <c r="Y1036" s="92">
        <f t="shared" si="489"/>
        <v>2846.4532488114105</v>
      </c>
      <c r="Z1036" s="102">
        <f>Coverages!$C$10*G1036</f>
        <v>876543750</v>
      </c>
      <c r="AA1036" s="103">
        <f>Coverages!$C$12*G1036</f>
        <v>116872500</v>
      </c>
      <c r="AB1036" s="103">
        <f>Coverages!$C$14*G1036</f>
        <v>584362500</v>
      </c>
      <c r="AC1036" s="103">
        <f>Coverages!$C$16*G1036</f>
        <v>11687250</v>
      </c>
      <c r="AD1036" s="92">
        <f>Coverages!$C$18*G1036</f>
        <v>11687250</v>
      </c>
      <c r="AE1036" s="106">
        <f t="shared" ref="AE1036:AE1099" si="507">K1036/$G1036</f>
        <v>0.1432330103317718</v>
      </c>
      <c r="AF1036" s="107">
        <f t="shared" si="490"/>
        <v>0.64223833664891228</v>
      </c>
      <c r="AG1036" s="107">
        <f t="shared" si="491"/>
        <v>1.352242828723609</v>
      </c>
      <c r="AH1036" s="107">
        <f t="shared" si="492"/>
        <v>1.1168581146120773</v>
      </c>
      <c r="AI1036" s="108">
        <f t="shared" si="493"/>
        <v>0.1619713790669319</v>
      </c>
      <c r="AJ1036" s="106">
        <f t="shared" si="484"/>
        <v>0.15631016630826058</v>
      </c>
      <c r="AK1036" s="107">
        <f t="shared" ref="AK1036:AK1099" si="508">L1036/$G1036+2.33*(L1036*ABS(($G1036-L1036))/$G1036^3)^0.5</f>
        <v>0.66013225267370179</v>
      </c>
      <c r="AL1036" s="107">
        <f t="shared" ref="AL1036:AL1099" si="509">M1036/$G1036+2.33*(M1036*ABS(($G1036-M1036))/$G1036^3)^0.5</f>
        <v>1.3780065626223621</v>
      </c>
      <c r="AM1036" s="107">
        <f t="shared" ref="AM1036:AM1099" si="510">N1036/$G1036+2.33*(N1036*ABS(($G1036-N1036))/$G1036^3)^0.5</f>
        <v>1.130344290543799</v>
      </c>
      <c r="AN1036" s="108">
        <f t="shared" ref="AN1036:AN1099" si="511">O1036/$G1036+2.33*(O1036*ABS(($G1036-O1036))/$G1036^3)^0.5</f>
        <v>0.17572474337166566</v>
      </c>
      <c r="AO1036" s="102">
        <f t="shared" ref="AO1036:AO1099" si="512">P1036/$G1036</f>
        <v>2116.7359301803249</v>
      </c>
      <c r="AP1036" s="103">
        <f t="shared" si="494"/>
        <v>2661.2690752743374</v>
      </c>
      <c r="AQ1036" s="103">
        <f t="shared" si="495"/>
        <v>925.82968619649614</v>
      </c>
      <c r="AR1036" s="103">
        <f t="shared" si="496"/>
        <v>3954.3956876082912</v>
      </c>
      <c r="AS1036" s="92">
        <f t="shared" si="497"/>
        <v>461.04395815953285</v>
      </c>
      <c r="AT1036" s="102">
        <f t="shared" ref="AT1036:AT1099" si="513">AO1036*($AJ$2171/$AE$2171)</f>
        <v>2123.4244758417417</v>
      </c>
      <c r="AU1036" s="103">
        <f t="shared" si="498"/>
        <v>2669.6782582401943</v>
      </c>
      <c r="AV1036" s="103">
        <f t="shared" si="499"/>
        <v>928.75515934717544</v>
      </c>
      <c r="AW1036" s="103">
        <f t="shared" si="500"/>
        <v>3966.8909430356534</v>
      </c>
      <c r="AX1036" s="92">
        <f t="shared" si="501"/>
        <v>462.50078303886852</v>
      </c>
    </row>
    <row r="1037" spans="1:50" x14ac:dyDescent="0.2">
      <c r="A1037" s="85" t="str">
        <f t="shared" si="502"/>
        <v>2018_3</v>
      </c>
      <c r="B1037" s="59">
        <v>2018</v>
      </c>
      <c r="C1037" s="59">
        <v>3</v>
      </c>
      <c r="D1037" s="83" t="str">
        <f t="shared" si="503"/>
        <v>SML_Personal</v>
      </c>
      <c r="E1037" s="70" t="s">
        <v>13</v>
      </c>
      <c r="F1037" s="71" t="s">
        <v>14</v>
      </c>
      <c r="G1037" s="88">
        <f t="shared" si="504"/>
        <v>5917</v>
      </c>
      <c r="H1037" s="72">
        <v>23668</v>
      </c>
      <c r="I1037" s="88">
        <f t="shared" si="505"/>
        <v>2431887000</v>
      </c>
      <c r="J1037" s="92">
        <f t="shared" si="506"/>
        <v>9727548000</v>
      </c>
      <c r="K1037" s="67">
        <v>135</v>
      </c>
      <c r="L1037" s="68">
        <v>2566</v>
      </c>
      <c r="M1037" s="68">
        <v>1453</v>
      </c>
      <c r="N1037" s="68">
        <v>4712</v>
      </c>
      <c r="O1037" s="69">
        <v>569</v>
      </c>
      <c r="P1037" s="67">
        <v>2564741</v>
      </c>
      <c r="Q1037" s="68">
        <v>5213070</v>
      </c>
      <c r="R1037" s="68">
        <v>2455098</v>
      </c>
      <c r="S1037" s="68">
        <v>8631292</v>
      </c>
      <c r="T1037" s="69">
        <v>1795873</v>
      </c>
      <c r="U1037" s="102">
        <f t="shared" si="485"/>
        <v>18998.08148148148</v>
      </c>
      <c r="V1037" s="103">
        <f t="shared" si="486"/>
        <v>2031.5939204988308</v>
      </c>
      <c r="W1037" s="103">
        <f t="shared" si="487"/>
        <v>1689.6751548520303</v>
      </c>
      <c r="X1037" s="103">
        <f t="shared" si="488"/>
        <v>1831.7682512733447</v>
      </c>
      <c r="Y1037" s="92">
        <f t="shared" si="489"/>
        <v>3156.1915641476276</v>
      </c>
      <c r="Z1037" s="102">
        <f>Coverages!$C$10*G1037</f>
        <v>1331325000</v>
      </c>
      <c r="AA1037" s="103">
        <f>Coverages!$C$12*G1037</f>
        <v>177510000</v>
      </c>
      <c r="AB1037" s="103">
        <f>Coverages!$C$14*G1037</f>
        <v>887550000</v>
      </c>
      <c r="AC1037" s="103">
        <f>Coverages!$C$16*G1037</f>
        <v>17751000</v>
      </c>
      <c r="AD1037" s="92">
        <f>Coverages!$C$18*G1037</f>
        <v>17751000</v>
      </c>
      <c r="AE1037" s="106">
        <f t="shared" si="507"/>
        <v>2.2815616021632585E-2</v>
      </c>
      <c r="AF1037" s="107">
        <f t="shared" si="490"/>
        <v>0.43366570897414231</v>
      </c>
      <c r="AG1037" s="107">
        <f t="shared" si="491"/>
        <v>0.24556363021801589</v>
      </c>
      <c r="AH1037" s="107">
        <f t="shared" si="492"/>
        <v>0.79634950143653882</v>
      </c>
      <c r="AI1037" s="108">
        <f t="shared" si="493"/>
        <v>9.6163596417103259E-2</v>
      </c>
      <c r="AJ1037" s="106">
        <f t="shared" ref="AJ1037:AJ1100" si="514">K1037/$G1037+2.33*(K1037*ABS(($G1037-K1037))/$G1037^3)^0.5</f>
        <v>2.7338438011418036E-2</v>
      </c>
      <c r="AK1037" s="107">
        <f t="shared" si="508"/>
        <v>0.4486770367177334</v>
      </c>
      <c r="AL1037" s="107">
        <f t="shared" si="509"/>
        <v>0.25860125467502204</v>
      </c>
      <c r="AM1037" s="107">
        <f t="shared" si="510"/>
        <v>0.80854781327383818</v>
      </c>
      <c r="AN1037" s="108">
        <f t="shared" si="511"/>
        <v>0.10509367744677617</v>
      </c>
      <c r="AO1037" s="102">
        <f t="shared" si="512"/>
        <v>433.45293222917019</v>
      </c>
      <c r="AP1037" s="103">
        <f t="shared" si="494"/>
        <v>881.03261788068278</v>
      </c>
      <c r="AQ1037" s="103">
        <f t="shared" si="495"/>
        <v>414.9227649146527</v>
      </c>
      <c r="AR1037" s="103">
        <f t="shared" si="496"/>
        <v>1458.7277336488085</v>
      </c>
      <c r="AS1037" s="92">
        <f t="shared" si="497"/>
        <v>303.51073178975832</v>
      </c>
      <c r="AT1037" s="102">
        <f t="shared" si="513"/>
        <v>434.82257389677437</v>
      </c>
      <c r="AU1037" s="103">
        <f t="shared" si="498"/>
        <v>883.81653948841529</v>
      </c>
      <c r="AV1037" s="103">
        <f t="shared" si="499"/>
        <v>416.23385422887651</v>
      </c>
      <c r="AW1037" s="103">
        <f t="shared" si="500"/>
        <v>1463.3370790635925</v>
      </c>
      <c r="AX1037" s="92">
        <f t="shared" si="501"/>
        <v>304.46977696840418</v>
      </c>
    </row>
    <row r="1038" spans="1:50" x14ac:dyDescent="0.2">
      <c r="A1038" s="85" t="str">
        <f t="shared" si="502"/>
        <v>2018_3</v>
      </c>
      <c r="B1038" s="59">
        <v>2018</v>
      </c>
      <c r="C1038" s="59">
        <v>3</v>
      </c>
      <c r="D1038" s="83" t="str">
        <f t="shared" si="503"/>
        <v>LSL_Personal</v>
      </c>
      <c r="E1038" s="70" t="s">
        <v>15</v>
      </c>
      <c r="F1038" s="71" t="s">
        <v>14</v>
      </c>
      <c r="G1038" s="88">
        <f t="shared" si="504"/>
        <v>1385.5</v>
      </c>
      <c r="H1038" s="72">
        <v>5542</v>
      </c>
      <c r="I1038" s="88">
        <f t="shared" si="505"/>
        <v>569440500</v>
      </c>
      <c r="J1038" s="92">
        <f t="shared" si="506"/>
        <v>2277762000</v>
      </c>
      <c r="K1038" s="67">
        <v>27</v>
      </c>
      <c r="L1038" s="68">
        <v>350</v>
      </c>
      <c r="M1038" s="68">
        <v>1111</v>
      </c>
      <c r="N1038" s="68">
        <v>653</v>
      </c>
      <c r="O1038" s="69">
        <v>77</v>
      </c>
      <c r="P1038" s="67">
        <v>773588</v>
      </c>
      <c r="Q1038" s="68">
        <v>1167563</v>
      </c>
      <c r="R1038" s="68">
        <v>2128895</v>
      </c>
      <c r="S1038" s="68">
        <v>2033278</v>
      </c>
      <c r="T1038" s="69">
        <v>602782</v>
      </c>
      <c r="U1038" s="102">
        <f t="shared" si="485"/>
        <v>28651.407407407409</v>
      </c>
      <c r="V1038" s="103">
        <f t="shared" si="486"/>
        <v>3335.8942857142856</v>
      </c>
      <c r="W1038" s="103">
        <f t="shared" si="487"/>
        <v>1916.1971197119713</v>
      </c>
      <c r="X1038" s="103">
        <f t="shared" si="488"/>
        <v>3113.748851454824</v>
      </c>
      <c r="Y1038" s="92">
        <f t="shared" si="489"/>
        <v>7828.3376623376626</v>
      </c>
      <c r="Z1038" s="102">
        <f>Coverages!$C$10*G1038</f>
        <v>311737500</v>
      </c>
      <c r="AA1038" s="103">
        <f>Coverages!$C$12*G1038</f>
        <v>41565000</v>
      </c>
      <c r="AB1038" s="103">
        <f>Coverages!$C$14*G1038</f>
        <v>207825000</v>
      </c>
      <c r="AC1038" s="103">
        <f>Coverages!$C$16*G1038</f>
        <v>4156500</v>
      </c>
      <c r="AD1038" s="92">
        <f>Coverages!$C$18*G1038</f>
        <v>4156500</v>
      </c>
      <c r="AE1038" s="106">
        <f t="shared" si="507"/>
        <v>1.9487549621075424E-2</v>
      </c>
      <c r="AF1038" s="107">
        <f t="shared" si="490"/>
        <v>0.25261638397690367</v>
      </c>
      <c r="AG1038" s="107">
        <f t="shared" si="491"/>
        <v>0.80187657885239982</v>
      </c>
      <c r="AH1038" s="107">
        <f t="shared" si="492"/>
        <v>0.47130999639119453</v>
      </c>
      <c r="AI1038" s="108">
        <f t="shared" si="493"/>
        <v>5.5575604474918799E-2</v>
      </c>
      <c r="AJ1038" s="106">
        <f t="shared" si="514"/>
        <v>2.8140372806752759E-2</v>
      </c>
      <c r="AK1038" s="107">
        <f t="shared" si="508"/>
        <v>0.27981552567983375</v>
      </c>
      <c r="AL1038" s="107">
        <f t="shared" si="509"/>
        <v>0.8268267959982416</v>
      </c>
      <c r="AM1038" s="107">
        <f t="shared" si="510"/>
        <v>0.50255686714183689</v>
      </c>
      <c r="AN1038" s="108">
        <f t="shared" si="511"/>
        <v>6.9916568683700442E-2</v>
      </c>
      <c r="AO1038" s="102">
        <f t="shared" si="512"/>
        <v>558.34572356549984</v>
      </c>
      <c r="AP1038" s="103">
        <f t="shared" si="494"/>
        <v>842.70155178635866</v>
      </c>
      <c r="AQ1038" s="103">
        <f t="shared" si="495"/>
        <v>1536.5535907614581</v>
      </c>
      <c r="AR1038" s="103">
        <f t="shared" si="496"/>
        <v>1467.5409599422592</v>
      </c>
      <c r="AS1038" s="92">
        <f t="shared" si="497"/>
        <v>435.06459761818837</v>
      </c>
      <c r="AT1038" s="102">
        <f t="shared" si="513"/>
        <v>560.11000640006512</v>
      </c>
      <c r="AU1038" s="103">
        <f t="shared" si="498"/>
        <v>845.3643533799376</v>
      </c>
      <c r="AV1038" s="103">
        <f t="shared" si="499"/>
        <v>1541.4088533884531</v>
      </c>
      <c r="AW1038" s="103">
        <f t="shared" si="500"/>
        <v>1472.1781537370173</v>
      </c>
      <c r="AX1038" s="92">
        <f t="shared" si="501"/>
        <v>436.43933188964155</v>
      </c>
    </row>
    <row r="1039" spans="1:50" x14ac:dyDescent="0.2">
      <c r="A1039" s="85" t="str">
        <f t="shared" si="502"/>
        <v>2018_3</v>
      </c>
      <c r="B1039" s="59">
        <v>2018</v>
      </c>
      <c r="C1039" s="59">
        <v>3</v>
      </c>
      <c r="D1039" s="83" t="str">
        <f t="shared" si="503"/>
        <v>MYA_Personal</v>
      </c>
      <c r="E1039" s="70" t="s">
        <v>16</v>
      </c>
      <c r="F1039" s="71" t="s">
        <v>14</v>
      </c>
      <c r="G1039" s="88">
        <f t="shared" si="504"/>
        <v>1425</v>
      </c>
      <c r="H1039" s="72">
        <v>5700</v>
      </c>
      <c r="I1039" s="88">
        <f t="shared" si="505"/>
        <v>585675000</v>
      </c>
      <c r="J1039" s="92">
        <f t="shared" si="506"/>
        <v>2342700000</v>
      </c>
      <c r="K1039" s="67">
        <v>108</v>
      </c>
      <c r="L1039" s="68">
        <v>701</v>
      </c>
      <c r="M1039" s="68">
        <v>282</v>
      </c>
      <c r="N1039" s="68">
        <v>1911</v>
      </c>
      <c r="O1039" s="69">
        <v>123</v>
      </c>
      <c r="P1039" s="67">
        <v>1162552</v>
      </c>
      <c r="Q1039" s="68">
        <v>2134143</v>
      </c>
      <c r="R1039" s="68">
        <v>278154</v>
      </c>
      <c r="S1039" s="68">
        <v>5169184</v>
      </c>
      <c r="T1039" s="69">
        <v>631122</v>
      </c>
      <c r="U1039" s="102">
        <f t="shared" si="485"/>
        <v>10764.37037037037</v>
      </c>
      <c r="V1039" s="103">
        <f t="shared" si="486"/>
        <v>3044.4265335235377</v>
      </c>
      <c r="W1039" s="103">
        <f t="shared" si="487"/>
        <v>986.36170212765956</v>
      </c>
      <c r="X1039" s="103">
        <f t="shared" si="488"/>
        <v>2704.9628466771323</v>
      </c>
      <c r="Y1039" s="92">
        <f t="shared" si="489"/>
        <v>5131.0731707317073</v>
      </c>
      <c r="Z1039" s="102">
        <f>Coverages!$C$10*G1039</f>
        <v>320625000</v>
      </c>
      <c r="AA1039" s="103">
        <f>Coverages!$C$12*G1039</f>
        <v>42750000</v>
      </c>
      <c r="AB1039" s="103">
        <f>Coverages!$C$14*G1039</f>
        <v>213750000</v>
      </c>
      <c r="AC1039" s="103">
        <f>Coverages!$C$16*G1039</f>
        <v>4275000</v>
      </c>
      <c r="AD1039" s="92">
        <f>Coverages!$C$18*G1039</f>
        <v>4275000</v>
      </c>
      <c r="AE1039" s="106">
        <f t="shared" si="507"/>
        <v>7.5789473684210532E-2</v>
      </c>
      <c r="AF1039" s="107">
        <f t="shared" si="490"/>
        <v>0.49192982456140349</v>
      </c>
      <c r="AG1039" s="107">
        <f t="shared" si="491"/>
        <v>0.19789473684210526</v>
      </c>
      <c r="AH1039" s="107">
        <f t="shared" si="492"/>
        <v>1.3410526315789473</v>
      </c>
      <c r="AI1039" s="108">
        <f t="shared" si="493"/>
        <v>8.6315789473684207E-2</v>
      </c>
      <c r="AJ1039" s="106">
        <f t="shared" si="514"/>
        <v>9.2125197779947182E-2</v>
      </c>
      <c r="AK1039" s="107">
        <f t="shared" si="508"/>
        <v>0.52278740832666415</v>
      </c>
      <c r="AL1039" s="107">
        <f t="shared" si="509"/>
        <v>0.22248602585034449</v>
      </c>
      <c r="AM1039" s="107">
        <f t="shared" si="510"/>
        <v>1.3827954820978279</v>
      </c>
      <c r="AN1039" s="108">
        <f t="shared" si="511"/>
        <v>0.10364950530005901</v>
      </c>
      <c r="AO1039" s="102">
        <f t="shared" si="512"/>
        <v>815.82596491228071</v>
      </c>
      <c r="AP1039" s="103">
        <f t="shared" si="494"/>
        <v>1497.6442105263159</v>
      </c>
      <c r="AQ1039" s="103">
        <f t="shared" si="495"/>
        <v>195.19578947368421</v>
      </c>
      <c r="AR1039" s="103">
        <f t="shared" si="496"/>
        <v>3627.4975438596493</v>
      </c>
      <c r="AS1039" s="92">
        <f t="shared" si="497"/>
        <v>442.89263157894737</v>
      </c>
      <c r="AT1039" s="102">
        <f t="shared" si="513"/>
        <v>818.40384396667014</v>
      </c>
      <c r="AU1039" s="103">
        <f t="shared" si="498"/>
        <v>1502.3765257593307</v>
      </c>
      <c r="AV1039" s="103">
        <f t="shared" si="499"/>
        <v>195.81257682641737</v>
      </c>
      <c r="AW1039" s="103">
        <f t="shared" si="500"/>
        <v>3638.9598536418225</v>
      </c>
      <c r="AX1039" s="92">
        <f t="shared" si="501"/>
        <v>444.2921011807926</v>
      </c>
    </row>
    <row r="1040" spans="1:50" x14ac:dyDescent="0.2">
      <c r="A1040" s="85" t="str">
        <f t="shared" si="502"/>
        <v>2018_3</v>
      </c>
      <c r="B1040" s="59">
        <v>2018</v>
      </c>
      <c r="C1040" s="59">
        <v>3</v>
      </c>
      <c r="D1040" s="83" t="str">
        <f t="shared" si="503"/>
        <v>SMA_Personal</v>
      </c>
      <c r="E1040" s="70" t="s">
        <v>17</v>
      </c>
      <c r="F1040" s="71" t="s">
        <v>14</v>
      </c>
      <c r="G1040" s="88">
        <f t="shared" si="504"/>
        <v>5747</v>
      </c>
      <c r="H1040" s="72">
        <v>22988</v>
      </c>
      <c r="I1040" s="88">
        <f t="shared" si="505"/>
        <v>2362017000</v>
      </c>
      <c r="J1040" s="92">
        <f t="shared" si="506"/>
        <v>9448068000</v>
      </c>
      <c r="K1040" s="67">
        <v>122</v>
      </c>
      <c r="L1040" s="68">
        <v>1950</v>
      </c>
      <c r="M1040" s="68">
        <v>2870</v>
      </c>
      <c r="N1040" s="68">
        <v>4823</v>
      </c>
      <c r="O1040" s="69">
        <v>2528</v>
      </c>
      <c r="P1040" s="67">
        <v>2254169</v>
      </c>
      <c r="Q1040" s="68">
        <v>6773395</v>
      </c>
      <c r="R1040" s="68">
        <v>2482021</v>
      </c>
      <c r="S1040" s="68">
        <v>14668567</v>
      </c>
      <c r="T1040" s="69">
        <v>13542220</v>
      </c>
      <c r="U1040" s="102">
        <f t="shared" si="485"/>
        <v>18476.795081967211</v>
      </c>
      <c r="V1040" s="103">
        <f t="shared" si="486"/>
        <v>3473.5358974358974</v>
      </c>
      <c r="W1040" s="103">
        <f t="shared" si="487"/>
        <v>864.81567944250867</v>
      </c>
      <c r="X1040" s="103">
        <f t="shared" si="488"/>
        <v>3041.3781878498858</v>
      </c>
      <c r="Y1040" s="92">
        <f t="shared" si="489"/>
        <v>5356.8908227848106</v>
      </c>
      <c r="Z1040" s="102">
        <f>Coverages!$C$10*G1040</f>
        <v>1293075000</v>
      </c>
      <c r="AA1040" s="103">
        <f>Coverages!$C$12*G1040</f>
        <v>172410000</v>
      </c>
      <c r="AB1040" s="103">
        <f>Coverages!$C$14*G1040</f>
        <v>862050000</v>
      </c>
      <c r="AC1040" s="103">
        <f>Coverages!$C$16*G1040</f>
        <v>17241000</v>
      </c>
      <c r="AD1040" s="92">
        <f>Coverages!$C$18*G1040</f>
        <v>17241000</v>
      </c>
      <c r="AE1040" s="106">
        <f t="shared" si="507"/>
        <v>2.1228467026274577E-2</v>
      </c>
      <c r="AF1040" s="107">
        <f t="shared" si="490"/>
        <v>0.3393074647642248</v>
      </c>
      <c r="AG1040" s="107">
        <f t="shared" si="491"/>
        <v>0.49939098660170522</v>
      </c>
      <c r="AH1040" s="107">
        <f t="shared" si="492"/>
        <v>0.8392204628501827</v>
      </c>
      <c r="AI1040" s="108">
        <f t="shared" si="493"/>
        <v>0.43988167739690276</v>
      </c>
      <c r="AJ1040" s="106">
        <f t="shared" si="514"/>
        <v>2.5658789146138252E-2</v>
      </c>
      <c r="AK1040" s="107">
        <f t="shared" si="508"/>
        <v>0.35385976779061873</v>
      </c>
      <c r="AL1040" s="107">
        <f t="shared" si="509"/>
        <v>0.5147585496877537</v>
      </c>
      <c r="AM1040" s="107">
        <f t="shared" si="510"/>
        <v>0.8505103276700855</v>
      </c>
      <c r="AN1040" s="108">
        <f t="shared" si="511"/>
        <v>0.45513776410893947</v>
      </c>
      <c r="AO1040" s="102">
        <f t="shared" si="512"/>
        <v>392.23403514877327</v>
      </c>
      <c r="AP1040" s="103">
        <f t="shared" si="494"/>
        <v>1178.5966591265008</v>
      </c>
      <c r="AQ1040" s="103">
        <f t="shared" si="495"/>
        <v>431.88115538541848</v>
      </c>
      <c r="AR1040" s="103">
        <f t="shared" si="496"/>
        <v>2552.3868105098313</v>
      </c>
      <c r="AS1040" s="92">
        <f t="shared" si="497"/>
        <v>2356.3981207586567</v>
      </c>
      <c r="AT1040" s="102">
        <f t="shared" si="513"/>
        <v>393.47343171999836</v>
      </c>
      <c r="AU1040" s="103">
        <f t="shared" si="498"/>
        <v>1182.3208353256025</v>
      </c>
      <c r="AV1040" s="103">
        <f t="shared" si="499"/>
        <v>433.2458304905719</v>
      </c>
      <c r="AW1040" s="103">
        <f t="shared" si="500"/>
        <v>2560.4519430019318</v>
      </c>
      <c r="AX1040" s="92">
        <f t="shared" si="501"/>
        <v>2363.8439604604605</v>
      </c>
    </row>
    <row r="1041" spans="1:50" x14ac:dyDescent="0.2">
      <c r="A1041" s="85" t="str">
        <f t="shared" si="502"/>
        <v>2018_3</v>
      </c>
      <c r="B1041" s="59">
        <v>2018</v>
      </c>
      <c r="C1041" s="59">
        <v>3</v>
      </c>
      <c r="D1041" s="83" t="str">
        <f t="shared" si="503"/>
        <v>MSL_Personal</v>
      </c>
      <c r="E1041" s="70" t="s">
        <v>18</v>
      </c>
      <c r="F1041" s="71" t="s">
        <v>14</v>
      </c>
      <c r="G1041" s="88">
        <f t="shared" si="504"/>
        <v>4326</v>
      </c>
      <c r="H1041" s="72">
        <v>17304</v>
      </c>
      <c r="I1041" s="88">
        <f t="shared" si="505"/>
        <v>1777986000</v>
      </c>
      <c r="J1041" s="92">
        <f t="shared" si="506"/>
        <v>7111944000</v>
      </c>
      <c r="K1041" s="67">
        <v>174</v>
      </c>
      <c r="L1041" s="68">
        <v>1335</v>
      </c>
      <c r="M1041" s="68">
        <v>3708</v>
      </c>
      <c r="N1041" s="68">
        <v>2171</v>
      </c>
      <c r="O1041" s="69">
        <v>399</v>
      </c>
      <c r="P1041" s="67">
        <v>4308034</v>
      </c>
      <c r="Q1041" s="68">
        <v>4872618</v>
      </c>
      <c r="R1041" s="68">
        <v>8764985</v>
      </c>
      <c r="S1041" s="68">
        <v>7682295</v>
      </c>
      <c r="T1041" s="69">
        <v>1416248</v>
      </c>
      <c r="U1041" s="102">
        <f t="shared" si="485"/>
        <v>24758.816091954024</v>
      </c>
      <c r="V1041" s="103">
        <f t="shared" si="486"/>
        <v>3649.9011235955054</v>
      </c>
      <c r="W1041" s="103">
        <f t="shared" si="487"/>
        <v>2363.8039374325781</v>
      </c>
      <c r="X1041" s="103">
        <f t="shared" si="488"/>
        <v>3538.5974205435282</v>
      </c>
      <c r="Y1041" s="92">
        <f t="shared" si="489"/>
        <v>3549.4937343358397</v>
      </c>
      <c r="Z1041" s="102">
        <f>Coverages!$C$10*G1041</f>
        <v>973350000</v>
      </c>
      <c r="AA1041" s="103">
        <f>Coverages!$C$12*G1041</f>
        <v>129780000</v>
      </c>
      <c r="AB1041" s="103">
        <f>Coverages!$C$14*G1041</f>
        <v>648900000</v>
      </c>
      <c r="AC1041" s="103">
        <f>Coverages!$C$16*G1041</f>
        <v>12978000</v>
      </c>
      <c r="AD1041" s="92">
        <f>Coverages!$C$18*G1041</f>
        <v>12978000</v>
      </c>
      <c r="AE1041" s="106">
        <f t="shared" si="507"/>
        <v>4.0221914008321778E-2</v>
      </c>
      <c r="AF1041" s="107">
        <f t="shared" si="490"/>
        <v>0.30859916782246877</v>
      </c>
      <c r="AG1041" s="107">
        <f t="shared" si="491"/>
        <v>0.8571428571428571</v>
      </c>
      <c r="AH1041" s="107">
        <f t="shared" si="492"/>
        <v>0.50184928340268142</v>
      </c>
      <c r="AI1041" s="108">
        <f t="shared" si="493"/>
        <v>9.2233009708737865E-2</v>
      </c>
      <c r="AJ1041" s="106">
        <f t="shared" si="514"/>
        <v>4.7182237826193754E-2</v>
      </c>
      <c r="AK1041" s="107">
        <f t="shared" si="508"/>
        <v>0.32496262211598159</v>
      </c>
      <c r="AL1041" s="107">
        <f t="shared" si="509"/>
        <v>0.86953910492818987</v>
      </c>
      <c r="AM1041" s="107">
        <f t="shared" si="510"/>
        <v>0.51956177663618019</v>
      </c>
      <c r="AN1041" s="108">
        <f t="shared" si="511"/>
        <v>0.10248346242986797</v>
      </c>
      <c r="AO1041" s="102">
        <f t="shared" si="512"/>
        <v>995.84697179842806</v>
      </c>
      <c r="AP1041" s="103">
        <f t="shared" si="494"/>
        <v>1126.3564493758668</v>
      </c>
      <c r="AQ1041" s="103">
        <f t="shared" si="495"/>
        <v>2026.1176606564957</v>
      </c>
      <c r="AR1041" s="103">
        <f t="shared" si="496"/>
        <v>1775.8425797503467</v>
      </c>
      <c r="AS1041" s="92">
        <f t="shared" si="497"/>
        <v>327.38049006010169</v>
      </c>
      <c r="AT1041" s="102">
        <f t="shared" si="513"/>
        <v>998.99368832914342</v>
      </c>
      <c r="AU1041" s="103">
        <f t="shared" si="498"/>
        <v>1129.9155549002107</v>
      </c>
      <c r="AV1041" s="103">
        <f t="shared" si="499"/>
        <v>2032.5198671365217</v>
      </c>
      <c r="AW1041" s="103">
        <f t="shared" si="500"/>
        <v>1781.4539571606299</v>
      </c>
      <c r="AX1041" s="92">
        <f t="shared" si="501"/>
        <v>328.41495984218619</v>
      </c>
    </row>
    <row r="1042" spans="1:50" x14ac:dyDescent="0.2">
      <c r="A1042" s="85" t="str">
        <f t="shared" si="502"/>
        <v>2018_3</v>
      </c>
      <c r="B1042" s="59">
        <v>2018</v>
      </c>
      <c r="C1042" s="59">
        <v>3</v>
      </c>
      <c r="D1042" s="83" t="str">
        <f t="shared" si="503"/>
        <v>LYL_Personal</v>
      </c>
      <c r="E1042" s="70" t="s">
        <v>19</v>
      </c>
      <c r="F1042" s="71" t="s">
        <v>14</v>
      </c>
      <c r="G1042" s="88">
        <f t="shared" si="504"/>
        <v>1119.25</v>
      </c>
      <c r="H1042" s="72">
        <v>4477</v>
      </c>
      <c r="I1042" s="88">
        <f t="shared" si="505"/>
        <v>460011750</v>
      </c>
      <c r="J1042" s="92">
        <f t="shared" si="506"/>
        <v>1840047000</v>
      </c>
      <c r="K1042" s="67">
        <v>97</v>
      </c>
      <c r="L1042" s="68">
        <v>390</v>
      </c>
      <c r="M1042" s="68">
        <v>694</v>
      </c>
      <c r="N1042" s="68">
        <v>594</v>
      </c>
      <c r="O1042" s="69">
        <v>167</v>
      </c>
      <c r="P1042" s="67">
        <v>2000630</v>
      </c>
      <c r="Q1042" s="68">
        <v>1420007</v>
      </c>
      <c r="R1042" s="68">
        <v>977020</v>
      </c>
      <c r="S1042" s="68">
        <v>2223134</v>
      </c>
      <c r="T1042" s="69">
        <v>887274</v>
      </c>
      <c r="U1042" s="102">
        <f t="shared" si="485"/>
        <v>20625.051546391751</v>
      </c>
      <c r="V1042" s="103">
        <f t="shared" si="486"/>
        <v>3641.0435897435896</v>
      </c>
      <c r="W1042" s="103">
        <f t="shared" si="487"/>
        <v>1407.8097982708935</v>
      </c>
      <c r="X1042" s="103">
        <f t="shared" si="488"/>
        <v>3742.6498316498319</v>
      </c>
      <c r="Y1042" s="92">
        <f t="shared" si="489"/>
        <v>5313.0179640718561</v>
      </c>
      <c r="Z1042" s="102">
        <f>Coverages!$C$10*G1042</f>
        <v>251831250</v>
      </c>
      <c r="AA1042" s="103">
        <f>Coverages!$C$12*G1042</f>
        <v>33577500</v>
      </c>
      <c r="AB1042" s="103">
        <f>Coverages!$C$14*G1042</f>
        <v>167887500</v>
      </c>
      <c r="AC1042" s="103">
        <f>Coverages!$C$16*G1042</f>
        <v>3357750</v>
      </c>
      <c r="AD1042" s="92">
        <f>Coverages!$C$18*G1042</f>
        <v>3357750</v>
      </c>
      <c r="AE1042" s="106">
        <f t="shared" si="507"/>
        <v>8.666517757426849E-2</v>
      </c>
      <c r="AF1042" s="107">
        <f t="shared" si="490"/>
        <v>0.34844762117489392</v>
      </c>
      <c r="AG1042" s="107">
        <f t="shared" si="491"/>
        <v>0.62005807460352913</v>
      </c>
      <c r="AH1042" s="107">
        <f t="shared" si="492"/>
        <v>0.53071253071253066</v>
      </c>
      <c r="AI1042" s="108">
        <f t="shared" si="493"/>
        <v>0.14920705829796738</v>
      </c>
      <c r="AJ1042" s="106">
        <f t="shared" si="514"/>
        <v>0.10625947487295005</v>
      </c>
      <c r="AK1042" s="107">
        <f t="shared" si="508"/>
        <v>0.38163216017924417</v>
      </c>
      <c r="AL1042" s="107">
        <f t="shared" si="509"/>
        <v>0.6538620021983893</v>
      </c>
      <c r="AM1042" s="107">
        <f t="shared" si="510"/>
        <v>0.56546946953499433</v>
      </c>
      <c r="AN1042" s="108">
        <f t="shared" si="511"/>
        <v>0.17402118484336715</v>
      </c>
      <c r="AO1042" s="102">
        <f t="shared" si="512"/>
        <v>1787.473754746482</v>
      </c>
      <c r="AP1042" s="103">
        <f t="shared" si="494"/>
        <v>1268.7129774402501</v>
      </c>
      <c r="AQ1042" s="103">
        <f t="shared" si="495"/>
        <v>872.92383292383295</v>
      </c>
      <c r="AR1042" s="103">
        <f t="shared" si="496"/>
        <v>1986.2711637257091</v>
      </c>
      <c r="AS1042" s="92">
        <f t="shared" si="497"/>
        <v>792.7397811034175</v>
      </c>
      <c r="AT1042" s="102">
        <f t="shared" si="513"/>
        <v>1793.1218848021699</v>
      </c>
      <c r="AU1042" s="103">
        <f t="shared" si="498"/>
        <v>1272.7219067355159</v>
      </c>
      <c r="AV1042" s="103">
        <f t="shared" si="499"/>
        <v>875.68213207310509</v>
      </c>
      <c r="AW1042" s="103">
        <f t="shared" si="500"/>
        <v>1992.5474616734666</v>
      </c>
      <c r="AX1042" s="92">
        <f t="shared" si="501"/>
        <v>795.24471152385036</v>
      </c>
    </row>
    <row r="1043" spans="1:50" x14ac:dyDescent="0.2">
      <c r="A1043" s="85" t="str">
        <f t="shared" si="502"/>
        <v>2018_3</v>
      </c>
      <c r="B1043" s="59">
        <v>2018</v>
      </c>
      <c r="C1043" s="59">
        <v>3</v>
      </c>
      <c r="D1043" s="83" t="str">
        <f t="shared" si="503"/>
        <v>LSA_Personal</v>
      </c>
      <c r="E1043" s="70" t="s">
        <v>20</v>
      </c>
      <c r="F1043" s="71" t="s">
        <v>14</v>
      </c>
      <c r="G1043" s="88">
        <f t="shared" si="504"/>
        <v>7240.5</v>
      </c>
      <c r="H1043" s="72">
        <v>28962</v>
      </c>
      <c r="I1043" s="88">
        <f t="shared" si="505"/>
        <v>2975845500</v>
      </c>
      <c r="J1043" s="92">
        <f t="shared" si="506"/>
        <v>11903382000</v>
      </c>
      <c r="K1043" s="67">
        <v>305</v>
      </c>
      <c r="L1043" s="68">
        <v>3303</v>
      </c>
      <c r="M1043" s="68">
        <v>2509</v>
      </c>
      <c r="N1043" s="68">
        <v>5557</v>
      </c>
      <c r="O1043" s="69">
        <v>929</v>
      </c>
      <c r="P1043" s="67">
        <v>9921597</v>
      </c>
      <c r="Q1043" s="68">
        <v>9760714</v>
      </c>
      <c r="R1043" s="68">
        <v>3982777</v>
      </c>
      <c r="S1043" s="68">
        <v>14433720</v>
      </c>
      <c r="T1043" s="69">
        <v>8285758</v>
      </c>
      <c r="U1043" s="102">
        <f t="shared" si="485"/>
        <v>32529.826229508195</v>
      </c>
      <c r="V1043" s="103">
        <f t="shared" si="486"/>
        <v>2955.1056615198304</v>
      </c>
      <c r="W1043" s="103">
        <f t="shared" si="487"/>
        <v>1587.3961737744121</v>
      </c>
      <c r="X1043" s="103">
        <f t="shared" si="488"/>
        <v>2597.3942774878533</v>
      </c>
      <c r="Y1043" s="92">
        <f t="shared" si="489"/>
        <v>8919.0075349838535</v>
      </c>
      <c r="Z1043" s="102">
        <f>Coverages!$C$10*G1043</f>
        <v>1629112500</v>
      </c>
      <c r="AA1043" s="103">
        <f>Coverages!$C$12*G1043</f>
        <v>217215000</v>
      </c>
      <c r="AB1043" s="103">
        <f>Coverages!$C$14*G1043</f>
        <v>1086075000</v>
      </c>
      <c r="AC1043" s="103">
        <f>Coverages!$C$16*G1043</f>
        <v>21721500</v>
      </c>
      <c r="AD1043" s="92">
        <f>Coverages!$C$18*G1043</f>
        <v>21721500</v>
      </c>
      <c r="AE1043" s="106">
        <f t="shared" si="507"/>
        <v>4.2124162695946411E-2</v>
      </c>
      <c r="AF1043" s="107">
        <f t="shared" si="490"/>
        <v>0.45618396519577376</v>
      </c>
      <c r="AG1043" s="107">
        <f t="shared" si="491"/>
        <v>0.34652303017747393</v>
      </c>
      <c r="AH1043" s="107">
        <f t="shared" si="492"/>
        <v>0.76748843311925974</v>
      </c>
      <c r="AI1043" s="108">
        <f t="shared" si="493"/>
        <v>0.12830605621158761</v>
      </c>
      <c r="AJ1043" s="106">
        <f t="shared" si="514"/>
        <v>4.7624532534285856E-2</v>
      </c>
      <c r="AK1043" s="107">
        <f t="shared" si="508"/>
        <v>0.4698224980574448</v>
      </c>
      <c r="AL1043" s="107">
        <f t="shared" si="509"/>
        <v>0.35955328284370713</v>
      </c>
      <c r="AM1043" s="107">
        <f t="shared" si="510"/>
        <v>0.77905567568797018</v>
      </c>
      <c r="AN1043" s="108">
        <f t="shared" si="511"/>
        <v>0.13746356268813384</v>
      </c>
      <c r="AO1043" s="102">
        <f t="shared" si="512"/>
        <v>1370.2916925626682</v>
      </c>
      <c r="AP1043" s="103">
        <f t="shared" si="494"/>
        <v>1348.0718182445964</v>
      </c>
      <c r="AQ1043" s="103">
        <f t="shared" si="495"/>
        <v>550.06933222843725</v>
      </c>
      <c r="AR1043" s="103">
        <f t="shared" si="496"/>
        <v>1993.4700642220841</v>
      </c>
      <c r="AS1043" s="92">
        <f t="shared" si="497"/>
        <v>1144.3626821352116</v>
      </c>
      <c r="AT1043" s="102">
        <f t="shared" si="513"/>
        <v>1374.6215942875306</v>
      </c>
      <c r="AU1043" s="103">
        <f t="shared" si="498"/>
        <v>1352.3315087343924</v>
      </c>
      <c r="AV1043" s="103">
        <f t="shared" si="499"/>
        <v>551.80746299529278</v>
      </c>
      <c r="AW1043" s="103">
        <f t="shared" si="500"/>
        <v>1999.7691095395041</v>
      </c>
      <c r="AX1043" s="92">
        <f t="shared" si="501"/>
        <v>1147.9786844638681</v>
      </c>
    </row>
    <row r="1044" spans="1:50" x14ac:dyDescent="0.2">
      <c r="A1044" s="85" t="str">
        <f t="shared" si="502"/>
        <v>2018_3</v>
      </c>
      <c r="B1044" s="59">
        <v>2018</v>
      </c>
      <c r="C1044" s="59">
        <v>3</v>
      </c>
      <c r="D1044" s="83" t="str">
        <f t="shared" si="503"/>
        <v>LMA_Personal</v>
      </c>
      <c r="E1044" s="70" t="s">
        <v>21</v>
      </c>
      <c r="F1044" s="71" t="s">
        <v>14</v>
      </c>
      <c r="G1044" s="88">
        <f t="shared" si="504"/>
        <v>8882.75</v>
      </c>
      <c r="H1044" s="72">
        <v>35531</v>
      </c>
      <c r="I1044" s="88">
        <f t="shared" si="505"/>
        <v>3650810250</v>
      </c>
      <c r="J1044" s="92">
        <f t="shared" si="506"/>
        <v>14603241000</v>
      </c>
      <c r="K1044" s="67">
        <v>1001</v>
      </c>
      <c r="L1044" s="68">
        <v>3283</v>
      </c>
      <c r="M1044" s="68">
        <v>1760</v>
      </c>
      <c r="N1044" s="68">
        <v>5095</v>
      </c>
      <c r="O1044" s="69">
        <v>768</v>
      </c>
      <c r="P1044" s="67">
        <v>16066149</v>
      </c>
      <c r="Q1044" s="68">
        <v>7331655</v>
      </c>
      <c r="R1044" s="68">
        <v>1594709</v>
      </c>
      <c r="S1044" s="68">
        <v>14412540</v>
      </c>
      <c r="T1044" s="69">
        <v>3974469</v>
      </c>
      <c r="U1044" s="102">
        <f t="shared" si="485"/>
        <v>16050.098901098901</v>
      </c>
      <c r="V1044" s="103">
        <f t="shared" si="486"/>
        <v>2233.218093207432</v>
      </c>
      <c r="W1044" s="103">
        <f t="shared" si="487"/>
        <v>906.0846590909091</v>
      </c>
      <c r="X1044" s="103">
        <f t="shared" si="488"/>
        <v>2828.7615309126595</v>
      </c>
      <c r="Y1044" s="92">
        <f t="shared" si="489"/>
        <v>5175.08984375</v>
      </c>
      <c r="Z1044" s="102">
        <f>Coverages!$C$10*G1044</f>
        <v>1998618750</v>
      </c>
      <c r="AA1044" s="103">
        <f>Coverages!$C$12*G1044</f>
        <v>266482500</v>
      </c>
      <c r="AB1044" s="103">
        <f>Coverages!$C$14*G1044</f>
        <v>1332412500</v>
      </c>
      <c r="AC1044" s="103">
        <f>Coverages!$C$16*G1044</f>
        <v>26648250</v>
      </c>
      <c r="AD1044" s="92">
        <f>Coverages!$C$18*G1044</f>
        <v>26648250</v>
      </c>
      <c r="AE1044" s="106">
        <f t="shared" si="507"/>
        <v>0.1126903267569165</v>
      </c>
      <c r="AF1044" s="107">
        <f t="shared" si="490"/>
        <v>0.36959274999296388</v>
      </c>
      <c r="AG1044" s="107">
        <f t="shared" si="491"/>
        <v>0.19813683825391912</v>
      </c>
      <c r="AH1044" s="107">
        <f t="shared" si="492"/>
        <v>0.57358363119529421</v>
      </c>
      <c r="AI1044" s="108">
        <f t="shared" si="493"/>
        <v>8.6459711238073791E-2</v>
      </c>
      <c r="AJ1044" s="106">
        <f t="shared" si="514"/>
        <v>0.1205077410500817</v>
      </c>
      <c r="AK1044" s="107">
        <f t="shared" si="508"/>
        <v>0.38152588413573391</v>
      </c>
      <c r="AL1044" s="107">
        <f t="shared" si="509"/>
        <v>0.20799089245359981</v>
      </c>
      <c r="AM1044" s="107">
        <f t="shared" si="510"/>
        <v>0.58581000049709075</v>
      </c>
      <c r="AN1044" s="108">
        <f t="shared" si="511"/>
        <v>9.3407601403744961E-2</v>
      </c>
      <c r="AO1044" s="102">
        <f t="shared" si="512"/>
        <v>1808.6908896456616</v>
      </c>
      <c r="AP1044" s="103">
        <f t="shared" si="494"/>
        <v>825.38121640257805</v>
      </c>
      <c r="AQ1044" s="103">
        <f t="shared" si="495"/>
        <v>179.52874954265289</v>
      </c>
      <c r="AR1044" s="103">
        <f t="shared" si="496"/>
        <v>1622.5313106864428</v>
      </c>
      <c r="AS1044" s="92">
        <f t="shared" si="497"/>
        <v>447.43677352171341</v>
      </c>
      <c r="AT1044" s="102">
        <f t="shared" si="513"/>
        <v>1814.4060624408592</v>
      </c>
      <c r="AU1044" s="103">
        <f t="shared" si="498"/>
        <v>827.98928851741869</v>
      </c>
      <c r="AV1044" s="103">
        <f t="shared" si="499"/>
        <v>180.0960315648137</v>
      </c>
      <c r="AW1044" s="103">
        <f t="shared" si="500"/>
        <v>1627.6582491032157</v>
      </c>
      <c r="AX1044" s="92">
        <f t="shared" si="501"/>
        <v>448.85060188245848</v>
      </c>
    </row>
    <row r="1045" spans="1:50" x14ac:dyDescent="0.2">
      <c r="A1045" s="85" t="str">
        <f t="shared" si="502"/>
        <v>2018_3</v>
      </c>
      <c r="B1045" s="59">
        <v>2018</v>
      </c>
      <c r="C1045" s="59">
        <v>3</v>
      </c>
      <c r="D1045" s="83" t="str">
        <f t="shared" si="503"/>
        <v>SYL_Personal</v>
      </c>
      <c r="E1045" s="70" t="s">
        <v>22</v>
      </c>
      <c r="F1045" s="71" t="s">
        <v>14</v>
      </c>
      <c r="G1045" s="88">
        <f t="shared" si="504"/>
        <v>844.25</v>
      </c>
      <c r="H1045" s="72">
        <v>3377</v>
      </c>
      <c r="I1045" s="88">
        <f t="shared" si="505"/>
        <v>346986750</v>
      </c>
      <c r="J1045" s="92">
        <f t="shared" si="506"/>
        <v>1387947000</v>
      </c>
      <c r="K1045" s="67">
        <v>104</v>
      </c>
      <c r="L1045" s="68">
        <v>333</v>
      </c>
      <c r="M1045" s="68">
        <v>546</v>
      </c>
      <c r="N1045" s="68">
        <v>473</v>
      </c>
      <c r="O1045" s="69">
        <v>143</v>
      </c>
      <c r="P1045" s="67">
        <v>1397079</v>
      </c>
      <c r="Q1045" s="68">
        <v>1135212</v>
      </c>
      <c r="R1045" s="68">
        <v>569038</v>
      </c>
      <c r="S1045" s="68">
        <v>1565937</v>
      </c>
      <c r="T1045" s="69">
        <v>601765</v>
      </c>
      <c r="U1045" s="102">
        <f t="shared" si="485"/>
        <v>13433.451923076924</v>
      </c>
      <c r="V1045" s="103">
        <f t="shared" si="486"/>
        <v>3409.0450450450448</v>
      </c>
      <c r="W1045" s="103">
        <f t="shared" si="487"/>
        <v>1042.1941391941391</v>
      </c>
      <c r="X1045" s="103">
        <f t="shared" si="488"/>
        <v>3310.6490486257926</v>
      </c>
      <c r="Y1045" s="92">
        <f t="shared" si="489"/>
        <v>4208.1468531468536</v>
      </c>
      <c r="Z1045" s="102">
        <f>Coverages!$C$10*G1045</f>
        <v>189956250</v>
      </c>
      <c r="AA1045" s="103">
        <f>Coverages!$C$12*G1045</f>
        <v>25327500</v>
      </c>
      <c r="AB1045" s="103">
        <f>Coverages!$C$14*G1045</f>
        <v>126637500</v>
      </c>
      <c r="AC1045" s="103">
        <f>Coverages!$C$16*G1045</f>
        <v>2532750</v>
      </c>
      <c r="AD1045" s="92">
        <f>Coverages!$C$18*G1045</f>
        <v>2532750</v>
      </c>
      <c r="AE1045" s="106">
        <f t="shared" si="507"/>
        <v>0.12318625999407759</v>
      </c>
      <c r="AF1045" s="107">
        <f t="shared" si="490"/>
        <v>0.39443292863488305</v>
      </c>
      <c r="AG1045" s="107">
        <f t="shared" si="491"/>
        <v>0.64672786496890733</v>
      </c>
      <c r="AH1045" s="107">
        <f t="shared" si="492"/>
        <v>0.56026058631921827</v>
      </c>
      <c r="AI1045" s="108">
        <f t="shared" si="493"/>
        <v>0.16938110749185667</v>
      </c>
      <c r="AJ1045" s="106">
        <f t="shared" si="514"/>
        <v>0.14954078509220944</v>
      </c>
      <c r="AK1045" s="107">
        <f t="shared" si="508"/>
        <v>0.4336240864859876</v>
      </c>
      <c r="AL1045" s="107">
        <f t="shared" si="509"/>
        <v>0.6850576041966312</v>
      </c>
      <c r="AM1045" s="107">
        <f t="shared" si="510"/>
        <v>0.60006333996454753</v>
      </c>
      <c r="AN1045" s="108">
        <f t="shared" si="511"/>
        <v>0.19945944117002262</v>
      </c>
      <c r="AO1045" s="102">
        <f t="shared" si="512"/>
        <v>1654.8167012140952</v>
      </c>
      <c r="AP1045" s="103">
        <f t="shared" si="494"/>
        <v>1344.639620965354</v>
      </c>
      <c r="AQ1045" s="103">
        <f t="shared" si="495"/>
        <v>674.01599052413383</v>
      </c>
      <c r="AR1045" s="103">
        <f t="shared" si="496"/>
        <v>1854.8261770802487</v>
      </c>
      <c r="AS1045" s="92">
        <f t="shared" si="497"/>
        <v>712.7805744743855</v>
      </c>
      <c r="AT1045" s="102">
        <f t="shared" si="513"/>
        <v>1660.045656280967</v>
      </c>
      <c r="AU1045" s="103">
        <f t="shared" si="498"/>
        <v>1348.888466262845</v>
      </c>
      <c r="AV1045" s="103">
        <f t="shared" si="499"/>
        <v>676.14577282945982</v>
      </c>
      <c r="AW1045" s="103">
        <f t="shared" si="500"/>
        <v>1860.6871299759346</v>
      </c>
      <c r="AX1045" s="92">
        <f t="shared" si="501"/>
        <v>715.0328466406811</v>
      </c>
    </row>
    <row r="1046" spans="1:50" x14ac:dyDescent="0.2">
      <c r="A1046" s="85" t="str">
        <f t="shared" si="502"/>
        <v>2018_3</v>
      </c>
      <c r="B1046" s="59">
        <v>2018</v>
      </c>
      <c r="C1046" s="59">
        <v>3</v>
      </c>
      <c r="D1046" s="83" t="str">
        <f t="shared" si="503"/>
        <v>MYL_Personal</v>
      </c>
      <c r="E1046" s="70" t="s">
        <v>23</v>
      </c>
      <c r="F1046" s="71" t="s">
        <v>14</v>
      </c>
      <c r="G1046" s="88">
        <f t="shared" si="504"/>
        <v>908.25</v>
      </c>
      <c r="H1046" s="72">
        <v>3633</v>
      </c>
      <c r="I1046" s="88">
        <f t="shared" si="505"/>
        <v>373290750</v>
      </c>
      <c r="J1046" s="92">
        <f t="shared" si="506"/>
        <v>1493163000</v>
      </c>
      <c r="K1046" s="67">
        <v>106</v>
      </c>
      <c r="L1046" s="68">
        <v>381</v>
      </c>
      <c r="M1046" s="68">
        <v>695</v>
      </c>
      <c r="N1046" s="68">
        <v>562</v>
      </c>
      <c r="O1046" s="69">
        <v>116</v>
      </c>
      <c r="P1046" s="67">
        <v>1757738</v>
      </c>
      <c r="Q1046" s="68">
        <v>1367053</v>
      </c>
      <c r="R1046" s="68">
        <v>594266</v>
      </c>
      <c r="S1046" s="68">
        <v>1914149</v>
      </c>
      <c r="T1046" s="69">
        <v>527858</v>
      </c>
      <c r="U1046" s="102">
        <f t="shared" si="485"/>
        <v>16582.433962264149</v>
      </c>
      <c r="V1046" s="103">
        <f t="shared" si="486"/>
        <v>3588.0656167979005</v>
      </c>
      <c r="W1046" s="103">
        <f t="shared" si="487"/>
        <v>855.05899280575545</v>
      </c>
      <c r="X1046" s="103">
        <f t="shared" si="488"/>
        <v>3405.9590747330963</v>
      </c>
      <c r="Y1046" s="92">
        <f t="shared" si="489"/>
        <v>4550.5</v>
      </c>
      <c r="Z1046" s="102">
        <f>Coverages!$C$10*G1046</f>
        <v>204356250</v>
      </c>
      <c r="AA1046" s="103">
        <f>Coverages!$C$12*G1046</f>
        <v>27247500</v>
      </c>
      <c r="AB1046" s="103">
        <f>Coverages!$C$14*G1046</f>
        <v>136237500</v>
      </c>
      <c r="AC1046" s="103">
        <f>Coverages!$C$16*G1046</f>
        <v>2724750</v>
      </c>
      <c r="AD1046" s="92">
        <f>Coverages!$C$18*G1046</f>
        <v>2724750</v>
      </c>
      <c r="AE1046" s="106">
        <f t="shared" si="507"/>
        <v>0.11670795485824388</v>
      </c>
      <c r="AF1046" s="107">
        <f t="shared" si="490"/>
        <v>0.41948802642444261</v>
      </c>
      <c r="AG1046" s="107">
        <f t="shared" si="491"/>
        <v>0.76520781723093867</v>
      </c>
      <c r="AH1046" s="107">
        <f t="shared" si="492"/>
        <v>0.61877236443710437</v>
      </c>
      <c r="AI1046" s="108">
        <f t="shared" si="493"/>
        <v>0.12771813927883291</v>
      </c>
      <c r="AJ1046" s="106">
        <f t="shared" si="514"/>
        <v>0.14153103141797094</v>
      </c>
      <c r="AK1046" s="107">
        <f t="shared" si="508"/>
        <v>0.45764013920782143</v>
      </c>
      <c r="AL1046" s="107">
        <f t="shared" si="509"/>
        <v>0.79797844291994025</v>
      </c>
      <c r="AM1046" s="107">
        <f t="shared" si="510"/>
        <v>0.65632244387028027</v>
      </c>
      <c r="AN1046" s="108">
        <f t="shared" si="511"/>
        <v>0.15352338089594106</v>
      </c>
      <c r="AO1046" s="102">
        <f t="shared" si="512"/>
        <v>1935.3019543077346</v>
      </c>
      <c r="AP1046" s="103">
        <f t="shared" si="494"/>
        <v>1505.1505642719515</v>
      </c>
      <c r="AQ1046" s="103">
        <f t="shared" si="495"/>
        <v>654.2978254885769</v>
      </c>
      <c r="AR1046" s="103">
        <f t="shared" si="496"/>
        <v>2107.5133498486098</v>
      </c>
      <c r="AS1046" s="92">
        <f t="shared" si="497"/>
        <v>581.18139278832916</v>
      </c>
      <c r="AT1046" s="102">
        <f t="shared" si="513"/>
        <v>1941.4171977377046</v>
      </c>
      <c r="AU1046" s="103">
        <f t="shared" si="498"/>
        <v>1509.9065983775297</v>
      </c>
      <c r="AV1046" s="103">
        <f t="shared" si="499"/>
        <v>656.36530155847731</v>
      </c>
      <c r="AW1046" s="103">
        <f t="shared" si="500"/>
        <v>2114.1727536370208</v>
      </c>
      <c r="AX1046" s="92">
        <f t="shared" si="501"/>
        <v>583.01783267098358</v>
      </c>
    </row>
    <row r="1047" spans="1:50" x14ac:dyDescent="0.2">
      <c r="A1047" s="85" t="str">
        <f t="shared" si="502"/>
        <v>2018_3</v>
      </c>
      <c r="B1047" s="59">
        <v>2018</v>
      </c>
      <c r="C1047" s="59">
        <v>3</v>
      </c>
      <c r="D1047" s="83" t="str">
        <f t="shared" si="503"/>
        <v>MYH_Personal</v>
      </c>
      <c r="E1047" s="70" t="s">
        <v>24</v>
      </c>
      <c r="F1047" s="71" t="s">
        <v>14</v>
      </c>
      <c r="G1047" s="88">
        <f t="shared" si="504"/>
        <v>2565</v>
      </c>
      <c r="H1047" s="72">
        <v>10260</v>
      </c>
      <c r="I1047" s="88">
        <f t="shared" si="505"/>
        <v>1054215000</v>
      </c>
      <c r="J1047" s="92">
        <f t="shared" si="506"/>
        <v>4216860000</v>
      </c>
      <c r="K1047" s="67">
        <v>308</v>
      </c>
      <c r="L1047" s="68">
        <v>1094</v>
      </c>
      <c r="M1047" s="68">
        <v>2476</v>
      </c>
      <c r="N1047" s="68">
        <v>2919</v>
      </c>
      <c r="O1047" s="69">
        <v>222</v>
      </c>
      <c r="P1047" s="67">
        <v>6240857</v>
      </c>
      <c r="Q1047" s="68">
        <v>4442257</v>
      </c>
      <c r="R1047" s="68">
        <v>2875277</v>
      </c>
      <c r="S1047" s="68">
        <v>8292837</v>
      </c>
      <c r="T1047" s="69">
        <v>1208005</v>
      </c>
      <c r="U1047" s="102">
        <f t="shared" si="485"/>
        <v>20262.522727272728</v>
      </c>
      <c r="V1047" s="103">
        <f t="shared" si="486"/>
        <v>4060.5639853747716</v>
      </c>
      <c r="W1047" s="103">
        <f t="shared" si="487"/>
        <v>1161.2588852988692</v>
      </c>
      <c r="X1047" s="103">
        <f t="shared" si="488"/>
        <v>2840.9856115107914</v>
      </c>
      <c r="Y1047" s="92">
        <f t="shared" si="489"/>
        <v>5441.4639639639636</v>
      </c>
      <c r="Z1047" s="102">
        <f>Coverages!$C$10*G1047</f>
        <v>577125000</v>
      </c>
      <c r="AA1047" s="103">
        <f>Coverages!$C$12*G1047</f>
        <v>76950000</v>
      </c>
      <c r="AB1047" s="103">
        <f>Coverages!$C$14*G1047</f>
        <v>384750000</v>
      </c>
      <c r="AC1047" s="103">
        <f>Coverages!$C$16*G1047</f>
        <v>7695000</v>
      </c>
      <c r="AD1047" s="92">
        <f>Coverages!$C$18*G1047</f>
        <v>7695000</v>
      </c>
      <c r="AE1047" s="106">
        <f t="shared" si="507"/>
        <v>0.12007797270955166</v>
      </c>
      <c r="AF1047" s="107">
        <f t="shared" si="490"/>
        <v>0.42651072124756334</v>
      </c>
      <c r="AG1047" s="107">
        <f t="shared" si="491"/>
        <v>0.96530214424951266</v>
      </c>
      <c r="AH1047" s="107">
        <f t="shared" si="492"/>
        <v>1.1380116959064328</v>
      </c>
      <c r="AI1047" s="108">
        <f t="shared" si="493"/>
        <v>8.6549707602339182E-2</v>
      </c>
      <c r="AJ1047" s="106">
        <f t="shared" si="514"/>
        <v>0.13503226981065344</v>
      </c>
      <c r="AK1047" s="107">
        <f t="shared" si="508"/>
        <v>0.44926378398015393</v>
      </c>
      <c r="AL1047" s="107">
        <f t="shared" si="509"/>
        <v>0.97372181658036061</v>
      </c>
      <c r="AM1047" s="107">
        <f t="shared" si="510"/>
        <v>1.1562440835265744</v>
      </c>
      <c r="AN1047" s="108">
        <f t="shared" si="511"/>
        <v>9.9485335025908089E-2</v>
      </c>
      <c r="AO1047" s="102">
        <f t="shared" si="512"/>
        <v>2433.0826510721249</v>
      </c>
      <c r="AP1047" s="103">
        <f t="shared" si="494"/>
        <v>1731.8740740740741</v>
      </c>
      <c r="AQ1047" s="103">
        <f t="shared" si="495"/>
        <v>1120.9656920077973</v>
      </c>
      <c r="AR1047" s="103">
        <f t="shared" si="496"/>
        <v>3233.0748538011694</v>
      </c>
      <c r="AS1047" s="92">
        <f t="shared" si="497"/>
        <v>470.95711500974659</v>
      </c>
      <c r="AT1047" s="102">
        <f t="shared" si="513"/>
        <v>2440.7708015767139</v>
      </c>
      <c r="AU1047" s="103">
        <f t="shared" si="498"/>
        <v>1737.3465180663115</v>
      </c>
      <c r="AV1047" s="103">
        <f t="shared" si="499"/>
        <v>1124.5077636044359</v>
      </c>
      <c r="AW1047" s="103">
        <f t="shared" si="500"/>
        <v>3243.2908512140284</v>
      </c>
      <c r="AX1047" s="92">
        <f t="shared" si="501"/>
        <v>472.445263873003</v>
      </c>
    </row>
    <row r="1048" spans="1:50" x14ac:dyDescent="0.2">
      <c r="A1048" s="85" t="str">
        <f t="shared" si="502"/>
        <v>2018_3</v>
      </c>
      <c r="B1048" s="59">
        <v>2018</v>
      </c>
      <c r="C1048" s="59">
        <v>3</v>
      </c>
      <c r="D1048" s="83" t="str">
        <f t="shared" si="503"/>
        <v>LML_Personal</v>
      </c>
      <c r="E1048" s="70" t="s">
        <v>25</v>
      </c>
      <c r="F1048" s="71" t="s">
        <v>14</v>
      </c>
      <c r="G1048" s="88">
        <f t="shared" si="504"/>
        <v>6872.5</v>
      </c>
      <c r="H1048" s="72">
        <v>27490</v>
      </c>
      <c r="I1048" s="88">
        <f t="shared" si="505"/>
        <v>2824597500</v>
      </c>
      <c r="J1048" s="92">
        <f t="shared" si="506"/>
        <v>11298390000</v>
      </c>
      <c r="K1048" s="67">
        <v>163</v>
      </c>
      <c r="L1048" s="68">
        <v>2106</v>
      </c>
      <c r="M1048" s="68">
        <v>8675</v>
      </c>
      <c r="N1048" s="68">
        <v>3226</v>
      </c>
      <c r="O1048" s="69">
        <v>731</v>
      </c>
      <c r="P1048" s="67">
        <v>3314445</v>
      </c>
      <c r="Q1048" s="68">
        <v>4966417</v>
      </c>
      <c r="R1048" s="68">
        <v>13032976</v>
      </c>
      <c r="S1048" s="68">
        <v>6648590</v>
      </c>
      <c r="T1048" s="69">
        <v>3977068</v>
      </c>
      <c r="U1048" s="102">
        <f t="shared" si="485"/>
        <v>20334.018404907976</v>
      </c>
      <c r="V1048" s="103">
        <f t="shared" si="486"/>
        <v>2358.2226970560305</v>
      </c>
      <c r="W1048" s="103">
        <f t="shared" si="487"/>
        <v>1502.3603458213256</v>
      </c>
      <c r="X1048" s="103">
        <f t="shared" si="488"/>
        <v>2060.9392436453813</v>
      </c>
      <c r="Y1048" s="92">
        <f t="shared" si="489"/>
        <v>5440.5854993160056</v>
      </c>
      <c r="Z1048" s="102">
        <f>Coverages!$C$10*G1048</f>
        <v>1546312500</v>
      </c>
      <c r="AA1048" s="103">
        <f>Coverages!$C$12*G1048</f>
        <v>206175000</v>
      </c>
      <c r="AB1048" s="103">
        <f>Coverages!$C$14*G1048</f>
        <v>1030875000</v>
      </c>
      <c r="AC1048" s="103">
        <f>Coverages!$C$16*G1048</f>
        <v>20617500</v>
      </c>
      <c r="AD1048" s="92">
        <f>Coverages!$C$18*G1048</f>
        <v>20617500</v>
      </c>
      <c r="AE1048" s="106">
        <f t="shared" si="507"/>
        <v>2.3717715532921062E-2</v>
      </c>
      <c r="AF1048" s="107">
        <f t="shared" si="490"/>
        <v>0.30643870498363041</v>
      </c>
      <c r="AG1048" s="107">
        <f t="shared" si="491"/>
        <v>1.2622771917060749</v>
      </c>
      <c r="AH1048" s="107">
        <f t="shared" si="492"/>
        <v>0.46940705711167696</v>
      </c>
      <c r="AI1048" s="108">
        <f t="shared" si="493"/>
        <v>0.10636595125500183</v>
      </c>
      <c r="AJ1048" s="106">
        <f t="shared" si="514"/>
        <v>2.7994552340383602E-2</v>
      </c>
      <c r="AK1048" s="107">
        <f t="shared" si="508"/>
        <v>0.3193959532572595</v>
      </c>
      <c r="AL1048" s="107">
        <f t="shared" si="509"/>
        <v>1.2784489103433638</v>
      </c>
      <c r="AM1048" s="107">
        <f t="shared" si="510"/>
        <v>0.48343371125666001</v>
      </c>
      <c r="AN1048" s="108">
        <f t="shared" si="511"/>
        <v>0.11503117367712064</v>
      </c>
      <c r="AO1048" s="102">
        <f t="shared" si="512"/>
        <v>482.27646416878866</v>
      </c>
      <c r="AP1048" s="103">
        <f t="shared" si="494"/>
        <v>722.65070934885409</v>
      </c>
      <c r="AQ1048" s="103">
        <f t="shared" si="495"/>
        <v>1896.3951982539106</v>
      </c>
      <c r="AR1048" s="103">
        <f t="shared" si="496"/>
        <v>967.41942524554383</v>
      </c>
      <c r="AS1048" s="92">
        <f t="shared" si="497"/>
        <v>578.69305201891598</v>
      </c>
      <c r="AT1048" s="102">
        <f t="shared" si="513"/>
        <v>483.80038035787368</v>
      </c>
      <c r="AU1048" s="103">
        <f t="shared" si="498"/>
        <v>724.93416955653504</v>
      </c>
      <c r="AV1048" s="103">
        <f t="shared" si="499"/>
        <v>1902.387502581892</v>
      </c>
      <c r="AW1048" s="103">
        <f t="shared" si="500"/>
        <v>970.47631529367811</v>
      </c>
      <c r="AX1048" s="92">
        <f t="shared" si="501"/>
        <v>580.52162914428447</v>
      </c>
    </row>
    <row r="1049" spans="1:50" x14ac:dyDescent="0.2">
      <c r="A1049" s="85" t="str">
        <f t="shared" si="502"/>
        <v>2018_3</v>
      </c>
      <c r="B1049" s="59">
        <v>2018</v>
      </c>
      <c r="C1049" s="59">
        <v>3</v>
      </c>
      <c r="D1049" s="83" t="str">
        <f t="shared" si="503"/>
        <v>MSA_Personal</v>
      </c>
      <c r="E1049" s="70" t="s">
        <v>26</v>
      </c>
      <c r="F1049" s="71" t="s">
        <v>14</v>
      </c>
      <c r="G1049" s="88">
        <f t="shared" si="504"/>
        <v>6668.75</v>
      </c>
      <c r="H1049" s="72">
        <v>26675</v>
      </c>
      <c r="I1049" s="88">
        <f t="shared" si="505"/>
        <v>2740856250</v>
      </c>
      <c r="J1049" s="92">
        <f t="shared" si="506"/>
        <v>10963425000</v>
      </c>
      <c r="K1049" s="67">
        <v>328</v>
      </c>
      <c r="L1049" s="68">
        <v>2681</v>
      </c>
      <c r="M1049" s="68">
        <v>4129</v>
      </c>
      <c r="N1049" s="68">
        <v>5717</v>
      </c>
      <c r="O1049" s="69">
        <v>989</v>
      </c>
      <c r="P1049" s="67">
        <v>8128227</v>
      </c>
      <c r="Q1049" s="68">
        <v>9574567</v>
      </c>
      <c r="R1049" s="68">
        <v>5951501</v>
      </c>
      <c r="S1049" s="68">
        <v>15577332</v>
      </c>
      <c r="T1049" s="69">
        <v>4145588</v>
      </c>
      <c r="U1049" s="102">
        <f t="shared" si="485"/>
        <v>24781.179878048781</v>
      </c>
      <c r="V1049" s="103">
        <f t="shared" si="486"/>
        <v>3571.267064528161</v>
      </c>
      <c r="W1049" s="103">
        <f t="shared" si="487"/>
        <v>1441.3904093000726</v>
      </c>
      <c r="X1049" s="103">
        <f t="shared" si="488"/>
        <v>2724.7388490467029</v>
      </c>
      <c r="Y1049" s="92">
        <f t="shared" si="489"/>
        <v>4191.6966632962585</v>
      </c>
      <c r="Z1049" s="102">
        <f>Coverages!$C$10*G1049</f>
        <v>1500468750</v>
      </c>
      <c r="AA1049" s="103">
        <f>Coverages!$C$12*G1049</f>
        <v>200062500</v>
      </c>
      <c r="AB1049" s="103">
        <f>Coverages!$C$14*G1049</f>
        <v>1000312500</v>
      </c>
      <c r="AC1049" s="103">
        <f>Coverages!$C$16*G1049</f>
        <v>20006250</v>
      </c>
      <c r="AD1049" s="92">
        <f>Coverages!$C$18*G1049</f>
        <v>20006250</v>
      </c>
      <c r="AE1049" s="106">
        <f t="shared" si="507"/>
        <v>4.9184629803186504E-2</v>
      </c>
      <c r="AF1049" s="107">
        <f t="shared" si="490"/>
        <v>0.40202436738519215</v>
      </c>
      <c r="AG1049" s="107">
        <f t="shared" si="491"/>
        <v>0.6191565135895033</v>
      </c>
      <c r="AH1049" s="107">
        <f t="shared" si="492"/>
        <v>0.85728209934395505</v>
      </c>
      <c r="AI1049" s="108">
        <f t="shared" si="493"/>
        <v>0.14830365510777882</v>
      </c>
      <c r="AJ1049" s="106">
        <f t="shared" si="514"/>
        <v>5.53547908962264E-2</v>
      </c>
      <c r="AK1049" s="107">
        <f t="shared" si="508"/>
        <v>0.41601384941435293</v>
      </c>
      <c r="AL1049" s="107">
        <f t="shared" si="509"/>
        <v>0.63301153469897775</v>
      </c>
      <c r="AM1049" s="107">
        <f t="shared" si="510"/>
        <v>0.86726219731734311</v>
      </c>
      <c r="AN1049" s="108">
        <f t="shared" si="511"/>
        <v>0.15844398354733275</v>
      </c>
      <c r="AO1049" s="102">
        <f t="shared" si="512"/>
        <v>1218.8531583880037</v>
      </c>
      <c r="AP1049" s="103">
        <f t="shared" si="494"/>
        <v>1435.736382380506</v>
      </c>
      <c r="AQ1049" s="103">
        <f t="shared" si="495"/>
        <v>892.44626054358014</v>
      </c>
      <c r="AR1049" s="103">
        <f t="shared" si="496"/>
        <v>2335.869840674789</v>
      </c>
      <c r="AS1049" s="92">
        <f t="shared" si="497"/>
        <v>621.64393626991568</v>
      </c>
      <c r="AT1049" s="102">
        <f t="shared" si="513"/>
        <v>1222.7045386609063</v>
      </c>
      <c r="AU1049" s="103">
        <f t="shared" si="498"/>
        <v>1440.2730788169347</v>
      </c>
      <c r="AV1049" s="103">
        <f t="shared" si="499"/>
        <v>895.26624742947297</v>
      </c>
      <c r="AW1049" s="103">
        <f t="shared" si="500"/>
        <v>2343.2508143076925</v>
      </c>
      <c r="AX1049" s="92">
        <f t="shared" si="501"/>
        <v>623.60823129302241</v>
      </c>
    </row>
    <row r="1050" spans="1:50" x14ac:dyDescent="0.2">
      <c r="A1050" s="85" t="str">
        <f t="shared" si="502"/>
        <v>2018_3</v>
      </c>
      <c r="B1050" s="59">
        <v>2018</v>
      </c>
      <c r="C1050" s="59">
        <v>3</v>
      </c>
      <c r="D1050" s="83" t="str">
        <f t="shared" si="503"/>
        <v>LYA_Personal</v>
      </c>
      <c r="E1050" s="70" t="s">
        <v>27</v>
      </c>
      <c r="F1050" s="71" t="s">
        <v>14</v>
      </c>
      <c r="G1050" s="88">
        <f t="shared" si="504"/>
        <v>1765</v>
      </c>
      <c r="H1050" s="72">
        <v>7060</v>
      </c>
      <c r="I1050" s="88">
        <f t="shared" si="505"/>
        <v>725415000</v>
      </c>
      <c r="J1050" s="92">
        <f t="shared" si="506"/>
        <v>2901660000</v>
      </c>
      <c r="K1050" s="67">
        <v>213</v>
      </c>
      <c r="L1050" s="68">
        <v>756</v>
      </c>
      <c r="M1050" s="68">
        <v>1550</v>
      </c>
      <c r="N1050" s="68">
        <v>1142</v>
      </c>
      <c r="O1050" s="69">
        <v>404</v>
      </c>
      <c r="P1050" s="67">
        <v>4703490</v>
      </c>
      <c r="Q1050" s="68">
        <v>2718796</v>
      </c>
      <c r="R1050" s="68">
        <v>2656829</v>
      </c>
      <c r="S1050" s="68">
        <v>3841167</v>
      </c>
      <c r="T1050" s="69">
        <v>3258229</v>
      </c>
      <c r="U1050" s="102">
        <f t="shared" si="485"/>
        <v>22082.112676056338</v>
      </c>
      <c r="V1050" s="103">
        <f t="shared" si="486"/>
        <v>3596.2910052910051</v>
      </c>
      <c r="W1050" s="103">
        <f t="shared" si="487"/>
        <v>1714.0832258064515</v>
      </c>
      <c r="X1050" s="103">
        <f t="shared" si="488"/>
        <v>3363.5437828371278</v>
      </c>
      <c r="Y1050" s="92">
        <f t="shared" si="489"/>
        <v>8064.9232673267325</v>
      </c>
      <c r="Z1050" s="102">
        <f>Coverages!$C$10*G1050</f>
        <v>397125000</v>
      </c>
      <c r="AA1050" s="103">
        <f>Coverages!$C$12*G1050</f>
        <v>52950000</v>
      </c>
      <c r="AB1050" s="103">
        <f>Coverages!$C$14*G1050</f>
        <v>264750000</v>
      </c>
      <c r="AC1050" s="103">
        <f>Coverages!$C$16*G1050</f>
        <v>5295000</v>
      </c>
      <c r="AD1050" s="92">
        <f>Coverages!$C$18*G1050</f>
        <v>5295000</v>
      </c>
      <c r="AE1050" s="106">
        <f t="shared" si="507"/>
        <v>0.12067988668555241</v>
      </c>
      <c r="AF1050" s="107">
        <f t="shared" si="490"/>
        <v>0.42832861189801702</v>
      </c>
      <c r="AG1050" s="107">
        <f t="shared" si="491"/>
        <v>0.87818696883852687</v>
      </c>
      <c r="AH1050" s="107">
        <f t="shared" si="492"/>
        <v>0.64702549575070822</v>
      </c>
      <c r="AI1050" s="108">
        <f t="shared" si="493"/>
        <v>0.22889518413597734</v>
      </c>
      <c r="AJ1050" s="106">
        <f t="shared" si="514"/>
        <v>0.13874640712044223</v>
      </c>
      <c r="AK1050" s="107">
        <f t="shared" si="508"/>
        <v>0.45577248087920763</v>
      </c>
      <c r="AL1050" s="107">
        <f t="shared" si="509"/>
        <v>0.89632641134761004</v>
      </c>
      <c r="AM1050" s="107">
        <f t="shared" si="510"/>
        <v>0.67352977091700283</v>
      </c>
      <c r="AN1050" s="108">
        <f t="shared" si="511"/>
        <v>0.25219532794969013</v>
      </c>
      <c r="AO1050" s="102">
        <f t="shared" si="512"/>
        <v>2664.8668555240793</v>
      </c>
      <c r="AP1050" s="103">
        <f t="shared" si="494"/>
        <v>1540.3943342776204</v>
      </c>
      <c r="AQ1050" s="103">
        <f t="shared" si="495"/>
        <v>1505.2855524079321</v>
      </c>
      <c r="AR1050" s="103">
        <f t="shared" si="496"/>
        <v>2176.2985835694053</v>
      </c>
      <c r="AS1050" s="92">
        <f t="shared" si="497"/>
        <v>1846.0220963172806</v>
      </c>
      <c r="AT1050" s="102">
        <f t="shared" si="513"/>
        <v>2673.2874068978404</v>
      </c>
      <c r="AU1050" s="103">
        <f t="shared" si="498"/>
        <v>1545.2617330374298</v>
      </c>
      <c r="AV1050" s="103">
        <f t="shared" si="499"/>
        <v>1510.0420130543453</v>
      </c>
      <c r="AW1050" s="103">
        <f t="shared" si="500"/>
        <v>2183.1753376517349</v>
      </c>
      <c r="AX1050" s="92">
        <f t="shared" si="501"/>
        <v>1851.8552297314004</v>
      </c>
    </row>
    <row r="1051" spans="1:50" x14ac:dyDescent="0.2">
      <c r="A1051" s="85" t="str">
        <f t="shared" si="502"/>
        <v>2018_3</v>
      </c>
      <c r="B1051" s="59">
        <v>2018</v>
      </c>
      <c r="C1051" s="59">
        <v>3</v>
      </c>
      <c r="D1051" s="83" t="str">
        <f t="shared" si="503"/>
        <v>MMA_Personal</v>
      </c>
      <c r="E1051" s="70" t="s">
        <v>28</v>
      </c>
      <c r="F1051" s="71" t="s">
        <v>14</v>
      </c>
      <c r="G1051" s="88">
        <f t="shared" si="504"/>
        <v>12038.25</v>
      </c>
      <c r="H1051" s="72">
        <v>48153</v>
      </c>
      <c r="I1051" s="88">
        <f t="shared" si="505"/>
        <v>4947720750</v>
      </c>
      <c r="J1051" s="92">
        <f t="shared" si="506"/>
        <v>19790883000</v>
      </c>
      <c r="K1051" s="67">
        <v>1246</v>
      </c>
      <c r="L1051" s="68">
        <v>4969</v>
      </c>
      <c r="M1051" s="68">
        <v>9521</v>
      </c>
      <c r="N1051" s="68">
        <v>8480</v>
      </c>
      <c r="O1051" s="69">
        <v>1941</v>
      </c>
      <c r="P1051" s="67">
        <v>20805430</v>
      </c>
      <c r="Q1051" s="68">
        <v>18324763</v>
      </c>
      <c r="R1051" s="68">
        <v>18795557</v>
      </c>
      <c r="S1051" s="68">
        <v>29597579</v>
      </c>
      <c r="T1051" s="69">
        <v>22526515</v>
      </c>
      <c r="U1051" s="102">
        <f t="shared" si="485"/>
        <v>16697.776886035314</v>
      </c>
      <c r="V1051" s="103">
        <f t="shared" si="486"/>
        <v>3687.8170658080098</v>
      </c>
      <c r="W1051" s="103">
        <f t="shared" si="487"/>
        <v>1974.1158491755068</v>
      </c>
      <c r="X1051" s="103">
        <f t="shared" si="488"/>
        <v>3490.2805424528301</v>
      </c>
      <c r="Y1051" s="92">
        <f t="shared" si="489"/>
        <v>11605.623390005152</v>
      </c>
      <c r="Z1051" s="102">
        <f>Coverages!$C$10*G1051</f>
        <v>2708606250</v>
      </c>
      <c r="AA1051" s="103">
        <f>Coverages!$C$12*G1051</f>
        <v>361147500</v>
      </c>
      <c r="AB1051" s="103">
        <f>Coverages!$C$14*G1051</f>
        <v>1805737500</v>
      </c>
      <c r="AC1051" s="103">
        <f>Coverages!$C$16*G1051</f>
        <v>36114750</v>
      </c>
      <c r="AD1051" s="92">
        <f>Coverages!$C$18*G1051</f>
        <v>36114750</v>
      </c>
      <c r="AE1051" s="106">
        <f t="shared" si="507"/>
        <v>0.10350341619421427</v>
      </c>
      <c r="AF1051" s="107">
        <f t="shared" si="490"/>
        <v>0.41276763649201503</v>
      </c>
      <c r="AG1051" s="107">
        <f t="shared" si="491"/>
        <v>0.79089568666542065</v>
      </c>
      <c r="AH1051" s="107">
        <f t="shared" si="492"/>
        <v>0.70442132369738131</v>
      </c>
      <c r="AI1051" s="108">
        <f t="shared" si="493"/>
        <v>0.16123606005856334</v>
      </c>
      <c r="AJ1051" s="106">
        <f t="shared" si="514"/>
        <v>0.10997224865861786</v>
      </c>
      <c r="AK1051" s="107">
        <f t="shared" si="508"/>
        <v>0.42322282945024609</v>
      </c>
      <c r="AL1051" s="107">
        <f t="shared" si="509"/>
        <v>0.79953174050462106</v>
      </c>
      <c r="AM1051" s="107">
        <f t="shared" si="510"/>
        <v>0.71411139647762889</v>
      </c>
      <c r="AN1051" s="108">
        <f t="shared" si="511"/>
        <v>0.16904559560670873</v>
      </c>
      <c r="AO1051" s="102">
        <f t="shared" si="512"/>
        <v>1728.2769505534443</v>
      </c>
      <c r="AP1051" s="103">
        <f t="shared" si="494"/>
        <v>1522.21153406849</v>
      </c>
      <c r="AQ1051" s="103">
        <f t="shared" si="495"/>
        <v>1561.3197100907523</v>
      </c>
      <c r="AR1051" s="103">
        <f t="shared" si="496"/>
        <v>2458.6280397898367</v>
      </c>
      <c r="AS1051" s="92">
        <f t="shared" si="497"/>
        <v>1871.2449899279379</v>
      </c>
      <c r="AT1051" s="102">
        <f t="shared" si="513"/>
        <v>1733.7380282129361</v>
      </c>
      <c r="AU1051" s="103">
        <f t="shared" si="498"/>
        <v>1527.0214780991964</v>
      </c>
      <c r="AV1051" s="103">
        <f t="shared" si="499"/>
        <v>1566.2532296782063</v>
      </c>
      <c r="AW1051" s="103">
        <f t="shared" si="500"/>
        <v>2466.3969096210271</v>
      </c>
      <c r="AX1051" s="92">
        <f t="shared" si="501"/>
        <v>1877.1578236359028</v>
      </c>
    </row>
    <row r="1052" spans="1:50" x14ac:dyDescent="0.2">
      <c r="A1052" s="85" t="str">
        <f t="shared" si="502"/>
        <v>2018_3</v>
      </c>
      <c r="B1052" s="59">
        <v>2018</v>
      </c>
      <c r="C1052" s="59">
        <v>3</v>
      </c>
      <c r="D1052" s="83" t="str">
        <f t="shared" si="503"/>
        <v>LYH_Personal</v>
      </c>
      <c r="E1052" s="70" t="s">
        <v>29</v>
      </c>
      <c r="F1052" s="71" t="s">
        <v>14</v>
      </c>
      <c r="G1052" s="88">
        <f t="shared" si="504"/>
        <v>1308.5</v>
      </c>
      <c r="H1052" s="72">
        <v>5234</v>
      </c>
      <c r="I1052" s="88">
        <f t="shared" si="505"/>
        <v>537793500</v>
      </c>
      <c r="J1052" s="92">
        <f t="shared" si="506"/>
        <v>2151174000</v>
      </c>
      <c r="K1052" s="67">
        <v>167</v>
      </c>
      <c r="L1052" s="68">
        <v>637</v>
      </c>
      <c r="M1052" s="68">
        <v>692</v>
      </c>
      <c r="N1052" s="68">
        <v>1019</v>
      </c>
      <c r="O1052" s="69">
        <v>282</v>
      </c>
      <c r="P1052" s="67">
        <v>2759992</v>
      </c>
      <c r="Q1052" s="68">
        <v>2275052</v>
      </c>
      <c r="R1052" s="68">
        <v>898502</v>
      </c>
      <c r="S1052" s="68">
        <v>3101409</v>
      </c>
      <c r="T1052" s="69">
        <v>2122044</v>
      </c>
      <c r="U1052" s="102">
        <f t="shared" si="485"/>
        <v>16526.898203592813</v>
      </c>
      <c r="V1052" s="103">
        <f t="shared" si="486"/>
        <v>3571.5102040816328</v>
      </c>
      <c r="W1052" s="103">
        <f t="shared" si="487"/>
        <v>1298.413294797688</v>
      </c>
      <c r="X1052" s="103">
        <f t="shared" si="488"/>
        <v>3043.5809617271834</v>
      </c>
      <c r="Y1052" s="92">
        <f t="shared" si="489"/>
        <v>7524.9787234042551</v>
      </c>
      <c r="Z1052" s="102">
        <f>Coverages!$C$10*G1052</f>
        <v>294412500</v>
      </c>
      <c r="AA1052" s="103">
        <f>Coverages!$C$12*G1052</f>
        <v>39255000</v>
      </c>
      <c r="AB1052" s="103">
        <f>Coverages!$C$14*G1052</f>
        <v>196275000</v>
      </c>
      <c r="AC1052" s="103">
        <f>Coverages!$C$16*G1052</f>
        <v>3925500</v>
      </c>
      <c r="AD1052" s="92">
        <f>Coverages!$C$18*G1052</f>
        <v>3925500</v>
      </c>
      <c r="AE1052" s="106">
        <f t="shared" si="507"/>
        <v>0.12762705387848683</v>
      </c>
      <c r="AF1052" s="107">
        <f t="shared" si="490"/>
        <v>0.48681696599159341</v>
      </c>
      <c r="AG1052" s="107">
        <f t="shared" si="491"/>
        <v>0.52884982804738245</v>
      </c>
      <c r="AH1052" s="107">
        <f t="shared" si="492"/>
        <v>0.77875429881543756</v>
      </c>
      <c r="AI1052" s="108">
        <f t="shared" si="493"/>
        <v>0.21551394726786396</v>
      </c>
      <c r="AJ1052" s="106">
        <f t="shared" si="514"/>
        <v>0.14911978096366615</v>
      </c>
      <c r="AK1052" s="107">
        <f t="shared" si="508"/>
        <v>0.51901193825181469</v>
      </c>
      <c r="AL1052" s="107">
        <f t="shared" si="509"/>
        <v>0.56100234073339095</v>
      </c>
      <c r="AM1052" s="107">
        <f t="shared" si="510"/>
        <v>0.80549093131297644</v>
      </c>
      <c r="AN1052" s="108">
        <f t="shared" si="511"/>
        <v>0.2419989097202784</v>
      </c>
      <c r="AO1052" s="102">
        <f t="shared" si="512"/>
        <v>2109.2793274742071</v>
      </c>
      <c r="AP1052" s="103">
        <f t="shared" si="494"/>
        <v>1738.6717615590371</v>
      </c>
      <c r="AQ1052" s="103">
        <f t="shared" si="495"/>
        <v>686.66564768819262</v>
      </c>
      <c r="AR1052" s="103">
        <f t="shared" si="496"/>
        <v>2370.2017577378679</v>
      </c>
      <c r="AS1052" s="92">
        <f t="shared" si="497"/>
        <v>1621.7378677875429</v>
      </c>
      <c r="AT1052" s="102">
        <f t="shared" si="513"/>
        <v>2115.9443114683572</v>
      </c>
      <c r="AU1052" s="103">
        <f t="shared" si="498"/>
        <v>1744.1656851522428</v>
      </c>
      <c r="AV1052" s="103">
        <f t="shared" si="499"/>
        <v>688.83540087903953</v>
      </c>
      <c r="AW1052" s="103">
        <f t="shared" si="500"/>
        <v>2377.6912147161174</v>
      </c>
      <c r="AX1052" s="92">
        <f t="shared" si="501"/>
        <v>1626.862299052156</v>
      </c>
    </row>
    <row r="1053" spans="1:50" x14ac:dyDescent="0.2">
      <c r="A1053" s="85" t="str">
        <f t="shared" si="502"/>
        <v>2018_3</v>
      </c>
      <c r="B1053" s="59">
        <v>2018</v>
      </c>
      <c r="C1053" s="59">
        <v>3</v>
      </c>
      <c r="D1053" s="83" t="str">
        <f t="shared" si="503"/>
        <v>SSA_Personal</v>
      </c>
      <c r="E1053" s="70" t="s">
        <v>30</v>
      </c>
      <c r="F1053" s="71" t="s">
        <v>14</v>
      </c>
      <c r="G1053" s="88">
        <f t="shared" si="504"/>
        <v>2549.5</v>
      </c>
      <c r="H1053" s="72">
        <v>10198</v>
      </c>
      <c r="I1053" s="88">
        <f t="shared" si="505"/>
        <v>1047844500</v>
      </c>
      <c r="J1053" s="92">
        <f t="shared" si="506"/>
        <v>4191378000</v>
      </c>
      <c r="K1053" s="67">
        <v>306</v>
      </c>
      <c r="L1053" s="68">
        <v>1088</v>
      </c>
      <c r="M1053" s="68">
        <v>2141</v>
      </c>
      <c r="N1053" s="68">
        <v>1557</v>
      </c>
      <c r="O1053" s="69">
        <v>220</v>
      </c>
      <c r="P1053" s="67">
        <v>6462041</v>
      </c>
      <c r="Q1053" s="68">
        <v>1885616</v>
      </c>
      <c r="R1053" s="68">
        <v>1749497</v>
      </c>
      <c r="S1053" s="68">
        <v>4714550</v>
      </c>
      <c r="T1053" s="69">
        <v>1299486</v>
      </c>
      <c r="U1053" s="102">
        <f t="shared" si="485"/>
        <v>21117.781045751635</v>
      </c>
      <c r="V1053" s="103">
        <f t="shared" si="486"/>
        <v>1733.1029411764705</v>
      </c>
      <c r="W1053" s="103">
        <f t="shared" si="487"/>
        <v>817.14012143858008</v>
      </c>
      <c r="X1053" s="103">
        <f t="shared" si="488"/>
        <v>3027.9704560051382</v>
      </c>
      <c r="Y1053" s="92">
        <f t="shared" si="489"/>
        <v>5906.7545454545452</v>
      </c>
      <c r="Z1053" s="102">
        <f>Coverages!$C$10*G1053</f>
        <v>573637500</v>
      </c>
      <c r="AA1053" s="103">
        <f>Coverages!$C$12*G1053</f>
        <v>76485000</v>
      </c>
      <c r="AB1053" s="103">
        <f>Coverages!$C$14*G1053</f>
        <v>382425000</v>
      </c>
      <c r="AC1053" s="103">
        <f>Coverages!$C$16*G1053</f>
        <v>7648500</v>
      </c>
      <c r="AD1053" s="92">
        <f>Coverages!$C$18*G1053</f>
        <v>7648500</v>
      </c>
      <c r="AE1053" s="106">
        <f t="shared" si="507"/>
        <v>0.12002353402627966</v>
      </c>
      <c r="AF1053" s="107">
        <f t="shared" si="490"/>
        <v>0.42675034320454991</v>
      </c>
      <c r="AG1053" s="107">
        <f t="shared" si="491"/>
        <v>0.83977250441262996</v>
      </c>
      <c r="AH1053" s="107">
        <f t="shared" si="492"/>
        <v>0.61070798195724652</v>
      </c>
      <c r="AI1053" s="108">
        <f t="shared" si="493"/>
        <v>8.6291429692096494E-2</v>
      </c>
      <c r="AJ1053" s="106">
        <f t="shared" si="514"/>
        <v>0.13502028385443504</v>
      </c>
      <c r="AK1053" s="107">
        <f t="shared" si="508"/>
        <v>0.44957410647272361</v>
      </c>
      <c r="AL1053" s="107">
        <f t="shared" si="509"/>
        <v>0.85669941735822108</v>
      </c>
      <c r="AM1053" s="107">
        <f t="shared" si="510"/>
        <v>0.63320800488035334</v>
      </c>
      <c r="AN1053" s="108">
        <f t="shared" si="511"/>
        <v>9.9248776840365177E-2</v>
      </c>
      <c r="AO1053" s="102">
        <f t="shared" si="512"/>
        <v>2534.6307119042949</v>
      </c>
      <c r="AP1053" s="103">
        <f t="shared" si="494"/>
        <v>739.60227495587367</v>
      </c>
      <c r="AQ1053" s="103">
        <f t="shared" si="495"/>
        <v>686.21180623651696</v>
      </c>
      <c r="AR1053" s="103">
        <f t="shared" si="496"/>
        <v>1849.2057266130614</v>
      </c>
      <c r="AS1053" s="92">
        <f t="shared" si="497"/>
        <v>509.70229456756226</v>
      </c>
      <c r="AT1053" s="102">
        <f t="shared" si="513"/>
        <v>2542.6397379758455</v>
      </c>
      <c r="AU1053" s="103">
        <f t="shared" si="498"/>
        <v>741.93929938901056</v>
      </c>
      <c r="AV1053" s="103">
        <f t="shared" si="499"/>
        <v>688.38012536124847</v>
      </c>
      <c r="AW1053" s="103">
        <f t="shared" si="500"/>
        <v>1855.0489197877298</v>
      </c>
      <c r="AX1053" s="92">
        <f t="shared" si="501"/>
        <v>511.31287197702386</v>
      </c>
    </row>
    <row r="1054" spans="1:50" x14ac:dyDescent="0.2">
      <c r="A1054" s="85" t="str">
        <f t="shared" si="502"/>
        <v>2018_3</v>
      </c>
      <c r="B1054" s="59">
        <v>2018</v>
      </c>
      <c r="C1054" s="59">
        <v>3</v>
      </c>
      <c r="D1054" s="83" t="str">
        <f t="shared" si="503"/>
        <v>MML_Personal</v>
      </c>
      <c r="E1054" s="70" t="s">
        <v>31</v>
      </c>
      <c r="F1054" s="71" t="s">
        <v>14</v>
      </c>
      <c r="G1054" s="88">
        <f t="shared" si="504"/>
        <v>8144.25</v>
      </c>
      <c r="H1054" s="72">
        <v>32577</v>
      </c>
      <c r="I1054" s="88">
        <f t="shared" si="505"/>
        <v>3347286750</v>
      </c>
      <c r="J1054" s="92">
        <f t="shared" si="506"/>
        <v>13389147000</v>
      </c>
      <c r="K1054" s="67">
        <v>677</v>
      </c>
      <c r="L1054" s="68">
        <v>3162</v>
      </c>
      <c r="M1054" s="68">
        <v>9904</v>
      </c>
      <c r="N1054" s="68">
        <v>4512</v>
      </c>
      <c r="O1054" s="69">
        <v>1037</v>
      </c>
      <c r="P1054" s="67">
        <v>12353049</v>
      </c>
      <c r="Q1054" s="68">
        <v>11755735</v>
      </c>
      <c r="R1054" s="68">
        <v>6561828</v>
      </c>
      <c r="S1054" s="68">
        <v>15746570</v>
      </c>
      <c r="T1054" s="69">
        <v>2235583</v>
      </c>
      <c r="U1054" s="102">
        <f t="shared" si="485"/>
        <v>18246.748892171345</v>
      </c>
      <c r="V1054" s="103">
        <f t="shared" si="486"/>
        <v>3717.816255534472</v>
      </c>
      <c r="W1054" s="103">
        <f t="shared" si="487"/>
        <v>662.54321486268179</v>
      </c>
      <c r="X1054" s="103">
        <f t="shared" si="488"/>
        <v>3489.9312943262412</v>
      </c>
      <c r="Y1054" s="92">
        <f t="shared" si="489"/>
        <v>2155.8177434908389</v>
      </c>
      <c r="Z1054" s="102">
        <f>Coverages!$C$10*G1054</f>
        <v>1832456250</v>
      </c>
      <c r="AA1054" s="103">
        <f>Coverages!$C$12*G1054</f>
        <v>244327500</v>
      </c>
      <c r="AB1054" s="103">
        <f>Coverages!$C$14*G1054</f>
        <v>1221637500</v>
      </c>
      <c r="AC1054" s="103">
        <f>Coverages!$C$16*G1054</f>
        <v>24432750</v>
      </c>
      <c r="AD1054" s="92">
        <f>Coverages!$C$18*G1054</f>
        <v>24432750</v>
      </c>
      <c r="AE1054" s="106">
        <f t="shared" si="507"/>
        <v>8.3126131933572767E-2</v>
      </c>
      <c r="AF1054" s="107">
        <f t="shared" si="490"/>
        <v>0.3882493783958007</v>
      </c>
      <c r="AG1054" s="107">
        <f t="shared" si="491"/>
        <v>1.2160726893206864</v>
      </c>
      <c r="AH1054" s="107">
        <f t="shared" si="492"/>
        <v>0.55401049820425452</v>
      </c>
      <c r="AI1054" s="108">
        <f t="shared" si="493"/>
        <v>0.12732909721582711</v>
      </c>
      <c r="AJ1054" s="106">
        <f t="shared" si="514"/>
        <v>9.0253906512436602E-2</v>
      </c>
      <c r="AK1054" s="107">
        <f t="shared" si="508"/>
        <v>0.40083205303877995</v>
      </c>
      <c r="AL1054" s="107">
        <f t="shared" si="509"/>
        <v>1.2293072667463143</v>
      </c>
      <c r="AM1054" s="107">
        <f t="shared" si="510"/>
        <v>0.5668441924397517</v>
      </c>
      <c r="AN1054" s="108">
        <f t="shared" si="511"/>
        <v>0.13593545606775737</v>
      </c>
      <c r="AO1054" s="102">
        <f t="shared" si="512"/>
        <v>1516.781655769408</v>
      </c>
      <c r="AP1054" s="103">
        <f t="shared" si="494"/>
        <v>1443.4398502010622</v>
      </c>
      <c r="AQ1054" s="103">
        <f t="shared" si="495"/>
        <v>805.70070908923469</v>
      </c>
      <c r="AR1054" s="103">
        <f t="shared" si="496"/>
        <v>1933.4585750682998</v>
      </c>
      <c r="AS1054" s="92">
        <f t="shared" si="497"/>
        <v>274.49832704055007</v>
      </c>
      <c r="AT1054" s="102">
        <f t="shared" si="513"/>
        <v>1521.5744422565485</v>
      </c>
      <c r="AU1054" s="103">
        <f t="shared" si="498"/>
        <v>1448.000888358881</v>
      </c>
      <c r="AV1054" s="103">
        <f t="shared" si="499"/>
        <v>808.24659396100526</v>
      </c>
      <c r="AW1054" s="103">
        <f t="shared" si="500"/>
        <v>1939.5679937158591</v>
      </c>
      <c r="AX1054" s="92">
        <f t="shared" si="501"/>
        <v>275.36569767862341</v>
      </c>
    </row>
    <row r="1055" spans="1:50" x14ac:dyDescent="0.2">
      <c r="A1055" s="85" t="str">
        <f t="shared" si="502"/>
        <v>2018_3</v>
      </c>
      <c r="B1055" s="59">
        <v>2018</v>
      </c>
      <c r="C1055" s="59">
        <v>3</v>
      </c>
      <c r="D1055" s="83" t="str">
        <f t="shared" si="503"/>
        <v>LMH_Personal</v>
      </c>
      <c r="E1055" s="70" t="s">
        <v>32</v>
      </c>
      <c r="F1055" s="71" t="s">
        <v>14</v>
      </c>
      <c r="G1055" s="88">
        <f t="shared" si="504"/>
        <v>5425.75</v>
      </c>
      <c r="H1055" s="72">
        <v>21703</v>
      </c>
      <c r="I1055" s="88">
        <f t="shared" si="505"/>
        <v>2229983250</v>
      </c>
      <c r="J1055" s="92">
        <f t="shared" si="506"/>
        <v>8919933000</v>
      </c>
      <c r="K1055" s="67">
        <v>289</v>
      </c>
      <c r="L1055" s="68">
        <v>2694</v>
      </c>
      <c r="M1055" s="68">
        <v>4317</v>
      </c>
      <c r="N1055" s="68">
        <v>4404</v>
      </c>
      <c r="O1055" s="69">
        <v>885</v>
      </c>
      <c r="P1055" s="67">
        <v>12068468</v>
      </c>
      <c r="Q1055" s="68">
        <v>11051695</v>
      </c>
      <c r="R1055" s="68">
        <v>4845748</v>
      </c>
      <c r="S1055" s="68">
        <v>17186506</v>
      </c>
      <c r="T1055" s="69">
        <v>10717638</v>
      </c>
      <c r="U1055" s="102">
        <f t="shared" si="485"/>
        <v>41759.404844290657</v>
      </c>
      <c r="V1055" s="103">
        <f t="shared" si="486"/>
        <v>4102.3366740905713</v>
      </c>
      <c r="W1055" s="103">
        <f t="shared" si="487"/>
        <v>1122.4804262219134</v>
      </c>
      <c r="X1055" s="103">
        <f t="shared" si="488"/>
        <v>3902.4763851044504</v>
      </c>
      <c r="Y1055" s="92">
        <f t="shared" si="489"/>
        <v>12110.325423728813</v>
      </c>
      <c r="Z1055" s="102">
        <f>Coverages!$C$10*G1055</f>
        <v>1220793750</v>
      </c>
      <c r="AA1055" s="103">
        <f>Coverages!$C$12*G1055</f>
        <v>162772500</v>
      </c>
      <c r="AB1055" s="103">
        <f>Coverages!$C$14*G1055</f>
        <v>813862500</v>
      </c>
      <c r="AC1055" s="103">
        <f>Coverages!$C$16*G1055</f>
        <v>16277250</v>
      </c>
      <c r="AD1055" s="92">
        <f>Coverages!$C$18*G1055</f>
        <v>16277250</v>
      </c>
      <c r="AE1055" s="106">
        <f t="shared" si="507"/>
        <v>5.3264525641616364E-2</v>
      </c>
      <c r="AF1055" s="107">
        <f t="shared" si="490"/>
        <v>0.49652121826475604</v>
      </c>
      <c r="AG1055" s="107">
        <f t="shared" si="491"/>
        <v>0.79565037091646318</v>
      </c>
      <c r="AH1055" s="107">
        <f t="shared" si="492"/>
        <v>0.81168502050407776</v>
      </c>
      <c r="AI1055" s="108">
        <f t="shared" si="493"/>
        <v>0.16311109063263143</v>
      </c>
      <c r="AJ1055" s="106">
        <f t="shared" si="514"/>
        <v>6.0367813073322243E-2</v>
      </c>
      <c r="AK1055" s="107">
        <f t="shared" si="508"/>
        <v>0.51233681285605748</v>
      </c>
      <c r="AL1055" s="107">
        <f t="shared" si="509"/>
        <v>0.80840518384030069</v>
      </c>
      <c r="AM1055" s="107">
        <f t="shared" si="510"/>
        <v>0.8240519598489352</v>
      </c>
      <c r="AN1055" s="108">
        <f t="shared" si="511"/>
        <v>0.17479805402171003</v>
      </c>
      <c r="AO1055" s="102">
        <f t="shared" si="512"/>
        <v>2224.2948901073582</v>
      </c>
      <c r="AP1055" s="103">
        <f t="shared" si="494"/>
        <v>2036.897203151638</v>
      </c>
      <c r="AQ1055" s="103">
        <f t="shared" si="495"/>
        <v>893.10196746993506</v>
      </c>
      <c r="AR1055" s="103">
        <f t="shared" si="496"/>
        <v>3167.5816246601853</v>
      </c>
      <c r="AS1055" s="92">
        <f t="shared" si="497"/>
        <v>1975.3283877804911</v>
      </c>
      <c r="AT1055" s="102">
        <f t="shared" si="513"/>
        <v>2231.3233048117245</v>
      </c>
      <c r="AU1055" s="103">
        <f t="shared" si="498"/>
        <v>2043.3334712551098</v>
      </c>
      <c r="AV1055" s="103">
        <f t="shared" si="499"/>
        <v>895.92402628443017</v>
      </c>
      <c r="AW1055" s="103">
        <f t="shared" si="500"/>
        <v>3177.5906739850107</v>
      </c>
      <c r="AX1055" s="92">
        <f t="shared" si="501"/>
        <v>1981.5701083133104</v>
      </c>
    </row>
    <row r="1056" spans="1:50" x14ac:dyDescent="0.2">
      <c r="A1056" s="85" t="str">
        <f t="shared" si="502"/>
        <v>2018_3</v>
      </c>
      <c r="B1056" s="59">
        <v>2018</v>
      </c>
      <c r="C1056" s="59">
        <v>3</v>
      </c>
      <c r="D1056" s="83" t="str">
        <f t="shared" si="503"/>
        <v>SSL_Personal</v>
      </c>
      <c r="E1056" s="70" t="s">
        <v>33</v>
      </c>
      <c r="F1056" s="71" t="s">
        <v>14</v>
      </c>
      <c r="G1056" s="88">
        <f t="shared" si="504"/>
        <v>4508</v>
      </c>
      <c r="H1056" s="72">
        <v>18032</v>
      </c>
      <c r="I1056" s="88">
        <f t="shared" si="505"/>
        <v>1852788000</v>
      </c>
      <c r="J1056" s="92">
        <f t="shared" si="506"/>
        <v>7411152000</v>
      </c>
      <c r="K1056" s="67">
        <v>626</v>
      </c>
      <c r="L1056" s="68">
        <v>1880</v>
      </c>
      <c r="M1056" s="68">
        <v>5296</v>
      </c>
      <c r="N1056" s="68">
        <v>2979</v>
      </c>
      <c r="O1056" s="69">
        <v>657</v>
      </c>
      <c r="P1056" s="67">
        <v>8856797</v>
      </c>
      <c r="Q1056" s="68">
        <v>6727482</v>
      </c>
      <c r="R1056" s="68">
        <v>5339452</v>
      </c>
      <c r="S1056" s="68">
        <v>8878700</v>
      </c>
      <c r="T1056" s="69">
        <v>1926349</v>
      </c>
      <c r="U1056" s="102">
        <f t="shared" si="485"/>
        <v>14148.238019169328</v>
      </c>
      <c r="V1056" s="103">
        <f t="shared" si="486"/>
        <v>3578.4478723404254</v>
      </c>
      <c r="W1056" s="103">
        <f t="shared" si="487"/>
        <v>1008.2046827794562</v>
      </c>
      <c r="X1056" s="103">
        <f t="shared" si="488"/>
        <v>2980.4296743873783</v>
      </c>
      <c r="Y1056" s="92">
        <f t="shared" si="489"/>
        <v>2932.0380517503804</v>
      </c>
      <c r="Z1056" s="102">
        <f>Coverages!$C$10*G1056</f>
        <v>1014300000</v>
      </c>
      <c r="AA1056" s="103">
        <f>Coverages!$C$12*G1056</f>
        <v>135240000</v>
      </c>
      <c r="AB1056" s="103">
        <f>Coverages!$C$14*G1056</f>
        <v>676200000</v>
      </c>
      <c r="AC1056" s="103">
        <f>Coverages!$C$16*G1056</f>
        <v>13524000</v>
      </c>
      <c r="AD1056" s="92">
        <f>Coverages!$C$18*G1056</f>
        <v>13524000</v>
      </c>
      <c r="AE1056" s="106">
        <f t="shared" si="507"/>
        <v>0.13886424134871339</v>
      </c>
      <c r="AF1056" s="107">
        <f t="shared" si="490"/>
        <v>0.41703637976929903</v>
      </c>
      <c r="AG1056" s="107">
        <f t="shared" si="491"/>
        <v>1.1748003549245785</v>
      </c>
      <c r="AH1056" s="107">
        <f t="shared" si="492"/>
        <v>0.66082519964507547</v>
      </c>
      <c r="AI1056" s="108">
        <f t="shared" si="493"/>
        <v>0.14574090505767526</v>
      </c>
      <c r="AJ1056" s="106">
        <f t="shared" si="514"/>
        <v>0.1508646211720856</v>
      </c>
      <c r="AK1056" s="107">
        <f t="shared" si="508"/>
        <v>0.43414723295728636</v>
      </c>
      <c r="AL1056" s="107">
        <f t="shared" si="509"/>
        <v>1.1905263145715299</v>
      </c>
      <c r="AM1056" s="107">
        <f t="shared" si="510"/>
        <v>0.67725449943134231</v>
      </c>
      <c r="AN1056" s="108">
        <f t="shared" si="511"/>
        <v>0.15798564325705811</v>
      </c>
      <c r="AO1056" s="102">
        <f t="shared" si="512"/>
        <v>1964.6843389529724</v>
      </c>
      <c r="AP1056" s="103">
        <f t="shared" si="494"/>
        <v>1492.3429458740018</v>
      </c>
      <c r="AQ1056" s="103">
        <f t="shared" si="495"/>
        <v>1184.4392191659272</v>
      </c>
      <c r="AR1056" s="103">
        <f t="shared" si="496"/>
        <v>1969.5430346051464</v>
      </c>
      <c r="AS1056" s="92">
        <f t="shared" si="497"/>
        <v>427.31787932564328</v>
      </c>
      <c r="AT1056" s="102">
        <f t="shared" si="513"/>
        <v>1970.8924260005799</v>
      </c>
      <c r="AU1056" s="103">
        <f t="shared" si="498"/>
        <v>1497.0585099619234</v>
      </c>
      <c r="AV1056" s="103">
        <f t="shared" si="499"/>
        <v>1188.1818569166312</v>
      </c>
      <c r="AW1056" s="103">
        <f t="shared" si="500"/>
        <v>1975.7664743508685</v>
      </c>
      <c r="AX1056" s="92">
        <f t="shared" si="501"/>
        <v>428.66813521115938</v>
      </c>
    </row>
    <row r="1057" spans="1:50" x14ac:dyDescent="0.2">
      <c r="A1057" s="85" t="str">
        <f t="shared" si="502"/>
        <v>2018_3</v>
      </c>
      <c r="B1057" s="59">
        <v>2018</v>
      </c>
      <c r="C1057" s="59">
        <v>3</v>
      </c>
      <c r="D1057" s="83" t="str">
        <f t="shared" si="503"/>
        <v>SSH_Personal</v>
      </c>
      <c r="E1057" s="70" t="s">
        <v>34</v>
      </c>
      <c r="F1057" s="71" t="s">
        <v>14</v>
      </c>
      <c r="G1057" s="88">
        <f t="shared" si="504"/>
        <v>4507.75</v>
      </c>
      <c r="H1057" s="72">
        <v>18031</v>
      </c>
      <c r="I1057" s="88">
        <f t="shared" si="505"/>
        <v>1852685250</v>
      </c>
      <c r="J1057" s="92">
        <f t="shared" si="506"/>
        <v>7410741000</v>
      </c>
      <c r="K1057" s="67">
        <v>500</v>
      </c>
      <c r="L1057" s="68">
        <v>2245</v>
      </c>
      <c r="M1057" s="68">
        <v>5170</v>
      </c>
      <c r="N1057" s="68">
        <v>3357</v>
      </c>
      <c r="O1057" s="69">
        <v>569</v>
      </c>
      <c r="P1057" s="67">
        <v>9096345</v>
      </c>
      <c r="Q1057" s="68">
        <v>10218576</v>
      </c>
      <c r="R1057" s="68">
        <v>34158115</v>
      </c>
      <c r="S1057" s="68">
        <v>15088828</v>
      </c>
      <c r="T1057" s="69">
        <v>2348978</v>
      </c>
      <c r="U1057" s="102">
        <f t="shared" si="485"/>
        <v>18192.689999999999</v>
      </c>
      <c r="V1057" s="103">
        <f t="shared" si="486"/>
        <v>4551.7042316258348</v>
      </c>
      <c r="W1057" s="103">
        <f t="shared" si="487"/>
        <v>6606.9854932301741</v>
      </c>
      <c r="X1057" s="103">
        <f t="shared" si="488"/>
        <v>4494.735775990468</v>
      </c>
      <c r="Y1057" s="92">
        <f t="shared" si="489"/>
        <v>4128.2565905096662</v>
      </c>
      <c r="Z1057" s="102">
        <f>Coverages!$C$10*G1057</f>
        <v>1014243750</v>
      </c>
      <c r="AA1057" s="103">
        <f>Coverages!$C$12*G1057</f>
        <v>135232500</v>
      </c>
      <c r="AB1057" s="103">
        <f>Coverages!$C$14*G1057</f>
        <v>676162500</v>
      </c>
      <c r="AC1057" s="103">
        <f>Coverages!$C$16*G1057</f>
        <v>13523250</v>
      </c>
      <c r="AD1057" s="92">
        <f>Coverages!$C$18*G1057</f>
        <v>13523250</v>
      </c>
      <c r="AE1057" s="106">
        <f t="shared" si="507"/>
        <v>0.11092008208086074</v>
      </c>
      <c r="AF1057" s="107">
        <f t="shared" si="490"/>
        <v>0.49803116854306473</v>
      </c>
      <c r="AG1057" s="107">
        <f t="shared" si="491"/>
        <v>1.1469136487161</v>
      </c>
      <c r="AH1057" s="107">
        <f t="shared" si="492"/>
        <v>0.74471743109089905</v>
      </c>
      <c r="AI1057" s="108">
        <f t="shared" si="493"/>
        <v>0.12622705340801951</v>
      </c>
      <c r="AJ1057" s="106">
        <f t="shared" si="514"/>
        <v>0.12181819996963375</v>
      </c>
      <c r="AK1057" s="107">
        <f t="shared" si="508"/>
        <v>0.51538289319490338</v>
      </c>
      <c r="AL1057" s="107">
        <f t="shared" si="509"/>
        <v>1.161158976375559</v>
      </c>
      <c r="AM1057" s="107">
        <f t="shared" si="510"/>
        <v>0.75984894391859836</v>
      </c>
      <c r="AN1057" s="108">
        <f t="shared" si="511"/>
        <v>0.13775233457870562</v>
      </c>
      <c r="AO1057" s="102">
        <f t="shared" si="512"/>
        <v>2017.9346680716544</v>
      </c>
      <c r="AP1057" s="103">
        <f t="shared" si="494"/>
        <v>2266.890577339027</v>
      </c>
      <c r="AQ1057" s="103">
        <f t="shared" si="495"/>
        <v>7577.6418390549607</v>
      </c>
      <c r="AR1057" s="103">
        <f t="shared" si="496"/>
        <v>3347.3080805279797</v>
      </c>
      <c r="AS1057" s="92">
        <f t="shared" si="497"/>
        <v>521.09766513227225</v>
      </c>
      <c r="AT1057" s="102">
        <f t="shared" si="513"/>
        <v>2024.3110176090308</v>
      </c>
      <c r="AU1057" s="103">
        <f t="shared" si="498"/>
        <v>2274.0535875755832</v>
      </c>
      <c r="AV1057" s="103">
        <f t="shared" si="499"/>
        <v>7601.5859705471039</v>
      </c>
      <c r="AW1057" s="103">
        <f t="shared" si="500"/>
        <v>3357.885036595208</v>
      </c>
      <c r="AX1057" s="92">
        <f t="shared" si="501"/>
        <v>522.74425008299784</v>
      </c>
    </row>
    <row r="1058" spans="1:50" x14ac:dyDescent="0.2">
      <c r="A1058" s="85" t="str">
        <f t="shared" si="502"/>
        <v>2018_3</v>
      </c>
      <c r="B1058" s="59">
        <v>2018</v>
      </c>
      <c r="C1058" s="59">
        <v>3</v>
      </c>
      <c r="D1058" s="83" t="str">
        <f t="shared" si="503"/>
        <v>MMH_Personal</v>
      </c>
      <c r="E1058" s="70" t="s">
        <v>35</v>
      </c>
      <c r="F1058" s="71" t="s">
        <v>14</v>
      </c>
      <c r="G1058" s="88">
        <f t="shared" si="504"/>
        <v>6942.75</v>
      </c>
      <c r="H1058" s="72">
        <v>27771</v>
      </c>
      <c r="I1058" s="88">
        <f t="shared" si="505"/>
        <v>2853470250</v>
      </c>
      <c r="J1058" s="92">
        <f t="shared" si="506"/>
        <v>11413881000</v>
      </c>
      <c r="K1058" s="67">
        <v>1123</v>
      </c>
      <c r="L1058" s="68">
        <v>4204</v>
      </c>
      <c r="M1058" s="68">
        <v>4221</v>
      </c>
      <c r="N1058" s="68">
        <v>6734</v>
      </c>
      <c r="O1058" s="69">
        <v>1571</v>
      </c>
      <c r="P1058" s="67">
        <v>15756724</v>
      </c>
      <c r="Q1058" s="68">
        <v>14079119</v>
      </c>
      <c r="R1058" s="68">
        <v>6071983</v>
      </c>
      <c r="S1058" s="68">
        <v>20085892</v>
      </c>
      <c r="T1058" s="69">
        <v>4422774</v>
      </c>
      <c r="U1058" s="102">
        <f t="shared" si="485"/>
        <v>14030.920747996439</v>
      </c>
      <c r="V1058" s="103">
        <f t="shared" si="486"/>
        <v>3348.9816841103711</v>
      </c>
      <c r="W1058" s="103">
        <f t="shared" si="487"/>
        <v>1438.517649846008</v>
      </c>
      <c r="X1058" s="103">
        <f t="shared" si="488"/>
        <v>2982.7579447579446</v>
      </c>
      <c r="Y1058" s="92">
        <f t="shared" si="489"/>
        <v>2815.2603437301082</v>
      </c>
      <c r="Z1058" s="102">
        <f>Coverages!$C$10*G1058</f>
        <v>1562118750</v>
      </c>
      <c r="AA1058" s="103">
        <f>Coverages!$C$12*G1058</f>
        <v>208282500</v>
      </c>
      <c r="AB1058" s="103">
        <f>Coverages!$C$14*G1058</f>
        <v>1041412500</v>
      </c>
      <c r="AC1058" s="103">
        <f>Coverages!$C$16*G1058</f>
        <v>20828250</v>
      </c>
      <c r="AD1058" s="92">
        <f>Coverages!$C$18*G1058</f>
        <v>20828250</v>
      </c>
      <c r="AE1058" s="106">
        <f t="shared" si="507"/>
        <v>0.16175146735803536</v>
      </c>
      <c r="AF1058" s="107">
        <f t="shared" si="490"/>
        <v>0.60552374779446183</v>
      </c>
      <c r="AG1058" s="107">
        <f t="shared" si="491"/>
        <v>0.60797234525224153</v>
      </c>
      <c r="AH1058" s="107">
        <f t="shared" si="492"/>
        <v>0.96993266356991104</v>
      </c>
      <c r="AI1058" s="108">
        <f t="shared" si="493"/>
        <v>0.22627921212775917</v>
      </c>
      <c r="AJ1058" s="106">
        <f t="shared" si="514"/>
        <v>0.17204822932060407</v>
      </c>
      <c r="AK1058" s="107">
        <f t="shared" si="508"/>
        <v>0.61919052703465882</v>
      </c>
      <c r="AL1058" s="107">
        <f t="shared" si="509"/>
        <v>0.62162416112710295</v>
      </c>
      <c r="AM1058" s="107">
        <f t="shared" si="510"/>
        <v>0.97470804898254215</v>
      </c>
      <c r="AN1058" s="108">
        <f t="shared" si="511"/>
        <v>0.23797971746681557</v>
      </c>
      <c r="AO1058" s="102">
        <f t="shared" si="512"/>
        <v>2269.5220193727268</v>
      </c>
      <c r="AP1058" s="103">
        <f t="shared" si="494"/>
        <v>2027.8879406575204</v>
      </c>
      <c r="AQ1058" s="103">
        <f t="shared" si="495"/>
        <v>874.5789492636203</v>
      </c>
      <c r="AR1058" s="103">
        <f t="shared" si="496"/>
        <v>2893.0743581433871</v>
      </c>
      <c r="AS1058" s="92">
        <f t="shared" si="497"/>
        <v>637.03489251377334</v>
      </c>
      <c r="AT1058" s="102">
        <f t="shared" si="513"/>
        <v>2276.6933445435866</v>
      </c>
      <c r="AU1058" s="103">
        <f t="shared" si="498"/>
        <v>2034.2957409381011</v>
      </c>
      <c r="AV1058" s="103">
        <f t="shared" si="499"/>
        <v>877.3424783147691</v>
      </c>
      <c r="AW1058" s="103">
        <f t="shared" si="500"/>
        <v>2902.2160085828295</v>
      </c>
      <c r="AX1058" s="92">
        <f t="shared" si="501"/>
        <v>639.0478204873308</v>
      </c>
    </row>
    <row r="1059" spans="1:50" x14ac:dyDescent="0.2">
      <c r="A1059" s="85" t="str">
        <f t="shared" si="502"/>
        <v>2018_3</v>
      </c>
      <c r="B1059" s="59">
        <v>2018</v>
      </c>
      <c r="C1059" s="59">
        <v>3</v>
      </c>
      <c r="D1059" s="83" t="str">
        <f t="shared" si="503"/>
        <v>SYA_Personal</v>
      </c>
      <c r="E1059" s="70" t="s">
        <v>36</v>
      </c>
      <c r="F1059" s="71" t="s">
        <v>14</v>
      </c>
      <c r="G1059" s="88">
        <f t="shared" si="504"/>
        <v>2045.5</v>
      </c>
      <c r="H1059" s="72">
        <v>8182</v>
      </c>
      <c r="I1059" s="88">
        <f t="shared" si="505"/>
        <v>840700500</v>
      </c>
      <c r="J1059" s="92">
        <f t="shared" si="506"/>
        <v>3362802000</v>
      </c>
      <c r="K1059" s="67">
        <v>333</v>
      </c>
      <c r="L1059" s="68">
        <v>1163</v>
      </c>
      <c r="M1059" s="68">
        <v>1718</v>
      </c>
      <c r="N1059" s="68">
        <v>2062</v>
      </c>
      <c r="O1059" s="69">
        <v>746</v>
      </c>
      <c r="P1059" s="67">
        <v>5339372</v>
      </c>
      <c r="Q1059" s="68">
        <v>4011726</v>
      </c>
      <c r="R1059" s="68">
        <v>1520450</v>
      </c>
      <c r="S1059" s="68">
        <v>6200392</v>
      </c>
      <c r="T1059" s="69">
        <v>4043540</v>
      </c>
      <c r="U1059" s="102">
        <f t="shared" si="485"/>
        <v>16034.15015015015</v>
      </c>
      <c r="V1059" s="103">
        <f t="shared" si="486"/>
        <v>3449.463456577816</v>
      </c>
      <c r="W1059" s="103">
        <f t="shared" si="487"/>
        <v>885.01164144353902</v>
      </c>
      <c r="X1059" s="103">
        <f t="shared" si="488"/>
        <v>3006.9796314258001</v>
      </c>
      <c r="Y1059" s="92">
        <f t="shared" si="489"/>
        <v>5420.2949061662202</v>
      </c>
      <c r="Z1059" s="102">
        <f>Coverages!$C$10*G1059</f>
        <v>460237500</v>
      </c>
      <c r="AA1059" s="103">
        <f>Coverages!$C$12*G1059</f>
        <v>61365000</v>
      </c>
      <c r="AB1059" s="103">
        <f>Coverages!$C$14*G1059</f>
        <v>306825000</v>
      </c>
      <c r="AC1059" s="103">
        <f>Coverages!$C$16*G1059</f>
        <v>6136500</v>
      </c>
      <c r="AD1059" s="92">
        <f>Coverages!$C$18*G1059</f>
        <v>6136500</v>
      </c>
      <c r="AE1059" s="106">
        <f t="shared" si="507"/>
        <v>0.16279638230261551</v>
      </c>
      <c r="AF1059" s="107">
        <f t="shared" si="490"/>
        <v>0.56856514299682226</v>
      </c>
      <c r="AG1059" s="107">
        <f t="shared" si="491"/>
        <v>0.83989244683451481</v>
      </c>
      <c r="AH1059" s="107">
        <f t="shared" si="492"/>
        <v>1.0080664874113909</v>
      </c>
      <c r="AI1059" s="108">
        <f t="shared" si="493"/>
        <v>0.36470300659985333</v>
      </c>
      <c r="AJ1059" s="106">
        <f t="shared" si="514"/>
        <v>0.18181566361595083</v>
      </c>
      <c r="AK1059" s="107">
        <f t="shared" si="508"/>
        <v>0.59408063280411694</v>
      </c>
      <c r="AL1059" s="107">
        <f t="shared" si="509"/>
        <v>0.85878427241080113</v>
      </c>
      <c r="AM1059" s="107">
        <f t="shared" si="510"/>
        <v>1.012712100085402</v>
      </c>
      <c r="AN1059" s="108">
        <f t="shared" si="511"/>
        <v>0.38950086929099381</v>
      </c>
      <c r="AO1059" s="102">
        <f t="shared" si="512"/>
        <v>2610.3016377413837</v>
      </c>
      <c r="AP1059" s="103">
        <f t="shared" si="494"/>
        <v>1961.2446834514787</v>
      </c>
      <c r="AQ1059" s="103">
        <f t="shared" si="495"/>
        <v>743.31459300904419</v>
      </c>
      <c r="AR1059" s="103">
        <f t="shared" si="496"/>
        <v>3031.2353947690053</v>
      </c>
      <c r="AS1059" s="92">
        <f t="shared" si="497"/>
        <v>1976.7978489366903</v>
      </c>
      <c r="AT1059" s="102">
        <f t="shared" si="513"/>
        <v>2618.5497717883254</v>
      </c>
      <c r="AU1059" s="103">
        <f t="shared" si="498"/>
        <v>1967.4419017399966</v>
      </c>
      <c r="AV1059" s="103">
        <f t="shared" si="499"/>
        <v>745.66334777115333</v>
      </c>
      <c r="AW1059" s="103">
        <f t="shared" si="500"/>
        <v>3040.8136119000806</v>
      </c>
      <c r="AX1059" s="92">
        <f t="shared" si="501"/>
        <v>1983.0442127308163</v>
      </c>
    </row>
    <row r="1060" spans="1:50" x14ac:dyDescent="0.2">
      <c r="A1060" s="85" t="str">
        <f t="shared" si="502"/>
        <v>2018_3</v>
      </c>
      <c r="B1060" s="59">
        <v>2018</v>
      </c>
      <c r="C1060" s="59">
        <v>3</v>
      </c>
      <c r="D1060" s="83" t="str">
        <f t="shared" si="503"/>
        <v>LSH_Personal</v>
      </c>
      <c r="E1060" s="70" t="s">
        <v>37</v>
      </c>
      <c r="F1060" s="71" t="s">
        <v>14</v>
      </c>
      <c r="G1060" s="88">
        <f t="shared" si="504"/>
        <v>3826.25</v>
      </c>
      <c r="H1060" s="72">
        <v>15305</v>
      </c>
      <c r="I1060" s="88">
        <f t="shared" si="505"/>
        <v>1572588750</v>
      </c>
      <c r="J1060" s="92">
        <f t="shared" si="506"/>
        <v>6290355000</v>
      </c>
      <c r="K1060" s="67">
        <v>672</v>
      </c>
      <c r="L1060" s="68">
        <v>2544</v>
      </c>
      <c r="M1060" s="68">
        <v>831</v>
      </c>
      <c r="N1060" s="68">
        <v>5240</v>
      </c>
      <c r="O1060" s="69">
        <v>2386</v>
      </c>
      <c r="P1060" s="67">
        <v>12124506</v>
      </c>
      <c r="Q1060" s="68">
        <v>7044903</v>
      </c>
      <c r="R1060" s="68">
        <v>978299</v>
      </c>
      <c r="S1060" s="68">
        <v>15781076</v>
      </c>
      <c r="T1060" s="69">
        <v>14066522</v>
      </c>
      <c r="U1060" s="102">
        <f t="shared" si="485"/>
        <v>18042.419642857141</v>
      </c>
      <c r="V1060" s="103">
        <f t="shared" si="486"/>
        <v>2769.2228773584907</v>
      </c>
      <c r="W1060" s="103">
        <f t="shared" si="487"/>
        <v>1177.2551143200963</v>
      </c>
      <c r="X1060" s="103">
        <f t="shared" si="488"/>
        <v>3011.6557251908398</v>
      </c>
      <c r="Y1060" s="92">
        <f t="shared" si="489"/>
        <v>5895.4409052808051</v>
      </c>
      <c r="Z1060" s="102">
        <f>Coverages!$C$10*G1060</f>
        <v>860906250</v>
      </c>
      <c r="AA1060" s="103">
        <f>Coverages!$C$12*G1060</f>
        <v>114787500</v>
      </c>
      <c r="AB1060" s="103">
        <f>Coverages!$C$14*G1060</f>
        <v>573937500</v>
      </c>
      <c r="AC1060" s="103">
        <f>Coverages!$C$16*G1060</f>
        <v>11478750</v>
      </c>
      <c r="AD1060" s="92">
        <f>Coverages!$C$18*G1060</f>
        <v>11478750</v>
      </c>
      <c r="AE1060" s="106">
        <f t="shared" si="507"/>
        <v>0.17562887945115976</v>
      </c>
      <c r="AF1060" s="107">
        <f t="shared" si="490"/>
        <v>0.66488075792224766</v>
      </c>
      <c r="AG1060" s="107">
        <f t="shared" si="491"/>
        <v>0.21718392682130022</v>
      </c>
      <c r="AH1060" s="107">
        <f t="shared" si="492"/>
        <v>1.3694870957203529</v>
      </c>
      <c r="AI1060" s="108">
        <f t="shared" si="493"/>
        <v>0.62358706305129041</v>
      </c>
      <c r="AJ1060" s="106">
        <f t="shared" si="514"/>
        <v>0.18996159888392206</v>
      </c>
      <c r="AK1060" s="107">
        <f t="shared" si="508"/>
        <v>0.68266112875378238</v>
      </c>
      <c r="AL1060" s="107">
        <f t="shared" si="509"/>
        <v>0.23271541095760834</v>
      </c>
      <c r="AM1060" s="107">
        <f t="shared" si="510"/>
        <v>1.3962817315947524</v>
      </c>
      <c r="AN1060" s="108">
        <f t="shared" si="511"/>
        <v>0.64183652517289702</v>
      </c>
      <c r="AO1060" s="102">
        <f t="shared" si="512"/>
        <v>3168.7699444625941</v>
      </c>
      <c r="AP1060" s="103">
        <f t="shared" si="494"/>
        <v>1841.2030055537407</v>
      </c>
      <c r="AQ1060" s="103">
        <f t="shared" si="495"/>
        <v>255.68088859849723</v>
      </c>
      <c r="AR1060" s="103">
        <f t="shared" si="496"/>
        <v>4124.4236524011758</v>
      </c>
      <c r="AS1060" s="92">
        <f t="shared" si="497"/>
        <v>3676.3206795164979</v>
      </c>
      <c r="AT1060" s="102">
        <f t="shared" si="513"/>
        <v>3178.7827486871902</v>
      </c>
      <c r="AU1060" s="103">
        <f t="shared" si="498"/>
        <v>1847.0209114148347</v>
      </c>
      <c r="AV1060" s="103">
        <f t="shared" si="499"/>
        <v>256.48879915255344</v>
      </c>
      <c r="AW1060" s="103">
        <f t="shared" si="500"/>
        <v>4137.4561688964022</v>
      </c>
      <c r="AX1060" s="92">
        <f t="shared" si="501"/>
        <v>3687.9372625679616</v>
      </c>
    </row>
    <row r="1061" spans="1:50" x14ac:dyDescent="0.2">
      <c r="A1061" s="85" t="str">
        <f t="shared" si="502"/>
        <v>2018_3</v>
      </c>
      <c r="B1061" s="59">
        <v>2018</v>
      </c>
      <c r="C1061" s="59">
        <v>3</v>
      </c>
      <c r="D1061" s="83" t="str">
        <f t="shared" si="503"/>
        <v>SYH_Personal</v>
      </c>
      <c r="E1061" s="70" t="s">
        <v>38</v>
      </c>
      <c r="F1061" s="71" t="s">
        <v>14</v>
      </c>
      <c r="G1061" s="88">
        <f t="shared" si="504"/>
        <v>1992.5</v>
      </c>
      <c r="H1061" s="72">
        <v>7970</v>
      </c>
      <c r="I1061" s="88">
        <f t="shared" si="505"/>
        <v>818917500</v>
      </c>
      <c r="J1061" s="92">
        <f t="shared" si="506"/>
        <v>3275670000</v>
      </c>
      <c r="K1061" s="67">
        <v>401</v>
      </c>
      <c r="L1061" s="68">
        <v>1493</v>
      </c>
      <c r="M1061" s="68">
        <v>1148</v>
      </c>
      <c r="N1061" s="68">
        <v>2843</v>
      </c>
      <c r="O1061" s="69">
        <v>56</v>
      </c>
      <c r="P1061" s="67">
        <v>5182794</v>
      </c>
      <c r="Q1061" s="68">
        <v>4277812</v>
      </c>
      <c r="R1061" s="68">
        <v>2281802</v>
      </c>
      <c r="S1061" s="68">
        <v>7222036</v>
      </c>
      <c r="T1061" s="69">
        <v>316071</v>
      </c>
      <c r="U1061" s="102">
        <f t="shared" si="485"/>
        <v>12924.673316708229</v>
      </c>
      <c r="V1061" s="103">
        <f t="shared" si="486"/>
        <v>2865.2458137977228</v>
      </c>
      <c r="W1061" s="103">
        <f t="shared" si="487"/>
        <v>1987.6324041811847</v>
      </c>
      <c r="X1061" s="103">
        <f t="shared" si="488"/>
        <v>2540.2870207527258</v>
      </c>
      <c r="Y1061" s="92">
        <f t="shared" si="489"/>
        <v>5644.125</v>
      </c>
      <c r="Z1061" s="102">
        <f>Coverages!$C$10*G1061</f>
        <v>448312500</v>
      </c>
      <c r="AA1061" s="103">
        <f>Coverages!$C$12*G1061</f>
        <v>59775000</v>
      </c>
      <c r="AB1061" s="103">
        <f>Coverages!$C$14*G1061</f>
        <v>298875000</v>
      </c>
      <c r="AC1061" s="103">
        <f>Coverages!$C$16*G1061</f>
        <v>5977500</v>
      </c>
      <c r="AD1061" s="92">
        <f>Coverages!$C$18*G1061</f>
        <v>5977500</v>
      </c>
      <c r="AE1061" s="106">
        <f t="shared" si="507"/>
        <v>0.20125470514429109</v>
      </c>
      <c r="AF1061" s="107">
        <f t="shared" si="490"/>
        <v>0.74930991217063991</v>
      </c>
      <c r="AG1061" s="107">
        <f t="shared" si="491"/>
        <v>0.57616060225846921</v>
      </c>
      <c r="AH1061" s="107">
        <f t="shared" si="492"/>
        <v>1.4268506900878293</v>
      </c>
      <c r="AI1061" s="108">
        <f t="shared" si="493"/>
        <v>2.8105395232120453E-2</v>
      </c>
      <c r="AJ1061" s="106">
        <f t="shared" si="514"/>
        <v>0.22218300425574078</v>
      </c>
      <c r="AK1061" s="107">
        <f t="shared" si="508"/>
        <v>0.7719332184991845</v>
      </c>
      <c r="AL1061" s="107">
        <f t="shared" si="509"/>
        <v>0.60195522597485229</v>
      </c>
      <c r="AM1061" s="107">
        <f t="shared" si="510"/>
        <v>1.4675872184343914</v>
      </c>
      <c r="AN1061" s="108">
        <f t="shared" si="511"/>
        <v>3.6732422884406299E-2</v>
      </c>
      <c r="AO1061" s="102">
        <f t="shared" si="512"/>
        <v>2601.1513174404017</v>
      </c>
      <c r="AP1061" s="103">
        <f t="shared" si="494"/>
        <v>2146.957089084065</v>
      </c>
      <c r="AQ1061" s="103">
        <f t="shared" si="495"/>
        <v>1145.1954830614804</v>
      </c>
      <c r="AR1061" s="103">
        <f t="shared" si="496"/>
        <v>3624.6102885821833</v>
      </c>
      <c r="AS1061" s="92">
        <f t="shared" si="497"/>
        <v>158.63036386449184</v>
      </c>
      <c r="AT1061" s="102">
        <f t="shared" si="513"/>
        <v>2609.3705379444318</v>
      </c>
      <c r="AU1061" s="103">
        <f t="shared" si="498"/>
        <v>2153.7411287550967</v>
      </c>
      <c r="AV1061" s="103">
        <f t="shared" si="499"/>
        <v>1148.8141169073435</v>
      </c>
      <c r="AW1061" s="103">
        <f t="shared" si="500"/>
        <v>3636.0634751012776</v>
      </c>
      <c r="AX1061" s="92">
        <f t="shared" si="501"/>
        <v>159.13161034350088</v>
      </c>
    </row>
    <row r="1062" spans="1:50" x14ac:dyDescent="0.2">
      <c r="A1062" s="85" t="str">
        <f t="shared" si="502"/>
        <v>2018_3</v>
      </c>
      <c r="B1062" s="59">
        <v>2018</v>
      </c>
      <c r="C1062" s="59">
        <v>3</v>
      </c>
      <c r="D1062" s="83" t="str">
        <f t="shared" si="503"/>
        <v>MSH_Personal</v>
      </c>
      <c r="E1062" s="70" t="s">
        <v>39</v>
      </c>
      <c r="F1062" s="71" t="s">
        <v>14</v>
      </c>
      <c r="G1062" s="88">
        <f t="shared" si="504"/>
        <v>5091.25</v>
      </c>
      <c r="H1062" s="72">
        <v>20365</v>
      </c>
      <c r="I1062" s="88">
        <f t="shared" si="505"/>
        <v>2092503750</v>
      </c>
      <c r="J1062" s="92">
        <f t="shared" si="506"/>
        <v>8370015000</v>
      </c>
      <c r="K1062" s="67">
        <v>956</v>
      </c>
      <c r="L1062" s="68">
        <v>3381</v>
      </c>
      <c r="M1062" s="68">
        <v>1009</v>
      </c>
      <c r="N1062" s="68">
        <v>2721</v>
      </c>
      <c r="O1062" s="69">
        <v>439</v>
      </c>
      <c r="P1062" s="67">
        <v>14113967</v>
      </c>
      <c r="Q1062" s="68">
        <v>8569373</v>
      </c>
      <c r="R1062" s="68">
        <v>916355</v>
      </c>
      <c r="S1062" s="68">
        <v>7543863</v>
      </c>
      <c r="T1062" s="69">
        <v>2339414</v>
      </c>
      <c r="U1062" s="102">
        <f t="shared" si="485"/>
        <v>14763.56380753138</v>
      </c>
      <c r="V1062" s="103">
        <f t="shared" si="486"/>
        <v>2534.567583555161</v>
      </c>
      <c r="W1062" s="103">
        <f t="shared" si="487"/>
        <v>908.18136769078296</v>
      </c>
      <c r="X1062" s="103">
        <f t="shared" si="488"/>
        <v>2772.4597574421168</v>
      </c>
      <c r="Y1062" s="92">
        <f t="shared" si="489"/>
        <v>5328.9612756264241</v>
      </c>
      <c r="Z1062" s="102">
        <f>Coverages!$C$10*G1062</f>
        <v>1145531250</v>
      </c>
      <c r="AA1062" s="103">
        <f>Coverages!$C$12*G1062</f>
        <v>152737500</v>
      </c>
      <c r="AB1062" s="103">
        <f>Coverages!$C$14*G1062</f>
        <v>763687500</v>
      </c>
      <c r="AC1062" s="103">
        <f>Coverages!$C$16*G1062</f>
        <v>15273750</v>
      </c>
      <c r="AD1062" s="92">
        <f>Coverages!$C$18*G1062</f>
        <v>15273750</v>
      </c>
      <c r="AE1062" s="106">
        <f t="shared" si="507"/>
        <v>0.18777314019150504</v>
      </c>
      <c r="AF1062" s="107">
        <f t="shared" si="490"/>
        <v>0.66408053032163028</v>
      </c>
      <c r="AG1062" s="107">
        <f t="shared" si="491"/>
        <v>0.19818315737785416</v>
      </c>
      <c r="AH1062" s="107">
        <f t="shared" si="492"/>
        <v>0.53444635403879204</v>
      </c>
      <c r="AI1062" s="108">
        <f t="shared" si="493"/>
        <v>8.6226368769948436E-2</v>
      </c>
      <c r="AJ1062" s="106">
        <f t="shared" si="514"/>
        <v>0.20052575134772405</v>
      </c>
      <c r="AK1062" s="107">
        <f t="shared" si="508"/>
        <v>0.67950363020976634</v>
      </c>
      <c r="AL1062" s="107">
        <f t="shared" si="509"/>
        <v>0.21120027018105506</v>
      </c>
      <c r="AM1062" s="107">
        <f t="shared" si="510"/>
        <v>0.55073483688804559</v>
      </c>
      <c r="AN1062" s="108">
        <f t="shared" si="511"/>
        <v>9.5392436642845246E-2</v>
      </c>
      <c r="AO1062" s="102">
        <f t="shared" si="512"/>
        <v>2772.2007365578197</v>
      </c>
      <c r="AP1062" s="103">
        <f t="shared" si="494"/>
        <v>1683.1569850233243</v>
      </c>
      <c r="AQ1062" s="103">
        <f t="shared" si="495"/>
        <v>179.98625092069727</v>
      </c>
      <c r="AR1062" s="103">
        <f t="shared" si="496"/>
        <v>1481.7310090842132</v>
      </c>
      <c r="AS1062" s="92">
        <f t="shared" si="497"/>
        <v>459.49698011293884</v>
      </c>
      <c r="AT1062" s="102">
        <f t="shared" si="513"/>
        <v>2780.9604457613673</v>
      </c>
      <c r="AU1062" s="103">
        <f t="shared" si="498"/>
        <v>1688.4754908365187</v>
      </c>
      <c r="AV1062" s="103">
        <f t="shared" si="499"/>
        <v>180.55497857375306</v>
      </c>
      <c r="AW1062" s="103">
        <f t="shared" si="500"/>
        <v>1486.413041155806</v>
      </c>
      <c r="AX1062" s="92">
        <f t="shared" si="501"/>
        <v>460.94891679004093</v>
      </c>
    </row>
    <row r="1063" spans="1:50" x14ac:dyDescent="0.2">
      <c r="A1063" s="85" t="str">
        <f t="shared" si="502"/>
        <v>2018_3</v>
      </c>
      <c r="B1063" s="59">
        <v>2018</v>
      </c>
      <c r="C1063" s="59">
        <v>3</v>
      </c>
      <c r="D1063" s="83" t="str">
        <f t="shared" si="503"/>
        <v>SMH_Personal</v>
      </c>
      <c r="E1063" s="70" t="s">
        <v>40</v>
      </c>
      <c r="F1063" s="71" t="s">
        <v>14</v>
      </c>
      <c r="G1063" s="88">
        <f t="shared" si="504"/>
        <v>3954.25</v>
      </c>
      <c r="H1063" s="72">
        <v>15817</v>
      </c>
      <c r="I1063" s="88">
        <f t="shared" si="505"/>
        <v>1625196750</v>
      </c>
      <c r="J1063" s="92">
        <f t="shared" si="506"/>
        <v>6500787000</v>
      </c>
      <c r="K1063" s="67">
        <v>520</v>
      </c>
      <c r="L1063" s="68">
        <v>2441</v>
      </c>
      <c r="M1063" s="68">
        <v>4544</v>
      </c>
      <c r="N1063" s="68">
        <v>4252</v>
      </c>
      <c r="O1063" s="69">
        <v>734</v>
      </c>
      <c r="P1063" s="67">
        <v>7760439</v>
      </c>
      <c r="Q1063" s="68">
        <v>9849475</v>
      </c>
      <c r="R1063" s="68">
        <v>3582591</v>
      </c>
      <c r="S1063" s="68">
        <v>16277701</v>
      </c>
      <c r="T1063" s="69">
        <v>2287072</v>
      </c>
      <c r="U1063" s="102">
        <f t="shared" si="485"/>
        <v>14923.921153846153</v>
      </c>
      <c r="V1063" s="103">
        <f t="shared" si="486"/>
        <v>4035.0163867267515</v>
      </c>
      <c r="W1063" s="103">
        <f t="shared" si="487"/>
        <v>788.42231514084506</v>
      </c>
      <c r="X1063" s="103">
        <f t="shared" si="488"/>
        <v>3828.2457666980245</v>
      </c>
      <c r="Y1063" s="92">
        <f t="shared" si="489"/>
        <v>3115.9019073569484</v>
      </c>
      <c r="Z1063" s="102">
        <f>Coverages!$C$10*G1063</f>
        <v>889706250</v>
      </c>
      <c r="AA1063" s="103">
        <f>Coverages!$C$12*G1063</f>
        <v>118627500</v>
      </c>
      <c r="AB1063" s="103">
        <f>Coverages!$C$14*G1063</f>
        <v>593137500</v>
      </c>
      <c r="AC1063" s="103">
        <f>Coverages!$C$16*G1063</f>
        <v>11862750</v>
      </c>
      <c r="AD1063" s="92">
        <f>Coverages!$C$18*G1063</f>
        <v>11862750</v>
      </c>
      <c r="AE1063" s="106">
        <f t="shared" si="507"/>
        <v>0.1315040778908769</v>
      </c>
      <c r="AF1063" s="107">
        <f t="shared" si="490"/>
        <v>0.61731048871467409</v>
      </c>
      <c r="AG1063" s="107">
        <f t="shared" si="491"/>
        <v>1.1491433268002782</v>
      </c>
      <c r="AH1063" s="107">
        <f t="shared" si="492"/>
        <v>1.0752987292154013</v>
      </c>
      <c r="AI1063" s="108">
        <f t="shared" si="493"/>
        <v>0.1856230637921224</v>
      </c>
      <c r="AJ1063" s="106">
        <f t="shared" si="514"/>
        <v>0.1440261834750933</v>
      </c>
      <c r="AK1063" s="107">
        <f t="shared" si="508"/>
        <v>0.63531987722592165</v>
      </c>
      <c r="AL1063" s="107">
        <f t="shared" si="509"/>
        <v>1.1644828857309917</v>
      </c>
      <c r="AM1063" s="107">
        <f t="shared" si="510"/>
        <v>1.0858421672286709</v>
      </c>
      <c r="AN1063" s="108">
        <f t="shared" si="511"/>
        <v>0.20002936731205692</v>
      </c>
      <c r="AO1063" s="102">
        <f t="shared" si="512"/>
        <v>1962.5564898526902</v>
      </c>
      <c r="AP1063" s="103">
        <f t="shared" si="494"/>
        <v>2490.8579376620091</v>
      </c>
      <c r="AQ1063" s="103">
        <f t="shared" si="495"/>
        <v>906.01024214452809</v>
      </c>
      <c r="AR1063" s="103">
        <f t="shared" si="496"/>
        <v>4116.5078080546245</v>
      </c>
      <c r="AS1063" s="92">
        <f t="shared" si="497"/>
        <v>578.38325851931461</v>
      </c>
      <c r="AT1063" s="102">
        <f t="shared" si="513"/>
        <v>1968.7578532388031</v>
      </c>
      <c r="AU1063" s="103">
        <f t="shared" si="498"/>
        <v>2498.728648795417</v>
      </c>
      <c r="AV1063" s="103">
        <f t="shared" si="499"/>
        <v>908.87308903435189</v>
      </c>
      <c r="AW1063" s="103">
        <f t="shared" si="500"/>
        <v>4129.5153117527389</v>
      </c>
      <c r="AX1063" s="92">
        <f t="shared" si="501"/>
        <v>580.2108567469669</v>
      </c>
    </row>
    <row r="1064" spans="1:50" x14ac:dyDescent="0.2">
      <c r="A1064" s="85" t="str">
        <f t="shared" si="502"/>
        <v>2018_4</v>
      </c>
      <c r="B1064" s="59">
        <v>2018</v>
      </c>
      <c r="C1064" s="59">
        <v>4</v>
      </c>
      <c r="D1064" s="83" t="str">
        <f t="shared" si="503"/>
        <v>SML_Personal</v>
      </c>
      <c r="E1064" s="70" t="s">
        <v>13</v>
      </c>
      <c r="F1064" s="71" t="s">
        <v>14</v>
      </c>
      <c r="G1064" s="88">
        <f t="shared" si="504"/>
        <v>5947.25</v>
      </c>
      <c r="H1064" s="72">
        <v>23789</v>
      </c>
      <c r="I1064" s="88">
        <f t="shared" si="505"/>
        <v>2444319750</v>
      </c>
      <c r="J1064" s="92">
        <f t="shared" si="506"/>
        <v>9777279000</v>
      </c>
      <c r="K1064" s="67">
        <v>142</v>
      </c>
      <c r="L1064" s="68">
        <v>2495</v>
      </c>
      <c r="M1064" s="68">
        <v>1372</v>
      </c>
      <c r="N1064" s="68">
        <v>4524</v>
      </c>
      <c r="O1064" s="69">
        <v>601</v>
      </c>
      <c r="P1064" s="67">
        <v>2398982</v>
      </c>
      <c r="Q1064" s="68">
        <v>5093557</v>
      </c>
      <c r="R1064" s="68">
        <v>2472849</v>
      </c>
      <c r="S1064" s="68">
        <v>9534300</v>
      </c>
      <c r="T1064" s="69">
        <v>1760612</v>
      </c>
      <c r="U1064" s="102">
        <f t="shared" si="485"/>
        <v>16894.239436619719</v>
      </c>
      <c r="V1064" s="103">
        <f t="shared" si="486"/>
        <v>2041.5058116232465</v>
      </c>
      <c r="W1064" s="103">
        <f t="shared" si="487"/>
        <v>1802.3680758017492</v>
      </c>
      <c r="X1064" s="103">
        <f t="shared" si="488"/>
        <v>2107.4933687002654</v>
      </c>
      <c r="Y1064" s="92">
        <f t="shared" si="489"/>
        <v>2929.4708818635609</v>
      </c>
      <c r="Z1064" s="102">
        <f>Coverages!$C$10*G1064</f>
        <v>1338131250</v>
      </c>
      <c r="AA1064" s="103">
        <f>Coverages!$C$12*G1064</f>
        <v>178417500</v>
      </c>
      <c r="AB1064" s="103">
        <f>Coverages!$C$14*G1064</f>
        <v>892087500</v>
      </c>
      <c r="AC1064" s="103">
        <f>Coverages!$C$16*G1064</f>
        <v>17841750</v>
      </c>
      <c r="AD1064" s="92">
        <f>Coverages!$C$18*G1064</f>
        <v>17841750</v>
      </c>
      <c r="AE1064" s="106">
        <f t="shared" si="507"/>
        <v>2.3876581613350708E-2</v>
      </c>
      <c r="AF1064" s="107">
        <f t="shared" si="490"/>
        <v>0.41952162764302831</v>
      </c>
      <c r="AG1064" s="107">
        <f t="shared" si="491"/>
        <v>0.23069485896843078</v>
      </c>
      <c r="AH1064" s="107">
        <f t="shared" si="492"/>
        <v>0.76068771280844083</v>
      </c>
      <c r="AI1064" s="108">
        <f t="shared" si="493"/>
        <v>0.10105510950439278</v>
      </c>
      <c r="AJ1064" s="106">
        <f t="shared" si="514"/>
        <v>2.8489080393432568E-2</v>
      </c>
      <c r="AK1064" s="107">
        <f t="shared" si="508"/>
        <v>0.43443129735023656</v>
      </c>
      <c r="AL1064" s="107">
        <f t="shared" si="509"/>
        <v>0.24342303283335762</v>
      </c>
      <c r="AM1064" s="107">
        <f t="shared" si="510"/>
        <v>0.77357862122329435</v>
      </c>
      <c r="AN1064" s="108">
        <f t="shared" si="511"/>
        <v>0.11016144184710612</v>
      </c>
      <c r="AO1064" s="102">
        <f t="shared" si="512"/>
        <v>403.37668670393879</v>
      </c>
      <c r="AP1064" s="103">
        <f t="shared" si="494"/>
        <v>856.45584093488583</v>
      </c>
      <c r="AQ1064" s="103">
        <f t="shared" si="495"/>
        <v>415.79704905628654</v>
      </c>
      <c r="AR1064" s="103">
        <f t="shared" si="496"/>
        <v>1603.144310395561</v>
      </c>
      <c r="AS1064" s="92">
        <f t="shared" si="497"/>
        <v>296.03800075665225</v>
      </c>
      <c r="AT1064" s="102">
        <f t="shared" si="513"/>
        <v>404.65129226493599</v>
      </c>
      <c r="AU1064" s="103">
        <f t="shared" si="498"/>
        <v>859.16210387368903</v>
      </c>
      <c r="AV1064" s="103">
        <f t="shared" si="499"/>
        <v>417.11090096801672</v>
      </c>
      <c r="AW1064" s="103">
        <f t="shared" si="500"/>
        <v>1608.2099890043273</v>
      </c>
      <c r="AX1064" s="92">
        <f t="shared" si="501"/>
        <v>296.97343330510756</v>
      </c>
    </row>
    <row r="1065" spans="1:50" x14ac:dyDescent="0.2">
      <c r="A1065" s="85" t="str">
        <f t="shared" si="502"/>
        <v>2018_4</v>
      </c>
      <c r="B1065" s="59">
        <v>2018</v>
      </c>
      <c r="C1065" s="59">
        <v>4</v>
      </c>
      <c r="D1065" s="83" t="str">
        <f t="shared" si="503"/>
        <v>LSL_Personal</v>
      </c>
      <c r="E1065" s="70" t="s">
        <v>15</v>
      </c>
      <c r="F1065" s="71" t="s">
        <v>14</v>
      </c>
      <c r="G1065" s="88">
        <f t="shared" si="504"/>
        <v>1354.75</v>
      </c>
      <c r="H1065" s="72">
        <v>5419</v>
      </c>
      <c r="I1065" s="88">
        <f t="shared" si="505"/>
        <v>556802250</v>
      </c>
      <c r="J1065" s="92">
        <f t="shared" si="506"/>
        <v>2227209000</v>
      </c>
      <c r="K1065" s="67">
        <v>16</v>
      </c>
      <c r="L1065" s="68">
        <v>365</v>
      </c>
      <c r="M1065" s="68">
        <v>929</v>
      </c>
      <c r="N1065" s="68">
        <v>663</v>
      </c>
      <c r="O1065" s="69">
        <v>95</v>
      </c>
      <c r="P1065" s="67">
        <v>527703</v>
      </c>
      <c r="Q1065" s="68">
        <v>1331564</v>
      </c>
      <c r="R1065" s="68">
        <v>1722776</v>
      </c>
      <c r="S1065" s="68">
        <v>2344110</v>
      </c>
      <c r="T1065" s="69">
        <v>535407</v>
      </c>
      <c r="U1065" s="102">
        <f t="shared" si="485"/>
        <v>32981.4375</v>
      </c>
      <c r="V1065" s="103">
        <f t="shared" si="486"/>
        <v>3648.1205479452055</v>
      </c>
      <c r="W1065" s="103">
        <f t="shared" si="487"/>
        <v>1854.4413347685684</v>
      </c>
      <c r="X1065" s="103">
        <f t="shared" si="488"/>
        <v>3535.610859728507</v>
      </c>
      <c r="Y1065" s="92">
        <f t="shared" si="489"/>
        <v>5635.863157894737</v>
      </c>
      <c r="Z1065" s="102">
        <f>Coverages!$C$10*G1065</f>
        <v>304818750</v>
      </c>
      <c r="AA1065" s="103">
        <f>Coverages!$C$12*G1065</f>
        <v>40642500</v>
      </c>
      <c r="AB1065" s="103">
        <f>Coverages!$C$14*G1065</f>
        <v>203212500</v>
      </c>
      <c r="AC1065" s="103">
        <f>Coverages!$C$16*G1065</f>
        <v>4064250</v>
      </c>
      <c r="AD1065" s="92">
        <f>Coverages!$C$18*G1065</f>
        <v>4064250</v>
      </c>
      <c r="AE1065" s="106">
        <f t="shared" si="507"/>
        <v>1.1810297102786492E-2</v>
      </c>
      <c r="AF1065" s="107">
        <f t="shared" si="490"/>
        <v>0.26942240265731687</v>
      </c>
      <c r="AG1065" s="107">
        <f t="shared" si="491"/>
        <v>0.68573537553054065</v>
      </c>
      <c r="AH1065" s="107">
        <f t="shared" si="492"/>
        <v>0.48938918619671529</v>
      </c>
      <c r="AI1065" s="108">
        <f t="shared" si="493"/>
        <v>7.0123639047794797E-2</v>
      </c>
      <c r="AJ1065" s="106">
        <f t="shared" si="514"/>
        <v>1.864905004683742E-2</v>
      </c>
      <c r="AK1065" s="107">
        <f t="shared" si="508"/>
        <v>0.29750752816076664</v>
      </c>
      <c r="AL1065" s="107">
        <f t="shared" si="509"/>
        <v>0.71512218023646812</v>
      </c>
      <c r="AM1065" s="107">
        <f t="shared" si="510"/>
        <v>0.52103370744596689</v>
      </c>
      <c r="AN1065" s="108">
        <f t="shared" si="511"/>
        <v>8.6288470016020219E-2</v>
      </c>
      <c r="AO1065" s="102">
        <f t="shared" si="512"/>
        <v>389.52057575198376</v>
      </c>
      <c r="AP1065" s="103">
        <f t="shared" si="494"/>
        <v>982.88540321092455</v>
      </c>
      <c r="AQ1065" s="103">
        <f t="shared" si="495"/>
        <v>1271.6560250968814</v>
      </c>
      <c r="AR1065" s="103">
        <f t="shared" si="496"/>
        <v>1730.2897213508027</v>
      </c>
      <c r="AS1065" s="92">
        <f t="shared" si="497"/>
        <v>395.20723380697547</v>
      </c>
      <c r="AT1065" s="102">
        <f t="shared" si="513"/>
        <v>390.75139822720701</v>
      </c>
      <c r="AU1065" s="103">
        <f t="shared" si="498"/>
        <v>985.99116326610363</v>
      </c>
      <c r="AV1065" s="103">
        <f t="shared" si="499"/>
        <v>1275.6742539501856</v>
      </c>
      <c r="AW1065" s="103">
        <f t="shared" si="500"/>
        <v>1735.7571590428295</v>
      </c>
      <c r="AX1065" s="92">
        <f t="shared" si="501"/>
        <v>396.45602520856283</v>
      </c>
    </row>
    <row r="1066" spans="1:50" x14ac:dyDescent="0.2">
      <c r="A1066" s="85" t="str">
        <f t="shared" si="502"/>
        <v>2018_4</v>
      </c>
      <c r="B1066" s="59">
        <v>2018</v>
      </c>
      <c r="C1066" s="59">
        <v>4</v>
      </c>
      <c r="D1066" s="83" t="str">
        <f t="shared" si="503"/>
        <v>MYA_Personal</v>
      </c>
      <c r="E1066" s="70" t="s">
        <v>16</v>
      </c>
      <c r="F1066" s="71" t="s">
        <v>14</v>
      </c>
      <c r="G1066" s="88">
        <f t="shared" si="504"/>
        <v>1417</v>
      </c>
      <c r="H1066" s="72">
        <v>5668</v>
      </c>
      <c r="I1066" s="88">
        <f t="shared" si="505"/>
        <v>582387000</v>
      </c>
      <c r="J1066" s="92">
        <f t="shared" si="506"/>
        <v>2329548000</v>
      </c>
      <c r="K1066" s="67">
        <v>105</v>
      </c>
      <c r="L1066" s="68">
        <v>699</v>
      </c>
      <c r="M1066" s="68">
        <v>571</v>
      </c>
      <c r="N1066" s="68">
        <v>1682</v>
      </c>
      <c r="O1066" s="69">
        <v>122</v>
      </c>
      <c r="P1066" s="67">
        <v>964028</v>
      </c>
      <c r="Q1066" s="68">
        <v>2689782</v>
      </c>
      <c r="R1066" s="68">
        <v>563576</v>
      </c>
      <c r="S1066" s="68">
        <v>5058409</v>
      </c>
      <c r="T1066" s="69">
        <v>581510</v>
      </c>
      <c r="U1066" s="102">
        <f t="shared" si="485"/>
        <v>9181.2190476190481</v>
      </c>
      <c r="V1066" s="103">
        <f t="shared" si="486"/>
        <v>3848.0429184549357</v>
      </c>
      <c r="W1066" s="103">
        <f t="shared" si="487"/>
        <v>986.9982486865149</v>
      </c>
      <c r="X1066" s="103">
        <f t="shared" si="488"/>
        <v>3007.3775267538645</v>
      </c>
      <c r="Y1066" s="92">
        <f t="shared" si="489"/>
        <v>4766.4754098360654</v>
      </c>
      <c r="Z1066" s="102">
        <f>Coverages!$C$10*G1066</f>
        <v>318825000</v>
      </c>
      <c r="AA1066" s="103">
        <f>Coverages!$C$12*G1066</f>
        <v>42510000</v>
      </c>
      <c r="AB1066" s="103">
        <f>Coverages!$C$14*G1066</f>
        <v>212550000</v>
      </c>
      <c r="AC1066" s="103">
        <f>Coverages!$C$16*G1066</f>
        <v>4251000</v>
      </c>
      <c r="AD1066" s="92">
        <f>Coverages!$C$18*G1066</f>
        <v>4251000</v>
      </c>
      <c r="AE1066" s="106">
        <f t="shared" si="507"/>
        <v>7.4100211714890618E-2</v>
      </c>
      <c r="AF1066" s="107">
        <f t="shared" si="490"/>
        <v>0.49329569513055754</v>
      </c>
      <c r="AG1066" s="107">
        <f t="shared" si="491"/>
        <v>0.40296400846859565</v>
      </c>
      <c r="AH1066" s="107">
        <f t="shared" si="492"/>
        <v>1.1870148200423429</v>
      </c>
      <c r="AI1066" s="108">
        <f t="shared" si="493"/>
        <v>8.6097388849682432E-2</v>
      </c>
      <c r="AJ1066" s="106">
        <f t="shared" si="514"/>
        <v>9.0313186702897105E-2</v>
      </c>
      <c r="AK1066" s="107">
        <f t="shared" si="508"/>
        <v>0.52424151232061234</v>
      </c>
      <c r="AL1066" s="107">
        <f t="shared" si="509"/>
        <v>0.43332419120985388</v>
      </c>
      <c r="AM1066" s="107">
        <f t="shared" si="510"/>
        <v>1.2161781477714531</v>
      </c>
      <c r="AN1066" s="108">
        <f t="shared" si="511"/>
        <v>0.10346003622974859</v>
      </c>
      <c r="AO1066" s="102">
        <f t="shared" si="512"/>
        <v>680.33027522935777</v>
      </c>
      <c r="AP1066" s="103">
        <f t="shared" si="494"/>
        <v>1898.2230063514467</v>
      </c>
      <c r="AQ1066" s="103">
        <f t="shared" si="495"/>
        <v>397.72477064220186</v>
      </c>
      <c r="AR1066" s="103">
        <f t="shared" si="496"/>
        <v>3569.8016937191251</v>
      </c>
      <c r="AS1066" s="92">
        <f t="shared" si="497"/>
        <v>410.38108680310518</v>
      </c>
      <c r="AT1066" s="102">
        <f t="shared" si="513"/>
        <v>682.48000966048653</v>
      </c>
      <c r="AU1066" s="103">
        <f t="shared" si="498"/>
        <v>1904.2210862595305</v>
      </c>
      <c r="AV1066" s="103">
        <f t="shared" si="499"/>
        <v>398.98151705595518</v>
      </c>
      <c r="AW1066" s="103">
        <f t="shared" si="500"/>
        <v>3581.0816938789039</v>
      </c>
      <c r="AX1066" s="92">
        <f t="shared" si="501"/>
        <v>411.67782514374017</v>
      </c>
    </row>
    <row r="1067" spans="1:50" x14ac:dyDescent="0.2">
      <c r="A1067" s="85" t="str">
        <f t="shared" si="502"/>
        <v>2018_4</v>
      </c>
      <c r="B1067" s="59">
        <v>2018</v>
      </c>
      <c r="C1067" s="59">
        <v>4</v>
      </c>
      <c r="D1067" s="83" t="str">
        <f t="shared" si="503"/>
        <v>SMA_Personal</v>
      </c>
      <c r="E1067" s="70" t="s">
        <v>17</v>
      </c>
      <c r="F1067" s="71" t="s">
        <v>14</v>
      </c>
      <c r="G1067" s="88">
        <f t="shared" si="504"/>
        <v>5714.5</v>
      </c>
      <c r="H1067" s="72">
        <v>22858</v>
      </c>
      <c r="I1067" s="88">
        <f t="shared" si="505"/>
        <v>2348659500</v>
      </c>
      <c r="J1067" s="92">
        <f t="shared" si="506"/>
        <v>9394638000</v>
      </c>
      <c r="K1067" s="67">
        <v>130</v>
      </c>
      <c r="L1067" s="68">
        <v>1912</v>
      </c>
      <c r="M1067" s="68">
        <v>5941</v>
      </c>
      <c r="N1067" s="68">
        <v>2850</v>
      </c>
      <c r="O1067" s="69">
        <v>1936</v>
      </c>
      <c r="P1067" s="67">
        <v>2058445</v>
      </c>
      <c r="Q1067" s="68">
        <v>8392900</v>
      </c>
      <c r="R1067" s="68">
        <v>5139760</v>
      </c>
      <c r="S1067" s="68">
        <v>9640795</v>
      </c>
      <c r="T1067" s="69">
        <v>9607103</v>
      </c>
      <c r="U1067" s="102">
        <f t="shared" si="485"/>
        <v>15834.192307692309</v>
      </c>
      <c r="V1067" s="103">
        <f t="shared" si="486"/>
        <v>4389.5920502092049</v>
      </c>
      <c r="W1067" s="103">
        <f t="shared" si="487"/>
        <v>865.13381585591651</v>
      </c>
      <c r="X1067" s="103">
        <f t="shared" si="488"/>
        <v>3382.7350877192985</v>
      </c>
      <c r="Y1067" s="92">
        <f t="shared" si="489"/>
        <v>4962.346590909091</v>
      </c>
      <c r="Z1067" s="102">
        <f>Coverages!$C$10*G1067</f>
        <v>1285762500</v>
      </c>
      <c r="AA1067" s="103">
        <f>Coverages!$C$12*G1067</f>
        <v>171435000</v>
      </c>
      <c r="AB1067" s="103">
        <f>Coverages!$C$14*G1067</f>
        <v>857175000</v>
      </c>
      <c r="AC1067" s="103">
        <f>Coverages!$C$16*G1067</f>
        <v>17143500</v>
      </c>
      <c r="AD1067" s="92">
        <f>Coverages!$C$18*G1067</f>
        <v>17143500</v>
      </c>
      <c r="AE1067" s="106">
        <f t="shared" si="507"/>
        <v>2.2749146906990987E-2</v>
      </c>
      <c r="AF1067" s="107">
        <f t="shared" si="490"/>
        <v>0.33458745297051362</v>
      </c>
      <c r="AG1067" s="107">
        <f t="shared" si="491"/>
        <v>1.0396360136494882</v>
      </c>
      <c r="AH1067" s="107">
        <f t="shared" si="492"/>
        <v>0.49873129757634088</v>
      </c>
      <c r="AI1067" s="108">
        <f t="shared" si="493"/>
        <v>0.33878729547641961</v>
      </c>
      <c r="AJ1067" s="106">
        <f t="shared" si="514"/>
        <v>2.7344854508592416E-2</v>
      </c>
      <c r="AK1067" s="107">
        <f t="shared" si="508"/>
        <v>0.34913089220817878</v>
      </c>
      <c r="AL1067" s="107">
        <f t="shared" si="509"/>
        <v>1.0458928161264771</v>
      </c>
      <c r="AM1067" s="107">
        <f t="shared" si="510"/>
        <v>0.51414246039373313</v>
      </c>
      <c r="AN1067" s="108">
        <f t="shared" si="511"/>
        <v>0.35337547016519849</v>
      </c>
      <c r="AO1067" s="102">
        <f t="shared" si="512"/>
        <v>360.21436696123897</v>
      </c>
      <c r="AP1067" s="103">
        <f t="shared" si="494"/>
        <v>1468.7024236591128</v>
      </c>
      <c r="AQ1067" s="103">
        <f t="shared" si="495"/>
        <v>899.42427158981536</v>
      </c>
      <c r="AR1067" s="103">
        <f t="shared" si="496"/>
        <v>1687.075859655263</v>
      </c>
      <c r="AS1067" s="92">
        <f t="shared" si="497"/>
        <v>1681.1799807507218</v>
      </c>
      <c r="AT1067" s="102">
        <f t="shared" si="513"/>
        <v>361.35258652229373</v>
      </c>
      <c r="AU1067" s="103">
        <f t="shared" si="498"/>
        <v>1473.3432874927232</v>
      </c>
      <c r="AV1067" s="103">
        <f t="shared" si="499"/>
        <v>902.26630787017586</v>
      </c>
      <c r="AW1067" s="103">
        <f t="shared" si="500"/>
        <v>1692.4067484830523</v>
      </c>
      <c r="AX1067" s="92">
        <f t="shared" si="501"/>
        <v>1686.4922395478563</v>
      </c>
    </row>
    <row r="1068" spans="1:50" x14ac:dyDescent="0.2">
      <c r="A1068" s="85" t="str">
        <f t="shared" si="502"/>
        <v>2018_4</v>
      </c>
      <c r="B1068" s="59">
        <v>2018</v>
      </c>
      <c r="C1068" s="59">
        <v>4</v>
      </c>
      <c r="D1068" s="83" t="str">
        <f t="shared" si="503"/>
        <v>MSL_Personal</v>
      </c>
      <c r="E1068" s="70" t="s">
        <v>18</v>
      </c>
      <c r="F1068" s="71" t="s">
        <v>14</v>
      </c>
      <c r="G1068" s="88">
        <f t="shared" si="504"/>
        <v>4300</v>
      </c>
      <c r="H1068" s="72">
        <v>17200</v>
      </c>
      <c r="I1068" s="88">
        <f t="shared" si="505"/>
        <v>1767300000</v>
      </c>
      <c r="J1068" s="92">
        <f t="shared" si="506"/>
        <v>7069200000</v>
      </c>
      <c r="K1068" s="67">
        <v>177</v>
      </c>
      <c r="L1068" s="68">
        <v>1349</v>
      </c>
      <c r="M1068" s="68">
        <v>2926</v>
      </c>
      <c r="N1068" s="68">
        <v>2173</v>
      </c>
      <c r="O1068" s="69">
        <v>416</v>
      </c>
      <c r="P1068" s="67">
        <v>4575628</v>
      </c>
      <c r="Q1068" s="68">
        <v>5128239</v>
      </c>
      <c r="R1068" s="68">
        <v>6382923</v>
      </c>
      <c r="S1068" s="68">
        <v>8429442</v>
      </c>
      <c r="T1068" s="69">
        <v>1416615</v>
      </c>
      <c r="U1068" s="102">
        <f t="shared" si="485"/>
        <v>25851.005649717514</v>
      </c>
      <c r="V1068" s="103">
        <f t="shared" si="486"/>
        <v>3801.511489992587</v>
      </c>
      <c r="W1068" s="103">
        <f t="shared" si="487"/>
        <v>2181.4501025290497</v>
      </c>
      <c r="X1068" s="103">
        <f t="shared" si="488"/>
        <v>3879.1725724804419</v>
      </c>
      <c r="Y1068" s="92">
        <f t="shared" si="489"/>
        <v>3405.3245192307691</v>
      </c>
      <c r="Z1068" s="102">
        <f>Coverages!$C$10*G1068</f>
        <v>967500000</v>
      </c>
      <c r="AA1068" s="103">
        <f>Coverages!$C$12*G1068</f>
        <v>129000000</v>
      </c>
      <c r="AB1068" s="103">
        <f>Coverages!$C$14*G1068</f>
        <v>645000000</v>
      </c>
      <c r="AC1068" s="103">
        <f>Coverages!$C$16*G1068</f>
        <v>12900000</v>
      </c>
      <c r="AD1068" s="92">
        <f>Coverages!$C$18*G1068</f>
        <v>12900000</v>
      </c>
      <c r="AE1068" s="106">
        <f t="shared" si="507"/>
        <v>4.1162790697674416E-2</v>
      </c>
      <c r="AF1068" s="107">
        <f t="shared" si="490"/>
        <v>0.31372093023255815</v>
      </c>
      <c r="AG1068" s="107">
        <f t="shared" si="491"/>
        <v>0.6804651162790698</v>
      </c>
      <c r="AH1068" s="107">
        <f t="shared" si="492"/>
        <v>0.50534883720930235</v>
      </c>
      <c r="AI1068" s="108">
        <f t="shared" si="493"/>
        <v>9.6744186046511624E-2</v>
      </c>
      <c r="AJ1068" s="106">
        <f t="shared" si="514"/>
        <v>4.822184525170288E-2</v>
      </c>
      <c r="AK1068" s="107">
        <f t="shared" si="508"/>
        <v>0.33020801296508523</v>
      </c>
      <c r="AL1068" s="107">
        <f t="shared" si="509"/>
        <v>0.69703363813165797</v>
      </c>
      <c r="AM1068" s="107">
        <f t="shared" si="510"/>
        <v>0.52311390404655622</v>
      </c>
      <c r="AN1068" s="108">
        <f t="shared" si="511"/>
        <v>0.10724781843261866</v>
      </c>
      <c r="AO1068" s="102">
        <f t="shared" si="512"/>
        <v>1064.0995348837209</v>
      </c>
      <c r="AP1068" s="103">
        <f t="shared" si="494"/>
        <v>1192.6137209302326</v>
      </c>
      <c r="AQ1068" s="103">
        <f t="shared" si="495"/>
        <v>1484.4006976744186</v>
      </c>
      <c r="AR1068" s="103">
        <f t="shared" si="496"/>
        <v>1960.3353488372093</v>
      </c>
      <c r="AS1068" s="92">
        <f t="shared" si="497"/>
        <v>329.44534883720928</v>
      </c>
      <c r="AT1068" s="102">
        <f t="shared" si="513"/>
        <v>1067.461918554676</v>
      </c>
      <c r="AU1068" s="103">
        <f t="shared" si="498"/>
        <v>1196.3821887939564</v>
      </c>
      <c r="AV1068" s="103">
        <f t="shared" si="499"/>
        <v>1489.0911655332925</v>
      </c>
      <c r="AW1068" s="103">
        <f t="shared" si="500"/>
        <v>1966.5296937743553</v>
      </c>
      <c r="AX1068" s="92">
        <f t="shared" si="501"/>
        <v>330.48634324148122</v>
      </c>
    </row>
    <row r="1069" spans="1:50" x14ac:dyDescent="0.2">
      <c r="A1069" s="85" t="str">
        <f t="shared" si="502"/>
        <v>2018_4</v>
      </c>
      <c r="B1069" s="59">
        <v>2018</v>
      </c>
      <c r="C1069" s="59">
        <v>4</v>
      </c>
      <c r="D1069" s="83" t="str">
        <f t="shared" si="503"/>
        <v>LYL_Personal</v>
      </c>
      <c r="E1069" s="70" t="s">
        <v>19</v>
      </c>
      <c r="F1069" s="71" t="s">
        <v>14</v>
      </c>
      <c r="G1069" s="88">
        <f t="shared" si="504"/>
        <v>1114.5</v>
      </c>
      <c r="H1069" s="72">
        <v>4458</v>
      </c>
      <c r="I1069" s="88">
        <f t="shared" si="505"/>
        <v>458059500</v>
      </c>
      <c r="J1069" s="92">
        <f t="shared" si="506"/>
        <v>1832238000</v>
      </c>
      <c r="K1069" s="67">
        <v>99</v>
      </c>
      <c r="L1069" s="68">
        <v>389</v>
      </c>
      <c r="M1069" s="68">
        <v>677</v>
      </c>
      <c r="N1069" s="68">
        <v>599</v>
      </c>
      <c r="O1069" s="69">
        <v>168</v>
      </c>
      <c r="P1069" s="67">
        <v>2026533</v>
      </c>
      <c r="Q1069" s="68">
        <v>1471382</v>
      </c>
      <c r="R1069" s="68">
        <v>1257977</v>
      </c>
      <c r="S1069" s="68">
        <v>2327845</v>
      </c>
      <c r="T1069" s="69">
        <v>847864</v>
      </c>
      <c r="U1069" s="102">
        <f t="shared" si="485"/>
        <v>20470.030303030304</v>
      </c>
      <c r="V1069" s="103">
        <f t="shared" si="486"/>
        <v>3782.4730077120821</v>
      </c>
      <c r="W1069" s="103">
        <f t="shared" si="487"/>
        <v>1858.1639586410636</v>
      </c>
      <c r="X1069" s="103">
        <f t="shared" si="488"/>
        <v>3886.2186978297163</v>
      </c>
      <c r="Y1069" s="92">
        <f t="shared" si="489"/>
        <v>5046.8095238095239</v>
      </c>
      <c r="Z1069" s="102">
        <f>Coverages!$C$10*G1069</f>
        <v>250762500</v>
      </c>
      <c r="AA1069" s="103">
        <f>Coverages!$C$12*G1069</f>
        <v>33435000</v>
      </c>
      <c r="AB1069" s="103">
        <f>Coverages!$C$14*G1069</f>
        <v>167175000</v>
      </c>
      <c r="AC1069" s="103">
        <f>Coverages!$C$16*G1069</f>
        <v>3343500</v>
      </c>
      <c r="AD1069" s="92">
        <f>Coverages!$C$18*G1069</f>
        <v>3343500</v>
      </c>
      <c r="AE1069" s="106">
        <f t="shared" si="507"/>
        <v>8.8829071332436074E-2</v>
      </c>
      <c r="AF1069" s="107">
        <f t="shared" si="490"/>
        <v>0.34903544190219832</v>
      </c>
      <c r="AG1069" s="107">
        <f t="shared" si="491"/>
        <v>0.60744728577837592</v>
      </c>
      <c r="AH1069" s="107">
        <f t="shared" si="492"/>
        <v>0.53746074472857785</v>
      </c>
      <c r="AI1069" s="108">
        <f t="shared" si="493"/>
        <v>0.15074024226110364</v>
      </c>
      <c r="AJ1069" s="106">
        <f t="shared" si="514"/>
        <v>0.10868514488785599</v>
      </c>
      <c r="AK1069" s="107">
        <f t="shared" si="508"/>
        <v>0.38230364321698224</v>
      </c>
      <c r="AL1069" s="107">
        <f t="shared" si="509"/>
        <v>0.64152882298172087</v>
      </c>
      <c r="AM1069" s="107">
        <f t="shared" si="510"/>
        <v>0.57225948782144487</v>
      </c>
      <c r="AN1069" s="108">
        <f t="shared" si="511"/>
        <v>0.17571209480556688</v>
      </c>
      <c r="AO1069" s="102">
        <f t="shared" si="512"/>
        <v>1818.3337819650067</v>
      </c>
      <c r="AP1069" s="103">
        <f t="shared" si="494"/>
        <v>1320.2171377299237</v>
      </c>
      <c r="AQ1069" s="103">
        <f t="shared" si="495"/>
        <v>1128.7366532077165</v>
      </c>
      <c r="AR1069" s="103">
        <f t="shared" si="496"/>
        <v>2088.6899955136832</v>
      </c>
      <c r="AS1069" s="92">
        <f t="shared" si="497"/>
        <v>760.75729026469264</v>
      </c>
      <c r="AT1069" s="102">
        <f t="shared" si="513"/>
        <v>1824.079424751603</v>
      </c>
      <c r="AU1069" s="103">
        <f t="shared" si="498"/>
        <v>1324.3888119018359</v>
      </c>
      <c r="AV1069" s="103">
        <f t="shared" si="499"/>
        <v>1132.3032797939868</v>
      </c>
      <c r="AW1069" s="103">
        <f t="shared" si="500"/>
        <v>2095.2899205248054</v>
      </c>
      <c r="AX1069" s="92">
        <f t="shared" si="501"/>
        <v>763.16116114940792</v>
      </c>
    </row>
    <row r="1070" spans="1:50" x14ac:dyDescent="0.2">
      <c r="A1070" s="85" t="str">
        <f t="shared" si="502"/>
        <v>2018_4</v>
      </c>
      <c r="B1070" s="59">
        <v>2018</v>
      </c>
      <c r="C1070" s="59">
        <v>4</v>
      </c>
      <c r="D1070" s="83" t="str">
        <f t="shared" si="503"/>
        <v>LSA_Personal</v>
      </c>
      <c r="E1070" s="70" t="s">
        <v>20</v>
      </c>
      <c r="F1070" s="71" t="s">
        <v>14</v>
      </c>
      <c r="G1070" s="88">
        <f t="shared" si="504"/>
        <v>7247</v>
      </c>
      <c r="H1070" s="72">
        <v>28988</v>
      </c>
      <c r="I1070" s="88">
        <f t="shared" si="505"/>
        <v>2978517000</v>
      </c>
      <c r="J1070" s="92">
        <f t="shared" si="506"/>
        <v>11914068000</v>
      </c>
      <c r="K1070" s="67">
        <v>333</v>
      </c>
      <c r="L1070" s="68">
        <v>3247</v>
      </c>
      <c r="M1070" s="68">
        <v>2725</v>
      </c>
      <c r="N1070" s="68">
        <v>5604</v>
      </c>
      <c r="O1070" s="69">
        <v>902</v>
      </c>
      <c r="P1070" s="67">
        <v>11290585</v>
      </c>
      <c r="Q1070" s="68">
        <v>9765896</v>
      </c>
      <c r="R1070" s="68">
        <v>5846485</v>
      </c>
      <c r="S1070" s="68">
        <v>15435928</v>
      </c>
      <c r="T1070" s="69">
        <v>8172497</v>
      </c>
      <c r="U1070" s="102">
        <f t="shared" si="485"/>
        <v>33905.660660660658</v>
      </c>
      <c r="V1070" s="103">
        <f t="shared" si="486"/>
        <v>3007.6673852787189</v>
      </c>
      <c r="W1070" s="103">
        <f t="shared" si="487"/>
        <v>2145.4990825688074</v>
      </c>
      <c r="X1070" s="103">
        <f t="shared" si="488"/>
        <v>2754.4482512491077</v>
      </c>
      <c r="Y1070" s="92">
        <f t="shared" si="489"/>
        <v>9060.417960088691</v>
      </c>
      <c r="Z1070" s="102">
        <f>Coverages!$C$10*G1070</f>
        <v>1630575000</v>
      </c>
      <c r="AA1070" s="103">
        <f>Coverages!$C$12*G1070</f>
        <v>217410000</v>
      </c>
      <c r="AB1070" s="103">
        <f>Coverages!$C$14*G1070</f>
        <v>1087050000</v>
      </c>
      <c r="AC1070" s="103">
        <f>Coverages!$C$16*G1070</f>
        <v>21741000</v>
      </c>
      <c r="AD1070" s="92">
        <f>Coverages!$C$18*G1070</f>
        <v>21741000</v>
      </c>
      <c r="AE1070" s="106">
        <f t="shared" si="507"/>
        <v>4.5950048295846556E-2</v>
      </c>
      <c r="AF1070" s="107">
        <f t="shared" si="490"/>
        <v>0.44804746791775907</v>
      </c>
      <c r="AG1070" s="107">
        <f t="shared" si="491"/>
        <v>0.37601766248102664</v>
      </c>
      <c r="AH1070" s="107">
        <f t="shared" si="492"/>
        <v>0.77328549744721953</v>
      </c>
      <c r="AI1070" s="108">
        <f t="shared" si="493"/>
        <v>0.12446529598454532</v>
      </c>
      <c r="AJ1070" s="106">
        <f t="shared" si="514"/>
        <v>5.168071741211433E-2</v>
      </c>
      <c r="AK1070" s="107">
        <f t="shared" si="508"/>
        <v>0.46165845647973724</v>
      </c>
      <c r="AL1070" s="107">
        <f t="shared" si="509"/>
        <v>0.389275328105812</v>
      </c>
      <c r="AM1070" s="107">
        <f t="shared" si="510"/>
        <v>0.78474554379563666</v>
      </c>
      <c r="AN1070" s="108">
        <f t="shared" si="511"/>
        <v>0.13350049266921432</v>
      </c>
      <c r="AO1070" s="102">
        <f t="shared" si="512"/>
        <v>1557.9667448599421</v>
      </c>
      <c r="AP1070" s="103">
        <f t="shared" si="494"/>
        <v>1347.577756312957</v>
      </c>
      <c r="AQ1070" s="103">
        <f t="shared" si="495"/>
        <v>806.74554988271007</v>
      </c>
      <c r="AR1070" s="103">
        <f t="shared" si="496"/>
        <v>2129.9748861597905</v>
      </c>
      <c r="AS1070" s="92">
        <f t="shared" si="497"/>
        <v>1127.7076031461295</v>
      </c>
      <c r="AT1070" s="102">
        <f t="shared" si="513"/>
        <v>1562.8896696156423</v>
      </c>
      <c r="AU1070" s="103">
        <f t="shared" si="498"/>
        <v>1351.835885646379</v>
      </c>
      <c r="AV1070" s="103">
        <f t="shared" si="499"/>
        <v>809.29473628362109</v>
      </c>
      <c r="AW1070" s="103">
        <f t="shared" si="500"/>
        <v>2136.7052647963628</v>
      </c>
      <c r="AX1070" s="92">
        <f t="shared" si="501"/>
        <v>1131.2709780994367</v>
      </c>
    </row>
    <row r="1071" spans="1:50" x14ac:dyDescent="0.2">
      <c r="A1071" s="85" t="str">
        <f t="shared" si="502"/>
        <v>2018_4</v>
      </c>
      <c r="B1071" s="59">
        <v>2018</v>
      </c>
      <c r="C1071" s="59">
        <v>4</v>
      </c>
      <c r="D1071" s="83" t="str">
        <f t="shared" si="503"/>
        <v>LMA_Personal</v>
      </c>
      <c r="E1071" s="70" t="s">
        <v>21</v>
      </c>
      <c r="F1071" s="71" t="s">
        <v>14</v>
      </c>
      <c r="G1071" s="88">
        <f t="shared" si="504"/>
        <v>8835.25</v>
      </c>
      <c r="H1071" s="72">
        <v>35341</v>
      </c>
      <c r="I1071" s="88">
        <f t="shared" si="505"/>
        <v>3631287750</v>
      </c>
      <c r="J1071" s="92">
        <f t="shared" si="506"/>
        <v>14525151000</v>
      </c>
      <c r="K1071" s="67">
        <v>967</v>
      </c>
      <c r="L1071" s="68">
        <v>3320</v>
      </c>
      <c r="M1071" s="68">
        <v>4215</v>
      </c>
      <c r="N1071" s="68">
        <v>6950</v>
      </c>
      <c r="O1071" s="69">
        <v>3440</v>
      </c>
      <c r="P1071" s="67">
        <v>13221202</v>
      </c>
      <c r="Q1071" s="68">
        <v>9372203</v>
      </c>
      <c r="R1071" s="68">
        <v>3821045</v>
      </c>
      <c r="S1071" s="68">
        <v>21862040</v>
      </c>
      <c r="T1071" s="69">
        <v>16486664</v>
      </c>
      <c r="U1071" s="102">
        <f t="shared" si="485"/>
        <v>13672.390899689763</v>
      </c>
      <c r="V1071" s="103">
        <f t="shared" si="486"/>
        <v>2822.9527108433736</v>
      </c>
      <c r="W1071" s="103">
        <f t="shared" si="487"/>
        <v>906.53499406880189</v>
      </c>
      <c r="X1071" s="103">
        <f t="shared" si="488"/>
        <v>3145.6172661870505</v>
      </c>
      <c r="Y1071" s="92">
        <f t="shared" si="489"/>
        <v>4792.6348837209298</v>
      </c>
      <c r="Z1071" s="102">
        <f>Coverages!$C$10*G1071</f>
        <v>1987931250</v>
      </c>
      <c r="AA1071" s="103">
        <f>Coverages!$C$12*G1071</f>
        <v>265057500</v>
      </c>
      <c r="AB1071" s="103">
        <f>Coverages!$C$14*G1071</f>
        <v>1325287500</v>
      </c>
      <c r="AC1071" s="103">
        <f>Coverages!$C$16*G1071</f>
        <v>26505750</v>
      </c>
      <c r="AD1071" s="92">
        <f>Coverages!$C$18*G1071</f>
        <v>26505750</v>
      </c>
      <c r="AE1071" s="106">
        <f t="shared" si="507"/>
        <v>0.10944794997311905</v>
      </c>
      <c r="AF1071" s="107">
        <f t="shared" si="490"/>
        <v>0.37576752214142212</v>
      </c>
      <c r="AG1071" s="107">
        <f t="shared" si="491"/>
        <v>0.47706629693557057</v>
      </c>
      <c r="AH1071" s="107">
        <f t="shared" si="492"/>
        <v>0.78662177074785655</v>
      </c>
      <c r="AI1071" s="108">
        <f t="shared" si="493"/>
        <v>0.38934948077303982</v>
      </c>
      <c r="AJ1071" s="106">
        <f t="shared" si="514"/>
        <v>0.11718686305911151</v>
      </c>
      <c r="AK1071" s="107">
        <f t="shared" si="508"/>
        <v>0.38777299583538755</v>
      </c>
      <c r="AL1071" s="107">
        <f t="shared" si="509"/>
        <v>0.48944739559483114</v>
      </c>
      <c r="AM1071" s="107">
        <f t="shared" si="510"/>
        <v>0.79677734612610851</v>
      </c>
      <c r="AN1071" s="108">
        <f t="shared" si="511"/>
        <v>0.40143631776190725</v>
      </c>
      <c r="AO1071" s="102">
        <f t="shared" si="512"/>
        <v>1496.4151552021731</v>
      </c>
      <c r="AP1071" s="103">
        <f t="shared" si="494"/>
        <v>1060.773945276025</v>
      </c>
      <c r="AQ1071" s="103">
        <f t="shared" si="495"/>
        <v>432.47729266291276</v>
      </c>
      <c r="AR1071" s="103">
        <f t="shared" si="496"/>
        <v>2474.4110240230893</v>
      </c>
      <c r="AS1071" s="92">
        <f t="shared" si="497"/>
        <v>1866.0099035115022</v>
      </c>
      <c r="AT1071" s="102">
        <f t="shared" si="513"/>
        <v>1501.1435868177093</v>
      </c>
      <c r="AU1071" s="103">
        <f t="shared" si="498"/>
        <v>1064.1258206177997</v>
      </c>
      <c r="AV1071" s="103">
        <f t="shared" si="499"/>
        <v>433.84385146614312</v>
      </c>
      <c r="AW1071" s="103">
        <f t="shared" si="500"/>
        <v>2482.2297655502302</v>
      </c>
      <c r="AX1071" s="92">
        <f t="shared" si="501"/>
        <v>1871.9061951869733</v>
      </c>
    </row>
    <row r="1072" spans="1:50" x14ac:dyDescent="0.2">
      <c r="A1072" s="85" t="str">
        <f t="shared" si="502"/>
        <v>2018_4</v>
      </c>
      <c r="B1072" s="59">
        <v>2018</v>
      </c>
      <c r="C1072" s="59">
        <v>4</v>
      </c>
      <c r="D1072" s="83" t="str">
        <f t="shared" si="503"/>
        <v>SYL_Personal</v>
      </c>
      <c r="E1072" s="70" t="s">
        <v>22</v>
      </c>
      <c r="F1072" s="71" t="s">
        <v>14</v>
      </c>
      <c r="G1072" s="88">
        <f t="shared" si="504"/>
        <v>839</v>
      </c>
      <c r="H1072" s="72">
        <v>3356</v>
      </c>
      <c r="I1072" s="88">
        <f t="shared" si="505"/>
        <v>344829000</v>
      </c>
      <c r="J1072" s="92">
        <f t="shared" si="506"/>
        <v>1379316000</v>
      </c>
      <c r="K1072" s="67">
        <v>109</v>
      </c>
      <c r="L1072" s="68">
        <v>330</v>
      </c>
      <c r="M1072" s="68">
        <v>467</v>
      </c>
      <c r="N1072" s="68">
        <v>467</v>
      </c>
      <c r="O1072" s="69">
        <v>146</v>
      </c>
      <c r="P1072" s="67">
        <v>1436124</v>
      </c>
      <c r="Q1072" s="68">
        <v>1158804</v>
      </c>
      <c r="R1072" s="68">
        <v>549745</v>
      </c>
      <c r="S1072" s="68">
        <v>1667963</v>
      </c>
      <c r="T1072" s="69">
        <v>581769</v>
      </c>
      <c r="U1072" s="102">
        <f t="shared" si="485"/>
        <v>13175.449541284404</v>
      </c>
      <c r="V1072" s="103">
        <f t="shared" si="486"/>
        <v>3511.5272727272727</v>
      </c>
      <c r="W1072" s="103">
        <f t="shared" si="487"/>
        <v>1177.1841541755889</v>
      </c>
      <c r="X1072" s="103">
        <f t="shared" si="488"/>
        <v>3571.6552462526765</v>
      </c>
      <c r="Y1072" s="92">
        <f t="shared" si="489"/>
        <v>3984.7191780821918</v>
      </c>
      <c r="Z1072" s="102">
        <f>Coverages!$C$10*G1072</f>
        <v>188775000</v>
      </c>
      <c r="AA1072" s="103">
        <f>Coverages!$C$12*G1072</f>
        <v>25170000</v>
      </c>
      <c r="AB1072" s="103">
        <f>Coverages!$C$14*G1072</f>
        <v>125850000</v>
      </c>
      <c r="AC1072" s="103">
        <f>Coverages!$C$16*G1072</f>
        <v>2517000</v>
      </c>
      <c r="AD1072" s="92">
        <f>Coverages!$C$18*G1072</f>
        <v>2517000</v>
      </c>
      <c r="AE1072" s="106">
        <f t="shared" si="507"/>
        <v>0.12991656734207391</v>
      </c>
      <c r="AF1072" s="107">
        <f t="shared" si="490"/>
        <v>0.39332538736591183</v>
      </c>
      <c r="AG1072" s="107">
        <f t="shared" si="491"/>
        <v>0.55661501787842671</v>
      </c>
      <c r="AH1072" s="107">
        <f t="shared" si="492"/>
        <v>0.55661501787842671</v>
      </c>
      <c r="AI1072" s="108">
        <f t="shared" si="493"/>
        <v>0.17401668653158522</v>
      </c>
      <c r="AJ1072" s="106">
        <f t="shared" si="514"/>
        <v>0.15696160925431993</v>
      </c>
      <c r="AK1072" s="107">
        <f t="shared" si="508"/>
        <v>0.43261962261588388</v>
      </c>
      <c r="AL1072" s="107">
        <f t="shared" si="509"/>
        <v>0.59657661986895993</v>
      </c>
      <c r="AM1072" s="107">
        <f t="shared" si="510"/>
        <v>0.59657661986895993</v>
      </c>
      <c r="AN1072" s="108">
        <f t="shared" si="511"/>
        <v>0.20451360965448329</v>
      </c>
      <c r="AO1072" s="102">
        <f t="shared" si="512"/>
        <v>1711.7091775923718</v>
      </c>
      <c r="AP1072" s="103">
        <f t="shared" si="494"/>
        <v>1381.1728247914184</v>
      </c>
      <c r="AQ1072" s="103">
        <f t="shared" si="495"/>
        <v>655.23837902264597</v>
      </c>
      <c r="AR1072" s="103">
        <f t="shared" si="496"/>
        <v>1988.0369487485102</v>
      </c>
      <c r="AS1072" s="92">
        <f t="shared" si="497"/>
        <v>693.4076281287247</v>
      </c>
      <c r="AT1072" s="102">
        <f t="shared" si="513"/>
        <v>1717.1179037495442</v>
      </c>
      <c r="AU1072" s="103">
        <f t="shared" si="498"/>
        <v>1385.5371091469726</v>
      </c>
      <c r="AV1072" s="103">
        <f t="shared" si="499"/>
        <v>657.30882709069215</v>
      </c>
      <c r="AW1072" s="103">
        <f t="shared" si="500"/>
        <v>1994.3188262934129</v>
      </c>
      <c r="AX1072" s="92">
        <f t="shared" si="501"/>
        <v>695.59868489522398</v>
      </c>
    </row>
    <row r="1073" spans="1:50" x14ac:dyDescent="0.2">
      <c r="A1073" s="85" t="str">
        <f t="shared" si="502"/>
        <v>2018_4</v>
      </c>
      <c r="B1073" s="59">
        <v>2018</v>
      </c>
      <c r="C1073" s="59">
        <v>4</v>
      </c>
      <c r="D1073" s="83" t="str">
        <f t="shared" si="503"/>
        <v>MYL_Personal</v>
      </c>
      <c r="E1073" s="70" t="s">
        <v>23</v>
      </c>
      <c r="F1073" s="71" t="s">
        <v>14</v>
      </c>
      <c r="G1073" s="88">
        <f t="shared" si="504"/>
        <v>904</v>
      </c>
      <c r="H1073" s="72">
        <v>3616</v>
      </c>
      <c r="I1073" s="88">
        <f t="shared" si="505"/>
        <v>371544000</v>
      </c>
      <c r="J1073" s="92">
        <f t="shared" si="506"/>
        <v>1486176000</v>
      </c>
      <c r="K1073" s="67">
        <v>109</v>
      </c>
      <c r="L1073" s="68">
        <v>379</v>
      </c>
      <c r="M1073" s="68">
        <v>586</v>
      </c>
      <c r="N1073" s="68">
        <v>587</v>
      </c>
      <c r="O1073" s="69">
        <v>115</v>
      </c>
      <c r="P1073" s="67">
        <v>1818363</v>
      </c>
      <c r="Q1073" s="68">
        <v>1407845</v>
      </c>
      <c r="R1073" s="68">
        <v>592601</v>
      </c>
      <c r="S1073" s="68">
        <v>2279334</v>
      </c>
      <c r="T1073" s="69">
        <v>498394</v>
      </c>
      <c r="U1073" s="102">
        <f t="shared" si="485"/>
        <v>16682.229357798165</v>
      </c>
      <c r="V1073" s="103">
        <f t="shared" si="486"/>
        <v>3714.6306068601584</v>
      </c>
      <c r="W1073" s="103">
        <f t="shared" si="487"/>
        <v>1011.2645051194539</v>
      </c>
      <c r="X1073" s="103">
        <f t="shared" si="488"/>
        <v>3883.0221465076661</v>
      </c>
      <c r="Y1073" s="92">
        <f t="shared" si="489"/>
        <v>4333.8608695652174</v>
      </c>
      <c r="Z1073" s="102">
        <f>Coverages!$C$10*G1073</f>
        <v>203400000</v>
      </c>
      <c r="AA1073" s="103">
        <f>Coverages!$C$12*G1073</f>
        <v>27120000</v>
      </c>
      <c r="AB1073" s="103">
        <f>Coverages!$C$14*G1073</f>
        <v>135600000</v>
      </c>
      <c r="AC1073" s="103">
        <f>Coverages!$C$16*G1073</f>
        <v>2712000</v>
      </c>
      <c r="AD1073" s="92">
        <f>Coverages!$C$18*G1073</f>
        <v>2712000</v>
      </c>
      <c r="AE1073" s="106">
        <f t="shared" si="507"/>
        <v>0.12057522123893805</v>
      </c>
      <c r="AF1073" s="107">
        <f t="shared" si="490"/>
        <v>0.41924778761061948</v>
      </c>
      <c r="AG1073" s="107">
        <f t="shared" si="491"/>
        <v>0.64823008849557517</v>
      </c>
      <c r="AH1073" s="107">
        <f t="shared" si="492"/>
        <v>0.64933628318584069</v>
      </c>
      <c r="AI1073" s="108">
        <f t="shared" si="493"/>
        <v>0.12721238938053098</v>
      </c>
      <c r="AJ1073" s="106">
        <f t="shared" si="514"/>
        <v>0.14581003411254262</v>
      </c>
      <c r="AK1073" s="107">
        <f t="shared" si="508"/>
        <v>0.45748643591266147</v>
      </c>
      <c r="AL1073" s="107">
        <f t="shared" si="509"/>
        <v>0.68523553453805475</v>
      </c>
      <c r="AM1073" s="107">
        <f t="shared" si="510"/>
        <v>0.68631501024022501</v>
      </c>
      <c r="AN1073" s="108">
        <f t="shared" si="511"/>
        <v>0.1530344381537779</v>
      </c>
      <c r="AO1073" s="102">
        <f t="shared" si="512"/>
        <v>2011.4634955752213</v>
      </c>
      <c r="AP1073" s="103">
        <f t="shared" si="494"/>
        <v>1557.3506637168141</v>
      </c>
      <c r="AQ1073" s="103">
        <f t="shared" si="495"/>
        <v>655.53207964601768</v>
      </c>
      <c r="AR1073" s="103">
        <f t="shared" si="496"/>
        <v>2521.3871681415931</v>
      </c>
      <c r="AS1073" s="92">
        <f t="shared" si="497"/>
        <v>551.32079646017701</v>
      </c>
      <c r="AT1073" s="102">
        <f t="shared" si="513"/>
        <v>2017.8193972465658</v>
      </c>
      <c r="AU1073" s="103">
        <f t="shared" si="498"/>
        <v>1562.2716417550243</v>
      </c>
      <c r="AV1073" s="103">
        <f t="shared" si="499"/>
        <v>657.60345576087514</v>
      </c>
      <c r="AW1073" s="103">
        <f t="shared" si="500"/>
        <v>2529.3543467413297</v>
      </c>
      <c r="AX1073" s="92">
        <f t="shared" si="501"/>
        <v>553.06288165306103</v>
      </c>
    </row>
    <row r="1074" spans="1:50" x14ac:dyDescent="0.2">
      <c r="A1074" s="85" t="str">
        <f t="shared" si="502"/>
        <v>2018_4</v>
      </c>
      <c r="B1074" s="59">
        <v>2018</v>
      </c>
      <c r="C1074" s="59">
        <v>4</v>
      </c>
      <c r="D1074" s="83" t="str">
        <f t="shared" si="503"/>
        <v>MYH_Personal</v>
      </c>
      <c r="E1074" s="70" t="s">
        <v>24</v>
      </c>
      <c r="F1074" s="71" t="s">
        <v>14</v>
      </c>
      <c r="G1074" s="88">
        <f t="shared" si="504"/>
        <v>2551.25</v>
      </c>
      <c r="H1074" s="72">
        <v>10205</v>
      </c>
      <c r="I1074" s="88">
        <f t="shared" si="505"/>
        <v>1048563750</v>
      </c>
      <c r="J1074" s="92">
        <f t="shared" si="506"/>
        <v>4194255000</v>
      </c>
      <c r="K1074" s="67">
        <v>294</v>
      </c>
      <c r="L1074" s="68">
        <v>1070</v>
      </c>
      <c r="M1074" s="68">
        <v>506</v>
      </c>
      <c r="N1074" s="68">
        <v>1275</v>
      </c>
      <c r="O1074" s="69">
        <v>221</v>
      </c>
      <c r="P1074" s="67">
        <v>5084596</v>
      </c>
      <c r="Q1074" s="68">
        <v>5492758</v>
      </c>
      <c r="R1074" s="68">
        <v>587188</v>
      </c>
      <c r="S1074" s="68">
        <v>4028435</v>
      </c>
      <c r="T1074" s="69">
        <v>1113063</v>
      </c>
      <c r="U1074" s="102">
        <f t="shared" si="485"/>
        <v>17294.544217687075</v>
      </c>
      <c r="V1074" s="103">
        <f t="shared" si="486"/>
        <v>5133.4186915887849</v>
      </c>
      <c r="W1074" s="103">
        <f t="shared" si="487"/>
        <v>1160.4505928853755</v>
      </c>
      <c r="X1074" s="103">
        <f t="shared" si="488"/>
        <v>3159.556862745098</v>
      </c>
      <c r="Y1074" s="92">
        <f t="shared" si="489"/>
        <v>5036.4841628959275</v>
      </c>
      <c r="Z1074" s="102">
        <f>Coverages!$C$10*G1074</f>
        <v>574031250</v>
      </c>
      <c r="AA1074" s="103">
        <f>Coverages!$C$12*G1074</f>
        <v>76537500</v>
      </c>
      <c r="AB1074" s="103">
        <f>Coverages!$C$14*G1074</f>
        <v>382687500</v>
      </c>
      <c r="AC1074" s="103">
        <f>Coverages!$C$16*G1074</f>
        <v>7653750</v>
      </c>
      <c r="AD1074" s="92">
        <f>Coverages!$C$18*G1074</f>
        <v>7653750</v>
      </c>
      <c r="AE1074" s="106">
        <f t="shared" si="507"/>
        <v>0.11523762861342479</v>
      </c>
      <c r="AF1074" s="107">
        <f t="shared" si="490"/>
        <v>0.41940225379715823</v>
      </c>
      <c r="AG1074" s="107">
        <f t="shared" si="491"/>
        <v>0.19833414992650661</v>
      </c>
      <c r="AH1074" s="107">
        <f t="shared" si="492"/>
        <v>0.4997550220480157</v>
      </c>
      <c r="AI1074" s="108">
        <f t="shared" si="493"/>
        <v>8.6624203821656046E-2</v>
      </c>
      <c r="AJ1074" s="106">
        <f t="shared" si="514"/>
        <v>0.12996719257007899</v>
      </c>
      <c r="AK1074" s="107">
        <f t="shared" si="508"/>
        <v>0.4421654092866914</v>
      </c>
      <c r="AL1074" s="107">
        <f t="shared" si="509"/>
        <v>0.21672809365445012</v>
      </c>
      <c r="AM1074" s="107">
        <f t="shared" si="510"/>
        <v>0.52281980458990462</v>
      </c>
      <c r="AN1074" s="108">
        <f t="shared" si="511"/>
        <v>9.9599694487710499E-2</v>
      </c>
      <c r="AO1074" s="102">
        <f t="shared" si="512"/>
        <v>1992.9822635962764</v>
      </c>
      <c r="AP1074" s="103">
        <f t="shared" si="494"/>
        <v>2152.9673689367955</v>
      </c>
      <c r="AQ1074" s="103">
        <f t="shared" si="495"/>
        <v>230.15698187163156</v>
      </c>
      <c r="AR1074" s="103">
        <f t="shared" si="496"/>
        <v>1579.0044096031356</v>
      </c>
      <c r="AS1074" s="92">
        <f t="shared" si="497"/>
        <v>436.2814306712396</v>
      </c>
      <c r="AT1074" s="102">
        <f t="shared" si="513"/>
        <v>1999.2797675420436</v>
      </c>
      <c r="AU1074" s="103">
        <f t="shared" si="498"/>
        <v>2159.7704001271095</v>
      </c>
      <c r="AV1074" s="103">
        <f t="shared" si="499"/>
        <v>230.8842409787282</v>
      </c>
      <c r="AW1074" s="103">
        <f t="shared" si="500"/>
        <v>1583.9938100014695</v>
      </c>
      <c r="AX1074" s="92">
        <f t="shared" si="501"/>
        <v>437.66000993975717</v>
      </c>
    </row>
    <row r="1075" spans="1:50" x14ac:dyDescent="0.2">
      <c r="A1075" s="85" t="str">
        <f t="shared" si="502"/>
        <v>2018_4</v>
      </c>
      <c r="B1075" s="59">
        <v>2018</v>
      </c>
      <c r="C1075" s="59">
        <v>4</v>
      </c>
      <c r="D1075" s="83" t="str">
        <f t="shared" si="503"/>
        <v>LML_Personal</v>
      </c>
      <c r="E1075" s="70" t="s">
        <v>25</v>
      </c>
      <c r="F1075" s="71" t="s">
        <v>14</v>
      </c>
      <c r="G1075" s="88">
        <f t="shared" si="504"/>
        <v>6731.5</v>
      </c>
      <c r="H1075" s="72">
        <v>26926</v>
      </c>
      <c r="I1075" s="88">
        <f t="shared" si="505"/>
        <v>2766646500</v>
      </c>
      <c r="J1075" s="92">
        <f t="shared" si="506"/>
        <v>11066586000</v>
      </c>
      <c r="K1075" s="67">
        <v>166</v>
      </c>
      <c r="L1075" s="68">
        <v>2062</v>
      </c>
      <c r="M1075" s="68">
        <v>6665</v>
      </c>
      <c r="N1075" s="68">
        <v>3329</v>
      </c>
      <c r="O1075" s="69">
        <v>729</v>
      </c>
      <c r="P1075" s="67">
        <v>3455303</v>
      </c>
      <c r="Q1075" s="68">
        <v>4829448</v>
      </c>
      <c r="R1075" s="68">
        <v>8986759</v>
      </c>
      <c r="S1075" s="68">
        <v>8047696</v>
      </c>
      <c r="T1075" s="69">
        <v>4059141</v>
      </c>
      <c r="U1075" s="102">
        <f t="shared" si="485"/>
        <v>20815.078313253012</v>
      </c>
      <c r="V1075" s="103">
        <f t="shared" si="486"/>
        <v>2342.1183317167797</v>
      </c>
      <c r="W1075" s="103">
        <f t="shared" si="487"/>
        <v>1348.3509377344335</v>
      </c>
      <c r="X1075" s="103">
        <f t="shared" si="488"/>
        <v>2417.4514869330128</v>
      </c>
      <c r="Y1075" s="92">
        <f t="shared" si="489"/>
        <v>5568.0946502057614</v>
      </c>
      <c r="Z1075" s="102">
        <f>Coverages!$C$10*G1075</f>
        <v>1514587500</v>
      </c>
      <c r="AA1075" s="103">
        <f>Coverages!$C$12*G1075</f>
        <v>201945000</v>
      </c>
      <c r="AB1075" s="103">
        <f>Coverages!$C$14*G1075</f>
        <v>1009725000</v>
      </c>
      <c r="AC1075" s="103">
        <f>Coverages!$C$16*G1075</f>
        <v>20194500</v>
      </c>
      <c r="AD1075" s="92">
        <f>Coverages!$C$18*G1075</f>
        <v>20194500</v>
      </c>
      <c r="AE1075" s="106">
        <f t="shared" si="507"/>
        <v>2.4660179751912651E-2</v>
      </c>
      <c r="AF1075" s="107">
        <f t="shared" si="490"/>
        <v>0.30632102800267402</v>
      </c>
      <c r="AG1075" s="107">
        <f t="shared" si="491"/>
        <v>0.99012107256926396</v>
      </c>
      <c r="AH1075" s="107">
        <f t="shared" si="492"/>
        <v>0.49454059273564582</v>
      </c>
      <c r="AI1075" s="108">
        <f t="shared" si="493"/>
        <v>0.10829681348882121</v>
      </c>
      <c r="AJ1075" s="106">
        <f t="shared" si="514"/>
        <v>2.906447163183214E-2</v>
      </c>
      <c r="AK1075" s="107">
        <f t="shared" si="508"/>
        <v>0.31941187256494025</v>
      </c>
      <c r="AL1075" s="107">
        <f t="shared" si="509"/>
        <v>0.99292973176819976</v>
      </c>
      <c r="AM1075" s="107">
        <f t="shared" si="510"/>
        <v>0.50873914650200813</v>
      </c>
      <c r="AN1075" s="108">
        <f t="shared" si="511"/>
        <v>0.11712188014574069</v>
      </c>
      <c r="AO1075" s="102">
        <f t="shared" si="512"/>
        <v>513.30357275495805</v>
      </c>
      <c r="AP1075" s="103">
        <f t="shared" si="494"/>
        <v>717.44009507539181</v>
      </c>
      <c r="AQ1075" s="103">
        <f t="shared" si="495"/>
        <v>1335.0306766693902</v>
      </c>
      <c r="AR1075" s="103">
        <f t="shared" si="496"/>
        <v>1195.5278912575207</v>
      </c>
      <c r="AS1075" s="92">
        <f t="shared" si="497"/>
        <v>603.00690782143658</v>
      </c>
      <c r="AT1075" s="102">
        <f t="shared" si="513"/>
        <v>514.92552962524542</v>
      </c>
      <c r="AU1075" s="103">
        <f t="shared" si="498"/>
        <v>719.70709057862132</v>
      </c>
      <c r="AV1075" s="103">
        <f t="shared" si="499"/>
        <v>1339.2491592457854</v>
      </c>
      <c r="AW1075" s="103">
        <f t="shared" si="500"/>
        <v>1199.3055674315592</v>
      </c>
      <c r="AX1075" s="92">
        <f t="shared" si="501"/>
        <v>604.91231282713795</v>
      </c>
    </row>
    <row r="1076" spans="1:50" x14ac:dyDescent="0.2">
      <c r="A1076" s="85" t="str">
        <f t="shared" si="502"/>
        <v>2018_4</v>
      </c>
      <c r="B1076" s="59">
        <v>2018</v>
      </c>
      <c r="C1076" s="59">
        <v>4</v>
      </c>
      <c r="D1076" s="83" t="str">
        <f t="shared" si="503"/>
        <v>MSA_Personal</v>
      </c>
      <c r="E1076" s="70" t="s">
        <v>26</v>
      </c>
      <c r="F1076" s="71" t="s">
        <v>14</v>
      </c>
      <c r="G1076" s="88">
        <f t="shared" si="504"/>
        <v>6452.5</v>
      </c>
      <c r="H1076" s="72">
        <v>25810</v>
      </c>
      <c r="I1076" s="88">
        <f t="shared" si="505"/>
        <v>2651977500</v>
      </c>
      <c r="J1076" s="92">
        <f t="shared" si="506"/>
        <v>10607910000</v>
      </c>
      <c r="K1076" s="67">
        <v>343</v>
      </c>
      <c r="L1076" s="68">
        <v>2635</v>
      </c>
      <c r="M1076" s="68">
        <v>4536</v>
      </c>
      <c r="N1076" s="68">
        <v>5434</v>
      </c>
      <c r="O1076" s="69">
        <v>987</v>
      </c>
      <c r="P1076" s="67">
        <v>8488717</v>
      </c>
      <c r="Q1076" s="68">
        <v>9665658</v>
      </c>
      <c r="R1076" s="68">
        <v>8813584</v>
      </c>
      <c r="S1076" s="68">
        <v>16306350</v>
      </c>
      <c r="T1076" s="69">
        <v>4061464</v>
      </c>
      <c r="U1076" s="102">
        <f t="shared" si="485"/>
        <v>24748.446064139942</v>
      </c>
      <c r="V1076" s="103">
        <f t="shared" si="486"/>
        <v>3668.1814041745729</v>
      </c>
      <c r="W1076" s="103">
        <f t="shared" si="487"/>
        <v>1943.0299823633156</v>
      </c>
      <c r="X1076" s="103">
        <f t="shared" si="488"/>
        <v>3000.8005152741994</v>
      </c>
      <c r="Y1076" s="92">
        <f t="shared" si="489"/>
        <v>4114.9584599797363</v>
      </c>
      <c r="Z1076" s="102">
        <f>Coverages!$C$10*G1076</f>
        <v>1451812500</v>
      </c>
      <c r="AA1076" s="103">
        <f>Coverages!$C$12*G1076</f>
        <v>193575000</v>
      </c>
      <c r="AB1076" s="103">
        <f>Coverages!$C$14*G1076</f>
        <v>967875000</v>
      </c>
      <c r="AC1076" s="103">
        <f>Coverages!$C$16*G1076</f>
        <v>19357500</v>
      </c>
      <c r="AD1076" s="92">
        <f>Coverages!$C$18*G1076</f>
        <v>19357500</v>
      </c>
      <c r="AE1076" s="106">
        <f t="shared" si="507"/>
        <v>5.3157690817512593E-2</v>
      </c>
      <c r="AF1076" s="107">
        <f t="shared" si="490"/>
        <v>0.40836884928322353</v>
      </c>
      <c r="AG1076" s="107">
        <f t="shared" si="491"/>
        <v>0.70298333979077876</v>
      </c>
      <c r="AH1076" s="107">
        <f t="shared" si="492"/>
        <v>0.84215420379697792</v>
      </c>
      <c r="AI1076" s="108">
        <f t="shared" si="493"/>
        <v>0.15296396745447502</v>
      </c>
      <c r="AJ1076" s="106">
        <f t="shared" si="514"/>
        <v>5.9665185108779925E-2</v>
      </c>
      <c r="AK1076" s="107">
        <f t="shared" si="508"/>
        <v>0.4226263608910597</v>
      </c>
      <c r="AL1076" s="107">
        <f t="shared" si="509"/>
        <v>0.71623757996363446</v>
      </c>
      <c r="AM1076" s="107">
        <f t="shared" si="510"/>
        <v>0.85272978477239691</v>
      </c>
      <c r="AN1076" s="108">
        <f t="shared" si="511"/>
        <v>0.16340485520854725</v>
      </c>
      <c r="AO1076" s="102">
        <f t="shared" si="512"/>
        <v>1315.5702440914374</v>
      </c>
      <c r="AP1076" s="103">
        <f t="shared" si="494"/>
        <v>1497.9710189848895</v>
      </c>
      <c r="AQ1076" s="103">
        <f t="shared" si="495"/>
        <v>1365.9177063153816</v>
      </c>
      <c r="AR1076" s="103">
        <f t="shared" si="496"/>
        <v>2527.1367686943045</v>
      </c>
      <c r="AS1076" s="92">
        <f t="shared" si="497"/>
        <v>629.44037194885698</v>
      </c>
      <c r="AT1076" s="102">
        <f t="shared" si="513"/>
        <v>1319.7272348255899</v>
      </c>
      <c r="AU1076" s="103">
        <f t="shared" si="498"/>
        <v>1502.7043668801587</v>
      </c>
      <c r="AV1076" s="103">
        <f t="shared" si="499"/>
        <v>1370.2337869460202</v>
      </c>
      <c r="AW1076" s="103">
        <f t="shared" si="500"/>
        <v>2535.1221151085915</v>
      </c>
      <c r="AX1076" s="92">
        <f t="shared" si="501"/>
        <v>631.42930245685875</v>
      </c>
    </row>
    <row r="1077" spans="1:50" x14ac:dyDescent="0.2">
      <c r="A1077" s="85" t="str">
        <f t="shared" si="502"/>
        <v>2018_4</v>
      </c>
      <c r="B1077" s="59">
        <v>2018</v>
      </c>
      <c r="C1077" s="59">
        <v>4</v>
      </c>
      <c r="D1077" s="83" t="str">
        <f t="shared" si="503"/>
        <v>LYA_Personal</v>
      </c>
      <c r="E1077" s="70" t="s">
        <v>27</v>
      </c>
      <c r="F1077" s="71" t="s">
        <v>14</v>
      </c>
      <c r="G1077" s="88">
        <f t="shared" si="504"/>
        <v>1767</v>
      </c>
      <c r="H1077" s="72">
        <v>7068</v>
      </c>
      <c r="I1077" s="88">
        <f t="shared" si="505"/>
        <v>726237000</v>
      </c>
      <c r="J1077" s="92">
        <f t="shared" si="506"/>
        <v>2904948000</v>
      </c>
      <c r="K1077" s="67">
        <v>235</v>
      </c>
      <c r="L1077" s="68">
        <v>828</v>
      </c>
      <c r="M1077" s="68">
        <v>1454</v>
      </c>
      <c r="N1077" s="68">
        <v>1280</v>
      </c>
      <c r="O1077" s="69">
        <v>388</v>
      </c>
      <c r="P1077" s="67">
        <v>5411576</v>
      </c>
      <c r="Q1077" s="68">
        <v>3043992</v>
      </c>
      <c r="R1077" s="68">
        <v>2467840</v>
      </c>
      <c r="S1077" s="68">
        <v>4925301</v>
      </c>
      <c r="T1077" s="69">
        <v>3259045</v>
      </c>
      <c r="U1077" s="102">
        <f t="shared" si="485"/>
        <v>23027.982978723405</v>
      </c>
      <c r="V1077" s="103">
        <f t="shared" si="486"/>
        <v>3676.31884057971</v>
      </c>
      <c r="W1077" s="103">
        <f t="shared" si="487"/>
        <v>1697.2764786795049</v>
      </c>
      <c r="X1077" s="103">
        <f t="shared" si="488"/>
        <v>3847.8914062499998</v>
      </c>
      <c r="Y1077" s="92">
        <f t="shared" si="489"/>
        <v>8399.600515463917</v>
      </c>
      <c r="Z1077" s="102">
        <f>Coverages!$C$10*G1077</f>
        <v>397575000</v>
      </c>
      <c r="AA1077" s="103">
        <f>Coverages!$C$12*G1077</f>
        <v>53010000</v>
      </c>
      <c r="AB1077" s="103">
        <f>Coverages!$C$14*G1077</f>
        <v>265050000</v>
      </c>
      <c r="AC1077" s="103">
        <f>Coverages!$C$16*G1077</f>
        <v>5301000</v>
      </c>
      <c r="AD1077" s="92">
        <f>Coverages!$C$18*G1077</f>
        <v>5301000</v>
      </c>
      <c r="AE1077" s="106">
        <f t="shared" si="507"/>
        <v>0.13299377475947935</v>
      </c>
      <c r="AF1077" s="107">
        <f t="shared" si="490"/>
        <v>0.46859083191850592</v>
      </c>
      <c r="AG1077" s="107">
        <f t="shared" si="491"/>
        <v>0.82286361063950197</v>
      </c>
      <c r="AH1077" s="107">
        <f t="shared" si="492"/>
        <v>0.72439162422184489</v>
      </c>
      <c r="AI1077" s="108">
        <f t="shared" si="493"/>
        <v>0.21958121109224674</v>
      </c>
      <c r="AJ1077" s="106">
        <f t="shared" si="514"/>
        <v>0.1518157158818324</v>
      </c>
      <c r="AK1077" s="107">
        <f t="shared" si="508"/>
        <v>0.49625063355940929</v>
      </c>
      <c r="AL1077" s="107">
        <f t="shared" si="509"/>
        <v>0.84402555015679448</v>
      </c>
      <c r="AM1077" s="107">
        <f t="shared" si="510"/>
        <v>0.74915846215116655</v>
      </c>
      <c r="AN1077" s="108">
        <f t="shared" si="511"/>
        <v>0.2425267938783649</v>
      </c>
      <c r="AO1077" s="102">
        <f t="shared" si="512"/>
        <v>3062.5783814374645</v>
      </c>
      <c r="AP1077" s="103">
        <f t="shared" si="494"/>
        <v>1722.6893039049237</v>
      </c>
      <c r="AQ1077" s="103">
        <f t="shared" si="495"/>
        <v>1396.627051499717</v>
      </c>
      <c r="AR1077" s="103">
        <f t="shared" si="496"/>
        <v>2787.3803056027164</v>
      </c>
      <c r="AS1077" s="92">
        <f t="shared" si="497"/>
        <v>1844.394453876627</v>
      </c>
      <c r="AT1077" s="102">
        <f t="shared" si="513"/>
        <v>3072.2556373737625</v>
      </c>
      <c r="AU1077" s="103">
        <f t="shared" si="498"/>
        <v>1728.1327254981977</v>
      </c>
      <c r="AV1077" s="103">
        <f t="shared" si="499"/>
        <v>1401.0401687302306</v>
      </c>
      <c r="AW1077" s="103">
        <f t="shared" si="500"/>
        <v>2796.1879798071081</v>
      </c>
      <c r="AX1077" s="92">
        <f t="shared" si="501"/>
        <v>1850.2224442019801</v>
      </c>
    </row>
    <row r="1078" spans="1:50" x14ac:dyDescent="0.2">
      <c r="A1078" s="85" t="str">
        <f t="shared" si="502"/>
        <v>2018_4</v>
      </c>
      <c r="B1078" s="59">
        <v>2018</v>
      </c>
      <c r="C1078" s="59">
        <v>4</v>
      </c>
      <c r="D1078" s="83" t="str">
        <f t="shared" si="503"/>
        <v>MMA_Personal</v>
      </c>
      <c r="E1078" s="70" t="s">
        <v>28</v>
      </c>
      <c r="F1078" s="71" t="s">
        <v>14</v>
      </c>
      <c r="G1078" s="88">
        <f t="shared" si="504"/>
        <v>11988.5</v>
      </c>
      <c r="H1078" s="72">
        <v>47954</v>
      </c>
      <c r="I1078" s="88">
        <f t="shared" si="505"/>
        <v>4927273500</v>
      </c>
      <c r="J1078" s="92">
        <f t="shared" si="506"/>
        <v>19709094000</v>
      </c>
      <c r="K1078" s="67">
        <v>1281</v>
      </c>
      <c r="L1078" s="68">
        <v>5014</v>
      </c>
      <c r="M1078" s="68">
        <v>8264</v>
      </c>
      <c r="N1078" s="68">
        <v>8603</v>
      </c>
      <c r="O1078" s="69">
        <v>1944</v>
      </c>
      <c r="P1078" s="67">
        <v>21660742</v>
      </c>
      <c r="Q1078" s="68">
        <v>18860687</v>
      </c>
      <c r="R1078" s="68">
        <v>13685235</v>
      </c>
      <c r="S1078" s="68">
        <v>32776759</v>
      </c>
      <c r="T1078" s="69">
        <v>22881500</v>
      </c>
      <c r="U1078" s="102">
        <f t="shared" si="485"/>
        <v>16909.244340359095</v>
      </c>
      <c r="V1078" s="103">
        <f t="shared" si="486"/>
        <v>3761.6049062624652</v>
      </c>
      <c r="W1078" s="103">
        <f t="shared" si="487"/>
        <v>1656.0061713455952</v>
      </c>
      <c r="X1078" s="103">
        <f t="shared" si="488"/>
        <v>3809.9220039521097</v>
      </c>
      <c r="Y1078" s="92">
        <f t="shared" si="489"/>
        <v>11770.318930041152</v>
      </c>
      <c r="Z1078" s="102">
        <f>Coverages!$C$10*G1078</f>
        <v>2697412500</v>
      </c>
      <c r="AA1078" s="103">
        <f>Coverages!$C$12*G1078</f>
        <v>359655000</v>
      </c>
      <c r="AB1078" s="103">
        <f>Coverages!$C$14*G1078</f>
        <v>1798275000</v>
      </c>
      <c r="AC1078" s="103">
        <f>Coverages!$C$16*G1078</f>
        <v>35965500</v>
      </c>
      <c r="AD1078" s="92">
        <f>Coverages!$C$18*G1078</f>
        <v>35965500</v>
      </c>
      <c r="AE1078" s="106">
        <f t="shared" si="507"/>
        <v>0.1068524002168745</v>
      </c>
      <c r="AF1078" s="107">
        <f t="shared" si="490"/>
        <v>0.41823414105184137</v>
      </c>
      <c r="AG1078" s="107">
        <f t="shared" si="491"/>
        <v>0.68932727196897026</v>
      </c>
      <c r="AH1078" s="107">
        <f t="shared" si="492"/>
        <v>0.71760437085540307</v>
      </c>
      <c r="AI1078" s="108">
        <f t="shared" si="493"/>
        <v>0.1621553989239688</v>
      </c>
      <c r="AJ1078" s="106">
        <f t="shared" si="514"/>
        <v>0.11342636322572555</v>
      </c>
      <c r="AK1078" s="107">
        <f t="shared" si="508"/>
        <v>0.42873095147477958</v>
      </c>
      <c r="AL1078" s="107">
        <f t="shared" si="509"/>
        <v>0.69917503961773109</v>
      </c>
      <c r="AM1078" s="107">
        <f t="shared" si="510"/>
        <v>0.72718391890501788</v>
      </c>
      <c r="AN1078" s="108">
        <f t="shared" si="511"/>
        <v>0.16999909832273788</v>
      </c>
      <c r="AO1078" s="102">
        <f t="shared" si="512"/>
        <v>1806.7933436209701</v>
      </c>
      <c r="AP1078" s="103">
        <f t="shared" si="494"/>
        <v>1573.2315969470742</v>
      </c>
      <c r="AQ1078" s="103">
        <f t="shared" si="495"/>
        <v>1141.5302164574384</v>
      </c>
      <c r="AR1078" s="103">
        <f t="shared" si="496"/>
        <v>2734.0166826542104</v>
      </c>
      <c r="AS1078" s="92">
        <f t="shared" si="497"/>
        <v>1908.6207615631647</v>
      </c>
      <c r="AT1078" s="102">
        <f t="shared" si="513"/>
        <v>1812.5025204754129</v>
      </c>
      <c r="AU1078" s="103">
        <f t="shared" si="498"/>
        <v>1578.2027561843381</v>
      </c>
      <c r="AV1078" s="103">
        <f t="shared" si="499"/>
        <v>1145.1372686493537</v>
      </c>
      <c r="AW1078" s="103">
        <f t="shared" si="500"/>
        <v>2742.6557363785219</v>
      </c>
      <c r="AX1078" s="92">
        <f t="shared" si="501"/>
        <v>1914.6516967081811</v>
      </c>
    </row>
    <row r="1079" spans="1:50" x14ac:dyDescent="0.2">
      <c r="A1079" s="85" t="str">
        <f t="shared" si="502"/>
        <v>2018_4</v>
      </c>
      <c r="B1079" s="59">
        <v>2018</v>
      </c>
      <c r="C1079" s="59">
        <v>4</v>
      </c>
      <c r="D1079" s="83" t="str">
        <f t="shared" si="503"/>
        <v>LYH_Personal</v>
      </c>
      <c r="E1079" s="70" t="s">
        <v>29</v>
      </c>
      <c r="F1079" s="71" t="s">
        <v>14</v>
      </c>
      <c r="G1079" s="88">
        <f t="shared" si="504"/>
        <v>1308.25</v>
      </c>
      <c r="H1079" s="72">
        <v>5233</v>
      </c>
      <c r="I1079" s="88">
        <f t="shared" si="505"/>
        <v>537690750</v>
      </c>
      <c r="J1079" s="92">
        <f t="shared" si="506"/>
        <v>2150763000</v>
      </c>
      <c r="K1079" s="67">
        <v>159</v>
      </c>
      <c r="L1079" s="68">
        <v>618</v>
      </c>
      <c r="M1079" s="68">
        <v>707</v>
      </c>
      <c r="N1079" s="68">
        <v>1033</v>
      </c>
      <c r="O1079" s="69">
        <v>269</v>
      </c>
      <c r="P1079" s="67">
        <v>3048171</v>
      </c>
      <c r="Q1079" s="68">
        <v>2279955</v>
      </c>
      <c r="R1079" s="68">
        <v>1278467</v>
      </c>
      <c r="S1079" s="68">
        <v>3397364</v>
      </c>
      <c r="T1079" s="69">
        <v>2105370</v>
      </c>
      <c r="U1079" s="102">
        <f t="shared" si="485"/>
        <v>19170.886792452831</v>
      </c>
      <c r="V1079" s="103">
        <f t="shared" si="486"/>
        <v>3689.2475728155341</v>
      </c>
      <c r="W1079" s="103">
        <f t="shared" si="487"/>
        <v>1808.2984441301273</v>
      </c>
      <c r="X1079" s="103">
        <f t="shared" si="488"/>
        <v>3288.8325266214906</v>
      </c>
      <c r="Y1079" s="92">
        <f t="shared" si="489"/>
        <v>7826.6542750929366</v>
      </c>
      <c r="Z1079" s="102">
        <f>Coverages!$C$10*G1079</f>
        <v>294356250</v>
      </c>
      <c r="AA1079" s="103">
        <f>Coverages!$C$12*G1079</f>
        <v>39247500</v>
      </c>
      <c r="AB1079" s="103">
        <f>Coverages!$C$14*G1079</f>
        <v>196237500</v>
      </c>
      <c r="AC1079" s="103">
        <f>Coverages!$C$16*G1079</f>
        <v>3924750</v>
      </c>
      <c r="AD1079" s="92">
        <f>Coverages!$C$18*G1079</f>
        <v>3924750</v>
      </c>
      <c r="AE1079" s="106">
        <f t="shared" si="507"/>
        <v>0.12153640359258551</v>
      </c>
      <c r="AF1079" s="107">
        <f t="shared" si="490"/>
        <v>0.47238677622778519</v>
      </c>
      <c r="AG1079" s="107">
        <f t="shared" si="491"/>
        <v>0.54041658704376072</v>
      </c>
      <c r="AH1079" s="107">
        <f t="shared" si="492"/>
        <v>0.78960443340340147</v>
      </c>
      <c r="AI1079" s="108">
        <f t="shared" si="493"/>
        <v>0.20561819224154404</v>
      </c>
      <c r="AJ1079" s="106">
        <f t="shared" si="514"/>
        <v>0.1425851203606805</v>
      </c>
      <c r="AK1079" s="107">
        <f t="shared" si="508"/>
        <v>0.50454686590621434</v>
      </c>
      <c r="AL1079" s="107">
        <f t="shared" si="509"/>
        <v>0.5725204326038249</v>
      </c>
      <c r="AM1079" s="107">
        <f t="shared" si="510"/>
        <v>0.81586073972592565</v>
      </c>
      <c r="AN1079" s="108">
        <f t="shared" si="511"/>
        <v>0.23165309515548396</v>
      </c>
      <c r="AO1079" s="102">
        <f t="shared" si="512"/>
        <v>2329.9606344353142</v>
      </c>
      <c r="AP1079" s="103">
        <f t="shared" si="494"/>
        <v>1742.7517676285113</v>
      </c>
      <c r="AQ1079" s="103">
        <f t="shared" si="495"/>
        <v>977.23447353334609</v>
      </c>
      <c r="AR1079" s="103">
        <f t="shared" si="496"/>
        <v>2596.8767437416395</v>
      </c>
      <c r="AS1079" s="92">
        <f t="shared" si="497"/>
        <v>1609.302503344162</v>
      </c>
      <c r="AT1079" s="102">
        <f t="shared" si="513"/>
        <v>2337.3229359253241</v>
      </c>
      <c r="AU1079" s="103">
        <f t="shared" si="498"/>
        <v>1748.2585833857822</v>
      </c>
      <c r="AV1079" s="103">
        <f t="shared" si="499"/>
        <v>980.32237755809695</v>
      </c>
      <c r="AW1079" s="103">
        <f t="shared" si="500"/>
        <v>2605.0824572791371</v>
      </c>
      <c r="AX1079" s="92">
        <f t="shared" si="501"/>
        <v>1614.3876408538433</v>
      </c>
    </row>
    <row r="1080" spans="1:50" x14ac:dyDescent="0.2">
      <c r="A1080" s="85" t="str">
        <f t="shared" si="502"/>
        <v>2018_4</v>
      </c>
      <c r="B1080" s="59">
        <v>2018</v>
      </c>
      <c r="C1080" s="59">
        <v>4</v>
      </c>
      <c r="D1080" s="83" t="str">
        <f t="shared" si="503"/>
        <v>SSA_Personal</v>
      </c>
      <c r="E1080" s="70" t="s">
        <v>30</v>
      </c>
      <c r="F1080" s="71" t="s">
        <v>14</v>
      </c>
      <c r="G1080" s="88">
        <f t="shared" si="504"/>
        <v>2535.75</v>
      </c>
      <c r="H1080" s="72">
        <v>10143</v>
      </c>
      <c r="I1080" s="88">
        <f t="shared" si="505"/>
        <v>1042193250</v>
      </c>
      <c r="J1080" s="92">
        <f t="shared" si="506"/>
        <v>4168773000</v>
      </c>
      <c r="K1080" s="67">
        <v>304</v>
      </c>
      <c r="L1080" s="68">
        <v>1122</v>
      </c>
      <c r="M1080" s="68">
        <v>2814</v>
      </c>
      <c r="N1080" s="68">
        <v>1989</v>
      </c>
      <c r="O1080" s="69">
        <v>219</v>
      </c>
      <c r="P1080" s="67">
        <v>5477737</v>
      </c>
      <c r="Q1080" s="68">
        <v>2456670</v>
      </c>
      <c r="R1080" s="68">
        <v>2299543</v>
      </c>
      <c r="S1080" s="68">
        <v>6698064</v>
      </c>
      <c r="T1080" s="69">
        <v>1198839</v>
      </c>
      <c r="U1080" s="102">
        <f t="shared" si="485"/>
        <v>18018.871710526317</v>
      </c>
      <c r="V1080" s="103">
        <f t="shared" si="486"/>
        <v>2189.5454545454545</v>
      </c>
      <c r="W1080" s="103">
        <f t="shared" si="487"/>
        <v>817.17945984363894</v>
      </c>
      <c r="X1080" s="103">
        <f t="shared" si="488"/>
        <v>3367.5535444947209</v>
      </c>
      <c r="Y1080" s="92">
        <f t="shared" si="489"/>
        <v>5474.1506849315065</v>
      </c>
      <c r="Z1080" s="102">
        <f>Coverages!$C$10*G1080</f>
        <v>570543750</v>
      </c>
      <c r="AA1080" s="103">
        <f>Coverages!$C$12*G1080</f>
        <v>76072500</v>
      </c>
      <c r="AB1080" s="103">
        <f>Coverages!$C$14*G1080</f>
        <v>380362500</v>
      </c>
      <c r="AC1080" s="103">
        <f>Coverages!$C$16*G1080</f>
        <v>7607250</v>
      </c>
      <c r="AD1080" s="92">
        <f>Coverages!$C$18*G1080</f>
        <v>7607250</v>
      </c>
      <c r="AE1080" s="106">
        <f t="shared" si="507"/>
        <v>0.11988563541358573</v>
      </c>
      <c r="AF1080" s="107">
        <f t="shared" si="490"/>
        <v>0.44247264123040519</v>
      </c>
      <c r="AG1080" s="107">
        <f t="shared" si="491"/>
        <v>1.1097308488612836</v>
      </c>
      <c r="AH1080" s="107">
        <f t="shared" si="492"/>
        <v>0.78438331854480925</v>
      </c>
      <c r="AI1080" s="108">
        <f t="shared" si="493"/>
        <v>8.6364980774918665E-2</v>
      </c>
      <c r="AJ1080" s="106">
        <f t="shared" si="514"/>
        <v>0.13491552649372798</v>
      </c>
      <c r="AK1080" s="107">
        <f t="shared" si="508"/>
        <v>0.465454174863632</v>
      </c>
      <c r="AL1080" s="107">
        <f t="shared" si="509"/>
        <v>1.1258772561350254</v>
      </c>
      <c r="AM1080" s="107">
        <f t="shared" si="510"/>
        <v>0.80341197201200909</v>
      </c>
      <c r="AN1080" s="108">
        <f t="shared" si="511"/>
        <v>9.9362423521596729E-2</v>
      </c>
      <c r="AO1080" s="102">
        <f t="shared" si="512"/>
        <v>2160.2038844523317</v>
      </c>
      <c r="AP1080" s="103">
        <f t="shared" si="494"/>
        <v>968.8139603667554</v>
      </c>
      <c r="AQ1080" s="103">
        <f t="shared" si="495"/>
        <v>906.8492556442867</v>
      </c>
      <c r="AR1080" s="103">
        <f t="shared" si="496"/>
        <v>2641.452824608104</v>
      </c>
      <c r="AS1080" s="92">
        <f t="shared" si="497"/>
        <v>472.77491866311743</v>
      </c>
      <c r="AT1080" s="102">
        <f t="shared" si="513"/>
        <v>2167.029781869729</v>
      </c>
      <c r="AU1080" s="103">
        <f t="shared" si="498"/>
        <v>971.87525692195641</v>
      </c>
      <c r="AV1080" s="103">
        <f t="shared" si="499"/>
        <v>909.71475368205188</v>
      </c>
      <c r="AW1080" s="103">
        <f t="shared" si="500"/>
        <v>2649.7993914036915</v>
      </c>
      <c r="AX1080" s="92">
        <f t="shared" si="501"/>
        <v>474.2688114940392</v>
      </c>
    </row>
    <row r="1081" spans="1:50" x14ac:dyDescent="0.2">
      <c r="A1081" s="85" t="str">
        <f t="shared" si="502"/>
        <v>2018_4</v>
      </c>
      <c r="B1081" s="59">
        <v>2018</v>
      </c>
      <c r="C1081" s="59">
        <v>4</v>
      </c>
      <c r="D1081" s="83" t="str">
        <f t="shared" si="503"/>
        <v>MML_Personal</v>
      </c>
      <c r="E1081" s="70" t="s">
        <v>31</v>
      </c>
      <c r="F1081" s="71" t="s">
        <v>14</v>
      </c>
      <c r="G1081" s="88">
        <f t="shared" si="504"/>
        <v>8155.75</v>
      </c>
      <c r="H1081" s="72">
        <v>32623</v>
      </c>
      <c r="I1081" s="88">
        <f t="shared" si="505"/>
        <v>3352013250</v>
      </c>
      <c r="J1081" s="92">
        <f t="shared" si="506"/>
        <v>13408053000</v>
      </c>
      <c r="K1081" s="67">
        <v>685</v>
      </c>
      <c r="L1081" s="68">
        <v>3262</v>
      </c>
      <c r="M1081" s="68">
        <v>7964</v>
      </c>
      <c r="N1081" s="68">
        <v>4679</v>
      </c>
      <c r="O1081" s="69">
        <v>1154</v>
      </c>
      <c r="P1081" s="67">
        <v>14483645</v>
      </c>
      <c r="Q1081" s="68">
        <v>12324861</v>
      </c>
      <c r="R1081" s="68">
        <v>6086463</v>
      </c>
      <c r="S1081" s="68">
        <v>17425462</v>
      </c>
      <c r="T1081" s="69">
        <v>2484243</v>
      </c>
      <c r="U1081" s="102">
        <f t="shared" si="485"/>
        <v>21144.007299270073</v>
      </c>
      <c r="V1081" s="103">
        <f t="shared" si="486"/>
        <v>3778.3142244022074</v>
      </c>
      <c r="W1081" s="103">
        <f t="shared" si="487"/>
        <v>764.24698643897534</v>
      </c>
      <c r="X1081" s="103">
        <f t="shared" si="488"/>
        <v>3724.185082282539</v>
      </c>
      <c r="Y1081" s="92">
        <f t="shared" si="489"/>
        <v>2152.7235701906411</v>
      </c>
      <c r="Z1081" s="102">
        <f>Coverages!$C$10*G1081</f>
        <v>1835043750</v>
      </c>
      <c r="AA1081" s="103">
        <f>Coverages!$C$12*G1081</f>
        <v>244672500</v>
      </c>
      <c r="AB1081" s="103">
        <f>Coverages!$C$14*G1081</f>
        <v>1223362500</v>
      </c>
      <c r="AC1081" s="103">
        <f>Coverages!$C$16*G1081</f>
        <v>24467250</v>
      </c>
      <c r="AD1081" s="92">
        <f>Coverages!$C$18*G1081</f>
        <v>24467250</v>
      </c>
      <c r="AE1081" s="106">
        <f t="shared" si="507"/>
        <v>8.3989823130919905E-2</v>
      </c>
      <c r="AF1081" s="107">
        <f t="shared" si="490"/>
        <v>0.39996321613585506</v>
      </c>
      <c r="AG1081" s="107">
        <f t="shared" si="491"/>
        <v>0.97648898016736663</v>
      </c>
      <c r="AH1081" s="107">
        <f t="shared" si="492"/>
        <v>0.57370566778040033</v>
      </c>
      <c r="AI1081" s="108">
        <f t="shared" si="493"/>
        <v>0.14149526407749133</v>
      </c>
      <c r="AJ1081" s="106">
        <f t="shared" si="514"/>
        <v>9.1146105218665063E-2</v>
      </c>
      <c r="AK1081" s="107">
        <f t="shared" si="508"/>
        <v>0.41260251350897126</v>
      </c>
      <c r="AL1081" s="107">
        <f t="shared" si="509"/>
        <v>0.98039822954625699</v>
      </c>
      <c r="AM1081" s="107">
        <f t="shared" si="510"/>
        <v>0.58646486405126652</v>
      </c>
      <c r="AN1081" s="108">
        <f t="shared" si="511"/>
        <v>0.15048747050850997</v>
      </c>
      <c r="AO1081" s="102">
        <f t="shared" si="512"/>
        <v>1775.8814333445728</v>
      </c>
      <c r="AP1081" s="103">
        <f t="shared" si="494"/>
        <v>1511.1867087637556</v>
      </c>
      <c r="AQ1081" s="103">
        <f t="shared" si="495"/>
        <v>746.27876038377826</v>
      </c>
      <c r="AR1081" s="103">
        <f t="shared" si="496"/>
        <v>2136.5860895687092</v>
      </c>
      <c r="AS1081" s="92">
        <f t="shared" si="497"/>
        <v>304.60019004996474</v>
      </c>
      <c r="AT1081" s="102">
        <f t="shared" si="513"/>
        <v>1781.4929335259751</v>
      </c>
      <c r="AU1081" s="103">
        <f t="shared" si="498"/>
        <v>1515.9618161167223</v>
      </c>
      <c r="AV1081" s="103">
        <f t="shared" si="499"/>
        <v>748.63688143884406</v>
      </c>
      <c r="AW1081" s="103">
        <f t="shared" si="500"/>
        <v>2143.3373585465129</v>
      </c>
      <c r="AX1081" s="92">
        <f t="shared" si="501"/>
        <v>305.56267774178178</v>
      </c>
    </row>
    <row r="1082" spans="1:50" x14ac:dyDescent="0.2">
      <c r="A1082" s="85" t="str">
        <f t="shared" si="502"/>
        <v>2018_4</v>
      </c>
      <c r="B1082" s="59">
        <v>2018</v>
      </c>
      <c r="C1082" s="59">
        <v>4</v>
      </c>
      <c r="D1082" s="83" t="str">
        <f t="shared" si="503"/>
        <v>LMH_Personal</v>
      </c>
      <c r="E1082" s="70" t="s">
        <v>32</v>
      </c>
      <c r="F1082" s="71" t="s">
        <v>14</v>
      </c>
      <c r="G1082" s="88">
        <f t="shared" si="504"/>
        <v>5404.5</v>
      </c>
      <c r="H1082" s="72">
        <v>21618</v>
      </c>
      <c r="I1082" s="88">
        <f t="shared" si="505"/>
        <v>2221249500</v>
      </c>
      <c r="J1082" s="92">
        <f t="shared" si="506"/>
        <v>8884998000</v>
      </c>
      <c r="K1082" s="67">
        <v>312</v>
      </c>
      <c r="L1082" s="68">
        <v>2614</v>
      </c>
      <c r="M1082" s="68">
        <v>4010</v>
      </c>
      <c r="N1082" s="68">
        <v>4441</v>
      </c>
      <c r="O1082" s="69">
        <v>912</v>
      </c>
      <c r="P1082" s="67">
        <v>13613412</v>
      </c>
      <c r="Q1082" s="68">
        <v>10864383</v>
      </c>
      <c r="R1082" s="68">
        <v>5997564</v>
      </c>
      <c r="S1082" s="68">
        <v>18325449</v>
      </c>
      <c r="T1082" s="69">
        <v>11153934</v>
      </c>
      <c r="U1082" s="102">
        <f t="shared" si="485"/>
        <v>43632.730769230766</v>
      </c>
      <c r="V1082" s="103">
        <f t="shared" si="486"/>
        <v>4156.2291507268556</v>
      </c>
      <c r="W1082" s="103">
        <f t="shared" si="487"/>
        <v>1495.6518703241895</v>
      </c>
      <c r="X1082" s="103">
        <f t="shared" si="488"/>
        <v>4126.4240036027923</v>
      </c>
      <c r="Y1082" s="92">
        <f t="shared" si="489"/>
        <v>12230.190789473685</v>
      </c>
      <c r="Z1082" s="102">
        <f>Coverages!$C$10*G1082</f>
        <v>1216012500</v>
      </c>
      <c r="AA1082" s="103">
        <f>Coverages!$C$12*G1082</f>
        <v>162135000</v>
      </c>
      <c r="AB1082" s="103">
        <f>Coverages!$C$14*G1082</f>
        <v>810675000</v>
      </c>
      <c r="AC1082" s="103">
        <f>Coverages!$C$16*G1082</f>
        <v>16213500</v>
      </c>
      <c r="AD1082" s="92">
        <f>Coverages!$C$18*G1082</f>
        <v>16213500</v>
      </c>
      <c r="AE1082" s="106">
        <f t="shared" si="507"/>
        <v>5.7729669719678044E-2</v>
      </c>
      <c r="AF1082" s="107">
        <f t="shared" si="490"/>
        <v>0.48367101489499492</v>
      </c>
      <c r="AG1082" s="107">
        <f t="shared" si="491"/>
        <v>0.74197428069201588</v>
      </c>
      <c r="AH1082" s="107">
        <f t="shared" si="492"/>
        <v>0.82172263854195582</v>
      </c>
      <c r="AI1082" s="108">
        <f t="shared" si="493"/>
        <v>0.16874826533444351</v>
      </c>
      <c r="AJ1082" s="106">
        <f t="shared" si="514"/>
        <v>6.5121729239497411E-2</v>
      </c>
      <c r="AK1082" s="107">
        <f t="shared" si="508"/>
        <v>0.49950960225326096</v>
      </c>
      <c r="AL1082" s="107">
        <f t="shared" si="509"/>
        <v>0.75584196941627657</v>
      </c>
      <c r="AM1082" s="107">
        <f t="shared" si="510"/>
        <v>0.83385342297672704</v>
      </c>
      <c r="AN1082" s="108">
        <f t="shared" si="511"/>
        <v>0.18061863110249396</v>
      </c>
      <c r="AO1082" s="102">
        <f t="shared" si="512"/>
        <v>2518.9031362753262</v>
      </c>
      <c r="AP1082" s="103">
        <f t="shared" si="494"/>
        <v>2010.2475714682209</v>
      </c>
      <c r="AQ1082" s="103">
        <f t="shared" si="495"/>
        <v>1109.7352206494588</v>
      </c>
      <c r="AR1082" s="103">
        <f t="shared" si="496"/>
        <v>3390.7760199833474</v>
      </c>
      <c r="AS1082" s="92">
        <f t="shared" si="497"/>
        <v>2063.8234804329727</v>
      </c>
      <c r="AT1082" s="102">
        <f t="shared" si="513"/>
        <v>2526.8624657332189</v>
      </c>
      <c r="AU1082" s="103">
        <f t="shared" si="498"/>
        <v>2016.5996310146247</v>
      </c>
      <c r="AV1082" s="103">
        <f t="shared" si="499"/>
        <v>1113.2418057598481</v>
      </c>
      <c r="AW1082" s="103">
        <f t="shared" si="500"/>
        <v>3401.4903277597377</v>
      </c>
      <c r="AX1082" s="92">
        <f t="shared" si="501"/>
        <v>2070.3448312491819</v>
      </c>
    </row>
    <row r="1083" spans="1:50" x14ac:dyDescent="0.2">
      <c r="A1083" s="85" t="str">
        <f t="shared" si="502"/>
        <v>2018_4</v>
      </c>
      <c r="B1083" s="59">
        <v>2018</v>
      </c>
      <c r="C1083" s="59">
        <v>4</v>
      </c>
      <c r="D1083" s="83" t="str">
        <f t="shared" si="503"/>
        <v>SSL_Personal</v>
      </c>
      <c r="E1083" s="70" t="s">
        <v>33</v>
      </c>
      <c r="F1083" s="71" t="s">
        <v>14</v>
      </c>
      <c r="G1083" s="88">
        <f t="shared" si="504"/>
        <v>4503.5</v>
      </c>
      <c r="H1083" s="72">
        <v>18014</v>
      </c>
      <c r="I1083" s="88">
        <f t="shared" si="505"/>
        <v>1850938500</v>
      </c>
      <c r="J1083" s="92">
        <f t="shared" si="506"/>
        <v>7403754000</v>
      </c>
      <c r="K1083" s="67">
        <v>648</v>
      </c>
      <c r="L1083" s="68">
        <v>1912</v>
      </c>
      <c r="M1083" s="68">
        <v>5220</v>
      </c>
      <c r="N1083" s="68">
        <v>2965</v>
      </c>
      <c r="O1083" s="69">
        <v>635</v>
      </c>
      <c r="P1083" s="67">
        <v>9948274</v>
      </c>
      <c r="Q1083" s="68">
        <v>7146510</v>
      </c>
      <c r="R1083" s="68">
        <v>6349945</v>
      </c>
      <c r="S1083" s="68">
        <v>10539799</v>
      </c>
      <c r="T1083" s="69">
        <v>1719819</v>
      </c>
      <c r="U1083" s="102">
        <f t="shared" si="485"/>
        <v>15352.274691358025</v>
      </c>
      <c r="V1083" s="103">
        <f t="shared" si="486"/>
        <v>3737.7144351464435</v>
      </c>
      <c r="W1083" s="103">
        <f t="shared" si="487"/>
        <v>1216.4645593869732</v>
      </c>
      <c r="X1083" s="103">
        <f t="shared" si="488"/>
        <v>3554.7382799325464</v>
      </c>
      <c r="Y1083" s="92">
        <f t="shared" si="489"/>
        <v>2708.3763779527558</v>
      </c>
      <c r="Z1083" s="102">
        <f>Coverages!$C$10*G1083</f>
        <v>1013287500</v>
      </c>
      <c r="AA1083" s="103">
        <f>Coverages!$C$12*G1083</f>
        <v>135105000</v>
      </c>
      <c r="AB1083" s="103">
        <f>Coverages!$C$14*G1083</f>
        <v>675525000</v>
      </c>
      <c r="AC1083" s="103">
        <f>Coverages!$C$16*G1083</f>
        <v>13510500</v>
      </c>
      <c r="AD1083" s="92">
        <f>Coverages!$C$18*G1083</f>
        <v>13510500</v>
      </c>
      <c r="AE1083" s="106">
        <f t="shared" si="507"/>
        <v>0.14388808704341069</v>
      </c>
      <c r="AF1083" s="107">
        <f t="shared" si="490"/>
        <v>0.42455867658487845</v>
      </c>
      <c r="AG1083" s="107">
        <f t="shared" si="491"/>
        <v>1.1590984789608083</v>
      </c>
      <c r="AH1083" s="107">
        <f t="shared" si="492"/>
        <v>0.65837681803042081</v>
      </c>
      <c r="AI1083" s="108">
        <f t="shared" si="493"/>
        <v>0.14100144332186076</v>
      </c>
      <c r="AJ1083" s="106">
        <f t="shared" si="514"/>
        <v>0.15607401277862382</v>
      </c>
      <c r="AK1083" s="107">
        <f t="shared" si="508"/>
        <v>0.44171997807067798</v>
      </c>
      <c r="AL1083" s="107">
        <f t="shared" si="509"/>
        <v>1.1740083545376736</v>
      </c>
      <c r="AM1083" s="107">
        <f t="shared" si="510"/>
        <v>0.67484295673967976</v>
      </c>
      <c r="AN1083" s="108">
        <f t="shared" si="511"/>
        <v>0.15308483445635099</v>
      </c>
      <c r="AO1083" s="102">
        <f t="shared" si="512"/>
        <v>2209.0094371044743</v>
      </c>
      <c r="AP1083" s="103">
        <f t="shared" si="494"/>
        <v>1586.8790940379704</v>
      </c>
      <c r="AQ1083" s="103">
        <f t="shared" si="495"/>
        <v>1410.0022204951704</v>
      </c>
      <c r="AR1083" s="103">
        <f t="shared" si="496"/>
        <v>2340.3572776729211</v>
      </c>
      <c r="AS1083" s="92">
        <f t="shared" si="497"/>
        <v>381.8849783501721</v>
      </c>
      <c r="AT1083" s="102">
        <f t="shared" si="513"/>
        <v>2215.9895522316906</v>
      </c>
      <c r="AU1083" s="103">
        <f t="shared" si="498"/>
        <v>1591.8933771747038</v>
      </c>
      <c r="AV1083" s="103">
        <f t="shared" si="499"/>
        <v>1414.4576011120987</v>
      </c>
      <c r="AW1083" s="103">
        <f t="shared" si="500"/>
        <v>2347.7524308862044</v>
      </c>
      <c r="AX1083" s="92">
        <f t="shared" si="501"/>
        <v>383.09167356363065</v>
      </c>
    </row>
    <row r="1084" spans="1:50" x14ac:dyDescent="0.2">
      <c r="A1084" s="85" t="str">
        <f t="shared" si="502"/>
        <v>2018_4</v>
      </c>
      <c r="B1084" s="59">
        <v>2018</v>
      </c>
      <c r="C1084" s="59">
        <v>4</v>
      </c>
      <c r="D1084" s="83" t="str">
        <f t="shared" si="503"/>
        <v>SSH_Personal</v>
      </c>
      <c r="E1084" s="70" t="s">
        <v>34</v>
      </c>
      <c r="F1084" s="71" t="s">
        <v>14</v>
      </c>
      <c r="G1084" s="88">
        <f t="shared" si="504"/>
        <v>4490.5</v>
      </c>
      <c r="H1084" s="72">
        <v>17962</v>
      </c>
      <c r="I1084" s="88">
        <f t="shared" si="505"/>
        <v>1845595500</v>
      </c>
      <c r="J1084" s="92">
        <f t="shared" si="506"/>
        <v>7382382000</v>
      </c>
      <c r="K1084" s="67">
        <v>498</v>
      </c>
      <c r="L1084" s="68">
        <v>2348</v>
      </c>
      <c r="M1084" s="68">
        <v>3557</v>
      </c>
      <c r="N1084" s="68">
        <v>3430</v>
      </c>
      <c r="O1084" s="69">
        <v>524</v>
      </c>
      <c r="P1084" s="67">
        <v>9417977</v>
      </c>
      <c r="Q1084" s="68">
        <v>10914343</v>
      </c>
      <c r="R1084" s="68">
        <v>6922429</v>
      </c>
      <c r="S1084" s="68">
        <v>17132356</v>
      </c>
      <c r="T1084" s="69">
        <v>2205080</v>
      </c>
      <c r="U1084" s="102">
        <f t="shared" si="485"/>
        <v>18911.600401606425</v>
      </c>
      <c r="V1084" s="103">
        <f t="shared" si="486"/>
        <v>4648.3573253833047</v>
      </c>
      <c r="W1084" s="103">
        <f t="shared" si="487"/>
        <v>1946.142535844813</v>
      </c>
      <c r="X1084" s="103">
        <f t="shared" si="488"/>
        <v>4994.8559766763847</v>
      </c>
      <c r="Y1084" s="92">
        <f t="shared" si="489"/>
        <v>4208.1679389312976</v>
      </c>
      <c r="Z1084" s="102">
        <f>Coverages!$C$10*G1084</f>
        <v>1010362500</v>
      </c>
      <c r="AA1084" s="103">
        <f>Coverages!$C$12*G1084</f>
        <v>134715000</v>
      </c>
      <c r="AB1084" s="103">
        <f>Coverages!$C$14*G1084</f>
        <v>673575000</v>
      </c>
      <c r="AC1084" s="103">
        <f>Coverages!$C$16*G1084</f>
        <v>13471500</v>
      </c>
      <c r="AD1084" s="92">
        <f>Coverages!$C$18*G1084</f>
        <v>13471500</v>
      </c>
      <c r="AE1084" s="106">
        <f t="shared" si="507"/>
        <v>0.11090079055784434</v>
      </c>
      <c r="AF1084" s="107">
        <f t="shared" si="490"/>
        <v>0.52288163901569984</v>
      </c>
      <c r="AG1084" s="107">
        <f t="shared" si="491"/>
        <v>0.79211669079167135</v>
      </c>
      <c r="AH1084" s="107">
        <f t="shared" si="492"/>
        <v>0.76383476227591585</v>
      </c>
      <c r="AI1084" s="108">
        <f t="shared" si="493"/>
        <v>0.1166907916713061</v>
      </c>
      <c r="AJ1084" s="106">
        <f t="shared" si="514"/>
        <v>0.12181898950844197</v>
      </c>
      <c r="AK1084" s="107">
        <f t="shared" si="508"/>
        <v>0.54024858012149313</v>
      </c>
      <c r="AL1084" s="107">
        <f t="shared" si="509"/>
        <v>0.80622623431930029</v>
      </c>
      <c r="AM1084" s="107">
        <f t="shared" si="510"/>
        <v>0.77860257806420941</v>
      </c>
      <c r="AN1084" s="108">
        <f t="shared" si="511"/>
        <v>0.12785385125277415</v>
      </c>
      <c r="AO1084" s="102">
        <f t="shared" si="512"/>
        <v>2097.3114352521989</v>
      </c>
      <c r="AP1084" s="103">
        <f t="shared" si="494"/>
        <v>2430.5406970270569</v>
      </c>
      <c r="AQ1084" s="103">
        <f t="shared" si="495"/>
        <v>1541.5719853023049</v>
      </c>
      <c r="AR1084" s="103">
        <f t="shared" si="496"/>
        <v>3815.2446275470438</v>
      </c>
      <c r="AS1084" s="92">
        <f t="shared" si="497"/>
        <v>491.0544482797016</v>
      </c>
      <c r="AT1084" s="102">
        <f t="shared" si="513"/>
        <v>2103.9386026285761</v>
      </c>
      <c r="AU1084" s="103">
        <f t="shared" si="498"/>
        <v>2438.2208153650172</v>
      </c>
      <c r="AV1084" s="103">
        <f t="shared" si="499"/>
        <v>1546.4431052502605</v>
      </c>
      <c r="AW1084" s="103">
        <f t="shared" si="500"/>
        <v>3827.3001879676817</v>
      </c>
      <c r="AX1084" s="92">
        <f t="shared" si="501"/>
        <v>492.60610148912247</v>
      </c>
    </row>
    <row r="1085" spans="1:50" x14ac:dyDescent="0.2">
      <c r="A1085" s="85" t="str">
        <f t="shared" si="502"/>
        <v>2018_4</v>
      </c>
      <c r="B1085" s="59">
        <v>2018</v>
      </c>
      <c r="C1085" s="59">
        <v>4</v>
      </c>
      <c r="D1085" s="83" t="str">
        <f t="shared" si="503"/>
        <v>MMH_Personal</v>
      </c>
      <c r="E1085" s="70" t="s">
        <v>35</v>
      </c>
      <c r="F1085" s="71" t="s">
        <v>14</v>
      </c>
      <c r="G1085" s="88">
        <f t="shared" si="504"/>
        <v>6933.75</v>
      </c>
      <c r="H1085" s="72">
        <v>27735</v>
      </c>
      <c r="I1085" s="88">
        <f t="shared" si="505"/>
        <v>2849771250</v>
      </c>
      <c r="J1085" s="92">
        <f t="shared" si="506"/>
        <v>11399085000</v>
      </c>
      <c r="K1085" s="67">
        <v>1154</v>
      </c>
      <c r="L1085" s="68">
        <v>4138</v>
      </c>
      <c r="M1085" s="68">
        <v>4314</v>
      </c>
      <c r="N1085" s="68">
        <v>6686</v>
      </c>
      <c r="O1085" s="69">
        <v>1570</v>
      </c>
      <c r="P1085" s="67">
        <v>16169320</v>
      </c>
      <c r="Q1085" s="68">
        <v>14340945</v>
      </c>
      <c r="R1085" s="68">
        <v>7594542</v>
      </c>
      <c r="S1085" s="68">
        <v>21571696</v>
      </c>
      <c r="T1085" s="69">
        <v>4509255</v>
      </c>
      <c r="U1085" s="102">
        <f t="shared" si="485"/>
        <v>14011.5424610052</v>
      </c>
      <c r="V1085" s="103">
        <f t="shared" si="486"/>
        <v>3465.6706138231029</v>
      </c>
      <c r="W1085" s="103">
        <f t="shared" si="487"/>
        <v>1760.4408901251738</v>
      </c>
      <c r="X1085" s="103">
        <f t="shared" si="488"/>
        <v>3226.3978462458867</v>
      </c>
      <c r="Y1085" s="92">
        <f t="shared" si="489"/>
        <v>2872.1369426751594</v>
      </c>
      <c r="Z1085" s="102">
        <f>Coverages!$C$10*G1085</f>
        <v>1560093750</v>
      </c>
      <c r="AA1085" s="103">
        <f>Coverages!$C$12*G1085</f>
        <v>208012500</v>
      </c>
      <c r="AB1085" s="103">
        <f>Coverages!$C$14*G1085</f>
        <v>1040062500</v>
      </c>
      <c r="AC1085" s="103">
        <f>Coverages!$C$16*G1085</f>
        <v>20801250</v>
      </c>
      <c r="AD1085" s="92">
        <f>Coverages!$C$18*G1085</f>
        <v>20801250</v>
      </c>
      <c r="AE1085" s="106">
        <f t="shared" si="507"/>
        <v>0.16643230575085632</v>
      </c>
      <c r="AF1085" s="107">
        <f t="shared" si="490"/>
        <v>0.59679105822967371</v>
      </c>
      <c r="AG1085" s="107">
        <f t="shared" si="491"/>
        <v>0.62217414818820982</v>
      </c>
      <c r="AH1085" s="107">
        <f t="shared" si="492"/>
        <v>0.96426897422029922</v>
      </c>
      <c r="AI1085" s="108">
        <f t="shared" si="493"/>
        <v>0.22642870019830538</v>
      </c>
      <c r="AJ1085" s="106">
        <f t="shared" si="514"/>
        <v>0.17685454609141441</v>
      </c>
      <c r="AK1085" s="107">
        <f t="shared" si="508"/>
        <v>0.6105171868034478</v>
      </c>
      <c r="AL1085" s="107">
        <f t="shared" si="509"/>
        <v>0.63574083025816952</v>
      </c>
      <c r="AM1085" s="107">
        <f t="shared" si="510"/>
        <v>0.96946287525663633</v>
      </c>
      <c r="AN1085" s="108">
        <f t="shared" si="511"/>
        <v>0.23813953198001162</v>
      </c>
      <c r="AO1085" s="102">
        <f t="shared" si="512"/>
        <v>2331.973318911123</v>
      </c>
      <c r="AP1085" s="103">
        <f t="shared" si="494"/>
        <v>2068.2812330989723</v>
      </c>
      <c r="AQ1085" s="103">
        <f t="shared" si="495"/>
        <v>1095.3008112493239</v>
      </c>
      <c r="AR1085" s="103">
        <f t="shared" si="496"/>
        <v>3111.1153416261041</v>
      </c>
      <c r="AS1085" s="92">
        <f t="shared" si="497"/>
        <v>650.33423472147103</v>
      </c>
      <c r="AT1085" s="102">
        <f t="shared" si="513"/>
        <v>2339.3419801609061</v>
      </c>
      <c r="AU1085" s="103">
        <f t="shared" si="498"/>
        <v>2074.8166696978378</v>
      </c>
      <c r="AV1085" s="103">
        <f t="shared" si="499"/>
        <v>1098.7617859436989</v>
      </c>
      <c r="AW1085" s="103">
        <f t="shared" si="500"/>
        <v>3120.9459665631639</v>
      </c>
      <c r="AX1085" s="92">
        <f t="shared" si="501"/>
        <v>652.38918648096933</v>
      </c>
    </row>
    <row r="1086" spans="1:50" x14ac:dyDescent="0.2">
      <c r="A1086" s="85" t="str">
        <f t="shared" si="502"/>
        <v>2018_4</v>
      </c>
      <c r="B1086" s="59">
        <v>2018</v>
      </c>
      <c r="C1086" s="59">
        <v>4</v>
      </c>
      <c r="D1086" s="83" t="str">
        <f t="shared" si="503"/>
        <v>SYA_Personal</v>
      </c>
      <c r="E1086" s="70" t="s">
        <v>36</v>
      </c>
      <c r="F1086" s="71" t="s">
        <v>14</v>
      </c>
      <c r="G1086" s="88">
        <f t="shared" si="504"/>
        <v>2034</v>
      </c>
      <c r="H1086" s="72">
        <v>8136</v>
      </c>
      <c r="I1086" s="88">
        <f t="shared" si="505"/>
        <v>835974000</v>
      </c>
      <c r="J1086" s="92">
        <f t="shared" si="506"/>
        <v>3343896000</v>
      </c>
      <c r="K1086" s="67">
        <v>324</v>
      </c>
      <c r="L1086" s="68">
        <v>1122</v>
      </c>
      <c r="M1086" s="68">
        <v>826</v>
      </c>
      <c r="N1086" s="68">
        <v>2328</v>
      </c>
      <c r="O1086" s="69">
        <v>383</v>
      </c>
      <c r="P1086" s="67">
        <v>4426670</v>
      </c>
      <c r="Q1086" s="68">
        <v>4893094</v>
      </c>
      <c r="R1086" s="68">
        <v>731155</v>
      </c>
      <c r="S1086" s="68">
        <v>7783460</v>
      </c>
      <c r="T1086" s="69">
        <v>1926979</v>
      </c>
      <c r="U1086" s="102">
        <f t="shared" si="485"/>
        <v>13662.561728395061</v>
      </c>
      <c r="V1086" s="103">
        <f t="shared" si="486"/>
        <v>4361.0463458110517</v>
      </c>
      <c r="W1086" s="103">
        <f t="shared" si="487"/>
        <v>885.17554479418891</v>
      </c>
      <c r="X1086" s="103">
        <f t="shared" si="488"/>
        <v>3343.4106529209621</v>
      </c>
      <c r="Y1086" s="92">
        <f t="shared" si="489"/>
        <v>5031.2767624020889</v>
      </c>
      <c r="Z1086" s="102">
        <f>Coverages!$C$10*G1086</f>
        <v>457650000</v>
      </c>
      <c r="AA1086" s="103">
        <f>Coverages!$C$12*G1086</f>
        <v>61020000</v>
      </c>
      <c r="AB1086" s="103">
        <f>Coverages!$C$14*G1086</f>
        <v>305100000</v>
      </c>
      <c r="AC1086" s="103">
        <f>Coverages!$C$16*G1086</f>
        <v>6102000</v>
      </c>
      <c r="AD1086" s="92">
        <f>Coverages!$C$18*G1086</f>
        <v>6102000</v>
      </c>
      <c r="AE1086" s="106">
        <f t="shared" si="507"/>
        <v>0.15929203539823009</v>
      </c>
      <c r="AF1086" s="107">
        <f t="shared" si="490"/>
        <v>0.55162241887905605</v>
      </c>
      <c r="AG1086" s="107">
        <f t="shared" si="491"/>
        <v>0.40609636184857423</v>
      </c>
      <c r="AH1086" s="107">
        <f t="shared" si="492"/>
        <v>1.1445427728613569</v>
      </c>
      <c r="AI1086" s="108">
        <f t="shared" si="493"/>
        <v>0.18829891838741397</v>
      </c>
      <c r="AJ1086" s="106">
        <f t="shared" si="514"/>
        <v>0.17819805302408115</v>
      </c>
      <c r="AK1086" s="107">
        <f t="shared" si="508"/>
        <v>0.57731592345510641</v>
      </c>
      <c r="AL1086" s="107">
        <f t="shared" si="509"/>
        <v>0.43146826172789648</v>
      </c>
      <c r="AM1086" s="107">
        <f t="shared" si="510"/>
        <v>1.1655560917556034</v>
      </c>
      <c r="AN1086" s="108">
        <f t="shared" si="511"/>
        <v>0.2084966418502687</v>
      </c>
      <c r="AO1086" s="102">
        <f t="shared" si="512"/>
        <v>2176.33726647001</v>
      </c>
      <c r="AP1086" s="103">
        <f t="shared" si="494"/>
        <v>2405.6509341199608</v>
      </c>
      <c r="AQ1086" s="103">
        <f t="shared" si="495"/>
        <v>359.46656833824977</v>
      </c>
      <c r="AR1086" s="103">
        <f t="shared" si="496"/>
        <v>3826.6764995083581</v>
      </c>
      <c r="AS1086" s="92">
        <f t="shared" si="497"/>
        <v>947.38397246804323</v>
      </c>
      <c r="AT1086" s="102">
        <f t="shared" si="513"/>
        <v>2183.2141427840943</v>
      </c>
      <c r="AU1086" s="103">
        <f t="shared" si="498"/>
        <v>2413.2524048036094</v>
      </c>
      <c r="AV1086" s="103">
        <f t="shared" si="499"/>
        <v>360.60242497572767</v>
      </c>
      <c r="AW1086" s="103">
        <f t="shared" si="500"/>
        <v>3838.7681828088125</v>
      </c>
      <c r="AX1086" s="92">
        <f t="shared" si="501"/>
        <v>950.37755370243337</v>
      </c>
    </row>
    <row r="1087" spans="1:50" x14ac:dyDescent="0.2">
      <c r="A1087" s="85" t="str">
        <f t="shared" si="502"/>
        <v>2018_4</v>
      </c>
      <c r="B1087" s="59">
        <v>2018</v>
      </c>
      <c r="C1087" s="59">
        <v>4</v>
      </c>
      <c r="D1087" s="83" t="str">
        <f t="shared" si="503"/>
        <v>LSH_Personal</v>
      </c>
      <c r="E1087" s="70" t="s">
        <v>37</v>
      </c>
      <c r="F1087" s="71" t="s">
        <v>14</v>
      </c>
      <c r="G1087" s="88">
        <f t="shared" si="504"/>
        <v>3805.25</v>
      </c>
      <c r="H1087" s="72">
        <v>15221</v>
      </c>
      <c r="I1087" s="88">
        <f t="shared" si="505"/>
        <v>1563957750</v>
      </c>
      <c r="J1087" s="92">
        <f t="shared" si="506"/>
        <v>6255831000</v>
      </c>
      <c r="K1087" s="67">
        <v>663</v>
      </c>
      <c r="L1087" s="68">
        <v>2562</v>
      </c>
      <c r="M1087" s="68">
        <v>3381</v>
      </c>
      <c r="N1087" s="68">
        <v>4143</v>
      </c>
      <c r="O1087" s="69">
        <v>1891</v>
      </c>
      <c r="P1087" s="67">
        <v>10205182</v>
      </c>
      <c r="Q1087" s="68">
        <v>8968510</v>
      </c>
      <c r="R1087" s="68">
        <v>3981871</v>
      </c>
      <c r="S1087" s="68">
        <v>13877459</v>
      </c>
      <c r="T1087" s="69">
        <v>10327967</v>
      </c>
      <c r="U1087" s="102">
        <f t="shared" si="485"/>
        <v>15392.431372549019</v>
      </c>
      <c r="V1087" s="103">
        <f t="shared" si="486"/>
        <v>3500.5893832943011</v>
      </c>
      <c r="W1087" s="103">
        <f t="shared" si="487"/>
        <v>1177.7199053534457</v>
      </c>
      <c r="X1087" s="103">
        <f t="shared" si="488"/>
        <v>3349.6159787593533</v>
      </c>
      <c r="Y1087" s="92">
        <f t="shared" si="489"/>
        <v>5461.6430460074034</v>
      </c>
      <c r="Z1087" s="102">
        <f>Coverages!$C$10*G1087</f>
        <v>856181250</v>
      </c>
      <c r="AA1087" s="103">
        <f>Coverages!$C$12*G1087</f>
        <v>114157500</v>
      </c>
      <c r="AB1087" s="103">
        <f>Coverages!$C$14*G1087</f>
        <v>570787500</v>
      </c>
      <c r="AC1087" s="103">
        <f>Coverages!$C$16*G1087</f>
        <v>11415750</v>
      </c>
      <c r="AD1087" s="92">
        <f>Coverages!$C$18*G1087</f>
        <v>11415750</v>
      </c>
      <c r="AE1087" s="106">
        <f t="shared" si="507"/>
        <v>0.17423296761053808</v>
      </c>
      <c r="AF1087" s="107">
        <f t="shared" si="490"/>
        <v>0.67328033637737339</v>
      </c>
      <c r="AG1087" s="107">
        <f t="shared" si="491"/>
        <v>0.8885092963668616</v>
      </c>
      <c r="AH1087" s="107">
        <f t="shared" si="492"/>
        <v>1.0887589514486564</v>
      </c>
      <c r="AI1087" s="108">
        <f t="shared" si="493"/>
        <v>0.4969450101832994</v>
      </c>
      <c r="AJ1087" s="106">
        <f t="shared" si="514"/>
        <v>0.18856006657326058</v>
      </c>
      <c r="AK1087" s="107">
        <f t="shared" si="508"/>
        <v>0.69099569407391037</v>
      </c>
      <c r="AL1087" s="107">
        <f t="shared" si="509"/>
        <v>0.90039745632401857</v>
      </c>
      <c r="AM1087" s="107">
        <f t="shared" si="510"/>
        <v>1.100500794595805</v>
      </c>
      <c r="AN1087" s="108">
        <f t="shared" si="511"/>
        <v>0.51583041164454724</v>
      </c>
      <c r="AO1087" s="102">
        <f t="shared" si="512"/>
        <v>2681.8689967807636</v>
      </c>
      <c r="AP1087" s="103">
        <f t="shared" si="494"/>
        <v>2356.877997503449</v>
      </c>
      <c r="AQ1087" s="103">
        <f t="shared" si="495"/>
        <v>1046.4150844228368</v>
      </c>
      <c r="AR1087" s="103">
        <f t="shared" si="496"/>
        <v>3646.9243807896983</v>
      </c>
      <c r="AS1087" s="92">
        <f t="shared" si="497"/>
        <v>2714.1362591156953</v>
      </c>
      <c r="AT1087" s="102">
        <f t="shared" si="513"/>
        <v>2690.343272190913</v>
      </c>
      <c r="AU1087" s="103">
        <f t="shared" si="498"/>
        <v>2364.3253535387139</v>
      </c>
      <c r="AV1087" s="103">
        <f t="shared" si="499"/>
        <v>1049.7215880698748</v>
      </c>
      <c r="AW1087" s="103">
        <f t="shared" si="500"/>
        <v>3658.4480762572612</v>
      </c>
      <c r="AX1087" s="92">
        <f t="shared" si="501"/>
        <v>2722.7124938937654</v>
      </c>
    </row>
    <row r="1088" spans="1:50" x14ac:dyDescent="0.2">
      <c r="A1088" s="85" t="str">
        <f t="shared" si="502"/>
        <v>2018_4</v>
      </c>
      <c r="B1088" s="59">
        <v>2018</v>
      </c>
      <c r="C1088" s="59">
        <v>4</v>
      </c>
      <c r="D1088" s="83" t="str">
        <f t="shared" si="503"/>
        <v>SYH_Personal</v>
      </c>
      <c r="E1088" s="70" t="s">
        <v>38</v>
      </c>
      <c r="F1088" s="71" t="s">
        <v>14</v>
      </c>
      <c r="G1088" s="88">
        <f t="shared" si="504"/>
        <v>1980.75</v>
      </c>
      <c r="H1088" s="72">
        <v>7923</v>
      </c>
      <c r="I1088" s="88">
        <f t="shared" si="505"/>
        <v>814088250</v>
      </c>
      <c r="J1088" s="92">
        <f t="shared" si="506"/>
        <v>3256353000</v>
      </c>
      <c r="K1088" s="67">
        <v>367</v>
      </c>
      <c r="L1088" s="68">
        <v>1462</v>
      </c>
      <c r="M1088" s="68">
        <v>1000</v>
      </c>
      <c r="N1088" s="68">
        <v>2672</v>
      </c>
      <c r="O1088" s="69">
        <v>63</v>
      </c>
      <c r="P1088" s="67">
        <v>5445986</v>
      </c>
      <c r="Q1088" s="68">
        <v>4362385</v>
      </c>
      <c r="R1088" s="68">
        <v>1886449</v>
      </c>
      <c r="S1088" s="68">
        <v>7254402</v>
      </c>
      <c r="T1088" s="69">
        <v>343333</v>
      </c>
      <c r="U1088" s="102">
        <f t="shared" si="485"/>
        <v>14839.198910081745</v>
      </c>
      <c r="V1088" s="103">
        <f t="shared" si="486"/>
        <v>2983.8474692202462</v>
      </c>
      <c r="W1088" s="103">
        <f t="shared" si="487"/>
        <v>1886.4490000000001</v>
      </c>
      <c r="X1088" s="103">
        <f t="shared" si="488"/>
        <v>2714.9708083832334</v>
      </c>
      <c r="Y1088" s="92">
        <f t="shared" si="489"/>
        <v>5449.730158730159</v>
      </c>
      <c r="Z1088" s="102">
        <f>Coverages!$C$10*G1088</f>
        <v>445668750</v>
      </c>
      <c r="AA1088" s="103">
        <f>Coverages!$C$12*G1088</f>
        <v>59422500</v>
      </c>
      <c r="AB1088" s="103">
        <f>Coverages!$C$14*G1088</f>
        <v>297112500</v>
      </c>
      <c r="AC1088" s="103">
        <f>Coverages!$C$16*G1088</f>
        <v>5942250</v>
      </c>
      <c r="AD1088" s="92">
        <f>Coverages!$C$18*G1088</f>
        <v>5942250</v>
      </c>
      <c r="AE1088" s="106">
        <f t="shared" si="507"/>
        <v>0.18528335226555598</v>
      </c>
      <c r="AF1088" s="107">
        <f t="shared" si="490"/>
        <v>0.73810425343935382</v>
      </c>
      <c r="AG1088" s="107">
        <f t="shared" si="491"/>
        <v>0.50485927047835411</v>
      </c>
      <c r="AH1088" s="107">
        <f t="shared" si="492"/>
        <v>1.3489839707181623</v>
      </c>
      <c r="AI1088" s="108">
        <f t="shared" si="493"/>
        <v>3.1806134040136311E-2</v>
      </c>
      <c r="AJ1088" s="106">
        <f t="shared" si="514"/>
        <v>0.20562389720747098</v>
      </c>
      <c r="AK1088" s="107">
        <f t="shared" si="508"/>
        <v>0.76112207215427574</v>
      </c>
      <c r="AL1088" s="107">
        <f t="shared" si="509"/>
        <v>0.5310345050616142</v>
      </c>
      <c r="AM1088" s="107">
        <f t="shared" si="510"/>
        <v>1.3849048718582508</v>
      </c>
      <c r="AN1088" s="108">
        <f t="shared" si="511"/>
        <v>4.0993218194524519E-2</v>
      </c>
      <c r="AO1088" s="102">
        <f t="shared" si="512"/>
        <v>2749.45651899533</v>
      </c>
      <c r="AP1088" s="103">
        <f t="shared" si="494"/>
        <v>2202.3905086457148</v>
      </c>
      <c r="AQ1088" s="103">
        <f t="shared" si="495"/>
        <v>952.39126593462072</v>
      </c>
      <c r="AR1088" s="103">
        <f t="shared" si="496"/>
        <v>3662.4521014767133</v>
      </c>
      <c r="AS1088" s="92">
        <f t="shared" si="497"/>
        <v>173.33484791114478</v>
      </c>
      <c r="AT1088" s="102">
        <f t="shared" si="513"/>
        <v>2758.1443601233514</v>
      </c>
      <c r="AU1088" s="103">
        <f t="shared" si="498"/>
        <v>2209.3497090217829</v>
      </c>
      <c r="AV1088" s="103">
        <f t="shared" si="499"/>
        <v>955.40066941235909</v>
      </c>
      <c r="AW1088" s="103">
        <f t="shared" si="500"/>
        <v>3674.0248620484076</v>
      </c>
      <c r="AX1088" s="92">
        <f t="shared" si="501"/>
        <v>173.88255819868627</v>
      </c>
    </row>
    <row r="1089" spans="1:50" x14ac:dyDescent="0.2">
      <c r="A1089" s="85" t="str">
        <f t="shared" si="502"/>
        <v>2018_4</v>
      </c>
      <c r="B1089" s="59">
        <v>2018</v>
      </c>
      <c r="C1089" s="59">
        <v>4</v>
      </c>
      <c r="D1089" s="83" t="str">
        <f t="shared" si="503"/>
        <v>MSH_Personal</v>
      </c>
      <c r="E1089" s="70" t="s">
        <v>39</v>
      </c>
      <c r="F1089" s="71" t="s">
        <v>14</v>
      </c>
      <c r="G1089" s="88">
        <f t="shared" si="504"/>
        <v>5063.75</v>
      </c>
      <c r="H1089" s="72">
        <v>20255</v>
      </c>
      <c r="I1089" s="88">
        <f t="shared" si="505"/>
        <v>2081201250</v>
      </c>
      <c r="J1089" s="92">
        <f t="shared" si="506"/>
        <v>8324805000</v>
      </c>
      <c r="K1089" s="67">
        <v>914</v>
      </c>
      <c r="L1089" s="68">
        <v>3375</v>
      </c>
      <c r="M1089" s="68">
        <v>6027</v>
      </c>
      <c r="N1089" s="68">
        <v>2911</v>
      </c>
      <c r="O1089" s="69">
        <v>438</v>
      </c>
      <c r="P1089" s="67">
        <v>11501459</v>
      </c>
      <c r="Q1089" s="68">
        <v>10813661</v>
      </c>
      <c r="R1089" s="68">
        <v>5477185</v>
      </c>
      <c r="S1089" s="68">
        <v>8973369</v>
      </c>
      <c r="T1089" s="69">
        <v>2160952</v>
      </c>
      <c r="U1089" s="102">
        <f t="shared" si="485"/>
        <v>12583.653172866521</v>
      </c>
      <c r="V1089" s="103">
        <f t="shared" si="486"/>
        <v>3204.0477037037035</v>
      </c>
      <c r="W1089" s="103">
        <f t="shared" si="487"/>
        <v>908.77468060394892</v>
      </c>
      <c r="X1089" s="103">
        <f t="shared" si="488"/>
        <v>3082.5726554448643</v>
      </c>
      <c r="Y1089" s="92">
        <f t="shared" si="489"/>
        <v>4933.6803652968038</v>
      </c>
      <c r="Z1089" s="102">
        <f>Coverages!$C$10*G1089</f>
        <v>1139343750</v>
      </c>
      <c r="AA1089" s="103">
        <f>Coverages!$C$12*G1089</f>
        <v>151912500</v>
      </c>
      <c r="AB1089" s="103">
        <f>Coverages!$C$14*G1089</f>
        <v>759562500</v>
      </c>
      <c r="AC1089" s="103">
        <f>Coverages!$C$16*G1089</f>
        <v>15191250</v>
      </c>
      <c r="AD1089" s="92">
        <f>Coverages!$C$18*G1089</f>
        <v>15191250</v>
      </c>
      <c r="AE1089" s="106">
        <f t="shared" si="507"/>
        <v>0.18049864231054061</v>
      </c>
      <c r="AF1089" s="107">
        <f t="shared" si="490"/>
        <v>0.6665020982473463</v>
      </c>
      <c r="AG1089" s="107">
        <f t="shared" si="491"/>
        <v>1.1902246358923723</v>
      </c>
      <c r="AH1089" s="107">
        <f t="shared" si="492"/>
        <v>0.57487040236978526</v>
      </c>
      <c r="AI1089" s="108">
        <f t="shared" si="493"/>
        <v>8.649716119476672E-2</v>
      </c>
      <c r="AJ1089" s="106">
        <f t="shared" si="514"/>
        <v>0.19309171184563828</v>
      </c>
      <c r="AK1089" s="107">
        <f t="shared" si="508"/>
        <v>0.6819392476145546</v>
      </c>
      <c r="AL1089" s="107">
        <f t="shared" si="509"/>
        <v>1.2058046426359657</v>
      </c>
      <c r="AM1089" s="107">
        <f t="shared" si="510"/>
        <v>0.59105736777000484</v>
      </c>
      <c r="AN1089" s="108">
        <f t="shared" si="511"/>
        <v>9.5701141289117164E-2</v>
      </c>
      <c r="AO1089" s="102">
        <f t="shared" si="512"/>
        <v>2271.3323130091335</v>
      </c>
      <c r="AP1089" s="103">
        <f t="shared" si="494"/>
        <v>2135.5045174031102</v>
      </c>
      <c r="AQ1089" s="103">
        <f t="shared" si="495"/>
        <v>1081.646013330042</v>
      </c>
      <c r="AR1089" s="103">
        <f t="shared" si="496"/>
        <v>1772.0797827696865</v>
      </c>
      <c r="AS1089" s="92">
        <f t="shared" si="497"/>
        <v>426.74934584053318</v>
      </c>
      <c r="AT1089" s="102">
        <f t="shared" si="513"/>
        <v>2278.5093584172109</v>
      </c>
      <c r="AU1089" s="103">
        <f t="shared" si="498"/>
        <v>2142.2523687865355</v>
      </c>
      <c r="AV1089" s="103">
        <f t="shared" si="499"/>
        <v>1085.0638410555021</v>
      </c>
      <c r="AW1089" s="103">
        <f t="shared" si="500"/>
        <v>1777.679270345692</v>
      </c>
      <c r="AX1089" s="92">
        <f t="shared" si="501"/>
        <v>428.09780525152405</v>
      </c>
    </row>
    <row r="1090" spans="1:50" ht="12" thickBot="1" x14ac:dyDescent="0.25">
      <c r="A1090" s="85" t="str">
        <f t="shared" si="502"/>
        <v>2018_4</v>
      </c>
      <c r="B1090" s="59">
        <v>2018</v>
      </c>
      <c r="C1090" s="59">
        <v>4</v>
      </c>
      <c r="D1090" s="83" t="str">
        <f t="shared" si="503"/>
        <v>SMH_Personal</v>
      </c>
      <c r="E1090" s="70" t="s">
        <v>40</v>
      </c>
      <c r="F1090" s="71" t="s">
        <v>14</v>
      </c>
      <c r="G1090" s="88">
        <f t="shared" si="504"/>
        <v>3970.25</v>
      </c>
      <c r="H1090" s="72">
        <v>15881</v>
      </c>
      <c r="I1090" s="88">
        <f t="shared" si="505"/>
        <v>1631772750</v>
      </c>
      <c r="J1090" s="92">
        <f t="shared" si="506"/>
        <v>6527091000</v>
      </c>
      <c r="K1090" s="67">
        <v>512</v>
      </c>
      <c r="L1090" s="68">
        <v>2487</v>
      </c>
      <c r="M1090" s="68">
        <v>3999</v>
      </c>
      <c r="N1090" s="68">
        <v>4403</v>
      </c>
      <c r="O1090" s="69">
        <v>726</v>
      </c>
      <c r="P1090" s="67">
        <v>7666953</v>
      </c>
      <c r="Q1090" s="68">
        <v>10273027</v>
      </c>
      <c r="R1090" s="68">
        <v>4100870</v>
      </c>
      <c r="S1090" s="68">
        <v>17381914</v>
      </c>
      <c r="T1090" s="69">
        <v>2144355</v>
      </c>
      <c r="U1090" s="102">
        <f t="shared" si="485"/>
        <v>14974.517578125</v>
      </c>
      <c r="V1090" s="103">
        <f t="shared" si="486"/>
        <v>4130.6903900281468</v>
      </c>
      <c r="W1090" s="103">
        <f t="shared" si="487"/>
        <v>1025.4738684671167</v>
      </c>
      <c r="X1090" s="103">
        <f t="shared" si="488"/>
        <v>3947.7433568021802</v>
      </c>
      <c r="Y1090" s="92">
        <f t="shared" si="489"/>
        <v>2953.6570247933882</v>
      </c>
      <c r="Z1090" s="102">
        <f>Coverages!$C$10*G1090</f>
        <v>893306250</v>
      </c>
      <c r="AA1090" s="103">
        <f>Coverages!$C$12*G1090</f>
        <v>119107500</v>
      </c>
      <c r="AB1090" s="103">
        <f>Coverages!$C$14*G1090</f>
        <v>595537500</v>
      </c>
      <c r="AC1090" s="103">
        <f>Coverages!$C$16*G1090</f>
        <v>11910750</v>
      </c>
      <c r="AD1090" s="92">
        <f>Coverages!$C$18*G1090</f>
        <v>11910750</v>
      </c>
      <c r="AE1090" s="106">
        <f t="shared" si="507"/>
        <v>0.12895913355582142</v>
      </c>
      <c r="AF1090" s="107">
        <f t="shared" si="490"/>
        <v>0.62640891631509354</v>
      </c>
      <c r="AG1090" s="107">
        <f t="shared" si="491"/>
        <v>1.0072413575971286</v>
      </c>
      <c r="AH1090" s="107">
        <f t="shared" si="492"/>
        <v>1.1089981739185191</v>
      </c>
      <c r="AI1090" s="108">
        <f t="shared" si="493"/>
        <v>0.18286002140923116</v>
      </c>
      <c r="AJ1090" s="106">
        <f t="shared" si="514"/>
        <v>0.14135258622941965</v>
      </c>
      <c r="AK1090" s="107">
        <f t="shared" si="508"/>
        <v>0.64429742806360557</v>
      </c>
      <c r="AL1090" s="107">
        <f t="shared" si="509"/>
        <v>1.0103994422414588</v>
      </c>
      <c r="AM1090" s="107">
        <f t="shared" si="510"/>
        <v>1.1218546521968988</v>
      </c>
      <c r="AN1090" s="108">
        <f t="shared" si="511"/>
        <v>0.19715404868216477</v>
      </c>
      <c r="AO1090" s="102">
        <f t="shared" si="512"/>
        <v>1931.1008122914175</v>
      </c>
      <c r="AP1090" s="103">
        <f t="shared" si="494"/>
        <v>2587.5012908507019</v>
      </c>
      <c r="AQ1090" s="103">
        <f t="shared" si="495"/>
        <v>1032.8996914551981</v>
      </c>
      <c r="AR1090" s="103">
        <f t="shared" si="496"/>
        <v>4378.0401737925822</v>
      </c>
      <c r="AS1090" s="92">
        <f t="shared" si="497"/>
        <v>540.10578678924503</v>
      </c>
      <c r="AT1090" s="102">
        <f t="shared" si="513"/>
        <v>1937.2027807871807</v>
      </c>
      <c r="AU1090" s="103">
        <f t="shared" si="498"/>
        <v>2595.6773794624523</v>
      </c>
      <c r="AV1090" s="103">
        <f t="shared" si="499"/>
        <v>1036.1634886305847</v>
      </c>
      <c r="AW1090" s="103">
        <f t="shared" si="500"/>
        <v>4391.8740777729599</v>
      </c>
      <c r="AX1090" s="92">
        <f t="shared" si="501"/>
        <v>541.81243435232943</v>
      </c>
    </row>
    <row r="1091" spans="1:50" x14ac:dyDescent="0.2">
      <c r="A1091" s="85" t="str">
        <f t="shared" si="502"/>
        <v>2009_1</v>
      </c>
      <c r="B1091" s="59">
        <v>2009</v>
      </c>
      <c r="C1091" s="60">
        <v>1</v>
      </c>
      <c r="D1091" s="83" t="str">
        <f t="shared" si="503"/>
        <v>SML_Commercial</v>
      </c>
      <c r="E1091" s="70" t="s">
        <v>13</v>
      </c>
      <c r="F1091" s="71" t="s">
        <v>41</v>
      </c>
      <c r="G1091" s="88">
        <f t="shared" si="504"/>
        <v>1144.75</v>
      </c>
      <c r="H1091" s="72">
        <v>4579</v>
      </c>
      <c r="I1091" s="88">
        <f t="shared" si="505"/>
        <v>470492250</v>
      </c>
      <c r="J1091" s="92">
        <f t="shared" si="506"/>
        <v>1881969000</v>
      </c>
      <c r="K1091" s="67">
        <v>31</v>
      </c>
      <c r="L1091" s="68">
        <v>517</v>
      </c>
      <c r="M1091" s="68">
        <v>223</v>
      </c>
      <c r="N1091" s="68">
        <v>841</v>
      </c>
      <c r="O1091" s="69">
        <v>125</v>
      </c>
      <c r="P1091" s="67">
        <v>369203</v>
      </c>
      <c r="Q1091" s="68">
        <v>799321</v>
      </c>
      <c r="R1091" s="68">
        <v>345737</v>
      </c>
      <c r="S1091" s="68">
        <v>1216119</v>
      </c>
      <c r="T1091" s="69">
        <v>323410</v>
      </c>
      <c r="U1091" s="102">
        <f t="shared" si="485"/>
        <v>11909.774193548386</v>
      </c>
      <c r="V1091" s="103">
        <f t="shared" si="486"/>
        <v>1546.0754352030947</v>
      </c>
      <c r="W1091" s="103">
        <f t="shared" si="487"/>
        <v>1550.3901345291479</v>
      </c>
      <c r="X1091" s="103">
        <f t="shared" si="488"/>
        <v>1446.0392390011891</v>
      </c>
      <c r="Y1091" s="92">
        <f t="shared" si="489"/>
        <v>2587.2800000000002</v>
      </c>
      <c r="Z1091" s="102">
        <f>Coverages!$C$10*G1091</f>
        <v>257568750</v>
      </c>
      <c r="AA1091" s="103">
        <f>Coverages!$C$12*G1091</f>
        <v>34342500</v>
      </c>
      <c r="AB1091" s="103">
        <f>Coverages!$C$14*G1091</f>
        <v>171712500</v>
      </c>
      <c r="AC1091" s="103">
        <f>Coverages!$C$16*G1091</f>
        <v>3434250</v>
      </c>
      <c r="AD1091" s="92">
        <f>Coverages!$C$18*G1091</f>
        <v>3434250</v>
      </c>
      <c r="AE1091" s="106">
        <f t="shared" si="507"/>
        <v>2.7080148504040183E-2</v>
      </c>
      <c r="AF1091" s="107">
        <f t="shared" si="490"/>
        <v>0.4516269927931863</v>
      </c>
      <c r="AG1091" s="107">
        <f t="shared" si="491"/>
        <v>0.19480235859357939</v>
      </c>
      <c r="AH1091" s="107">
        <f t="shared" si="492"/>
        <v>0.73465822231928368</v>
      </c>
      <c r="AI1091" s="108">
        <f t="shared" si="493"/>
        <v>0.10919414719371041</v>
      </c>
      <c r="AJ1091" s="106">
        <f t="shared" si="514"/>
        <v>3.8258162477012976E-2</v>
      </c>
      <c r="AK1091" s="107">
        <f t="shared" si="508"/>
        <v>0.48589813467628912</v>
      </c>
      <c r="AL1091" s="107">
        <f t="shared" si="509"/>
        <v>0.22207636557860122</v>
      </c>
      <c r="AM1091" s="107">
        <f t="shared" si="510"/>
        <v>0.76506329766283687</v>
      </c>
      <c r="AN1091" s="108">
        <f t="shared" si="511"/>
        <v>0.1306720467105808</v>
      </c>
      <c r="AO1091" s="102">
        <f t="shared" si="512"/>
        <v>322.51845381087571</v>
      </c>
      <c r="AP1091" s="103">
        <f t="shared" si="494"/>
        <v>698.24939943219044</v>
      </c>
      <c r="AQ1091" s="103">
        <f t="shared" si="495"/>
        <v>302.01965494649488</v>
      </c>
      <c r="AR1091" s="103">
        <f t="shared" si="496"/>
        <v>1062.3446167285433</v>
      </c>
      <c r="AS1091" s="92">
        <f t="shared" si="497"/>
        <v>282.51583315134309</v>
      </c>
      <c r="AT1091" s="102">
        <f t="shared" si="513"/>
        <v>323.53756033909525</v>
      </c>
      <c r="AU1091" s="103">
        <f t="shared" si="498"/>
        <v>700.45575541858</v>
      </c>
      <c r="AV1091" s="103">
        <f t="shared" si="499"/>
        <v>302.97398856173379</v>
      </c>
      <c r="AW1091" s="103">
        <f t="shared" si="500"/>
        <v>1065.70145513991</v>
      </c>
      <c r="AX1091" s="92">
        <f t="shared" si="501"/>
        <v>283.40853782137958</v>
      </c>
    </row>
    <row r="1092" spans="1:50" x14ac:dyDescent="0.2">
      <c r="A1092" s="85" t="str">
        <f t="shared" si="502"/>
        <v>2009_1</v>
      </c>
      <c r="B1092" s="59">
        <v>2009</v>
      </c>
      <c r="C1092" s="59">
        <v>1</v>
      </c>
      <c r="D1092" s="83" t="str">
        <f t="shared" si="503"/>
        <v>LSL_Commercial</v>
      </c>
      <c r="E1092" s="70" t="s">
        <v>15</v>
      </c>
      <c r="F1092" s="71" t="s">
        <v>41</v>
      </c>
      <c r="G1092" s="88">
        <f t="shared" si="504"/>
        <v>172.25</v>
      </c>
      <c r="H1092" s="72">
        <v>689</v>
      </c>
      <c r="I1092" s="88">
        <f t="shared" si="505"/>
        <v>70794750</v>
      </c>
      <c r="J1092" s="92">
        <f t="shared" si="506"/>
        <v>283179000</v>
      </c>
      <c r="K1092" s="67">
        <v>4</v>
      </c>
      <c r="L1092" s="68">
        <v>68</v>
      </c>
      <c r="M1092" s="68">
        <v>89</v>
      </c>
      <c r="N1092" s="68">
        <v>131</v>
      </c>
      <c r="O1092" s="69">
        <v>15</v>
      </c>
      <c r="P1092" s="67">
        <v>63373</v>
      </c>
      <c r="Q1092" s="68">
        <v>191998</v>
      </c>
      <c r="R1092" s="68">
        <v>108698</v>
      </c>
      <c r="S1092" s="68">
        <v>351644</v>
      </c>
      <c r="T1092" s="69">
        <v>70645</v>
      </c>
      <c r="U1092" s="102">
        <f t="shared" si="485"/>
        <v>15843.25</v>
      </c>
      <c r="V1092" s="103">
        <f t="shared" si="486"/>
        <v>2823.5</v>
      </c>
      <c r="W1092" s="103">
        <f t="shared" si="487"/>
        <v>1221.3258426966293</v>
      </c>
      <c r="X1092" s="103">
        <f t="shared" si="488"/>
        <v>2684.3053435114502</v>
      </c>
      <c r="Y1092" s="92">
        <f t="shared" si="489"/>
        <v>4709.666666666667</v>
      </c>
      <c r="Z1092" s="102">
        <f>Coverages!$C$10*G1092</f>
        <v>38756250</v>
      </c>
      <c r="AA1092" s="103">
        <f>Coverages!$C$12*G1092</f>
        <v>5167500</v>
      </c>
      <c r="AB1092" s="103">
        <f>Coverages!$C$14*G1092</f>
        <v>25837500</v>
      </c>
      <c r="AC1092" s="103">
        <f>Coverages!$C$16*G1092</f>
        <v>516750</v>
      </c>
      <c r="AD1092" s="92">
        <f>Coverages!$C$18*G1092</f>
        <v>516750</v>
      </c>
      <c r="AE1092" s="106">
        <f t="shared" si="507"/>
        <v>2.3222060957910014E-2</v>
      </c>
      <c r="AF1092" s="107">
        <f t="shared" si="490"/>
        <v>0.39477503628447025</v>
      </c>
      <c r="AG1092" s="107">
        <f t="shared" si="491"/>
        <v>0.51669085631349787</v>
      </c>
      <c r="AH1092" s="107">
        <f t="shared" si="492"/>
        <v>0.760522496371553</v>
      </c>
      <c r="AI1092" s="108">
        <f t="shared" si="493"/>
        <v>8.7082728592162553E-2</v>
      </c>
      <c r="AJ1092" s="106">
        <f t="shared" si="514"/>
        <v>4.995979550384308E-2</v>
      </c>
      <c r="AK1092" s="107">
        <f t="shared" si="508"/>
        <v>0.4815530216473618</v>
      </c>
      <c r="AL1092" s="107">
        <f t="shared" si="509"/>
        <v>0.60540731538915482</v>
      </c>
      <c r="AM1092" s="107">
        <f t="shared" si="510"/>
        <v>0.83628681108946212</v>
      </c>
      <c r="AN1092" s="108">
        <f t="shared" si="511"/>
        <v>0.13713894640453345</v>
      </c>
      <c r="AO1092" s="102">
        <f t="shared" si="512"/>
        <v>367.91291727140782</v>
      </c>
      <c r="AP1092" s="103">
        <f t="shared" si="494"/>
        <v>1114.6473149492017</v>
      </c>
      <c r="AQ1092" s="103">
        <f t="shared" si="495"/>
        <v>631.04789550072564</v>
      </c>
      <c r="AR1092" s="103">
        <f t="shared" si="496"/>
        <v>2041.4746008708273</v>
      </c>
      <c r="AS1092" s="92">
        <f t="shared" si="497"/>
        <v>410.13062409288824</v>
      </c>
      <c r="AT1092" s="102">
        <f t="shared" si="513"/>
        <v>369.07546301530954</v>
      </c>
      <c r="AU1092" s="103">
        <f t="shared" si="498"/>
        <v>1118.169421488858</v>
      </c>
      <c r="AV1092" s="103">
        <f t="shared" si="499"/>
        <v>633.0419055250361</v>
      </c>
      <c r="AW1092" s="103">
        <f t="shared" si="500"/>
        <v>2047.9253328161126</v>
      </c>
      <c r="AX1092" s="92">
        <f t="shared" si="501"/>
        <v>411.42657101157499</v>
      </c>
    </row>
    <row r="1093" spans="1:50" x14ac:dyDescent="0.2">
      <c r="A1093" s="85" t="str">
        <f t="shared" si="502"/>
        <v>2009_1</v>
      </c>
      <c r="B1093" s="59">
        <v>2009</v>
      </c>
      <c r="C1093" s="59">
        <v>1</v>
      </c>
      <c r="D1093" s="83" t="str">
        <f t="shared" si="503"/>
        <v>MYA_Commercial</v>
      </c>
      <c r="E1093" s="70" t="s">
        <v>16</v>
      </c>
      <c r="F1093" s="71" t="s">
        <v>41</v>
      </c>
      <c r="G1093" s="88">
        <f t="shared" si="504"/>
        <v>185.5</v>
      </c>
      <c r="H1093" s="72">
        <v>742</v>
      </c>
      <c r="I1093" s="88">
        <f t="shared" si="505"/>
        <v>76240500</v>
      </c>
      <c r="J1093" s="92">
        <f t="shared" si="506"/>
        <v>304962000</v>
      </c>
      <c r="K1093" s="67">
        <v>17</v>
      </c>
      <c r="L1093" s="68">
        <v>99</v>
      </c>
      <c r="M1093" s="68">
        <v>73</v>
      </c>
      <c r="N1093" s="68">
        <v>254</v>
      </c>
      <c r="O1093" s="69">
        <v>26</v>
      </c>
      <c r="P1093" s="67">
        <v>167130</v>
      </c>
      <c r="Q1093" s="68">
        <v>316332</v>
      </c>
      <c r="R1093" s="68">
        <v>75729</v>
      </c>
      <c r="S1093" s="68">
        <v>625161</v>
      </c>
      <c r="T1093" s="69">
        <v>111075</v>
      </c>
      <c r="U1093" s="102">
        <f t="shared" si="485"/>
        <v>9831.176470588236</v>
      </c>
      <c r="V1093" s="103">
        <f t="shared" si="486"/>
        <v>3195.2727272727275</v>
      </c>
      <c r="W1093" s="103">
        <f t="shared" si="487"/>
        <v>1037.3835616438357</v>
      </c>
      <c r="X1093" s="103">
        <f t="shared" si="488"/>
        <v>2461.2637795275591</v>
      </c>
      <c r="Y1093" s="92">
        <f t="shared" si="489"/>
        <v>4272.1153846153848</v>
      </c>
      <c r="Z1093" s="102">
        <f>Coverages!$C$10*G1093</f>
        <v>41737500</v>
      </c>
      <c r="AA1093" s="103">
        <f>Coverages!$C$12*G1093</f>
        <v>5565000</v>
      </c>
      <c r="AB1093" s="103">
        <f>Coverages!$C$14*G1093</f>
        <v>27825000</v>
      </c>
      <c r="AC1093" s="103">
        <f>Coverages!$C$16*G1093</f>
        <v>556500</v>
      </c>
      <c r="AD1093" s="92">
        <f>Coverages!$C$18*G1093</f>
        <v>556500</v>
      </c>
      <c r="AE1093" s="106">
        <f t="shared" si="507"/>
        <v>9.1644204851752023E-2</v>
      </c>
      <c r="AF1093" s="107">
        <f t="shared" si="490"/>
        <v>0.53369272237196763</v>
      </c>
      <c r="AG1093" s="107">
        <f t="shared" si="491"/>
        <v>0.39353099730458219</v>
      </c>
      <c r="AH1093" s="107">
        <f t="shared" si="492"/>
        <v>1.3692722371967656</v>
      </c>
      <c r="AI1093" s="108">
        <f t="shared" si="493"/>
        <v>0.14016172506738545</v>
      </c>
      <c r="AJ1093" s="106">
        <f t="shared" si="514"/>
        <v>0.14100299015736112</v>
      </c>
      <c r="AK1093" s="107">
        <f t="shared" si="508"/>
        <v>0.61903528924702433</v>
      </c>
      <c r="AL1093" s="107">
        <f t="shared" si="509"/>
        <v>0.47710625827451136</v>
      </c>
      <c r="AM1093" s="107">
        <f t="shared" si="510"/>
        <v>1.4909194587914389</v>
      </c>
      <c r="AN1093" s="108">
        <f t="shared" si="511"/>
        <v>0.19955086935771998</v>
      </c>
      <c r="AO1093" s="102">
        <f t="shared" si="512"/>
        <v>900.97035040431263</v>
      </c>
      <c r="AP1093" s="103">
        <f t="shared" si="494"/>
        <v>1705.2938005390836</v>
      </c>
      <c r="AQ1093" s="103">
        <f t="shared" si="495"/>
        <v>408.24258760107818</v>
      </c>
      <c r="AR1093" s="103">
        <f t="shared" si="496"/>
        <v>3370.1401617250672</v>
      </c>
      <c r="AS1093" s="92">
        <f t="shared" si="497"/>
        <v>598.78706199460919</v>
      </c>
      <c r="AT1093" s="102">
        <f t="shared" si="513"/>
        <v>903.81727204547769</v>
      </c>
      <c r="AU1093" s="103">
        <f t="shared" si="498"/>
        <v>1710.6822551348655</v>
      </c>
      <c r="AV1093" s="103">
        <f t="shared" si="499"/>
        <v>409.53256862760719</v>
      </c>
      <c r="AW1093" s="103">
        <f t="shared" si="500"/>
        <v>3380.7892635027997</v>
      </c>
      <c r="AX1093" s="92">
        <f t="shared" si="501"/>
        <v>600.67913296506583</v>
      </c>
    </row>
    <row r="1094" spans="1:50" x14ac:dyDescent="0.2">
      <c r="A1094" s="85" t="str">
        <f t="shared" si="502"/>
        <v>2009_1</v>
      </c>
      <c r="B1094" s="59">
        <v>2009</v>
      </c>
      <c r="C1094" s="59">
        <v>1</v>
      </c>
      <c r="D1094" s="83" t="str">
        <f t="shared" si="503"/>
        <v>SMA_Commercial</v>
      </c>
      <c r="E1094" s="70" t="s">
        <v>17</v>
      </c>
      <c r="F1094" s="71" t="s">
        <v>41</v>
      </c>
      <c r="G1094" s="88">
        <f t="shared" si="504"/>
        <v>1249.75</v>
      </c>
      <c r="H1094" s="72">
        <v>4999</v>
      </c>
      <c r="I1094" s="88">
        <f t="shared" si="505"/>
        <v>513647250</v>
      </c>
      <c r="J1094" s="92">
        <f t="shared" si="506"/>
        <v>2054589000</v>
      </c>
      <c r="K1094" s="67">
        <v>32</v>
      </c>
      <c r="L1094" s="68">
        <v>445</v>
      </c>
      <c r="M1094" s="68">
        <v>537</v>
      </c>
      <c r="N1094" s="68">
        <v>906</v>
      </c>
      <c r="O1094" s="69">
        <v>135</v>
      </c>
      <c r="P1094" s="67">
        <v>566587</v>
      </c>
      <c r="Q1094" s="68">
        <v>1613459</v>
      </c>
      <c r="R1094" s="68">
        <v>490186</v>
      </c>
      <c r="S1094" s="68">
        <v>2784521</v>
      </c>
      <c r="T1094" s="69">
        <v>606207</v>
      </c>
      <c r="U1094" s="102">
        <f t="shared" si="485"/>
        <v>17705.84375</v>
      </c>
      <c r="V1094" s="103">
        <f t="shared" si="486"/>
        <v>3625.7505617977527</v>
      </c>
      <c r="W1094" s="103">
        <f t="shared" si="487"/>
        <v>912.82309124767221</v>
      </c>
      <c r="X1094" s="103">
        <f t="shared" si="488"/>
        <v>3073.4227373068434</v>
      </c>
      <c r="Y1094" s="92">
        <f t="shared" si="489"/>
        <v>4490.4222222222224</v>
      </c>
      <c r="Z1094" s="102">
        <f>Coverages!$C$10*G1094</f>
        <v>281193750</v>
      </c>
      <c r="AA1094" s="103">
        <f>Coverages!$C$12*G1094</f>
        <v>37492500</v>
      </c>
      <c r="AB1094" s="103">
        <f>Coverages!$C$14*G1094</f>
        <v>187462500</v>
      </c>
      <c r="AC1094" s="103">
        <f>Coverages!$C$16*G1094</f>
        <v>3749250</v>
      </c>
      <c r="AD1094" s="92">
        <f>Coverages!$C$18*G1094</f>
        <v>3749250</v>
      </c>
      <c r="AE1094" s="106">
        <f t="shared" si="507"/>
        <v>2.5605121024204841E-2</v>
      </c>
      <c r="AF1094" s="107">
        <f t="shared" si="490"/>
        <v>0.35607121424284854</v>
      </c>
      <c r="AG1094" s="107">
        <f t="shared" si="491"/>
        <v>0.42968593718743747</v>
      </c>
      <c r="AH1094" s="107">
        <f t="shared" si="492"/>
        <v>0.72494498899779958</v>
      </c>
      <c r="AI1094" s="108">
        <f t="shared" si="493"/>
        <v>0.10802160432086418</v>
      </c>
      <c r="AJ1094" s="106">
        <f t="shared" si="514"/>
        <v>3.6015709062524673E-2</v>
      </c>
      <c r="AK1094" s="107">
        <f t="shared" si="508"/>
        <v>0.3876308295702669</v>
      </c>
      <c r="AL1094" s="107">
        <f t="shared" si="509"/>
        <v>0.4623129233478544</v>
      </c>
      <c r="AM1094" s="107">
        <f t="shared" si="510"/>
        <v>0.75437609989489751</v>
      </c>
      <c r="AN1094" s="108">
        <f t="shared" si="511"/>
        <v>0.12848024749075279</v>
      </c>
      <c r="AO1094" s="102">
        <f t="shared" si="512"/>
        <v>453.36027205441087</v>
      </c>
      <c r="AP1094" s="103">
        <f t="shared" si="494"/>
        <v>1291.0254050810163</v>
      </c>
      <c r="AQ1094" s="103">
        <f t="shared" si="495"/>
        <v>392.22724544908982</v>
      </c>
      <c r="AR1094" s="103">
        <f t="shared" si="496"/>
        <v>2228.0624124824967</v>
      </c>
      <c r="AS1094" s="92">
        <f t="shared" si="497"/>
        <v>485.06261252250448</v>
      </c>
      <c r="AT1094" s="102">
        <f t="shared" si="513"/>
        <v>454.79281771940083</v>
      </c>
      <c r="AU1094" s="103">
        <f t="shared" si="498"/>
        <v>1295.104838064987</v>
      </c>
      <c r="AV1094" s="103">
        <f t="shared" si="499"/>
        <v>393.46662056595409</v>
      </c>
      <c r="AW1094" s="103">
        <f t="shared" si="500"/>
        <v>2235.1027319526283</v>
      </c>
      <c r="AX1094" s="92">
        <f t="shared" si="501"/>
        <v>486.5953324930237</v>
      </c>
    </row>
    <row r="1095" spans="1:50" x14ac:dyDescent="0.2">
      <c r="A1095" s="85" t="str">
        <f t="shared" si="502"/>
        <v>2009_1</v>
      </c>
      <c r="B1095" s="59">
        <v>2009</v>
      </c>
      <c r="C1095" s="59">
        <v>1</v>
      </c>
      <c r="D1095" s="83" t="str">
        <f t="shared" si="503"/>
        <v>MSL_Commercial</v>
      </c>
      <c r="E1095" s="70" t="s">
        <v>18</v>
      </c>
      <c r="F1095" s="71" t="s">
        <v>41</v>
      </c>
      <c r="G1095" s="88">
        <f t="shared" si="504"/>
        <v>553</v>
      </c>
      <c r="H1095" s="72">
        <v>2212</v>
      </c>
      <c r="I1095" s="88">
        <f t="shared" si="505"/>
        <v>227283000</v>
      </c>
      <c r="J1095" s="92">
        <f t="shared" si="506"/>
        <v>909132000</v>
      </c>
      <c r="K1095" s="67">
        <v>25</v>
      </c>
      <c r="L1095" s="68">
        <v>184</v>
      </c>
      <c r="M1095" s="68">
        <v>196</v>
      </c>
      <c r="N1095" s="68">
        <v>342</v>
      </c>
      <c r="O1095" s="69">
        <v>64</v>
      </c>
      <c r="P1095" s="67">
        <v>488587</v>
      </c>
      <c r="Q1095" s="68">
        <v>531635</v>
      </c>
      <c r="R1095" s="68">
        <v>265810</v>
      </c>
      <c r="S1095" s="68">
        <v>945199</v>
      </c>
      <c r="T1095" s="69">
        <v>143324</v>
      </c>
      <c r="U1095" s="102">
        <f t="shared" si="485"/>
        <v>19543.48</v>
      </c>
      <c r="V1095" s="103">
        <f t="shared" si="486"/>
        <v>2889.320652173913</v>
      </c>
      <c r="W1095" s="103">
        <f t="shared" si="487"/>
        <v>1356.1734693877552</v>
      </c>
      <c r="X1095" s="103">
        <f t="shared" si="488"/>
        <v>2763.7397660818715</v>
      </c>
      <c r="Y1095" s="92">
        <f t="shared" si="489"/>
        <v>2239.4375</v>
      </c>
      <c r="Z1095" s="102">
        <f>Coverages!$C$10*G1095</f>
        <v>124425000</v>
      </c>
      <c r="AA1095" s="103">
        <f>Coverages!$C$12*G1095</f>
        <v>16590000</v>
      </c>
      <c r="AB1095" s="103">
        <f>Coverages!$C$14*G1095</f>
        <v>82950000</v>
      </c>
      <c r="AC1095" s="103">
        <f>Coverages!$C$16*G1095</f>
        <v>1659000</v>
      </c>
      <c r="AD1095" s="92">
        <f>Coverages!$C$18*G1095</f>
        <v>1659000</v>
      </c>
      <c r="AE1095" s="106">
        <f t="shared" si="507"/>
        <v>4.5207956600361664E-2</v>
      </c>
      <c r="AF1095" s="107">
        <f t="shared" si="490"/>
        <v>0.33273056057866185</v>
      </c>
      <c r="AG1095" s="107">
        <f t="shared" si="491"/>
        <v>0.35443037974683544</v>
      </c>
      <c r="AH1095" s="107">
        <f t="shared" si="492"/>
        <v>0.6184448462929476</v>
      </c>
      <c r="AI1095" s="108">
        <f t="shared" si="493"/>
        <v>0.11573236889692586</v>
      </c>
      <c r="AJ1095" s="106">
        <f t="shared" si="514"/>
        <v>6.5793161285066265E-2</v>
      </c>
      <c r="AK1095" s="107">
        <f t="shared" si="508"/>
        <v>0.37941695326737773</v>
      </c>
      <c r="AL1095" s="107">
        <f t="shared" si="509"/>
        <v>0.4018251440462246</v>
      </c>
      <c r="AM1095" s="107">
        <f t="shared" si="510"/>
        <v>0.66657558250615523</v>
      </c>
      <c r="AN1095" s="108">
        <f t="shared" si="511"/>
        <v>0.14742896607856162</v>
      </c>
      <c r="AO1095" s="102">
        <f t="shared" si="512"/>
        <v>883.52079566003613</v>
      </c>
      <c r="AP1095" s="103">
        <f t="shared" si="494"/>
        <v>961.36528028933094</v>
      </c>
      <c r="AQ1095" s="103">
        <f t="shared" si="495"/>
        <v>480.66907775768533</v>
      </c>
      <c r="AR1095" s="103">
        <f t="shared" si="496"/>
        <v>1709.2206148282098</v>
      </c>
      <c r="AS1095" s="92">
        <f t="shared" si="497"/>
        <v>259.17540687160943</v>
      </c>
      <c r="AT1095" s="102">
        <f t="shared" si="513"/>
        <v>886.31257951003204</v>
      </c>
      <c r="AU1095" s="103">
        <f t="shared" si="498"/>
        <v>964.40304021149961</v>
      </c>
      <c r="AV1095" s="103">
        <f t="shared" si="499"/>
        <v>482.18791486380445</v>
      </c>
      <c r="AW1095" s="103">
        <f t="shared" si="500"/>
        <v>1714.6214775266285</v>
      </c>
      <c r="AX1095" s="92">
        <f t="shared" si="501"/>
        <v>259.99435954230432</v>
      </c>
    </row>
    <row r="1096" spans="1:50" x14ac:dyDescent="0.2">
      <c r="A1096" s="85" t="str">
        <f t="shared" si="502"/>
        <v>2009_1</v>
      </c>
      <c r="B1096" s="59">
        <v>2009</v>
      </c>
      <c r="C1096" s="59">
        <v>1</v>
      </c>
      <c r="D1096" s="83" t="str">
        <f t="shared" si="503"/>
        <v>LYL_Commercial</v>
      </c>
      <c r="E1096" s="70" t="s">
        <v>19</v>
      </c>
      <c r="F1096" s="71" t="s">
        <v>41</v>
      </c>
      <c r="G1096" s="88">
        <f t="shared" si="504"/>
        <v>199</v>
      </c>
      <c r="H1096" s="72">
        <v>796</v>
      </c>
      <c r="I1096" s="88">
        <f t="shared" si="505"/>
        <v>81789000</v>
      </c>
      <c r="J1096" s="92">
        <f t="shared" si="506"/>
        <v>327156000</v>
      </c>
      <c r="K1096" s="67">
        <v>19</v>
      </c>
      <c r="L1096" s="68">
        <v>75</v>
      </c>
      <c r="M1096" s="68">
        <v>107</v>
      </c>
      <c r="N1096" s="68">
        <v>143</v>
      </c>
      <c r="O1096" s="69">
        <v>34</v>
      </c>
      <c r="P1096" s="67">
        <v>330922</v>
      </c>
      <c r="Q1096" s="68">
        <v>217167</v>
      </c>
      <c r="R1096" s="68">
        <v>130948</v>
      </c>
      <c r="S1096" s="68">
        <v>473819</v>
      </c>
      <c r="T1096" s="69">
        <v>161310</v>
      </c>
      <c r="U1096" s="102">
        <f t="shared" si="485"/>
        <v>17416.947368421053</v>
      </c>
      <c r="V1096" s="103">
        <f t="shared" si="486"/>
        <v>2895.56</v>
      </c>
      <c r="W1096" s="103">
        <f t="shared" si="487"/>
        <v>1223.8130841121495</v>
      </c>
      <c r="X1096" s="103">
        <f t="shared" si="488"/>
        <v>3313.4195804195806</v>
      </c>
      <c r="Y1096" s="92">
        <f t="shared" si="489"/>
        <v>4744.411764705882</v>
      </c>
      <c r="Z1096" s="102">
        <f>Coverages!$C$10*G1096</f>
        <v>44775000</v>
      </c>
      <c r="AA1096" s="103">
        <f>Coverages!$C$12*G1096</f>
        <v>5970000</v>
      </c>
      <c r="AB1096" s="103">
        <f>Coverages!$C$14*G1096</f>
        <v>29850000</v>
      </c>
      <c r="AC1096" s="103">
        <f>Coverages!$C$16*G1096</f>
        <v>597000</v>
      </c>
      <c r="AD1096" s="92">
        <f>Coverages!$C$18*G1096</f>
        <v>597000</v>
      </c>
      <c r="AE1096" s="106">
        <f t="shared" si="507"/>
        <v>9.5477386934673364E-2</v>
      </c>
      <c r="AF1096" s="107">
        <f t="shared" si="490"/>
        <v>0.37688442211055279</v>
      </c>
      <c r="AG1096" s="107">
        <f t="shared" si="491"/>
        <v>0.53768844221105527</v>
      </c>
      <c r="AH1096" s="107">
        <f t="shared" si="492"/>
        <v>0.71859296482412061</v>
      </c>
      <c r="AI1096" s="108">
        <f t="shared" si="493"/>
        <v>0.17085427135678391</v>
      </c>
      <c r="AJ1096" s="106">
        <f t="shared" si="514"/>
        <v>0.14401622316343227</v>
      </c>
      <c r="AK1096" s="107">
        <f t="shared" si="508"/>
        <v>0.45692639426667403</v>
      </c>
      <c r="AL1096" s="107">
        <f t="shared" si="509"/>
        <v>0.62003815881265079</v>
      </c>
      <c r="AM1096" s="107">
        <f t="shared" si="510"/>
        <v>0.79286722568918733</v>
      </c>
      <c r="AN1096" s="108">
        <f t="shared" si="511"/>
        <v>0.23302096029874217</v>
      </c>
      <c r="AO1096" s="102">
        <f t="shared" si="512"/>
        <v>1662.9246231155778</v>
      </c>
      <c r="AP1096" s="103">
        <f t="shared" si="494"/>
        <v>1091.2914572864322</v>
      </c>
      <c r="AQ1096" s="103">
        <f t="shared" si="495"/>
        <v>658.03015075376879</v>
      </c>
      <c r="AR1096" s="103">
        <f t="shared" si="496"/>
        <v>2381</v>
      </c>
      <c r="AS1096" s="92">
        <f t="shared" si="497"/>
        <v>810.6030150753769</v>
      </c>
      <c r="AT1096" s="102">
        <f t="shared" si="513"/>
        <v>1668.1791979137934</v>
      </c>
      <c r="AU1096" s="103">
        <f t="shared" si="498"/>
        <v>1094.7397630660544</v>
      </c>
      <c r="AV1096" s="103">
        <f t="shared" si="499"/>
        <v>660.10942037221889</v>
      </c>
      <c r="AW1096" s="103">
        <f t="shared" si="500"/>
        <v>2388.5235776899563</v>
      </c>
      <c r="AX1096" s="92">
        <f t="shared" si="501"/>
        <v>813.16439044691515</v>
      </c>
    </row>
    <row r="1097" spans="1:50" x14ac:dyDescent="0.2">
      <c r="A1097" s="85" t="str">
        <f t="shared" si="502"/>
        <v>2009_1</v>
      </c>
      <c r="B1097" s="59">
        <v>2009</v>
      </c>
      <c r="C1097" s="59">
        <v>1</v>
      </c>
      <c r="D1097" s="83" t="str">
        <f t="shared" si="503"/>
        <v>LSA_Commercial</v>
      </c>
      <c r="E1097" s="70" t="s">
        <v>20</v>
      </c>
      <c r="F1097" s="71" t="s">
        <v>41</v>
      </c>
      <c r="G1097" s="88">
        <f t="shared" si="504"/>
        <v>1381.5</v>
      </c>
      <c r="H1097" s="72">
        <v>5526</v>
      </c>
      <c r="I1097" s="88">
        <f t="shared" si="505"/>
        <v>567796500</v>
      </c>
      <c r="J1097" s="92">
        <f t="shared" si="506"/>
        <v>2271186000</v>
      </c>
      <c r="K1097" s="67">
        <v>81</v>
      </c>
      <c r="L1097" s="68">
        <v>616</v>
      </c>
      <c r="M1097" s="68">
        <v>454</v>
      </c>
      <c r="N1097" s="68">
        <v>1027</v>
      </c>
      <c r="O1097" s="69">
        <v>183</v>
      </c>
      <c r="P1097" s="67">
        <v>1900442</v>
      </c>
      <c r="Q1097" s="68">
        <v>1544989</v>
      </c>
      <c r="R1097" s="68">
        <v>383669</v>
      </c>
      <c r="S1097" s="68">
        <v>2274429</v>
      </c>
      <c r="T1097" s="69">
        <v>1408242</v>
      </c>
      <c r="U1097" s="102">
        <f t="shared" si="485"/>
        <v>23462.246913580246</v>
      </c>
      <c r="V1097" s="103">
        <f t="shared" si="486"/>
        <v>2508.0990259740261</v>
      </c>
      <c r="W1097" s="103">
        <f t="shared" si="487"/>
        <v>845.08590308370049</v>
      </c>
      <c r="X1097" s="103">
        <f t="shared" si="488"/>
        <v>2214.6338851022397</v>
      </c>
      <c r="Y1097" s="92">
        <f t="shared" si="489"/>
        <v>7695.311475409836</v>
      </c>
      <c r="Z1097" s="102">
        <f>Coverages!$C$10*G1097</f>
        <v>310837500</v>
      </c>
      <c r="AA1097" s="103">
        <f>Coverages!$C$12*G1097</f>
        <v>41445000</v>
      </c>
      <c r="AB1097" s="103">
        <f>Coverages!$C$14*G1097</f>
        <v>207225000</v>
      </c>
      <c r="AC1097" s="103">
        <f>Coverages!$C$16*G1097</f>
        <v>4144500</v>
      </c>
      <c r="AD1097" s="92">
        <f>Coverages!$C$18*G1097</f>
        <v>4144500</v>
      </c>
      <c r="AE1097" s="106">
        <f t="shared" si="507"/>
        <v>5.8631921824104233E-2</v>
      </c>
      <c r="AF1097" s="107">
        <f t="shared" si="490"/>
        <v>0.44589214621787909</v>
      </c>
      <c r="AG1097" s="107">
        <f t="shared" si="491"/>
        <v>0.32862830256967063</v>
      </c>
      <c r="AH1097" s="107">
        <f t="shared" si="492"/>
        <v>0.7433948606587043</v>
      </c>
      <c r="AI1097" s="108">
        <f t="shared" si="493"/>
        <v>0.13246471226927253</v>
      </c>
      <c r="AJ1097" s="106">
        <f t="shared" si="514"/>
        <v>7.3359362257104363E-2</v>
      </c>
      <c r="AK1097" s="107">
        <f t="shared" si="508"/>
        <v>0.47705179405975773</v>
      </c>
      <c r="AL1097" s="107">
        <f t="shared" si="509"/>
        <v>0.35807350014273459</v>
      </c>
      <c r="AM1097" s="107">
        <f t="shared" si="510"/>
        <v>0.77077419774503364</v>
      </c>
      <c r="AN1097" s="108">
        <f t="shared" si="511"/>
        <v>0.15371545683986002</v>
      </c>
      <c r="AO1097" s="102">
        <f t="shared" si="512"/>
        <v>1375.6366268548679</v>
      </c>
      <c r="AP1097" s="103">
        <f t="shared" si="494"/>
        <v>1118.3416576185307</v>
      </c>
      <c r="AQ1097" s="103">
        <f t="shared" si="495"/>
        <v>277.71914585595368</v>
      </c>
      <c r="AR1097" s="103">
        <f t="shared" si="496"/>
        <v>1646.3474484256244</v>
      </c>
      <c r="AS1097" s="92">
        <f t="shared" si="497"/>
        <v>1019.357220412595</v>
      </c>
      <c r="AT1097" s="102">
        <f t="shared" si="513"/>
        <v>1379.9834177138735</v>
      </c>
      <c r="AU1097" s="103">
        <f t="shared" si="498"/>
        <v>1121.8754376878326</v>
      </c>
      <c r="AV1097" s="103">
        <f t="shared" si="499"/>
        <v>278.59669376432646</v>
      </c>
      <c r="AW1097" s="103">
        <f t="shared" si="500"/>
        <v>1651.5496420135671</v>
      </c>
      <c r="AX1097" s="92">
        <f t="shared" si="501"/>
        <v>1022.5782255539609</v>
      </c>
    </row>
    <row r="1098" spans="1:50" x14ac:dyDescent="0.2">
      <c r="A1098" s="85" t="str">
        <f t="shared" si="502"/>
        <v>2009_1</v>
      </c>
      <c r="B1098" s="59">
        <v>2009</v>
      </c>
      <c r="C1098" s="59">
        <v>1</v>
      </c>
      <c r="D1098" s="83" t="str">
        <f t="shared" si="503"/>
        <v>LMA_Commercial</v>
      </c>
      <c r="E1098" s="70" t="s">
        <v>21</v>
      </c>
      <c r="F1098" s="71" t="s">
        <v>41</v>
      </c>
      <c r="G1098" s="88">
        <f t="shared" si="504"/>
        <v>1290.25</v>
      </c>
      <c r="H1098" s="72">
        <v>5161</v>
      </c>
      <c r="I1098" s="88">
        <f t="shared" si="505"/>
        <v>530292750</v>
      </c>
      <c r="J1098" s="92">
        <f t="shared" si="506"/>
        <v>2121171000</v>
      </c>
      <c r="K1098" s="67">
        <v>165</v>
      </c>
      <c r="L1098" s="68">
        <v>490</v>
      </c>
      <c r="M1098" s="68">
        <v>607</v>
      </c>
      <c r="N1098" s="68">
        <v>880</v>
      </c>
      <c r="O1098" s="69">
        <v>145</v>
      </c>
      <c r="P1098" s="67">
        <v>2498221</v>
      </c>
      <c r="Q1098" s="68">
        <v>1143994</v>
      </c>
      <c r="R1098" s="68">
        <v>580772</v>
      </c>
      <c r="S1098" s="68">
        <v>2263746</v>
      </c>
      <c r="T1098" s="69">
        <v>627727</v>
      </c>
      <c r="U1098" s="102">
        <f t="shared" si="485"/>
        <v>15140.733333333334</v>
      </c>
      <c r="V1098" s="103">
        <f t="shared" si="486"/>
        <v>2334.6816326530611</v>
      </c>
      <c r="W1098" s="103">
        <f t="shared" si="487"/>
        <v>956.79077429983522</v>
      </c>
      <c r="X1098" s="103">
        <f t="shared" si="488"/>
        <v>2572.4386363636363</v>
      </c>
      <c r="Y1098" s="92">
        <f t="shared" si="489"/>
        <v>4329.1517241379306</v>
      </c>
      <c r="Z1098" s="102">
        <f>Coverages!$C$10*G1098</f>
        <v>290306250</v>
      </c>
      <c r="AA1098" s="103">
        <f>Coverages!$C$12*G1098</f>
        <v>38707500</v>
      </c>
      <c r="AB1098" s="103">
        <f>Coverages!$C$14*G1098</f>
        <v>193537500</v>
      </c>
      <c r="AC1098" s="103">
        <f>Coverages!$C$16*G1098</f>
        <v>3870750</v>
      </c>
      <c r="AD1098" s="92">
        <f>Coverages!$C$18*G1098</f>
        <v>3870750</v>
      </c>
      <c r="AE1098" s="106">
        <f t="shared" si="507"/>
        <v>0.12788219337337725</v>
      </c>
      <c r="AF1098" s="107">
        <f t="shared" si="490"/>
        <v>0.37977136213912033</v>
      </c>
      <c r="AG1098" s="107">
        <f t="shared" si="491"/>
        <v>0.47045146289478784</v>
      </c>
      <c r="AH1098" s="107">
        <f t="shared" si="492"/>
        <v>0.68203836465801204</v>
      </c>
      <c r="AI1098" s="108">
        <f t="shared" si="493"/>
        <v>0.11238132144933152</v>
      </c>
      <c r="AJ1098" s="106">
        <f t="shared" si="514"/>
        <v>0.14954484434011661</v>
      </c>
      <c r="AK1098" s="107">
        <f t="shared" si="508"/>
        <v>0.41125290445905738</v>
      </c>
      <c r="AL1098" s="107">
        <f t="shared" si="509"/>
        <v>0.50282791717782904</v>
      </c>
      <c r="AM1098" s="107">
        <f t="shared" si="510"/>
        <v>0.71224558408656913</v>
      </c>
      <c r="AN1098" s="108">
        <f t="shared" si="511"/>
        <v>0.13286836406158073</v>
      </c>
      <c r="AO1098" s="102">
        <f t="shared" si="512"/>
        <v>1936.2301879480722</v>
      </c>
      <c r="AP1098" s="103">
        <f t="shared" si="494"/>
        <v>886.64522379383845</v>
      </c>
      <c r="AQ1098" s="103">
        <f t="shared" si="495"/>
        <v>450.12361945359424</v>
      </c>
      <c r="AR1098" s="103">
        <f t="shared" si="496"/>
        <v>1754.5018407285411</v>
      </c>
      <c r="AS1098" s="92">
        <f t="shared" si="497"/>
        <v>486.51579151327263</v>
      </c>
      <c r="AT1098" s="102">
        <f t="shared" si="513"/>
        <v>1942.3483644473019</v>
      </c>
      <c r="AU1098" s="103">
        <f t="shared" si="498"/>
        <v>889.44688033505713</v>
      </c>
      <c r="AV1098" s="103">
        <f t="shared" si="499"/>
        <v>451.54593781606525</v>
      </c>
      <c r="AW1098" s="103">
        <f t="shared" si="500"/>
        <v>1760.0457848301339</v>
      </c>
      <c r="AX1098" s="92">
        <f t="shared" si="501"/>
        <v>488.05310329607011</v>
      </c>
    </row>
    <row r="1099" spans="1:50" x14ac:dyDescent="0.2">
      <c r="A1099" s="85" t="str">
        <f t="shared" si="502"/>
        <v>2009_1</v>
      </c>
      <c r="B1099" s="59">
        <v>2009</v>
      </c>
      <c r="C1099" s="59">
        <v>1</v>
      </c>
      <c r="D1099" s="83" t="str">
        <f t="shared" si="503"/>
        <v>SYL_Commercial</v>
      </c>
      <c r="E1099" s="70" t="s">
        <v>22</v>
      </c>
      <c r="F1099" s="71" t="s">
        <v>41</v>
      </c>
      <c r="G1099" s="88">
        <f t="shared" si="504"/>
        <v>180.5</v>
      </c>
      <c r="H1099" s="72">
        <v>722</v>
      </c>
      <c r="I1099" s="88">
        <f t="shared" si="505"/>
        <v>74185500</v>
      </c>
      <c r="J1099" s="92">
        <f t="shared" si="506"/>
        <v>296742000</v>
      </c>
      <c r="K1099" s="67">
        <v>27</v>
      </c>
      <c r="L1099" s="68">
        <v>69</v>
      </c>
      <c r="M1099" s="68">
        <v>78</v>
      </c>
      <c r="N1099" s="68">
        <v>95</v>
      </c>
      <c r="O1099" s="69">
        <v>35</v>
      </c>
      <c r="P1099" s="67">
        <v>281781</v>
      </c>
      <c r="Q1099" s="68">
        <v>187972</v>
      </c>
      <c r="R1099" s="68">
        <v>62797</v>
      </c>
      <c r="S1099" s="68">
        <v>243164</v>
      </c>
      <c r="T1099" s="69">
        <v>113590</v>
      </c>
      <c r="U1099" s="102">
        <f t="shared" ref="U1099:U1162" si="515">P1099/K1099</f>
        <v>10436.333333333334</v>
      </c>
      <c r="V1099" s="103">
        <f t="shared" ref="V1099:V1162" si="516">Q1099/L1099</f>
        <v>2724.231884057971</v>
      </c>
      <c r="W1099" s="103">
        <f t="shared" ref="W1099:W1162" si="517">R1099/M1099</f>
        <v>805.08974358974353</v>
      </c>
      <c r="X1099" s="103">
        <f t="shared" ref="X1099:X1162" si="518">S1099/N1099</f>
        <v>2559.621052631579</v>
      </c>
      <c r="Y1099" s="92">
        <f t="shared" ref="Y1099:Y1162" si="519">T1099/O1099</f>
        <v>3245.4285714285716</v>
      </c>
      <c r="Z1099" s="102">
        <f>Coverages!$C$10*G1099</f>
        <v>40612500</v>
      </c>
      <c r="AA1099" s="103">
        <f>Coverages!$C$12*G1099</f>
        <v>5415000</v>
      </c>
      <c r="AB1099" s="103">
        <f>Coverages!$C$14*G1099</f>
        <v>27075000</v>
      </c>
      <c r="AC1099" s="103">
        <f>Coverages!$C$16*G1099</f>
        <v>541500</v>
      </c>
      <c r="AD1099" s="92">
        <f>Coverages!$C$18*G1099</f>
        <v>541500</v>
      </c>
      <c r="AE1099" s="106">
        <f t="shared" si="507"/>
        <v>0.14958448753462603</v>
      </c>
      <c r="AF1099" s="107">
        <f t="shared" ref="AF1099:AF1162" si="520">L1099/$G1099</f>
        <v>0.38227146814404434</v>
      </c>
      <c r="AG1099" s="107">
        <f t="shared" ref="AG1099:AG1162" si="521">M1099/$G1099</f>
        <v>0.43213296398891965</v>
      </c>
      <c r="AH1099" s="107">
        <f t="shared" ref="AH1099:AH1162" si="522">N1099/$G1099</f>
        <v>0.52631578947368418</v>
      </c>
      <c r="AI1099" s="108">
        <f t="shared" ref="AI1099:AI1162" si="523">O1099/$G1099</f>
        <v>0.19390581717451524</v>
      </c>
      <c r="AJ1099" s="106">
        <f t="shared" si="514"/>
        <v>0.21143968300300317</v>
      </c>
      <c r="AK1099" s="107">
        <f t="shared" si="508"/>
        <v>0.46654711424324702</v>
      </c>
      <c r="AL1099" s="107">
        <f t="shared" si="509"/>
        <v>0.51804407703615918</v>
      </c>
      <c r="AM1099" s="107">
        <f t="shared" si="510"/>
        <v>0.61290922527824665</v>
      </c>
      <c r="AN1099" s="108">
        <f t="shared" si="511"/>
        <v>0.26247131451247829</v>
      </c>
      <c r="AO1099" s="102">
        <f t="shared" si="512"/>
        <v>1561.1135734072022</v>
      </c>
      <c r="AP1099" s="103">
        <f t="shared" ref="AP1099:AP1162" si="524">Q1099/$G1099</f>
        <v>1041.3961218836564</v>
      </c>
      <c r="AQ1099" s="103">
        <f t="shared" ref="AQ1099:AQ1162" si="525">R1099/$G1099</f>
        <v>347.90581717451522</v>
      </c>
      <c r="AR1099" s="103">
        <f t="shared" ref="AR1099:AR1162" si="526">S1099/$G1099</f>
        <v>1347.1689750692522</v>
      </c>
      <c r="AS1099" s="92">
        <f t="shared" ref="AS1099:AS1162" si="527">T1099/$G1099</f>
        <v>629.30747922437672</v>
      </c>
      <c r="AT1099" s="102">
        <f t="shared" si="513"/>
        <v>1566.046441635835</v>
      </c>
      <c r="AU1099" s="103">
        <f t="shared" ref="AU1099:AU1162" si="528">AP1099*($AJ$2171/$AE$2171)</f>
        <v>1044.6867664149504</v>
      </c>
      <c r="AV1099" s="103">
        <f t="shared" ref="AV1099:AV1162" si="529">AQ1099*($AJ$2171/$AE$2171)</f>
        <v>349.00514369459091</v>
      </c>
      <c r="AW1099" s="103">
        <f t="shared" ref="AW1099:AW1162" si="530">AR1099*($AJ$2171/$AE$2171)</f>
        <v>1351.4258127195808</v>
      </c>
      <c r="AX1099" s="92">
        <f t="shared" ref="AX1099:AX1162" si="531">AS1099*($AJ$2171/$AE$2171)</f>
        <v>631.29598981270738</v>
      </c>
    </row>
    <row r="1100" spans="1:50" x14ac:dyDescent="0.2">
      <c r="A1100" s="85" t="str">
        <f t="shared" ref="A1100:A1163" si="532">B1100&amp;"_"&amp;C1100</f>
        <v>2009_1</v>
      </c>
      <c r="B1100" s="59">
        <v>2009</v>
      </c>
      <c r="C1100" s="59">
        <v>1</v>
      </c>
      <c r="D1100" s="83" t="str">
        <f t="shared" ref="D1100:D1163" si="533">E1100&amp;"_"&amp;F1100</f>
        <v>MYL_Commercial</v>
      </c>
      <c r="E1100" s="70" t="s">
        <v>23</v>
      </c>
      <c r="F1100" s="71" t="s">
        <v>41</v>
      </c>
      <c r="G1100" s="88">
        <f t="shared" ref="G1100:G1163" si="534">H1100/4</f>
        <v>122</v>
      </c>
      <c r="H1100" s="72">
        <v>488</v>
      </c>
      <c r="I1100" s="88">
        <f t="shared" ref="I1100:I1163" si="535">SUM(Z1100:AD1100)</f>
        <v>50142000</v>
      </c>
      <c r="J1100" s="92">
        <f t="shared" ref="J1100:J1163" si="536">I1100*4</f>
        <v>200568000</v>
      </c>
      <c r="K1100" s="67">
        <v>18</v>
      </c>
      <c r="L1100" s="68">
        <v>55</v>
      </c>
      <c r="M1100" s="68">
        <v>99</v>
      </c>
      <c r="N1100" s="68">
        <v>90</v>
      </c>
      <c r="O1100" s="69">
        <v>19</v>
      </c>
      <c r="P1100" s="67">
        <v>248980</v>
      </c>
      <c r="Q1100" s="68">
        <v>162479</v>
      </c>
      <c r="R1100" s="68">
        <v>68725</v>
      </c>
      <c r="S1100" s="68">
        <v>240378</v>
      </c>
      <c r="T1100" s="69">
        <v>70855</v>
      </c>
      <c r="U1100" s="102">
        <f t="shared" si="515"/>
        <v>13832.222222222223</v>
      </c>
      <c r="V1100" s="103">
        <f t="shared" si="516"/>
        <v>2954.1636363636362</v>
      </c>
      <c r="W1100" s="103">
        <f t="shared" si="517"/>
        <v>694.19191919191917</v>
      </c>
      <c r="X1100" s="103">
        <f t="shared" si="518"/>
        <v>2670.8666666666668</v>
      </c>
      <c r="Y1100" s="92">
        <f t="shared" si="519"/>
        <v>3729.2105263157896</v>
      </c>
      <c r="Z1100" s="102">
        <f>Coverages!$C$10*G1100</f>
        <v>27450000</v>
      </c>
      <c r="AA1100" s="103">
        <f>Coverages!$C$12*G1100</f>
        <v>3660000</v>
      </c>
      <c r="AB1100" s="103">
        <f>Coverages!$C$14*G1100</f>
        <v>18300000</v>
      </c>
      <c r="AC1100" s="103">
        <f>Coverages!$C$16*G1100</f>
        <v>366000</v>
      </c>
      <c r="AD1100" s="92">
        <f>Coverages!$C$18*G1100</f>
        <v>366000</v>
      </c>
      <c r="AE1100" s="106">
        <f t="shared" ref="AE1100:AE1163" si="537">K1100/$G1100</f>
        <v>0.14754098360655737</v>
      </c>
      <c r="AF1100" s="107">
        <f t="shared" si="520"/>
        <v>0.45081967213114754</v>
      </c>
      <c r="AG1100" s="107">
        <f t="shared" si="521"/>
        <v>0.81147540983606559</v>
      </c>
      <c r="AH1100" s="107">
        <f t="shared" si="522"/>
        <v>0.73770491803278693</v>
      </c>
      <c r="AI1100" s="108">
        <f t="shared" si="523"/>
        <v>0.15573770491803279</v>
      </c>
      <c r="AJ1100" s="106">
        <f t="shared" si="514"/>
        <v>0.22235261015031538</v>
      </c>
      <c r="AK1100" s="107">
        <f t="shared" ref="AK1100:AK1163" si="538">L1100/$G1100+2.33*(L1100*ABS(($G1100-L1100))/$G1100^3)^0.5</f>
        <v>0.55578235458362069</v>
      </c>
      <c r="AL1100" s="107">
        <f t="shared" ref="AL1100:AL1163" si="539">M1100/$G1100+2.33*(M1100*ABS(($G1100-M1100))/$G1100^3)^0.5</f>
        <v>0.8939837195844994</v>
      </c>
      <c r="AM1100" s="107">
        <f t="shared" ref="AM1100:AM1163" si="540">N1100/$G1100+2.33*(N1100*ABS(($G1100-N1100))/$G1100^3)^0.5</f>
        <v>0.83049732045820701</v>
      </c>
      <c r="AN1100" s="108">
        <f t="shared" ref="AN1100:AN1163" si="541">O1100/$G1100+2.33*(O1100*ABS(($G1100-O1100))/$G1100^3)^0.5</f>
        <v>0.23222892492980957</v>
      </c>
      <c r="AO1100" s="102">
        <f t="shared" ref="AO1100:AO1163" si="542">P1100/$G1100</f>
        <v>2040.8196721311476</v>
      </c>
      <c r="AP1100" s="103">
        <f t="shared" si="524"/>
        <v>1331.795081967213</v>
      </c>
      <c r="AQ1100" s="103">
        <f t="shared" si="525"/>
        <v>563.31967213114751</v>
      </c>
      <c r="AR1100" s="103">
        <f t="shared" si="526"/>
        <v>1970.311475409836</v>
      </c>
      <c r="AS1100" s="92">
        <f t="shared" si="527"/>
        <v>580.77868852459017</v>
      </c>
      <c r="AT1100" s="102">
        <f t="shared" ref="AT1100:AT1163" si="543">AO1100*($AJ$2171/$AE$2171)</f>
        <v>2047.2683346067756</v>
      </c>
      <c r="AU1100" s="103">
        <f t="shared" si="528"/>
        <v>1336.0033405838792</v>
      </c>
      <c r="AV1100" s="103">
        <f t="shared" si="529"/>
        <v>565.09967184452819</v>
      </c>
      <c r="AW1100" s="103">
        <f t="shared" si="530"/>
        <v>1976.5373433051147</v>
      </c>
      <c r="AX1100" s="92">
        <f t="shared" si="531"/>
        <v>582.61385592643217</v>
      </c>
    </row>
    <row r="1101" spans="1:50" x14ac:dyDescent="0.2">
      <c r="A1101" s="85" t="str">
        <f t="shared" si="532"/>
        <v>2009_1</v>
      </c>
      <c r="B1101" s="59">
        <v>2009</v>
      </c>
      <c r="C1101" s="59">
        <v>1</v>
      </c>
      <c r="D1101" s="83" t="str">
        <f t="shared" si="533"/>
        <v>MYH_Commercial</v>
      </c>
      <c r="E1101" s="70" t="s">
        <v>24</v>
      </c>
      <c r="F1101" s="71" t="s">
        <v>41</v>
      </c>
      <c r="G1101" s="88">
        <f t="shared" si="534"/>
        <v>308.5</v>
      </c>
      <c r="H1101" s="72">
        <v>1234</v>
      </c>
      <c r="I1101" s="88">
        <f t="shared" si="535"/>
        <v>126793500</v>
      </c>
      <c r="J1101" s="92">
        <f t="shared" si="536"/>
        <v>507174000</v>
      </c>
      <c r="K1101" s="67">
        <v>40</v>
      </c>
      <c r="L1101" s="68">
        <v>124</v>
      </c>
      <c r="M1101" s="68">
        <v>162</v>
      </c>
      <c r="N1101" s="68">
        <v>259</v>
      </c>
      <c r="O1101" s="69">
        <v>36</v>
      </c>
      <c r="P1101" s="67">
        <v>766034</v>
      </c>
      <c r="Q1101" s="68">
        <v>527754</v>
      </c>
      <c r="R1101" s="68">
        <v>198747</v>
      </c>
      <c r="S1101" s="68">
        <v>668881</v>
      </c>
      <c r="T1101" s="69">
        <v>166081</v>
      </c>
      <c r="U1101" s="102">
        <f t="shared" si="515"/>
        <v>19150.849999999999</v>
      </c>
      <c r="V1101" s="103">
        <f t="shared" si="516"/>
        <v>4256.0806451612907</v>
      </c>
      <c r="W1101" s="103">
        <f t="shared" si="517"/>
        <v>1226.8333333333333</v>
      </c>
      <c r="X1101" s="103">
        <f t="shared" si="518"/>
        <v>2582.5521235521237</v>
      </c>
      <c r="Y1101" s="92">
        <f t="shared" si="519"/>
        <v>4613.3611111111113</v>
      </c>
      <c r="Z1101" s="102">
        <f>Coverages!$C$10*G1101</f>
        <v>69412500</v>
      </c>
      <c r="AA1101" s="103">
        <f>Coverages!$C$12*G1101</f>
        <v>9255000</v>
      </c>
      <c r="AB1101" s="103">
        <f>Coverages!$C$14*G1101</f>
        <v>46275000</v>
      </c>
      <c r="AC1101" s="103">
        <f>Coverages!$C$16*G1101</f>
        <v>925500</v>
      </c>
      <c r="AD1101" s="92">
        <f>Coverages!$C$18*G1101</f>
        <v>925500</v>
      </c>
      <c r="AE1101" s="106">
        <f t="shared" si="537"/>
        <v>0.12965964343598055</v>
      </c>
      <c r="AF1101" s="107">
        <f t="shared" si="520"/>
        <v>0.40194489465153971</v>
      </c>
      <c r="AG1101" s="107">
        <f t="shared" si="521"/>
        <v>0.52512155591572118</v>
      </c>
      <c r="AH1101" s="107">
        <f t="shared" si="522"/>
        <v>0.83954619124797403</v>
      </c>
      <c r="AI1101" s="108">
        <f t="shared" si="523"/>
        <v>0.1166936790923825</v>
      </c>
      <c r="AJ1101" s="106">
        <f t="shared" ref="AJ1101:AJ1164" si="544">K1101/$G1101+2.33*(K1101*ABS(($G1101-K1101))/$G1101^3)^0.5</f>
        <v>0.17422273466834806</v>
      </c>
      <c r="AK1101" s="107">
        <f t="shared" si="538"/>
        <v>0.46698514381016515</v>
      </c>
      <c r="AL1101" s="107">
        <f t="shared" si="539"/>
        <v>0.59136600430029151</v>
      </c>
      <c r="AM1101" s="107">
        <f t="shared" si="540"/>
        <v>0.88823460772807872</v>
      </c>
      <c r="AN1101" s="108">
        <f t="shared" si="541"/>
        <v>0.15928368223919437</v>
      </c>
      <c r="AO1101" s="102">
        <f t="shared" si="542"/>
        <v>2483.0923824959482</v>
      </c>
      <c r="AP1101" s="103">
        <f t="shared" si="524"/>
        <v>1710.7098865478119</v>
      </c>
      <c r="AQ1101" s="103">
        <f t="shared" si="525"/>
        <v>644.23662884927069</v>
      </c>
      <c r="AR1101" s="103">
        <f t="shared" si="526"/>
        <v>2168.1717990275529</v>
      </c>
      <c r="AS1101" s="92">
        <f t="shared" si="527"/>
        <v>538.35008103727716</v>
      </c>
      <c r="AT1101" s="102">
        <f t="shared" si="543"/>
        <v>2490.9385557219234</v>
      </c>
      <c r="AU1101" s="103">
        <f t="shared" si="528"/>
        <v>1716.1154551057368</v>
      </c>
      <c r="AV1101" s="103">
        <f t="shared" si="529"/>
        <v>646.27231315328709</v>
      </c>
      <c r="AW1101" s="103">
        <f t="shared" si="530"/>
        <v>2175.0228737756238</v>
      </c>
      <c r="AX1101" s="92">
        <f t="shared" si="531"/>
        <v>540.05118085209369</v>
      </c>
    </row>
    <row r="1102" spans="1:50" x14ac:dyDescent="0.2">
      <c r="A1102" s="85" t="str">
        <f t="shared" si="532"/>
        <v>2009_1</v>
      </c>
      <c r="B1102" s="59">
        <v>2009</v>
      </c>
      <c r="C1102" s="59">
        <v>1</v>
      </c>
      <c r="D1102" s="83" t="str">
        <f t="shared" si="533"/>
        <v>LML_Commercial</v>
      </c>
      <c r="E1102" s="70" t="s">
        <v>25</v>
      </c>
      <c r="F1102" s="71" t="s">
        <v>41</v>
      </c>
      <c r="G1102" s="88">
        <f t="shared" si="534"/>
        <v>1272</v>
      </c>
      <c r="H1102" s="72">
        <v>5088</v>
      </c>
      <c r="I1102" s="88">
        <f t="shared" si="535"/>
        <v>522792000</v>
      </c>
      <c r="J1102" s="92">
        <f t="shared" si="536"/>
        <v>2091168000</v>
      </c>
      <c r="K1102" s="67">
        <v>42</v>
      </c>
      <c r="L1102" s="68">
        <v>472</v>
      </c>
      <c r="M1102" s="68">
        <v>1026</v>
      </c>
      <c r="N1102" s="68">
        <v>921</v>
      </c>
      <c r="O1102" s="69">
        <v>185</v>
      </c>
      <c r="P1102" s="67">
        <v>627297</v>
      </c>
      <c r="Q1102" s="68">
        <v>847391</v>
      </c>
      <c r="R1102" s="68">
        <v>936909</v>
      </c>
      <c r="S1102" s="68">
        <v>1527794</v>
      </c>
      <c r="T1102" s="69">
        <v>717064</v>
      </c>
      <c r="U1102" s="102">
        <f t="shared" si="515"/>
        <v>14935.642857142857</v>
      </c>
      <c r="V1102" s="103">
        <f t="shared" si="516"/>
        <v>1795.3199152542372</v>
      </c>
      <c r="W1102" s="103">
        <f t="shared" si="517"/>
        <v>913.16666666666663</v>
      </c>
      <c r="X1102" s="103">
        <f t="shared" si="518"/>
        <v>1658.8425624321389</v>
      </c>
      <c r="Y1102" s="92">
        <f t="shared" si="519"/>
        <v>3876.0216216216218</v>
      </c>
      <c r="Z1102" s="102">
        <f>Coverages!$C$10*G1102</f>
        <v>286200000</v>
      </c>
      <c r="AA1102" s="103">
        <f>Coverages!$C$12*G1102</f>
        <v>38160000</v>
      </c>
      <c r="AB1102" s="103">
        <f>Coverages!$C$14*G1102</f>
        <v>190800000</v>
      </c>
      <c r="AC1102" s="103">
        <f>Coverages!$C$16*G1102</f>
        <v>3816000</v>
      </c>
      <c r="AD1102" s="92">
        <f>Coverages!$C$18*G1102</f>
        <v>3816000</v>
      </c>
      <c r="AE1102" s="106">
        <f t="shared" si="537"/>
        <v>3.3018867924528301E-2</v>
      </c>
      <c r="AF1102" s="107">
        <f t="shared" si="520"/>
        <v>0.37106918238993708</v>
      </c>
      <c r="AG1102" s="107">
        <f t="shared" si="521"/>
        <v>0.80660377358490565</v>
      </c>
      <c r="AH1102" s="107">
        <f t="shared" si="522"/>
        <v>0.72405660377358494</v>
      </c>
      <c r="AI1102" s="108">
        <f t="shared" si="523"/>
        <v>0.14544025157232704</v>
      </c>
      <c r="AJ1102" s="106">
        <f t="shared" si="544"/>
        <v>4.4692404677330898E-2</v>
      </c>
      <c r="AK1102" s="107">
        <f t="shared" si="538"/>
        <v>0.40262949140673088</v>
      </c>
      <c r="AL1102" s="107">
        <f t="shared" si="539"/>
        <v>0.83240655290062759</v>
      </c>
      <c r="AM1102" s="107">
        <f t="shared" si="540"/>
        <v>0.75325833688285859</v>
      </c>
      <c r="AN1102" s="108">
        <f t="shared" si="541"/>
        <v>0.16847194602031521</v>
      </c>
      <c r="AO1102" s="102">
        <f t="shared" si="542"/>
        <v>493.15801886792451</v>
      </c>
      <c r="AP1102" s="103">
        <f t="shared" si="524"/>
        <v>666.18789308176099</v>
      </c>
      <c r="AQ1102" s="103">
        <f t="shared" si="525"/>
        <v>736.56367924528297</v>
      </c>
      <c r="AR1102" s="103">
        <f t="shared" si="526"/>
        <v>1201.0959119496856</v>
      </c>
      <c r="AS1102" s="92">
        <f t="shared" si="527"/>
        <v>563.72955974842762</v>
      </c>
      <c r="AT1102" s="102">
        <f t="shared" si="543"/>
        <v>494.71631902264011</v>
      </c>
      <c r="AU1102" s="103">
        <f t="shared" si="528"/>
        <v>668.29293985610332</v>
      </c>
      <c r="AV1102" s="103">
        <f t="shared" si="529"/>
        <v>738.89110220387261</v>
      </c>
      <c r="AW1102" s="103">
        <f t="shared" si="530"/>
        <v>1204.891182175071</v>
      </c>
      <c r="AX1102" s="92">
        <f t="shared" si="531"/>
        <v>565.51085464086452</v>
      </c>
    </row>
    <row r="1103" spans="1:50" x14ac:dyDescent="0.2">
      <c r="A1103" s="85" t="str">
        <f t="shared" si="532"/>
        <v>2009_1</v>
      </c>
      <c r="B1103" s="59">
        <v>2009</v>
      </c>
      <c r="C1103" s="59">
        <v>1</v>
      </c>
      <c r="D1103" s="83" t="str">
        <f t="shared" si="533"/>
        <v>MSA_Commercial</v>
      </c>
      <c r="E1103" s="70" t="s">
        <v>26</v>
      </c>
      <c r="F1103" s="71" t="s">
        <v>41</v>
      </c>
      <c r="G1103" s="88">
        <f t="shared" si="534"/>
        <v>1035.75</v>
      </c>
      <c r="H1103" s="72">
        <v>4143</v>
      </c>
      <c r="I1103" s="88">
        <f t="shared" si="535"/>
        <v>425693250</v>
      </c>
      <c r="J1103" s="92">
        <f t="shared" si="536"/>
        <v>1702773000</v>
      </c>
      <c r="K1103" s="67">
        <v>67</v>
      </c>
      <c r="L1103" s="68">
        <v>455</v>
      </c>
      <c r="M1103" s="68">
        <v>524</v>
      </c>
      <c r="N1103" s="68">
        <v>1067</v>
      </c>
      <c r="O1103" s="69">
        <v>196</v>
      </c>
      <c r="P1103" s="67">
        <v>1174495</v>
      </c>
      <c r="Q1103" s="68">
        <v>1364453</v>
      </c>
      <c r="R1103" s="68">
        <v>670972</v>
      </c>
      <c r="S1103" s="68">
        <v>2637160</v>
      </c>
      <c r="T1103" s="69">
        <v>627855</v>
      </c>
      <c r="U1103" s="102">
        <f t="shared" si="515"/>
        <v>17529.776119402984</v>
      </c>
      <c r="V1103" s="103">
        <f t="shared" si="516"/>
        <v>2998.7978021978024</v>
      </c>
      <c r="W1103" s="103">
        <f t="shared" si="517"/>
        <v>1280.4809160305344</v>
      </c>
      <c r="X1103" s="103">
        <f t="shared" si="518"/>
        <v>2471.5651358950327</v>
      </c>
      <c r="Y1103" s="92">
        <f t="shared" si="519"/>
        <v>3203.341836734694</v>
      </c>
      <c r="Z1103" s="102">
        <f>Coverages!$C$10*G1103</f>
        <v>233043750</v>
      </c>
      <c r="AA1103" s="103">
        <f>Coverages!$C$12*G1103</f>
        <v>31072500</v>
      </c>
      <c r="AB1103" s="103">
        <f>Coverages!$C$14*G1103</f>
        <v>155362500</v>
      </c>
      <c r="AC1103" s="103">
        <f>Coverages!$C$16*G1103</f>
        <v>3107250</v>
      </c>
      <c r="AD1103" s="92">
        <f>Coverages!$C$18*G1103</f>
        <v>3107250</v>
      </c>
      <c r="AE1103" s="106">
        <f t="shared" si="537"/>
        <v>6.4687424571566496E-2</v>
      </c>
      <c r="AF1103" s="107">
        <f t="shared" si="520"/>
        <v>0.43929519671735456</v>
      </c>
      <c r="AG1103" s="107">
        <f t="shared" si="521"/>
        <v>0.5059135891865798</v>
      </c>
      <c r="AH1103" s="107">
        <f t="shared" si="522"/>
        <v>1.0301713734009172</v>
      </c>
      <c r="AI1103" s="108">
        <f t="shared" si="523"/>
        <v>0.18923485397055273</v>
      </c>
      <c r="AJ1103" s="106">
        <f t="shared" si="544"/>
        <v>8.2495491006563393E-2</v>
      </c>
      <c r="AK1103" s="107">
        <f t="shared" si="538"/>
        <v>0.47522656996300205</v>
      </c>
      <c r="AL1103" s="107">
        <f t="shared" si="539"/>
        <v>0.54211021408210014</v>
      </c>
      <c r="AM1103" s="107">
        <f t="shared" si="540"/>
        <v>1.0429351950948209</v>
      </c>
      <c r="AN1103" s="108">
        <f t="shared" si="541"/>
        <v>0.21759291612198658</v>
      </c>
      <c r="AO1103" s="102">
        <f t="shared" si="542"/>
        <v>1133.9560704803282</v>
      </c>
      <c r="AP1103" s="103">
        <f t="shared" si="524"/>
        <v>1317.357470432054</v>
      </c>
      <c r="AQ1103" s="103">
        <f t="shared" si="525"/>
        <v>647.81269611392713</v>
      </c>
      <c r="AR1103" s="103">
        <f t="shared" si="526"/>
        <v>2546.1356504948103</v>
      </c>
      <c r="AS1103" s="92">
        <f t="shared" si="527"/>
        <v>606.18392469225194</v>
      </c>
      <c r="AT1103" s="102">
        <f t="shared" si="543"/>
        <v>1137.5391895871137</v>
      </c>
      <c r="AU1103" s="103">
        <f t="shared" si="528"/>
        <v>1321.5201085144731</v>
      </c>
      <c r="AV1103" s="103">
        <f t="shared" si="529"/>
        <v>649.8596802163014</v>
      </c>
      <c r="AW1103" s="103">
        <f t="shared" si="530"/>
        <v>2554.1810303249931</v>
      </c>
      <c r="AX1103" s="92">
        <f t="shared" si="531"/>
        <v>608.09936856114098</v>
      </c>
    </row>
    <row r="1104" spans="1:50" x14ac:dyDescent="0.2">
      <c r="A1104" s="85" t="str">
        <f t="shared" si="532"/>
        <v>2009_1</v>
      </c>
      <c r="B1104" s="59">
        <v>2009</v>
      </c>
      <c r="C1104" s="59">
        <v>1</v>
      </c>
      <c r="D1104" s="83" t="str">
        <f t="shared" si="533"/>
        <v>LYA_Commercial</v>
      </c>
      <c r="E1104" s="70" t="s">
        <v>27</v>
      </c>
      <c r="F1104" s="71" t="s">
        <v>41</v>
      </c>
      <c r="G1104" s="88">
        <f t="shared" si="534"/>
        <v>295.25</v>
      </c>
      <c r="H1104" s="72">
        <v>1181</v>
      </c>
      <c r="I1104" s="88">
        <f t="shared" si="535"/>
        <v>121347750</v>
      </c>
      <c r="J1104" s="92">
        <f t="shared" si="536"/>
        <v>485391000</v>
      </c>
      <c r="K1104" s="67">
        <v>35</v>
      </c>
      <c r="L1104" s="68">
        <v>126</v>
      </c>
      <c r="M1104" s="68">
        <v>166</v>
      </c>
      <c r="N1104" s="68">
        <v>208</v>
      </c>
      <c r="O1104" s="69">
        <v>57</v>
      </c>
      <c r="P1104" s="67">
        <v>644214</v>
      </c>
      <c r="Q1104" s="68">
        <v>352889</v>
      </c>
      <c r="R1104" s="68">
        <v>136837</v>
      </c>
      <c r="S1104" s="68">
        <v>525923</v>
      </c>
      <c r="T1104" s="69">
        <v>378126</v>
      </c>
      <c r="U1104" s="102">
        <f t="shared" si="515"/>
        <v>18406.114285714284</v>
      </c>
      <c r="V1104" s="103">
        <f t="shared" si="516"/>
        <v>2800.7063492063494</v>
      </c>
      <c r="W1104" s="103">
        <f t="shared" si="517"/>
        <v>824.31927710843377</v>
      </c>
      <c r="X1104" s="103">
        <f t="shared" si="518"/>
        <v>2528.4759615384614</v>
      </c>
      <c r="Y1104" s="92">
        <f t="shared" si="519"/>
        <v>6633.7894736842109</v>
      </c>
      <c r="Z1104" s="102">
        <f>Coverages!$C$10*G1104</f>
        <v>66431250</v>
      </c>
      <c r="AA1104" s="103">
        <f>Coverages!$C$12*G1104</f>
        <v>8857500</v>
      </c>
      <c r="AB1104" s="103">
        <f>Coverages!$C$14*G1104</f>
        <v>44287500</v>
      </c>
      <c r="AC1104" s="103">
        <f>Coverages!$C$16*G1104</f>
        <v>885750</v>
      </c>
      <c r="AD1104" s="92">
        <f>Coverages!$C$18*G1104</f>
        <v>885750</v>
      </c>
      <c r="AE1104" s="106">
        <f t="shared" si="537"/>
        <v>0.11854360711261643</v>
      </c>
      <c r="AF1104" s="107">
        <f t="shared" si="520"/>
        <v>0.42675698560541914</v>
      </c>
      <c r="AG1104" s="107">
        <f t="shared" si="521"/>
        <v>0.56223539373412368</v>
      </c>
      <c r="AH1104" s="107">
        <f t="shared" si="522"/>
        <v>0.70448772226926337</v>
      </c>
      <c r="AI1104" s="108">
        <f t="shared" si="523"/>
        <v>0.19305673158340389</v>
      </c>
      <c r="AJ1104" s="106">
        <f t="shared" si="544"/>
        <v>0.16237653216165754</v>
      </c>
      <c r="AK1104" s="107">
        <f t="shared" si="538"/>
        <v>0.49382580674005999</v>
      </c>
      <c r="AL1104" s="107">
        <f t="shared" si="539"/>
        <v>0.62950832964790304</v>
      </c>
      <c r="AM1104" s="107">
        <f t="shared" si="540"/>
        <v>0.7663584817153406</v>
      </c>
      <c r="AN1104" s="108">
        <f t="shared" si="541"/>
        <v>0.24657782090353347</v>
      </c>
      <c r="AO1104" s="102">
        <f t="shared" si="542"/>
        <v>2181.9271803556308</v>
      </c>
      <c r="AP1104" s="103">
        <f t="shared" si="524"/>
        <v>1195.22099915326</v>
      </c>
      <c r="AQ1104" s="103">
        <f t="shared" si="525"/>
        <v>463.4614733276884</v>
      </c>
      <c r="AR1104" s="103">
        <f t="shared" si="526"/>
        <v>1781.2802709568164</v>
      </c>
      <c r="AS1104" s="92">
        <f t="shared" si="527"/>
        <v>1280.6977138018628</v>
      </c>
      <c r="AT1104" s="102">
        <f t="shared" si="543"/>
        <v>2188.8217199000378</v>
      </c>
      <c r="AU1104" s="103">
        <f t="shared" si="528"/>
        <v>1198.9977055975257</v>
      </c>
      <c r="AV1104" s="103">
        <f t="shared" si="529"/>
        <v>464.92593716678226</v>
      </c>
      <c r="AW1104" s="103">
        <f t="shared" si="530"/>
        <v>1786.9088305981982</v>
      </c>
      <c r="AX1104" s="92">
        <f t="shared" si="531"/>
        <v>1284.7445129396781</v>
      </c>
    </row>
    <row r="1105" spans="1:50" x14ac:dyDescent="0.2">
      <c r="A1105" s="85" t="str">
        <f t="shared" si="532"/>
        <v>2009_1</v>
      </c>
      <c r="B1105" s="59">
        <v>2009</v>
      </c>
      <c r="C1105" s="59">
        <v>1</v>
      </c>
      <c r="D1105" s="83" t="str">
        <f t="shared" si="533"/>
        <v>MMA_Commercial</v>
      </c>
      <c r="E1105" s="70" t="s">
        <v>28</v>
      </c>
      <c r="F1105" s="71" t="s">
        <v>41</v>
      </c>
      <c r="G1105" s="88">
        <f t="shared" si="534"/>
        <v>1387.5</v>
      </c>
      <c r="H1105" s="72">
        <v>5550</v>
      </c>
      <c r="I1105" s="88">
        <f t="shared" si="535"/>
        <v>570262500</v>
      </c>
      <c r="J1105" s="92">
        <f t="shared" si="536"/>
        <v>2281050000</v>
      </c>
      <c r="K1105" s="67">
        <v>168</v>
      </c>
      <c r="L1105" s="68">
        <v>625</v>
      </c>
      <c r="M1105" s="68">
        <v>984</v>
      </c>
      <c r="N1105" s="68">
        <v>1214</v>
      </c>
      <c r="O1105" s="69">
        <v>246</v>
      </c>
      <c r="P1105" s="67">
        <v>2084187</v>
      </c>
      <c r="Q1105" s="68">
        <v>1848531</v>
      </c>
      <c r="R1105" s="68">
        <v>1079936</v>
      </c>
      <c r="S1105" s="68">
        <v>3319349</v>
      </c>
      <c r="T1105" s="69">
        <v>2004135</v>
      </c>
      <c r="U1105" s="102">
        <f t="shared" si="515"/>
        <v>12405.875</v>
      </c>
      <c r="V1105" s="103">
        <f t="shared" si="516"/>
        <v>2957.6496000000002</v>
      </c>
      <c r="W1105" s="103">
        <f t="shared" si="517"/>
        <v>1097.4959349593496</v>
      </c>
      <c r="X1105" s="103">
        <f t="shared" si="518"/>
        <v>2734.2248764415158</v>
      </c>
      <c r="Y1105" s="92">
        <f t="shared" si="519"/>
        <v>8146.8902439024387</v>
      </c>
      <c r="Z1105" s="102">
        <f>Coverages!$C$10*G1105</f>
        <v>312187500</v>
      </c>
      <c r="AA1105" s="103">
        <f>Coverages!$C$12*G1105</f>
        <v>41625000</v>
      </c>
      <c r="AB1105" s="103">
        <f>Coverages!$C$14*G1105</f>
        <v>208125000</v>
      </c>
      <c r="AC1105" s="103">
        <f>Coverages!$C$16*G1105</f>
        <v>4162500</v>
      </c>
      <c r="AD1105" s="92">
        <f>Coverages!$C$18*G1105</f>
        <v>4162500</v>
      </c>
      <c r="AE1105" s="106">
        <f t="shared" si="537"/>
        <v>0.12108108108108108</v>
      </c>
      <c r="AF1105" s="107">
        <f t="shared" si="520"/>
        <v>0.45045045045045046</v>
      </c>
      <c r="AG1105" s="107">
        <f t="shared" si="521"/>
        <v>0.70918918918918916</v>
      </c>
      <c r="AH1105" s="107">
        <f t="shared" si="522"/>
        <v>0.8749549549549549</v>
      </c>
      <c r="AI1105" s="108">
        <f t="shared" si="523"/>
        <v>0.17729729729729729</v>
      </c>
      <c r="AJ1105" s="106">
        <f t="shared" si="544"/>
        <v>0.14148680359004573</v>
      </c>
      <c r="AK1105" s="107">
        <f t="shared" si="538"/>
        <v>0.48157236930431474</v>
      </c>
      <c r="AL1105" s="107">
        <f t="shared" si="539"/>
        <v>0.73759621409760867</v>
      </c>
      <c r="AM1105" s="107">
        <f t="shared" si="540"/>
        <v>0.89564519437842538</v>
      </c>
      <c r="AN1105" s="108">
        <f t="shared" si="541"/>
        <v>0.20118706598927943</v>
      </c>
      <c r="AO1105" s="102">
        <f t="shared" si="542"/>
        <v>1502.1167567567568</v>
      </c>
      <c r="AP1105" s="103">
        <f t="shared" si="524"/>
        <v>1332.2745945945946</v>
      </c>
      <c r="AQ1105" s="103">
        <f t="shared" si="525"/>
        <v>778.33225225225226</v>
      </c>
      <c r="AR1105" s="103">
        <f t="shared" si="526"/>
        <v>2392.3236036036037</v>
      </c>
      <c r="AS1105" s="92">
        <f t="shared" si="527"/>
        <v>1444.4216216216216</v>
      </c>
      <c r="AT1105" s="102">
        <f t="shared" si="543"/>
        <v>1506.8632045177164</v>
      </c>
      <c r="AU1105" s="103">
        <f t="shared" si="528"/>
        <v>1336.4843683941695</v>
      </c>
      <c r="AV1105" s="103">
        <f t="shared" si="529"/>
        <v>780.79165719488924</v>
      </c>
      <c r="AW1105" s="103">
        <f t="shared" si="530"/>
        <v>2399.8829620627503</v>
      </c>
      <c r="AX1105" s="92">
        <f t="shared" si="531"/>
        <v>1448.9857620194894</v>
      </c>
    </row>
    <row r="1106" spans="1:50" x14ac:dyDescent="0.2">
      <c r="A1106" s="85" t="str">
        <f t="shared" si="532"/>
        <v>2009_1</v>
      </c>
      <c r="B1106" s="59">
        <v>2009</v>
      </c>
      <c r="C1106" s="59">
        <v>1</v>
      </c>
      <c r="D1106" s="83" t="str">
        <f t="shared" si="533"/>
        <v>LYH_Commercial</v>
      </c>
      <c r="E1106" s="70" t="s">
        <v>29</v>
      </c>
      <c r="F1106" s="71" t="s">
        <v>41</v>
      </c>
      <c r="G1106" s="88">
        <f t="shared" si="534"/>
        <v>195</v>
      </c>
      <c r="H1106" s="72">
        <v>780</v>
      </c>
      <c r="I1106" s="88">
        <f t="shared" si="535"/>
        <v>80145000</v>
      </c>
      <c r="J1106" s="92">
        <f t="shared" si="536"/>
        <v>320580000</v>
      </c>
      <c r="K1106" s="67">
        <v>27</v>
      </c>
      <c r="L1106" s="68">
        <v>92</v>
      </c>
      <c r="M1106" s="68">
        <v>105</v>
      </c>
      <c r="N1106" s="68">
        <v>173</v>
      </c>
      <c r="O1106" s="69">
        <v>43</v>
      </c>
      <c r="P1106" s="67">
        <v>428687</v>
      </c>
      <c r="Q1106" s="68">
        <v>273863</v>
      </c>
      <c r="R1106" s="68">
        <v>135138</v>
      </c>
      <c r="S1106" s="68">
        <v>435998</v>
      </c>
      <c r="T1106" s="69">
        <v>247367</v>
      </c>
      <c r="U1106" s="102">
        <f t="shared" si="515"/>
        <v>15877.296296296296</v>
      </c>
      <c r="V1106" s="103">
        <f t="shared" si="516"/>
        <v>2976.771739130435</v>
      </c>
      <c r="W1106" s="103">
        <f t="shared" si="517"/>
        <v>1287.0285714285715</v>
      </c>
      <c r="X1106" s="103">
        <f t="shared" si="518"/>
        <v>2520.2196531791906</v>
      </c>
      <c r="Y1106" s="92">
        <f t="shared" si="519"/>
        <v>5752.7209302325582</v>
      </c>
      <c r="Z1106" s="102">
        <f>Coverages!$C$10*G1106</f>
        <v>43875000</v>
      </c>
      <c r="AA1106" s="103">
        <f>Coverages!$C$12*G1106</f>
        <v>5850000</v>
      </c>
      <c r="AB1106" s="103">
        <f>Coverages!$C$14*G1106</f>
        <v>29250000</v>
      </c>
      <c r="AC1106" s="103">
        <f>Coverages!$C$16*G1106</f>
        <v>585000</v>
      </c>
      <c r="AD1106" s="92">
        <f>Coverages!$C$18*G1106</f>
        <v>585000</v>
      </c>
      <c r="AE1106" s="106">
        <f t="shared" si="537"/>
        <v>0.13846153846153847</v>
      </c>
      <c r="AF1106" s="107">
        <f t="shared" si="520"/>
        <v>0.47179487179487178</v>
      </c>
      <c r="AG1106" s="107">
        <f t="shared" si="521"/>
        <v>0.53846153846153844</v>
      </c>
      <c r="AH1106" s="107">
        <f t="shared" si="522"/>
        <v>0.88717948717948714</v>
      </c>
      <c r="AI1106" s="108">
        <f t="shared" si="523"/>
        <v>0.22051282051282051</v>
      </c>
      <c r="AJ1106" s="106">
        <f t="shared" si="544"/>
        <v>0.19609046459235713</v>
      </c>
      <c r="AK1106" s="107">
        <f t="shared" si="538"/>
        <v>0.55508941100752196</v>
      </c>
      <c r="AL1106" s="107">
        <f t="shared" si="539"/>
        <v>0.6216417284983814</v>
      </c>
      <c r="AM1106" s="107">
        <f t="shared" si="540"/>
        <v>0.93996787467056819</v>
      </c>
      <c r="AN1106" s="108">
        <f t="shared" si="541"/>
        <v>0.28968955000013241</v>
      </c>
      <c r="AO1106" s="102">
        <f t="shared" si="542"/>
        <v>2198.394871794872</v>
      </c>
      <c r="AP1106" s="103">
        <f t="shared" si="524"/>
        <v>1404.425641025641</v>
      </c>
      <c r="AQ1106" s="103">
        <f t="shared" si="525"/>
        <v>693.01538461538462</v>
      </c>
      <c r="AR1106" s="103">
        <f t="shared" si="526"/>
        <v>2235.8871794871793</v>
      </c>
      <c r="AS1106" s="92">
        <f t="shared" si="527"/>
        <v>1268.5487179487179</v>
      </c>
      <c r="AT1106" s="102">
        <f t="shared" si="543"/>
        <v>2205.341446600059</v>
      </c>
      <c r="AU1106" s="103">
        <f t="shared" si="528"/>
        <v>1408.8634005468602</v>
      </c>
      <c r="AV1106" s="103">
        <f t="shared" si="529"/>
        <v>695.20520195536312</v>
      </c>
      <c r="AW1106" s="103">
        <f t="shared" si="530"/>
        <v>2242.9522239646462</v>
      </c>
      <c r="AX1106" s="92">
        <f t="shared" si="531"/>
        <v>1272.5571282103651</v>
      </c>
    </row>
    <row r="1107" spans="1:50" x14ac:dyDescent="0.2">
      <c r="A1107" s="85" t="str">
        <f t="shared" si="532"/>
        <v>2009_1</v>
      </c>
      <c r="B1107" s="59">
        <v>2009</v>
      </c>
      <c r="C1107" s="59">
        <v>1</v>
      </c>
      <c r="D1107" s="83" t="str">
        <f t="shared" si="533"/>
        <v>SSA_Commercial</v>
      </c>
      <c r="E1107" s="70" t="s">
        <v>30</v>
      </c>
      <c r="F1107" s="71" t="s">
        <v>41</v>
      </c>
      <c r="G1107" s="88">
        <f t="shared" si="534"/>
        <v>316</v>
      </c>
      <c r="H1107" s="72">
        <v>1264</v>
      </c>
      <c r="I1107" s="88">
        <f t="shared" si="535"/>
        <v>129876000</v>
      </c>
      <c r="J1107" s="92">
        <f t="shared" si="536"/>
        <v>519504000</v>
      </c>
      <c r="K1107" s="67">
        <v>43</v>
      </c>
      <c r="L1107" s="68">
        <v>140</v>
      </c>
      <c r="M1107" s="68">
        <v>297</v>
      </c>
      <c r="N1107" s="68">
        <v>322</v>
      </c>
      <c r="O1107" s="69">
        <v>51</v>
      </c>
      <c r="P1107" s="67">
        <v>860924</v>
      </c>
      <c r="Q1107" s="68">
        <v>253910</v>
      </c>
      <c r="R1107" s="68">
        <v>256511</v>
      </c>
      <c r="S1107" s="68">
        <v>1080903</v>
      </c>
      <c r="T1107" s="69">
        <v>250760</v>
      </c>
      <c r="U1107" s="102">
        <f t="shared" si="515"/>
        <v>20021.488372093023</v>
      </c>
      <c r="V1107" s="103">
        <f t="shared" si="516"/>
        <v>1813.6428571428571</v>
      </c>
      <c r="W1107" s="103">
        <f t="shared" si="517"/>
        <v>863.67340067340069</v>
      </c>
      <c r="X1107" s="103">
        <f t="shared" si="518"/>
        <v>3356.8416149068321</v>
      </c>
      <c r="Y1107" s="92">
        <f t="shared" si="519"/>
        <v>4916.8627450980393</v>
      </c>
      <c r="Z1107" s="102">
        <f>Coverages!$C$10*G1107</f>
        <v>71100000</v>
      </c>
      <c r="AA1107" s="103">
        <f>Coverages!$C$12*G1107</f>
        <v>9480000</v>
      </c>
      <c r="AB1107" s="103">
        <f>Coverages!$C$14*G1107</f>
        <v>47400000</v>
      </c>
      <c r="AC1107" s="103">
        <f>Coverages!$C$16*G1107</f>
        <v>948000</v>
      </c>
      <c r="AD1107" s="92">
        <f>Coverages!$C$18*G1107</f>
        <v>948000</v>
      </c>
      <c r="AE1107" s="106">
        <f t="shared" si="537"/>
        <v>0.13607594936708861</v>
      </c>
      <c r="AF1107" s="107">
        <f t="shared" si="520"/>
        <v>0.44303797468354428</v>
      </c>
      <c r="AG1107" s="107">
        <f t="shared" si="521"/>
        <v>0.939873417721519</v>
      </c>
      <c r="AH1107" s="107">
        <f t="shared" si="522"/>
        <v>1.018987341772152</v>
      </c>
      <c r="AI1107" s="108">
        <f t="shared" si="523"/>
        <v>0.16139240506329114</v>
      </c>
      <c r="AJ1107" s="106">
        <f t="shared" si="544"/>
        <v>0.18101675446817406</v>
      </c>
      <c r="AK1107" s="107">
        <f t="shared" si="538"/>
        <v>0.50814766786995191</v>
      </c>
      <c r="AL1107" s="107">
        <f t="shared" si="539"/>
        <v>0.97103218892501775</v>
      </c>
      <c r="AM1107" s="107">
        <f t="shared" si="540"/>
        <v>1.0372191128092461</v>
      </c>
      <c r="AN1107" s="108">
        <f t="shared" si="541"/>
        <v>0.20961308413980284</v>
      </c>
      <c r="AO1107" s="102">
        <f t="shared" si="542"/>
        <v>2724.4430379746836</v>
      </c>
      <c r="AP1107" s="103">
        <f t="shared" si="524"/>
        <v>803.51265822784808</v>
      </c>
      <c r="AQ1107" s="103">
        <f t="shared" si="525"/>
        <v>811.74367088607596</v>
      </c>
      <c r="AR1107" s="103">
        <f t="shared" si="526"/>
        <v>3420.5791139240505</v>
      </c>
      <c r="AS1107" s="92">
        <f t="shared" si="527"/>
        <v>793.54430379746839</v>
      </c>
      <c r="AT1107" s="102">
        <f t="shared" si="543"/>
        <v>2733.0518405190192</v>
      </c>
      <c r="AU1107" s="103">
        <f t="shared" si="528"/>
        <v>806.05162921022543</v>
      </c>
      <c r="AV1107" s="103">
        <f t="shared" si="529"/>
        <v>814.30865054682431</v>
      </c>
      <c r="AW1107" s="103">
        <f t="shared" si="530"/>
        <v>3431.3875946919002</v>
      </c>
      <c r="AX1107" s="92">
        <f t="shared" si="531"/>
        <v>796.0517763804346</v>
      </c>
    </row>
    <row r="1108" spans="1:50" x14ac:dyDescent="0.2">
      <c r="A1108" s="85" t="str">
        <f t="shared" si="532"/>
        <v>2009_1</v>
      </c>
      <c r="B1108" s="59">
        <v>2009</v>
      </c>
      <c r="C1108" s="59">
        <v>1</v>
      </c>
      <c r="D1108" s="83" t="str">
        <f t="shared" si="533"/>
        <v>MML_Commercial</v>
      </c>
      <c r="E1108" s="70" t="s">
        <v>31</v>
      </c>
      <c r="F1108" s="71" t="s">
        <v>41</v>
      </c>
      <c r="G1108" s="88">
        <f t="shared" si="534"/>
        <v>1132.75</v>
      </c>
      <c r="H1108" s="72">
        <v>4531</v>
      </c>
      <c r="I1108" s="88">
        <f t="shared" si="535"/>
        <v>465560250</v>
      </c>
      <c r="J1108" s="92">
        <f t="shared" si="536"/>
        <v>1862241000</v>
      </c>
      <c r="K1108" s="67">
        <v>115</v>
      </c>
      <c r="L1108" s="68">
        <v>541</v>
      </c>
      <c r="M1108" s="68">
        <v>1122</v>
      </c>
      <c r="N1108" s="68">
        <v>850</v>
      </c>
      <c r="O1108" s="69">
        <v>179</v>
      </c>
      <c r="P1108" s="67">
        <v>1643397</v>
      </c>
      <c r="Q1108" s="68">
        <v>1552934</v>
      </c>
      <c r="R1108" s="68">
        <v>635624</v>
      </c>
      <c r="S1108" s="68">
        <v>2381269</v>
      </c>
      <c r="T1108" s="69">
        <v>308540</v>
      </c>
      <c r="U1108" s="102">
        <f t="shared" si="515"/>
        <v>14290.408695652173</v>
      </c>
      <c r="V1108" s="103">
        <f t="shared" si="516"/>
        <v>2870.4879852125691</v>
      </c>
      <c r="W1108" s="103">
        <f t="shared" si="517"/>
        <v>566.50980392156862</v>
      </c>
      <c r="X1108" s="103">
        <f t="shared" si="518"/>
        <v>2801.4929411764706</v>
      </c>
      <c r="Y1108" s="92">
        <f t="shared" si="519"/>
        <v>1723.6871508379888</v>
      </c>
      <c r="Z1108" s="102">
        <f>Coverages!$C$10*G1108</f>
        <v>254868750</v>
      </c>
      <c r="AA1108" s="103">
        <f>Coverages!$C$12*G1108</f>
        <v>33982500</v>
      </c>
      <c r="AB1108" s="103">
        <f>Coverages!$C$14*G1108</f>
        <v>169912500</v>
      </c>
      <c r="AC1108" s="103">
        <f>Coverages!$C$16*G1108</f>
        <v>3398250</v>
      </c>
      <c r="AD1108" s="92">
        <f>Coverages!$C$18*G1108</f>
        <v>3398250</v>
      </c>
      <c r="AE1108" s="106">
        <f t="shared" si="537"/>
        <v>0.10152284263959391</v>
      </c>
      <c r="AF1108" s="107">
        <f t="shared" si="520"/>
        <v>0.47759876406974178</v>
      </c>
      <c r="AG1108" s="107">
        <f t="shared" si="521"/>
        <v>0.99050982123151621</v>
      </c>
      <c r="AH1108" s="107">
        <f t="shared" si="522"/>
        <v>0.75038622820569412</v>
      </c>
      <c r="AI1108" s="108">
        <f t="shared" si="523"/>
        <v>0.15802251158684616</v>
      </c>
      <c r="AJ1108" s="106">
        <f t="shared" si="544"/>
        <v>0.12243141068131892</v>
      </c>
      <c r="AK1108" s="107">
        <f t="shared" si="538"/>
        <v>0.51217857231048036</v>
      </c>
      <c r="AL1108" s="107">
        <f t="shared" si="539"/>
        <v>0.99722187574930066</v>
      </c>
      <c r="AM1108" s="107">
        <f t="shared" si="540"/>
        <v>0.78034786840570125</v>
      </c>
      <c r="AN1108" s="108">
        <f t="shared" si="541"/>
        <v>0.18327467585045881</v>
      </c>
      <c r="AO1108" s="102">
        <f t="shared" si="542"/>
        <v>1450.80291326418</v>
      </c>
      <c r="AP1108" s="103">
        <f t="shared" si="524"/>
        <v>1370.9415140145663</v>
      </c>
      <c r="AQ1108" s="103">
        <f t="shared" si="525"/>
        <v>561.13352460825422</v>
      </c>
      <c r="AR1108" s="103">
        <f t="shared" si="526"/>
        <v>2102.2017214742882</v>
      </c>
      <c r="AS1108" s="92">
        <f t="shared" si="527"/>
        <v>272.38137276539396</v>
      </c>
      <c r="AT1108" s="102">
        <f t="shared" si="543"/>
        <v>1455.3872175190133</v>
      </c>
      <c r="AU1108" s="103">
        <f t="shared" si="528"/>
        <v>1375.2734690708767</v>
      </c>
      <c r="AV1108" s="103">
        <f t="shared" si="529"/>
        <v>562.90661644648571</v>
      </c>
      <c r="AW1108" s="103">
        <f t="shared" si="530"/>
        <v>2108.8443413699083</v>
      </c>
      <c r="AX1108" s="92">
        <f t="shared" si="531"/>
        <v>273.24205416787083</v>
      </c>
    </row>
    <row r="1109" spans="1:50" x14ac:dyDescent="0.2">
      <c r="A1109" s="85" t="str">
        <f t="shared" si="532"/>
        <v>2009_1</v>
      </c>
      <c r="B1109" s="59">
        <v>2009</v>
      </c>
      <c r="C1109" s="59">
        <v>1</v>
      </c>
      <c r="D1109" s="83" t="str">
        <f t="shared" si="533"/>
        <v>LMH_Commercial</v>
      </c>
      <c r="E1109" s="70" t="s">
        <v>32</v>
      </c>
      <c r="F1109" s="71" t="s">
        <v>41</v>
      </c>
      <c r="G1109" s="88">
        <f t="shared" si="534"/>
        <v>1158.25</v>
      </c>
      <c r="H1109" s="72">
        <v>4633</v>
      </c>
      <c r="I1109" s="88">
        <f t="shared" si="535"/>
        <v>476040750</v>
      </c>
      <c r="J1109" s="92">
        <f t="shared" si="536"/>
        <v>1904163000</v>
      </c>
      <c r="K1109" s="67">
        <v>79</v>
      </c>
      <c r="L1109" s="68">
        <v>604</v>
      </c>
      <c r="M1109" s="68">
        <v>1015</v>
      </c>
      <c r="N1109" s="68">
        <v>1264</v>
      </c>
      <c r="O1109" s="69">
        <v>233</v>
      </c>
      <c r="P1109" s="67">
        <v>2413676</v>
      </c>
      <c r="Q1109" s="68">
        <v>1969928</v>
      </c>
      <c r="R1109" s="68">
        <v>421119</v>
      </c>
      <c r="S1109" s="68">
        <v>3792369</v>
      </c>
      <c r="T1109" s="69">
        <v>1761256</v>
      </c>
      <c r="U1109" s="102">
        <f t="shared" si="515"/>
        <v>30552.860759493669</v>
      </c>
      <c r="V1109" s="103">
        <f t="shared" si="516"/>
        <v>3261.4701986754967</v>
      </c>
      <c r="W1109" s="103">
        <f t="shared" si="517"/>
        <v>414.89556650246305</v>
      </c>
      <c r="X1109" s="103">
        <f t="shared" si="518"/>
        <v>3000.2919303797466</v>
      </c>
      <c r="Y1109" s="92">
        <f t="shared" si="519"/>
        <v>7559.038626609442</v>
      </c>
      <c r="Z1109" s="102">
        <f>Coverages!$C$10*G1109</f>
        <v>260606250</v>
      </c>
      <c r="AA1109" s="103">
        <f>Coverages!$C$12*G1109</f>
        <v>34747500</v>
      </c>
      <c r="AB1109" s="103">
        <f>Coverages!$C$14*G1109</f>
        <v>173737500</v>
      </c>
      <c r="AC1109" s="103">
        <f>Coverages!$C$16*G1109</f>
        <v>3474750</v>
      </c>
      <c r="AD1109" s="92">
        <f>Coverages!$C$18*G1109</f>
        <v>3474750</v>
      </c>
      <c r="AE1109" s="106">
        <f t="shared" si="537"/>
        <v>6.820634578027196E-2</v>
      </c>
      <c r="AF1109" s="107">
        <f t="shared" si="520"/>
        <v>0.52147636520612994</v>
      </c>
      <c r="AG1109" s="107">
        <f t="shared" si="521"/>
        <v>0.87632203755665872</v>
      </c>
      <c r="AH1109" s="107">
        <f t="shared" si="522"/>
        <v>1.0913015324843514</v>
      </c>
      <c r="AI1109" s="108">
        <f t="shared" si="523"/>
        <v>0.20116555147852364</v>
      </c>
      <c r="AJ1109" s="106">
        <f t="shared" si="544"/>
        <v>8.5465798956071787E-2</v>
      </c>
      <c r="AK1109" s="107">
        <f t="shared" si="538"/>
        <v>0.5556761818693704</v>
      </c>
      <c r="AL1109" s="107">
        <f t="shared" si="539"/>
        <v>0.89886094157666929</v>
      </c>
      <c r="AM1109" s="107">
        <f t="shared" si="540"/>
        <v>1.1129121005303844</v>
      </c>
      <c r="AN1109" s="108">
        <f t="shared" si="541"/>
        <v>0.22861034483296289</v>
      </c>
      <c r="AO1109" s="102">
        <f t="shared" si="542"/>
        <v>2083.898985538528</v>
      </c>
      <c r="AP1109" s="103">
        <f t="shared" si="524"/>
        <v>1700.7796244334124</v>
      </c>
      <c r="AQ1109" s="103">
        <f t="shared" si="525"/>
        <v>363.58212821066263</v>
      </c>
      <c r="AR1109" s="103">
        <f t="shared" si="526"/>
        <v>3274.2231815238506</v>
      </c>
      <c r="AS1109" s="92">
        <f t="shared" si="527"/>
        <v>1520.6181739693502</v>
      </c>
      <c r="AT1109" s="102">
        <f t="shared" si="543"/>
        <v>2090.4837717274067</v>
      </c>
      <c r="AU1109" s="103">
        <f t="shared" si="528"/>
        <v>1706.1538149575283</v>
      </c>
      <c r="AV1109" s="103">
        <f t="shared" si="529"/>
        <v>364.73098935651421</v>
      </c>
      <c r="AW1109" s="103">
        <f t="shared" si="530"/>
        <v>3284.5692010452494</v>
      </c>
      <c r="AX1109" s="92">
        <f t="shared" si="531"/>
        <v>1525.4230832379844</v>
      </c>
    </row>
    <row r="1110" spans="1:50" x14ac:dyDescent="0.2">
      <c r="A1110" s="85" t="str">
        <f t="shared" si="532"/>
        <v>2009_1</v>
      </c>
      <c r="B1110" s="59">
        <v>2009</v>
      </c>
      <c r="C1110" s="59">
        <v>1</v>
      </c>
      <c r="D1110" s="83" t="str">
        <f t="shared" si="533"/>
        <v>SSL_Commercial</v>
      </c>
      <c r="E1110" s="70" t="s">
        <v>33</v>
      </c>
      <c r="F1110" s="71" t="s">
        <v>41</v>
      </c>
      <c r="G1110" s="88">
        <f t="shared" si="534"/>
        <v>576.5</v>
      </c>
      <c r="H1110" s="72">
        <v>2306</v>
      </c>
      <c r="I1110" s="88">
        <f t="shared" si="535"/>
        <v>236941500</v>
      </c>
      <c r="J1110" s="92">
        <f t="shared" si="536"/>
        <v>947766000</v>
      </c>
      <c r="K1110" s="67">
        <v>82</v>
      </c>
      <c r="L1110" s="68">
        <v>227</v>
      </c>
      <c r="M1110" s="68">
        <v>618</v>
      </c>
      <c r="N1110" s="68">
        <v>388</v>
      </c>
      <c r="O1110" s="69">
        <v>82</v>
      </c>
      <c r="P1110" s="67">
        <v>912690</v>
      </c>
      <c r="Q1110" s="68">
        <v>619932</v>
      </c>
      <c r="R1110" s="68">
        <v>538430</v>
      </c>
      <c r="S1110" s="68">
        <v>964877</v>
      </c>
      <c r="T1110" s="69">
        <v>168891</v>
      </c>
      <c r="U1110" s="102">
        <f t="shared" si="515"/>
        <v>11130.365853658537</v>
      </c>
      <c r="V1110" s="103">
        <f t="shared" si="516"/>
        <v>2730.9779735682819</v>
      </c>
      <c r="W1110" s="103">
        <f t="shared" si="517"/>
        <v>871.24595469255667</v>
      </c>
      <c r="X1110" s="103">
        <f t="shared" si="518"/>
        <v>2486.7963917525772</v>
      </c>
      <c r="Y1110" s="92">
        <f t="shared" si="519"/>
        <v>2059.6463414634145</v>
      </c>
      <c r="Z1110" s="102">
        <f>Coverages!$C$10*G1110</f>
        <v>129712500</v>
      </c>
      <c r="AA1110" s="103">
        <f>Coverages!$C$12*G1110</f>
        <v>17295000</v>
      </c>
      <c r="AB1110" s="103">
        <f>Coverages!$C$14*G1110</f>
        <v>86475000</v>
      </c>
      <c r="AC1110" s="103">
        <f>Coverages!$C$16*G1110</f>
        <v>1729500</v>
      </c>
      <c r="AD1110" s="92">
        <f>Coverages!$C$18*G1110</f>
        <v>1729500</v>
      </c>
      <c r="AE1110" s="106">
        <f t="shared" si="537"/>
        <v>0.14223764093668689</v>
      </c>
      <c r="AF1110" s="107">
        <f t="shared" si="520"/>
        <v>0.39375542064180397</v>
      </c>
      <c r="AG1110" s="107">
        <f t="shared" si="521"/>
        <v>1.0719861231569818</v>
      </c>
      <c r="AH1110" s="107">
        <f t="shared" si="522"/>
        <v>0.67302688638334773</v>
      </c>
      <c r="AI1110" s="108">
        <f t="shared" si="523"/>
        <v>0.14223764093668689</v>
      </c>
      <c r="AJ1110" s="106">
        <f t="shared" si="544"/>
        <v>0.17613352985409517</v>
      </c>
      <c r="AK1110" s="107">
        <f t="shared" si="538"/>
        <v>0.44116798794667822</v>
      </c>
      <c r="AL1110" s="107">
        <f t="shared" si="539"/>
        <v>1.0989433516307949</v>
      </c>
      <c r="AM1110" s="107">
        <f t="shared" si="540"/>
        <v>0.7185496368045784</v>
      </c>
      <c r="AN1110" s="108">
        <f t="shared" si="541"/>
        <v>0.17613352985409517</v>
      </c>
      <c r="AO1110" s="102">
        <f t="shared" si="542"/>
        <v>1583.1569817866434</v>
      </c>
      <c r="AP1110" s="103">
        <f t="shared" si="524"/>
        <v>1075.3373807458804</v>
      </c>
      <c r="AQ1110" s="103">
        <f t="shared" si="525"/>
        <v>933.96357328707722</v>
      </c>
      <c r="AR1110" s="103">
        <f t="shared" si="526"/>
        <v>1673.6808326105811</v>
      </c>
      <c r="AS1110" s="92">
        <f t="shared" si="527"/>
        <v>292.95923677363402</v>
      </c>
      <c r="AT1110" s="102">
        <f t="shared" si="543"/>
        <v>1588.1595036463111</v>
      </c>
      <c r="AU1110" s="103">
        <f t="shared" si="528"/>
        <v>1078.7352742053326</v>
      </c>
      <c r="AV1110" s="103">
        <f t="shared" si="529"/>
        <v>936.91474821492875</v>
      </c>
      <c r="AW1110" s="103">
        <f t="shared" si="530"/>
        <v>1678.9693953037086</v>
      </c>
      <c r="AX1110" s="92">
        <f t="shared" si="531"/>
        <v>293.88494092225091</v>
      </c>
    </row>
    <row r="1111" spans="1:50" x14ac:dyDescent="0.2">
      <c r="A1111" s="85" t="str">
        <f t="shared" si="532"/>
        <v>2009_1</v>
      </c>
      <c r="B1111" s="59">
        <v>2009</v>
      </c>
      <c r="C1111" s="59">
        <v>1</v>
      </c>
      <c r="D1111" s="83" t="str">
        <f t="shared" si="533"/>
        <v>SSH_Commercial</v>
      </c>
      <c r="E1111" s="70" t="s">
        <v>34</v>
      </c>
      <c r="F1111" s="71" t="s">
        <v>41</v>
      </c>
      <c r="G1111" s="88">
        <f t="shared" si="534"/>
        <v>478.75</v>
      </c>
      <c r="H1111" s="72">
        <v>1915</v>
      </c>
      <c r="I1111" s="88">
        <f t="shared" si="535"/>
        <v>196766250</v>
      </c>
      <c r="J1111" s="92">
        <f t="shared" si="536"/>
        <v>787065000</v>
      </c>
      <c r="K1111" s="67">
        <v>57</v>
      </c>
      <c r="L1111" s="68">
        <v>262</v>
      </c>
      <c r="M1111" s="68">
        <v>336</v>
      </c>
      <c r="N1111" s="68">
        <v>390</v>
      </c>
      <c r="O1111" s="69">
        <v>60</v>
      </c>
      <c r="P1111" s="67">
        <v>731963</v>
      </c>
      <c r="Q1111" s="68">
        <v>967206</v>
      </c>
      <c r="R1111" s="68">
        <v>342261</v>
      </c>
      <c r="S1111" s="68">
        <v>1365837</v>
      </c>
      <c r="T1111" s="69">
        <v>190546</v>
      </c>
      <c r="U1111" s="102">
        <f t="shared" si="515"/>
        <v>12841.456140350878</v>
      </c>
      <c r="V1111" s="103">
        <f t="shared" si="516"/>
        <v>3691.6259541984732</v>
      </c>
      <c r="W1111" s="103">
        <f t="shared" si="517"/>
        <v>1018.6339285714286</v>
      </c>
      <c r="X1111" s="103">
        <f t="shared" si="518"/>
        <v>3502.146153846154</v>
      </c>
      <c r="Y1111" s="92">
        <f t="shared" si="519"/>
        <v>3175.7666666666669</v>
      </c>
      <c r="Z1111" s="102">
        <f>Coverages!$C$10*G1111</f>
        <v>107718750</v>
      </c>
      <c r="AA1111" s="103">
        <f>Coverages!$C$12*G1111</f>
        <v>14362500</v>
      </c>
      <c r="AB1111" s="103">
        <f>Coverages!$C$14*G1111</f>
        <v>71812500</v>
      </c>
      <c r="AC1111" s="103">
        <f>Coverages!$C$16*G1111</f>
        <v>1436250</v>
      </c>
      <c r="AD1111" s="92">
        <f>Coverages!$C$18*G1111</f>
        <v>1436250</v>
      </c>
      <c r="AE1111" s="106">
        <f t="shared" si="537"/>
        <v>0.11906005221932114</v>
      </c>
      <c r="AF1111" s="107">
        <f t="shared" si="520"/>
        <v>0.54725848563968671</v>
      </c>
      <c r="AG1111" s="107">
        <f t="shared" si="521"/>
        <v>0.70182767624020892</v>
      </c>
      <c r="AH1111" s="107">
        <f t="shared" si="522"/>
        <v>0.81462140992167098</v>
      </c>
      <c r="AI1111" s="108">
        <f t="shared" si="523"/>
        <v>0.12532637075718014</v>
      </c>
      <c r="AJ1111" s="106">
        <f t="shared" si="544"/>
        <v>0.15354723462209807</v>
      </c>
      <c r="AK1111" s="107">
        <f t="shared" si="538"/>
        <v>0.60026423019572361</v>
      </c>
      <c r="AL1111" s="107">
        <f t="shared" si="539"/>
        <v>0.75054130002143071</v>
      </c>
      <c r="AM1111" s="107">
        <f t="shared" si="540"/>
        <v>0.85600319539296754</v>
      </c>
      <c r="AN1111" s="108">
        <f t="shared" si="541"/>
        <v>0.16058340486461742</v>
      </c>
      <c r="AO1111" s="102">
        <f t="shared" si="542"/>
        <v>1528.9044386422977</v>
      </c>
      <c r="AP1111" s="103">
        <f t="shared" si="524"/>
        <v>2020.2736292428199</v>
      </c>
      <c r="AQ1111" s="103">
        <f t="shared" si="525"/>
        <v>714.9054830287206</v>
      </c>
      <c r="AR1111" s="103">
        <f t="shared" si="526"/>
        <v>2852.9232375979113</v>
      </c>
      <c r="AS1111" s="92">
        <f t="shared" si="527"/>
        <v>398.00731070496084</v>
      </c>
      <c r="AT1111" s="102">
        <f t="shared" si="543"/>
        <v>1533.7355311767976</v>
      </c>
      <c r="AU1111" s="103">
        <f t="shared" si="528"/>
        <v>2026.6573695219372</v>
      </c>
      <c r="AV1111" s="103">
        <f t="shared" si="529"/>
        <v>717.16446956485765</v>
      </c>
      <c r="AW1111" s="103">
        <f t="shared" si="530"/>
        <v>2861.9380169433753</v>
      </c>
      <c r="AX1111" s="92">
        <f t="shared" si="531"/>
        <v>399.26494989994586</v>
      </c>
    </row>
    <row r="1112" spans="1:50" x14ac:dyDescent="0.2">
      <c r="A1112" s="85" t="str">
        <f t="shared" si="532"/>
        <v>2009_1</v>
      </c>
      <c r="B1112" s="59">
        <v>2009</v>
      </c>
      <c r="C1112" s="59">
        <v>1</v>
      </c>
      <c r="D1112" s="83" t="str">
        <f t="shared" si="533"/>
        <v>MMH_Commercial</v>
      </c>
      <c r="E1112" s="70" t="s">
        <v>35</v>
      </c>
      <c r="F1112" s="71" t="s">
        <v>41</v>
      </c>
      <c r="G1112" s="88">
        <f t="shared" si="534"/>
        <v>968</v>
      </c>
      <c r="H1112" s="72">
        <v>3872</v>
      </c>
      <c r="I1112" s="88">
        <f t="shared" si="535"/>
        <v>397848000</v>
      </c>
      <c r="J1112" s="92">
        <f t="shared" si="536"/>
        <v>1591392000</v>
      </c>
      <c r="K1112" s="67">
        <v>163</v>
      </c>
      <c r="L1112" s="68">
        <v>529</v>
      </c>
      <c r="M1112" s="68">
        <v>530</v>
      </c>
      <c r="N1112" s="68">
        <v>1024</v>
      </c>
      <c r="O1112" s="69">
        <v>214</v>
      </c>
      <c r="P1112" s="67">
        <v>1755220</v>
      </c>
      <c r="Q1112" s="68">
        <v>1508610</v>
      </c>
      <c r="R1112" s="68">
        <v>679799</v>
      </c>
      <c r="S1112" s="68">
        <v>2470735</v>
      </c>
      <c r="T1112" s="69">
        <v>495515</v>
      </c>
      <c r="U1112" s="102">
        <f t="shared" si="515"/>
        <v>10768.220858895706</v>
      </c>
      <c r="V1112" s="103">
        <f t="shared" si="516"/>
        <v>2851.8147448015125</v>
      </c>
      <c r="W1112" s="103">
        <f t="shared" si="517"/>
        <v>1282.6396226415095</v>
      </c>
      <c r="X1112" s="103">
        <f t="shared" si="518"/>
        <v>2412.8271484375</v>
      </c>
      <c r="Y1112" s="92">
        <f t="shared" si="519"/>
        <v>2315.4906542056074</v>
      </c>
      <c r="Z1112" s="102">
        <f>Coverages!$C$10*G1112</f>
        <v>217800000</v>
      </c>
      <c r="AA1112" s="103">
        <f>Coverages!$C$12*G1112</f>
        <v>29040000</v>
      </c>
      <c r="AB1112" s="103">
        <f>Coverages!$C$14*G1112</f>
        <v>145200000</v>
      </c>
      <c r="AC1112" s="103">
        <f>Coverages!$C$16*G1112</f>
        <v>2904000</v>
      </c>
      <c r="AD1112" s="92">
        <f>Coverages!$C$18*G1112</f>
        <v>2904000</v>
      </c>
      <c r="AE1112" s="106">
        <f t="shared" si="537"/>
        <v>0.16838842975206611</v>
      </c>
      <c r="AF1112" s="107">
        <f t="shared" si="520"/>
        <v>0.54648760330578516</v>
      </c>
      <c r="AG1112" s="107">
        <f t="shared" si="521"/>
        <v>0.5475206611570248</v>
      </c>
      <c r="AH1112" s="107">
        <f t="shared" si="522"/>
        <v>1.0578512396694215</v>
      </c>
      <c r="AI1112" s="108">
        <f t="shared" si="523"/>
        <v>0.22107438016528927</v>
      </c>
      <c r="AJ1112" s="106">
        <f t="shared" si="544"/>
        <v>0.19641272033057131</v>
      </c>
      <c r="AK1112" s="107">
        <f t="shared" si="538"/>
        <v>0.5837699277226549</v>
      </c>
      <c r="AL1112" s="107">
        <f t="shared" si="539"/>
        <v>0.5847956802960792</v>
      </c>
      <c r="AM1112" s="107">
        <f t="shared" si="540"/>
        <v>1.0763774622232323</v>
      </c>
      <c r="AN1112" s="108">
        <f t="shared" si="541"/>
        <v>0.25215111947434871</v>
      </c>
      <c r="AO1112" s="102">
        <f t="shared" si="542"/>
        <v>1813.2438016528927</v>
      </c>
      <c r="AP1112" s="103">
        <f t="shared" si="524"/>
        <v>1558.4814049586778</v>
      </c>
      <c r="AQ1112" s="103">
        <f t="shared" si="525"/>
        <v>702.27169421487599</v>
      </c>
      <c r="AR1112" s="103">
        <f t="shared" si="526"/>
        <v>2552.4121900826444</v>
      </c>
      <c r="AS1112" s="92">
        <f t="shared" si="527"/>
        <v>511.89566115702479</v>
      </c>
      <c r="AT1112" s="102">
        <f t="shared" si="543"/>
        <v>1818.9733609189857</v>
      </c>
      <c r="AU1112" s="103">
        <f t="shared" si="528"/>
        <v>1563.4059559576526</v>
      </c>
      <c r="AV1112" s="103">
        <f t="shared" si="529"/>
        <v>704.49076000693094</v>
      </c>
      <c r="AW1112" s="103">
        <f t="shared" si="530"/>
        <v>2560.4774027701196</v>
      </c>
      <c r="AX1112" s="92">
        <f t="shared" si="531"/>
        <v>513.51316925272681</v>
      </c>
    </row>
    <row r="1113" spans="1:50" x14ac:dyDescent="0.2">
      <c r="A1113" s="85" t="str">
        <f t="shared" si="532"/>
        <v>2009_1</v>
      </c>
      <c r="B1113" s="59">
        <v>2009</v>
      </c>
      <c r="C1113" s="59">
        <v>1</v>
      </c>
      <c r="D1113" s="83" t="str">
        <f t="shared" si="533"/>
        <v>SYA_Commercial</v>
      </c>
      <c r="E1113" s="70" t="s">
        <v>36</v>
      </c>
      <c r="F1113" s="71" t="s">
        <v>41</v>
      </c>
      <c r="G1113" s="88">
        <f t="shared" si="534"/>
        <v>286.75</v>
      </c>
      <c r="H1113" s="72">
        <v>1147</v>
      </c>
      <c r="I1113" s="88">
        <f t="shared" si="535"/>
        <v>117854250</v>
      </c>
      <c r="J1113" s="92">
        <f t="shared" si="536"/>
        <v>471417000</v>
      </c>
      <c r="K1113" s="67">
        <v>51</v>
      </c>
      <c r="L1113" s="68">
        <v>165</v>
      </c>
      <c r="M1113" s="68">
        <v>221</v>
      </c>
      <c r="N1113" s="68">
        <v>284</v>
      </c>
      <c r="O1113" s="69">
        <v>32</v>
      </c>
      <c r="P1113" s="67">
        <v>776514</v>
      </c>
      <c r="Q1113" s="68">
        <v>596593</v>
      </c>
      <c r="R1113" s="68">
        <v>206212</v>
      </c>
      <c r="S1113" s="68">
        <v>950604</v>
      </c>
      <c r="T1113" s="69">
        <v>146176</v>
      </c>
      <c r="U1113" s="102">
        <f t="shared" si="515"/>
        <v>15225.764705882353</v>
      </c>
      <c r="V1113" s="103">
        <f t="shared" si="516"/>
        <v>3615.7151515151513</v>
      </c>
      <c r="W1113" s="103">
        <f t="shared" si="517"/>
        <v>933.08597285067879</v>
      </c>
      <c r="X1113" s="103">
        <f t="shared" si="518"/>
        <v>3347.1971830985917</v>
      </c>
      <c r="Y1113" s="92">
        <f t="shared" si="519"/>
        <v>4568</v>
      </c>
      <c r="Z1113" s="102">
        <f>Coverages!$C$10*G1113</f>
        <v>64518750</v>
      </c>
      <c r="AA1113" s="103">
        <f>Coverages!$C$12*G1113</f>
        <v>8602500</v>
      </c>
      <c r="AB1113" s="103">
        <f>Coverages!$C$14*G1113</f>
        <v>43012500</v>
      </c>
      <c r="AC1113" s="103">
        <f>Coverages!$C$16*G1113</f>
        <v>860250</v>
      </c>
      <c r="AD1113" s="92">
        <f>Coverages!$C$18*G1113</f>
        <v>860250</v>
      </c>
      <c r="AE1113" s="106">
        <f t="shared" si="537"/>
        <v>0.17785527462946818</v>
      </c>
      <c r="AF1113" s="107">
        <f t="shared" si="520"/>
        <v>0.57541412380122059</v>
      </c>
      <c r="AG1113" s="107">
        <f t="shared" si="521"/>
        <v>0.77070619006102881</v>
      </c>
      <c r="AH1113" s="107">
        <f t="shared" si="522"/>
        <v>0.99040976460331298</v>
      </c>
      <c r="AI1113" s="108">
        <f t="shared" si="523"/>
        <v>0.11159546643417612</v>
      </c>
      <c r="AJ1113" s="106">
        <f t="shared" si="544"/>
        <v>0.23047053452041338</v>
      </c>
      <c r="AK1113" s="107">
        <f t="shared" si="538"/>
        <v>0.64342482276327928</v>
      </c>
      <c r="AL1113" s="107">
        <f t="shared" si="539"/>
        <v>0.82854838923648289</v>
      </c>
      <c r="AM1113" s="107">
        <f t="shared" si="540"/>
        <v>1.0038196880347352</v>
      </c>
      <c r="AN1113" s="108">
        <f t="shared" si="541"/>
        <v>0.15491989733783312</v>
      </c>
      <c r="AO1113" s="102">
        <f t="shared" si="542"/>
        <v>2707.9825632083698</v>
      </c>
      <c r="AP1113" s="103">
        <f t="shared" si="524"/>
        <v>2080.5335658238882</v>
      </c>
      <c r="AQ1113" s="103">
        <f t="shared" si="525"/>
        <v>719.1351351351351</v>
      </c>
      <c r="AR1113" s="103">
        <f t="shared" si="526"/>
        <v>3315.0967741935483</v>
      </c>
      <c r="AS1113" s="92">
        <f t="shared" si="527"/>
        <v>509.76809067131649</v>
      </c>
      <c r="AT1113" s="102">
        <f t="shared" si="543"/>
        <v>2716.5393532954531</v>
      </c>
      <c r="AU1113" s="103">
        <f t="shared" si="528"/>
        <v>2087.1077178268442</v>
      </c>
      <c r="AV1113" s="103">
        <f t="shared" si="529"/>
        <v>721.40748669278582</v>
      </c>
      <c r="AW1113" s="103">
        <f t="shared" si="530"/>
        <v>3325.5719477048328</v>
      </c>
      <c r="AX1113" s="92">
        <f t="shared" si="531"/>
        <v>511.37887598590129</v>
      </c>
    </row>
    <row r="1114" spans="1:50" x14ac:dyDescent="0.2">
      <c r="A1114" s="85" t="str">
        <f t="shared" si="532"/>
        <v>2009_1</v>
      </c>
      <c r="B1114" s="59">
        <v>2009</v>
      </c>
      <c r="C1114" s="59">
        <v>1</v>
      </c>
      <c r="D1114" s="83" t="str">
        <f t="shared" si="533"/>
        <v>LSH_Commercial</v>
      </c>
      <c r="E1114" s="70" t="s">
        <v>37</v>
      </c>
      <c r="F1114" s="71" t="s">
        <v>41</v>
      </c>
      <c r="G1114" s="88">
        <f t="shared" si="534"/>
        <v>434.75</v>
      </c>
      <c r="H1114" s="72">
        <v>1739</v>
      </c>
      <c r="I1114" s="88">
        <f t="shared" si="535"/>
        <v>178682250</v>
      </c>
      <c r="J1114" s="92">
        <f t="shared" si="536"/>
        <v>714729000</v>
      </c>
      <c r="K1114" s="67">
        <v>82</v>
      </c>
      <c r="L1114" s="68">
        <v>294</v>
      </c>
      <c r="M1114" s="68">
        <v>340</v>
      </c>
      <c r="N1114" s="68">
        <v>625</v>
      </c>
      <c r="O1114" s="69">
        <v>108</v>
      </c>
      <c r="P1114" s="67">
        <v>1401154</v>
      </c>
      <c r="Q1114" s="68">
        <v>850852</v>
      </c>
      <c r="R1114" s="68">
        <v>422565</v>
      </c>
      <c r="S1114" s="68">
        <v>1712133</v>
      </c>
      <c r="T1114" s="69">
        <v>532411</v>
      </c>
      <c r="U1114" s="102">
        <f t="shared" si="515"/>
        <v>17087.243902439026</v>
      </c>
      <c r="V1114" s="103">
        <f t="shared" si="516"/>
        <v>2894.0544217687075</v>
      </c>
      <c r="W1114" s="103">
        <f t="shared" si="517"/>
        <v>1242.8382352941176</v>
      </c>
      <c r="X1114" s="103">
        <f t="shared" si="518"/>
        <v>2739.4128000000001</v>
      </c>
      <c r="Y1114" s="92">
        <f t="shared" si="519"/>
        <v>4929.7314814814818</v>
      </c>
      <c r="Z1114" s="102">
        <f>Coverages!$C$10*G1114</f>
        <v>97818750</v>
      </c>
      <c r="AA1114" s="103">
        <f>Coverages!$C$12*G1114</f>
        <v>13042500</v>
      </c>
      <c r="AB1114" s="103">
        <f>Coverages!$C$14*G1114</f>
        <v>65212500</v>
      </c>
      <c r="AC1114" s="103">
        <f>Coverages!$C$16*G1114</f>
        <v>1304250</v>
      </c>
      <c r="AD1114" s="92">
        <f>Coverages!$C$18*G1114</f>
        <v>1304250</v>
      </c>
      <c r="AE1114" s="106">
        <f t="shared" si="537"/>
        <v>0.18861414606095459</v>
      </c>
      <c r="AF1114" s="107">
        <f t="shared" si="520"/>
        <v>0.6762507188039103</v>
      </c>
      <c r="AG1114" s="107">
        <f t="shared" si="521"/>
        <v>0.78205865439907996</v>
      </c>
      <c r="AH1114" s="107">
        <f t="shared" si="522"/>
        <v>1.4376078205865439</v>
      </c>
      <c r="AI1114" s="108">
        <f t="shared" si="523"/>
        <v>0.24841863139735479</v>
      </c>
      <c r="AJ1114" s="106">
        <f t="shared" si="544"/>
        <v>0.23232979930231046</v>
      </c>
      <c r="AK1114" s="107">
        <f t="shared" si="538"/>
        <v>0.72853780035494864</v>
      </c>
      <c r="AL1114" s="107">
        <f t="shared" si="539"/>
        <v>0.82819313152936003</v>
      </c>
      <c r="AM1114" s="107">
        <f t="shared" si="540"/>
        <v>1.5262415200087744</v>
      </c>
      <c r="AN1114" s="108">
        <f t="shared" si="541"/>
        <v>0.29670407335698246</v>
      </c>
      <c r="AO1114" s="102">
        <f t="shared" si="542"/>
        <v>3222.8959171937895</v>
      </c>
      <c r="AP1114" s="103">
        <f t="shared" si="524"/>
        <v>1957.1063829787233</v>
      </c>
      <c r="AQ1114" s="103">
        <f t="shared" si="525"/>
        <v>971.97239792984476</v>
      </c>
      <c r="AR1114" s="103">
        <f t="shared" si="526"/>
        <v>3938.2012650948823</v>
      </c>
      <c r="AS1114" s="92">
        <f t="shared" si="527"/>
        <v>1224.6371477860839</v>
      </c>
      <c r="AT1114" s="102">
        <f t="shared" si="543"/>
        <v>3233.0797508013707</v>
      </c>
      <c r="AU1114" s="103">
        <f t="shared" si="528"/>
        <v>1963.2905249022219</v>
      </c>
      <c r="AV1114" s="103">
        <f t="shared" si="529"/>
        <v>975.04367464060431</v>
      </c>
      <c r="AW1114" s="103">
        <f t="shared" si="530"/>
        <v>3950.6453487473923</v>
      </c>
      <c r="AX1114" s="92">
        <f t="shared" si="531"/>
        <v>1228.5068045367666</v>
      </c>
    </row>
    <row r="1115" spans="1:50" x14ac:dyDescent="0.2">
      <c r="A1115" s="85" t="str">
        <f t="shared" si="532"/>
        <v>2009_1</v>
      </c>
      <c r="B1115" s="59">
        <v>2009</v>
      </c>
      <c r="C1115" s="59">
        <v>1</v>
      </c>
      <c r="D1115" s="83" t="str">
        <f t="shared" si="533"/>
        <v>SYH_Commercial</v>
      </c>
      <c r="E1115" s="70" t="s">
        <v>38</v>
      </c>
      <c r="F1115" s="71" t="s">
        <v>41</v>
      </c>
      <c r="G1115" s="88">
        <f t="shared" si="534"/>
        <v>229.75</v>
      </c>
      <c r="H1115" s="72">
        <v>919</v>
      </c>
      <c r="I1115" s="88">
        <f t="shared" si="535"/>
        <v>94427250</v>
      </c>
      <c r="J1115" s="92">
        <f t="shared" si="536"/>
        <v>377709000</v>
      </c>
      <c r="K1115" s="67">
        <v>44</v>
      </c>
      <c r="L1115" s="68">
        <v>155</v>
      </c>
      <c r="M1115" s="68">
        <v>104</v>
      </c>
      <c r="N1115" s="68">
        <v>305</v>
      </c>
      <c r="O1115" s="69">
        <v>8</v>
      </c>
      <c r="P1115" s="67">
        <v>414552</v>
      </c>
      <c r="Q1115" s="68">
        <v>354468</v>
      </c>
      <c r="R1115" s="68">
        <v>198486</v>
      </c>
      <c r="S1115" s="68">
        <v>733978</v>
      </c>
      <c r="T1115" s="69">
        <v>33730</v>
      </c>
      <c r="U1115" s="102">
        <f t="shared" si="515"/>
        <v>9421.636363636364</v>
      </c>
      <c r="V1115" s="103">
        <f t="shared" si="516"/>
        <v>2286.8903225806453</v>
      </c>
      <c r="W1115" s="103">
        <f t="shared" si="517"/>
        <v>1908.5192307692307</v>
      </c>
      <c r="X1115" s="103">
        <f t="shared" si="518"/>
        <v>2406.4852459016392</v>
      </c>
      <c r="Y1115" s="92">
        <f t="shared" si="519"/>
        <v>4216.25</v>
      </c>
      <c r="Z1115" s="102">
        <f>Coverages!$C$10*G1115</f>
        <v>51693750</v>
      </c>
      <c r="AA1115" s="103">
        <f>Coverages!$C$12*G1115</f>
        <v>6892500</v>
      </c>
      <c r="AB1115" s="103">
        <f>Coverages!$C$14*G1115</f>
        <v>34462500</v>
      </c>
      <c r="AC1115" s="103">
        <f>Coverages!$C$16*G1115</f>
        <v>689250</v>
      </c>
      <c r="AD1115" s="92">
        <f>Coverages!$C$18*G1115</f>
        <v>689250</v>
      </c>
      <c r="AE1115" s="106">
        <f t="shared" si="537"/>
        <v>0.19151251360174101</v>
      </c>
      <c r="AF1115" s="107">
        <f t="shared" si="520"/>
        <v>0.67464635473340584</v>
      </c>
      <c r="AG1115" s="107">
        <f t="shared" si="521"/>
        <v>0.45266594124047876</v>
      </c>
      <c r="AH1115" s="107">
        <f t="shared" si="522"/>
        <v>1.3275299238302503</v>
      </c>
      <c r="AI1115" s="108">
        <f t="shared" si="523"/>
        <v>3.4820457018498369E-2</v>
      </c>
      <c r="AJ1115" s="106">
        <f t="shared" si="544"/>
        <v>0.25199970096351026</v>
      </c>
      <c r="AK1115" s="107">
        <f t="shared" si="538"/>
        <v>0.74666485753097489</v>
      </c>
      <c r="AL1115" s="107">
        <f t="shared" si="539"/>
        <v>0.52918036422189552</v>
      </c>
      <c r="AM1115" s="107">
        <f t="shared" si="540"/>
        <v>1.4288920735781672</v>
      </c>
      <c r="AN1115" s="108">
        <f t="shared" si="541"/>
        <v>6.3001005960953455E-2</v>
      </c>
      <c r="AO1115" s="102">
        <f t="shared" si="542"/>
        <v>1804.3612622415669</v>
      </c>
      <c r="AP1115" s="103">
        <f t="shared" si="524"/>
        <v>1542.8422198041349</v>
      </c>
      <c r="AQ1115" s="103">
        <f t="shared" si="525"/>
        <v>863.92165397170834</v>
      </c>
      <c r="AR1115" s="103">
        <f t="shared" si="526"/>
        <v>3194.6811751904243</v>
      </c>
      <c r="AS1115" s="92">
        <f t="shared" si="527"/>
        <v>146.81175190424375</v>
      </c>
      <c r="AT1115" s="102">
        <f t="shared" si="543"/>
        <v>1810.0627541093629</v>
      </c>
      <c r="AU1115" s="103">
        <f t="shared" si="528"/>
        <v>1547.7173534891585</v>
      </c>
      <c r="AV1115" s="103">
        <f t="shared" si="529"/>
        <v>866.65150768094475</v>
      </c>
      <c r="AW1115" s="103">
        <f t="shared" si="530"/>
        <v>3204.7758547436315</v>
      </c>
      <c r="AX1115" s="92">
        <f t="shared" si="531"/>
        <v>147.27565346713757</v>
      </c>
    </row>
    <row r="1116" spans="1:50" x14ac:dyDescent="0.2">
      <c r="A1116" s="85" t="str">
        <f t="shared" si="532"/>
        <v>2009_1</v>
      </c>
      <c r="B1116" s="59">
        <v>2009</v>
      </c>
      <c r="C1116" s="59">
        <v>1</v>
      </c>
      <c r="D1116" s="83" t="str">
        <f t="shared" si="533"/>
        <v>MSH_Commercial</v>
      </c>
      <c r="E1116" s="70" t="s">
        <v>39</v>
      </c>
      <c r="F1116" s="71" t="s">
        <v>41</v>
      </c>
      <c r="G1116" s="88">
        <f t="shared" si="534"/>
        <v>1133</v>
      </c>
      <c r="H1116" s="72">
        <v>4532</v>
      </c>
      <c r="I1116" s="88">
        <f t="shared" si="535"/>
        <v>465663000</v>
      </c>
      <c r="J1116" s="92">
        <f t="shared" si="536"/>
        <v>1862652000</v>
      </c>
      <c r="K1116" s="67">
        <v>229</v>
      </c>
      <c r="L1116" s="68">
        <v>776</v>
      </c>
      <c r="M1116" s="68">
        <v>853</v>
      </c>
      <c r="N1116" s="68">
        <v>686</v>
      </c>
      <c r="O1116" s="69">
        <v>143</v>
      </c>
      <c r="P1116" s="67">
        <v>3202073</v>
      </c>
      <c r="Q1116" s="68">
        <v>2054487</v>
      </c>
      <c r="R1116" s="68">
        <v>818276</v>
      </c>
      <c r="S1116" s="68">
        <v>1728035</v>
      </c>
      <c r="T1116" s="69">
        <v>637947</v>
      </c>
      <c r="U1116" s="102">
        <f t="shared" si="515"/>
        <v>13982.851528384279</v>
      </c>
      <c r="V1116" s="103">
        <f t="shared" si="516"/>
        <v>2647.5347938144332</v>
      </c>
      <c r="W1116" s="103">
        <f t="shared" si="517"/>
        <v>959.29191090269637</v>
      </c>
      <c r="X1116" s="103">
        <f t="shared" si="518"/>
        <v>2519.0014577259476</v>
      </c>
      <c r="Y1116" s="92">
        <f t="shared" si="519"/>
        <v>4461.1678321678319</v>
      </c>
      <c r="Z1116" s="102">
        <f>Coverages!$C$10*G1116</f>
        <v>254925000</v>
      </c>
      <c r="AA1116" s="103">
        <f>Coverages!$C$12*G1116</f>
        <v>33990000</v>
      </c>
      <c r="AB1116" s="103">
        <f>Coverages!$C$14*G1116</f>
        <v>169950000</v>
      </c>
      <c r="AC1116" s="103">
        <f>Coverages!$C$16*G1116</f>
        <v>3399000</v>
      </c>
      <c r="AD1116" s="92">
        <f>Coverages!$C$18*G1116</f>
        <v>3399000</v>
      </c>
      <c r="AE1116" s="106">
        <f t="shared" si="537"/>
        <v>0.20211827007943514</v>
      </c>
      <c r="AF1116" s="107">
        <f t="shared" si="520"/>
        <v>0.68490732568402468</v>
      </c>
      <c r="AG1116" s="107">
        <f t="shared" si="521"/>
        <v>0.75286849073256845</v>
      </c>
      <c r="AH1116" s="107">
        <f t="shared" si="522"/>
        <v>0.60547219770520744</v>
      </c>
      <c r="AI1116" s="108">
        <f t="shared" si="523"/>
        <v>0.12621359223300971</v>
      </c>
      <c r="AJ1116" s="106">
        <f t="shared" si="544"/>
        <v>0.22991623564686273</v>
      </c>
      <c r="AK1116" s="107">
        <f t="shared" si="538"/>
        <v>0.71706436265243012</v>
      </c>
      <c r="AL1116" s="107">
        <f t="shared" si="539"/>
        <v>0.78272675705866057</v>
      </c>
      <c r="AM1116" s="107">
        <f t="shared" si="540"/>
        <v>0.63930413565796085</v>
      </c>
      <c r="AN1116" s="108">
        <f t="shared" si="541"/>
        <v>0.14920135318356964</v>
      </c>
      <c r="AO1116" s="102">
        <f t="shared" si="542"/>
        <v>2826.1897616946162</v>
      </c>
      <c r="AP1116" s="103">
        <f t="shared" si="524"/>
        <v>1813.3159752868492</v>
      </c>
      <c r="AQ1116" s="103">
        <f t="shared" si="525"/>
        <v>722.22065313327448</v>
      </c>
      <c r="AR1116" s="103">
        <f t="shared" si="526"/>
        <v>1525.1853486319505</v>
      </c>
      <c r="AS1116" s="92">
        <f t="shared" si="527"/>
        <v>563.06001765225062</v>
      </c>
      <c r="AT1116" s="102">
        <f t="shared" si="543"/>
        <v>2835.1200675487398</v>
      </c>
      <c r="AU1116" s="103">
        <f t="shared" si="528"/>
        <v>1819.0457626100367</v>
      </c>
      <c r="AV1116" s="103">
        <f t="shared" si="529"/>
        <v>724.50275443236694</v>
      </c>
      <c r="AW1116" s="103">
        <f t="shared" si="530"/>
        <v>1530.004689439181</v>
      </c>
      <c r="AX1116" s="92">
        <f t="shared" si="531"/>
        <v>564.83919689916991</v>
      </c>
    </row>
    <row r="1117" spans="1:50" x14ac:dyDescent="0.2">
      <c r="A1117" s="85" t="str">
        <f t="shared" si="532"/>
        <v>2009_1</v>
      </c>
      <c r="B1117" s="59">
        <v>2009</v>
      </c>
      <c r="C1117" s="59">
        <v>1</v>
      </c>
      <c r="D1117" s="83" t="str">
        <f t="shared" si="533"/>
        <v>SMH_Commercial</v>
      </c>
      <c r="E1117" s="70" t="s">
        <v>40</v>
      </c>
      <c r="F1117" s="71" t="s">
        <v>41</v>
      </c>
      <c r="G1117" s="88">
        <f t="shared" si="534"/>
        <v>508</v>
      </c>
      <c r="H1117" s="72">
        <v>2032</v>
      </c>
      <c r="I1117" s="88">
        <f t="shared" si="535"/>
        <v>208788000</v>
      </c>
      <c r="J1117" s="92">
        <f t="shared" si="536"/>
        <v>835152000</v>
      </c>
      <c r="K1117" s="67">
        <v>81</v>
      </c>
      <c r="L1117" s="68">
        <v>348</v>
      </c>
      <c r="M1117" s="68">
        <v>760</v>
      </c>
      <c r="N1117" s="68">
        <v>755</v>
      </c>
      <c r="O1117" s="69">
        <v>115</v>
      </c>
      <c r="P1117" s="67">
        <v>916485</v>
      </c>
      <c r="Q1117" s="68">
        <v>1136280</v>
      </c>
      <c r="R1117" s="68">
        <v>529225</v>
      </c>
      <c r="S1117" s="68">
        <v>2599008</v>
      </c>
      <c r="T1117" s="69">
        <v>246941</v>
      </c>
      <c r="U1117" s="102">
        <f t="shared" si="515"/>
        <v>11314.62962962963</v>
      </c>
      <c r="V1117" s="103">
        <f t="shared" si="516"/>
        <v>3265.1724137931033</v>
      </c>
      <c r="W1117" s="103">
        <f t="shared" si="517"/>
        <v>696.34868421052636</v>
      </c>
      <c r="X1117" s="103">
        <f t="shared" si="518"/>
        <v>3442.3947019867551</v>
      </c>
      <c r="Y1117" s="92">
        <f t="shared" si="519"/>
        <v>2147.3130434782611</v>
      </c>
      <c r="Z1117" s="102">
        <f>Coverages!$C$10*G1117</f>
        <v>114300000</v>
      </c>
      <c r="AA1117" s="103">
        <f>Coverages!$C$12*G1117</f>
        <v>15240000</v>
      </c>
      <c r="AB1117" s="103">
        <f>Coverages!$C$14*G1117</f>
        <v>76200000</v>
      </c>
      <c r="AC1117" s="103">
        <f>Coverages!$C$16*G1117</f>
        <v>1524000</v>
      </c>
      <c r="AD1117" s="92">
        <f>Coverages!$C$18*G1117</f>
        <v>1524000</v>
      </c>
      <c r="AE1117" s="106">
        <f t="shared" si="537"/>
        <v>0.15944881889763779</v>
      </c>
      <c r="AF1117" s="107">
        <f t="shared" si="520"/>
        <v>0.68503937007874016</v>
      </c>
      <c r="AG1117" s="107">
        <f t="shared" si="521"/>
        <v>1.4960629921259843</v>
      </c>
      <c r="AH1117" s="107">
        <f t="shared" si="522"/>
        <v>1.4862204724409449</v>
      </c>
      <c r="AI1117" s="108">
        <f t="shared" si="523"/>
        <v>0.2263779527559055</v>
      </c>
      <c r="AJ1117" s="106">
        <f t="shared" si="544"/>
        <v>0.19729454130432755</v>
      </c>
      <c r="AK1117" s="107">
        <f t="shared" si="538"/>
        <v>0.73305802226764072</v>
      </c>
      <c r="AL1117" s="107">
        <f t="shared" si="539"/>
        <v>1.5851198604479866</v>
      </c>
      <c r="AM1117" s="107">
        <f t="shared" si="540"/>
        <v>1.5740989056084811</v>
      </c>
      <c r="AN1117" s="108">
        <f t="shared" si="541"/>
        <v>0.26963984865757734</v>
      </c>
      <c r="AO1117" s="102">
        <f t="shared" si="542"/>
        <v>1804.1043307086613</v>
      </c>
      <c r="AP1117" s="103">
        <f t="shared" si="524"/>
        <v>2236.7716535433069</v>
      </c>
      <c r="AQ1117" s="103">
        <f t="shared" si="525"/>
        <v>1041.7814960629921</v>
      </c>
      <c r="AR1117" s="103">
        <f t="shared" si="526"/>
        <v>5116.1574803149606</v>
      </c>
      <c r="AS1117" s="92">
        <f t="shared" si="527"/>
        <v>486.10433070866139</v>
      </c>
      <c r="AT1117" s="102">
        <f t="shared" si="543"/>
        <v>1809.805010714068</v>
      </c>
      <c r="AU1117" s="103">
        <f t="shared" si="528"/>
        <v>2243.8394928167741</v>
      </c>
      <c r="AV1117" s="103">
        <f t="shared" si="529"/>
        <v>1045.0733583148144</v>
      </c>
      <c r="AW1117" s="103">
        <f t="shared" si="530"/>
        <v>5132.3237164666616</v>
      </c>
      <c r="AX1117" s="92">
        <f t="shared" si="531"/>
        <v>487.6403423413833</v>
      </c>
    </row>
    <row r="1118" spans="1:50" x14ac:dyDescent="0.2">
      <c r="A1118" s="85" t="str">
        <f t="shared" si="532"/>
        <v>2009_2</v>
      </c>
      <c r="B1118" s="59">
        <v>2009</v>
      </c>
      <c r="C1118" s="59">
        <v>2</v>
      </c>
      <c r="D1118" s="83" t="str">
        <f t="shared" si="533"/>
        <v>SML_Commercial</v>
      </c>
      <c r="E1118" s="70" t="s">
        <v>13</v>
      </c>
      <c r="F1118" s="71" t="s">
        <v>41</v>
      </c>
      <c r="G1118" s="88">
        <f t="shared" si="534"/>
        <v>1142</v>
      </c>
      <c r="H1118" s="72">
        <v>4568</v>
      </c>
      <c r="I1118" s="88">
        <f t="shared" si="535"/>
        <v>469362000</v>
      </c>
      <c r="J1118" s="92">
        <f t="shared" si="536"/>
        <v>1877448000</v>
      </c>
      <c r="K1118" s="67">
        <v>32</v>
      </c>
      <c r="L1118" s="68">
        <v>550</v>
      </c>
      <c r="M1118" s="68">
        <v>306</v>
      </c>
      <c r="N1118" s="68">
        <v>803</v>
      </c>
      <c r="O1118" s="69">
        <v>126</v>
      </c>
      <c r="P1118" s="67">
        <v>450087</v>
      </c>
      <c r="Q1118" s="68">
        <v>886367</v>
      </c>
      <c r="R1118" s="68">
        <v>408630</v>
      </c>
      <c r="S1118" s="68">
        <v>1360038</v>
      </c>
      <c r="T1118" s="69">
        <v>367980</v>
      </c>
      <c r="U1118" s="102">
        <f t="shared" si="515"/>
        <v>14065.21875</v>
      </c>
      <c r="V1118" s="103">
        <f t="shared" si="516"/>
        <v>1611.5763636363636</v>
      </c>
      <c r="W1118" s="103">
        <f t="shared" si="517"/>
        <v>1335.3921568627452</v>
      </c>
      <c r="X1118" s="103">
        <f t="shared" si="518"/>
        <v>1693.6961394769614</v>
      </c>
      <c r="Y1118" s="92">
        <f t="shared" si="519"/>
        <v>2920.4761904761904</v>
      </c>
      <c r="Z1118" s="102">
        <f>Coverages!$C$10*G1118</f>
        <v>256950000</v>
      </c>
      <c r="AA1118" s="103">
        <f>Coverages!$C$12*G1118</f>
        <v>34260000</v>
      </c>
      <c r="AB1118" s="103">
        <f>Coverages!$C$14*G1118</f>
        <v>171300000</v>
      </c>
      <c r="AC1118" s="103">
        <f>Coverages!$C$16*G1118</f>
        <v>3426000</v>
      </c>
      <c r="AD1118" s="92">
        <f>Coverages!$C$18*G1118</f>
        <v>3426000</v>
      </c>
      <c r="AE1118" s="106">
        <f t="shared" si="537"/>
        <v>2.8021015761821366E-2</v>
      </c>
      <c r="AF1118" s="107">
        <f t="shared" si="520"/>
        <v>0.48161120840630472</v>
      </c>
      <c r="AG1118" s="107">
        <f t="shared" si="521"/>
        <v>0.26795096322241679</v>
      </c>
      <c r="AH1118" s="107">
        <f t="shared" si="522"/>
        <v>0.70315236427320493</v>
      </c>
      <c r="AI1118" s="108">
        <f t="shared" si="523"/>
        <v>0.11033274956217162</v>
      </c>
      <c r="AJ1118" s="106">
        <f t="shared" si="544"/>
        <v>3.9399731386117728E-2</v>
      </c>
      <c r="AK1118" s="107">
        <f t="shared" si="538"/>
        <v>0.51606198079538024</v>
      </c>
      <c r="AL1118" s="107">
        <f t="shared" si="539"/>
        <v>0.29848755878134214</v>
      </c>
      <c r="AM1118" s="107">
        <f t="shared" si="540"/>
        <v>0.73465264229556859</v>
      </c>
      <c r="AN1118" s="108">
        <f t="shared" si="541"/>
        <v>0.13193449737724006</v>
      </c>
      <c r="AO1118" s="102">
        <f t="shared" si="542"/>
        <v>394.12171628721541</v>
      </c>
      <c r="AP1118" s="103">
        <f t="shared" si="524"/>
        <v>776.15323992994752</v>
      </c>
      <c r="AQ1118" s="103">
        <f t="shared" si="525"/>
        <v>357.8196147110333</v>
      </c>
      <c r="AR1118" s="103">
        <f t="shared" si="526"/>
        <v>1190.9264448336253</v>
      </c>
      <c r="AS1118" s="92">
        <f t="shared" si="527"/>
        <v>322.22416812609458</v>
      </c>
      <c r="AT1118" s="102">
        <f t="shared" si="543"/>
        <v>395.36707762773864</v>
      </c>
      <c r="AU1118" s="103">
        <f t="shared" si="528"/>
        <v>778.6057595435235</v>
      </c>
      <c r="AV1118" s="103">
        <f t="shared" si="529"/>
        <v>358.95026723949559</v>
      </c>
      <c r="AW1118" s="103">
        <f t="shared" si="530"/>
        <v>1194.6895811758047</v>
      </c>
      <c r="AX1118" s="92">
        <f t="shared" si="531"/>
        <v>323.2423447588028</v>
      </c>
    </row>
    <row r="1119" spans="1:50" x14ac:dyDescent="0.2">
      <c r="A1119" s="85" t="str">
        <f t="shared" si="532"/>
        <v>2009_2</v>
      </c>
      <c r="B1119" s="59">
        <v>2009</v>
      </c>
      <c r="C1119" s="59">
        <v>2</v>
      </c>
      <c r="D1119" s="83" t="str">
        <f t="shared" si="533"/>
        <v>LSL_Commercial</v>
      </c>
      <c r="E1119" s="70" t="s">
        <v>15</v>
      </c>
      <c r="F1119" s="71" t="s">
        <v>41</v>
      </c>
      <c r="G1119" s="88">
        <f t="shared" si="534"/>
        <v>170.75</v>
      </c>
      <c r="H1119" s="72">
        <v>683</v>
      </c>
      <c r="I1119" s="88">
        <f t="shared" si="535"/>
        <v>70178250</v>
      </c>
      <c r="J1119" s="92">
        <f t="shared" si="536"/>
        <v>280713000</v>
      </c>
      <c r="K1119" s="67">
        <v>3</v>
      </c>
      <c r="L1119" s="68">
        <v>55</v>
      </c>
      <c r="M1119" s="68">
        <v>144</v>
      </c>
      <c r="N1119" s="68">
        <v>75</v>
      </c>
      <c r="O1119" s="69">
        <v>16</v>
      </c>
      <c r="P1119" s="67">
        <v>84191</v>
      </c>
      <c r="Q1119" s="68">
        <v>156961</v>
      </c>
      <c r="R1119" s="68">
        <v>189639</v>
      </c>
      <c r="S1119" s="68">
        <v>203330</v>
      </c>
      <c r="T1119" s="69">
        <v>80474</v>
      </c>
      <c r="U1119" s="102">
        <f t="shared" si="515"/>
        <v>28063.666666666668</v>
      </c>
      <c r="V1119" s="103">
        <f t="shared" si="516"/>
        <v>2853.8363636363638</v>
      </c>
      <c r="W1119" s="103">
        <f t="shared" si="517"/>
        <v>1316.9375</v>
      </c>
      <c r="X1119" s="103">
        <f t="shared" si="518"/>
        <v>2711.0666666666666</v>
      </c>
      <c r="Y1119" s="92">
        <f t="shared" si="519"/>
        <v>5029.625</v>
      </c>
      <c r="Z1119" s="102">
        <f>Coverages!$C$10*G1119</f>
        <v>38418750</v>
      </c>
      <c r="AA1119" s="103">
        <f>Coverages!$C$12*G1119</f>
        <v>5122500</v>
      </c>
      <c r="AB1119" s="103">
        <f>Coverages!$C$14*G1119</f>
        <v>25612500</v>
      </c>
      <c r="AC1119" s="103">
        <f>Coverages!$C$16*G1119</f>
        <v>512250</v>
      </c>
      <c r="AD1119" s="92">
        <f>Coverages!$C$18*G1119</f>
        <v>512250</v>
      </c>
      <c r="AE1119" s="106">
        <f t="shared" si="537"/>
        <v>1.7569546120058566E-2</v>
      </c>
      <c r="AF1119" s="107">
        <f t="shared" si="520"/>
        <v>0.32210834553440704</v>
      </c>
      <c r="AG1119" s="107">
        <f t="shared" si="521"/>
        <v>0.84333821376281115</v>
      </c>
      <c r="AH1119" s="107">
        <f t="shared" si="522"/>
        <v>0.43923865300146414</v>
      </c>
      <c r="AI1119" s="108">
        <f t="shared" si="523"/>
        <v>9.3704245973645683E-2</v>
      </c>
      <c r="AJ1119" s="106">
        <f t="shared" si="544"/>
        <v>4.0996010299032729E-2</v>
      </c>
      <c r="AK1119" s="107">
        <f t="shared" si="538"/>
        <v>0.40542977211750125</v>
      </c>
      <c r="AL1119" s="107">
        <f t="shared" si="539"/>
        <v>0.90815059705846046</v>
      </c>
      <c r="AM1119" s="107">
        <f t="shared" si="540"/>
        <v>0.52773286685424414</v>
      </c>
      <c r="AN1119" s="108">
        <f t="shared" si="541"/>
        <v>0.14566676214473595</v>
      </c>
      <c r="AO1119" s="102">
        <f t="shared" si="542"/>
        <v>493.06588579795022</v>
      </c>
      <c r="AP1119" s="103">
        <f t="shared" si="524"/>
        <v>919.24450951683752</v>
      </c>
      <c r="AQ1119" s="103">
        <f t="shared" si="525"/>
        <v>1110.6237188872622</v>
      </c>
      <c r="AR1119" s="103">
        <f t="shared" si="526"/>
        <v>1190.8052708638361</v>
      </c>
      <c r="AS1119" s="92">
        <f t="shared" si="527"/>
        <v>471.29721815519764</v>
      </c>
      <c r="AT1119" s="102">
        <f t="shared" si="543"/>
        <v>494.62389482695824</v>
      </c>
      <c r="AU1119" s="103">
        <f t="shared" si="528"/>
        <v>922.14917456657122</v>
      </c>
      <c r="AV1119" s="103">
        <f t="shared" si="529"/>
        <v>1114.1331115094195</v>
      </c>
      <c r="AW1119" s="103">
        <f t="shared" si="530"/>
        <v>1194.5680243157276</v>
      </c>
      <c r="AX1119" s="92">
        <f t="shared" si="531"/>
        <v>472.78644168978434</v>
      </c>
    </row>
    <row r="1120" spans="1:50" x14ac:dyDescent="0.2">
      <c r="A1120" s="85" t="str">
        <f t="shared" si="532"/>
        <v>2009_2</v>
      </c>
      <c r="B1120" s="59">
        <v>2009</v>
      </c>
      <c r="C1120" s="59">
        <v>2</v>
      </c>
      <c r="D1120" s="83" t="str">
        <f t="shared" si="533"/>
        <v>MYA_Commercial</v>
      </c>
      <c r="E1120" s="70" t="s">
        <v>16</v>
      </c>
      <c r="F1120" s="71" t="s">
        <v>41</v>
      </c>
      <c r="G1120" s="88">
        <f t="shared" si="534"/>
        <v>184.75</v>
      </c>
      <c r="H1120" s="72">
        <v>739</v>
      </c>
      <c r="I1120" s="88">
        <f t="shared" si="535"/>
        <v>75932250</v>
      </c>
      <c r="J1120" s="92">
        <f t="shared" si="536"/>
        <v>303729000</v>
      </c>
      <c r="K1120" s="67">
        <v>17</v>
      </c>
      <c r="L1120" s="68">
        <v>103</v>
      </c>
      <c r="M1120" s="68">
        <v>249</v>
      </c>
      <c r="N1120" s="68">
        <v>310</v>
      </c>
      <c r="O1120" s="69">
        <v>19</v>
      </c>
      <c r="P1120" s="67">
        <v>162772</v>
      </c>
      <c r="Q1120" s="68">
        <v>374633</v>
      </c>
      <c r="R1120" s="68">
        <v>248841</v>
      </c>
      <c r="S1120" s="68">
        <v>952580</v>
      </c>
      <c r="T1120" s="69">
        <v>84106</v>
      </c>
      <c r="U1120" s="102">
        <f t="shared" si="515"/>
        <v>9574.823529411764</v>
      </c>
      <c r="V1120" s="103">
        <f t="shared" si="516"/>
        <v>3637.2135922330099</v>
      </c>
      <c r="W1120" s="103">
        <f t="shared" si="517"/>
        <v>999.36144578313258</v>
      </c>
      <c r="X1120" s="103">
        <f t="shared" si="518"/>
        <v>3072.8387096774195</v>
      </c>
      <c r="Y1120" s="92">
        <f t="shared" si="519"/>
        <v>4426.6315789473683</v>
      </c>
      <c r="Z1120" s="102">
        <f>Coverages!$C$10*G1120</f>
        <v>41568750</v>
      </c>
      <c r="AA1120" s="103">
        <f>Coverages!$C$12*G1120</f>
        <v>5542500</v>
      </c>
      <c r="AB1120" s="103">
        <f>Coverages!$C$14*G1120</f>
        <v>27712500</v>
      </c>
      <c r="AC1120" s="103">
        <f>Coverages!$C$16*G1120</f>
        <v>554250</v>
      </c>
      <c r="AD1120" s="92">
        <f>Coverages!$C$18*G1120</f>
        <v>554250</v>
      </c>
      <c r="AE1120" s="106">
        <f t="shared" si="537"/>
        <v>9.2016238159675232E-2</v>
      </c>
      <c r="AF1120" s="107">
        <f t="shared" si="520"/>
        <v>0.55751014884979699</v>
      </c>
      <c r="AG1120" s="107">
        <f t="shared" si="521"/>
        <v>1.3477672530446549</v>
      </c>
      <c r="AH1120" s="107">
        <f t="shared" si="522"/>
        <v>1.6779431664411366</v>
      </c>
      <c r="AI1120" s="108">
        <f t="shared" si="523"/>
        <v>0.10284167794316644</v>
      </c>
      <c r="AJ1120" s="106">
        <f t="shared" si="544"/>
        <v>0.14156524746664567</v>
      </c>
      <c r="AK1120" s="107">
        <f t="shared" si="538"/>
        <v>0.64265173633572115</v>
      </c>
      <c r="AL1120" s="107">
        <f t="shared" si="539"/>
        <v>1.465126007052187</v>
      </c>
      <c r="AM1120" s="107">
        <f t="shared" si="540"/>
        <v>1.8607738001673888</v>
      </c>
      <c r="AN1120" s="108">
        <f t="shared" si="541"/>
        <v>0.15491110745480602</v>
      </c>
      <c r="AO1120" s="102">
        <f t="shared" si="542"/>
        <v>881.03924221921511</v>
      </c>
      <c r="AP1120" s="103">
        <f t="shared" si="524"/>
        <v>2027.7834912043302</v>
      </c>
      <c r="AQ1120" s="103">
        <f t="shared" si="525"/>
        <v>1346.9066305818674</v>
      </c>
      <c r="AR1120" s="103">
        <f t="shared" si="526"/>
        <v>5156.0487144790259</v>
      </c>
      <c r="AS1120" s="92">
        <f t="shared" si="527"/>
        <v>455.24221921515561</v>
      </c>
      <c r="AT1120" s="102">
        <f t="shared" si="543"/>
        <v>883.82318475879367</v>
      </c>
      <c r="AU1120" s="103">
        <f t="shared" si="528"/>
        <v>2034.1909614414099</v>
      </c>
      <c r="AV1120" s="103">
        <f t="shared" si="529"/>
        <v>1351.1626392657397</v>
      </c>
      <c r="AW1120" s="103">
        <f t="shared" si="530"/>
        <v>5172.34100052547</v>
      </c>
      <c r="AX1120" s="92">
        <f t="shared" si="531"/>
        <v>456.68071153099493</v>
      </c>
    </row>
    <row r="1121" spans="1:50" x14ac:dyDescent="0.2">
      <c r="A1121" s="85" t="str">
        <f t="shared" si="532"/>
        <v>2009_2</v>
      </c>
      <c r="B1121" s="59">
        <v>2009</v>
      </c>
      <c r="C1121" s="59">
        <v>2</v>
      </c>
      <c r="D1121" s="83" t="str">
        <f t="shared" si="533"/>
        <v>SMA_Commercial</v>
      </c>
      <c r="E1121" s="70" t="s">
        <v>17</v>
      </c>
      <c r="F1121" s="71" t="s">
        <v>41</v>
      </c>
      <c r="G1121" s="88">
        <f t="shared" si="534"/>
        <v>1248.5</v>
      </c>
      <c r="H1121" s="72">
        <v>4994</v>
      </c>
      <c r="I1121" s="88">
        <f t="shared" si="535"/>
        <v>513133500</v>
      </c>
      <c r="J1121" s="92">
        <f t="shared" si="536"/>
        <v>2052534000</v>
      </c>
      <c r="K1121" s="67">
        <v>32</v>
      </c>
      <c r="L1121" s="68">
        <v>500</v>
      </c>
      <c r="M1121" s="68">
        <v>1681</v>
      </c>
      <c r="N1121" s="68">
        <v>666</v>
      </c>
      <c r="O1121" s="69">
        <v>116</v>
      </c>
      <c r="P1121" s="67">
        <v>527479</v>
      </c>
      <c r="Q1121" s="68">
        <v>1975155</v>
      </c>
      <c r="R1121" s="68">
        <v>1475256</v>
      </c>
      <c r="S1121" s="68">
        <v>2201783</v>
      </c>
      <c r="T1121" s="69">
        <v>551544</v>
      </c>
      <c r="U1121" s="102">
        <f t="shared" si="515"/>
        <v>16483.71875</v>
      </c>
      <c r="V1121" s="103">
        <f t="shared" si="516"/>
        <v>3950.31</v>
      </c>
      <c r="W1121" s="103">
        <f t="shared" si="517"/>
        <v>877.60618679357526</v>
      </c>
      <c r="X1121" s="103">
        <f t="shared" si="518"/>
        <v>3305.9804804804803</v>
      </c>
      <c r="Y1121" s="92">
        <f t="shared" si="519"/>
        <v>4754.6896551724139</v>
      </c>
      <c r="Z1121" s="102">
        <f>Coverages!$C$10*G1121</f>
        <v>280912500</v>
      </c>
      <c r="AA1121" s="103">
        <f>Coverages!$C$12*G1121</f>
        <v>37455000</v>
      </c>
      <c r="AB1121" s="103">
        <f>Coverages!$C$14*G1121</f>
        <v>187275000</v>
      </c>
      <c r="AC1121" s="103">
        <f>Coverages!$C$16*G1121</f>
        <v>3745500</v>
      </c>
      <c r="AD1121" s="92">
        <f>Coverages!$C$18*G1121</f>
        <v>3745500</v>
      </c>
      <c r="AE1121" s="106">
        <f t="shared" si="537"/>
        <v>2.5630756908289948E-2</v>
      </c>
      <c r="AF1121" s="107">
        <f t="shared" si="520"/>
        <v>0.40048057669203041</v>
      </c>
      <c r="AG1121" s="107">
        <f t="shared" si="521"/>
        <v>1.3464156988386062</v>
      </c>
      <c r="AH1121" s="107">
        <f t="shared" si="522"/>
        <v>0.5334401281537845</v>
      </c>
      <c r="AI1121" s="108">
        <f t="shared" si="523"/>
        <v>9.2911493792551064E-2</v>
      </c>
      <c r="AJ1121" s="106">
        <f t="shared" si="544"/>
        <v>3.6051630955440429E-2</v>
      </c>
      <c r="AK1121" s="107">
        <f t="shared" si="538"/>
        <v>0.43279184499054602</v>
      </c>
      <c r="AL1121" s="107">
        <f t="shared" si="539"/>
        <v>1.391450682924797</v>
      </c>
      <c r="AM1121" s="107">
        <f t="shared" si="540"/>
        <v>0.56633727098519626</v>
      </c>
      <c r="AN1121" s="108">
        <f t="shared" si="541"/>
        <v>0.11205498754776046</v>
      </c>
      <c r="AO1121" s="102">
        <f t="shared" si="542"/>
        <v>422.49018822587107</v>
      </c>
      <c r="AP1121" s="103">
        <f t="shared" si="524"/>
        <v>1582.0224269122948</v>
      </c>
      <c r="AQ1121" s="103">
        <f t="shared" si="525"/>
        <v>1181.6227472967562</v>
      </c>
      <c r="AR1121" s="103">
        <f t="shared" si="526"/>
        <v>1763.5426511814178</v>
      </c>
      <c r="AS1121" s="92">
        <f t="shared" si="527"/>
        <v>441.76531838205847</v>
      </c>
      <c r="AT1121" s="102">
        <f t="shared" si="543"/>
        <v>423.82518938267981</v>
      </c>
      <c r="AU1121" s="103">
        <f t="shared" si="528"/>
        <v>1587.0213637607317</v>
      </c>
      <c r="AV1121" s="103">
        <f t="shared" si="529"/>
        <v>1185.356485448586</v>
      </c>
      <c r="AW1121" s="103">
        <f t="shared" si="530"/>
        <v>1769.1151627923859</v>
      </c>
      <c r="AX1121" s="92">
        <f t="shared" si="531"/>
        <v>443.16122585521083</v>
      </c>
    </row>
    <row r="1122" spans="1:50" x14ac:dyDescent="0.2">
      <c r="A1122" s="85" t="str">
        <f t="shared" si="532"/>
        <v>2009_2</v>
      </c>
      <c r="B1122" s="59">
        <v>2009</v>
      </c>
      <c r="C1122" s="59">
        <v>2</v>
      </c>
      <c r="D1122" s="83" t="str">
        <f t="shared" si="533"/>
        <v>MSL_Commercial</v>
      </c>
      <c r="E1122" s="70" t="s">
        <v>18</v>
      </c>
      <c r="F1122" s="71" t="s">
        <v>41</v>
      </c>
      <c r="G1122" s="88">
        <f t="shared" si="534"/>
        <v>550.25</v>
      </c>
      <c r="H1122" s="72">
        <v>2201</v>
      </c>
      <c r="I1122" s="88">
        <f t="shared" si="535"/>
        <v>226152750</v>
      </c>
      <c r="J1122" s="92">
        <f t="shared" si="536"/>
        <v>904611000</v>
      </c>
      <c r="K1122" s="67">
        <v>26</v>
      </c>
      <c r="L1122" s="68">
        <v>190</v>
      </c>
      <c r="M1122" s="68">
        <v>706</v>
      </c>
      <c r="N1122" s="68">
        <v>260</v>
      </c>
      <c r="O1122" s="69">
        <v>57</v>
      </c>
      <c r="P1122" s="67">
        <v>499263</v>
      </c>
      <c r="Q1122" s="68">
        <v>552861</v>
      </c>
      <c r="R1122" s="68">
        <v>1331398</v>
      </c>
      <c r="S1122" s="68">
        <v>871138</v>
      </c>
      <c r="T1122" s="69">
        <v>150332</v>
      </c>
      <c r="U1122" s="102">
        <f t="shared" si="515"/>
        <v>19202.423076923078</v>
      </c>
      <c r="V1122" s="103">
        <f t="shared" si="516"/>
        <v>2909.7947368421051</v>
      </c>
      <c r="W1122" s="103">
        <f t="shared" si="517"/>
        <v>1885.8328611898016</v>
      </c>
      <c r="X1122" s="103">
        <f t="shared" si="518"/>
        <v>3350.5307692307692</v>
      </c>
      <c r="Y1122" s="92">
        <f t="shared" si="519"/>
        <v>2637.4035087719299</v>
      </c>
      <c r="Z1122" s="102">
        <f>Coverages!$C$10*G1122</f>
        <v>123806250</v>
      </c>
      <c r="AA1122" s="103">
        <f>Coverages!$C$12*G1122</f>
        <v>16507500</v>
      </c>
      <c r="AB1122" s="103">
        <f>Coverages!$C$14*G1122</f>
        <v>82537500</v>
      </c>
      <c r="AC1122" s="103">
        <f>Coverages!$C$16*G1122</f>
        <v>1650750</v>
      </c>
      <c r="AD1122" s="92">
        <f>Coverages!$C$18*G1122</f>
        <v>1650750</v>
      </c>
      <c r="AE1122" s="106">
        <f t="shared" si="537"/>
        <v>4.7251249432076328E-2</v>
      </c>
      <c r="AF1122" s="107">
        <f t="shared" si="520"/>
        <v>0.34529759200363469</v>
      </c>
      <c r="AG1122" s="107">
        <f t="shared" si="521"/>
        <v>1.283053157655611</v>
      </c>
      <c r="AH1122" s="107">
        <f t="shared" si="522"/>
        <v>0.47251249432076331</v>
      </c>
      <c r="AI1122" s="108">
        <f t="shared" si="523"/>
        <v>0.10358927760109041</v>
      </c>
      <c r="AJ1122" s="106">
        <f t="shared" si="544"/>
        <v>6.8326451035726127E-2</v>
      </c>
      <c r="AK1122" s="107">
        <f t="shared" si="538"/>
        <v>0.39252505750023126</v>
      </c>
      <c r="AL1122" s="107">
        <f t="shared" si="539"/>
        <v>1.3429125387725998</v>
      </c>
      <c r="AM1122" s="107">
        <f t="shared" si="540"/>
        <v>0.52210186905657507</v>
      </c>
      <c r="AN1122" s="108">
        <f t="shared" si="541"/>
        <v>0.13385749321554025</v>
      </c>
      <c r="AO1122" s="102">
        <f t="shared" si="542"/>
        <v>907.33848250795097</v>
      </c>
      <c r="AP1122" s="103">
        <f t="shared" si="524"/>
        <v>1004.7451158564289</v>
      </c>
      <c r="AQ1122" s="103">
        <f t="shared" si="525"/>
        <v>2419.6238073602908</v>
      </c>
      <c r="AR1122" s="103">
        <f t="shared" si="526"/>
        <v>1583.1676510676964</v>
      </c>
      <c r="AS1122" s="92">
        <f t="shared" si="527"/>
        <v>273.20672421626534</v>
      </c>
      <c r="AT1122" s="102">
        <f t="shared" si="543"/>
        <v>910.20552642405164</v>
      </c>
      <c r="AU1122" s="103">
        <f t="shared" si="528"/>
        <v>1007.9199490936193</v>
      </c>
      <c r="AV1122" s="103">
        <f t="shared" si="529"/>
        <v>2427.2694300797966</v>
      </c>
      <c r="AW1122" s="103">
        <f t="shared" si="530"/>
        <v>1588.170206640579</v>
      </c>
      <c r="AX1122" s="92">
        <f t="shared" si="531"/>
        <v>274.07001359680277</v>
      </c>
    </row>
    <row r="1123" spans="1:50" x14ac:dyDescent="0.2">
      <c r="A1123" s="85" t="str">
        <f t="shared" si="532"/>
        <v>2009_2</v>
      </c>
      <c r="B1123" s="59">
        <v>2009</v>
      </c>
      <c r="C1123" s="59">
        <v>2</v>
      </c>
      <c r="D1123" s="83" t="str">
        <f t="shared" si="533"/>
        <v>LYL_Commercial</v>
      </c>
      <c r="E1123" s="70" t="s">
        <v>19</v>
      </c>
      <c r="F1123" s="71" t="s">
        <v>41</v>
      </c>
      <c r="G1123" s="88">
        <f t="shared" si="534"/>
        <v>196.5</v>
      </c>
      <c r="H1123" s="72">
        <v>786</v>
      </c>
      <c r="I1123" s="88">
        <f t="shared" si="535"/>
        <v>80761500</v>
      </c>
      <c r="J1123" s="92">
        <f t="shared" si="536"/>
        <v>323046000</v>
      </c>
      <c r="K1123" s="67">
        <v>18</v>
      </c>
      <c r="L1123" s="68">
        <v>80</v>
      </c>
      <c r="M1123" s="68">
        <v>143</v>
      </c>
      <c r="N1123" s="68">
        <v>103</v>
      </c>
      <c r="O1123" s="69">
        <v>32</v>
      </c>
      <c r="P1123" s="67">
        <v>351510</v>
      </c>
      <c r="Q1123" s="68">
        <v>243877</v>
      </c>
      <c r="R1123" s="68">
        <v>183938</v>
      </c>
      <c r="S1123" s="68">
        <v>306481</v>
      </c>
      <c r="T1123" s="69">
        <v>155289</v>
      </c>
      <c r="U1123" s="102">
        <f t="shared" si="515"/>
        <v>19528.333333333332</v>
      </c>
      <c r="V1123" s="103">
        <f t="shared" si="516"/>
        <v>3048.4625000000001</v>
      </c>
      <c r="W1123" s="103">
        <f t="shared" si="517"/>
        <v>1286.2797202797203</v>
      </c>
      <c r="X1123" s="103">
        <f t="shared" si="518"/>
        <v>2975.5436893203882</v>
      </c>
      <c r="Y1123" s="92">
        <f t="shared" si="519"/>
        <v>4852.78125</v>
      </c>
      <c r="Z1123" s="102">
        <f>Coverages!$C$10*G1123</f>
        <v>44212500</v>
      </c>
      <c r="AA1123" s="103">
        <f>Coverages!$C$12*G1123</f>
        <v>5895000</v>
      </c>
      <c r="AB1123" s="103">
        <f>Coverages!$C$14*G1123</f>
        <v>29475000</v>
      </c>
      <c r="AC1123" s="103">
        <f>Coverages!$C$16*G1123</f>
        <v>589500</v>
      </c>
      <c r="AD1123" s="92">
        <f>Coverages!$C$18*G1123</f>
        <v>589500</v>
      </c>
      <c r="AE1123" s="106">
        <f t="shared" si="537"/>
        <v>9.1603053435114504E-2</v>
      </c>
      <c r="AF1123" s="107">
        <f t="shared" si="520"/>
        <v>0.40712468193384221</v>
      </c>
      <c r="AG1123" s="107">
        <f t="shared" si="521"/>
        <v>0.72773536895674296</v>
      </c>
      <c r="AH1123" s="107">
        <f t="shared" si="522"/>
        <v>0.5241730279898219</v>
      </c>
      <c r="AI1123" s="108">
        <f t="shared" si="523"/>
        <v>0.16284987277353691</v>
      </c>
      <c r="AJ1123" s="106">
        <f t="shared" si="544"/>
        <v>0.13955071726369964</v>
      </c>
      <c r="AK1123" s="107">
        <f t="shared" si="538"/>
        <v>0.48878668814414217</v>
      </c>
      <c r="AL1123" s="107">
        <f t="shared" si="539"/>
        <v>0.80172263823891177</v>
      </c>
      <c r="AM1123" s="107">
        <f t="shared" si="540"/>
        <v>0.60718419257773526</v>
      </c>
      <c r="AN1123" s="108">
        <f t="shared" si="541"/>
        <v>0.22422183785382332</v>
      </c>
      <c r="AO1123" s="102">
        <f t="shared" si="542"/>
        <v>1788.854961832061</v>
      </c>
      <c r="AP1123" s="103">
        <f t="shared" si="524"/>
        <v>1241.1043256997455</v>
      </c>
      <c r="AQ1123" s="103">
        <f t="shared" si="525"/>
        <v>936.0712468193384</v>
      </c>
      <c r="AR1123" s="103">
        <f t="shared" si="526"/>
        <v>1559.6997455470737</v>
      </c>
      <c r="AS1123" s="92">
        <f t="shared" si="527"/>
        <v>790.27480916030538</v>
      </c>
      <c r="AT1123" s="102">
        <f t="shared" si="543"/>
        <v>1794.5074562803632</v>
      </c>
      <c r="AU1123" s="103">
        <f t="shared" si="528"/>
        <v>1245.0260160885498</v>
      </c>
      <c r="AV1123" s="103">
        <f t="shared" si="529"/>
        <v>939.02908165712904</v>
      </c>
      <c r="AW1123" s="103">
        <f t="shared" si="530"/>
        <v>1564.6281463066825</v>
      </c>
      <c r="AX1123" s="92">
        <f t="shared" si="531"/>
        <v>792.77195066519118</v>
      </c>
    </row>
    <row r="1124" spans="1:50" x14ac:dyDescent="0.2">
      <c r="A1124" s="85" t="str">
        <f t="shared" si="532"/>
        <v>2009_2</v>
      </c>
      <c r="B1124" s="59">
        <v>2009</v>
      </c>
      <c r="C1124" s="59">
        <v>2</v>
      </c>
      <c r="D1124" s="83" t="str">
        <f t="shared" si="533"/>
        <v>LSA_Commercial</v>
      </c>
      <c r="E1124" s="70" t="s">
        <v>20</v>
      </c>
      <c r="F1124" s="71" t="s">
        <v>41</v>
      </c>
      <c r="G1124" s="88">
        <f t="shared" si="534"/>
        <v>1386.25</v>
      </c>
      <c r="H1124" s="72">
        <v>5545</v>
      </c>
      <c r="I1124" s="88">
        <f t="shared" si="535"/>
        <v>569748750</v>
      </c>
      <c r="J1124" s="92">
        <f t="shared" si="536"/>
        <v>2278995000</v>
      </c>
      <c r="K1124" s="67">
        <v>93</v>
      </c>
      <c r="L1124" s="68">
        <v>666</v>
      </c>
      <c r="M1124" s="68">
        <v>480</v>
      </c>
      <c r="N1124" s="68">
        <v>943</v>
      </c>
      <c r="O1124" s="69">
        <v>199</v>
      </c>
      <c r="P1124" s="67">
        <v>2281233</v>
      </c>
      <c r="Q1124" s="68">
        <v>1738310</v>
      </c>
      <c r="R1124" s="68">
        <v>424989</v>
      </c>
      <c r="S1124" s="68">
        <v>2448235</v>
      </c>
      <c r="T1124" s="69">
        <v>1567890</v>
      </c>
      <c r="U1124" s="102">
        <f t="shared" si="515"/>
        <v>24529.387096774193</v>
      </c>
      <c r="V1124" s="103">
        <f t="shared" si="516"/>
        <v>2610.0750750750749</v>
      </c>
      <c r="W1124" s="103">
        <f t="shared" si="517"/>
        <v>885.39374999999995</v>
      </c>
      <c r="X1124" s="103">
        <f t="shared" si="518"/>
        <v>2596.2195121951218</v>
      </c>
      <c r="Y1124" s="92">
        <f t="shared" si="519"/>
        <v>7878.844221105528</v>
      </c>
      <c r="Z1124" s="102">
        <f>Coverages!$C$10*G1124</f>
        <v>311906250</v>
      </c>
      <c r="AA1124" s="103">
        <f>Coverages!$C$12*G1124</f>
        <v>41587500</v>
      </c>
      <c r="AB1124" s="103">
        <f>Coverages!$C$14*G1124</f>
        <v>207937500</v>
      </c>
      <c r="AC1124" s="103">
        <f>Coverages!$C$16*G1124</f>
        <v>4158750</v>
      </c>
      <c r="AD1124" s="92">
        <f>Coverages!$C$18*G1124</f>
        <v>4158750</v>
      </c>
      <c r="AE1124" s="106">
        <f t="shared" si="537"/>
        <v>6.7087466185752925E-2</v>
      </c>
      <c r="AF1124" s="107">
        <f t="shared" si="520"/>
        <v>0.48043282236248874</v>
      </c>
      <c r="AG1124" s="107">
        <f t="shared" si="521"/>
        <v>0.34625788999098289</v>
      </c>
      <c r="AH1124" s="107">
        <f t="shared" si="522"/>
        <v>0.68025247971145175</v>
      </c>
      <c r="AI1124" s="108">
        <f t="shared" si="523"/>
        <v>0.14355275022542832</v>
      </c>
      <c r="AJ1124" s="106">
        <f t="shared" si="544"/>
        <v>8.2743303512735081E-2</v>
      </c>
      <c r="AK1124" s="107">
        <f t="shared" si="538"/>
        <v>0.51169882285212254</v>
      </c>
      <c r="AL1124" s="107">
        <f t="shared" si="539"/>
        <v>0.37603196038107245</v>
      </c>
      <c r="AM1124" s="107">
        <f t="shared" si="540"/>
        <v>0.70943842747180441</v>
      </c>
      <c r="AN1124" s="108">
        <f t="shared" si="541"/>
        <v>0.16549550803278973</v>
      </c>
      <c r="AO1124" s="102">
        <f t="shared" si="542"/>
        <v>1645.6144274120829</v>
      </c>
      <c r="AP1124" s="103">
        <f t="shared" si="524"/>
        <v>1253.965734896303</v>
      </c>
      <c r="AQ1124" s="103">
        <f t="shared" si="525"/>
        <v>306.5745716862038</v>
      </c>
      <c r="AR1124" s="103">
        <f t="shared" si="526"/>
        <v>1766.0847610459873</v>
      </c>
      <c r="AS1124" s="92">
        <f t="shared" si="527"/>
        <v>1131.029756537421</v>
      </c>
      <c r="AT1124" s="102">
        <f t="shared" si="543"/>
        <v>1650.814304771322</v>
      </c>
      <c r="AU1124" s="103">
        <f t="shared" si="528"/>
        <v>1257.9280652730504</v>
      </c>
      <c r="AV1124" s="103">
        <f t="shared" si="529"/>
        <v>307.54329810697084</v>
      </c>
      <c r="AW1124" s="103">
        <f t="shared" si="530"/>
        <v>1771.6653053159484</v>
      </c>
      <c r="AX1124" s="92">
        <f t="shared" si="531"/>
        <v>1134.6036289620165</v>
      </c>
    </row>
    <row r="1125" spans="1:50" x14ac:dyDescent="0.2">
      <c r="A1125" s="85" t="str">
        <f t="shared" si="532"/>
        <v>2009_2</v>
      </c>
      <c r="B1125" s="59">
        <v>2009</v>
      </c>
      <c r="C1125" s="59">
        <v>2</v>
      </c>
      <c r="D1125" s="83" t="str">
        <f t="shared" si="533"/>
        <v>LMA_Commercial</v>
      </c>
      <c r="E1125" s="70" t="s">
        <v>21</v>
      </c>
      <c r="F1125" s="71" t="s">
        <v>41</v>
      </c>
      <c r="G1125" s="88">
        <f t="shared" si="534"/>
        <v>1285</v>
      </c>
      <c r="H1125" s="72">
        <v>5140</v>
      </c>
      <c r="I1125" s="88">
        <f t="shared" si="535"/>
        <v>528135000</v>
      </c>
      <c r="J1125" s="92">
        <f t="shared" si="536"/>
        <v>2112540000</v>
      </c>
      <c r="K1125" s="67">
        <v>175</v>
      </c>
      <c r="L1125" s="68">
        <v>519</v>
      </c>
      <c r="M1125" s="68">
        <v>946</v>
      </c>
      <c r="N1125" s="68">
        <v>827</v>
      </c>
      <c r="O1125" s="69">
        <v>309</v>
      </c>
      <c r="P1125" s="67">
        <v>2423737</v>
      </c>
      <c r="Q1125" s="68">
        <v>1301302</v>
      </c>
      <c r="R1125" s="68">
        <v>848917</v>
      </c>
      <c r="S1125" s="68">
        <v>2521028</v>
      </c>
      <c r="T1125" s="69">
        <v>1464624</v>
      </c>
      <c r="U1125" s="102">
        <f t="shared" si="515"/>
        <v>13849.925714285715</v>
      </c>
      <c r="V1125" s="103">
        <f t="shared" si="516"/>
        <v>2507.3256262042391</v>
      </c>
      <c r="W1125" s="103">
        <f t="shared" si="517"/>
        <v>897.37526427061312</v>
      </c>
      <c r="X1125" s="103">
        <f t="shared" si="518"/>
        <v>3048.4014510278112</v>
      </c>
      <c r="Y1125" s="92">
        <f t="shared" si="519"/>
        <v>4739.8834951456311</v>
      </c>
      <c r="Z1125" s="102">
        <f>Coverages!$C$10*G1125</f>
        <v>289125000</v>
      </c>
      <c r="AA1125" s="103">
        <f>Coverages!$C$12*G1125</f>
        <v>38550000</v>
      </c>
      <c r="AB1125" s="103">
        <f>Coverages!$C$14*G1125</f>
        <v>192750000</v>
      </c>
      <c r="AC1125" s="103">
        <f>Coverages!$C$16*G1125</f>
        <v>3855000</v>
      </c>
      <c r="AD1125" s="92">
        <f>Coverages!$C$18*G1125</f>
        <v>3855000</v>
      </c>
      <c r="AE1125" s="106">
        <f t="shared" si="537"/>
        <v>0.13618677042801555</v>
      </c>
      <c r="AF1125" s="107">
        <f t="shared" si="520"/>
        <v>0.4038910505836576</v>
      </c>
      <c r="AG1125" s="107">
        <f t="shared" si="521"/>
        <v>0.73618677042801561</v>
      </c>
      <c r="AH1125" s="107">
        <f t="shared" si="522"/>
        <v>0.64357976653696503</v>
      </c>
      <c r="AI1125" s="108">
        <f t="shared" si="523"/>
        <v>0.24046692607003892</v>
      </c>
      <c r="AJ1125" s="106">
        <f t="shared" si="544"/>
        <v>0.15848044941262865</v>
      </c>
      <c r="AK1125" s="107">
        <f t="shared" si="538"/>
        <v>0.435784338484485</v>
      </c>
      <c r="AL1125" s="107">
        <f t="shared" si="539"/>
        <v>0.76483162665686966</v>
      </c>
      <c r="AM1125" s="107">
        <f t="shared" si="540"/>
        <v>0.67471031149359029</v>
      </c>
      <c r="AN1125" s="108">
        <f t="shared" si="541"/>
        <v>0.26824520778836447</v>
      </c>
      <c r="AO1125" s="102">
        <f t="shared" si="542"/>
        <v>1886.1766536964981</v>
      </c>
      <c r="AP1125" s="103">
        <f t="shared" si="524"/>
        <v>1012.6863813229572</v>
      </c>
      <c r="AQ1125" s="103">
        <f t="shared" si="525"/>
        <v>660.63579766536964</v>
      </c>
      <c r="AR1125" s="103">
        <f t="shared" si="526"/>
        <v>1961.8894941634242</v>
      </c>
      <c r="AS1125" s="92">
        <f t="shared" si="527"/>
        <v>1139.7852140077821</v>
      </c>
      <c r="AT1125" s="102">
        <f t="shared" si="543"/>
        <v>1892.136669064439</v>
      </c>
      <c r="AU1125" s="103">
        <f t="shared" si="528"/>
        <v>1015.8863076839165</v>
      </c>
      <c r="AV1125" s="103">
        <f t="shared" si="529"/>
        <v>662.72330070967951</v>
      </c>
      <c r="AW1125" s="103">
        <f t="shared" si="530"/>
        <v>1968.0887499502564</v>
      </c>
      <c r="AX1125" s="92">
        <f t="shared" si="531"/>
        <v>1143.3867522721462</v>
      </c>
    </row>
    <row r="1126" spans="1:50" x14ac:dyDescent="0.2">
      <c r="A1126" s="85" t="str">
        <f t="shared" si="532"/>
        <v>2009_2</v>
      </c>
      <c r="B1126" s="59">
        <v>2009</v>
      </c>
      <c r="C1126" s="59">
        <v>2</v>
      </c>
      <c r="D1126" s="83" t="str">
        <f t="shared" si="533"/>
        <v>SYL_Commercial</v>
      </c>
      <c r="E1126" s="70" t="s">
        <v>22</v>
      </c>
      <c r="F1126" s="71" t="s">
        <v>41</v>
      </c>
      <c r="G1126" s="88">
        <f t="shared" si="534"/>
        <v>179.5</v>
      </c>
      <c r="H1126" s="72">
        <v>718</v>
      </c>
      <c r="I1126" s="88">
        <f t="shared" si="535"/>
        <v>73774500</v>
      </c>
      <c r="J1126" s="92">
        <f t="shared" si="536"/>
        <v>295098000</v>
      </c>
      <c r="K1126" s="67">
        <v>30</v>
      </c>
      <c r="L1126" s="68">
        <v>69</v>
      </c>
      <c r="M1126" s="68">
        <v>101</v>
      </c>
      <c r="N1126" s="68">
        <v>67</v>
      </c>
      <c r="O1126" s="69">
        <v>32</v>
      </c>
      <c r="P1126" s="67">
        <v>357473</v>
      </c>
      <c r="Q1126" s="68">
        <v>198157</v>
      </c>
      <c r="R1126" s="68">
        <v>78290</v>
      </c>
      <c r="S1126" s="68">
        <v>191317</v>
      </c>
      <c r="T1126" s="69">
        <v>99217</v>
      </c>
      <c r="U1126" s="102">
        <f t="shared" si="515"/>
        <v>11915.766666666666</v>
      </c>
      <c r="V1126" s="103">
        <f t="shared" si="516"/>
        <v>2871.840579710145</v>
      </c>
      <c r="W1126" s="103">
        <f t="shared" si="517"/>
        <v>775.14851485148517</v>
      </c>
      <c r="X1126" s="103">
        <f t="shared" si="518"/>
        <v>2855.4776119402986</v>
      </c>
      <c r="Y1126" s="92">
        <f t="shared" si="519"/>
        <v>3100.53125</v>
      </c>
      <c r="Z1126" s="102">
        <f>Coverages!$C$10*G1126</f>
        <v>40387500</v>
      </c>
      <c r="AA1126" s="103">
        <f>Coverages!$C$12*G1126</f>
        <v>5385000</v>
      </c>
      <c r="AB1126" s="103">
        <f>Coverages!$C$14*G1126</f>
        <v>26925000</v>
      </c>
      <c r="AC1126" s="103">
        <f>Coverages!$C$16*G1126</f>
        <v>538500</v>
      </c>
      <c r="AD1126" s="92">
        <f>Coverages!$C$18*G1126</f>
        <v>538500</v>
      </c>
      <c r="AE1126" s="106">
        <f t="shared" si="537"/>
        <v>0.16713091922005571</v>
      </c>
      <c r="AF1126" s="107">
        <f t="shared" si="520"/>
        <v>0.38440111420612816</v>
      </c>
      <c r="AG1126" s="107">
        <f t="shared" si="521"/>
        <v>0.56267409470752094</v>
      </c>
      <c r="AH1126" s="107">
        <f t="shared" si="522"/>
        <v>0.37325905292479111</v>
      </c>
      <c r="AI1126" s="108">
        <f t="shared" si="523"/>
        <v>0.17827298050139276</v>
      </c>
      <c r="AJ1126" s="106">
        <f t="shared" si="544"/>
        <v>0.23201534497247106</v>
      </c>
      <c r="AK1126" s="107">
        <f t="shared" si="538"/>
        <v>0.46900005509119591</v>
      </c>
      <c r="AL1126" s="107">
        <f t="shared" si="539"/>
        <v>0.64894309332512601</v>
      </c>
      <c r="AM1126" s="107">
        <f t="shared" si="540"/>
        <v>0.45737394736169673</v>
      </c>
      <c r="AN1126" s="108">
        <f t="shared" si="541"/>
        <v>0.24483557489063262</v>
      </c>
      <c r="AO1126" s="102">
        <f t="shared" si="542"/>
        <v>1991.4930362116991</v>
      </c>
      <c r="AP1126" s="103">
        <f t="shared" si="524"/>
        <v>1103.9387186629526</v>
      </c>
      <c r="AQ1126" s="103">
        <f t="shared" si="525"/>
        <v>436.15598885793872</v>
      </c>
      <c r="AR1126" s="103">
        <f t="shared" si="526"/>
        <v>1065.83286908078</v>
      </c>
      <c r="AS1126" s="92">
        <f t="shared" si="527"/>
        <v>552.74094707520896</v>
      </c>
      <c r="AT1126" s="102">
        <f t="shared" si="543"/>
        <v>1997.7858344380518</v>
      </c>
      <c r="AU1126" s="103">
        <f t="shared" si="528"/>
        <v>1107.4269877577917</v>
      </c>
      <c r="AV1126" s="103">
        <f t="shared" si="529"/>
        <v>437.53417175046809</v>
      </c>
      <c r="AW1126" s="103">
        <f t="shared" si="530"/>
        <v>1069.2007298094816</v>
      </c>
      <c r="AX1126" s="92">
        <f t="shared" si="531"/>
        <v>554.48751971600711</v>
      </c>
    </row>
    <row r="1127" spans="1:50" x14ac:dyDescent="0.2">
      <c r="A1127" s="85" t="str">
        <f t="shared" si="532"/>
        <v>2009_2</v>
      </c>
      <c r="B1127" s="59">
        <v>2009</v>
      </c>
      <c r="C1127" s="59">
        <v>2</v>
      </c>
      <c r="D1127" s="83" t="str">
        <f t="shared" si="533"/>
        <v>MYL_Commercial</v>
      </c>
      <c r="E1127" s="70" t="s">
        <v>23</v>
      </c>
      <c r="F1127" s="71" t="s">
        <v>41</v>
      </c>
      <c r="G1127" s="88">
        <f t="shared" si="534"/>
        <v>121.75</v>
      </c>
      <c r="H1127" s="72">
        <v>487</v>
      </c>
      <c r="I1127" s="88">
        <f t="shared" si="535"/>
        <v>50039250</v>
      </c>
      <c r="J1127" s="92">
        <f t="shared" si="536"/>
        <v>200157000</v>
      </c>
      <c r="K1127" s="67">
        <v>18</v>
      </c>
      <c r="L1127" s="68">
        <v>57</v>
      </c>
      <c r="M1127" s="68">
        <v>113</v>
      </c>
      <c r="N1127" s="68">
        <v>61</v>
      </c>
      <c r="O1127" s="69">
        <v>19</v>
      </c>
      <c r="P1127" s="67">
        <v>252108</v>
      </c>
      <c r="Q1127" s="68">
        <v>174953</v>
      </c>
      <c r="R1127" s="68">
        <v>74439</v>
      </c>
      <c r="S1127" s="68">
        <v>193324</v>
      </c>
      <c r="T1127" s="69">
        <v>76029</v>
      </c>
      <c r="U1127" s="102">
        <f t="shared" si="515"/>
        <v>14006</v>
      </c>
      <c r="V1127" s="103">
        <f t="shared" si="516"/>
        <v>3069.3508771929824</v>
      </c>
      <c r="W1127" s="103">
        <f t="shared" si="517"/>
        <v>658.75221238938047</v>
      </c>
      <c r="X1127" s="103">
        <f t="shared" si="518"/>
        <v>3169.2459016393441</v>
      </c>
      <c r="Y1127" s="92">
        <f t="shared" si="519"/>
        <v>4001.5263157894738</v>
      </c>
      <c r="Z1127" s="102">
        <f>Coverages!$C$10*G1127</f>
        <v>27393750</v>
      </c>
      <c r="AA1127" s="103">
        <f>Coverages!$C$12*G1127</f>
        <v>3652500</v>
      </c>
      <c r="AB1127" s="103">
        <f>Coverages!$C$14*G1127</f>
        <v>18262500</v>
      </c>
      <c r="AC1127" s="103">
        <f>Coverages!$C$16*G1127</f>
        <v>365250</v>
      </c>
      <c r="AD1127" s="92">
        <f>Coverages!$C$18*G1127</f>
        <v>365250</v>
      </c>
      <c r="AE1127" s="106">
        <f t="shared" si="537"/>
        <v>0.14784394250513347</v>
      </c>
      <c r="AF1127" s="107">
        <f t="shared" si="520"/>
        <v>0.46817248459958932</v>
      </c>
      <c r="AG1127" s="107">
        <f t="shared" si="521"/>
        <v>0.92813141683778233</v>
      </c>
      <c r="AH1127" s="107">
        <f t="shared" si="522"/>
        <v>0.50102669404517453</v>
      </c>
      <c r="AI1127" s="108">
        <f t="shared" si="523"/>
        <v>0.15605749486652978</v>
      </c>
      <c r="AJ1127" s="106">
        <f t="shared" si="544"/>
        <v>0.22279586406568019</v>
      </c>
      <c r="AK1127" s="107">
        <f t="shared" si="538"/>
        <v>0.57354073781247927</v>
      </c>
      <c r="AL1127" s="107">
        <f t="shared" si="539"/>
        <v>0.98266897817651944</v>
      </c>
      <c r="AM1127" s="107">
        <f t="shared" si="540"/>
        <v>0.60660884973809048</v>
      </c>
      <c r="AN1127" s="108">
        <f t="shared" si="541"/>
        <v>0.23269126323213657</v>
      </c>
      <c r="AO1127" s="102">
        <f t="shared" si="542"/>
        <v>2070.7022587268993</v>
      </c>
      <c r="AP1127" s="103">
        <f t="shared" si="524"/>
        <v>1436.9856262833675</v>
      </c>
      <c r="AQ1127" s="103">
        <f t="shared" si="525"/>
        <v>611.40862422997941</v>
      </c>
      <c r="AR1127" s="103">
        <f t="shared" si="526"/>
        <v>1587.8767967145791</v>
      </c>
      <c r="AS1127" s="92">
        <f t="shared" si="527"/>
        <v>624.46817248459956</v>
      </c>
      <c r="AT1127" s="102">
        <f t="shared" si="543"/>
        <v>2077.2453453780122</v>
      </c>
      <c r="AU1127" s="103">
        <f t="shared" si="528"/>
        <v>1441.5262701299418</v>
      </c>
      <c r="AV1127" s="103">
        <f t="shared" si="529"/>
        <v>613.34057731049336</v>
      </c>
      <c r="AW1127" s="103">
        <f t="shared" si="530"/>
        <v>1592.8942324315724</v>
      </c>
      <c r="AX1127" s="92">
        <f t="shared" si="531"/>
        <v>626.44139164066553</v>
      </c>
    </row>
    <row r="1128" spans="1:50" x14ac:dyDescent="0.2">
      <c r="A1128" s="85" t="str">
        <f t="shared" si="532"/>
        <v>2009_2</v>
      </c>
      <c r="B1128" s="59">
        <v>2009</v>
      </c>
      <c r="C1128" s="59">
        <v>2</v>
      </c>
      <c r="D1128" s="83" t="str">
        <f t="shared" si="533"/>
        <v>MYH_Commercial</v>
      </c>
      <c r="E1128" s="70" t="s">
        <v>24</v>
      </c>
      <c r="F1128" s="71" t="s">
        <v>41</v>
      </c>
      <c r="G1128" s="88">
        <f t="shared" si="534"/>
        <v>305.75</v>
      </c>
      <c r="H1128" s="72">
        <v>1223</v>
      </c>
      <c r="I1128" s="88">
        <f t="shared" si="535"/>
        <v>125663250</v>
      </c>
      <c r="J1128" s="92">
        <f t="shared" si="536"/>
        <v>502653000</v>
      </c>
      <c r="K1128" s="67">
        <v>40</v>
      </c>
      <c r="L1128" s="68">
        <v>132</v>
      </c>
      <c r="M1128" s="68">
        <v>63</v>
      </c>
      <c r="N1128" s="68">
        <v>132</v>
      </c>
      <c r="O1128" s="69">
        <v>27</v>
      </c>
      <c r="P1128" s="67">
        <v>746521</v>
      </c>
      <c r="Q1128" s="68">
        <v>625143</v>
      </c>
      <c r="R1128" s="68">
        <v>72524</v>
      </c>
      <c r="S1128" s="68">
        <v>399669</v>
      </c>
      <c r="T1128" s="69">
        <v>127581</v>
      </c>
      <c r="U1128" s="102">
        <f t="shared" si="515"/>
        <v>18663.025000000001</v>
      </c>
      <c r="V1128" s="103">
        <f t="shared" si="516"/>
        <v>4735.931818181818</v>
      </c>
      <c r="W1128" s="103">
        <f t="shared" si="517"/>
        <v>1151.1746031746031</v>
      </c>
      <c r="X1128" s="103">
        <f t="shared" si="518"/>
        <v>3027.7954545454545</v>
      </c>
      <c r="Y1128" s="92">
        <f t="shared" si="519"/>
        <v>4725.2222222222226</v>
      </c>
      <c r="Z1128" s="102">
        <f>Coverages!$C$10*G1128</f>
        <v>68793750</v>
      </c>
      <c r="AA1128" s="103">
        <f>Coverages!$C$12*G1128</f>
        <v>9172500</v>
      </c>
      <c r="AB1128" s="103">
        <f>Coverages!$C$14*G1128</f>
        <v>45862500</v>
      </c>
      <c r="AC1128" s="103">
        <f>Coverages!$C$16*G1128</f>
        <v>917250</v>
      </c>
      <c r="AD1128" s="92">
        <f>Coverages!$C$18*G1128</f>
        <v>917250</v>
      </c>
      <c r="AE1128" s="106">
        <f t="shared" si="537"/>
        <v>0.13082583810302534</v>
      </c>
      <c r="AF1128" s="107">
        <f t="shared" si="520"/>
        <v>0.43172526573998365</v>
      </c>
      <c r="AG1128" s="107">
        <f t="shared" si="521"/>
        <v>0.20605069501226492</v>
      </c>
      <c r="AH1128" s="107">
        <f t="shared" si="522"/>
        <v>0.43172526573998365</v>
      </c>
      <c r="AI1128" s="108">
        <f t="shared" si="523"/>
        <v>8.8307440719542107E-2</v>
      </c>
      <c r="AJ1128" s="106">
        <f t="shared" si="544"/>
        <v>0.17575960776660862</v>
      </c>
      <c r="AK1128" s="107">
        <f t="shared" si="538"/>
        <v>0.49772703761283782</v>
      </c>
      <c r="AL1128" s="107">
        <f t="shared" si="539"/>
        <v>0.25994664315528054</v>
      </c>
      <c r="AM1128" s="107">
        <f t="shared" si="540"/>
        <v>0.49772703761283782</v>
      </c>
      <c r="AN1128" s="108">
        <f t="shared" si="541"/>
        <v>0.12611647132876388</v>
      </c>
      <c r="AO1128" s="102">
        <f t="shared" si="542"/>
        <v>2441.6058871627147</v>
      </c>
      <c r="AP1128" s="103">
        <f t="shared" si="524"/>
        <v>2044.6214227309895</v>
      </c>
      <c r="AQ1128" s="103">
        <f t="shared" si="525"/>
        <v>237.20032706459526</v>
      </c>
      <c r="AR1128" s="103">
        <f t="shared" si="526"/>
        <v>1307.1757972199509</v>
      </c>
      <c r="AS1128" s="92">
        <f t="shared" si="527"/>
        <v>417.2722812755519</v>
      </c>
      <c r="AT1128" s="102">
        <f t="shared" si="543"/>
        <v>2449.3209697247994</v>
      </c>
      <c r="AU1128" s="103">
        <f t="shared" si="528"/>
        <v>2051.0820981280772</v>
      </c>
      <c r="AV1128" s="103">
        <f t="shared" si="529"/>
        <v>237.9498420115728</v>
      </c>
      <c r="AW1128" s="103">
        <f t="shared" si="530"/>
        <v>1311.3062628498606</v>
      </c>
      <c r="AX1128" s="92">
        <f t="shared" si="531"/>
        <v>418.59079468422135</v>
      </c>
    </row>
    <row r="1129" spans="1:50" x14ac:dyDescent="0.2">
      <c r="A1129" s="85" t="str">
        <f t="shared" si="532"/>
        <v>2009_2</v>
      </c>
      <c r="B1129" s="59">
        <v>2009</v>
      </c>
      <c r="C1129" s="59">
        <v>2</v>
      </c>
      <c r="D1129" s="83" t="str">
        <f t="shared" si="533"/>
        <v>LML_Commercial</v>
      </c>
      <c r="E1129" s="70" t="s">
        <v>25</v>
      </c>
      <c r="F1129" s="71" t="s">
        <v>41</v>
      </c>
      <c r="G1129" s="88">
        <f t="shared" si="534"/>
        <v>1273.5</v>
      </c>
      <c r="H1129" s="72">
        <v>5094</v>
      </c>
      <c r="I1129" s="88">
        <f t="shared" si="535"/>
        <v>523408500</v>
      </c>
      <c r="J1129" s="92">
        <f t="shared" si="536"/>
        <v>2093634000</v>
      </c>
      <c r="K1129" s="67">
        <v>45</v>
      </c>
      <c r="L1129" s="68">
        <v>463</v>
      </c>
      <c r="M1129" s="68">
        <v>1739</v>
      </c>
      <c r="N1129" s="68">
        <v>478</v>
      </c>
      <c r="O1129" s="69">
        <v>177</v>
      </c>
      <c r="P1129" s="67">
        <v>630782</v>
      </c>
      <c r="Q1129" s="68">
        <v>845128</v>
      </c>
      <c r="R1129" s="68">
        <v>1445267</v>
      </c>
      <c r="S1129" s="68">
        <v>895668</v>
      </c>
      <c r="T1129" s="69">
        <v>763612</v>
      </c>
      <c r="U1129" s="102">
        <f t="shared" si="515"/>
        <v>14017.377777777778</v>
      </c>
      <c r="V1129" s="103">
        <f t="shared" si="516"/>
        <v>1825.3304535637149</v>
      </c>
      <c r="W1129" s="103">
        <f t="shared" si="517"/>
        <v>831.09085681426109</v>
      </c>
      <c r="X1129" s="103">
        <f t="shared" si="518"/>
        <v>1873.7824267782428</v>
      </c>
      <c r="Y1129" s="92">
        <f t="shared" si="519"/>
        <v>4314.1920903954806</v>
      </c>
      <c r="Z1129" s="102">
        <f>Coverages!$C$10*G1129</f>
        <v>286537500</v>
      </c>
      <c r="AA1129" s="103">
        <f>Coverages!$C$12*G1129</f>
        <v>38205000</v>
      </c>
      <c r="AB1129" s="103">
        <f>Coverages!$C$14*G1129</f>
        <v>191025000</v>
      </c>
      <c r="AC1129" s="103">
        <f>Coverages!$C$16*G1129</f>
        <v>3820500</v>
      </c>
      <c r="AD1129" s="92">
        <f>Coverages!$C$18*G1129</f>
        <v>3820500</v>
      </c>
      <c r="AE1129" s="106">
        <f t="shared" si="537"/>
        <v>3.5335689045936397E-2</v>
      </c>
      <c r="AF1129" s="107">
        <f t="shared" si="520"/>
        <v>0.3635649784059678</v>
      </c>
      <c r="AG1129" s="107">
        <f t="shared" si="521"/>
        <v>1.3655280722418532</v>
      </c>
      <c r="AH1129" s="107">
        <f t="shared" si="522"/>
        <v>0.37534354142127996</v>
      </c>
      <c r="AI1129" s="108">
        <f t="shared" si="523"/>
        <v>0.13898704358068315</v>
      </c>
      <c r="AJ1129" s="106">
        <f t="shared" si="544"/>
        <v>4.7390248252831856E-2</v>
      </c>
      <c r="AK1129" s="107">
        <f t="shared" si="538"/>
        <v>0.39497183721787965</v>
      </c>
      <c r="AL1129" s="107">
        <f t="shared" si="539"/>
        <v>1.4116563383813521</v>
      </c>
      <c r="AM1129" s="107">
        <f t="shared" si="540"/>
        <v>0.40695842139688493</v>
      </c>
      <c r="AN1129" s="108">
        <f t="shared" si="541"/>
        <v>0.16157351811402465</v>
      </c>
      <c r="AO1129" s="102">
        <f t="shared" si="542"/>
        <v>495.31370239497448</v>
      </c>
      <c r="AP1129" s="103">
        <f t="shared" si="524"/>
        <v>663.62622693364744</v>
      </c>
      <c r="AQ1129" s="103">
        <f t="shared" si="525"/>
        <v>1134.8778955634079</v>
      </c>
      <c r="AR1129" s="103">
        <f t="shared" si="526"/>
        <v>703.31213191990582</v>
      </c>
      <c r="AS1129" s="92">
        <f t="shared" si="527"/>
        <v>599.61680408323514</v>
      </c>
      <c r="AT1129" s="102">
        <f t="shared" si="543"/>
        <v>496.87881416350388</v>
      </c>
      <c r="AU1129" s="103">
        <f t="shared" si="528"/>
        <v>665.72317925428081</v>
      </c>
      <c r="AV1129" s="103">
        <f t="shared" si="529"/>
        <v>1138.4639274894414</v>
      </c>
      <c r="AW1129" s="103">
        <f t="shared" si="530"/>
        <v>705.53448532804873</v>
      </c>
      <c r="AX1129" s="92">
        <f t="shared" si="531"/>
        <v>601.51149690546265</v>
      </c>
    </row>
    <row r="1130" spans="1:50" x14ac:dyDescent="0.2">
      <c r="A1130" s="85" t="str">
        <f t="shared" si="532"/>
        <v>2009_2</v>
      </c>
      <c r="B1130" s="59">
        <v>2009</v>
      </c>
      <c r="C1130" s="59">
        <v>2</v>
      </c>
      <c r="D1130" s="83" t="str">
        <f t="shared" si="533"/>
        <v>MSA_Commercial</v>
      </c>
      <c r="E1130" s="70" t="s">
        <v>26</v>
      </c>
      <c r="F1130" s="71" t="s">
        <v>41</v>
      </c>
      <c r="G1130" s="88">
        <f t="shared" si="534"/>
        <v>1029.5</v>
      </c>
      <c r="H1130" s="72">
        <v>4118</v>
      </c>
      <c r="I1130" s="88">
        <f t="shared" si="535"/>
        <v>423124500</v>
      </c>
      <c r="J1130" s="92">
        <f t="shared" si="536"/>
        <v>1692498000</v>
      </c>
      <c r="K1130" s="67">
        <v>70</v>
      </c>
      <c r="L1130" s="68">
        <v>463</v>
      </c>
      <c r="M1130" s="68">
        <v>698</v>
      </c>
      <c r="N1130" s="68">
        <v>858</v>
      </c>
      <c r="O1130" s="69">
        <v>181</v>
      </c>
      <c r="P1130" s="67">
        <v>1323358</v>
      </c>
      <c r="Q1130" s="68">
        <v>1442872</v>
      </c>
      <c r="R1130" s="68">
        <v>800851</v>
      </c>
      <c r="S1130" s="68">
        <v>2525884</v>
      </c>
      <c r="T1130" s="69">
        <v>647049</v>
      </c>
      <c r="U1130" s="102">
        <f t="shared" si="515"/>
        <v>18905.114285714284</v>
      </c>
      <c r="V1130" s="103">
        <f t="shared" si="516"/>
        <v>3116.354211663067</v>
      </c>
      <c r="W1130" s="103">
        <f t="shared" si="517"/>
        <v>1147.3510028653295</v>
      </c>
      <c r="X1130" s="103">
        <f t="shared" si="518"/>
        <v>2943.920745920746</v>
      </c>
      <c r="Y1130" s="92">
        <f t="shared" si="519"/>
        <v>3574.8563535911603</v>
      </c>
      <c r="Z1130" s="102">
        <f>Coverages!$C$10*G1130</f>
        <v>231637500</v>
      </c>
      <c r="AA1130" s="103">
        <f>Coverages!$C$12*G1130</f>
        <v>30885000</v>
      </c>
      <c r="AB1130" s="103">
        <f>Coverages!$C$14*G1130</f>
        <v>154425000</v>
      </c>
      <c r="AC1130" s="103">
        <f>Coverages!$C$16*G1130</f>
        <v>3088500</v>
      </c>
      <c r="AD1130" s="92">
        <f>Coverages!$C$18*G1130</f>
        <v>3088500</v>
      </c>
      <c r="AE1130" s="106">
        <f t="shared" si="537"/>
        <v>6.7994171928120448E-2</v>
      </c>
      <c r="AF1130" s="107">
        <f t="shared" si="520"/>
        <v>0.44973288003885381</v>
      </c>
      <c r="AG1130" s="107">
        <f t="shared" si="521"/>
        <v>0.67799902865468675</v>
      </c>
      <c r="AH1130" s="107">
        <f t="shared" si="522"/>
        <v>0.83341427877610486</v>
      </c>
      <c r="AI1130" s="108">
        <f t="shared" si="523"/>
        <v>0.1758135016998543</v>
      </c>
      <c r="AJ1130" s="106">
        <f t="shared" si="544"/>
        <v>8.6274664938700701E-2</v>
      </c>
      <c r="AK1130" s="107">
        <f t="shared" si="538"/>
        <v>0.48585779614595515</v>
      </c>
      <c r="AL1130" s="107">
        <f t="shared" si="539"/>
        <v>0.7119291858953567</v>
      </c>
      <c r="AM1130" s="107">
        <f t="shared" si="540"/>
        <v>0.86047205499989654</v>
      </c>
      <c r="AN1130" s="108">
        <f t="shared" si="541"/>
        <v>0.20345627457119908</v>
      </c>
      <c r="AO1130" s="102">
        <f t="shared" si="542"/>
        <v>1285.4375910636231</v>
      </c>
      <c r="AP1130" s="103">
        <f t="shared" si="524"/>
        <v>1401.5269548324429</v>
      </c>
      <c r="AQ1130" s="103">
        <f t="shared" si="525"/>
        <v>777.90286546867412</v>
      </c>
      <c r="AR1130" s="103">
        <f t="shared" si="526"/>
        <v>2453.5055852355513</v>
      </c>
      <c r="AS1130" s="92">
        <f t="shared" si="527"/>
        <v>628.5080135988344</v>
      </c>
      <c r="AT1130" s="102">
        <f t="shared" si="543"/>
        <v>1289.4993674525176</v>
      </c>
      <c r="AU1130" s="103">
        <f t="shared" si="528"/>
        <v>1405.9555549707252</v>
      </c>
      <c r="AV1130" s="103">
        <f t="shared" si="529"/>
        <v>780.36091361802028</v>
      </c>
      <c r="AW1130" s="103">
        <f t="shared" si="530"/>
        <v>2461.2582689328474</v>
      </c>
      <c r="AX1130" s="92">
        <f t="shared" si="531"/>
        <v>630.49399800415608</v>
      </c>
    </row>
    <row r="1131" spans="1:50" x14ac:dyDescent="0.2">
      <c r="A1131" s="85" t="str">
        <f t="shared" si="532"/>
        <v>2009_2</v>
      </c>
      <c r="B1131" s="59">
        <v>2009</v>
      </c>
      <c r="C1131" s="59">
        <v>2</v>
      </c>
      <c r="D1131" s="83" t="str">
        <f t="shared" si="533"/>
        <v>LYA_Commercial</v>
      </c>
      <c r="E1131" s="70" t="s">
        <v>27</v>
      </c>
      <c r="F1131" s="71" t="s">
        <v>41</v>
      </c>
      <c r="G1131" s="88">
        <f t="shared" si="534"/>
        <v>290.5</v>
      </c>
      <c r="H1131" s="72">
        <v>1162</v>
      </c>
      <c r="I1131" s="88">
        <f t="shared" si="535"/>
        <v>119395500</v>
      </c>
      <c r="J1131" s="92">
        <f t="shared" si="536"/>
        <v>477582000</v>
      </c>
      <c r="K1131" s="67">
        <v>39</v>
      </c>
      <c r="L1131" s="68">
        <v>137</v>
      </c>
      <c r="M1131" s="68">
        <v>206</v>
      </c>
      <c r="N1131" s="68">
        <v>181</v>
      </c>
      <c r="O1131" s="69">
        <v>57</v>
      </c>
      <c r="P1131" s="67">
        <v>761747</v>
      </c>
      <c r="Q1131" s="68">
        <v>406697</v>
      </c>
      <c r="R1131" s="68">
        <v>201821</v>
      </c>
      <c r="S1131" s="68">
        <v>571774</v>
      </c>
      <c r="T1131" s="69">
        <v>418902</v>
      </c>
      <c r="U1131" s="102">
        <f t="shared" si="515"/>
        <v>19531.974358974359</v>
      </c>
      <c r="V1131" s="103">
        <f t="shared" si="516"/>
        <v>2968.5912408759123</v>
      </c>
      <c r="W1131" s="103">
        <f t="shared" si="517"/>
        <v>979.71359223300976</v>
      </c>
      <c r="X1131" s="103">
        <f t="shared" si="518"/>
        <v>3158.9723756906078</v>
      </c>
      <c r="Y1131" s="92">
        <f t="shared" si="519"/>
        <v>7349.1578947368425</v>
      </c>
      <c r="Z1131" s="102">
        <f>Coverages!$C$10*G1131</f>
        <v>65362500</v>
      </c>
      <c r="AA1131" s="103">
        <f>Coverages!$C$12*G1131</f>
        <v>8715000</v>
      </c>
      <c r="AB1131" s="103">
        <f>Coverages!$C$14*G1131</f>
        <v>43575000</v>
      </c>
      <c r="AC1131" s="103">
        <f>Coverages!$C$16*G1131</f>
        <v>871500</v>
      </c>
      <c r="AD1131" s="92">
        <f>Coverages!$C$18*G1131</f>
        <v>871500</v>
      </c>
      <c r="AE1131" s="106">
        <f t="shared" si="537"/>
        <v>0.13425129087779691</v>
      </c>
      <c r="AF1131" s="107">
        <f t="shared" si="520"/>
        <v>0.47160068846815834</v>
      </c>
      <c r="AG1131" s="107">
        <f t="shared" si="521"/>
        <v>0.7091222030981067</v>
      </c>
      <c r="AH1131" s="107">
        <f t="shared" si="522"/>
        <v>0.62306368330464712</v>
      </c>
      <c r="AI1131" s="108">
        <f t="shared" si="523"/>
        <v>0.19621342512908779</v>
      </c>
      <c r="AJ1131" s="106">
        <f t="shared" si="544"/>
        <v>0.18085688129434124</v>
      </c>
      <c r="AK1131" s="107">
        <f t="shared" si="538"/>
        <v>0.53984260094593728</v>
      </c>
      <c r="AL1131" s="107">
        <f t="shared" si="539"/>
        <v>0.77120891789889279</v>
      </c>
      <c r="AM1131" s="107">
        <f t="shared" si="540"/>
        <v>0.68931325317902192</v>
      </c>
      <c r="AN1131" s="108">
        <f t="shared" si="541"/>
        <v>0.25050314318427019</v>
      </c>
      <c r="AO1131" s="102">
        <f t="shared" si="542"/>
        <v>2622.1927710843374</v>
      </c>
      <c r="AP1131" s="103">
        <f t="shared" si="524"/>
        <v>1399.9896729776249</v>
      </c>
      <c r="AQ1131" s="103">
        <f t="shared" si="525"/>
        <v>694.73666092943199</v>
      </c>
      <c r="AR1131" s="103">
        <f t="shared" si="526"/>
        <v>1968.2409638554218</v>
      </c>
      <c r="AS1131" s="92">
        <f t="shared" si="527"/>
        <v>1442.0034423407917</v>
      </c>
      <c r="AT1131" s="102">
        <f t="shared" si="543"/>
        <v>2630.4784792033188</v>
      </c>
      <c r="AU1131" s="103">
        <f t="shared" si="528"/>
        <v>1404.4134155520826</v>
      </c>
      <c r="AV1131" s="103">
        <f t="shared" si="529"/>
        <v>696.93191722618269</v>
      </c>
      <c r="AW1131" s="103">
        <f t="shared" si="530"/>
        <v>1974.4602892666444</v>
      </c>
      <c r="AX1131" s="92">
        <f t="shared" si="531"/>
        <v>1446.5599416804118</v>
      </c>
    </row>
    <row r="1132" spans="1:50" x14ac:dyDescent="0.2">
      <c r="A1132" s="85" t="str">
        <f t="shared" si="532"/>
        <v>2009_2</v>
      </c>
      <c r="B1132" s="59">
        <v>2009</v>
      </c>
      <c r="C1132" s="59">
        <v>2</v>
      </c>
      <c r="D1132" s="83" t="str">
        <f t="shared" si="533"/>
        <v>MMA_Commercial</v>
      </c>
      <c r="E1132" s="70" t="s">
        <v>28</v>
      </c>
      <c r="F1132" s="71" t="s">
        <v>41</v>
      </c>
      <c r="G1132" s="88">
        <f t="shared" si="534"/>
        <v>1381.75</v>
      </c>
      <c r="H1132" s="72">
        <v>5527</v>
      </c>
      <c r="I1132" s="88">
        <f t="shared" si="535"/>
        <v>567899250</v>
      </c>
      <c r="J1132" s="92">
        <f t="shared" si="536"/>
        <v>2271597000</v>
      </c>
      <c r="K1132" s="67">
        <v>177</v>
      </c>
      <c r="L1132" s="68">
        <v>629</v>
      </c>
      <c r="M1132" s="68">
        <v>1367</v>
      </c>
      <c r="N1132" s="68">
        <v>858</v>
      </c>
      <c r="O1132" s="69">
        <v>235</v>
      </c>
      <c r="P1132" s="67">
        <v>2367730</v>
      </c>
      <c r="Q1132" s="68">
        <v>1947621</v>
      </c>
      <c r="R1132" s="68">
        <v>1810451</v>
      </c>
      <c r="S1132" s="68">
        <v>2728725</v>
      </c>
      <c r="T1132" s="69">
        <v>2086805</v>
      </c>
      <c r="U1132" s="102">
        <f t="shared" si="515"/>
        <v>13377.005649717514</v>
      </c>
      <c r="V1132" s="103">
        <f t="shared" si="516"/>
        <v>3096.3767885532593</v>
      </c>
      <c r="W1132" s="103">
        <f t="shared" si="517"/>
        <v>1324.3972201901975</v>
      </c>
      <c r="X1132" s="103">
        <f t="shared" si="518"/>
        <v>3180.3321678321677</v>
      </c>
      <c r="Y1132" s="92">
        <f t="shared" si="519"/>
        <v>8880.021276595744</v>
      </c>
      <c r="Z1132" s="102">
        <f>Coverages!$C$10*G1132</f>
        <v>310893750</v>
      </c>
      <c r="AA1132" s="103">
        <f>Coverages!$C$12*G1132</f>
        <v>41452500</v>
      </c>
      <c r="AB1132" s="103">
        <f>Coverages!$C$14*G1132</f>
        <v>207262500</v>
      </c>
      <c r="AC1132" s="103">
        <f>Coverages!$C$16*G1132</f>
        <v>4145250</v>
      </c>
      <c r="AD1132" s="92">
        <f>Coverages!$C$18*G1132</f>
        <v>4145250</v>
      </c>
      <c r="AE1132" s="106">
        <f t="shared" si="537"/>
        <v>0.12809842590917314</v>
      </c>
      <c r="AF1132" s="107">
        <f t="shared" si="520"/>
        <v>0.45521982992581872</v>
      </c>
      <c r="AG1132" s="107">
        <f t="shared" si="521"/>
        <v>0.98932513117423559</v>
      </c>
      <c r="AH1132" s="107">
        <f t="shared" si="522"/>
        <v>0.62095169169531395</v>
      </c>
      <c r="AI1132" s="108">
        <f t="shared" si="523"/>
        <v>0.17007418129184007</v>
      </c>
      <c r="AJ1132" s="106">
        <f t="shared" si="544"/>
        <v>0.14904663074222357</v>
      </c>
      <c r="AK1132" s="107">
        <f t="shared" si="538"/>
        <v>0.48643476356302157</v>
      </c>
      <c r="AL1132" s="107">
        <f t="shared" si="539"/>
        <v>0.99576670485250263</v>
      </c>
      <c r="AM1132" s="107">
        <f t="shared" si="540"/>
        <v>0.65136175841987087</v>
      </c>
      <c r="AN1132" s="108">
        <f t="shared" si="541"/>
        <v>0.19362359052013467</v>
      </c>
      <c r="AO1132" s="102">
        <f t="shared" si="542"/>
        <v>1713.5733671069297</v>
      </c>
      <c r="AP1132" s="103">
        <f t="shared" si="524"/>
        <v>1409.5321150714674</v>
      </c>
      <c r="AQ1132" s="103">
        <f t="shared" si="525"/>
        <v>1310.2594535914602</v>
      </c>
      <c r="AR1132" s="103">
        <f t="shared" si="526"/>
        <v>1974.8326397684095</v>
      </c>
      <c r="AS1132" s="92">
        <f t="shared" si="527"/>
        <v>1510.2623484711416</v>
      </c>
      <c r="AT1132" s="102">
        <f t="shared" si="543"/>
        <v>1718.9879838036409</v>
      </c>
      <c r="AU1132" s="103">
        <f t="shared" si="528"/>
        <v>1413.9860102307402</v>
      </c>
      <c r="AV1132" s="103">
        <f t="shared" si="529"/>
        <v>1314.3996630803704</v>
      </c>
      <c r="AW1132" s="103">
        <f t="shared" si="530"/>
        <v>1981.0727938171115</v>
      </c>
      <c r="AX1132" s="92">
        <f t="shared" si="531"/>
        <v>1515.0345349940055</v>
      </c>
    </row>
    <row r="1133" spans="1:50" x14ac:dyDescent="0.2">
      <c r="A1133" s="85" t="str">
        <f t="shared" si="532"/>
        <v>2009_2</v>
      </c>
      <c r="B1133" s="59">
        <v>2009</v>
      </c>
      <c r="C1133" s="59">
        <v>2</v>
      </c>
      <c r="D1133" s="83" t="str">
        <f t="shared" si="533"/>
        <v>LYH_Commercial</v>
      </c>
      <c r="E1133" s="70" t="s">
        <v>29</v>
      </c>
      <c r="F1133" s="71" t="s">
        <v>41</v>
      </c>
      <c r="G1133" s="88">
        <f t="shared" si="534"/>
        <v>194.75</v>
      </c>
      <c r="H1133" s="72">
        <v>779</v>
      </c>
      <c r="I1133" s="88">
        <f t="shared" si="535"/>
        <v>80042250</v>
      </c>
      <c r="J1133" s="92">
        <f t="shared" si="536"/>
        <v>320169000</v>
      </c>
      <c r="K1133" s="67">
        <v>28</v>
      </c>
      <c r="L1133" s="68">
        <v>96</v>
      </c>
      <c r="M1133" s="68">
        <v>131</v>
      </c>
      <c r="N1133" s="68">
        <v>99</v>
      </c>
      <c r="O1133" s="69">
        <v>38</v>
      </c>
      <c r="P1133" s="67">
        <v>434424</v>
      </c>
      <c r="Q1133" s="68">
        <v>293982</v>
      </c>
      <c r="R1133" s="68">
        <v>136629</v>
      </c>
      <c r="S1133" s="68">
        <v>291966</v>
      </c>
      <c r="T1133" s="69">
        <v>252593</v>
      </c>
      <c r="U1133" s="102">
        <f t="shared" si="515"/>
        <v>15515.142857142857</v>
      </c>
      <c r="V1133" s="103">
        <f t="shared" si="516"/>
        <v>3062.3125</v>
      </c>
      <c r="W1133" s="103">
        <f t="shared" si="517"/>
        <v>1042.969465648855</v>
      </c>
      <c r="X1133" s="103">
        <f t="shared" si="518"/>
        <v>2949.151515151515</v>
      </c>
      <c r="Y1133" s="92">
        <f t="shared" si="519"/>
        <v>6647.1842105263158</v>
      </c>
      <c r="Z1133" s="102">
        <f>Coverages!$C$10*G1133</f>
        <v>43818750</v>
      </c>
      <c r="AA1133" s="103">
        <f>Coverages!$C$12*G1133</f>
        <v>5842500</v>
      </c>
      <c r="AB1133" s="103">
        <f>Coverages!$C$14*G1133</f>
        <v>29212500</v>
      </c>
      <c r="AC1133" s="103">
        <f>Coverages!$C$16*G1133</f>
        <v>584250</v>
      </c>
      <c r="AD1133" s="92">
        <f>Coverages!$C$18*G1133</f>
        <v>584250</v>
      </c>
      <c r="AE1133" s="106">
        <f t="shared" si="537"/>
        <v>0.14377406931964057</v>
      </c>
      <c r="AF1133" s="107">
        <f t="shared" si="520"/>
        <v>0.49293966623876767</v>
      </c>
      <c r="AG1133" s="107">
        <f t="shared" si="521"/>
        <v>0.67265725288831835</v>
      </c>
      <c r="AH1133" s="107">
        <f t="shared" si="522"/>
        <v>0.50834403080872914</v>
      </c>
      <c r="AI1133" s="108">
        <f t="shared" si="523"/>
        <v>0.1951219512195122</v>
      </c>
      <c r="AJ1133" s="106">
        <f t="shared" si="544"/>
        <v>0.20235437836037873</v>
      </c>
      <c r="AK1133" s="107">
        <f t="shared" si="538"/>
        <v>0.57641225645283189</v>
      </c>
      <c r="AL1133" s="107">
        <f t="shared" si="539"/>
        <v>0.75100300676646747</v>
      </c>
      <c r="AM1133" s="107">
        <f t="shared" si="540"/>
        <v>0.59181331903540246</v>
      </c>
      <c r="AN1133" s="108">
        <f t="shared" si="541"/>
        <v>0.26128801428973714</v>
      </c>
      <c r="AO1133" s="102">
        <f t="shared" si="542"/>
        <v>2230.6752246469832</v>
      </c>
      <c r="AP1133" s="103">
        <f t="shared" si="524"/>
        <v>1509.5353016688061</v>
      </c>
      <c r="AQ1133" s="103">
        <f t="shared" si="525"/>
        <v>701.56097560975604</v>
      </c>
      <c r="AR1133" s="103">
        <f t="shared" si="526"/>
        <v>1499.183568677792</v>
      </c>
      <c r="AS1133" s="92">
        <f t="shared" si="527"/>
        <v>1297.0115532734276</v>
      </c>
      <c r="AT1133" s="102">
        <f t="shared" si="543"/>
        <v>2237.7238001840233</v>
      </c>
      <c r="AU1133" s="103">
        <f t="shared" si="528"/>
        <v>1514.3051908405143</v>
      </c>
      <c r="AV1133" s="103">
        <f t="shared" si="529"/>
        <v>703.77779564513685</v>
      </c>
      <c r="AW1133" s="103">
        <f t="shared" si="530"/>
        <v>1503.9207480353953</v>
      </c>
      <c r="AX1133" s="92">
        <f t="shared" si="531"/>
        <v>1301.1099015245086</v>
      </c>
    </row>
    <row r="1134" spans="1:50" x14ac:dyDescent="0.2">
      <c r="A1134" s="85" t="str">
        <f t="shared" si="532"/>
        <v>2009_2</v>
      </c>
      <c r="B1134" s="59">
        <v>2009</v>
      </c>
      <c r="C1134" s="59">
        <v>2</v>
      </c>
      <c r="D1134" s="83" t="str">
        <f t="shared" si="533"/>
        <v>SSA_Commercial</v>
      </c>
      <c r="E1134" s="70" t="s">
        <v>30</v>
      </c>
      <c r="F1134" s="71" t="s">
        <v>41</v>
      </c>
      <c r="G1134" s="88">
        <f t="shared" si="534"/>
        <v>317.5</v>
      </c>
      <c r="H1134" s="72">
        <v>1270</v>
      </c>
      <c r="I1134" s="88">
        <f t="shared" si="535"/>
        <v>130492500</v>
      </c>
      <c r="J1134" s="92">
        <f t="shared" si="536"/>
        <v>521970000</v>
      </c>
      <c r="K1134" s="67">
        <v>43</v>
      </c>
      <c r="L1134" s="68">
        <v>158</v>
      </c>
      <c r="M1134" s="68">
        <v>128</v>
      </c>
      <c r="N1134" s="68">
        <v>293</v>
      </c>
      <c r="O1134" s="69">
        <v>167</v>
      </c>
      <c r="P1134" s="67">
        <v>796814</v>
      </c>
      <c r="Q1134" s="68">
        <v>317381</v>
      </c>
      <c r="R1134" s="68">
        <v>103747</v>
      </c>
      <c r="S1134" s="68">
        <v>805353</v>
      </c>
      <c r="T1134" s="69">
        <v>869723</v>
      </c>
      <c r="U1134" s="102">
        <f t="shared" si="515"/>
        <v>18530.558139534885</v>
      </c>
      <c r="V1134" s="103">
        <f t="shared" si="516"/>
        <v>2008.7405063291139</v>
      </c>
      <c r="W1134" s="103">
        <f t="shared" si="517"/>
        <v>810.5234375</v>
      </c>
      <c r="X1134" s="103">
        <f t="shared" si="518"/>
        <v>2748.6450511945391</v>
      </c>
      <c r="Y1134" s="92">
        <f t="shared" si="519"/>
        <v>5207.9221556886232</v>
      </c>
      <c r="Z1134" s="102">
        <f>Coverages!$C$10*G1134</f>
        <v>71437500</v>
      </c>
      <c r="AA1134" s="103">
        <f>Coverages!$C$12*G1134</f>
        <v>9525000</v>
      </c>
      <c r="AB1134" s="103">
        <f>Coverages!$C$14*G1134</f>
        <v>47625000</v>
      </c>
      <c r="AC1134" s="103">
        <f>Coverages!$C$16*G1134</f>
        <v>952500</v>
      </c>
      <c r="AD1134" s="92">
        <f>Coverages!$C$18*G1134</f>
        <v>952500</v>
      </c>
      <c r="AE1134" s="106">
        <f t="shared" si="537"/>
        <v>0.13543307086614173</v>
      </c>
      <c r="AF1134" s="107">
        <f t="shared" si="520"/>
        <v>0.49763779527559054</v>
      </c>
      <c r="AG1134" s="107">
        <f t="shared" si="521"/>
        <v>0.40314960629921259</v>
      </c>
      <c r="AH1134" s="107">
        <f t="shared" si="522"/>
        <v>0.9228346456692913</v>
      </c>
      <c r="AI1134" s="108">
        <f t="shared" si="523"/>
        <v>0.52598425196850396</v>
      </c>
      <c r="AJ1134" s="106">
        <f t="shared" si="544"/>
        <v>0.1801781961857587</v>
      </c>
      <c r="AK1134" s="107">
        <f t="shared" si="538"/>
        <v>0.5630184422394221</v>
      </c>
      <c r="AL1134" s="107">
        <f t="shared" si="539"/>
        <v>0.46729270234866266</v>
      </c>
      <c r="AM1134" s="107">
        <f t="shared" si="540"/>
        <v>0.95772916167464939</v>
      </c>
      <c r="AN1134" s="108">
        <f t="shared" si="541"/>
        <v>0.59127728033028248</v>
      </c>
      <c r="AO1134" s="102">
        <f t="shared" si="542"/>
        <v>2509.6503937007874</v>
      </c>
      <c r="AP1134" s="103">
        <f t="shared" si="524"/>
        <v>999.62519685039365</v>
      </c>
      <c r="AQ1134" s="103">
        <f t="shared" si="525"/>
        <v>326.76220472440946</v>
      </c>
      <c r="AR1134" s="103">
        <f t="shared" si="526"/>
        <v>2536.5448818897639</v>
      </c>
      <c r="AS1134" s="92">
        <f t="shared" si="527"/>
        <v>2739.2850393700787</v>
      </c>
      <c r="AT1134" s="102">
        <f t="shared" si="543"/>
        <v>2517.5804859778295</v>
      </c>
      <c r="AU1134" s="103">
        <f t="shared" si="528"/>
        <v>1002.783851965615</v>
      </c>
      <c r="AV1134" s="103">
        <f t="shared" si="529"/>
        <v>327.79472082410939</v>
      </c>
      <c r="AW1134" s="103">
        <f t="shared" si="530"/>
        <v>2544.559956431116</v>
      </c>
      <c r="AX1134" s="92">
        <f t="shared" si="531"/>
        <v>2747.9407402556881</v>
      </c>
    </row>
    <row r="1135" spans="1:50" x14ac:dyDescent="0.2">
      <c r="A1135" s="85" t="str">
        <f t="shared" si="532"/>
        <v>2009_2</v>
      </c>
      <c r="B1135" s="59">
        <v>2009</v>
      </c>
      <c r="C1135" s="59">
        <v>2</v>
      </c>
      <c r="D1135" s="83" t="str">
        <f t="shared" si="533"/>
        <v>MML_Commercial</v>
      </c>
      <c r="E1135" s="70" t="s">
        <v>31</v>
      </c>
      <c r="F1135" s="71" t="s">
        <v>41</v>
      </c>
      <c r="G1135" s="88">
        <f t="shared" si="534"/>
        <v>1124.75</v>
      </c>
      <c r="H1135" s="72">
        <v>4499</v>
      </c>
      <c r="I1135" s="88">
        <f t="shared" si="535"/>
        <v>462272250</v>
      </c>
      <c r="J1135" s="92">
        <f t="shared" si="536"/>
        <v>1849089000</v>
      </c>
      <c r="K1135" s="67">
        <v>124</v>
      </c>
      <c r="L1135" s="68">
        <v>495</v>
      </c>
      <c r="M1135" s="68">
        <v>1826</v>
      </c>
      <c r="N1135" s="68">
        <v>421</v>
      </c>
      <c r="O1135" s="69">
        <v>183</v>
      </c>
      <c r="P1135" s="67">
        <v>1797933</v>
      </c>
      <c r="Q1135" s="68">
        <v>1454131</v>
      </c>
      <c r="R1135" s="68">
        <v>951853</v>
      </c>
      <c r="S1135" s="68">
        <v>1276752</v>
      </c>
      <c r="T1135" s="69">
        <v>303721</v>
      </c>
      <c r="U1135" s="102">
        <f t="shared" si="515"/>
        <v>14499.459677419354</v>
      </c>
      <c r="V1135" s="103">
        <f t="shared" si="516"/>
        <v>2937.638383838384</v>
      </c>
      <c r="W1135" s="103">
        <f t="shared" si="517"/>
        <v>521.2776560788609</v>
      </c>
      <c r="X1135" s="103">
        <f t="shared" si="518"/>
        <v>3032.6650831353918</v>
      </c>
      <c r="Y1135" s="92">
        <f t="shared" si="519"/>
        <v>1659.6775956284152</v>
      </c>
      <c r="Z1135" s="102">
        <f>Coverages!$C$10*G1135</f>
        <v>253068750</v>
      </c>
      <c r="AA1135" s="103">
        <f>Coverages!$C$12*G1135</f>
        <v>33742500</v>
      </c>
      <c r="AB1135" s="103">
        <f>Coverages!$C$14*G1135</f>
        <v>168712500</v>
      </c>
      <c r="AC1135" s="103">
        <f>Coverages!$C$16*G1135</f>
        <v>3374250</v>
      </c>
      <c r="AD1135" s="92">
        <f>Coverages!$C$18*G1135</f>
        <v>3374250</v>
      </c>
      <c r="AE1135" s="106">
        <f t="shared" si="537"/>
        <v>0.11024672149366525</v>
      </c>
      <c r="AF1135" s="107">
        <f t="shared" si="520"/>
        <v>0.44009779951100242</v>
      </c>
      <c r="AG1135" s="107">
        <f t="shared" si="521"/>
        <v>1.6234718826405867</v>
      </c>
      <c r="AH1135" s="107">
        <f t="shared" si="522"/>
        <v>0.37430540120026673</v>
      </c>
      <c r="AI1135" s="108">
        <f t="shared" si="523"/>
        <v>0.16270282284952212</v>
      </c>
      <c r="AJ1135" s="106">
        <f t="shared" si="544"/>
        <v>0.13200605357481807</v>
      </c>
      <c r="AK1135" s="107">
        <f t="shared" si="538"/>
        <v>0.47458505273089296</v>
      </c>
      <c r="AL1135" s="107">
        <f t="shared" si="539"/>
        <v>1.6933689157794563</v>
      </c>
      <c r="AM1135" s="107">
        <f t="shared" si="540"/>
        <v>0.4079272948518668</v>
      </c>
      <c r="AN1135" s="108">
        <f t="shared" si="541"/>
        <v>0.18834561295720692</v>
      </c>
      <c r="AO1135" s="102">
        <f t="shared" si="542"/>
        <v>1598.5178928650812</v>
      </c>
      <c r="AP1135" s="103">
        <f t="shared" si="524"/>
        <v>1292.8481884863304</v>
      </c>
      <c r="AQ1135" s="103">
        <f t="shared" si="525"/>
        <v>846.27961769282058</v>
      </c>
      <c r="AR1135" s="103">
        <f t="shared" si="526"/>
        <v>1135.1429206490332</v>
      </c>
      <c r="AS1135" s="92">
        <f t="shared" si="527"/>
        <v>270.03422982885087</v>
      </c>
      <c r="AT1135" s="102">
        <f t="shared" si="543"/>
        <v>1603.5689527373013</v>
      </c>
      <c r="AU1135" s="103">
        <f t="shared" si="528"/>
        <v>1296.9333811731831</v>
      </c>
      <c r="AV1135" s="103">
        <f t="shared" si="529"/>
        <v>848.95372540014466</v>
      </c>
      <c r="AW1135" s="103">
        <f t="shared" si="530"/>
        <v>1138.7297900117828</v>
      </c>
      <c r="AX1135" s="92">
        <f t="shared" si="531"/>
        <v>270.88749463652198</v>
      </c>
    </row>
    <row r="1136" spans="1:50" x14ac:dyDescent="0.2">
      <c r="A1136" s="85" t="str">
        <f t="shared" si="532"/>
        <v>2009_2</v>
      </c>
      <c r="B1136" s="59">
        <v>2009</v>
      </c>
      <c r="C1136" s="59">
        <v>2</v>
      </c>
      <c r="D1136" s="83" t="str">
        <f t="shared" si="533"/>
        <v>LMH_Commercial</v>
      </c>
      <c r="E1136" s="70" t="s">
        <v>32</v>
      </c>
      <c r="F1136" s="71" t="s">
        <v>41</v>
      </c>
      <c r="G1136" s="88">
        <f t="shared" si="534"/>
        <v>1154</v>
      </c>
      <c r="H1136" s="72">
        <v>4616</v>
      </c>
      <c r="I1136" s="88">
        <f t="shared" si="535"/>
        <v>474294000</v>
      </c>
      <c r="J1136" s="92">
        <f t="shared" si="536"/>
        <v>1897176000</v>
      </c>
      <c r="K1136" s="67">
        <v>84</v>
      </c>
      <c r="L1136" s="68">
        <v>615</v>
      </c>
      <c r="M1136" s="68">
        <v>1174</v>
      </c>
      <c r="N1136" s="68">
        <v>826</v>
      </c>
      <c r="O1136" s="69">
        <v>210</v>
      </c>
      <c r="P1136" s="67">
        <v>2631616</v>
      </c>
      <c r="Q1136" s="68">
        <v>2150654</v>
      </c>
      <c r="R1136" s="68">
        <v>892285</v>
      </c>
      <c r="S1136" s="68">
        <v>2398149</v>
      </c>
      <c r="T1136" s="69">
        <v>1606974</v>
      </c>
      <c r="U1136" s="102">
        <f t="shared" si="515"/>
        <v>31328.761904761905</v>
      </c>
      <c r="V1136" s="103">
        <f t="shared" si="516"/>
        <v>3496.9983739837398</v>
      </c>
      <c r="W1136" s="103">
        <f t="shared" si="517"/>
        <v>760.0383304940375</v>
      </c>
      <c r="X1136" s="103">
        <f t="shared" si="518"/>
        <v>2903.3280871670704</v>
      </c>
      <c r="Y1136" s="92">
        <f t="shared" si="519"/>
        <v>7652.2571428571428</v>
      </c>
      <c r="Z1136" s="102">
        <f>Coverages!$C$10*G1136</f>
        <v>259650000</v>
      </c>
      <c r="AA1136" s="103">
        <f>Coverages!$C$12*G1136</f>
        <v>34620000</v>
      </c>
      <c r="AB1136" s="103">
        <f>Coverages!$C$14*G1136</f>
        <v>173100000</v>
      </c>
      <c r="AC1136" s="103">
        <f>Coverages!$C$16*G1136</f>
        <v>3462000</v>
      </c>
      <c r="AD1136" s="92">
        <f>Coverages!$C$18*G1136</f>
        <v>3462000</v>
      </c>
      <c r="AE1136" s="106">
        <f t="shared" si="537"/>
        <v>7.2790294627383012E-2</v>
      </c>
      <c r="AF1136" s="107">
        <f t="shared" si="520"/>
        <v>0.53292894280762571</v>
      </c>
      <c r="AG1136" s="107">
        <f t="shared" si="521"/>
        <v>1.0173310225303294</v>
      </c>
      <c r="AH1136" s="107">
        <f t="shared" si="522"/>
        <v>0.71577123050259961</v>
      </c>
      <c r="AI1136" s="108">
        <f t="shared" si="523"/>
        <v>0.18197573656845753</v>
      </c>
      <c r="AJ1136" s="106">
        <f t="shared" si="544"/>
        <v>9.060910637709349E-2</v>
      </c>
      <c r="AK1136" s="107">
        <f t="shared" si="538"/>
        <v>0.56714887528654689</v>
      </c>
      <c r="AL1136" s="107">
        <f t="shared" si="539"/>
        <v>1.0264384611735646</v>
      </c>
      <c r="AM1136" s="107">
        <f t="shared" si="540"/>
        <v>0.74670794242874705</v>
      </c>
      <c r="AN1136" s="108">
        <f t="shared" si="541"/>
        <v>0.20843896662407732</v>
      </c>
      <c r="AO1136" s="102">
        <f t="shared" si="542"/>
        <v>2280.4298093587522</v>
      </c>
      <c r="AP1136" s="103">
        <f t="shared" si="524"/>
        <v>1863.6516464471404</v>
      </c>
      <c r="AQ1136" s="103">
        <f t="shared" si="525"/>
        <v>773.21057192374349</v>
      </c>
      <c r="AR1136" s="103">
        <f t="shared" si="526"/>
        <v>2078.1187175043328</v>
      </c>
      <c r="AS1136" s="92">
        <f t="shared" si="527"/>
        <v>1392.5251299826689</v>
      </c>
      <c r="AT1136" s="102">
        <f t="shared" si="543"/>
        <v>2287.6356013945369</v>
      </c>
      <c r="AU1136" s="103">
        <f t="shared" si="528"/>
        <v>1869.5404864089464</v>
      </c>
      <c r="AV1136" s="103">
        <f t="shared" si="529"/>
        <v>775.65379317891518</v>
      </c>
      <c r="AW1136" s="103">
        <f t="shared" si="530"/>
        <v>2084.685238974344</v>
      </c>
      <c r="AX1136" s="92">
        <f t="shared" si="531"/>
        <v>1396.9252857998219</v>
      </c>
    </row>
    <row r="1137" spans="1:50" x14ac:dyDescent="0.2">
      <c r="A1137" s="85" t="str">
        <f t="shared" si="532"/>
        <v>2009_2</v>
      </c>
      <c r="B1137" s="59">
        <v>2009</v>
      </c>
      <c r="C1137" s="59">
        <v>2</v>
      </c>
      <c r="D1137" s="83" t="str">
        <f t="shared" si="533"/>
        <v>SSL_Commercial</v>
      </c>
      <c r="E1137" s="70" t="s">
        <v>33</v>
      </c>
      <c r="F1137" s="71" t="s">
        <v>41</v>
      </c>
      <c r="G1137" s="88">
        <f t="shared" si="534"/>
        <v>579.5</v>
      </c>
      <c r="H1137" s="72">
        <v>2318</v>
      </c>
      <c r="I1137" s="88">
        <f t="shared" si="535"/>
        <v>238174500</v>
      </c>
      <c r="J1137" s="92">
        <f t="shared" si="536"/>
        <v>952698000</v>
      </c>
      <c r="K1137" s="67">
        <v>89</v>
      </c>
      <c r="L1137" s="68">
        <v>247</v>
      </c>
      <c r="M1137" s="68">
        <v>800</v>
      </c>
      <c r="N1137" s="68">
        <v>273</v>
      </c>
      <c r="O1137" s="69">
        <v>88</v>
      </c>
      <c r="P1137" s="67">
        <v>1001956</v>
      </c>
      <c r="Q1137" s="68">
        <v>724056</v>
      </c>
      <c r="R1137" s="68">
        <v>673339</v>
      </c>
      <c r="S1137" s="68">
        <v>866637</v>
      </c>
      <c r="T1137" s="69">
        <v>197308</v>
      </c>
      <c r="U1137" s="102">
        <f t="shared" si="515"/>
        <v>11257.932584269663</v>
      </c>
      <c r="V1137" s="103">
        <f t="shared" si="516"/>
        <v>2931.4008097165993</v>
      </c>
      <c r="W1137" s="103">
        <f t="shared" si="517"/>
        <v>841.67375000000004</v>
      </c>
      <c r="X1137" s="103">
        <f t="shared" si="518"/>
        <v>3174.4945054945056</v>
      </c>
      <c r="Y1137" s="92">
        <f t="shared" si="519"/>
        <v>2242.1363636363635</v>
      </c>
      <c r="Z1137" s="102">
        <f>Coverages!$C$10*G1137</f>
        <v>130387500</v>
      </c>
      <c r="AA1137" s="103">
        <f>Coverages!$C$12*G1137</f>
        <v>17385000</v>
      </c>
      <c r="AB1137" s="103">
        <f>Coverages!$C$14*G1137</f>
        <v>86925000</v>
      </c>
      <c r="AC1137" s="103">
        <f>Coverages!$C$16*G1137</f>
        <v>1738500</v>
      </c>
      <c r="AD1137" s="92">
        <f>Coverages!$C$18*G1137</f>
        <v>1738500</v>
      </c>
      <c r="AE1137" s="106">
        <f t="shared" si="537"/>
        <v>0.1535806729939603</v>
      </c>
      <c r="AF1137" s="107">
        <f t="shared" si="520"/>
        <v>0.42622950819672129</v>
      </c>
      <c r="AG1137" s="107">
        <f t="shared" si="521"/>
        <v>1.3805004314063849</v>
      </c>
      <c r="AH1137" s="107">
        <f t="shared" si="522"/>
        <v>0.47109577221742882</v>
      </c>
      <c r="AI1137" s="108">
        <f t="shared" si="523"/>
        <v>0.15185504745470232</v>
      </c>
      <c r="AJ1137" s="106">
        <f t="shared" si="544"/>
        <v>0.18847784786782243</v>
      </c>
      <c r="AK1137" s="107">
        <f t="shared" si="538"/>
        <v>0.47409472848888629</v>
      </c>
      <c r="AL1137" s="107">
        <f t="shared" si="539"/>
        <v>1.4506500074995623</v>
      </c>
      <c r="AM1137" s="107">
        <f t="shared" si="540"/>
        <v>0.51940969752112076</v>
      </c>
      <c r="AN1137" s="108">
        <f t="shared" si="541"/>
        <v>0.18659097160132393</v>
      </c>
      <c r="AO1137" s="102">
        <f t="shared" si="542"/>
        <v>1729.0008628127696</v>
      </c>
      <c r="AP1137" s="103">
        <f t="shared" si="524"/>
        <v>1249.4495254529768</v>
      </c>
      <c r="AQ1137" s="103">
        <f t="shared" si="525"/>
        <v>1161.9309749784297</v>
      </c>
      <c r="AR1137" s="103">
        <f t="shared" si="526"/>
        <v>1495.4909404659188</v>
      </c>
      <c r="AS1137" s="92">
        <f t="shared" si="527"/>
        <v>340.47972389991372</v>
      </c>
      <c r="AT1137" s="102">
        <f t="shared" si="543"/>
        <v>1734.4642279187644</v>
      </c>
      <c r="AU1137" s="103">
        <f t="shared" si="528"/>
        <v>1253.3975853330376</v>
      </c>
      <c r="AV1137" s="103">
        <f t="shared" si="529"/>
        <v>1165.6024902915826</v>
      </c>
      <c r="AW1137" s="103">
        <f t="shared" si="530"/>
        <v>1500.2164517112869</v>
      </c>
      <c r="AX1137" s="92">
        <f t="shared" si="531"/>
        <v>341.55558515762726</v>
      </c>
    </row>
    <row r="1138" spans="1:50" x14ac:dyDescent="0.2">
      <c r="A1138" s="85" t="str">
        <f t="shared" si="532"/>
        <v>2009_2</v>
      </c>
      <c r="B1138" s="59">
        <v>2009</v>
      </c>
      <c r="C1138" s="59">
        <v>2</v>
      </c>
      <c r="D1138" s="83" t="str">
        <f t="shared" si="533"/>
        <v>SSH_Commercial</v>
      </c>
      <c r="E1138" s="70" t="s">
        <v>34</v>
      </c>
      <c r="F1138" s="71" t="s">
        <v>41</v>
      </c>
      <c r="G1138" s="88">
        <f t="shared" si="534"/>
        <v>479.5</v>
      </c>
      <c r="H1138" s="72">
        <v>1918</v>
      </c>
      <c r="I1138" s="88">
        <f t="shared" si="535"/>
        <v>197074500</v>
      </c>
      <c r="J1138" s="92">
        <f t="shared" si="536"/>
        <v>788298000</v>
      </c>
      <c r="K1138" s="67">
        <v>63</v>
      </c>
      <c r="L1138" s="68">
        <v>292</v>
      </c>
      <c r="M1138" s="68">
        <v>592</v>
      </c>
      <c r="N1138" s="68">
        <v>368</v>
      </c>
      <c r="O1138" s="69">
        <v>62</v>
      </c>
      <c r="P1138" s="67">
        <v>864205</v>
      </c>
      <c r="Q1138" s="68">
        <v>1112093</v>
      </c>
      <c r="R1138" s="68">
        <v>1063325</v>
      </c>
      <c r="S1138" s="68">
        <v>1274865</v>
      </c>
      <c r="T1138" s="69">
        <v>217702</v>
      </c>
      <c r="U1138" s="102">
        <f t="shared" si="515"/>
        <v>13717.539682539682</v>
      </c>
      <c r="V1138" s="103">
        <f t="shared" si="516"/>
        <v>3808.5376712328766</v>
      </c>
      <c r="W1138" s="103">
        <f t="shared" si="517"/>
        <v>1796.1570945945946</v>
      </c>
      <c r="X1138" s="103">
        <f t="shared" si="518"/>
        <v>3464.3070652173915</v>
      </c>
      <c r="Y1138" s="92">
        <f t="shared" si="519"/>
        <v>3511.3225806451615</v>
      </c>
      <c r="Z1138" s="102">
        <f>Coverages!$C$10*G1138</f>
        <v>107887500</v>
      </c>
      <c r="AA1138" s="103">
        <f>Coverages!$C$12*G1138</f>
        <v>14385000</v>
      </c>
      <c r="AB1138" s="103">
        <f>Coverages!$C$14*G1138</f>
        <v>71925000</v>
      </c>
      <c r="AC1138" s="103">
        <f>Coverages!$C$16*G1138</f>
        <v>1438500</v>
      </c>
      <c r="AD1138" s="92">
        <f>Coverages!$C$18*G1138</f>
        <v>1438500</v>
      </c>
      <c r="AE1138" s="106">
        <f t="shared" si="537"/>
        <v>0.13138686131386862</v>
      </c>
      <c r="AF1138" s="107">
        <f t="shared" si="520"/>
        <v>0.60896767466110535</v>
      </c>
      <c r="AG1138" s="107">
        <f t="shared" si="521"/>
        <v>1.2346193952033369</v>
      </c>
      <c r="AH1138" s="107">
        <f t="shared" si="522"/>
        <v>0.76746611053180391</v>
      </c>
      <c r="AI1138" s="108">
        <f t="shared" si="523"/>
        <v>0.12930135557872785</v>
      </c>
      <c r="AJ1138" s="106">
        <f t="shared" si="544"/>
        <v>0.16733287881036835</v>
      </c>
      <c r="AK1138" s="107">
        <f t="shared" si="538"/>
        <v>0.6608913069305713</v>
      </c>
      <c r="AL1138" s="107">
        <f t="shared" si="539"/>
        <v>1.2918871449335989</v>
      </c>
      <c r="AM1138" s="107">
        <f t="shared" si="540"/>
        <v>0.81241659189006099</v>
      </c>
      <c r="AN1138" s="108">
        <f t="shared" si="541"/>
        <v>0.1650037290277834</v>
      </c>
      <c r="AO1138" s="102">
        <f t="shared" si="542"/>
        <v>1802.3044838373305</v>
      </c>
      <c r="AP1138" s="103">
        <f t="shared" si="524"/>
        <v>2319.2763295099062</v>
      </c>
      <c r="AQ1138" s="103">
        <f t="shared" si="525"/>
        <v>2217.5703858185611</v>
      </c>
      <c r="AR1138" s="103">
        <f t="shared" si="526"/>
        <v>2658.7382690302397</v>
      </c>
      <c r="AS1138" s="92">
        <f t="shared" si="527"/>
        <v>454.01876955161629</v>
      </c>
      <c r="AT1138" s="102">
        <f t="shared" si="543"/>
        <v>1807.9994766156199</v>
      </c>
      <c r="AU1138" s="103">
        <f t="shared" si="528"/>
        <v>2326.604870311899</v>
      </c>
      <c r="AV1138" s="103">
        <f t="shared" si="529"/>
        <v>2224.577552169108</v>
      </c>
      <c r="AW1138" s="103">
        <f t="shared" si="530"/>
        <v>2667.1394550547293</v>
      </c>
      <c r="AX1138" s="92">
        <f t="shared" si="531"/>
        <v>455.45339596296446</v>
      </c>
    </row>
    <row r="1139" spans="1:50" x14ac:dyDescent="0.2">
      <c r="A1139" s="85" t="str">
        <f t="shared" si="532"/>
        <v>2009_2</v>
      </c>
      <c r="B1139" s="59">
        <v>2009</v>
      </c>
      <c r="C1139" s="59">
        <v>2</v>
      </c>
      <c r="D1139" s="83" t="str">
        <f t="shared" si="533"/>
        <v>MMH_Commercial</v>
      </c>
      <c r="E1139" s="70" t="s">
        <v>35</v>
      </c>
      <c r="F1139" s="71" t="s">
        <v>41</v>
      </c>
      <c r="G1139" s="88">
        <f t="shared" si="534"/>
        <v>973</v>
      </c>
      <c r="H1139" s="72">
        <v>3892</v>
      </c>
      <c r="I1139" s="88">
        <f t="shared" si="535"/>
        <v>399903000</v>
      </c>
      <c r="J1139" s="92">
        <f t="shared" si="536"/>
        <v>1599612000</v>
      </c>
      <c r="K1139" s="67">
        <v>173</v>
      </c>
      <c r="L1139" s="68">
        <v>563</v>
      </c>
      <c r="M1139" s="68">
        <v>714</v>
      </c>
      <c r="N1139" s="68">
        <v>806</v>
      </c>
      <c r="O1139" s="69">
        <v>194</v>
      </c>
      <c r="P1139" s="67">
        <v>1936274</v>
      </c>
      <c r="Q1139" s="68">
        <v>1609272</v>
      </c>
      <c r="R1139" s="68">
        <v>761601</v>
      </c>
      <c r="S1139" s="68">
        <v>2323639</v>
      </c>
      <c r="T1139" s="69">
        <v>498135</v>
      </c>
      <c r="U1139" s="102">
        <f t="shared" si="515"/>
        <v>11192.335260115608</v>
      </c>
      <c r="V1139" s="103">
        <f t="shared" si="516"/>
        <v>2858.387211367673</v>
      </c>
      <c r="W1139" s="103">
        <f t="shared" si="517"/>
        <v>1066.6680672268908</v>
      </c>
      <c r="X1139" s="103">
        <f t="shared" si="518"/>
        <v>2882.9267990074441</v>
      </c>
      <c r="Y1139" s="92">
        <f t="shared" si="519"/>
        <v>2567.7061855670104</v>
      </c>
      <c r="Z1139" s="102">
        <f>Coverages!$C$10*G1139</f>
        <v>218925000</v>
      </c>
      <c r="AA1139" s="103">
        <f>Coverages!$C$12*G1139</f>
        <v>29190000</v>
      </c>
      <c r="AB1139" s="103">
        <f>Coverages!$C$14*G1139</f>
        <v>145950000</v>
      </c>
      <c r="AC1139" s="103">
        <f>Coverages!$C$16*G1139</f>
        <v>2919000</v>
      </c>
      <c r="AD1139" s="92">
        <f>Coverages!$C$18*G1139</f>
        <v>2919000</v>
      </c>
      <c r="AE1139" s="106">
        <f t="shared" si="537"/>
        <v>0.1778006166495375</v>
      </c>
      <c r="AF1139" s="107">
        <f t="shared" si="520"/>
        <v>0.57862281603288801</v>
      </c>
      <c r="AG1139" s="107">
        <f t="shared" si="521"/>
        <v>0.73381294964028776</v>
      </c>
      <c r="AH1139" s="107">
        <f t="shared" si="522"/>
        <v>0.82836587872559098</v>
      </c>
      <c r="AI1139" s="108">
        <f t="shared" si="523"/>
        <v>0.19938335046248715</v>
      </c>
      <c r="AJ1139" s="106">
        <f t="shared" si="544"/>
        <v>0.20636038665370507</v>
      </c>
      <c r="AK1139" s="107">
        <f t="shared" si="538"/>
        <v>0.61550637211902071</v>
      </c>
      <c r="AL1139" s="107">
        <f t="shared" si="539"/>
        <v>0.76682599955643149</v>
      </c>
      <c r="AM1139" s="107">
        <f t="shared" si="540"/>
        <v>0.85653105133238627</v>
      </c>
      <c r="AN1139" s="108">
        <f t="shared" si="541"/>
        <v>0.22922729707575257</v>
      </c>
      <c r="AO1139" s="102">
        <f t="shared" si="542"/>
        <v>1990.0041109969168</v>
      </c>
      <c r="AP1139" s="103">
        <f t="shared" si="524"/>
        <v>1653.9280575539569</v>
      </c>
      <c r="AQ1139" s="103">
        <f t="shared" si="525"/>
        <v>782.73484069886945</v>
      </c>
      <c r="AR1139" s="103">
        <f t="shared" si="526"/>
        <v>2388.1181911613567</v>
      </c>
      <c r="AS1139" s="92">
        <f t="shared" si="527"/>
        <v>511.9578622816033</v>
      </c>
      <c r="AT1139" s="102">
        <f t="shared" si="543"/>
        <v>1996.292204458663</v>
      </c>
      <c r="AU1139" s="103">
        <f t="shared" si="528"/>
        <v>1659.1542046495495</v>
      </c>
      <c r="AV1139" s="103">
        <f t="shared" si="529"/>
        <v>785.20815711408727</v>
      </c>
      <c r="AW1139" s="103">
        <f t="shared" si="530"/>
        <v>2395.6642611924362</v>
      </c>
      <c r="AX1139" s="92">
        <f t="shared" si="531"/>
        <v>513.57556692287153</v>
      </c>
    </row>
    <row r="1140" spans="1:50" x14ac:dyDescent="0.2">
      <c r="A1140" s="85" t="str">
        <f t="shared" si="532"/>
        <v>2009_2</v>
      </c>
      <c r="B1140" s="59">
        <v>2009</v>
      </c>
      <c r="C1140" s="59">
        <v>2</v>
      </c>
      <c r="D1140" s="83" t="str">
        <f t="shared" si="533"/>
        <v>SYA_Commercial</v>
      </c>
      <c r="E1140" s="70" t="s">
        <v>36</v>
      </c>
      <c r="F1140" s="71" t="s">
        <v>41</v>
      </c>
      <c r="G1140" s="88">
        <f t="shared" si="534"/>
        <v>290.25</v>
      </c>
      <c r="H1140" s="72">
        <v>1161</v>
      </c>
      <c r="I1140" s="88">
        <f t="shared" si="535"/>
        <v>119292750</v>
      </c>
      <c r="J1140" s="92">
        <f t="shared" si="536"/>
        <v>477171000</v>
      </c>
      <c r="K1140" s="67">
        <v>53</v>
      </c>
      <c r="L1140" s="68">
        <v>178</v>
      </c>
      <c r="M1140" s="68">
        <v>451</v>
      </c>
      <c r="N1140" s="68">
        <v>301</v>
      </c>
      <c r="O1140" s="69">
        <v>65</v>
      </c>
      <c r="P1140" s="67">
        <v>762439</v>
      </c>
      <c r="Q1140" s="68">
        <v>700390</v>
      </c>
      <c r="R1140" s="68">
        <v>398042</v>
      </c>
      <c r="S1140" s="68">
        <v>807469</v>
      </c>
      <c r="T1140" s="69">
        <v>313538</v>
      </c>
      <c r="U1140" s="102">
        <f t="shared" si="515"/>
        <v>14385.641509433963</v>
      </c>
      <c r="V1140" s="103">
        <f t="shared" si="516"/>
        <v>3934.7752808988762</v>
      </c>
      <c r="W1140" s="103">
        <f t="shared" si="517"/>
        <v>882.57649667405769</v>
      </c>
      <c r="X1140" s="103">
        <f t="shared" si="518"/>
        <v>2682.6212624584718</v>
      </c>
      <c r="Y1140" s="92">
        <f t="shared" si="519"/>
        <v>4823.6615384615388</v>
      </c>
      <c r="Z1140" s="102">
        <f>Coverages!$C$10*G1140</f>
        <v>65306250</v>
      </c>
      <c r="AA1140" s="103">
        <f>Coverages!$C$12*G1140</f>
        <v>8707500</v>
      </c>
      <c r="AB1140" s="103">
        <f>Coverages!$C$14*G1140</f>
        <v>43537500</v>
      </c>
      <c r="AC1140" s="103">
        <f>Coverages!$C$16*G1140</f>
        <v>870750</v>
      </c>
      <c r="AD1140" s="92">
        <f>Coverages!$C$18*G1140</f>
        <v>870750</v>
      </c>
      <c r="AE1140" s="106">
        <f t="shared" si="537"/>
        <v>0.1826012058570198</v>
      </c>
      <c r="AF1140" s="107">
        <f t="shared" si="520"/>
        <v>0.61326442721791563</v>
      </c>
      <c r="AG1140" s="107">
        <f t="shared" si="521"/>
        <v>1.5538329026701119</v>
      </c>
      <c r="AH1140" s="107">
        <f t="shared" si="522"/>
        <v>1.037037037037037</v>
      </c>
      <c r="AI1140" s="108">
        <f t="shared" si="523"/>
        <v>0.22394487510766581</v>
      </c>
      <c r="AJ1140" s="106">
        <f t="shared" si="544"/>
        <v>0.2354382633617666</v>
      </c>
      <c r="AK1140" s="107">
        <f t="shared" si="538"/>
        <v>0.67986849504394031</v>
      </c>
      <c r="AL1140" s="107">
        <f t="shared" si="539"/>
        <v>1.6807036038635652</v>
      </c>
      <c r="AM1140" s="107">
        <f t="shared" si="540"/>
        <v>1.0638401389905774</v>
      </c>
      <c r="AN1140" s="108">
        <f t="shared" si="541"/>
        <v>0.28095955056640765</v>
      </c>
      <c r="AO1140" s="102">
        <f t="shared" si="542"/>
        <v>2626.8354866494401</v>
      </c>
      <c r="AP1140" s="103">
        <f t="shared" si="524"/>
        <v>2413.0577088716623</v>
      </c>
      <c r="AQ1140" s="103">
        <f t="shared" si="525"/>
        <v>1371.3763996554694</v>
      </c>
      <c r="AR1140" s="103">
        <f t="shared" si="526"/>
        <v>2781.9776055124894</v>
      </c>
      <c r="AS1140" s="92">
        <f t="shared" si="527"/>
        <v>1080.2342807924203</v>
      </c>
      <c r="AT1140" s="102">
        <f t="shared" si="543"/>
        <v>2635.1358650041402</v>
      </c>
      <c r="AU1140" s="103">
        <f t="shared" si="528"/>
        <v>2420.6825837742426</v>
      </c>
      <c r="AV1140" s="103">
        <f t="shared" si="529"/>
        <v>1375.7097288805767</v>
      </c>
      <c r="AW1140" s="103">
        <f t="shared" si="530"/>
        <v>2790.7682080520913</v>
      </c>
      <c r="AX1140" s="92">
        <f t="shared" si="531"/>
        <v>1083.6476476697392</v>
      </c>
    </row>
    <row r="1141" spans="1:50" x14ac:dyDescent="0.2">
      <c r="A1141" s="85" t="str">
        <f t="shared" si="532"/>
        <v>2009_2</v>
      </c>
      <c r="B1141" s="59">
        <v>2009</v>
      </c>
      <c r="C1141" s="59">
        <v>2</v>
      </c>
      <c r="D1141" s="83" t="str">
        <f t="shared" si="533"/>
        <v>LSH_Commercial</v>
      </c>
      <c r="E1141" s="70" t="s">
        <v>37</v>
      </c>
      <c r="F1141" s="71" t="s">
        <v>41</v>
      </c>
      <c r="G1141" s="88">
        <f t="shared" si="534"/>
        <v>434.5</v>
      </c>
      <c r="H1141" s="72">
        <v>1738</v>
      </c>
      <c r="I1141" s="88">
        <f t="shared" si="535"/>
        <v>178579500</v>
      </c>
      <c r="J1141" s="92">
        <f t="shared" si="536"/>
        <v>714318000</v>
      </c>
      <c r="K1141" s="67">
        <v>86</v>
      </c>
      <c r="L1141" s="68">
        <v>332</v>
      </c>
      <c r="M1141" s="68">
        <v>470</v>
      </c>
      <c r="N1141" s="68">
        <v>327</v>
      </c>
      <c r="O1141" s="69">
        <v>120</v>
      </c>
      <c r="P1141" s="67">
        <v>1338243</v>
      </c>
      <c r="Q1141" s="68">
        <v>1066079</v>
      </c>
      <c r="R1141" s="68">
        <v>564848</v>
      </c>
      <c r="S1141" s="68">
        <v>1013681</v>
      </c>
      <c r="T1141" s="69">
        <v>607697</v>
      </c>
      <c r="U1141" s="102">
        <f t="shared" si="515"/>
        <v>15560.965116279071</v>
      </c>
      <c r="V1141" s="103">
        <f t="shared" si="516"/>
        <v>3211.0813253012047</v>
      </c>
      <c r="W1141" s="103">
        <f t="shared" si="517"/>
        <v>1201.804255319149</v>
      </c>
      <c r="X1141" s="103">
        <f t="shared" si="518"/>
        <v>3099.9418960244648</v>
      </c>
      <c r="Y1141" s="92">
        <f t="shared" si="519"/>
        <v>5064.1416666666664</v>
      </c>
      <c r="Z1141" s="102">
        <f>Coverages!$C$10*G1141</f>
        <v>97762500</v>
      </c>
      <c r="AA1141" s="103">
        <f>Coverages!$C$12*G1141</f>
        <v>13035000</v>
      </c>
      <c r="AB1141" s="103">
        <f>Coverages!$C$14*G1141</f>
        <v>65175000</v>
      </c>
      <c r="AC1141" s="103">
        <f>Coverages!$C$16*G1141</f>
        <v>1303500</v>
      </c>
      <c r="AD1141" s="92">
        <f>Coverages!$C$18*G1141</f>
        <v>1303500</v>
      </c>
      <c r="AE1141" s="106">
        <f t="shared" si="537"/>
        <v>0.19792865362485615</v>
      </c>
      <c r="AF1141" s="107">
        <f t="shared" si="520"/>
        <v>0.7640966628308401</v>
      </c>
      <c r="AG1141" s="107">
        <f t="shared" si="521"/>
        <v>1.0817031070195626</v>
      </c>
      <c r="AH1141" s="107">
        <f t="shared" si="522"/>
        <v>0.75258918296892985</v>
      </c>
      <c r="AI1141" s="108">
        <f t="shared" si="523"/>
        <v>0.27617951668584578</v>
      </c>
      <c r="AJ1141" s="106">
        <f t="shared" si="544"/>
        <v>0.24246574663398471</v>
      </c>
      <c r="AK1141" s="107">
        <f t="shared" si="538"/>
        <v>0.81155387521868838</v>
      </c>
      <c r="AL1141" s="107">
        <f t="shared" si="539"/>
        <v>1.1149334141568272</v>
      </c>
      <c r="AM1141" s="107">
        <f t="shared" si="540"/>
        <v>0.80082274752206972</v>
      </c>
      <c r="AN1141" s="108">
        <f t="shared" si="541"/>
        <v>0.32615674854803606</v>
      </c>
      <c r="AO1141" s="102">
        <f t="shared" si="542"/>
        <v>3079.9608745684695</v>
      </c>
      <c r="AP1141" s="103">
        <f t="shared" si="524"/>
        <v>2453.5765247410818</v>
      </c>
      <c r="AQ1141" s="103">
        <f t="shared" si="525"/>
        <v>1299.9953970080553</v>
      </c>
      <c r="AR1141" s="103">
        <f t="shared" si="526"/>
        <v>2332.982738780207</v>
      </c>
      <c r="AS1141" s="92">
        <f t="shared" si="527"/>
        <v>1398.6121979286536</v>
      </c>
      <c r="AT1141" s="102">
        <f t="shared" si="543"/>
        <v>3089.6930563920068</v>
      </c>
      <c r="AU1141" s="103">
        <f t="shared" si="528"/>
        <v>2461.3294325958245</v>
      </c>
      <c r="AV1141" s="103">
        <f t="shared" si="529"/>
        <v>1304.1031737262308</v>
      </c>
      <c r="AW1141" s="103">
        <f t="shared" si="530"/>
        <v>2340.3545896346968</v>
      </c>
      <c r="AX1141" s="92">
        <f t="shared" si="531"/>
        <v>1403.0315879031336</v>
      </c>
    </row>
    <row r="1142" spans="1:50" x14ac:dyDescent="0.2">
      <c r="A1142" s="85" t="str">
        <f t="shared" si="532"/>
        <v>2009_2</v>
      </c>
      <c r="B1142" s="59">
        <v>2009</v>
      </c>
      <c r="C1142" s="59">
        <v>2</v>
      </c>
      <c r="D1142" s="83" t="str">
        <f t="shared" si="533"/>
        <v>SYH_Commercial</v>
      </c>
      <c r="E1142" s="70" t="s">
        <v>38</v>
      </c>
      <c r="F1142" s="71" t="s">
        <v>41</v>
      </c>
      <c r="G1142" s="88">
        <f t="shared" si="534"/>
        <v>229</v>
      </c>
      <c r="H1142" s="72">
        <v>916</v>
      </c>
      <c r="I1142" s="88">
        <f t="shared" si="535"/>
        <v>94119000</v>
      </c>
      <c r="J1142" s="92">
        <f t="shared" si="536"/>
        <v>376476000</v>
      </c>
      <c r="K1142" s="67">
        <v>45</v>
      </c>
      <c r="L1142" s="68">
        <v>171</v>
      </c>
      <c r="M1142" s="68">
        <v>133</v>
      </c>
      <c r="N1142" s="68">
        <v>272</v>
      </c>
      <c r="O1142" s="69">
        <v>7</v>
      </c>
      <c r="P1142" s="67">
        <v>488878</v>
      </c>
      <c r="Q1142" s="68">
        <v>411713</v>
      </c>
      <c r="R1142" s="68">
        <v>196108</v>
      </c>
      <c r="S1142" s="68">
        <v>677578</v>
      </c>
      <c r="T1142" s="69">
        <v>44553</v>
      </c>
      <c r="U1142" s="102">
        <f t="shared" si="515"/>
        <v>10863.955555555556</v>
      </c>
      <c r="V1142" s="103">
        <f t="shared" si="516"/>
        <v>2407.6783625730995</v>
      </c>
      <c r="W1142" s="103">
        <f t="shared" si="517"/>
        <v>1474.4962406015038</v>
      </c>
      <c r="X1142" s="103">
        <f t="shared" si="518"/>
        <v>2491.0955882352941</v>
      </c>
      <c r="Y1142" s="92">
        <f t="shared" si="519"/>
        <v>6364.7142857142853</v>
      </c>
      <c r="Z1142" s="102">
        <f>Coverages!$C$10*G1142</f>
        <v>51525000</v>
      </c>
      <c r="AA1142" s="103">
        <f>Coverages!$C$12*G1142</f>
        <v>6870000</v>
      </c>
      <c r="AB1142" s="103">
        <f>Coverages!$C$14*G1142</f>
        <v>34350000</v>
      </c>
      <c r="AC1142" s="103">
        <f>Coverages!$C$16*G1142</f>
        <v>687000</v>
      </c>
      <c r="AD1142" s="92">
        <f>Coverages!$C$18*G1142</f>
        <v>687000</v>
      </c>
      <c r="AE1142" s="106">
        <f t="shared" si="537"/>
        <v>0.1965065502183406</v>
      </c>
      <c r="AF1142" s="107">
        <f t="shared" si="520"/>
        <v>0.74672489082969429</v>
      </c>
      <c r="AG1142" s="107">
        <f t="shared" si="521"/>
        <v>0.58078602620087338</v>
      </c>
      <c r="AH1142" s="107">
        <f t="shared" si="522"/>
        <v>1.1877729257641922</v>
      </c>
      <c r="AI1142" s="108">
        <f t="shared" si="523"/>
        <v>3.0567685589519649E-2</v>
      </c>
      <c r="AJ1142" s="106">
        <f t="shared" si="544"/>
        <v>0.25768773260639344</v>
      </c>
      <c r="AK1142" s="107">
        <f t="shared" si="538"/>
        <v>0.81368478359814156</v>
      </c>
      <c r="AL1142" s="107">
        <f t="shared" si="539"/>
        <v>0.65675987612056619</v>
      </c>
      <c r="AM1142" s="107">
        <f t="shared" si="540"/>
        <v>1.2604874852284975</v>
      </c>
      <c r="AN1142" s="108">
        <f t="shared" si="541"/>
        <v>5.7072709768780906E-2</v>
      </c>
      <c r="AO1142" s="102">
        <f t="shared" si="542"/>
        <v>2134.8384279475981</v>
      </c>
      <c r="AP1142" s="103">
        <f t="shared" si="524"/>
        <v>1797.8733624454148</v>
      </c>
      <c r="AQ1142" s="103">
        <f t="shared" si="525"/>
        <v>856.36681222707421</v>
      </c>
      <c r="AR1142" s="103">
        <f t="shared" si="526"/>
        <v>2958.8558951965065</v>
      </c>
      <c r="AS1142" s="92">
        <f t="shared" si="527"/>
        <v>194.55458515283843</v>
      </c>
      <c r="AT1142" s="102">
        <f t="shared" si="543"/>
        <v>2141.5841745952957</v>
      </c>
      <c r="AU1142" s="103">
        <f t="shared" si="528"/>
        <v>1803.5543535915976</v>
      </c>
      <c r="AV1142" s="103">
        <f t="shared" si="529"/>
        <v>859.07279384945582</v>
      </c>
      <c r="AW1142" s="103">
        <f t="shared" si="530"/>
        <v>2968.2054047306924</v>
      </c>
      <c r="AX1142" s="92">
        <f t="shared" si="531"/>
        <v>195.16934640287397</v>
      </c>
    </row>
    <row r="1143" spans="1:50" x14ac:dyDescent="0.2">
      <c r="A1143" s="85" t="str">
        <f t="shared" si="532"/>
        <v>2009_2</v>
      </c>
      <c r="B1143" s="59">
        <v>2009</v>
      </c>
      <c r="C1143" s="59">
        <v>2</v>
      </c>
      <c r="D1143" s="83" t="str">
        <f t="shared" si="533"/>
        <v>MSH_Commercial</v>
      </c>
      <c r="E1143" s="70" t="s">
        <v>39</v>
      </c>
      <c r="F1143" s="71" t="s">
        <v>41</v>
      </c>
      <c r="G1143" s="88">
        <f t="shared" si="534"/>
        <v>1132.75</v>
      </c>
      <c r="H1143" s="72">
        <v>4531</v>
      </c>
      <c r="I1143" s="88">
        <f t="shared" si="535"/>
        <v>465560250</v>
      </c>
      <c r="J1143" s="92">
        <f t="shared" si="536"/>
        <v>1862241000</v>
      </c>
      <c r="K1143" s="67">
        <v>256</v>
      </c>
      <c r="L1143" s="68">
        <v>810</v>
      </c>
      <c r="M1143" s="68">
        <v>1125</v>
      </c>
      <c r="N1143" s="68">
        <v>843</v>
      </c>
      <c r="O1143" s="69">
        <v>101</v>
      </c>
      <c r="P1143" s="67">
        <v>3354427</v>
      </c>
      <c r="Q1143" s="68">
        <v>2304197</v>
      </c>
      <c r="R1143" s="68">
        <v>1048674</v>
      </c>
      <c r="S1143" s="68">
        <v>2259988</v>
      </c>
      <c r="T1143" s="69">
        <v>463681</v>
      </c>
      <c r="U1143" s="102">
        <f t="shared" si="515"/>
        <v>13103.23046875</v>
      </c>
      <c r="V1143" s="103">
        <f t="shared" si="516"/>
        <v>2844.6876543209878</v>
      </c>
      <c r="W1143" s="103">
        <f t="shared" si="517"/>
        <v>932.15466666666669</v>
      </c>
      <c r="X1143" s="103">
        <f t="shared" si="518"/>
        <v>2680.8873072360616</v>
      </c>
      <c r="Y1143" s="92">
        <f t="shared" si="519"/>
        <v>4590.9009900990095</v>
      </c>
      <c r="Z1143" s="102">
        <f>Coverages!$C$10*G1143</f>
        <v>254868750</v>
      </c>
      <c r="AA1143" s="103">
        <f>Coverages!$C$12*G1143</f>
        <v>33982500</v>
      </c>
      <c r="AB1143" s="103">
        <f>Coverages!$C$14*G1143</f>
        <v>169912500</v>
      </c>
      <c r="AC1143" s="103">
        <f>Coverages!$C$16*G1143</f>
        <v>3398250</v>
      </c>
      <c r="AD1143" s="92">
        <f>Coverages!$C$18*G1143</f>
        <v>3398250</v>
      </c>
      <c r="AE1143" s="106">
        <f t="shared" si="537"/>
        <v>0.22599867578900906</v>
      </c>
      <c r="AF1143" s="107">
        <f t="shared" si="520"/>
        <v>0.71507393511366146</v>
      </c>
      <c r="AG1143" s="107">
        <f t="shared" si="521"/>
        <v>0.99315824321341872</v>
      </c>
      <c r="AH1143" s="107">
        <f t="shared" si="522"/>
        <v>0.74420657691458836</v>
      </c>
      <c r="AI1143" s="108">
        <f t="shared" si="523"/>
        <v>8.9163540057382473E-2</v>
      </c>
      <c r="AJ1143" s="106">
        <f t="shared" si="544"/>
        <v>0.25495295010794422</v>
      </c>
      <c r="AK1143" s="107">
        <f t="shared" si="538"/>
        <v>0.74632252682517863</v>
      </c>
      <c r="AL1143" s="107">
        <f t="shared" si="539"/>
        <v>0.99886490227992486</v>
      </c>
      <c r="AM1143" s="107">
        <f t="shared" si="540"/>
        <v>0.77441168014817618</v>
      </c>
      <c r="AN1143" s="108">
        <f t="shared" si="541"/>
        <v>0.10889243410234287</v>
      </c>
      <c r="AO1143" s="102">
        <f t="shared" si="542"/>
        <v>2961.3127344956965</v>
      </c>
      <c r="AP1143" s="103">
        <f t="shared" si="524"/>
        <v>2034.1619951445598</v>
      </c>
      <c r="AQ1143" s="103">
        <f t="shared" si="525"/>
        <v>925.77709114985657</v>
      </c>
      <c r="AR1143" s="103">
        <f t="shared" si="526"/>
        <v>1995.1339660119179</v>
      </c>
      <c r="AS1143" s="92">
        <f t="shared" si="527"/>
        <v>409.34098433016993</v>
      </c>
      <c r="AT1143" s="102">
        <f t="shared" si="543"/>
        <v>2970.6700072475805</v>
      </c>
      <c r="AU1143" s="103">
        <f t="shared" si="528"/>
        <v>2040.5896204299133</v>
      </c>
      <c r="AV1143" s="103">
        <f t="shared" si="529"/>
        <v>928.70239810863347</v>
      </c>
      <c r="AW1143" s="103">
        <f t="shared" si="530"/>
        <v>2001.4382689918261</v>
      </c>
      <c r="AX1143" s="92">
        <f t="shared" si="531"/>
        <v>410.63443611399657</v>
      </c>
    </row>
    <row r="1144" spans="1:50" x14ac:dyDescent="0.2">
      <c r="A1144" s="85" t="str">
        <f t="shared" si="532"/>
        <v>2009_2</v>
      </c>
      <c r="B1144" s="59">
        <v>2009</v>
      </c>
      <c r="C1144" s="59">
        <v>2</v>
      </c>
      <c r="D1144" s="83" t="str">
        <f t="shared" si="533"/>
        <v>SMH_Commercial</v>
      </c>
      <c r="E1144" s="70" t="s">
        <v>40</v>
      </c>
      <c r="F1144" s="71" t="s">
        <v>41</v>
      </c>
      <c r="G1144" s="88">
        <f t="shared" si="534"/>
        <v>506.25</v>
      </c>
      <c r="H1144" s="72">
        <v>2025</v>
      </c>
      <c r="I1144" s="88">
        <f t="shared" si="535"/>
        <v>208068750</v>
      </c>
      <c r="J1144" s="92">
        <f t="shared" si="536"/>
        <v>832275000</v>
      </c>
      <c r="K1144" s="67">
        <v>91</v>
      </c>
      <c r="L1144" s="68">
        <v>345</v>
      </c>
      <c r="M1144" s="68">
        <v>894</v>
      </c>
      <c r="N1144" s="68">
        <v>552</v>
      </c>
      <c r="O1144" s="69">
        <v>88</v>
      </c>
      <c r="P1144" s="67">
        <v>1074725</v>
      </c>
      <c r="Q1144" s="68">
        <v>1150858</v>
      </c>
      <c r="R1144" s="68">
        <v>595265</v>
      </c>
      <c r="S1144" s="68">
        <v>1630840</v>
      </c>
      <c r="T1144" s="69">
        <v>205675</v>
      </c>
      <c r="U1144" s="102">
        <f t="shared" si="515"/>
        <v>11810.164835164835</v>
      </c>
      <c r="V1144" s="103">
        <f t="shared" si="516"/>
        <v>3335.8202898550726</v>
      </c>
      <c r="W1144" s="103">
        <f t="shared" si="517"/>
        <v>665.84451901566001</v>
      </c>
      <c r="X1144" s="103">
        <f t="shared" si="518"/>
        <v>2954.4202898550725</v>
      </c>
      <c r="Y1144" s="92">
        <f t="shared" si="519"/>
        <v>2337.215909090909</v>
      </c>
      <c r="Z1144" s="102">
        <f>Coverages!$C$10*G1144</f>
        <v>113906250</v>
      </c>
      <c r="AA1144" s="103">
        <f>Coverages!$C$12*G1144</f>
        <v>15187500</v>
      </c>
      <c r="AB1144" s="103">
        <f>Coverages!$C$14*G1144</f>
        <v>75937500</v>
      </c>
      <c r="AC1144" s="103">
        <f>Coverages!$C$16*G1144</f>
        <v>1518750</v>
      </c>
      <c r="AD1144" s="92">
        <f>Coverages!$C$18*G1144</f>
        <v>1518750</v>
      </c>
      <c r="AE1144" s="106">
        <f t="shared" si="537"/>
        <v>0.1797530864197531</v>
      </c>
      <c r="AF1144" s="107">
        <f t="shared" si="520"/>
        <v>0.68148148148148147</v>
      </c>
      <c r="AG1144" s="107">
        <f t="shared" si="521"/>
        <v>1.7659259259259259</v>
      </c>
      <c r="AH1144" s="107">
        <f t="shared" si="522"/>
        <v>1.0903703703703704</v>
      </c>
      <c r="AI1144" s="108">
        <f t="shared" si="523"/>
        <v>0.17382716049382715</v>
      </c>
      <c r="AJ1144" s="106">
        <f t="shared" si="544"/>
        <v>0.21951652042633951</v>
      </c>
      <c r="AK1144" s="107">
        <f t="shared" si="538"/>
        <v>0.72972819950734902</v>
      </c>
      <c r="AL1144" s="107">
        <f t="shared" si="539"/>
        <v>1.8863610125474997</v>
      </c>
      <c r="AM1144" s="107">
        <f t="shared" si="540"/>
        <v>1.1228771131489841</v>
      </c>
      <c r="AN1144" s="108">
        <f t="shared" si="541"/>
        <v>0.21307065541895048</v>
      </c>
      <c r="AO1144" s="102">
        <f t="shared" si="542"/>
        <v>2122.9135802469136</v>
      </c>
      <c r="AP1144" s="103">
        <f t="shared" si="524"/>
        <v>2273.29975308642</v>
      </c>
      <c r="AQ1144" s="103">
        <f t="shared" si="525"/>
        <v>1175.8320987654322</v>
      </c>
      <c r="AR1144" s="103">
        <f t="shared" si="526"/>
        <v>3221.4123456790126</v>
      </c>
      <c r="AS1144" s="92">
        <f t="shared" si="527"/>
        <v>406.27160493827159</v>
      </c>
      <c r="AT1144" s="102">
        <f t="shared" si="543"/>
        <v>2129.6216462906141</v>
      </c>
      <c r="AU1144" s="103">
        <f t="shared" si="528"/>
        <v>2280.4830152892359</v>
      </c>
      <c r="AV1144" s="103">
        <f t="shared" si="529"/>
        <v>1179.5475393976901</v>
      </c>
      <c r="AW1144" s="103">
        <f t="shared" si="530"/>
        <v>3231.5914914388195</v>
      </c>
      <c r="AX1144" s="92">
        <f t="shared" si="531"/>
        <v>407.55535797606092</v>
      </c>
    </row>
    <row r="1145" spans="1:50" x14ac:dyDescent="0.2">
      <c r="A1145" s="85" t="str">
        <f t="shared" si="532"/>
        <v>2009_3</v>
      </c>
      <c r="B1145" s="59">
        <v>2009</v>
      </c>
      <c r="C1145" s="59">
        <v>3</v>
      </c>
      <c r="D1145" s="83" t="str">
        <f t="shared" si="533"/>
        <v>SML_Commercial</v>
      </c>
      <c r="E1145" s="70" t="s">
        <v>13</v>
      </c>
      <c r="F1145" s="71" t="s">
        <v>41</v>
      </c>
      <c r="G1145" s="88">
        <f t="shared" si="534"/>
        <v>1196.5</v>
      </c>
      <c r="H1145" s="72">
        <v>4786</v>
      </c>
      <c r="I1145" s="88">
        <f t="shared" si="535"/>
        <v>491761500</v>
      </c>
      <c r="J1145" s="92">
        <f t="shared" si="536"/>
        <v>1967046000</v>
      </c>
      <c r="K1145" s="67">
        <v>32</v>
      </c>
      <c r="L1145" s="68">
        <v>609</v>
      </c>
      <c r="M1145" s="68">
        <v>253</v>
      </c>
      <c r="N1145" s="68">
        <v>900</v>
      </c>
      <c r="O1145" s="69">
        <v>123</v>
      </c>
      <c r="P1145" s="67">
        <v>601400</v>
      </c>
      <c r="Q1145" s="68">
        <v>933686</v>
      </c>
      <c r="R1145" s="68">
        <v>343938</v>
      </c>
      <c r="S1145" s="68">
        <v>1390251</v>
      </c>
      <c r="T1145" s="69">
        <v>432378</v>
      </c>
      <c r="U1145" s="102">
        <f t="shared" si="515"/>
        <v>18793.75</v>
      </c>
      <c r="V1145" s="103">
        <f t="shared" si="516"/>
        <v>1533.1461412151068</v>
      </c>
      <c r="W1145" s="103">
        <f t="shared" si="517"/>
        <v>1359.4387351778655</v>
      </c>
      <c r="X1145" s="103">
        <f t="shared" si="518"/>
        <v>1544.7233333333334</v>
      </c>
      <c r="Y1145" s="92">
        <f t="shared" si="519"/>
        <v>3515.268292682927</v>
      </c>
      <c r="Z1145" s="102">
        <f>Coverages!$C$10*G1145</f>
        <v>269212500</v>
      </c>
      <c r="AA1145" s="103">
        <f>Coverages!$C$12*G1145</f>
        <v>35895000</v>
      </c>
      <c r="AB1145" s="103">
        <f>Coverages!$C$14*G1145</f>
        <v>179475000</v>
      </c>
      <c r="AC1145" s="103">
        <f>Coverages!$C$16*G1145</f>
        <v>3589500</v>
      </c>
      <c r="AD1145" s="92">
        <f>Coverages!$C$18*G1145</f>
        <v>3589500</v>
      </c>
      <c r="AE1145" s="106">
        <f t="shared" si="537"/>
        <v>2.6744671959882994E-2</v>
      </c>
      <c r="AF1145" s="107">
        <f t="shared" si="520"/>
        <v>0.50898453823652323</v>
      </c>
      <c r="AG1145" s="107">
        <f t="shared" si="521"/>
        <v>0.2114500626828249</v>
      </c>
      <c r="AH1145" s="107">
        <f t="shared" si="522"/>
        <v>0.75219389887170918</v>
      </c>
      <c r="AI1145" s="108">
        <f t="shared" si="523"/>
        <v>0.10279983284580026</v>
      </c>
      <c r="AJ1145" s="106">
        <f t="shared" si="544"/>
        <v>3.7612220838947143E-2</v>
      </c>
      <c r="AK1145" s="107">
        <f t="shared" si="538"/>
        <v>0.54265890582949006</v>
      </c>
      <c r="AL1145" s="107">
        <f t="shared" si="539"/>
        <v>0.23895546992425759</v>
      </c>
      <c r="AM1145" s="107">
        <f t="shared" si="540"/>
        <v>0.781275644414828</v>
      </c>
      <c r="AN1145" s="108">
        <f t="shared" si="541"/>
        <v>0.12325676226264612</v>
      </c>
      <c r="AO1145" s="102">
        <f t="shared" si="542"/>
        <v>502.63267864605098</v>
      </c>
      <c r="AP1145" s="103">
        <f t="shared" si="524"/>
        <v>780.34768073547843</v>
      </c>
      <c r="AQ1145" s="103">
        <f t="shared" si="525"/>
        <v>287.45340576681991</v>
      </c>
      <c r="AR1145" s="103">
        <f t="shared" si="526"/>
        <v>1161.9314667781027</v>
      </c>
      <c r="AS1145" s="92">
        <f t="shared" si="527"/>
        <v>361.36899289594652</v>
      </c>
      <c r="AT1145" s="102">
        <f t="shared" si="543"/>
        <v>504.2209172043477</v>
      </c>
      <c r="AU1145" s="103">
        <f t="shared" si="528"/>
        <v>782.813454108511</v>
      </c>
      <c r="AV1145" s="103">
        <f t="shared" si="529"/>
        <v>288.36171237351004</v>
      </c>
      <c r="AW1145" s="103">
        <f t="shared" si="530"/>
        <v>1165.6029836452635</v>
      </c>
      <c r="AX1145" s="92">
        <f t="shared" si="531"/>
        <v>362.51086088956009</v>
      </c>
    </row>
    <row r="1146" spans="1:50" x14ac:dyDescent="0.2">
      <c r="A1146" s="85" t="str">
        <f t="shared" si="532"/>
        <v>2009_3</v>
      </c>
      <c r="B1146" s="59">
        <v>2009</v>
      </c>
      <c r="C1146" s="59">
        <v>3</v>
      </c>
      <c r="D1146" s="83" t="str">
        <f t="shared" si="533"/>
        <v>LSL_Commercial</v>
      </c>
      <c r="E1146" s="70" t="s">
        <v>15</v>
      </c>
      <c r="F1146" s="71" t="s">
        <v>41</v>
      </c>
      <c r="G1146" s="88">
        <f t="shared" si="534"/>
        <v>175.75</v>
      </c>
      <c r="H1146" s="72">
        <v>703</v>
      </c>
      <c r="I1146" s="88">
        <f t="shared" si="535"/>
        <v>72233250</v>
      </c>
      <c r="J1146" s="92">
        <f t="shared" si="536"/>
        <v>288933000</v>
      </c>
      <c r="K1146" s="67">
        <v>4</v>
      </c>
      <c r="L1146" s="68">
        <v>54</v>
      </c>
      <c r="M1146" s="68">
        <v>218</v>
      </c>
      <c r="N1146" s="68">
        <v>105</v>
      </c>
      <c r="O1146" s="69">
        <v>12</v>
      </c>
      <c r="P1146" s="67">
        <v>112523</v>
      </c>
      <c r="Q1146" s="68">
        <v>153682</v>
      </c>
      <c r="R1146" s="68">
        <v>355941</v>
      </c>
      <c r="S1146" s="68">
        <v>262612</v>
      </c>
      <c r="T1146" s="69">
        <v>78330</v>
      </c>
      <c r="U1146" s="102">
        <f t="shared" si="515"/>
        <v>28130.75</v>
      </c>
      <c r="V1146" s="103">
        <f t="shared" si="516"/>
        <v>2845.962962962963</v>
      </c>
      <c r="W1146" s="103">
        <f t="shared" si="517"/>
        <v>1632.7568807339449</v>
      </c>
      <c r="X1146" s="103">
        <f t="shared" si="518"/>
        <v>2501.0666666666666</v>
      </c>
      <c r="Y1146" s="92">
        <f t="shared" si="519"/>
        <v>6527.5</v>
      </c>
      <c r="Z1146" s="102">
        <f>Coverages!$C$10*G1146</f>
        <v>39543750</v>
      </c>
      <c r="AA1146" s="103">
        <f>Coverages!$C$12*G1146</f>
        <v>5272500</v>
      </c>
      <c r="AB1146" s="103">
        <f>Coverages!$C$14*G1146</f>
        <v>26362500</v>
      </c>
      <c r="AC1146" s="103">
        <f>Coverages!$C$16*G1146</f>
        <v>527250</v>
      </c>
      <c r="AD1146" s="92">
        <f>Coverages!$C$18*G1146</f>
        <v>527250</v>
      </c>
      <c r="AE1146" s="106">
        <f t="shared" si="537"/>
        <v>2.2759601706970129E-2</v>
      </c>
      <c r="AF1146" s="107">
        <f t="shared" si="520"/>
        <v>0.30725462304409673</v>
      </c>
      <c r="AG1146" s="107">
        <f t="shared" si="521"/>
        <v>1.240398293029872</v>
      </c>
      <c r="AH1146" s="107">
        <f t="shared" si="522"/>
        <v>0.59743954480796591</v>
      </c>
      <c r="AI1146" s="108">
        <f t="shared" si="523"/>
        <v>6.8278805120910391E-2</v>
      </c>
      <c r="AJ1146" s="106">
        <f t="shared" si="544"/>
        <v>4.8971066344329642E-2</v>
      </c>
      <c r="AK1146" s="107">
        <f t="shared" si="538"/>
        <v>0.38834032586076439</v>
      </c>
      <c r="AL1146" s="107">
        <f t="shared" si="539"/>
        <v>1.3363724981617697</v>
      </c>
      <c r="AM1146" s="107">
        <f t="shared" si="540"/>
        <v>0.68363230570790867</v>
      </c>
      <c r="AN1146" s="108">
        <f t="shared" si="541"/>
        <v>0.11260844444987601</v>
      </c>
      <c r="AO1146" s="102">
        <f t="shared" si="542"/>
        <v>640.24466571834989</v>
      </c>
      <c r="AP1146" s="103">
        <f t="shared" si="524"/>
        <v>874.43527738264584</v>
      </c>
      <c r="AQ1146" s="103">
        <f t="shared" si="525"/>
        <v>2025.2688477951635</v>
      </c>
      <c r="AR1146" s="103">
        <f t="shared" si="526"/>
        <v>1494.2361308677098</v>
      </c>
      <c r="AS1146" s="92">
        <f t="shared" si="527"/>
        <v>445.68990042674255</v>
      </c>
      <c r="AT1146" s="102">
        <f t="shared" si="543"/>
        <v>642.26773605985022</v>
      </c>
      <c r="AU1146" s="103">
        <f t="shared" si="528"/>
        <v>877.19835245371974</v>
      </c>
      <c r="AV1146" s="103">
        <f t="shared" si="529"/>
        <v>2031.668372162839</v>
      </c>
      <c r="AW1146" s="103">
        <f t="shared" si="530"/>
        <v>1498.9576771162285</v>
      </c>
      <c r="AX1146" s="92">
        <f t="shared" si="531"/>
        <v>447.09820894899769</v>
      </c>
    </row>
    <row r="1147" spans="1:50" x14ac:dyDescent="0.2">
      <c r="A1147" s="85" t="str">
        <f t="shared" si="532"/>
        <v>2009_3</v>
      </c>
      <c r="B1147" s="59">
        <v>2009</v>
      </c>
      <c r="C1147" s="59">
        <v>3</v>
      </c>
      <c r="D1147" s="83" t="str">
        <f t="shared" si="533"/>
        <v>MYA_Commercial</v>
      </c>
      <c r="E1147" s="70" t="s">
        <v>16</v>
      </c>
      <c r="F1147" s="71" t="s">
        <v>41</v>
      </c>
      <c r="G1147" s="88">
        <f t="shared" si="534"/>
        <v>191</v>
      </c>
      <c r="H1147" s="72">
        <v>764</v>
      </c>
      <c r="I1147" s="88">
        <f t="shared" si="535"/>
        <v>78501000</v>
      </c>
      <c r="J1147" s="92">
        <f t="shared" si="536"/>
        <v>314004000</v>
      </c>
      <c r="K1147" s="67">
        <v>17</v>
      </c>
      <c r="L1147" s="68">
        <v>106</v>
      </c>
      <c r="M1147" s="68">
        <v>108</v>
      </c>
      <c r="N1147" s="68">
        <v>187</v>
      </c>
      <c r="O1147" s="69">
        <v>16</v>
      </c>
      <c r="P1147" s="67">
        <v>176962</v>
      </c>
      <c r="Q1147" s="68">
        <v>340542</v>
      </c>
      <c r="R1147" s="68">
        <v>102705</v>
      </c>
      <c r="S1147" s="68">
        <v>522638</v>
      </c>
      <c r="T1147" s="69">
        <v>96035</v>
      </c>
      <c r="U1147" s="102">
        <f t="shared" si="515"/>
        <v>10409.529411764706</v>
      </c>
      <c r="V1147" s="103">
        <f t="shared" si="516"/>
        <v>3212.6603773584907</v>
      </c>
      <c r="W1147" s="103">
        <f t="shared" si="517"/>
        <v>950.97222222222217</v>
      </c>
      <c r="X1147" s="103">
        <f t="shared" si="518"/>
        <v>2794.8556149732622</v>
      </c>
      <c r="Y1147" s="92">
        <f t="shared" si="519"/>
        <v>6002.1875</v>
      </c>
      <c r="Z1147" s="102">
        <f>Coverages!$C$10*G1147</f>
        <v>42975000</v>
      </c>
      <c r="AA1147" s="103">
        <f>Coverages!$C$12*G1147</f>
        <v>5730000</v>
      </c>
      <c r="AB1147" s="103">
        <f>Coverages!$C$14*G1147</f>
        <v>28650000</v>
      </c>
      <c r="AC1147" s="103">
        <f>Coverages!$C$16*G1147</f>
        <v>573000</v>
      </c>
      <c r="AD1147" s="92">
        <f>Coverages!$C$18*G1147</f>
        <v>573000</v>
      </c>
      <c r="AE1147" s="106">
        <f t="shared" si="537"/>
        <v>8.9005235602094238E-2</v>
      </c>
      <c r="AF1147" s="107">
        <f t="shared" si="520"/>
        <v>0.55497382198952883</v>
      </c>
      <c r="AG1147" s="107">
        <f t="shared" si="521"/>
        <v>0.56544502617801051</v>
      </c>
      <c r="AH1147" s="107">
        <f t="shared" si="522"/>
        <v>0.97905759162303663</v>
      </c>
      <c r="AI1147" s="108">
        <f t="shared" si="523"/>
        <v>8.3769633507853408E-2</v>
      </c>
      <c r="AJ1147" s="106">
        <f t="shared" si="544"/>
        <v>0.13701227844915762</v>
      </c>
      <c r="AK1147" s="107">
        <f t="shared" si="538"/>
        <v>0.63875920622325078</v>
      </c>
      <c r="AL1147" s="107">
        <f t="shared" si="539"/>
        <v>0.64901625616504577</v>
      </c>
      <c r="AM1147" s="107">
        <f t="shared" si="540"/>
        <v>1.0031986701694067</v>
      </c>
      <c r="AN1147" s="108">
        <f t="shared" si="541"/>
        <v>0.130476946735191</v>
      </c>
      <c r="AO1147" s="102">
        <f t="shared" si="542"/>
        <v>926.50261780104711</v>
      </c>
      <c r="AP1147" s="103">
        <f t="shared" si="524"/>
        <v>1782.9424083769634</v>
      </c>
      <c r="AQ1147" s="103">
        <f t="shared" si="525"/>
        <v>537.72251308900525</v>
      </c>
      <c r="AR1147" s="103">
        <f t="shared" si="526"/>
        <v>2736.3246073298428</v>
      </c>
      <c r="AS1147" s="92">
        <f t="shared" si="527"/>
        <v>502.80104712041884</v>
      </c>
      <c r="AT1147" s="102">
        <f t="shared" si="543"/>
        <v>929.43021730754617</v>
      </c>
      <c r="AU1147" s="103">
        <f t="shared" si="528"/>
        <v>1788.5762201057084</v>
      </c>
      <c r="AV1147" s="103">
        <f t="shared" si="529"/>
        <v>539.42162988987195</v>
      </c>
      <c r="AW1147" s="103">
        <f t="shared" si="530"/>
        <v>2744.970953725553</v>
      </c>
      <c r="AX1147" s="92">
        <f t="shared" si="531"/>
        <v>504.38981769606011</v>
      </c>
    </row>
    <row r="1148" spans="1:50" x14ac:dyDescent="0.2">
      <c r="A1148" s="85" t="str">
        <f t="shared" si="532"/>
        <v>2009_3</v>
      </c>
      <c r="B1148" s="59">
        <v>2009</v>
      </c>
      <c r="C1148" s="59">
        <v>3</v>
      </c>
      <c r="D1148" s="83" t="str">
        <f t="shared" si="533"/>
        <v>SMA_Commercial</v>
      </c>
      <c r="E1148" s="70" t="s">
        <v>17</v>
      </c>
      <c r="F1148" s="71" t="s">
        <v>41</v>
      </c>
      <c r="G1148" s="88">
        <f t="shared" si="534"/>
        <v>1295</v>
      </c>
      <c r="H1148" s="72">
        <v>5180</v>
      </c>
      <c r="I1148" s="88">
        <f t="shared" si="535"/>
        <v>532245000</v>
      </c>
      <c r="J1148" s="92">
        <f t="shared" si="536"/>
        <v>2128980000</v>
      </c>
      <c r="K1148" s="67">
        <v>33</v>
      </c>
      <c r="L1148" s="68">
        <v>532</v>
      </c>
      <c r="M1148" s="68">
        <v>444</v>
      </c>
      <c r="N1148" s="68">
        <v>979</v>
      </c>
      <c r="O1148" s="69">
        <v>622</v>
      </c>
      <c r="P1148" s="67">
        <v>574548</v>
      </c>
      <c r="Q1148" s="68">
        <v>1945181</v>
      </c>
      <c r="R1148" s="68">
        <v>370598</v>
      </c>
      <c r="S1148" s="68">
        <v>2921038</v>
      </c>
      <c r="T1148" s="69">
        <v>3762612</v>
      </c>
      <c r="U1148" s="102">
        <f t="shared" si="515"/>
        <v>17410.545454545456</v>
      </c>
      <c r="V1148" s="103">
        <f t="shared" si="516"/>
        <v>3656.3552631578946</v>
      </c>
      <c r="W1148" s="103">
        <f t="shared" si="517"/>
        <v>834.68018018018017</v>
      </c>
      <c r="X1148" s="103">
        <f t="shared" si="518"/>
        <v>2983.6956077630234</v>
      </c>
      <c r="Y1148" s="92">
        <f t="shared" si="519"/>
        <v>6049.2154340836014</v>
      </c>
      <c r="Z1148" s="102">
        <f>Coverages!$C$10*G1148</f>
        <v>291375000</v>
      </c>
      <c r="AA1148" s="103">
        <f>Coverages!$C$12*G1148</f>
        <v>38850000</v>
      </c>
      <c r="AB1148" s="103">
        <f>Coverages!$C$14*G1148</f>
        <v>194250000</v>
      </c>
      <c r="AC1148" s="103">
        <f>Coverages!$C$16*G1148</f>
        <v>3885000</v>
      </c>
      <c r="AD1148" s="92">
        <f>Coverages!$C$18*G1148</f>
        <v>3885000</v>
      </c>
      <c r="AE1148" s="106">
        <f t="shared" si="537"/>
        <v>2.5482625482625483E-2</v>
      </c>
      <c r="AF1148" s="107">
        <f t="shared" si="520"/>
        <v>0.41081081081081083</v>
      </c>
      <c r="AG1148" s="107">
        <f t="shared" si="521"/>
        <v>0.34285714285714286</v>
      </c>
      <c r="AH1148" s="107">
        <f t="shared" si="522"/>
        <v>0.75598455598455594</v>
      </c>
      <c r="AI1148" s="108">
        <f t="shared" si="523"/>
        <v>0.4803088803088803</v>
      </c>
      <c r="AJ1148" s="106">
        <f t="shared" si="544"/>
        <v>3.5685861102714295E-2</v>
      </c>
      <c r="AK1148" s="107">
        <f t="shared" si="538"/>
        <v>0.44266520525632597</v>
      </c>
      <c r="AL1148" s="107">
        <f t="shared" si="539"/>
        <v>0.37359032525845259</v>
      </c>
      <c r="AM1148" s="107">
        <f t="shared" si="540"/>
        <v>0.78379360615501348</v>
      </c>
      <c r="AN1148" s="108">
        <f t="shared" si="541"/>
        <v>0.51265736880999269</v>
      </c>
      <c r="AO1148" s="102">
        <f t="shared" si="542"/>
        <v>443.66640926640929</v>
      </c>
      <c r="AP1148" s="103">
        <f t="shared" si="524"/>
        <v>1502.0702702702702</v>
      </c>
      <c r="AQ1148" s="103">
        <f t="shared" si="525"/>
        <v>286.17606177606177</v>
      </c>
      <c r="AR1148" s="103">
        <f t="shared" si="526"/>
        <v>2255.6277992277992</v>
      </c>
      <c r="AS1148" s="92">
        <f t="shared" si="527"/>
        <v>2905.491891891892</v>
      </c>
      <c r="AT1148" s="102">
        <f t="shared" si="543"/>
        <v>445.06832388150372</v>
      </c>
      <c r="AU1148" s="103">
        <f t="shared" si="528"/>
        <v>1506.8165711413967</v>
      </c>
      <c r="AV1148" s="103">
        <f t="shared" si="529"/>
        <v>287.0803321808404</v>
      </c>
      <c r="AW1148" s="103">
        <f t="shared" si="530"/>
        <v>2262.7552208939546</v>
      </c>
      <c r="AX1148" s="92">
        <f t="shared" si="531"/>
        <v>2914.6727797441335</v>
      </c>
    </row>
    <row r="1149" spans="1:50" x14ac:dyDescent="0.2">
      <c r="A1149" s="85" t="str">
        <f t="shared" si="532"/>
        <v>2009_3</v>
      </c>
      <c r="B1149" s="59">
        <v>2009</v>
      </c>
      <c r="C1149" s="59">
        <v>3</v>
      </c>
      <c r="D1149" s="83" t="str">
        <f t="shared" si="533"/>
        <v>MSL_Commercial</v>
      </c>
      <c r="E1149" s="70" t="s">
        <v>18</v>
      </c>
      <c r="F1149" s="71" t="s">
        <v>41</v>
      </c>
      <c r="G1149" s="88">
        <f t="shared" si="534"/>
        <v>571</v>
      </c>
      <c r="H1149" s="72">
        <v>2284</v>
      </c>
      <c r="I1149" s="88">
        <f t="shared" si="535"/>
        <v>234681000</v>
      </c>
      <c r="J1149" s="92">
        <f t="shared" si="536"/>
        <v>938724000</v>
      </c>
      <c r="K1149" s="67">
        <v>24</v>
      </c>
      <c r="L1149" s="68">
        <v>198</v>
      </c>
      <c r="M1149" s="68">
        <v>521</v>
      </c>
      <c r="N1149" s="68">
        <v>302</v>
      </c>
      <c r="O1149" s="69">
        <v>56</v>
      </c>
      <c r="P1149" s="67">
        <v>489160</v>
      </c>
      <c r="Q1149" s="68">
        <v>583289</v>
      </c>
      <c r="R1149" s="68">
        <v>1126886</v>
      </c>
      <c r="S1149" s="68">
        <v>881597</v>
      </c>
      <c r="T1149" s="69">
        <v>135017</v>
      </c>
      <c r="U1149" s="102">
        <f t="shared" si="515"/>
        <v>20381.666666666668</v>
      </c>
      <c r="V1149" s="103">
        <f t="shared" si="516"/>
        <v>2945.9040404040402</v>
      </c>
      <c r="W1149" s="103">
        <f t="shared" si="517"/>
        <v>2162.9289827255279</v>
      </c>
      <c r="X1149" s="103">
        <f t="shared" si="518"/>
        <v>2919.1953642384105</v>
      </c>
      <c r="Y1149" s="92">
        <f t="shared" si="519"/>
        <v>2411.0178571428573</v>
      </c>
      <c r="Z1149" s="102">
        <f>Coverages!$C$10*G1149</f>
        <v>128475000</v>
      </c>
      <c r="AA1149" s="103">
        <f>Coverages!$C$12*G1149</f>
        <v>17130000</v>
      </c>
      <c r="AB1149" s="103">
        <f>Coverages!$C$14*G1149</f>
        <v>85650000</v>
      </c>
      <c r="AC1149" s="103">
        <f>Coverages!$C$16*G1149</f>
        <v>1713000</v>
      </c>
      <c r="AD1149" s="92">
        <f>Coverages!$C$18*G1149</f>
        <v>1713000</v>
      </c>
      <c r="AE1149" s="106">
        <f t="shared" si="537"/>
        <v>4.2031523642732049E-2</v>
      </c>
      <c r="AF1149" s="107">
        <f t="shared" si="520"/>
        <v>0.34676007005253939</v>
      </c>
      <c r="AG1149" s="107">
        <f t="shared" si="521"/>
        <v>0.91243432574430827</v>
      </c>
      <c r="AH1149" s="107">
        <f t="shared" si="522"/>
        <v>0.52889667250437833</v>
      </c>
      <c r="AI1149" s="108">
        <f t="shared" si="523"/>
        <v>9.8073555166374782E-2</v>
      </c>
      <c r="AJ1149" s="106">
        <f t="shared" si="544"/>
        <v>6.1597478297121096E-2</v>
      </c>
      <c r="AK1149" s="107">
        <f t="shared" si="538"/>
        <v>0.39316763377674779</v>
      </c>
      <c r="AL1149" s="107">
        <f t="shared" si="539"/>
        <v>0.93999600170566455</v>
      </c>
      <c r="AM1149" s="107">
        <f t="shared" si="540"/>
        <v>0.57756891657011145</v>
      </c>
      <c r="AN1149" s="108">
        <f t="shared" si="541"/>
        <v>0.12707364790239534</v>
      </c>
      <c r="AO1149" s="102">
        <f t="shared" si="542"/>
        <v>856.67250437828375</v>
      </c>
      <c r="AP1149" s="103">
        <f t="shared" si="524"/>
        <v>1021.5218914185639</v>
      </c>
      <c r="AQ1149" s="103">
        <f t="shared" si="525"/>
        <v>1973.5306479859894</v>
      </c>
      <c r="AR1149" s="103">
        <f t="shared" si="526"/>
        <v>1543.952714535902</v>
      </c>
      <c r="AS1149" s="92">
        <f t="shared" si="527"/>
        <v>236.4570928196147</v>
      </c>
      <c r="AT1149" s="102">
        <f t="shared" si="543"/>
        <v>859.37945193877908</v>
      </c>
      <c r="AU1149" s="103">
        <f t="shared" si="528"/>
        <v>1024.7497365727338</v>
      </c>
      <c r="AV1149" s="103">
        <f t="shared" si="529"/>
        <v>1979.7666879497158</v>
      </c>
      <c r="AW1149" s="103">
        <f t="shared" si="530"/>
        <v>1548.8313572059692</v>
      </c>
      <c r="AX1149" s="92">
        <f t="shared" si="531"/>
        <v>237.20425926571701</v>
      </c>
    </row>
    <row r="1150" spans="1:50" x14ac:dyDescent="0.2">
      <c r="A1150" s="85" t="str">
        <f t="shared" si="532"/>
        <v>2009_3</v>
      </c>
      <c r="B1150" s="59">
        <v>2009</v>
      </c>
      <c r="C1150" s="59">
        <v>3</v>
      </c>
      <c r="D1150" s="83" t="str">
        <f t="shared" si="533"/>
        <v>LYL_Commercial</v>
      </c>
      <c r="E1150" s="70" t="s">
        <v>19</v>
      </c>
      <c r="F1150" s="71" t="s">
        <v>41</v>
      </c>
      <c r="G1150" s="88">
        <f t="shared" si="534"/>
        <v>206.75</v>
      </c>
      <c r="H1150" s="72">
        <v>827</v>
      </c>
      <c r="I1150" s="88">
        <f t="shared" si="535"/>
        <v>84974250</v>
      </c>
      <c r="J1150" s="92">
        <f t="shared" si="536"/>
        <v>339897000</v>
      </c>
      <c r="K1150" s="67">
        <v>20</v>
      </c>
      <c r="L1150" s="68">
        <v>85</v>
      </c>
      <c r="M1150" s="68">
        <v>128</v>
      </c>
      <c r="N1150" s="68">
        <v>137</v>
      </c>
      <c r="O1150" s="69">
        <v>30</v>
      </c>
      <c r="P1150" s="67">
        <v>403404</v>
      </c>
      <c r="Q1150" s="68">
        <v>253836</v>
      </c>
      <c r="R1150" s="68">
        <v>142670</v>
      </c>
      <c r="S1150" s="68">
        <v>421172</v>
      </c>
      <c r="T1150" s="69">
        <v>171559</v>
      </c>
      <c r="U1150" s="102">
        <f t="shared" si="515"/>
        <v>20170.2</v>
      </c>
      <c r="V1150" s="103">
        <f t="shared" si="516"/>
        <v>2986.3058823529414</v>
      </c>
      <c r="W1150" s="103">
        <f t="shared" si="517"/>
        <v>1114.609375</v>
      </c>
      <c r="X1150" s="103">
        <f t="shared" si="518"/>
        <v>3074.2481751824816</v>
      </c>
      <c r="Y1150" s="92">
        <f t="shared" si="519"/>
        <v>5718.6333333333332</v>
      </c>
      <c r="Z1150" s="102">
        <f>Coverages!$C$10*G1150</f>
        <v>46518750</v>
      </c>
      <c r="AA1150" s="103">
        <f>Coverages!$C$12*G1150</f>
        <v>6202500</v>
      </c>
      <c r="AB1150" s="103">
        <f>Coverages!$C$14*G1150</f>
        <v>31012500</v>
      </c>
      <c r="AC1150" s="103">
        <f>Coverages!$C$16*G1150</f>
        <v>620250</v>
      </c>
      <c r="AD1150" s="92">
        <f>Coverages!$C$18*G1150</f>
        <v>620250</v>
      </c>
      <c r="AE1150" s="106">
        <f t="shared" si="537"/>
        <v>9.6735187424425634E-2</v>
      </c>
      <c r="AF1150" s="107">
        <f t="shared" si="520"/>
        <v>0.41112454655380892</v>
      </c>
      <c r="AG1150" s="107">
        <f t="shared" si="521"/>
        <v>0.61910519951632403</v>
      </c>
      <c r="AH1150" s="107">
        <f t="shared" si="522"/>
        <v>0.66263603385731562</v>
      </c>
      <c r="AI1150" s="108">
        <f t="shared" si="523"/>
        <v>0.14510278113663846</v>
      </c>
      <c r="AJ1150" s="106">
        <f t="shared" si="544"/>
        <v>0.14463490433964554</v>
      </c>
      <c r="AK1150" s="107">
        <f t="shared" si="538"/>
        <v>0.49085635073784128</v>
      </c>
      <c r="AL1150" s="107">
        <f t="shared" si="539"/>
        <v>0.69779490316796822</v>
      </c>
      <c r="AM1150" s="107">
        <f t="shared" si="540"/>
        <v>0.73925213244298082</v>
      </c>
      <c r="AN1150" s="108">
        <f t="shared" si="541"/>
        <v>0.20217542378849371</v>
      </c>
      <c r="AO1150" s="102">
        <f t="shared" si="542"/>
        <v>1951.1680773881499</v>
      </c>
      <c r="AP1150" s="103">
        <f t="shared" si="524"/>
        <v>1227.7436517533254</v>
      </c>
      <c r="AQ1150" s="103">
        <f t="shared" si="525"/>
        <v>690.06045949214024</v>
      </c>
      <c r="AR1150" s="103">
        <f t="shared" si="526"/>
        <v>2037.1076178960097</v>
      </c>
      <c r="AS1150" s="92">
        <f t="shared" si="527"/>
        <v>829.78960096735193</v>
      </c>
      <c r="AT1150" s="102">
        <f t="shared" si="543"/>
        <v>1957.3334552194781</v>
      </c>
      <c r="AU1150" s="103">
        <f t="shared" si="528"/>
        <v>1231.6231245577424</v>
      </c>
      <c r="AV1150" s="103">
        <f t="shared" si="529"/>
        <v>692.24093974319283</v>
      </c>
      <c r="AW1150" s="103">
        <f t="shared" si="530"/>
        <v>2043.544550876288</v>
      </c>
      <c r="AX1150" s="92">
        <f t="shared" si="531"/>
        <v>832.41160286957609</v>
      </c>
    </row>
    <row r="1151" spans="1:50" x14ac:dyDescent="0.2">
      <c r="A1151" s="85" t="str">
        <f t="shared" si="532"/>
        <v>2009_3</v>
      </c>
      <c r="B1151" s="59">
        <v>2009</v>
      </c>
      <c r="C1151" s="59">
        <v>3</v>
      </c>
      <c r="D1151" s="83" t="str">
        <f t="shared" si="533"/>
        <v>LSA_Commercial</v>
      </c>
      <c r="E1151" s="70" t="s">
        <v>20</v>
      </c>
      <c r="F1151" s="71" t="s">
        <v>41</v>
      </c>
      <c r="G1151" s="88">
        <f t="shared" si="534"/>
        <v>1437</v>
      </c>
      <c r="H1151" s="72">
        <v>5748</v>
      </c>
      <c r="I1151" s="88">
        <f t="shared" si="535"/>
        <v>590607000</v>
      </c>
      <c r="J1151" s="92">
        <f t="shared" si="536"/>
        <v>2362428000</v>
      </c>
      <c r="K1151" s="67">
        <v>91</v>
      </c>
      <c r="L1151" s="68">
        <v>733</v>
      </c>
      <c r="M1151" s="68">
        <v>451</v>
      </c>
      <c r="N1151" s="68">
        <v>1173</v>
      </c>
      <c r="O1151" s="69">
        <v>190</v>
      </c>
      <c r="P1151" s="67">
        <v>2283336</v>
      </c>
      <c r="Q1151" s="68">
        <v>1833417</v>
      </c>
      <c r="R1151" s="68">
        <v>697939</v>
      </c>
      <c r="S1151" s="68">
        <v>2794563</v>
      </c>
      <c r="T1151" s="69">
        <v>1702177</v>
      </c>
      <c r="U1151" s="102">
        <f t="shared" si="515"/>
        <v>25091.604395604394</v>
      </c>
      <c r="V1151" s="103">
        <f t="shared" si="516"/>
        <v>2501.2510231923602</v>
      </c>
      <c r="W1151" s="103">
        <f t="shared" si="517"/>
        <v>1547.5365853658536</v>
      </c>
      <c r="X1151" s="103">
        <f t="shared" si="518"/>
        <v>2382.4066496163682</v>
      </c>
      <c r="Y1151" s="92">
        <f t="shared" si="519"/>
        <v>8958.8263157894744</v>
      </c>
      <c r="Z1151" s="102">
        <f>Coverages!$C$10*G1151</f>
        <v>323325000</v>
      </c>
      <c r="AA1151" s="103">
        <f>Coverages!$C$12*G1151</f>
        <v>43110000</v>
      </c>
      <c r="AB1151" s="103">
        <f>Coverages!$C$14*G1151</f>
        <v>215550000</v>
      </c>
      <c r="AC1151" s="103">
        <f>Coverages!$C$16*G1151</f>
        <v>4311000</v>
      </c>
      <c r="AD1151" s="92">
        <f>Coverages!$C$18*G1151</f>
        <v>4311000</v>
      </c>
      <c r="AE1151" s="106">
        <f t="shared" si="537"/>
        <v>6.3326374391092552E-2</v>
      </c>
      <c r="AF1151" s="107">
        <f t="shared" si="520"/>
        <v>0.51009046624913013</v>
      </c>
      <c r="AG1151" s="107">
        <f t="shared" si="521"/>
        <v>0.31384829505915102</v>
      </c>
      <c r="AH1151" s="107">
        <f t="shared" si="522"/>
        <v>0.81628392484342382</v>
      </c>
      <c r="AI1151" s="108">
        <f t="shared" si="523"/>
        <v>0.13221990257480862</v>
      </c>
      <c r="AJ1151" s="106">
        <f t="shared" si="544"/>
        <v>7.82961053432457E-2</v>
      </c>
      <c r="AK1151" s="107">
        <f t="shared" si="538"/>
        <v>0.54081668270703742</v>
      </c>
      <c r="AL1151" s="107">
        <f t="shared" si="539"/>
        <v>0.34237144580756818</v>
      </c>
      <c r="AM1151" s="107">
        <f t="shared" si="540"/>
        <v>0.84008637905134709</v>
      </c>
      <c r="AN1151" s="108">
        <f t="shared" si="541"/>
        <v>0.15303990597210504</v>
      </c>
      <c r="AO1151" s="102">
        <f t="shared" si="542"/>
        <v>1588.9603340292276</v>
      </c>
      <c r="AP1151" s="103">
        <f t="shared" si="524"/>
        <v>1275.8643006263048</v>
      </c>
      <c r="AQ1151" s="103">
        <f t="shared" si="525"/>
        <v>485.69171885873345</v>
      </c>
      <c r="AR1151" s="103">
        <f t="shared" si="526"/>
        <v>1944.7202505219207</v>
      </c>
      <c r="AS1151" s="92">
        <f t="shared" si="527"/>
        <v>1184.5351426583159</v>
      </c>
      <c r="AT1151" s="102">
        <f t="shared" si="543"/>
        <v>1593.981193550155</v>
      </c>
      <c r="AU1151" s="103">
        <f t="shared" si="528"/>
        <v>1279.8958269545719</v>
      </c>
      <c r="AV1151" s="103">
        <f t="shared" si="529"/>
        <v>487.22642670426143</v>
      </c>
      <c r="AW1151" s="103">
        <f t="shared" si="530"/>
        <v>1950.8652542556599</v>
      </c>
      <c r="AX1151" s="92">
        <f t="shared" si="531"/>
        <v>1188.2780835118535</v>
      </c>
    </row>
    <row r="1152" spans="1:50" x14ac:dyDescent="0.2">
      <c r="A1152" s="85" t="str">
        <f t="shared" si="532"/>
        <v>2009_3</v>
      </c>
      <c r="B1152" s="59">
        <v>2009</v>
      </c>
      <c r="C1152" s="59">
        <v>3</v>
      </c>
      <c r="D1152" s="83" t="str">
        <f t="shared" si="533"/>
        <v>LMA_Commercial</v>
      </c>
      <c r="E1152" s="70" t="s">
        <v>21</v>
      </c>
      <c r="F1152" s="71" t="s">
        <v>41</v>
      </c>
      <c r="G1152" s="88">
        <f t="shared" si="534"/>
        <v>1338.5</v>
      </c>
      <c r="H1152" s="72">
        <v>5354</v>
      </c>
      <c r="I1152" s="88">
        <f t="shared" si="535"/>
        <v>550123500</v>
      </c>
      <c r="J1152" s="92">
        <f t="shared" si="536"/>
        <v>2200494000</v>
      </c>
      <c r="K1152" s="67">
        <v>177</v>
      </c>
      <c r="L1152" s="68">
        <v>522</v>
      </c>
      <c r="M1152" s="68">
        <v>643</v>
      </c>
      <c r="N1152" s="68">
        <v>963</v>
      </c>
      <c r="O1152" s="69">
        <v>103</v>
      </c>
      <c r="P1152" s="67">
        <v>3150866</v>
      </c>
      <c r="Q1152" s="68">
        <v>1215818</v>
      </c>
      <c r="R1152" s="68">
        <v>560959</v>
      </c>
      <c r="S1152" s="68">
        <v>2634882</v>
      </c>
      <c r="T1152" s="69">
        <v>614255</v>
      </c>
      <c r="U1152" s="102">
        <f t="shared" si="515"/>
        <v>17801.502824858759</v>
      </c>
      <c r="V1152" s="103">
        <f t="shared" si="516"/>
        <v>2329.1532567049808</v>
      </c>
      <c r="W1152" s="103">
        <f t="shared" si="517"/>
        <v>872.40902021772945</v>
      </c>
      <c r="X1152" s="103">
        <f t="shared" si="518"/>
        <v>2736.1183800623053</v>
      </c>
      <c r="Y1152" s="92">
        <f t="shared" si="519"/>
        <v>5963.6407766990287</v>
      </c>
      <c r="Z1152" s="102">
        <f>Coverages!$C$10*G1152</f>
        <v>301162500</v>
      </c>
      <c r="AA1152" s="103">
        <f>Coverages!$C$12*G1152</f>
        <v>40155000</v>
      </c>
      <c r="AB1152" s="103">
        <f>Coverages!$C$14*G1152</f>
        <v>200775000</v>
      </c>
      <c r="AC1152" s="103">
        <f>Coverages!$C$16*G1152</f>
        <v>4015500</v>
      </c>
      <c r="AD1152" s="92">
        <f>Coverages!$C$18*G1152</f>
        <v>4015500</v>
      </c>
      <c r="AE1152" s="106">
        <f t="shared" si="537"/>
        <v>0.13223757937990288</v>
      </c>
      <c r="AF1152" s="107">
        <f t="shared" si="520"/>
        <v>0.38998879342547627</v>
      </c>
      <c r="AG1152" s="107">
        <f t="shared" si="521"/>
        <v>0.48038849458348898</v>
      </c>
      <c r="AH1152" s="107">
        <f t="shared" si="522"/>
        <v>0.71946208442286141</v>
      </c>
      <c r="AI1152" s="108">
        <f t="shared" si="523"/>
        <v>7.6951811729548E-2</v>
      </c>
      <c r="AJ1152" s="106">
        <f t="shared" si="544"/>
        <v>0.1538112775306458</v>
      </c>
      <c r="AK1152" s="107">
        <f t="shared" si="538"/>
        <v>0.42105167234086277</v>
      </c>
      <c r="AL1152" s="107">
        <f t="shared" si="539"/>
        <v>0.51220719307696683</v>
      </c>
      <c r="AM1152" s="107">
        <f t="shared" si="540"/>
        <v>0.74807396949939353</v>
      </c>
      <c r="AN1152" s="108">
        <f t="shared" si="541"/>
        <v>9.3925192145737468E-2</v>
      </c>
      <c r="AO1152" s="102">
        <f t="shared" si="542"/>
        <v>2354.0276428838251</v>
      </c>
      <c r="AP1152" s="103">
        <f t="shared" si="524"/>
        <v>908.34366828539407</v>
      </c>
      <c r="AQ1152" s="103">
        <f t="shared" si="525"/>
        <v>419.09525588345161</v>
      </c>
      <c r="AR1152" s="103">
        <f t="shared" si="526"/>
        <v>1968.5334329473292</v>
      </c>
      <c r="AS1152" s="92">
        <f t="shared" si="527"/>
        <v>458.91296227119909</v>
      </c>
      <c r="AT1152" s="102">
        <f t="shared" si="543"/>
        <v>2361.465992256165</v>
      </c>
      <c r="AU1152" s="103">
        <f t="shared" si="528"/>
        <v>911.2138884271518</v>
      </c>
      <c r="AV1152" s="103">
        <f t="shared" si="529"/>
        <v>420.41952959917245</v>
      </c>
      <c r="AW1152" s="103">
        <f t="shared" si="530"/>
        <v>1974.7536825139214</v>
      </c>
      <c r="AX1152" s="92">
        <f t="shared" si="531"/>
        <v>460.36305354569527</v>
      </c>
    </row>
    <row r="1153" spans="1:50" x14ac:dyDescent="0.2">
      <c r="A1153" s="85" t="str">
        <f t="shared" si="532"/>
        <v>2009_3</v>
      </c>
      <c r="B1153" s="59">
        <v>2009</v>
      </c>
      <c r="C1153" s="59">
        <v>3</v>
      </c>
      <c r="D1153" s="83" t="str">
        <f t="shared" si="533"/>
        <v>SYL_Commercial</v>
      </c>
      <c r="E1153" s="70" t="s">
        <v>22</v>
      </c>
      <c r="F1153" s="71" t="s">
        <v>41</v>
      </c>
      <c r="G1153" s="88">
        <f t="shared" si="534"/>
        <v>185.5</v>
      </c>
      <c r="H1153" s="72">
        <v>742</v>
      </c>
      <c r="I1153" s="88">
        <f t="shared" si="535"/>
        <v>76240500</v>
      </c>
      <c r="J1153" s="92">
        <f t="shared" si="536"/>
        <v>304962000</v>
      </c>
      <c r="K1153" s="67">
        <v>27</v>
      </c>
      <c r="L1153" s="68">
        <v>74</v>
      </c>
      <c r="M1153" s="68">
        <v>96</v>
      </c>
      <c r="N1153" s="68">
        <v>92</v>
      </c>
      <c r="O1153" s="69">
        <v>35</v>
      </c>
      <c r="P1153" s="67">
        <v>342111</v>
      </c>
      <c r="Q1153" s="68">
        <v>199152</v>
      </c>
      <c r="R1153" s="68">
        <v>81791</v>
      </c>
      <c r="S1153" s="68">
        <v>254736</v>
      </c>
      <c r="T1153" s="69">
        <v>152220</v>
      </c>
      <c r="U1153" s="102">
        <f t="shared" si="515"/>
        <v>12670.777777777777</v>
      </c>
      <c r="V1153" s="103">
        <f t="shared" si="516"/>
        <v>2691.2432432432433</v>
      </c>
      <c r="W1153" s="103">
        <f t="shared" si="517"/>
        <v>851.98958333333337</v>
      </c>
      <c r="X1153" s="103">
        <f t="shared" si="518"/>
        <v>2768.8695652173915</v>
      </c>
      <c r="Y1153" s="92">
        <f t="shared" si="519"/>
        <v>4349.1428571428569</v>
      </c>
      <c r="Z1153" s="102">
        <f>Coverages!$C$10*G1153</f>
        <v>41737500</v>
      </c>
      <c r="AA1153" s="103">
        <f>Coverages!$C$12*G1153</f>
        <v>5565000</v>
      </c>
      <c r="AB1153" s="103">
        <f>Coverages!$C$14*G1153</f>
        <v>27825000</v>
      </c>
      <c r="AC1153" s="103">
        <f>Coverages!$C$16*G1153</f>
        <v>556500</v>
      </c>
      <c r="AD1153" s="92">
        <f>Coverages!$C$18*G1153</f>
        <v>556500</v>
      </c>
      <c r="AE1153" s="106">
        <f t="shared" si="537"/>
        <v>0.14555256064690028</v>
      </c>
      <c r="AF1153" s="107">
        <f t="shared" si="520"/>
        <v>0.39892183288409705</v>
      </c>
      <c r="AG1153" s="107">
        <f t="shared" si="521"/>
        <v>0.51752021563342321</v>
      </c>
      <c r="AH1153" s="107">
        <f t="shared" si="522"/>
        <v>0.49595687331536387</v>
      </c>
      <c r="AI1153" s="108">
        <f t="shared" si="523"/>
        <v>0.18867924528301888</v>
      </c>
      <c r="AJ1153" s="106">
        <f t="shared" si="544"/>
        <v>0.20588301075240961</v>
      </c>
      <c r="AK1153" s="107">
        <f t="shared" si="538"/>
        <v>0.4826927641917747</v>
      </c>
      <c r="AL1153" s="107">
        <f t="shared" si="539"/>
        <v>0.6030046779265793</v>
      </c>
      <c r="AM1153" s="107">
        <f t="shared" si="540"/>
        <v>0.58149106768689818</v>
      </c>
      <c r="AN1153" s="108">
        <f t="shared" si="541"/>
        <v>0.25561255834748409</v>
      </c>
      <c r="AO1153" s="102">
        <f t="shared" si="542"/>
        <v>1844.2641509433963</v>
      </c>
      <c r="AP1153" s="103">
        <f t="shared" si="524"/>
        <v>1073.5956873315363</v>
      </c>
      <c r="AQ1153" s="103">
        <f t="shared" si="525"/>
        <v>440.92183288409706</v>
      </c>
      <c r="AR1153" s="103">
        <f t="shared" si="526"/>
        <v>1373.2398921832885</v>
      </c>
      <c r="AS1153" s="92">
        <f t="shared" si="527"/>
        <v>820.59299191374669</v>
      </c>
      <c r="AT1153" s="102">
        <f t="shared" si="543"/>
        <v>1850.0917295324027</v>
      </c>
      <c r="AU1153" s="103">
        <f t="shared" si="528"/>
        <v>1076.9880773194577</v>
      </c>
      <c r="AV1153" s="103">
        <f t="shared" si="529"/>
        <v>442.31507507851177</v>
      </c>
      <c r="AW1153" s="103">
        <f t="shared" si="530"/>
        <v>1377.5791097455683</v>
      </c>
      <c r="AX1153" s="92">
        <f t="shared" si="531"/>
        <v>823.18593400803343</v>
      </c>
    </row>
    <row r="1154" spans="1:50" x14ac:dyDescent="0.2">
      <c r="A1154" s="85" t="str">
        <f t="shared" si="532"/>
        <v>2009_3</v>
      </c>
      <c r="B1154" s="59">
        <v>2009</v>
      </c>
      <c r="C1154" s="59">
        <v>3</v>
      </c>
      <c r="D1154" s="83" t="str">
        <f t="shared" si="533"/>
        <v>MYL_Commercial</v>
      </c>
      <c r="E1154" s="70" t="s">
        <v>23</v>
      </c>
      <c r="F1154" s="71" t="s">
        <v>41</v>
      </c>
      <c r="G1154" s="88">
        <f t="shared" si="534"/>
        <v>126.5</v>
      </c>
      <c r="H1154" s="72">
        <v>506</v>
      </c>
      <c r="I1154" s="88">
        <f t="shared" si="535"/>
        <v>51991500</v>
      </c>
      <c r="J1154" s="92">
        <f t="shared" si="536"/>
        <v>207966000</v>
      </c>
      <c r="K1154" s="67">
        <v>19</v>
      </c>
      <c r="L1154" s="68">
        <v>59</v>
      </c>
      <c r="M1154" s="68">
        <v>118</v>
      </c>
      <c r="N1154" s="68">
        <v>71</v>
      </c>
      <c r="O1154" s="69">
        <v>16</v>
      </c>
      <c r="P1154" s="67">
        <v>268747</v>
      </c>
      <c r="Q1154" s="68">
        <v>164053</v>
      </c>
      <c r="R1154" s="68">
        <v>77404</v>
      </c>
      <c r="S1154" s="68">
        <v>199610</v>
      </c>
      <c r="T1154" s="69">
        <v>76874</v>
      </c>
      <c r="U1154" s="102">
        <f t="shared" si="515"/>
        <v>14144.578947368422</v>
      </c>
      <c r="V1154" s="103">
        <f t="shared" si="516"/>
        <v>2780.5593220338983</v>
      </c>
      <c r="W1154" s="103">
        <f t="shared" si="517"/>
        <v>655.96610169491521</v>
      </c>
      <c r="X1154" s="103">
        <f t="shared" si="518"/>
        <v>2811.4084507042253</v>
      </c>
      <c r="Y1154" s="92">
        <f t="shared" si="519"/>
        <v>4804.625</v>
      </c>
      <c r="Z1154" s="102">
        <f>Coverages!$C$10*G1154</f>
        <v>28462500</v>
      </c>
      <c r="AA1154" s="103">
        <f>Coverages!$C$12*G1154</f>
        <v>3795000</v>
      </c>
      <c r="AB1154" s="103">
        <f>Coverages!$C$14*G1154</f>
        <v>18975000</v>
      </c>
      <c r="AC1154" s="103">
        <f>Coverages!$C$16*G1154</f>
        <v>379500</v>
      </c>
      <c r="AD1154" s="92">
        <f>Coverages!$C$18*G1154</f>
        <v>379500</v>
      </c>
      <c r="AE1154" s="106">
        <f t="shared" si="537"/>
        <v>0.15019762845849802</v>
      </c>
      <c r="AF1154" s="107">
        <f t="shared" si="520"/>
        <v>0.466403162055336</v>
      </c>
      <c r="AG1154" s="107">
        <f t="shared" si="521"/>
        <v>0.93280632411067199</v>
      </c>
      <c r="AH1154" s="107">
        <f t="shared" si="522"/>
        <v>0.56126482213438733</v>
      </c>
      <c r="AI1154" s="108">
        <f t="shared" si="523"/>
        <v>0.12648221343873517</v>
      </c>
      <c r="AJ1154" s="106">
        <f t="shared" si="544"/>
        <v>0.22420946233549344</v>
      </c>
      <c r="AK1154" s="107">
        <f t="shared" si="538"/>
        <v>0.56975019792400761</v>
      </c>
      <c r="AL1154" s="107">
        <f t="shared" si="539"/>
        <v>0.98467087233765893</v>
      </c>
      <c r="AM1154" s="107">
        <f t="shared" si="540"/>
        <v>0.66406545745928336</v>
      </c>
      <c r="AN1154" s="108">
        <f t="shared" si="541"/>
        <v>0.19534130091184126</v>
      </c>
      <c r="AO1154" s="102">
        <f t="shared" si="542"/>
        <v>2124.482213438735</v>
      </c>
      <c r="AP1154" s="103">
        <f t="shared" si="524"/>
        <v>1296.8616600790515</v>
      </c>
      <c r="AQ1154" s="103">
        <f t="shared" si="525"/>
        <v>611.88932806324112</v>
      </c>
      <c r="AR1154" s="103">
        <f t="shared" si="526"/>
        <v>1577.9446640316205</v>
      </c>
      <c r="AS1154" s="92">
        <f t="shared" si="527"/>
        <v>607.699604743083</v>
      </c>
      <c r="AT1154" s="102">
        <f t="shared" si="543"/>
        <v>2131.1952361114509</v>
      </c>
      <c r="AU1154" s="103">
        <f t="shared" si="528"/>
        <v>1300.959534691706</v>
      </c>
      <c r="AV1154" s="103">
        <f t="shared" si="529"/>
        <v>613.8228000906829</v>
      </c>
      <c r="AW1154" s="103">
        <f t="shared" si="530"/>
        <v>1582.9307158041086</v>
      </c>
      <c r="AX1154" s="92">
        <f t="shared" si="531"/>
        <v>609.6198379175645</v>
      </c>
    </row>
    <row r="1155" spans="1:50" x14ac:dyDescent="0.2">
      <c r="A1155" s="85" t="str">
        <f t="shared" si="532"/>
        <v>2009_3</v>
      </c>
      <c r="B1155" s="59">
        <v>2009</v>
      </c>
      <c r="C1155" s="59">
        <v>3</v>
      </c>
      <c r="D1155" s="83" t="str">
        <f t="shared" si="533"/>
        <v>MYH_Commercial</v>
      </c>
      <c r="E1155" s="70" t="s">
        <v>24</v>
      </c>
      <c r="F1155" s="71" t="s">
        <v>41</v>
      </c>
      <c r="G1155" s="88">
        <f t="shared" si="534"/>
        <v>323.25</v>
      </c>
      <c r="H1155" s="72">
        <v>1293</v>
      </c>
      <c r="I1155" s="88">
        <f t="shared" si="535"/>
        <v>132855750</v>
      </c>
      <c r="J1155" s="92">
        <f t="shared" si="536"/>
        <v>531423000</v>
      </c>
      <c r="K1155" s="67">
        <v>42</v>
      </c>
      <c r="L1155" s="68">
        <v>153</v>
      </c>
      <c r="M1155" s="68">
        <v>232</v>
      </c>
      <c r="N1155" s="68">
        <v>299</v>
      </c>
      <c r="O1155" s="69">
        <v>30</v>
      </c>
      <c r="P1155" s="67">
        <v>791111</v>
      </c>
      <c r="Q1155" s="68">
        <v>645473</v>
      </c>
      <c r="R1155" s="68">
        <v>263210</v>
      </c>
      <c r="S1155" s="68">
        <v>865313</v>
      </c>
      <c r="T1155" s="69">
        <v>181290</v>
      </c>
      <c r="U1155" s="102">
        <f t="shared" si="515"/>
        <v>18835.976190476191</v>
      </c>
      <c r="V1155" s="103">
        <f t="shared" si="516"/>
        <v>4218.7777777777774</v>
      </c>
      <c r="W1155" s="103">
        <f t="shared" si="517"/>
        <v>1134.5258620689656</v>
      </c>
      <c r="X1155" s="103">
        <f t="shared" si="518"/>
        <v>2894.0234113712377</v>
      </c>
      <c r="Y1155" s="92">
        <f t="shared" si="519"/>
        <v>6043</v>
      </c>
      <c r="Z1155" s="102">
        <f>Coverages!$C$10*G1155</f>
        <v>72731250</v>
      </c>
      <c r="AA1155" s="103">
        <f>Coverages!$C$12*G1155</f>
        <v>9697500</v>
      </c>
      <c r="AB1155" s="103">
        <f>Coverages!$C$14*G1155</f>
        <v>48487500</v>
      </c>
      <c r="AC1155" s="103">
        <f>Coverages!$C$16*G1155</f>
        <v>969750</v>
      </c>
      <c r="AD1155" s="92">
        <f>Coverages!$C$18*G1155</f>
        <v>969750</v>
      </c>
      <c r="AE1155" s="106">
        <f t="shared" si="537"/>
        <v>0.12993039443155452</v>
      </c>
      <c r="AF1155" s="107">
        <f t="shared" si="520"/>
        <v>0.47331786542923432</v>
      </c>
      <c r="AG1155" s="107">
        <f t="shared" si="521"/>
        <v>0.71771075019334885</v>
      </c>
      <c r="AH1155" s="107">
        <f t="shared" si="522"/>
        <v>0.92498066511987631</v>
      </c>
      <c r="AI1155" s="108">
        <f t="shared" si="523"/>
        <v>9.2807424593967514E-2</v>
      </c>
      <c r="AJ1155" s="106">
        <f t="shared" si="544"/>
        <v>0.17350355188319141</v>
      </c>
      <c r="AK1155" s="107">
        <f t="shared" si="538"/>
        <v>0.53802279910788509</v>
      </c>
      <c r="AL1155" s="107">
        <f t="shared" si="539"/>
        <v>0.77604297618915863</v>
      </c>
      <c r="AM1155" s="107">
        <f t="shared" si="540"/>
        <v>0.95911878399292605</v>
      </c>
      <c r="AN1155" s="108">
        <f t="shared" si="541"/>
        <v>0.13041088035383619</v>
      </c>
      <c r="AO1155" s="102">
        <f t="shared" si="542"/>
        <v>2447.3658159319411</v>
      </c>
      <c r="AP1155" s="103">
        <f t="shared" si="524"/>
        <v>1996.8228924980665</v>
      </c>
      <c r="AQ1155" s="103">
        <f t="shared" si="525"/>
        <v>814.26140757927305</v>
      </c>
      <c r="AR1155" s="103">
        <f t="shared" si="526"/>
        <v>2676.9156999226607</v>
      </c>
      <c r="AS1155" s="92">
        <f t="shared" si="527"/>
        <v>560.83526682134573</v>
      </c>
      <c r="AT1155" s="102">
        <f t="shared" si="543"/>
        <v>2455.099098944082</v>
      </c>
      <c r="AU1155" s="103">
        <f t="shared" si="528"/>
        <v>2003.1325322144851</v>
      </c>
      <c r="AV1155" s="103">
        <f t="shared" si="529"/>
        <v>816.83434288370643</v>
      </c>
      <c r="AW1155" s="103">
        <f t="shared" si="530"/>
        <v>2685.3743237100743</v>
      </c>
      <c r="AX1155" s="92">
        <f t="shared" si="531"/>
        <v>562.60741621286093</v>
      </c>
    </row>
    <row r="1156" spans="1:50" x14ac:dyDescent="0.2">
      <c r="A1156" s="85" t="str">
        <f t="shared" si="532"/>
        <v>2009_3</v>
      </c>
      <c r="B1156" s="59">
        <v>2009</v>
      </c>
      <c r="C1156" s="59">
        <v>3</v>
      </c>
      <c r="D1156" s="83" t="str">
        <f t="shared" si="533"/>
        <v>LML_Commercial</v>
      </c>
      <c r="E1156" s="70" t="s">
        <v>25</v>
      </c>
      <c r="F1156" s="71" t="s">
        <v>41</v>
      </c>
      <c r="G1156" s="88">
        <f t="shared" si="534"/>
        <v>1326.25</v>
      </c>
      <c r="H1156" s="72">
        <v>5305</v>
      </c>
      <c r="I1156" s="88">
        <f t="shared" si="535"/>
        <v>545088750</v>
      </c>
      <c r="J1156" s="92">
        <f t="shared" si="536"/>
        <v>2180355000</v>
      </c>
      <c r="K1156" s="67">
        <v>44</v>
      </c>
      <c r="L1156" s="68">
        <v>482</v>
      </c>
      <c r="M1156" s="68">
        <v>2085</v>
      </c>
      <c r="N1156" s="68">
        <v>755</v>
      </c>
      <c r="O1156" s="69">
        <v>174</v>
      </c>
      <c r="P1156" s="67">
        <v>624675</v>
      </c>
      <c r="Q1156" s="68">
        <v>894725</v>
      </c>
      <c r="R1156" s="68">
        <v>2887374</v>
      </c>
      <c r="S1156" s="68">
        <v>1266766</v>
      </c>
      <c r="T1156" s="69">
        <v>968255</v>
      </c>
      <c r="U1156" s="102">
        <f t="shared" si="515"/>
        <v>14197.15909090909</v>
      </c>
      <c r="V1156" s="103">
        <f t="shared" si="516"/>
        <v>1856.2759336099584</v>
      </c>
      <c r="W1156" s="103">
        <f t="shared" si="517"/>
        <v>1384.8316546762589</v>
      </c>
      <c r="X1156" s="103">
        <f t="shared" si="518"/>
        <v>1677.835761589404</v>
      </c>
      <c r="Y1156" s="92">
        <f t="shared" si="519"/>
        <v>5564.6839080459768</v>
      </c>
      <c r="Z1156" s="102">
        <f>Coverages!$C$10*G1156</f>
        <v>298406250</v>
      </c>
      <c r="AA1156" s="103">
        <f>Coverages!$C$12*G1156</f>
        <v>39787500</v>
      </c>
      <c r="AB1156" s="103">
        <f>Coverages!$C$14*G1156</f>
        <v>198937500</v>
      </c>
      <c r="AC1156" s="103">
        <f>Coverages!$C$16*G1156</f>
        <v>3978750</v>
      </c>
      <c r="AD1156" s="92">
        <f>Coverages!$C$18*G1156</f>
        <v>3978750</v>
      </c>
      <c r="AE1156" s="106">
        <f t="shared" si="537"/>
        <v>3.3176248821866164E-2</v>
      </c>
      <c r="AF1156" s="107">
        <f t="shared" si="520"/>
        <v>0.36343072573044299</v>
      </c>
      <c r="AG1156" s="107">
        <f t="shared" si="521"/>
        <v>1.5721017907634307</v>
      </c>
      <c r="AH1156" s="107">
        <f t="shared" si="522"/>
        <v>0.56927426955702165</v>
      </c>
      <c r="AI1156" s="108">
        <f t="shared" si="523"/>
        <v>0.13119698397737983</v>
      </c>
      <c r="AJ1156" s="106">
        <f t="shared" si="544"/>
        <v>4.4634821344018E-2</v>
      </c>
      <c r="AK1156" s="107">
        <f t="shared" si="538"/>
        <v>0.39420422475504741</v>
      </c>
      <c r="AL1156" s="107">
        <f t="shared" si="539"/>
        <v>1.6327782468812804</v>
      </c>
      <c r="AM1156" s="107">
        <f t="shared" si="540"/>
        <v>0.60095567270954897</v>
      </c>
      <c r="AN1156" s="108">
        <f t="shared" si="541"/>
        <v>0.15279758365321808</v>
      </c>
      <c r="AO1156" s="102">
        <f t="shared" si="542"/>
        <v>471.00848256361922</v>
      </c>
      <c r="AP1156" s="103">
        <f t="shared" si="524"/>
        <v>674.62770970782276</v>
      </c>
      <c r="AQ1156" s="103">
        <f t="shared" si="525"/>
        <v>2177.0963242224316</v>
      </c>
      <c r="AR1156" s="103">
        <f t="shared" si="526"/>
        <v>955.14872761545712</v>
      </c>
      <c r="AS1156" s="92">
        <f t="shared" si="527"/>
        <v>730.06974552309146</v>
      </c>
      <c r="AT1156" s="102">
        <f t="shared" si="543"/>
        <v>472.49679374009798</v>
      </c>
      <c r="AU1156" s="103">
        <f t="shared" si="528"/>
        <v>676.75942494754736</v>
      </c>
      <c r="AV1156" s="103">
        <f t="shared" si="529"/>
        <v>2183.9755990371336</v>
      </c>
      <c r="AW1156" s="103">
        <f t="shared" si="530"/>
        <v>958.16684422934952</v>
      </c>
      <c r="AX1156" s="92">
        <f t="shared" si="531"/>
        <v>732.37664869383048</v>
      </c>
    </row>
    <row r="1157" spans="1:50" x14ac:dyDescent="0.2">
      <c r="A1157" s="85" t="str">
        <f t="shared" si="532"/>
        <v>2009_3</v>
      </c>
      <c r="B1157" s="59">
        <v>2009</v>
      </c>
      <c r="C1157" s="59">
        <v>3</v>
      </c>
      <c r="D1157" s="83" t="str">
        <f t="shared" si="533"/>
        <v>MSA_Commercial</v>
      </c>
      <c r="E1157" s="70" t="s">
        <v>26</v>
      </c>
      <c r="F1157" s="71" t="s">
        <v>41</v>
      </c>
      <c r="G1157" s="88">
        <f t="shared" si="534"/>
        <v>1069.75</v>
      </c>
      <c r="H1157" s="72">
        <v>4279</v>
      </c>
      <c r="I1157" s="88">
        <f t="shared" si="535"/>
        <v>439667250</v>
      </c>
      <c r="J1157" s="92">
        <f t="shared" si="536"/>
        <v>1758669000</v>
      </c>
      <c r="K1157" s="67">
        <v>67</v>
      </c>
      <c r="L1157" s="68">
        <v>518</v>
      </c>
      <c r="M1157" s="68">
        <v>585</v>
      </c>
      <c r="N1157" s="68">
        <v>935</v>
      </c>
      <c r="O1157" s="69">
        <v>157</v>
      </c>
      <c r="P1157" s="67">
        <v>1462099</v>
      </c>
      <c r="Q1157" s="68">
        <v>1532118</v>
      </c>
      <c r="R1157" s="68">
        <v>716255</v>
      </c>
      <c r="S1157" s="68">
        <v>2594668</v>
      </c>
      <c r="T1157" s="69">
        <v>774524</v>
      </c>
      <c r="U1157" s="102">
        <f t="shared" si="515"/>
        <v>21822.373134328358</v>
      </c>
      <c r="V1157" s="103">
        <f t="shared" si="516"/>
        <v>2957.7567567567567</v>
      </c>
      <c r="W1157" s="103">
        <f t="shared" si="517"/>
        <v>1224.3675213675215</v>
      </c>
      <c r="X1157" s="103">
        <f t="shared" si="518"/>
        <v>2775.0459893048128</v>
      </c>
      <c r="Y1157" s="92">
        <f t="shared" si="519"/>
        <v>4933.2738853503188</v>
      </c>
      <c r="Z1157" s="102">
        <f>Coverages!$C$10*G1157</f>
        <v>240693750</v>
      </c>
      <c r="AA1157" s="103">
        <f>Coverages!$C$12*G1157</f>
        <v>32092500</v>
      </c>
      <c r="AB1157" s="103">
        <f>Coverages!$C$14*G1157</f>
        <v>160462500</v>
      </c>
      <c r="AC1157" s="103">
        <f>Coverages!$C$16*G1157</f>
        <v>3209250</v>
      </c>
      <c r="AD1157" s="92">
        <f>Coverages!$C$18*G1157</f>
        <v>3209250</v>
      </c>
      <c r="AE1157" s="106">
        <f t="shared" si="537"/>
        <v>6.2631455947651321E-2</v>
      </c>
      <c r="AF1157" s="107">
        <f t="shared" si="520"/>
        <v>0.48422528628184153</v>
      </c>
      <c r="AG1157" s="107">
        <f t="shared" si="521"/>
        <v>0.54685674222949288</v>
      </c>
      <c r="AH1157" s="107">
        <f t="shared" si="522"/>
        <v>0.87403598971722363</v>
      </c>
      <c r="AI1157" s="108">
        <f t="shared" si="523"/>
        <v>0.14676326244449639</v>
      </c>
      <c r="AJ1157" s="106">
        <f t="shared" si="544"/>
        <v>7.9892466377274873E-2</v>
      </c>
      <c r="AK1157" s="107">
        <f t="shared" si="538"/>
        <v>0.51982680534683168</v>
      </c>
      <c r="AL1157" s="107">
        <f t="shared" si="539"/>
        <v>0.58231923989452483</v>
      </c>
      <c r="AM1157" s="107">
        <f t="shared" si="540"/>
        <v>0.89767355115515313</v>
      </c>
      <c r="AN1157" s="108">
        <f t="shared" si="541"/>
        <v>0.17197241377312034</v>
      </c>
      <c r="AO1157" s="102">
        <f t="shared" si="542"/>
        <v>1366.7670016358963</v>
      </c>
      <c r="AP1157" s="103">
        <f t="shared" si="524"/>
        <v>1432.2206122925918</v>
      </c>
      <c r="AQ1157" s="103">
        <f t="shared" si="525"/>
        <v>669.5536340266417</v>
      </c>
      <c r="AR1157" s="103">
        <f t="shared" si="526"/>
        <v>2425.4900677728442</v>
      </c>
      <c r="AS1157" s="92">
        <f t="shared" si="527"/>
        <v>724.02336994624909</v>
      </c>
      <c r="AT1157" s="102">
        <f t="shared" si="543"/>
        <v>1371.0857659033791</v>
      </c>
      <c r="AU1157" s="103">
        <f t="shared" si="528"/>
        <v>1436.7461994600594</v>
      </c>
      <c r="AV1157" s="103">
        <f t="shared" si="529"/>
        <v>671.66931600194289</v>
      </c>
      <c r="AW1157" s="103">
        <f t="shared" si="530"/>
        <v>2433.1542269333258</v>
      </c>
      <c r="AX1157" s="92">
        <f t="shared" si="531"/>
        <v>726.31116754101379</v>
      </c>
    </row>
    <row r="1158" spans="1:50" x14ac:dyDescent="0.2">
      <c r="A1158" s="85" t="str">
        <f t="shared" si="532"/>
        <v>2009_3</v>
      </c>
      <c r="B1158" s="59">
        <v>2009</v>
      </c>
      <c r="C1158" s="59">
        <v>3</v>
      </c>
      <c r="D1158" s="83" t="str">
        <f t="shared" si="533"/>
        <v>LYA_Commercial</v>
      </c>
      <c r="E1158" s="70" t="s">
        <v>27</v>
      </c>
      <c r="F1158" s="71" t="s">
        <v>41</v>
      </c>
      <c r="G1158" s="88">
        <f t="shared" si="534"/>
        <v>303</v>
      </c>
      <c r="H1158" s="72">
        <v>1212</v>
      </c>
      <c r="I1158" s="88">
        <f t="shared" si="535"/>
        <v>124533000</v>
      </c>
      <c r="J1158" s="92">
        <f t="shared" si="536"/>
        <v>498132000</v>
      </c>
      <c r="K1158" s="67">
        <v>37</v>
      </c>
      <c r="L1158" s="68">
        <v>144</v>
      </c>
      <c r="M1158" s="68">
        <v>196</v>
      </c>
      <c r="N1158" s="68">
        <v>194</v>
      </c>
      <c r="O1158" s="69">
        <v>44</v>
      </c>
      <c r="P1158" s="67">
        <v>721236</v>
      </c>
      <c r="Q1158" s="68">
        <v>415772</v>
      </c>
      <c r="R1158" s="68">
        <v>183722</v>
      </c>
      <c r="S1158" s="68">
        <v>604312</v>
      </c>
      <c r="T1158" s="69">
        <v>336766</v>
      </c>
      <c r="U1158" s="102">
        <f t="shared" si="515"/>
        <v>19492.864864864863</v>
      </c>
      <c r="V1158" s="103">
        <f t="shared" si="516"/>
        <v>2887.3055555555557</v>
      </c>
      <c r="W1158" s="103">
        <f t="shared" si="517"/>
        <v>937.35714285714289</v>
      </c>
      <c r="X1158" s="103">
        <f t="shared" si="518"/>
        <v>3115.0103092783506</v>
      </c>
      <c r="Y1158" s="92">
        <f t="shared" si="519"/>
        <v>7653.772727272727</v>
      </c>
      <c r="Z1158" s="102">
        <f>Coverages!$C$10*G1158</f>
        <v>68175000</v>
      </c>
      <c r="AA1158" s="103">
        <f>Coverages!$C$12*G1158</f>
        <v>9090000</v>
      </c>
      <c r="AB1158" s="103">
        <f>Coverages!$C$14*G1158</f>
        <v>45450000</v>
      </c>
      <c r="AC1158" s="103">
        <f>Coverages!$C$16*G1158</f>
        <v>909000</v>
      </c>
      <c r="AD1158" s="92">
        <f>Coverages!$C$18*G1158</f>
        <v>909000</v>
      </c>
      <c r="AE1158" s="106">
        <f t="shared" si="537"/>
        <v>0.12211221122112212</v>
      </c>
      <c r="AF1158" s="107">
        <f t="shared" si="520"/>
        <v>0.47524752475247523</v>
      </c>
      <c r="AG1158" s="107">
        <f t="shared" si="521"/>
        <v>0.64686468646864681</v>
      </c>
      <c r="AH1158" s="107">
        <f t="shared" si="522"/>
        <v>0.64026402640264024</v>
      </c>
      <c r="AI1158" s="108">
        <f t="shared" si="523"/>
        <v>0.14521452145214522</v>
      </c>
      <c r="AJ1158" s="106">
        <f t="shared" si="544"/>
        <v>0.16593839530979246</v>
      </c>
      <c r="AK1158" s="107">
        <f t="shared" si="538"/>
        <v>0.54209296477843039</v>
      </c>
      <c r="AL1158" s="107">
        <f t="shared" si="539"/>
        <v>0.7108399233746554</v>
      </c>
      <c r="AM1158" s="107">
        <f t="shared" si="540"/>
        <v>0.70450410922754547</v>
      </c>
      <c r="AN1158" s="108">
        <f t="shared" si="541"/>
        <v>0.19237391358419731</v>
      </c>
      <c r="AO1158" s="102">
        <f t="shared" si="542"/>
        <v>2380.3168316831684</v>
      </c>
      <c r="AP1158" s="103">
        <f t="shared" si="524"/>
        <v>1372.1848184818482</v>
      </c>
      <c r="AQ1158" s="103">
        <f t="shared" si="525"/>
        <v>606.3432343234324</v>
      </c>
      <c r="AR1158" s="103">
        <f t="shared" si="526"/>
        <v>1994.4290429042903</v>
      </c>
      <c r="AS1158" s="92">
        <f t="shared" si="527"/>
        <v>1111.4389438943895</v>
      </c>
      <c r="AT1158" s="102">
        <f t="shared" si="543"/>
        <v>2387.8382506709381</v>
      </c>
      <c r="AU1158" s="103">
        <f t="shared" si="528"/>
        <v>1376.5207021806416</v>
      </c>
      <c r="AV1158" s="103">
        <f t="shared" si="529"/>
        <v>608.25918158517607</v>
      </c>
      <c r="AW1158" s="103">
        <f t="shared" si="530"/>
        <v>2000.7311184403659</v>
      </c>
      <c r="AX1158" s="92">
        <f t="shared" si="531"/>
        <v>1114.950912496671</v>
      </c>
    </row>
    <row r="1159" spans="1:50" x14ac:dyDescent="0.2">
      <c r="A1159" s="85" t="str">
        <f t="shared" si="532"/>
        <v>2009_3</v>
      </c>
      <c r="B1159" s="59">
        <v>2009</v>
      </c>
      <c r="C1159" s="59">
        <v>3</v>
      </c>
      <c r="D1159" s="83" t="str">
        <f t="shared" si="533"/>
        <v>MMA_Commercial</v>
      </c>
      <c r="E1159" s="70" t="s">
        <v>28</v>
      </c>
      <c r="F1159" s="71" t="s">
        <v>41</v>
      </c>
      <c r="G1159" s="88">
        <f t="shared" si="534"/>
        <v>1439.25</v>
      </c>
      <c r="H1159" s="72">
        <v>5757</v>
      </c>
      <c r="I1159" s="88">
        <f t="shared" si="535"/>
        <v>591531750</v>
      </c>
      <c r="J1159" s="92">
        <f t="shared" si="536"/>
        <v>2366127000</v>
      </c>
      <c r="K1159" s="67">
        <v>176</v>
      </c>
      <c r="L1159" s="68">
        <v>655</v>
      </c>
      <c r="M1159" s="68">
        <v>1226</v>
      </c>
      <c r="N1159" s="68">
        <v>930</v>
      </c>
      <c r="O1159" s="69">
        <v>213</v>
      </c>
      <c r="P1159" s="67">
        <v>2498383</v>
      </c>
      <c r="Q1159" s="68">
        <v>1980584</v>
      </c>
      <c r="R1159" s="68">
        <v>1377438</v>
      </c>
      <c r="S1159" s="68">
        <v>2818053</v>
      </c>
      <c r="T1159" s="69">
        <v>2079740</v>
      </c>
      <c r="U1159" s="102">
        <f t="shared" si="515"/>
        <v>14195.357954545454</v>
      </c>
      <c r="V1159" s="103">
        <f t="shared" si="516"/>
        <v>3023.7923664122136</v>
      </c>
      <c r="W1159" s="103">
        <f t="shared" si="517"/>
        <v>1123.5220228384992</v>
      </c>
      <c r="X1159" s="103">
        <f t="shared" si="518"/>
        <v>3030.1645161290321</v>
      </c>
      <c r="Y1159" s="92">
        <f t="shared" si="519"/>
        <v>9764.0375586854461</v>
      </c>
      <c r="Z1159" s="102">
        <f>Coverages!$C$10*G1159</f>
        <v>323831250</v>
      </c>
      <c r="AA1159" s="103">
        <f>Coverages!$C$12*G1159</f>
        <v>43177500</v>
      </c>
      <c r="AB1159" s="103">
        <f>Coverages!$C$14*G1159</f>
        <v>215887500</v>
      </c>
      <c r="AC1159" s="103">
        <f>Coverages!$C$16*G1159</f>
        <v>4317750</v>
      </c>
      <c r="AD1159" s="92">
        <f>Coverages!$C$18*G1159</f>
        <v>4317750</v>
      </c>
      <c r="AE1159" s="106">
        <f t="shared" si="537"/>
        <v>0.12228591280180649</v>
      </c>
      <c r="AF1159" s="107">
        <f t="shared" si="520"/>
        <v>0.45509814139308669</v>
      </c>
      <c r="AG1159" s="107">
        <f t="shared" si="521"/>
        <v>0.8518325516762203</v>
      </c>
      <c r="AH1159" s="107">
        <f t="shared" si="522"/>
        <v>0.64616988014590937</v>
      </c>
      <c r="AI1159" s="108">
        <f t="shared" si="523"/>
        <v>0.14799374674309537</v>
      </c>
      <c r="AJ1159" s="106">
        <f t="shared" si="544"/>
        <v>0.14240705133627873</v>
      </c>
      <c r="AK1159" s="107">
        <f t="shared" si="538"/>
        <v>0.48568250706322785</v>
      </c>
      <c r="AL1159" s="107">
        <f t="shared" si="539"/>
        <v>0.87365187706145142</v>
      </c>
      <c r="AM1159" s="107">
        <f t="shared" si="540"/>
        <v>0.6755368107489973</v>
      </c>
      <c r="AN1159" s="108">
        <f t="shared" si="541"/>
        <v>0.16980250184870738</v>
      </c>
      <c r="AO1159" s="102">
        <f t="shared" si="542"/>
        <v>1735.8923050199758</v>
      </c>
      <c r="AP1159" s="103">
        <f t="shared" si="524"/>
        <v>1376.1222859128018</v>
      </c>
      <c r="AQ1159" s="103">
        <f t="shared" si="525"/>
        <v>957.0526315789474</v>
      </c>
      <c r="AR1159" s="103">
        <f t="shared" si="526"/>
        <v>1958.001042209484</v>
      </c>
      <c r="AS1159" s="92">
        <f t="shared" si="527"/>
        <v>1445.0165016501651</v>
      </c>
      <c r="AT1159" s="102">
        <f t="shared" si="543"/>
        <v>1741.3774459768069</v>
      </c>
      <c r="AU1159" s="103">
        <f t="shared" si="528"/>
        <v>1380.4706113764496</v>
      </c>
      <c r="AV1159" s="103">
        <f t="shared" si="529"/>
        <v>960.07676422366035</v>
      </c>
      <c r="AW1159" s="103">
        <f t="shared" si="530"/>
        <v>1964.188011112499</v>
      </c>
      <c r="AX1159" s="92">
        <f t="shared" si="531"/>
        <v>1449.582521773405</v>
      </c>
    </row>
    <row r="1160" spans="1:50" x14ac:dyDescent="0.2">
      <c r="A1160" s="85" t="str">
        <f t="shared" si="532"/>
        <v>2009_3</v>
      </c>
      <c r="B1160" s="59">
        <v>2009</v>
      </c>
      <c r="C1160" s="59">
        <v>3</v>
      </c>
      <c r="D1160" s="83" t="str">
        <f t="shared" si="533"/>
        <v>LYH_Commercial</v>
      </c>
      <c r="E1160" s="70" t="s">
        <v>29</v>
      </c>
      <c r="F1160" s="71" t="s">
        <v>41</v>
      </c>
      <c r="G1160" s="88">
        <f t="shared" si="534"/>
        <v>201.5</v>
      </c>
      <c r="H1160" s="72">
        <v>806</v>
      </c>
      <c r="I1160" s="88">
        <f t="shared" si="535"/>
        <v>82816500</v>
      </c>
      <c r="J1160" s="92">
        <f t="shared" si="536"/>
        <v>331266000</v>
      </c>
      <c r="K1160" s="67">
        <v>27</v>
      </c>
      <c r="L1160" s="68">
        <v>103</v>
      </c>
      <c r="M1160" s="68">
        <v>132</v>
      </c>
      <c r="N1160" s="68">
        <v>130</v>
      </c>
      <c r="O1160" s="69">
        <v>38</v>
      </c>
      <c r="P1160" s="67">
        <v>419925</v>
      </c>
      <c r="Q1160" s="68">
        <v>321689</v>
      </c>
      <c r="R1160" s="68">
        <v>153875</v>
      </c>
      <c r="S1160" s="68">
        <v>340876</v>
      </c>
      <c r="T1160" s="69">
        <v>346799</v>
      </c>
      <c r="U1160" s="102">
        <f t="shared" si="515"/>
        <v>15552.777777777777</v>
      </c>
      <c r="V1160" s="103">
        <f t="shared" si="516"/>
        <v>3123.1941747572814</v>
      </c>
      <c r="W1160" s="103">
        <f t="shared" si="517"/>
        <v>1165.719696969697</v>
      </c>
      <c r="X1160" s="103">
        <f t="shared" si="518"/>
        <v>2622.123076923077</v>
      </c>
      <c r="Y1160" s="92">
        <f t="shared" si="519"/>
        <v>9126.28947368421</v>
      </c>
      <c r="Z1160" s="102">
        <f>Coverages!$C$10*G1160</f>
        <v>45337500</v>
      </c>
      <c r="AA1160" s="103">
        <f>Coverages!$C$12*G1160</f>
        <v>6045000</v>
      </c>
      <c r="AB1160" s="103">
        <f>Coverages!$C$14*G1160</f>
        <v>30225000</v>
      </c>
      <c r="AC1160" s="103">
        <f>Coverages!$C$16*G1160</f>
        <v>604500</v>
      </c>
      <c r="AD1160" s="92">
        <f>Coverages!$C$18*G1160</f>
        <v>604500</v>
      </c>
      <c r="AE1160" s="106">
        <f t="shared" si="537"/>
        <v>0.13399503722084366</v>
      </c>
      <c r="AF1160" s="107">
        <f t="shared" si="520"/>
        <v>0.51116625310173702</v>
      </c>
      <c r="AG1160" s="107">
        <f t="shared" si="521"/>
        <v>0.6550868486352357</v>
      </c>
      <c r="AH1160" s="107">
        <f t="shared" si="522"/>
        <v>0.64516129032258063</v>
      </c>
      <c r="AI1160" s="108">
        <f t="shared" si="523"/>
        <v>0.18858560794044665</v>
      </c>
      <c r="AJ1160" s="106">
        <f t="shared" si="544"/>
        <v>0.18990934375741098</v>
      </c>
      <c r="AK1160" s="107">
        <f t="shared" si="538"/>
        <v>0.59321653413556075</v>
      </c>
      <c r="AL1160" s="107">
        <f t="shared" si="539"/>
        <v>0.73310986088795904</v>
      </c>
      <c r="AM1160" s="107">
        <f t="shared" si="540"/>
        <v>0.72369715729583983</v>
      </c>
      <c r="AN1160" s="108">
        <f t="shared" si="541"/>
        <v>0.25279432938474822</v>
      </c>
      <c r="AO1160" s="102">
        <f t="shared" si="542"/>
        <v>2083.9950372208436</v>
      </c>
      <c r="AP1160" s="103">
        <f t="shared" si="524"/>
        <v>1596.4714640198511</v>
      </c>
      <c r="AQ1160" s="103">
        <f t="shared" si="525"/>
        <v>763.64764267990074</v>
      </c>
      <c r="AR1160" s="103">
        <f t="shared" si="526"/>
        <v>1691.6923076923076</v>
      </c>
      <c r="AS1160" s="92">
        <f t="shared" si="527"/>
        <v>1721.0868486352358</v>
      </c>
      <c r="AT1160" s="102">
        <f t="shared" si="543"/>
        <v>2090.5801269176159</v>
      </c>
      <c r="AU1160" s="103">
        <f t="shared" si="528"/>
        <v>1601.516057505509</v>
      </c>
      <c r="AV1160" s="103">
        <f t="shared" si="529"/>
        <v>766.06064661415292</v>
      </c>
      <c r="AW1160" s="103">
        <f t="shared" si="530"/>
        <v>1697.0377837546448</v>
      </c>
      <c r="AX1160" s="92">
        <f t="shared" si="531"/>
        <v>1726.5252067271592</v>
      </c>
    </row>
    <row r="1161" spans="1:50" x14ac:dyDescent="0.2">
      <c r="A1161" s="85" t="str">
        <f t="shared" si="532"/>
        <v>2009_3</v>
      </c>
      <c r="B1161" s="59">
        <v>2009</v>
      </c>
      <c r="C1161" s="59">
        <v>3</v>
      </c>
      <c r="D1161" s="83" t="str">
        <f t="shared" si="533"/>
        <v>SSA_Commercial</v>
      </c>
      <c r="E1161" s="70" t="s">
        <v>30</v>
      </c>
      <c r="F1161" s="71" t="s">
        <v>41</v>
      </c>
      <c r="G1161" s="88">
        <f t="shared" si="534"/>
        <v>329.5</v>
      </c>
      <c r="H1161" s="72">
        <v>1318</v>
      </c>
      <c r="I1161" s="88">
        <f t="shared" si="535"/>
        <v>135424500</v>
      </c>
      <c r="J1161" s="92">
        <f t="shared" si="536"/>
        <v>541698000</v>
      </c>
      <c r="K1161" s="67">
        <v>45</v>
      </c>
      <c r="L1161" s="68">
        <v>162</v>
      </c>
      <c r="M1161" s="68">
        <v>152</v>
      </c>
      <c r="N1161" s="68">
        <v>199</v>
      </c>
      <c r="O1161" s="69">
        <v>45</v>
      </c>
      <c r="P1161" s="67">
        <v>1029927</v>
      </c>
      <c r="Q1161" s="68">
        <v>286105</v>
      </c>
      <c r="R1161" s="68">
        <v>119432</v>
      </c>
      <c r="S1161" s="68">
        <v>597224</v>
      </c>
      <c r="T1161" s="69">
        <v>307816</v>
      </c>
      <c r="U1161" s="102">
        <f t="shared" si="515"/>
        <v>22887.266666666666</v>
      </c>
      <c r="V1161" s="103">
        <f t="shared" si="516"/>
        <v>1766.0802469135801</v>
      </c>
      <c r="W1161" s="103">
        <f t="shared" si="517"/>
        <v>785.73684210526312</v>
      </c>
      <c r="X1161" s="103">
        <f t="shared" si="518"/>
        <v>3001.1256281407036</v>
      </c>
      <c r="Y1161" s="92">
        <f t="shared" si="519"/>
        <v>6840.3555555555558</v>
      </c>
      <c r="Z1161" s="102">
        <f>Coverages!$C$10*G1161</f>
        <v>74137500</v>
      </c>
      <c r="AA1161" s="103">
        <f>Coverages!$C$12*G1161</f>
        <v>9885000</v>
      </c>
      <c r="AB1161" s="103">
        <f>Coverages!$C$14*G1161</f>
        <v>49425000</v>
      </c>
      <c r="AC1161" s="103">
        <f>Coverages!$C$16*G1161</f>
        <v>988500</v>
      </c>
      <c r="AD1161" s="92">
        <f>Coverages!$C$18*G1161</f>
        <v>988500</v>
      </c>
      <c r="AE1161" s="106">
        <f t="shared" si="537"/>
        <v>0.13657056145675264</v>
      </c>
      <c r="AF1161" s="107">
        <f t="shared" si="520"/>
        <v>0.49165402124430957</v>
      </c>
      <c r="AG1161" s="107">
        <f t="shared" si="521"/>
        <v>0.4613050075872534</v>
      </c>
      <c r="AH1161" s="107">
        <f t="shared" si="522"/>
        <v>0.60394537177541729</v>
      </c>
      <c r="AI1161" s="108">
        <f t="shared" si="523"/>
        <v>0.13657056145675264</v>
      </c>
      <c r="AJ1161" s="106">
        <f t="shared" si="544"/>
        <v>0.18064838935673078</v>
      </c>
      <c r="AK1161" s="107">
        <f t="shared" si="538"/>
        <v>0.55582485848424668</v>
      </c>
      <c r="AL1161" s="107">
        <f t="shared" si="539"/>
        <v>0.52529230466677268</v>
      </c>
      <c r="AM1161" s="107">
        <f t="shared" si="540"/>
        <v>0.66672295416264427</v>
      </c>
      <c r="AN1161" s="108">
        <f t="shared" si="541"/>
        <v>0.18064838935673078</v>
      </c>
      <c r="AO1161" s="102">
        <f t="shared" si="542"/>
        <v>3125.7268588770867</v>
      </c>
      <c r="AP1161" s="103">
        <f t="shared" si="524"/>
        <v>868.30045523520482</v>
      </c>
      <c r="AQ1161" s="103">
        <f t="shared" si="525"/>
        <v>362.46433990895298</v>
      </c>
      <c r="AR1161" s="103">
        <f t="shared" si="526"/>
        <v>1812.51593323217</v>
      </c>
      <c r="AS1161" s="92">
        <f t="shared" si="527"/>
        <v>934.19119878603942</v>
      </c>
      <c r="AT1161" s="102">
        <f t="shared" si="543"/>
        <v>3135.6036538625317</v>
      </c>
      <c r="AU1161" s="103">
        <f t="shared" si="528"/>
        <v>871.04414525334278</v>
      </c>
      <c r="AV1161" s="103">
        <f t="shared" si="529"/>
        <v>363.60966902325106</v>
      </c>
      <c r="AW1161" s="103">
        <f t="shared" si="530"/>
        <v>1818.2431925509252</v>
      </c>
      <c r="AX1161" s="92">
        <f t="shared" si="531"/>
        <v>937.14309297391856</v>
      </c>
    </row>
    <row r="1162" spans="1:50" x14ac:dyDescent="0.2">
      <c r="A1162" s="85" t="str">
        <f t="shared" si="532"/>
        <v>2009_3</v>
      </c>
      <c r="B1162" s="59">
        <v>2009</v>
      </c>
      <c r="C1162" s="59">
        <v>3</v>
      </c>
      <c r="D1162" s="83" t="str">
        <f t="shared" si="533"/>
        <v>MML_Commercial</v>
      </c>
      <c r="E1162" s="70" t="s">
        <v>31</v>
      </c>
      <c r="F1162" s="71" t="s">
        <v>41</v>
      </c>
      <c r="G1162" s="88">
        <f t="shared" si="534"/>
        <v>1174.25</v>
      </c>
      <c r="H1162" s="72">
        <v>4697</v>
      </c>
      <c r="I1162" s="88">
        <f t="shared" si="535"/>
        <v>482616750</v>
      </c>
      <c r="J1162" s="92">
        <f t="shared" si="536"/>
        <v>1930467000</v>
      </c>
      <c r="K1162" s="67">
        <v>118</v>
      </c>
      <c r="L1162" s="68">
        <v>476</v>
      </c>
      <c r="M1162" s="68">
        <v>1557</v>
      </c>
      <c r="N1162" s="68">
        <v>706</v>
      </c>
      <c r="O1162" s="69">
        <v>148</v>
      </c>
      <c r="P1162" s="67">
        <v>1694416</v>
      </c>
      <c r="Q1162" s="68">
        <v>1385937</v>
      </c>
      <c r="R1162" s="68">
        <v>864792</v>
      </c>
      <c r="S1162" s="68">
        <v>2194860</v>
      </c>
      <c r="T1162" s="69">
        <v>383741</v>
      </c>
      <c r="U1162" s="102">
        <f t="shared" si="515"/>
        <v>14359.457627118643</v>
      </c>
      <c r="V1162" s="103">
        <f t="shared" si="516"/>
        <v>2911.6323529411766</v>
      </c>
      <c r="W1162" s="103">
        <f t="shared" si="517"/>
        <v>555.4219653179191</v>
      </c>
      <c r="X1162" s="103">
        <f t="shared" si="518"/>
        <v>3108.8668555240793</v>
      </c>
      <c r="Y1162" s="92">
        <f t="shared" si="519"/>
        <v>2592.8445945945946</v>
      </c>
      <c r="Z1162" s="102">
        <f>Coverages!$C$10*G1162</f>
        <v>264206250</v>
      </c>
      <c r="AA1162" s="103">
        <f>Coverages!$C$12*G1162</f>
        <v>35227500</v>
      </c>
      <c r="AB1162" s="103">
        <f>Coverages!$C$14*G1162</f>
        <v>176137500</v>
      </c>
      <c r="AC1162" s="103">
        <f>Coverages!$C$16*G1162</f>
        <v>3522750</v>
      </c>
      <c r="AD1162" s="92">
        <f>Coverages!$C$18*G1162</f>
        <v>3522750</v>
      </c>
      <c r="AE1162" s="106">
        <f t="shared" si="537"/>
        <v>0.10048967426016607</v>
      </c>
      <c r="AF1162" s="107">
        <f t="shared" si="520"/>
        <v>0.40536512667660207</v>
      </c>
      <c r="AG1162" s="107">
        <f t="shared" si="521"/>
        <v>1.3259527357888015</v>
      </c>
      <c r="AH1162" s="107">
        <f t="shared" si="522"/>
        <v>0.60123483074302742</v>
      </c>
      <c r="AI1162" s="108">
        <f t="shared" si="523"/>
        <v>0.12603789652969982</v>
      </c>
      <c r="AJ1162" s="106">
        <f t="shared" si="544"/>
        <v>0.12093242966450218</v>
      </c>
      <c r="AK1162" s="107">
        <f t="shared" si="538"/>
        <v>0.4387480232013482</v>
      </c>
      <c r="AL1162" s="107">
        <f t="shared" si="539"/>
        <v>1.3706537085056012</v>
      </c>
      <c r="AM1162" s="107">
        <f t="shared" si="540"/>
        <v>0.63452808989438036</v>
      </c>
      <c r="AN1162" s="108">
        <f t="shared" si="541"/>
        <v>0.14860482802259078</v>
      </c>
      <c r="AO1162" s="102">
        <f t="shared" si="542"/>
        <v>1442.9772195018097</v>
      </c>
      <c r="AP1162" s="103">
        <f t="shared" si="524"/>
        <v>1180.2742175856929</v>
      </c>
      <c r="AQ1162" s="103">
        <f t="shared" si="525"/>
        <v>736.46327443048756</v>
      </c>
      <c r="AR1162" s="103">
        <f t="shared" si="526"/>
        <v>1869.159037683628</v>
      </c>
      <c r="AS1162" s="92">
        <f t="shared" si="527"/>
        <v>326.79667873110498</v>
      </c>
      <c r="AT1162" s="102">
        <f t="shared" si="543"/>
        <v>1447.5367958209022</v>
      </c>
      <c r="AU1162" s="103">
        <f t="shared" si="528"/>
        <v>1184.0036946001651</v>
      </c>
      <c r="AV1162" s="103">
        <f t="shared" si="529"/>
        <v>738.79038012598414</v>
      </c>
      <c r="AW1162" s="103">
        <f t="shared" si="530"/>
        <v>1875.065280117436</v>
      </c>
      <c r="AX1162" s="92">
        <f t="shared" si="531"/>
        <v>327.82930376313067</v>
      </c>
    </row>
    <row r="1163" spans="1:50" x14ac:dyDescent="0.2">
      <c r="A1163" s="85" t="str">
        <f t="shared" si="532"/>
        <v>2009_3</v>
      </c>
      <c r="B1163" s="59">
        <v>2009</v>
      </c>
      <c r="C1163" s="59">
        <v>3</v>
      </c>
      <c r="D1163" s="83" t="str">
        <f t="shared" si="533"/>
        <v>LMH_Commercial</v>
      </c>
      <c r="E1163" s="70" t="s">
        <v>32</v>
      </c>
      <c r="F1163" s="71" t="s">
        <v>41</v>
      </c>
      <c r="G1163" s="88">
        <f t="shared" si="534"/>
        <v>1198.75</v>
      </c>
      <c r="H1163" s="72">
        <v>4795</v>
      </c>
      <c r="I1163" s="88">
        <f t="shared" si="535"/>
        <v>492686250</v>
      </c>
      <c r="J1163" s="92">
        <f t="shared" si="536"/>
        <v>1970745000</v>
      </c>
      <c r="K1163" s="67">
        <v>76</v>
      </c>
      <c r="L1163" s="68">
        <v>672</v>
      </c>
      <c r="M1163" s="68">
        <v>1093</v>
      </c>
      <c r="N1163" s="68">
        <v>1138</v>
      </c>
      <c r="O1163" s="69">
        <v>222</v>
      </c>
      <c r="P1163" s="67">
        <v>2501029</v>
      </c>
      <c r="Q1163" s="68">
        <v>2210406</v>
      </c>
      <c r="R1163" s="68">
        <v>1027036</v>
      </c>
      <c r="S1163" s="68">
        <v>3730134</v>
      </c>
      <c r="T1163" s="69">
        <v>1893389</v>
      </c>
      <c r="U1163" s="102">
        <f t="shared" ref="U1163:U1226" si="545">P1163/K1163</f>
        <v>32908.276315789473</v>
      </c>
      <c r="V1163" s="103">
        <f t="shared" ref="V1163:V1226" si="546">Q1163/L1163</f>
        <v>3289.2946428571427</v>
      </c>
      <c r="W1163" s="103">
        <f t="shared" ref="W1163:W1226" si="547">R1163/M1163</f>
        <v>939.64867337602925</v>
      </c>
      <c r="X1163" s="103">
        <f t="shared" ref="X1163:X1226" si="548">S1163/N1163</f>
        <v>3277.797891036907</v>
      </c>
      <c r="Y1163" s="92">
        <f t="shared" ref="Y1163:Y1226" si="549">T1163/O1163</f>
        <v>8528.7792792792789</v>
      </c>
      <c r="Z1163" s="102">
        <f>Coverages!$C$10*G1163</f>
        <v>269718750</v>
      </c>
      <c r="AA1163" s="103">
        <f>Coverages!$C$12*G1163</f>
        <v>35962500</v>
      </c>
      <c r="AB1163" s="103">
        <f>Coverages!$C$14*G1163</f>
        <v>179812500</v>
      </c>
      <c r="AC1163" s="103">
        <f>Coverages!$C$16*G1163</f>
        <v>3596250</v>
      </c>
      <c r="AD1163" s="92">
        <f>Coverages!$C$18*G1163</f>
        <v>3596250</v>
      </c>
      <c r="AE1163" s="106">
        <f t="shared" si="537"/>
        <v>6.3399374348279455E-2</v>
      </c>
      <c r="AF1163" s="107">
        <f t="shared" ref="AF1163:AF1226" si="550">L1163/$G1163</f>
        <v>0.56058394160583946</v>
      </c>
      <c r="AG1163" s="107">
        <f t="shared" ref="AG1163:AG1226" si="551">M1163/$G1163</f>
        <v>0.9117831074035454</v>
      </c>
      <c r="AH1163" s="107">
        <f t="shared" ref="AH1163:AH1226" si="552">N1163/$G1163</f>
        <v>0.94932221063607924</v>
      </c>
      <c r="AI1163" s="108">
        <f t="shared" ref="AI1163:AI1226" si="553">O1163/$G1163</f>
        <v>0.18519290928050053</v>
      </c>
      <c r="AJ1163" s="106">
        <f t="shared" si="544"/>
        <v>7.9798146010669618E-2</v>
      </c>
      <c r="AK1163" s="107">
        <f t="shared" si="538"/>
        <v>0.5939842055966198</v>
      </c>
      <c r="AL1163" s="107">
        <f t="shared" si="539"/>
        <v>0.9308690344630941</v>
      </c>
      <c r="AM1163" s="107">
        <f t="shared" si="540"/>
        <v>0.96408292114857552</v>
      </c>
      <c r="AN1163" s="108">
        <f t="shared" si="541"/>
        <v>0.21133445046115182</v>
      </c>
      <c r="AO1163" s="102">
        <f t="shared" si="542"/>
        <v>2086.3641293013557</v>
      </c>
      <c r="AP1163" s="103">
        <f t="shared" ref="AP1163:AP1226" si="554">Q1163/$G1163</f>
        <v>1843.9257559958289</v>
      </c>
      <c r="AQ1163" s="103">
        <f t="shared" ref="AQ1163:AQ1226" si="555">R1163/$G1163</f>
        <v>856.75578727841503</v>
      </c>
      <c r="AR1163" s="103">
        <f t="shared" ref="AR1163:AR1226" si="556">S1163/$G1163</f>
        <v>3111.6863399374347</v>
      </c>
      <c r="AS1163" s="92">
        <f t="shared" ref="AS1163:AS1226" si="557">T1163/$G1163</f>
        <v>1579.4694473409802</v>
      </c>
      <c r="AT1163" s="102">
        <f t="shared" si="543"/>
        <v>2092.9567049487041</v>
      </c>
      <c r="AU1163" s="103">
        <f t="shared" ref="AU1163:AU1226" si="558">AP1163*($AJ$2171/$AE$2171)</f>
        <v>1849.7522653111359</v>
      </c>
      <c r="AV1163" s="103">
        <f t="shared" ref="AV1163:AV1226" si="559">AQ1163*($AJ$2171/$AE$2171)</f>
        <v>859.46299799950236</v>
      </c>
      <c r="AW1163" s="103">
        <f t="shared" ref="AW1163:AW1226" si="560">AR1163*($AJ$2171/$AE$2171)</f>
        <v>3121.5187691374749</v>
      </c>
      <c r="AX1163" s="92">
        <f t="shared" ref="AX1163:AX1226" si="561">AS1163*($AJ$2171/$AE$2171)</f>
        <v>1584.460317183896</v>
      </c>
    </row>
    <row r="1164" spans="1:50" x14ac:dyDescent="0.2">
      <c r="A1164" s="85" t="str">
        <f t="shared" ref="A1164:A1227" si="562">B1164&amp;"_"&amp;C1164</f>
        <v>2009_3</v>
      </c>
      <c r="B1164" s="59">
        <v>2009</v>
      </c>
      <c r="C1164" s="59">
        <v>3</v>
      </c>
      <c r="D1164" s="83" t="str">
        <f t="shared" ref="D1164:D1227" si="563">E1164&amp;"_"&amp;F1164</f>
        <v>SSL_Commercial</v>
      </c>
      <c r="E1164" s="70" t="s">
        <v>33</v>
      </c>
      <c r="F1164" s="71" t="s">
        <v>41</v>
      </c>
      <c r="G1164" s="88">
        <f t="shared" ref="G1164:G1227" si="564">H1164/4</f>
        <v>601.25</v>
      </c>
      <c r="H1164" s="72">
        <v>2405</v>
      </c>
      <c r="I1164" s="88">
        <f t="shared" ref="I1164:I1227" si="565">SUM(Z1164:AD1164)</f>
        <v>247113750</v>
      </c>
      <c r="J1164" s="92">
        <f t="shared" ref="J1164:J1227" si="566">I1164*4</f>
        <v>988455000</v>
      </c>
      <c r="K1164" s="67">
        <v>87</v>
      </c>
      <c r="L1164" s="68">
        <v>265</v>
      </c>
      <c r="M1164" s="68">
        <v>722</v>
      </c>
      <c r="N1164" s="68">
        <v>406</v>
      </c>
      <c r="O1164" s="69">
        <v>72</v>
      </c>
      <c r="P1164" s="67">
        <v>1054070</v>
      </c>
      <c r="Q1164" s="68">
        <v>740193</v>
      </c>
      <c r="R1164" s="68">
        <v>592947</v>
      </c>
      <c r="S1164" s="68">
        <v>1121468</v>
      </c>
      <c r="T1164" s="69">
        <v>172706</v>
      </c>
      <c r="U1164" s="102">
        <f t="shared" si="545"/>
        <v>12115.747126436781</v>
      </c>
      <c r="V1164" s="103">
        <f t="shared" si="546"/>
        <v>2793.1811320754719</v>
      </c>
      <c r="W1164" s="103">
        <f t="shared" si="547"/>
        <v>821.25623268698064</v>
      </c>
      <c r="X1164" s="103">
        <f t="shared" si="548"/>
        <v>2762.2364532019706</v>
      </c>
      <c r="Y1164" s="92">
        <f t="shared" si="549"/>
        <v>2398.6944444444443</v>
      </c>
      <c r="Z1164" s="102">
        <f>Coverages!$C$10*G1164</f>
        <v>135281250</v>
      </c>
      <c r="AA1164" s="103">
        <f>Coverages!$C$12*G1164</f>
        <v>18037500</v>
      </c>
      <c r="AB1164" s="103">
        <f>Coverages!$C$14*G1164</f>
        <v>90187500</v>
      </c>
      <c r="AC1164" s="103">
        <f>Coverages!$C$16*G1164</f>
        <v>1803750</v>
      </c>
      <c r="AD1164" s="92">
        <f>Coverages!$C$18*G1164</f>
        <v>1803750</v>
      </c>
      <c r="AE1164" s="106">
        <f t="shared" ref="AE1164:AE1227" si="567">K1164/$G1164</f>
        <v>0.14469854469854471</v>
      </c>
      <c r="AF1164" s="107">
        <f t="shared" si="550"/>
        <v>0.44074844074844077</v>
      </c>
      <c r="AG1164" s="107">
        <f t="shared" si="551"/>
        <v>1.2008316008316009</v>
      </c>
      <c r="AH1164" s="107">
        <f t="shared" si="552"/>
        <v>0.6752598752598753</v>
      </c>
      <c r="AI1164" s="108">
        <f t="shared" si="553"/>
        <v>0.11975051975051976</v>
      </c>
      <c r="AJ1164" s="106">
        <f t="shared" si="544"/>
        <v>0.17812728901081565</v>
      </c>
      <c r="AK1164" s="107">
        <f t="shared" ref="AK1164:AK1227" si="568">L1164/$G1164+2.33*(L1164*ABS(($G1164-L1164))/$G1164^3)^0.5</f>
        <v>0.48792512028505897</v>
      </c>
      <c r="AL1164" s="107">
        <f t="shared" ref="AL1164:AL1227" si="569">M1164/$G1164+2.33*(M1164*ABS(($G1164-M1164))/$G1164^3)^0.5</f>
        <v>1.2474959760439239</v>
      </c>
      <c r="AM1164" s="107">
        <f t="shared" ref="AM1164:AM1227" si="570">N1164/$G1164+2.33*(N1164*ABS(($G1164-N1164))/$G1164^3)^0.5</f>
        <v>0.7197569872777092</v>
      </c>
      <c r="AN1164" s="108">
        <f t="shared" ref="AN1164:AN1227" si="571">O1164/$G1164+2.33*(O1164*ABS(($G1164-O1164))/$G1164^3)^0.5</f>
        <v>0.15060157109305586</v>
      </c>
      <c r="AO1164" s="102">
        <f t="shared" ref="AO1164:AO1227" si="572">P1164/$G1164</f>
        <v>1753.130977130977</v>
      </c>
      <c r="AP1164" s="103">
        <f t="shared" si="554"/>
        <v>1231.0902286902287</v>
      </c>
      <c r="AQ1164" s="103">
        <f t="shared" si="555"/>
        <v>986.19043659043655</v>
      </c>
      <c r="AR1164" s="103">
        <f t="shared" si="556"/>
        <v>1865.2274428274429</v>
      </c>
      <c r="AS1164" s="92">
        <f t="shared" si="557"/>
        <v>287.24490644490646</v>
      </c>
      <c r="AT1164" s="102">
        <f t="shared" ref="AT1164:AT1227" si="573">AO1164*($AJ$2171/$AE$2171)</f>
        <v>1758.6705895237171</v>
      </c>
      <c r="AU1164" s="103">
        <f t="shared" si="558"/>
        <v>1234.9802761404164</v>
      </c>
      <c r="AV1164" s="103">
        <f t="shared" si="559"/>
        <v>989.30664002041567</v>
      </c>
      <c r="AW1164" s="103">
        <f t="shared" si="560"/>
        <v>1871.1212620527899</v>
      </c>
      <c r="AX1164" s="92">
        <f t="shared" si="561"/>
        <v>288.15255422721748</v>
      </c>
    </row>
    <row r="1165" spans="1:50" x14ac:dyDescent="0.2">
      <c r="A1165" s="85" t="str">
        <f t="shared" si="562"/>
        <v>2009_3</v>
      </c>
      <c r="B1165" s="59">
        <v>2009</v>
      </c>
      <c r="C1165" s="59">
        <v>3</v>
      </c>
      <c r="D1165" s="83" t="str">
        <f t="shared" si="563"/>
        <v>SSH_Commercial</v>
      </c>
      <c r="E1165" s="70" t="s">
        <v>34</v>
      </c>
      <c r="F1165" s="71" t="s">
        <v>41</v>
      </c>
      <c r="G1165" s="88">
        <f t="shared" si="564"/>
        <v>501.25</v>
      </c>
      <c r="H1165" s="72">
        <v>2005</v>
      </c>
      <c r="I1165" s="88">
        <f t="shared" si="565"/>
        <v>206013750</v>
      </c>
      <c r="J1165" s="92">
        <f t="shared" si="566"/>
        <v>824055000</v>
      </c>
      <c r="K1165" s="67">
        <v>63</v>
      </c>
      <c r="L1165" s="68">
        <v>307</v>
      </c>
      <c r="M1165" s="68">
        <v>442</v>
      </c>
      <c r="N1165" s="68">
        <v>462</v>
      </c>
      <c r="O1165" s="69">
        <v>55</v>
      </c>
      <c r="P1165" s="67">
        <v>927364</v>
      </c>
      <c r="Q1165" s="68">
        <v>1161857</v>
      </c>
      <c r="R1165" s="68">
        <v>481702</v>
      </c>
      <c r="S1165" s="68">
        <v>1745630</v>
      </c>
      <c r="T1165" s="69">
        <v>215616</v>
      </c>
      <c r="U1165" s="102">
        <f t="shared" si="545"/>
        <v>14720.063492063493</v>
      </c>
      <c r="V1165" s="103">
        <f t="shared" si="546"/>
        <v>3784.5504885993487</v>
      </c>
      <c r="W1165" s="103">
        <f t="shared" si="547"/>
        <v>1089.8235294117646</v>
      </c>
      <c r="X1165" s="103">
        <f t="shared" si="548"/>
        <v>3778.4199134199134</v>
      </c>
      <c r="Y1165" s="92">
        <f t="shared" si="549"/>
        <v>3920.2909090909093</v>
      </c>
      <c r="Z1165" s="102">
        <f>Coverages!$C$10*G1165</f>
        <v>112781250</v>
      </c>
      <c r="AA1165" s="103">
        <f>Coverages!$C$12*G1165</f>
        <v>15037500</v>
      </c>
      <c r="AB1165" s="103">
        <f>Coverages!$C$14*G1165</f>
        <v>75187500</v>
      </c>
      <c r="AC1165" s="103">
        <f>Coverages!$C$16*G1165</f>
        <v>1503750</v>
      </c>
      <c r="AD1165" s="92">
        <f>Coverages!$C$18*G1165</f>
        <v>1503750</v>
      </c>
      <c r="AE1165" s="106">
        <f t="shared" si="567"/>
        <v>0.12568578553615961</v>
      </c>
      <c r="AF1165" s="107">
        <f t="shared" si="550"/>
        <v>0.61246882793017454</v>
      </c>
      <c r="AG1165" s="107">
        <f t="shared" si="551"/>
        <v>0.88179551122194511</v>
      </c>
      <c r="AH1165" s="107">
        <f t="shared" si="552"/>
        <v>0.92169576059850378</v>
      </c>
      <c r="AI1165" s="108">
        <f t="shared" si="553"/>
        <v>0.10972568578553615</v>
      </c>
      <c r="AJ1165" s="106">
        <f t="shared" ref="AJ1165:AJ1228" si="574">K1165/$G1165+2.33*(K1165*ABS(($G1165-K1165))/$G1165^3)^0.5</f>
        <v>0.16018471190209133</v>
      </c>
      <c r="AK1165" s="107">
        <f t="shared" si="568"/>
        <v>0.66317070571290759</v>
      </c>
      <c r="AL1165" s="107">
        <f t="shared" si="569"/>
        <v>0.91539476674511078</v>
      </c>
      <c r="AM1165" s="107">
        <f t="shared" si="570"/>
        <v>0.94965434387094627</v>
      </c>
      <c r="AN1165" s="108">
        <f t="shared" si="571"/>
        <v>0.14225274511883998</v>
      </c>
      <c r="AO1165" s="102">
        <f t="shared" si="572"/>
        <v>1850.1027431421446</v>
      </c>
      <c r="AP1165" s="103">
        <f t="shared" si="554"/>
        <v>2317.9192019950124</v>
      </c>
      <c r="AQ1165" s="103">
        <f t="shared" si="555"/>
        <v>961.0014962593516</v>
      </c>
      <c r="AR1165" s="103">
        <f t="shared" si="556"/>
        <v>3482.5536159600997</v>
      </c>
      <c r="AS1165" s="92">
        <f t="shared" si="557"/>
        <v>430.15660847880298</v>
      </c>
      <c r="AT1165" s="102">
        <f t="shared" si="573"/>
        <v>1855.9487707450137</v>
      </c>
      <c r="AU1165" s="103">
        <f t="shared" si="558"/>
        <v>2325.2434544919679</v>
      </c>
      <c r="AV1165" s="103">
        <f t="shared" si="559"/>
        <v>964.03810668239714</v>
      </c>
      <c r="AW1165" s="103">
        <f t="shared" si="560"/>
        <v>3493.5579262033229</v>
      </c>
      <c r="AX1165" s="92">
        <f t="shared" si="561"/>
        <v>431.51583429263684</v>
      </c>
    </row>
    <row r="1166" spans="1:50" x14ac:dyDescent="0.2">
      <c r="A1166" s="85" t="str">
        <f t="shared" si="562"/>
        <v>2009_3</v>
      </c>
      <c r="B1166" s="59">
        <v>2009</v>
      </c>
      <c r="C1166" s="59">
        <v>3</v>
      </c>
      <c r="D1166" s="83" t="str">
        <f t="shared" si="563"/>
        <v>MMH_Commercial</v>
      </c>
      <c r="E1166" s="70" t="s">
        <v>35</v>
      </c>
      <c r="F1166" s="71" t="s">
        <v>41</v>
      </c>
      <c r="G1166" s="88">
        <f t="shared" si="564"/>
        <v>1016.25</v>
      </c>
      <c r="H1166" s="72">
        <v>4065</v>
      </c>
      <c r="I1166" s="88">
        <f t="shared" si="565"/>
        <v>417678750</v>
      </c>
      <c r="J1166" s="92">
        <f t="shared" si="566"/>
        <v>1670715000</v>
      </c>
      <c r="K1166" s="67">
        <v>178</v>
      </c>
      <c r="L1166" s="68">
        <v>613</v>
      </c>
      <c r="M1166" s="68">
        <v>707</v>
      </c>
      <c r="N1166" s="68">
        <v>850</v>
      </c>
      <c r="O1166" s="69">
        <v>198</v>
      </c>
      <c r="P1166" s="67">
        <v>2100075</v>
      </c>
      <c r="Q1166" s="68">
        <v>1694751</v>
      </c>
      <c r="R1166" s="68">
        <v>699776</v>
      </c>
      <c r="S1166" s="68">
        <v>2193335</v>
      </c>
      <c r="T1166" s="69">
        <v>673317</v>
      </c>
      <c r="U1166" s="102">
        <f t="shared" si="545"/>
        <v>11798.174157303371</v>
      </c>
      <c r="V1166" s="103">
        <f t="shared" si="546"/>
        <v>2764.6835236541597</v>
      </c>
      <c r="W1166" s="103">
        <f t="shared" si="547"/>
        <v>989.78217821782175</v>
      </c>
      <c r="X1166" s="103">
        <f t="shared" si="548"/>
        <v>2580.3941176470589</v>
      </c>
      <c r="Y1166" s="92">
        <f t="shared" si="549"/>
        <v>3400.590909090909</v>
      </c>
      <c r="Z1166" s="102">
        <f>Coverages!$C$10*G1166</f>
        <v>228656250</v>
      </c>
      <c r="AA1166" s="103">
        <f>Coverages!$C$12*G1166</f>
        <v>30487500</v>
      </c>
      <c r="AB1166" s="103">
        <f>Coverages!$C$14*G1166</f>
        <v>152437500</v>
      </c>
      <c r="AC1166" s="103">
        <f>Coverages!$C$16*G1166</f>
        <v>3048750</v>
      </c>
      <c r="AD1166" s="92">
        <f>Coverages!$C$18*G1166</f>
        <v>3048750</v>
      </c>
      <c r="AE1166" s="106">
        <f t="shared" si="567"/>
        <v>0.17515375153751536</v>
      </c>
      <c r="AF1166" s="107">
        <f t="shared" si="550"/>
        <v>0.60319803198031985</v>
      </c>
      <c r="AG1166" s="107">
        <f t="shared" si="551"/>
        <v>0.69569495694956951</v>
      </c>
      <c r="AH1166" s="107">
        <f t="shared" si="552"/>
        <v>0.83640836408364083</v>
      </c>
      <c r="AI1166" s="108">
        <f t="shared" si="553"/>
        <v>0.19483394833948339</v>
      </c>
      <c r="AJ1166" s="106">
        <f t="shared" si="574"/>
        <v>0.20293500682628102</v>
      </c>
      <c r="AK1166" s="107">
        <f t="shared" si="568"/>
        <v>0.6389559733875898</v>
      </c>
      <c r="AL1166" s="107">
        <f t="shared" si="569"/>
        <v>0.72932439762339429</v>
      </c>
      <c r="AM1166" s="107">
        <f t="shared" si="570"/>
        <v>0.86344454680811256</v>
      </c>
      <c r="AN1166" s="108">
        <f t="shared" si="571"/>
        <v>0.22378275629814456</v>
      </c>
      <c r="AO1166" s="102">
        <f t="shared" si="572"/>
        <v>2066.4944649446493</v>
      </c>
      <c r="AP1166" s="103">
        <f t="shared" si="554"/>
        <v>1667.6516605166053</v>
      </c>
      <c r="AQ1166" s="103">
        <f t="shared" si="555"/>
        <v>688.58646986469864</v>
      </c>
      <c r="AR1166" s="103">
        <f t="shared" si="556"/>
        <v>2158.2632226322262</v>
      </c>
      <c r="AS1166" s="92">
        <f t="shared" si="557"/>
        <v>662.55055350553505</v>
      </c>
      <c r="AT1166" s="102">
        <f t="shared" si="573"/>
        <v>2073.024255643043</v>
      </c>
      <c r="AU1166" s="103">
        <f t="shared" si="558"/>
        <v>1672.921171994002</v>
      </c>
      <c r="AV1166" s="103">
        <f t="shared" si="559"/>
        <v>690.76229254520263</v>
      </c>
      <c r="AW1166" s="103">
        <f t="shared" si="560"/>
        <v>2165.0829878698783</v>
      </c>
      <c r="AX1166" s="92">
        <f t="shared" si="561"/>
        <v>664.64410687085319</v>
      </c>
    </row>
    <row r="1167" spans="1:50" x14ac:dyDescent="0.2">
      <c r="A1167" s="85" t="str">
        <f t="shared" si="562"/>
        <v>2009_3</v>
      </c>
      <c r="B1167" s="59">
        <v>2009</v>
      </c>
      <c r="C1167" s="59">
        <v>3</v>
      </c>
      <c r="D1167" s="83" t="str">
        <f t="shared" si="563"/>
        <v>SYA_Commercial</v>
      </c>
      <c r="E1167" s="70" t="s">
        <v>36</v>
      </c>
      <c r="F1167" s="71" t="s">
        <v>41</v>
      </c>
      <c r="G1167" s="88">
        <f t="shared" si="564"/>
        <v>300</v>
      </c>
      <c r="H1167" s="72">
        <v>1200</v>
      </c>
      <c r="I1167" s="88">
        <f t="shared" si="565"/>
        <v>123300000</v>
      </c>
      <c r="J1167" s="92">
        <f t="shared" si="566"/>
        <v>493200000</v>
      </c>
      <c r="K1167" s="67">
        <v>54</v>
      </c>
      <c r="L1167" s="68">
        <v>188</v>
      </c>
      <c r="M1167" s="68">
        <v>321</v>
      </c>
      <c r="N1167" s="68">
        <v>325</v>
      </c>
      <c r="O1167" s="69">
        <v>23</v>
      </c>
      <c r="P1167" s="67">
        <v>922009</v>
      </c>
      <c r="Q1167" s="68">
        <v>680786</v>
      </c>
      <c r="R1167" s="68">
        <v>275342</v>
      </c>
      <c r="S1167" s="68">
        <v>956477</v>
      </c>
      <c r="T1167" s="69">
        <v>148034</v>
      </c>
      <c r="U1167" s="102">
        <f t="shared" si="545"/>
        <v>17074.240740740741</v>
      </c>
      <c r="V1167" s="103">
        <f t="shared" si="546"/>
        <v>3621.2021276595747</v>
      </c>
      <c r="W1167" s="103">
        <f t="shared" si="547"/>
        <v>857.76323987538944</v>
      </c>
      <c r="X1167" s="103">
        <f t="shared" si="548"/>
        <v>2943.0061538461537</v>
      </c>
      <c r="Y1167" s="92">
        <f t="shared" si="549"/>
        <v>6436.260869565217</v>
      </c>
      <c r="Z1167" s="102">
        <f>Coverages!$C$10*G1167</f>
        <v>67500000</v>
      </c>
      <c r="AA1167" s="103">
        <f>Coverages!$C$12*G1167</f>
        <v>9000000</v>
      </c>
      <c r="AB1167" s="103">
        <f>Coverages!$C$14*G1167</f>
        <v>45000000</v>
      </c>
      <c r="AC1167" s="103">
        <f>Coverages!$C$16*G1167</f>
        <v>900000</v>
      </c>
      <c r="AD1167" s="92">
        <f>Coverages!$C$18*G1167</f>
        <v>900000</v>
      </c>
      <c r="AE1167" s="106">
        <f t="shared" si="567"/>
        <v>0.18</v>
      </c>
      <c r="AF1167" s="107">
        <f t="shared" si="550"/>
        <v>0.62666666666666671</v>
      </c>
      <c r="AG1167" s="107">
        <f t="shared" si="551"/>
        <v>1.07</v>
      </c>
      <c r="AH1167" s="107">
        <f t="shared" si="552"/>
        <v>1.0833333333333333</v>
      </c>
      <c r="AI1167" s="108">
        <f t="shared" si="553"/>
        <v>7.6666666666666661E-2</v>
      </c>
      <c r="AJ1167" s="106">
        <f t="shared" si="574"/>
        <v>0.23168190011986789</v>
      </c>
      <c r="AK1167" s="107">
        <f t="shared" si="568"/>
        <v>0.69173384517102876</v>
      </c>
      <c r="AL1167" s="107">
        <f t="shared" si="569"/>
        <v>1.1068159661922199</v>
      </c>
      <c r="AM1167" s="107">
        <f t="shared" si="570"/>
        <v>1.1237523481563008</v>
      </c>
      <c r="AN1167" s="108">
        <f t="shared" si="571"/>
        <v>0.11245799703631945</v>
      </c>
      <c r="AO1167" s="102">
        <f t="shared" si="572"/>
        <v>3073.3633333333332</v>
      </c>
      <c r="AP1167" s="103">
        <f t="shared" si="554"/>
        <v>2269.2866666666669</v>
      </c>
      <c r="AQ1167" s="103">
        <f t="shared" si="555"/>
        <v>917.80666666666662</v>
      </c>
      <c r="AR1167" s="103">
        <f t="shared" si="556"/>
        <v>3188.2566666666667</v>
      </c>
      <c r="AS1167" s="92">
        <f t="shared" si="557"/>
        <v>493.44666666666666</v>
      </c>
      <c r="AT1167" s="102">
        <f t="shared" si="573"/>
        <v>3083.0746679859149</v>
      </c>
      <c r="AU1167" s="103">
        <f t="shared" si="558"/>
        <v>2276.4572481607656</v>
      </c>
      <c r="AV1167" s="103">
        <f t="shared" si="559"/>
        <v>920.70678836386378</v>
      </c>
      <c r="AW1167" s="103">
        <f t="shared" si="560"/>
        <v>3198.331045804503</v>
      </c>
      <c r="AX1167" s="92">
        <f t="shared" si="561"/>
        <v>495.00587890207896</v>
      </c>
    </row>
    <row r="1168" spans="1:50" x14ac:dyDescent="0.2">
      <c r="A1168" s="85" t="str">
        <f t="shared" si="562"/>
        <v>2009_3</v>
      </c>
      <c r="B1168" s="59">
        <v>2009</v>
      </c>
      <c r="C1168" s="59">
        <v>3</v>
      </c>
      <c r="D1168" s="83" t="str">
        <f t="shared" si="563"/>
        <v>LSH_Commercial</v>
      </c>
      <c r="E1168" s="70" t="s">
        <v>37</v>
      </c>
      <c r="F1168" s="71" t="s">
        <v>41</v>
      </c>
      <c r="G1168" s="88">
        <f t="shared" si="564"/>
        <v>455</v>
      </c>
      <c r="H1168" s="72">
        <v>1820</v>
      </c>
      <c r="I1168" s="88">
        <f t="shared" si="565"/>
        <v>187005000</v>
      </c>
      <c r="J1168" s="92">
        <f t="shared" si="566"/>
        <v>748020000</v>
      </c>
      <c r="K1168" s="67">
        <v>86</v>
      </c>
      <c r="L1168" s="68">
        <v>366</v>
      </c>
      <c r="M1168" s="68">
        <v>635</v>
      </c>
      <c r="N1168" s="68">
        <v>555</v>
      </c>
      <c r="O1168" s="69">
        <v>147</v>
      </c>
      <c r="P1168" s="67">
        <v>1690354</v>
      </c>
      <c r="Q1168" s="68">
        <v>1040439</v>
      </c>
      <c r="R1168" s="68">
        <v>731150</v>
      </c>
      <c r="S1168" s="68">
        <v>1662741</v>
      </c>
      <c r="T1168" s="69">
        <v>1059691</v>
      </c>
      <c r="U1168" s="102">
        <f t="shared" si="545"/>
        <v>19655.279069767443</v>
      </c>
      <c r="V1168" s="103">
        <f t="shared" si="546"/>
        <v>2842.7295081967213</v>
      </c>
      <c r="W1168" s="103">
        <f t="shared" si="547"/>
        <v>1151.4173228346456</v>
      </c>
      <c r="X1168" s="103">
        <f t="shared" si="548"/>
        <v>2995.9297297297298</v>
      </c>
      <c r="Y1168" s="92">
        <f t="shared" si="549"/>
        <v>7208.7823129251701</v>
      </c>
      <c r="Z1168" s="102">
        <f>Coverages!$C$10*G1168</f>
        <v>102375000</v>
      </c>
      <c r="AA1168" s="103">
        <f>Coverages!$C$12*G1168</f>
        <v>13650000</v>
      </c>
      <c r="AB1168" s="103">
        <f>Coverages!$C$14*G1168</f>
        <v>68250000</v>
      </c>
      <c r="AC1168" s="103">
        <f>Coverages!$C$16*G1168</f>
        <v>1365000</v>
      </c>
      <c r="AD1168" s="92">
        <f>Coverages!$C$18*G1168</f>
        <v>1365000</v>
      </c>
      <c r="AE1168" s="106">
        <f t="shared" si="567"/>
        <v>0.18901098901098901</v>
      </c>
      <c r="AF1168" s="107">
        <f t="shared" si="550"/>
        <v>0.80439560439560442</v>
      </c>
      <c r="AG1168" s="107">
        <f t="shared" si="551"/>
        <v>1.3956043956043955</v>
      </c>
      <c r="AH1168" s="107">
        <f t="shared" si="552"/>
        <v>1.2197802197802199</v>
      </c>
      <c r="AI1168" s="108">
        <f t="shared" si="553"/>
        <v>0.32307692307692309</v>
      </c>
      <c r="AJ1168" s="106">
        <f t="shared" si="574"/>
        <v>0.2317772453474361</v>
      </c>
      <c r="AK1168" s="107">
        <f t="shared" si="568"/>
        <v>0.84772417600012673</v>
      </c>
      <c r="AL1168" s="107">
        <f t="shared" si="569"/>
        <v>1.4767681150955538</v>
      </c>
      <c r="AM1168" s="107">
        <f t="shared" si="570"/>
        <v>1.2763370834122598</v>
      </c>
      <c r="AN1168" s="108">
        <f t="shared" si="571"/>
        <v>0.37415950635209266</v>
      </c>
      <c r="AO1168" s="102">
        <f t="shared" si="572"/>
        <v>3715.0637362637362</v>
      </c>
      <c r="AP1168" s="103">
        <f t="shared" si="554"/>
        <v>2286.679120879121</v>
      </c>
      <c r="AQ1168" s="103">
        <f t="shared" si="555"/>
        <v>1606.9230769230769</v>
      </c>
      <c r="AR1168" s="103">
        <f t="shared" si="556"/>
        <v>3654.3758241758242</v>
      </c>
      <c r="AS1168" s="92">
        <f t="shared" si="557"/>
        <v>2328.9912087912089</v>
      </c>
      <c r="AT1168" s="102">
        <f t="shared" si="573"/>
        <v>3726.802741153665</v>
      </c>
      <c r="AU1168" s="103">
        <f t="shared" si="558"/>
        <v>2293.9046597358765</v>
      </c>
      <c r="AV1168" s="103">
        <f t="shared" si="559"/>
        <v>1612.000695827325</v>
      </c>
      <c r="AW1168" s="103">
        <f t="shared" si="560"/>
        <v>3665.9230650080312</v>
      </c>
      <c r="AX1168" s="92">
        <f t="shared" si="561"/>
        <v>2336.3504470518415</v>
      </c>
    </row>
    <row r="1169" spans="1:50" x14ac:dyDescent="0.2">
      <c r="A1169" s="85" t="str">
        <f t="shared" si="562"/>
        <v>2009_3</v>
      </c>
      <c r="B1169" s="59">
        <v>2009</v>
      </c>
      <c r="C1169" s="59">
        <v>3</v>
      </c>
      <c r="D1169" s="83" t="str">
        <f t="shared" si="563"/>
        <v>SYH_Commercial</v>
      </c>
      <c r="E1169" s="70" t="s">
        <v>38</v>
      </c>
      <c r="F1169" s="71" t="s">
        <v>41</v>
      </c>
      <c r="G1169" s="88">
        <f t="shared" si="564"/>
        <v>238.5</v>
      </c>
      <c r="H1169" s="72">
        <v>954</v>
      </c>
      <c r="I1169" s="88">
        <f t="shared" si="565"/>
        <v>98023500</v>
      </c>
      <c r="J1169" s="92">
        <f t="shared" si="566"/>
        <v>392094000</v>
      </c>
      <c r="K1169" s="67">
        <v>44</v>
      </c>
      <c r="L1169" s="68">
        <v>194</v>
      </c>
      <c r="M1169" s="68">
        <v>141</v>
      </c>
      <c r="N1169" s="68">
        <v>359</v>
      </c>
      <c r="O1169" s="69">
        <v>8</v>
      </c>
      <c r="P1169" s="67">
        <v>471937</v>
      </c>
      <c r="Q1169" s="68">
        <v>476092</v>
      </c>
      <c r="R1169" s="68">
        <v>194474</v>
      </c>
      <c r="S1169" s="68">
        <v>872752</v>
      </c>
      <c r="T1169" s="69">
        <v>59113</v>
      </c>
      <c r="U1169" s="102">
        <f t="shared" si="545"/>
        <v>10725.84090909091</v>
      </c>
      <c r="V1169" s="103">
        <f t="shared" si="546"/>
        <v>2454.0824742268042</v>
      </c>
      <c r="W1169" s="103">
        <f t="shared" si="547"/>
        <v>1379.2482269503546</v>
      </c>
      <c r="X1169" s="103">
        <f t="shared" si="548"/>
        <v>2431.0640668523679</v>
      </c>
      <c r="Y1169" s="92">
        <f t="shared" si="549"/>
        <v>7389.125</v>
      </c>
      <c r="Z1169" s="102">
        <f>Coverages!$C$10*G1169</f>
        <v>53662500</v>
      </c>
      <c r="AA1169" s="103">
        <f>Coverages!$C$12*G1169</f>
        <v>7155000</v>
      </c>
      <c r="AB1169" s="103">
        <f>Coverages!$C$14*G1169</f>
        <v>35775000</v>
      </c>
      <c r="AC1169" s="103">
        <f>Coverages!$C$16*G1169</f>
        <v>715500</v>
      </c>
      <c r="AD1169" s="92">
        <f>Coverages!$C$18*G1169</f>
        <v>715500</v>
      </c>
      <c r="AE1169" s="106">
        <f t="shared" si="567"/>
        <v>0.18448637316561844</v>
      </c>
      <c r="AF1169" s="107">
        <f t="shared" si="550"/>
        <v>0.81341719077568131</v>
      </c>
      <c r="AG1169" s="107">
        <f t="shared" si="551"/>
        <v>0.5911949685534591</v>
      </c>
      <c r="AH1169" s="107">
        <f t="shared" si="552"/>
        <v>1.5052410901467506</v>
      </c>
      <c r="AI1169" s="108">
        <f t="shared" si="553"/>
        <v>3.3542976939203356E-2</v>
      </c>
      <c r="AJ1169" s="106">
        <f t="shared" si="574"/>
        <v>0.24300706975694358</v>
      </c>
      <c r="AK1169" s="107">
        <f t="shared" si="568"/>
        <v>0.87219375778266739</v>
      </c>
      <c r="AL1169" s="107">
        <f t="shared" si="569"/>
        <v>0.66536615227973717</v>
      </c>
      <c r="AM1169" s="107">
        <f t="shared" si="570"/>
        <v>1.6368132771739505</v>
      </c>
      <c r="AN1169" s="108">
        <f t="shared" si="571"/>
        <v>6.0707607582521791E-2</v>
      </c>
      <c r="AO1169" s="102">
        <f t="shared" si="572"/>
        <v>1978.7714884696018</v>
      </c>
      <c r="AP1169" s="103">
        <f t="shared" si="554"/>
        <v>1996.1928721174004</v>
      </c>
      <c r="AQ1169" s="103">
        <f t="shared" si="555"/>
        <v>815.40461215932919</v>
      </c>
      <c r="AR1169" s="103">
        <f t="shared" si="556"/>
        <v>3659.3375262054506</v>
      </c>
      <c r="AS1169" s="92">
        <f t="shared" si="557"/>
        <v>247.85324947589098</v>
      </c>
      <c r="AT1169" s="102">
        <f t="shared" si="573"/>
        <v>1985.0240886477504</v>
      </c>
      <c r="AU1169" s="103">
        <f t="shared" si="558"/>
        <v>2002.5005210705765</v>
      </c>
      <c r="AV1169" s="103">
        <f t="shared" si="559"/>
        <v>817.98115980667467</v>
      </c>
      <c r="AW1169" s="103">
        <f t="shared" si="560"/>
        <v>3670.9004452193858</v>
      </c>
      <c r="AX1169" s="92">
        <f t="shared" si="561"/>
        <v>248.63642594718036</v>
      </c>
    </row>
    <row r="1170" spans="1:50" x14ac:dyDescent="0.2">
      <c r="A1170" s="85" t="str">
        <f t="shared" si="562"/>
        <v>2009_3</v>
      </c>
      <c r="B1170" s="59">
        <v>2009</v>
      </c>
      <c r="C1170" s="59">
        <v>3</v>
      </c>
      <c r="D1170" s="83" t="str">
        <f t="shared" si="563"/>
        <v>MSH_Commercial</v>
      </c>
      <c r="E1170" s="70" t="s">
        <v>39</v>
      </c>
      <c r="F1170" s="71" t="s">
        <v>41</v>
      </c>
      <c r="G1170" s="88">
        <f t="shared" si="564"/>
        <v>1172.75</v>
      </c>
      <c r="H1170" s="72">
        <v>4691</v>
      </c>
      <c r="I1170" s="88">
        <f t="shared" si="565"/>
        <v>482000250</v>
      </c>
      <c r="J1170" s="92">
        <f t="shared" si="566"/>
        <v>1928001000</v>
      </c>
      <c r="K1170" s="67">
        <v>243</v>
      </c>
      <c r="L1170" s="68">
        <v>853</v>
      </c>
      <c r="M1170" s="68">
        <v>1795</v>
      </c>
      <c r="N1170" s="68">
        <v>1574</v>
      </c>
      <c r="O1170" s="69">
        <v>456</v>
      </c>
      <c r="P1170" s="67">
        <v>3879118</v>
      </c>
      <c r="Q1170" s="68">
        <v>2187564</v>
      </c>
      <c r="R1170" s="68">
        <v>1575813</v>
      </c>
      <c r="S1170" s="68">
        <v>4193517</v>
      </c>
      <c r="T1170" s="69">
        <v>2861246</v>
      </c>
      <c r="U1170" s="102">
        <f t="shared" si="545"/>
        <v>15963.448559670782</v>
      </c>
      <c r="V1170" s="103">
        <f t="shared" si="546"/>
        <v>2564.5533411488864</v>
      </c>
      <c r="W1170" s="103">
        <f t="shared" si="547"/>
        <v>877.89025069637887</v>
      </c>
      <c r="X1170" s="103">
        <f t="shared" si="548"/>
        <v>2664.2420584498095</v>
      </c>
      <c r="Y1170" s="92">
        <f t="shared" si="549"/>
        <v>6274.6622807017548</v>
      </c>
      <c r="Z1170" s="102">
        <f>Coverages!$C$10*G1170</f>
        <v>263868750</v>
      </c>
      <c r="AA1170" s="103">
        <f>Coverages!$C$12*G1170</f>
        <v>35182500</v>
      </c>
      <c r="AB1170" s="103">
        <f>Coverages!$C$14*G1170</f>
        <v>175912500</v>
      </c>
      <c r="AC1170" s="103">
        <f>Coverages!$C$16*G1170</f>
        <v>3518250</v>
      </c>
      <c r="AD1170" s="92">
        <f>Coverages!$C$18*G1170</f>
        <v>3518250</v>
      </c>
      <c r="AE1170" s="106">
        <f t="shared" si="567"/>
        <v>0.20720528671924962</v>
      </c>
      <c r="AF1170" s="107">
        <f t="shared" si="550"/>
        <v>0.72735024515028779</v>
      </c>
      <c r="AG1170" s="107">
        <f t="shared" si="551"/>
        <v>1.5305904924323173</v>
      </c>
      <c r="AH1170" s="107">
        <f t="shared" si="552"/>
        <v>1.3421445320827117</v>
      </c>
      <c r="AI1170" s="108">
        <f t="shared" si="553"/>
        <v>0.38882967384353018</v>
      </c>
      <c r="AJ1170" s="106">
        <f t="shared" si="574"/>
        <v>0.23478145933466271</v>
      </c>
      <c r="AK1170" s="107">
        <f t="shared" si="568"/>
        <v>0.75764919321941693</v>
      </c>
      <c r="AL1170" s="107">
        <f t="shared" si="569"/>
        <v>1.5919048860678549</v>
      </c>
      <c r="AM1170" s="107">
        <f t="shared" si="570"/>
        <v>1.3882505532490719</v>
      </c>
      <c r="AN1170" s="108">
        <f t="shared" si="571"/>
        <v>0.42199727258587499</v>
      </c>
      <c r="AO1170" s="102">
        <f t="shared" si="572"/>
        <v>3307.710935834577</v>
      </c>
      <c r="AP1170" s="103">
        <f t="shared" si="554"/>
        <v>1865.3285013856321</v>
      </c>
      <c r="AQ1170" s="103">
        <f t="shared" si="555"/>
        <v>1343.6904711149009</v>
      </c>
      <c r="AR1170" s="103">
        <f t="shared" si="556"/>
        <v>3575.7979108932</v>
      </c>
      <c r="AS1170" s="92">
        <f t="shared" si="557"/>
        <v>2439.7748880835643</v>
      </c>
      <c r="AT1170" s="102">
        <f t="shared" si="573"/>
        <v>3318.1627712825693</v>
      </c>
      <c r="AU1170" s="103">
        <f t="shared" si="558"/>
        <v>1871.2226399397962</v>
      </c>
      <c r="AV1170" s="103">
        <f t="shared" si="559"/>
        <v>1347.9363172512667</v>
      </c>
      <c r="AW1170" s="103">
        <f t="shared" si="560"/>
        <v>3587.0968581364546</v>
      </c>
      <c r="AX1170" s="92">
        <f t="shared" si="561"/>
        <v>2447.4841849825571</v>
      </c>
    </row>
    <row r="1171" spans="1:50" x14ac:dyDescent="0.2">
      <c r="A1171" s="85" t="str">
        <f t="shared" si="562"/>
        <v>2009_3</v>
      </c>
      <c r="B1171" s="59">
        <v>2009</v>
      </c>
      <c r="C1171" s="59">
        <v>3</v>
      </c>
      <c r="D1171" s="83" t="str">
        <f t="shared" si="563"/>
        <v>SMH_Commercial</v>
      </c>
      <c r="E1171" s="70" t="s">
        <v>40</v>
      </c>
      <c r="F1171" s="71" t="s">
        <v>41</v>
      </c>
      <c r="G1171" s="88">
        <f t="shared" si="564"/>
        <v>523.25</v>
      </c>
      <c r="H1171" s="72">
        <v>2093</v>
      </c>
      <c r="I1171" s="88">
        <f t="shared" si="565"/>
        <v>215055750</v>
      </c>
      <c r="J1171" s="92">
        <f t="shared" si="566"/>
        <v>860223000</v>
      </c>
      <c r="K1171" s="67">
        <v>87</v>
      </c>
      <c r="L1171" s="68">
        <v>375</v>
      </c>
      <c r="M1171" s="68">
        <v>726</v>
      </c>
      <c r="N1171" s="68">
        <v>640</v>
      </c>
      <c r="O1171" s="69">
        <v>83</v>
      </c>
      <c r="P1171" s="67">
        <v>1054934</v>
      </c>
      <c r="Q1171" s="68">
        <v>1213536</v>
      </c>
      <c r="R1171" s="68">
        <v>512045</v>
      </c>
      <c r="S1171" s="68">
        <v>2191134</v>
      </c>
      <c r="T1171" s="69">
        <v>250811</v>
      </c>
      <c r="U1171" s="102">
        <f t="shared" si="545"/>
        <v>12125.67816091954</v>
      </c>
      <c r="V1171" s="103">
        <f t="shared" si="546"/>
        <v>3236.096</v>
      </c>
      <c r="W1171" s="103">
        <f t="shared" si="547"/>
        <v>705.29614325068871</v>
      </c>
      <c r="X1171" s="103">
        <f t="shared" si="548"/>
        <v>3423.6468749999999</v>
      </c>
      <c r="Y1171" s="92">
        <f t="shared" si="549"/>
        <v>3021.8192771084337</v>
      </c>
      <c r="Z1171" s="102">
        <f>Coverages!$C$10*G1171</f>
        <v>117731250</v>
      </c>
      <c r="AA1171" s="103">
        <f>Coverages!$C$12*G1171</f>
        <v>15697500</v>
      </c>
      <c r="AB1171" s="103">
        <f>Coverages!$C$14*G1171</f>
        <v>78487500</v>
      </c>
      <c r="AC1171" s="103">
        <f>Coverages!$C$16*G1171</f>
        <v>1569750</v>
      </c>
      <c r="AD1171" s="92">
        <f>Coverages!$C$18*G1171</f>
        <v>1569750</v>
      </c>
      <c r="AE1171" s="106">
        <f t="shared" si="567"/>
        <v>0.16626851409460106</v>
      </c>
      <c r="AF1171" s="107">
        <f t="shared" si="550"/>
        <v>0.71667462971810802</v>
      </c>
      <c r="AG1171" s="107">
        <f t="shared" si="551"/>
        <v>1.3874820831342571</v>
      </c>
      <c r="AH1171" s="107">
        <f t="shared" si="552"/>
        <v>1.2231247013855711</v>
      </c>
      <c r="AI1171" s="108">
        <f t="shared" si="553"/>
        <v>0.15862398471094125</v>
      </c>
      <c r="AJ1171" s="106">
        <f t="shared" si="574"/>
        <v>0.20419297463130195</v>
      </c>
      <c r="AK1171" s="107">
        <f t="shared" si="568"/>
        <v>0.76257382277695596</v>
      </c>
      <c r="AL1171" s="107">
        <f t="shared" si="569"/>
        <v>1.4621683594907886</v>
      </c>
      <c r="AM1171" s="107">
        <f t="shared" si="570"/>
        <v>1.2763368134608186</v>
      </c>
      <c r="AN1171" s="108">
        <f t="shared" si="571"/>
        <v>0.19583579464186071</v>
      </c>
      <c r="AO1171" s="102">
        <f t="shared" si="572"/>
        <v>2016.1184902054467</v>
      </c>
      <c r="AP1171" s="103">
        <f t="shared" si="554"/>
        <v>2319.2279025322505</v>
      </c>
      <c r="AQ1171" s="103">
        <f t="shared" si="555"/>
        <v>978.5857620640229</v>
      </c>
      <c r="AR1171" s="103">
        <f t="shared" si="556"/>
        <v>4187.5470616340181</v>
      </c>
      <c r="AS1171" s="92">
        <f t="shared" si="557"/>
        <v>479.33301481127569</v>
      </c>
      <c r="AT1171" s="102">
        <f t="shared" si="573"/>
        <v>2022.4891009123842</v>
      </c>
      <c r="AU1171" s="103">
        <f t="shared" si="558"/>
        <v>2326.5562903127698</v>
      </c>
      <c r="AV1171" s="103">
        <f t="shared" si="559"/>
        <v>981.67793594355828</v>
      </c>
      <c r="AW1171" s="103">
        <f t="shared" si="560"/>
        <v>4200.7790379668832</v>
      </c>
      <c r="AX1171" s="92">
        <f t="shared" si="561"/>
        <v>480.84763017301179</v>
      </c>
    </row>
    <row r="1172" spans="1:50" x14ac:dyDescent="0.2">
      <c r="A1172" s="85" t="str">
        <f t="shared" si="562"/>
        <v>2009_4</v>
      </c>
      <c r="B1172" s="59">
        <v>2009</v>
      </c>
      <c r="C1172" s="59">
        <v>4</v>
      </c>
      <c r="D1172" s="83" t="str">
        <f t="shared" si="563"/>
        <v>SML_Commercial</v>
      </c>
      <c r="E1172" s="70" t="s">
        <v>13</v>
      </c>
      <c r="F1172" s="71" t="s">
        <v>41</v>
      </c>
      <c r="G1172" s="88">
        <f t="shared" si="564"/>
        <v>1203</v>
      </c>
      <c r="H1172" s="72">
        <v>4812</v>
      </c>
      <c r="I1172" s="88">
        <f t="shared" si="565"/>
        <v>494433000</v>
      </c>
      <c r="J1172" s="92">
        <f t="shared" si="566"/>
        <v>1977732000</v>
      </c>
      <c r="K1172" s="67">
        <v>37</v>
      </c>
      <c r="L1172" s="68">
        <v>609</v>
      </c>
      <c r="M1172" s="68">
        <v>338</v>
      </c>
      <c r="N1172" s="68">
        <v>803</v>
      </c>
      <c r="O1172" s="69">
        <v>165</v>
      </c>
      <c r="P1172" s="67">
        <v>446526</v>
      </c>
      <c r="Q1172" s="68">
        <v>951703</v>
      </c>
      <c r="R1172" s="68">
        <v>520424</v>
      </c>
      <c r="S1172" s="68">
        <v>1363043</v>
      </c>
      <c r="T1172" s="69">
        <v>454604</v>
      </c>
      <c r="U1172" s="102">
        <f t="shared" si="545"/>
        <v>12068.27027027027</v>
      </c>
      <c r="V1172" s="103">
        <f t="shared" si="546"/>
        <v>1562.7307060755336</v>
      </c>
      <c r="W1172" s="103">
        <f t="shared" si="547"/>
        <v>1539.7159763313609</v>
      </c>
      <c r="X1172" s="103">
        <f t="shared" si="548"/>
        <v>1697.4383561643835</v>
      </c>
      <c r="Y1172" s="92">
        <f t="shared" si="549"/>
        <v>2755.1757575757574</v>
      </c>
      <c r="Z1172" s="102">
        <f>Coverages!$C$10*G1172</f>
        <v>270675000</v>
      </c>
      <c r="AA1172" s="103">
        <f>Coverages!$C$12*G1172</f>
        <v>36090000</v>
      </c>
      <c r="AB1172" s="103">
        <f>Coverages!$C$14*G1172</f>
        <v>180450000</v>
      </c>
      <c r="AC1172" s="103">
        <f>Coverages!$C$16*G1172</f>
        <v>3609000</v>
      </c>
      <c r="AD1172" s="92">
        <f>Coverages!$C$18*G1172</f>
        <v>3609000</v>
      </c>
      <c r="AE1172" s="106">
        <f t="shared" si="567"/>
        <v>3.0756442227763924E-2</v>
      </c>
      <c r="AF1172" s="107">
        <f t="shared" si="550"/>
        <v>0.50623441396508728</v>
      </c>
      <c r="AG1172" s="107">
        <f t="shared" si="551"/>
        <v>0.28096425602660019</v>
      </c>
      <c r="AH1172" s="107">
        <f t="shared" si="552"/>
        <v>0.66749792186201162</v>
      </c>
      <c r="AI1172" s="108">
        <f t="shared" si="553"/>
        <v>0.13715710723192021</v>
      </c>
      <c r="AJ1172" s="106">
        <f t="shared" si="574"/>
        <v>4.2355096871234302E-2</v>
      </c>
      <c r="AK1172" s="107">
        <f t="shared" si="568"/>
        <v>0.53982049634026674</v>
      </c>
      <c r="AL1172" s="107">
        <f t="shared" si="569"/>
        <v>0.31115848081148989</v>
      </c>
      <c r="AM1172" s="107">
        <f t="shared" si="570"/>
        <v>0.6991458474160277</v>
      </c>
      <c r="AN1172" s="108">
        <f t="shared" si="571"/>
        <v>0.16026701056587295</v>
      </c>
      <c r="AO1172" s="102">
        <f t="shared" si="572"/>
        <v>371.17705735660849</v>
      </c>
      <c r="AP1172" s="103">
        <f t="shared" si="554"/>
        <v>791.10806317539482</v>
      </c>
      <c r="AQ1172" s="103">
        <f t="shared" si="555"/>
        <v>432.60515378221112</v>
      </c>
      <c r="AR1172" s="103">
        <f t="shared" si="556"/>
        <v>1133.0365752285952</v>
      </c>
      <c r="AS1172" s="92">
        <f t="shared" si="557"/>
        <v>377.89193682460518</v>
      </c>
      <c r="AT1172" s="102">
        <f t="shared" si="573"/>
        <v>372.34991725906622</v>
      </c>
      <c r="AU1172" s="103">
        <f t="shared" si="558"/>
        <v>793.60783762917515</v>
      </c>
      <c r="AV1172" s="103">
        <f t="shared" si="559"/>
        <v>433.97211660604819</v>
      </c>
      <c r="AW1172" s="103">
        <f t="shared" si="560"/>
        <v>1136.616788878026</v>
      </c>
      <c r="AX1172" s="92">
        <f t="shared" si="561"/>
        <v>379.08601466799365</v>
      </c>
    </row>
    <row r="1173" spans="1:50" x14ac:dyDescent="0.2">
      <c r="A1173" s="85" t="str">
        <f t="shared" si="562"/>
        <v>2009_4</v>
      </c>
      <c r="B1173" s="59">
        <v>2009</v>
      </c>
      <c r="C1173" s="59">
        <v>4</v>
      </c>
      <c r="D1173" s="83" t="str">
        <f t="shared" si="563"/>
        <v>LSL_Commercial</v>
      </c>
      <c r="E1173" s="70" t="s">
        <v>15</v>
      </c>
      <c r="F1173" s="71" t="s">
        <v>41</v>
      </c>
      <c r="G1173" s="88">
        <f t="shared" si="564"/>
        <v>175.75</v>
      </c>
      <c r="H1173" s="72">
        <v>703</v>
      </c>
      <c r="I1173" s="88">
        <f t="shared" si="565"/>
        <v>72233250</v>
      </c>
      <c r="J1173" s="92">
        <f t="shared" si="566"/>
        <v>288933000</v>
      </c>
      <c r="K1173" s="67">
        <v>3</v>
      </c>
      <c r="L1173" s="68">
        <v>62</v>
      </c>
      <c r="M1173" s="68">
        <v>176</v>
      </c>
      <c r="N1173" s="68">
        <v>81</v>
      </c>
      <c r="O1173" s="69">
        <v>17</v>
      </c>
      <c r="P1173" s="67">
        <v>63699</v>
      </c>
      <c r="Q1173" s="68">
        <v>172618</v>
      </c>
      <c r="R1173" s="68">
        <v>261203</v>
      </c>
      <c r="S1173" s="68">
        <v>262578</v>
      </c>
      <c r="T1173" s="69">
        <v>92673</v>
      </c>
      <c r="U1173" s="102">
        <f t="shared" si="545"/>
        <v>21233</v>
      </c>
      <c r="V1173" s="103">
        <f t="shared" si="546"/>
        <v>2784.1612903225805</v>
      </c>
      <c r="W1173" s="103">
        <f t="shared" si="547"/>
        <v>1484.1079545454545</v>
      </c>
      <c r="X1173" s="103">
        <f t="shared" si="548"/>
        <v>3241.7037037037039</v>
      </c>
      <c r="Y1173" s="92">
        <f t="shared" si="549"/>
        <v>5451.3529411764703</v>
      </c>
      <c r="Z1173" s="102">
        <f>Coverages!$C$10*G1173</f>
        <v>39543750</v>
      </c>
      <c r="AA1173" s="103">
        <f>Coverages!$C$12*G1173</f>
        <v>5272500</v>
      </c>
      <c r="AB1173" s="103">
        <f>Coverages!$C$14*G1173</f>
        <v>26362500</v>
      </c>
      <c r="AC1173" s="103">
        <f>Coverages!$C$16*G1173</f>
        <v>527250</v>
      </c>
      <c r="AD1173" s="92">
        <f>Coverages!$C$18*G1173</f>
        <v>527250</v>
      </c>
      <c r="AE1173" s="106">
        <f t="shared" si="567"/>
        <v>1.7069701280227598E-2</v>
      </c>
      <c r="AF1173" s="107">
        <f t="shared" si="550"/>
        <v>0.35277382645803701</v>
      </c>
      <c r="AG1173" s="107">
        <f t="shared" si="551"/>
        <v>1.0014224751066856</v>
      </c>
      <c r="AH1173" s="107">
        <f t="shared" si="552"/>
        <v>0.46088193456614507</v>
      </c>
      <c r="AI1173" s="108">
        <f t="shared" si="553"/>
        <v>9.6728307254623044E-2</v>
      </c>
      <c r="AJ1173" s="106">
        <f t="shared" si="574"/>
        <v>3.9835483439756264E-2</v>
      </c>
      <c r="AK1173" s="107">
        <f t="shared" si="568"/>
        <v>0.43675548900183081</v>
      </c>
      <c r="AL1173" s="107">
        <f t="shared" si="569"/>
        <v>1.0080559220329801</v>
      </c>
      <c r="AM1173" s="107">
        <f t="shared" si="570"/>
        <v>0.54849019142157951</v>
      </c>
      <c r="AN1173" s="108">
        <f t="shared" si="571"/>
        <v>0.14867934750627188</v>
      </c>
      <c r="AO1173" s="102">
        <f t="shared" si="572"/>
        <v>362.44096728307255</v>
      </c>
      <c r="AP1173" s="103">
        <f t="shared" si="554"/>
        <v>982.1792318634424</v>
      </c>
      <c r="AQ1173" s="103">
        <f t="shared" si="555"/>
        <v>1486.2190611664296</v>
      </c>
      <c r="AR1173" s="103">
        <f t="shared" si="556"/>
        <v>1494.0426742532006</v>
      </c>
      <c r="AS1173" s="92">
        <f t="shared" si="557"/>
        <v>527.30014224751062</v>
      </c>
      <c r="AT1173" s="102">
        <f t="shared" si="573"/>
        <v>363.58622254362575</v>
      </c>
      <c r="AU1173" s="103">
        <f t="shared" si="558"/>
        <v>985.28276053055129</v>
      </c>
      <c r="AV1173" s="103">
        <f t="shared" si="559"/>
        <v>1490.9152747619692</v>
      </c>
      <c r="AW1173" s="103">
        <f t="shared" si="560"/>
        <v>1498.7636092098803</v>
      </c>
      <c r="AX1173" s="92">
        <f t="shared" si="561"/>
        <v>528.96632603000717</v>
      </c>
    </row>
    <row r="1174" spans="1:50" x14ac:dyDescent="0.2">
      <c r="A1174" s="85" t="str">
        <f t="shared" si="562"/>
        <v>2009_4</v>
      </c>
      <c r="B1174" s="59">
        <v>2009</v>
      </c>
      <c r="C1174" s="59">
        <v>4</v>
      </c>
      <c r="D1174" s="83" t="str">
        <f t="shared" si="563"/>
        <v>MYA_Commercial</v>
      </c>
      <c r="E1174" s="70" t="s">
        <v>16</v>
      </c>
      <c r="F1174" s="71" t="s">
        <v>41</v>
      </c>
      <c r="G1174" s="88">
        <f t="shared" si="564"/>
        <v>190.75</v>
      </c>
      <c r="H1174" s="72">
        <v>763</v>
      </c>
      <c r="I1174" s="88">
        <f t="shared" si="565"/>
        <v>78398250</v>
      </c>
      <c r="J1174" s="92">
        <f t="shared" si="566"/>
        <v>313593000</v>
      </c>
      <c r="K1174" s="67">
        <v>16</v>
      </c>
      <c r="L1174" s="68">
        <v>111</v>
      </c>
      <c r="M1174" s="68">
        <v>53</v>
      </c>
      <c r="N1174" s="68">
        <v>243</v>
      </c>
      <c r="O1174" s="69">
        <v>21</v>
      </c>
      <c r="P1174" s="67">
        <v>172719</v>
      </c>
      <c r="Q1174" s="68">
        <v>360458</v>
      </c>
      <c r="R1174" s="68">
        <v>51146</v>
      </c>
      <c r="S1174" s="68">
        <v>774741</v>
      </c>
      <c r="T1174" s="69">
        <v>90003</v>
      </c>
      <c r="U1174" s="102">
        <f t="shared" si="545"/>
        <v>10794.9375</v>
      </c>
      <c r="V1174" s="103">
        <f t="shared" si="546"/>
        <v>3247.3693693693695</v>
      </c>
      <c r="W1174" s="103">
        <f t="shared" si="547"/>
        <v>965.01886792452831</v>
      </c>
      <c r="X1174" s="103">
        <f t="shared" si="548"/>
        <v>3188.2345679012346</v>
      </c>
      <c r="Y1174" s="92">
        <f t="shared" si="549"/>
        <v>4285.8571428571431</v>
      </c>
      <c r="Z1174" s="102">
        <f>Coverages!$C$10*G1174</f>
        <v>42918750</v>
      </c>
      <c r="AA1174" s="103">
        <f>Coverages!$C$12*G1174</f>
        <v>5722500</v>
      </c>
      <c r="AB1174" s="103">
        <f>Coverages!$C$14*G1174</f>
        <v>28612500</v>
      </c>
      <c r="AC1174" s="103">
        <f>Coverages!$C$16*G1174</f>
        <v>572250</v>
      </c>
      <c r="AD1174" s="92">
        <f>Coverages!$C$18*G1174</f>
        <v>572250</v>
      </c>
      <c r="AE1174" s="106">
        <f t="shared" si="567"/>
        <v>8.3879423328964614E-2</v>
      </c>
      <c r="AF1174" s="107">
        <f t="shared" si="550"/>
        <v>0.58191349934469205</v>
      </c>
      <c r="AG1174" s="107">
        <f t="shared" si="551"/>
        <v>0.27785058977719529</v>
      </c>
      <c r="AH1174" s="107">
        <f t="shared" si="552"/>
        <v>1.2739187418086502</v>
      </c>
      <c r="AI1174" s="108">
        <f t="shared" si="553"/>
        <v>0.11009174311926606</v>
      </c>
      <c r="AJ1174" s="106">
        <f t="shared" si="574"/>
        <v>0.13064514974017899</v>
      </c>
      <c r="AK1174" s="107">
        <f t="shared" si="568"/>
        <v>0.66512549473519711</v>
      </c>
      <c r="AL1174" s="107">
        <f t="shared" si="569"/>
        <v>0.35341944437689032</v>
      </c>
      <c r="AM1174" s="107">
        <f t="shared" si="570"/>
        <v>1.3735751855600513</v>
      </c>
      <c r="AN1174" s="108">
        <f t="shared" si="571"/>
        <v>0.16289657204167043</v>
      </c>
      <c r="AO1174" s="102">
        <f t="shared" si="572"/>
        <v>905.47313237221499</v>
      </c>
      <c r="AP1174" s="103">
        <f t="shared" si="554"/>
        <v>1889.6880733944954</v>
      </c>
      <c r="AQ1174" s="103">
        <f t="shared" si="555"/>
        <v>268.13106159895153</v>
      </c>
      <c r="AR1174" s="103">
        <f t="shared" si="556"/>
        <v>4061.551769331586</v>
      </c>
      <c r="AS1174" s="92">
        <f t="shared" si="557"/>
        <v>471.83748361730011</v>
      </c>
      <c r="AT1174" s="102">
        <f t="shared" si="573"/>
        <v>908.33428208140049</v>
      </c>
      <c r="AU1174" s="103">
        <f t="shared" si="558"/>
        <v>1895.6591842848638</v>
      </c>
      <c r="AV1174" s="103">
        <f t="shared" si="559"/>
        <v>268.9783127006022</v>
      </c>
      <c r="AW1174" s="103">
        <f t="shared" si="560"/>
        <v>4074.3856207714625</v>
      </c>
      <c r="AX1174" s="92">
        <f t="shared" si="561"/>
        <v>473.32841430399827</v>
      </c>
    </row>
    <row r="1175" spans="1:50" x14ac:dyDescent="0.2">
      <c r="A1175" s="85" t="str">
        <f t="shared" si="562"/>
        <v>2009_4</v>
      </c>
      <c r="B1175" s="59">
        <v>2009</v>
      </c>
      <c r="C1175" s="59">
        <v>4</v>
      </c>
      <c r="D1175" s="83" t="str">
        <f t="shared" si="563"/>
        <v>SMA_Commercial</v>
      </c>
      <c r="E1175" s="70" t="s">
        <v>17</v>
      </c>
      <c r="F1175" s="71" t="s">
        <v>41</v>
      </c>
      <c r="G1175" s="88">
        <f t="shared" si="564"/>
        <v>1292.25</v>
      </c>
      <c r="H1175" s="72">
        <v>5169</v>
      </c>
      <c r="I1175" s="88">
        <f t="shared" si="565"/>
        <v>531114750</v>
      </c>
      <c r="J1175" s="92">
        <f t="shared" si="566"/>
        <v>2124459000</v>
      </c>
      <c r="K1175" s="67">
        <v>32</v>
      </c>
      <c r="L1175" s="68">
        <v>545</v>
      </c>
      <c r="M1175" s="68">
        <v>877</v>
      </c>
      <c r="N1175" s="68">
        <v>654</v>
      </c>
      <c r="O1175" s="69">
        <v>87</v>
      </c>
      <c r="P1175" s="67">
        <v>567591</v>
      </c>
      <c r="Q1175" s="68">
        <v>1991035</v>
      </c>
      <c r="R1175" s="68">
        <v>750513</v>
      </c>
      <c r="S1175" s="68">
        <v>1966570</v>
      </c>
      <c r="T1175" s="69">
        <v>403547</v>
      </c>
      <c r="U1175" s="102">
        <f t="shared" si="545"/>
        <v>17737.21875</v>
      </c>
      <c r="V1175" s="103">
        <f t="shared" si="546"/>
        <v>3653.2752293577983</v>
      </c>
      <c r="W1175" s="103">
        <f t="shared" si="547"/>
        <v>855.77309007981751</v>
      </c>
      <c r="X1175" s="103">
        <f t="shared" si="548"/>
        <v>3006.987767584098</v>
      </c>
      <c r="Y1175" s="92">
        <f t="shared" si="549"/>
        <v>4638.4712643678158</v>
      </c>
      <c r="Z1175" s="102">
        <f>Coverages!$C$10*G1175</f>
        <v>290756250</v>
      </c>
      <c r="AA1175" s="103">
        <f>Coverages!$C$12*G1175</f>
        <v>38767500</v>
      </c>
      <c r="AB1175" s="103">
        <f>Coverages!$C$14*G1175</f>
        <v>193837500</v>
      </c>
      <c r="AC1175" s="103">
        <f>Coverages!$C$16*G1175</f>
        <v>3876750</v>
      </c>
      <c r="AD1175" s="92">
        <f>Coverages!$C$18*G1175</f>
        <v>3876750</v>
      </c>
      <c r="AE1175" s="106">
        <f t="shared" si="567"/>
        <v>2.4763010253433932E-2</v>
      </c>
      <c r="AF1175" s="107">
        <f t="shared" si="550"/>
        <v>0.42174501837879669</v>
      </c>
      <c r="AG1175" s="107">
        <f t="shared" si="551"/>
        <v>0.67866124975817377</v>
      </c>
      <c r="AH1175" s="107">
        <f t="shared" si="552"/>
        <v>0.506094022054556</v>
      </c>
      <c r="AI1175" s="108">
        <f t="shared" si="553"/>
        <v>6.7324434126523502E-2</v>
      </c>
      <c r="AJ1175" s="106">
        <f t="shared" si="574"/>
        <v>3.4835560719236915E-2</v>
      </c>
      <c r="AK1175" s="107">
        <f t="shared" si="568"/>
        <v>0.45375366580489429</v>
      </c>
      <c r="AL1175" s="107">
        <f t="shared" si="569"/>
        <v>0.70892973774419699</v>
      </c>
      <c r="AM1175" s="107">
        <f t="shared" si="570"/>
        <v>0.53849964658124561</v>
      </c>
      <c r="AN1175" s="108">
        <f t="shared" si="571"/>
        <v>8.3566239655001567E-2</v>
      </c>
      <c r="AO1175" s="102">
        <f t="shared" si="572"/>
        <v>439.22692977365062</v>
      </c>
      <c r="AP1175" s="103">
        <f t="shared" si="554"/>
        <v>1540.7506287483072</v>
      </c>
      <c r="AQ1175" s="103">
        <f t="shared" si="555"/>
        <v>580.78003482298323</v>
      </c>
      <c r="AR1175" s="103">
        <f t="shared" si="556"/>
        <v>1521.8185335654866</v>
      </c>
      <c r="AS1175" s="92">
        <f t="shared" si="557"/>
        <v>312.28245308570325</v>
      </c>
      <c r="AT1175" s="102">
        <f t="shared" si="573"/>
        <v>440.61481634638187</v>
      </c>
      <c r="AU1175" s="103">
        <f t="shared" si="558"/>
        <v>1545.6191533414349</v>
      </c>
      <c r="AV1175" s="103">
        <f t="shared" si="559"/>
        <v>582.615206478912</v>
      </c>
      <c r="AW1175" s="103">
        <f t="shared" si="560"/>
        <v>1526.6272357777066</v>
      </c>
      <c r="AX1175" s="92">
        <f t="shared" si="561"/>
        <v>313.26921549519523</v>
      </c>
    </row>
    <row r="1176" spans="1:50" x14ac:dyDescent="0.2">
      <c r="A1176" s="85" t="str">
        <f t="shared" si="562"/>
        <v>2009_4</v>
      </c>
      <c r="B1176" s="59">
        <v>2009</v>
      </c>
      <c r="C1176" s="59">
        <v>4</v>
      </c>
      <c r="D1176" s="83" t="str">
        <f t="shared" si="563"/>
        <v>MSL_Commercial</v>
      </c>
      <c r="E1176" s="70" t="s">
        <v>18</v>
      </c>
      <c r="F1176" s="71" t="s">
        <v>41</v>
      </c>
      <c r="G1176" s="88">
        <f t="shared" si="564"/>
        <v>569</v>
      </c>
      <c r="H1176" s="72">
        <v>2276</v>
      </c>
      <c r="I1176" s="88">
        <f t="shared" si="565"/>
        <v>233859000</v>
      </c>
      <c r="J1176" s="92">
        <f t="shared" si="566"/>
        <v>935436000</v>
      </c>
      <c r="K1176" s="67">
        <v>22</v>
      </c>
      <c r="L1176" s="68">
        <v>217</v>
      </c>
      <c r="M1176" s="68">
        <v>413</v>
      </c>
      <c r="N1176" s="68">
        <v>284</v>
      </c>
      <c r="O1176" s="69">
        <v>75</v>
      </c>
      <c r="P1176" s="67">
        <v>461959</v>
      </c>
      <c r="Q1176" s="68">
        <v>660573</v>
      </c>
      <c r="R1176" s="68">
        <v>668784</v>
      </c>
      <c r="S1176" s="68">
        <v>990216</v>
      </c>
      <c r="T1176" s="69">
        <v>196298</v>
      </c>
      <c r="U1176" s="102">
        <f t="shared" si="545"/>
        <v>20998.136363636364</v>
      </c>
      <c r="V1176" s="103">
        <f t="shared" si="546"/>
        <v>3044.1152073732719</v>
      </c>
      <c r="W1176" s="103">
        <f t="shared" si="547"/>
        <v>1619.3317191283293</v>
      </c>
      <c r="X1176" s="103">
        <f t="shared" si="548"/>
        <v>3486.676056338028</v>
      </c>
      <c r="Y1176" s="92">
        <f t="shared" si="549"/>
        <v>2617.3066666666668</v>
      </c>
      <c r="Z1176" s="102">
        <f>Coverages!$C$10*G1176</f>
        <v>128025000</v>
      </c>
      <c r="AA1176" s="103">
        <f>Coverages!$C$12*G1176</f>
        <v>17070000</v>
      </c>
      <c r="AB1176" s="103">
        <f>Coverages!$C$14*G1176</f>
        <v>85350000</v>
      </c>
      <c r="AC1176" s="103">
        <f>Coverages!$C$16*G1176</f>
        <v>1707000</v>
      </c>
      <c r="AD1176" s="92">
        <f>Coverages!$C$18*G1176</f>
        <v>1707000</v>
      </c>
      <c r="AE1176" s="106">
        <f t="shared" si="567"/>
        <v>3.8664323374340948E-2</v>
      </c>
      <c r="AF1176" s="107">
        <f t="shared" si="550"/>
        <v>0.38137082601054484</v>
      </c>
      <c r="AG1176" s="107">
        <f t="shared" si="551"/>
        <v>0.72583479789103689</v>
      </c>
      <c r="AH1176" s="107">
        <f t="shared" si="552"/>
        <v>0.49912126537785589</v>
      </c>
      <c r="AI1176" s="108">
        <f t="shared" si="553"/>
        <v>0.13181019332161686</v>
      </c>
      <c r="AJ1176" s="106">
        <f t="shared" si="574"/>
        <v>5.7496153373794601E-2</v>
      </c>
      <c r="AK1176" s="107">
        <f t="shared" si="568"/>
        <v>0.42881563691952918</v>
      </c>
      <c r="AL1176" s="107">
        <f t="shared" si="569"/>
        <v>0.76940853876905502</v>
      </c>
      <c r="AM1176" s="107">
        <f t="shared" si="570"/>
        <v>0.54796053060231931</v>
      </c>
      <c r="AN1176" s="108">
        <f t="shared" si="571"/>
        <v>0.16485335745222593</v>
      </c>
      <c r="AO1176" s="102">
        <f t="shared" si="572"/>
        <v>811.87873462214407</v>
      </c>
      <c r="AP1176" s="103">
        <f t="shared" si="554"/>
        <v>1160.9367311072056</v>
      </c>
      <c r="AQ1176" s="103">
        <f t="shared" si="555"/>
        <v>1175.3673110720563</v>
      </c>
      <c r="AR1176" s="103">
        <f t="shared" si="556"/>
        <v>1740.2741652021089</v>
      </c>
      <c r="AS1176" s="92">
        <f t="shared" si="557"/>
        <v>344.98769771528998</v>
      </c>
      <c r="AT1176" s="102">
        <f t="shared" si="573"/>
        <v>814.44414106261161</v>
      </c>
      <c r="AU1176" s="103">
        <f t="shared" si="558"/>
        <v>1164.6051047693682</v>
      </c>
      <c r="AV1176" s="103">
        <f t="shared" si="559"/>
        <v>1179.0812830498328</v>
      </c>
      <c r="AW1176" s="103">
        <f t="shared" si="560"/>
        <v>1745.7731521335336</v>
      </c>
      <c r="AX1176" s="92">
        <f t="shared" si="561"/>
        <v>346.07780344642822</v>
      </c>
    </row>
    <row r="1177" spans="1:50" x14ac:dyDescent="0.2">
      <c r="A1177" s="85" t="str">
        <f t="shared" si="562"/>
        <v>2009_4</v>
      </c>
      <c r="B1177" s="59">
        <v>2009</v>
      </c>
      <c r="C1177" s="59">
        <v>4</v>
      </c>
      <c r="D1177" s="83" t="str">
        <f t="shared" si="563"/>
        <v>LYL_Commercial</v>
      </c>
      <c r="E1177" s="70" t="s">
        <v>19</v>
      </c>
      <c r="F1177" s="71" t="s">
        <v>41</v>
      </c>
      <c r="G1177" s="88">
        <f t="shared" si="564"/>
        <v>208.5</v>
      </c>
      <c r="H1177" s="72">
        <v>834</v>
      </c>
      <c r="I1177" s="88">
        <f t="shared" si="565"/>
        <v>85693500</v>
      </c>
      <c r="J1177" s="92">
        <f t="shared" si="566"/>
        <v>342774000</v>
      </c>
      <c r="K1177" s="67">
        <v>19</v>
      </c>
      <c r="L1177" s="68">
        <v>87</v>
      </c>
      <c r="M1177" s="68">
        <v>182</v>
      </c>
      <c r="N1177" s="68">
        <v>112</v>
      </c>
      <c r="O1177" s="69">
        <v>41</v>
      </c>
      <c r="P1177" s="67">
        <v>396131</v>
      </c>
      <c r="Q1177" s="68">
        <v>255531</v>
      </c>
      <c r="R1177" s="68">
        <v>284928</v>
      </c>
      <c r="S1177" s="68">
        <v>411814</v>
      </c>
      <c r="T1177" s="69">
        <v>210894</v>
      </c>
      <c r="U1177" s="102">
        <f t="shared" si="545"/>
        <v>20849</v>
      </c>
      <c r="V1177" s="103">
        <f t="shared" si="546"/>
        <v>2937.1379310344828</v>
      </c>
      <c r="W1177" s="103">
        <f t="shared" si="547"/>
        <v>1565.5384615384614</v>
      </c>
      <c r="X1177" s="103">
        <f t="shared" si="548"/>
        <v>3676.9107142857142</v>
      </c>
      <c r="Y1177" s="92">
        <f t="shared" si="549"/>
        <v>5143.7560975609758</v>
      </c>
      <c r="Z1177" s="102">
        <f>Coverages!$C$10*G1177</f>
        <v>46912500</v>
      </c>
      <c r="AA1177" s="103">
        <f>Coverages!$C$12*G1177</f>
        <v>6255000</v>
      </c>
      <c r="AB1177" s="103">
        <f>Coverages!$C$14*G1177</f>
        <v>31275000</v>
      </c>
      <c r="AC1177" s="103">
        <f>Coverages!$C$16*G1177</f>
        <v>625500</v>
      </c>
      <c r="AD1177" s="92">
        <f>Coverages!$C$18*G1177</f>
        <v>625500</v>
      </c>
      <c r="AE1177" s="106">
        <f t="shared" si="567"/>
        <v>9.1127098321342928E-2</v>
      </c>
      <c r="AF1177" s="107">
        <f t="shared" si="550"/>
        <v>0.41726618705035973</v>
      </c>
      <c r="AG1177" s="107">
        <f t="shared" si="551"/>
        <v>0.87290167865707435</v>
      </c>
      <c r="AH1177" s="107">
        <f t="shared" si="552"/>
        <v>0.53717026378896882</v>
      </c>
      <c r="AI1177" s="108">
        <f t="shared" si="553"/>
        <v>0.19664268585131894</v>
      </c>
      <c r="AJ1177" s="106">
        <f t="shared" si="574"/>
        <v>0.13756560435739551</v>
      </c>
      <c r="AK1177" s="107">
        <f t="shared" si="568"/>
        <v>0.49683531481115667</v>
      </c>
      <c r="AL1177" s="107">
        <f t="shared" si="569"/>
        <v>0.92664883147287536</v>
      </c>
      <c r="AM1177" s="107">
        <f t="shared" si="570"/>
        <v>0.61762831330127765</v>
      </c>
      <c r="AN1177" s="108">
        <f t="shared" si="571"/>
        <v>0.26077784342699784</v>
      </c>
      <c r="AO1177" s="102">
        <f t="shared" si="572"/>
        <v>1899.9088729016787</v>
      </c>
      <c r="AP1177" s="103">
        <f t="shared" si="554"/>
        <v>1225.5683453237409</v>
      </c>
      <c r="AQ1177" s="103">
        <f t="shared" si="555"/>
        <v>1366.5611510791366</v>
      </c>
      <c r="AR1177" s="103">
        <f t="shared" si="556"/>
        <v>1975.1270983213428</v>
      </c>
      <c r="AS1177" s="92">
        <f t="shared" si="557"/>
        <v>1011.4820143884892</v>
      </c>
      <c r="AT1177" s="102">
        <f t="shared" si="573"/>
        <v>1905.9122798773667</v>
      </c>
      <c r="AU1177" s="103">
        <f t="shared" si="558"/>
        <v>1229.4409445091228</v>
      </c>
      <c r="AV1177" s="103">
        <f t="shared" si="559"/>
        <v>1370.8792648919127</v>
      </c>
      <c r="AW1177" s="103">
        <f t="shared" si="560"/>
        <v>1981.3681828117917</v>
      </c>
      <c r="AX1177" s="92">
        <f t="shared" si="561"/>
        <v>1014.6781351433171</v>
      </c>
    </row>
    <row r="1178" spans="1:50" x14ac:dyDescent="0.2">
      <c r="A1178" s="85" t="str">
        <f t="shared" si="562"/>
        <v>2009_4</v>
      </c>
      <c r="B1178" s="59">
        <v>2009</v>
      </c>
      <c r="C1178" s="59">
        <v>4</v>
      </c>
      <c r="D1178" s="83" t="str">
        <f t="shared" si="563"/>
        <v>LSA_Commercial</v>
      </c>
      <c r="E1178" s="70" t="s">
        <v>20</v>
      </c>
      <c r="F1178" s="71" t="s">
        <v>41</v>
      </c>
      <c r="G1178" s="88">
        <f t="shared" si="564"/>
        <v>1441.5</v>
      </c>
      <c r="H1178" s="72">
        <v>5766</v>
      </c>
      <c r="I1178" s="88">
        <f t="shared" si="565"/>
        <v>592456500</v>
      </c>
      <c r="J1178" s="92">
        <f t="shared" si="566"/>
        <v>2369826000</v>
      </c>
      <c r="K1178" s="67">
        <v>86</v>
      </c>
      <c r="L1178" s="68">
        <v>721</v>
      </c>
      <c r="M1178" s="68">
        <v>628</v>
      </c>
      <c r="N1178" s="68">
        <v>1087</v>
      </c>
      <c r="O1178" s="69">
        <v>253</v>
      </c>
      <c r="P1178" s="67">
        <v>2238655</v>
      </c>
      <c r="Q1178" s="68">
        <v>1810326</v>
      </c>
      <c r="R1178" s="68">
        <v>1098137</v>
      </c>
      <c r="S1178" s="68">
        <v>2866183</v>
      </c>
      <c r="T1178" s="69">
        <v>2048613</v>
      </c>
      <c r="U1178" s="102">
        <f t="shared" si="545"/>
        <v>26030.872093023256</v>
      </c>
      <c r="V1178" s="103">
        <f t="shared" si="546"/>
        <v>2510.8543689320391</v>
      </c>
      <c r="W1178" s="103">
        <f t="shared" si="547"/>
        <v>1748.625796178344</v>
      </c>
      <c r="X1178" s="103">
        <f t="shared" si="548"/>
        <v>2636.7828886844527</v>
      </c>
      <c r="Y1178" s="92">
        <f t="shared" si="549"/>
        <v>8097.284584980237</v>
      </c>
      <c r="Z1178" s="102">
        <f>Coverages!$C$10*G1178</f>
        <v>324337500</v>
      </c>
      <c r="AA1178" s="103">
        <f>Coverages!$C$12*G1178</f>
        <v>43245000</v>
      </c>
      <c r="AB1178" s="103">
        <f>Coverages!$C$14*G1178</f>
        <v>216225000</v>
      </c>
      <c r="AC1178" s="103">
        <f>Coverages!$C$16*G1178</f>
        <v>4324500</v>
      </c>
      <c r="AD1178" s="92">
        <f>Coverages!$C$18*G1178</f>
        <v>4324500</v>
      </c>
      <c r="AE1178" s="106">
        <f t="shared" si="567"/>
        <v>5.9660076309399929E-2</v>
      </c>
      <c r="AF1178" s="107">
        <f t="shared" si="550"/>
        <v>0.50017343045438778</v>
      </c>
      <c r="AG1178" s="107">
        <f t="shared" si="551"/>
        <v>0.43565730142212972</v>
      </c>
      <c r="AH1178" s="107">
        <f t="shared" si="552"/>
        <v>0.7540756156781131</v>
      </c>
      <c r="AI1178" s="108">
        <f t="shared" si="553"/>
        <v>0.17551161984044397</v>
      </c>
      <c r="AJ1178" s="106">
        <f t="shared" si="574"/>
        <v>7.4195675447577769E-2</v>
      </c>
      <c r="AK1178" s="107">
        <f t="shared" si="568"/>
        <v>0.53085789689177698</v>
      </c>
      <c r="AL1178" s="107">
        <f t="shared" si="569"/>
        <v>0.46608664272921035</v>
      </c>
      <c r="AM1178" s="107">
        <f t="shared" si="570"/>
        <v>0.78050316200101766</v>
      </c>
      <c r="AN1178" s="108">
        <f t="shared" si="571"/>
        <v>0.198856615878402</v>
      </c>
      <c r="AO1178" s="102">
        <f t="shared" si="572"/>
        <v>1553.0038154699964</v>
      </c>
      <c r="AP1178" s="103">
        <f t="shared" si="554"/>
        <v>1255.8626430801248</v>
      </c>
      <c r="AQ1178" s="103">
        <f t="shared" si="555"/>
        <v>761.80159556018032</v>
      </c>
      <c r="AR1178" s="103">
        <f t="shared" si="556"/>
        <v>1988.3336801942421</v>
      </c>
      <c r="AS1178" s="92">
        <f t="shared" si="557"/>
        <v>1421.1675338189386</v>
      </c>
      <c r="AT1178" s="102">
        <f t="shared" si="573"/>
        <v>1557.9110581657071</v>
      </c>
      <c r="AU1178" s="103">
        <f t="shared" si="558"/>
        <v>1259.8309673821523</v>
      </c>
      <c r="AV1178" s="103">
        <f t="shared" si="559"/>
        <v>764.20876628194833</v>
      </c>
      <c r="AW1178" s="103">
        <f t="shared" si="560"/>
        <v>1994.6164953628679</v>
      </c>
      <c r="AX1178" s="92">
        <f t="shared" si="561"/>
        <v>1425.6581950331893</v>
      </c>
    </row>
    <row r="1179" spans="1:50" x14ac:dyDescent="0.2">
      <c r="A1179" s="85" t="str">
        <f t="shared" si="562"/>
        <v>2009_4</v>
      </c>
      <c r="B1179" s="59">
        <v>2009</v>
      </c>
      <c r="C1179" s="59">
        <v>4</v>
      </c>
      <c r="D1179" s="83" t="str">
        <f t="shared" si="563"/>
        <v>LMA_Commercial</v>
      </c>
      <c r="E1179" s="70" t="s">
        <v>21</v>
      </c>
      <c r="F1179" s="71" t="s">
        <v>41</v>
      </c>
      <c r="G1179" s="88">
        <f t="shared" si="564"/>
        <v>1341</v>
      </c>
      <c r="H1179" s="72">
        <v>5364</v>
      </c>
      <c r="I1179" s="88">
        <f t="shared" si="565"/>
        <v>551151000</v>
      </c>
      <c r="J1179" s="92">
        <f t="shared" si="566"/>
        <v>2204604000</v>
      </c>
      <c r="K1179" s="67">
        <v>171</v>
      </c>
      <c r="L1179" s="68">
        <v>574</v>
      </c>
      <c r="M1179" s="68">
        <v>1808</v>
      </c>
      <c r="N1179" s="68">
        <v>1043</v>
      </c>
      <c r="O1179" s="69">
        <v>130</v>
      </c>
      <c r="P1179" s="67">
        <v>2598812</v>
      </c>
      <c r="Q1179" s="68">
        <v>1294460</v>
      </c>
      <c r="R1179" s="68">
        <v>1600891</v>
      </c>
      <c r="S1179" s="68">
        <v>3231998</v>
      </c>
      <c r="T1179" s="69">
        <v>592124</v>
      </c>
      <c r="U1179" s="102">
        <f t="shared" si="545"/>
        <v>15197.730994152047</v>
      </c>
      <c r="V1179" s="103">
        <f t="shared" si="546"/>
        <v>2255.1567944250869</v>
      </c>
      <c r="W1179" s="103">
        <f t="shared" si="547"/>
        <v>885.4485619469026</v>
      </c>
      <c r="X1179" s="103">
        <f t="shared" si="548"/>
        <v>3098.7516778523491</v>
      </c>
      <c r="Y1179" s="92">
        <f t="shared" si="549"/>
        <v>4554.8</v>
      </c>
      <c r="Z1179" s="102">
        <f>Coverages!$C$10*G1179</f>
        <v>301725000</v>
      </c>
      <c r="AA1179" s="103">
        <f>Coverages!$C$12*G1179</f>
        <v>40230000</v>
      </c>
      <c r="AB1179" s="103">
        <f>Coverages!$C$14*G1179</f>
        <v>201150000</v>
      </c>
      <c r="AC1179" s="103">
        <f>Coverages!$C$16*G1179</f>
        <v>4023000</v>
      </c>
      <c r="AD1179" s="92">
        <f>Coverages!$C$18*G1179</f>
        <v>4023000</v>
      </c>
      <c r="AE1179" s="106">
        <f t="shared" si="567"/>
        <v>0.12751677852348994</v>
      </c>
      <c r="AF1179" s="107">
        <f t="shared" si="550"/>
        <v>0.42803877703206561</v>
      </c>
      <c r="AG1179" s="107">
        <f t="shared" si="551"/>
        <v>1.348247576435496</v>
      </c>
      <c r="AH1179" s="107">
        <f t="shared" si="552"/>
        <v>0.77777777777777779</v>
      </c>
      <c r="AI1179" s="108">
        <f t="shared" si="553"/>
        <v>9.6942580164056671E-2</v>
      </c>
      <c r="AJ1179" s="106">
        <f t="shared" si="574"/>
        <v>0.14873963027139822</v>
      </c>
      <c r="AK1179" s="107">
        <f t="shared" si="568"/>
        <v>0.45952107191111108</v>
      </c>
      <c r="AL1179" s="107">
        <f t="shared" si="569"/>
        <v>1.3918459619832311</v>
      </c>
      <c r="AM1179" s="107">
        <f t="shared" si="570"/>
        <v>0.80423005347724519</v>
      </c>
      <c r="AN1179" s="108">
        <f t="shared" si="571"/>
        <v>0.11576851287095127</v>
      </c>
      <c r="AO1179" s="102">
        <f t="shared" si="572"/>
        <v>1937.965697240865</v>
      </c>
      <c r="AP1179" s="103">
        <f t="shared" si="554"/>
        <v>965.29455630126768</v>
      </c>
      <c r="AQ1179" s="103">
        <f t="shared" si="555"/>
        <v>1193.8038777032066</v>
      </c>
      <c r="AR1179" s="103">
        <f t="shared" si="556"/>
        <v>2410.1401938851604</v>
      </c>
      <c r="AS1179" s="92">
        <f t="shared" si="557"/>
        <v>441.55406413124535</v>
      </c>
      <c r="AT1179" s="102">
        <f t="shared" si="573"/>
        <v>1944.0893576707945</v>
      </c>
      <c r="AU1179" s="103">
        <f t="shared" si="558"/>
        <v>968.34473210472197</v>
      </c>
      <c r="AV1179" s="103">
        <f t="shared" si="559"/>
        <v>1197.5761062712331</v>
      </c>
      <c r="AW1179" s="103">
        <f t="shared" si="560"/>
        <v>2417.7558499088404</v>
      </c>
      <c r="AX1179" s="92">
        <f t="shared" si="561"/>
        <v>442.94930407488562</v>
      </c>
    </row>
    <row r="1180" spans="1:50" x14ac:dyDescent="0.2">
      <c r="A1180" s="85" t="str">
        <f t="shared" si="562"/>
        <v>2009_4</v>
      </c>
      <c r="B1180" s="59">
        <v>2009</v>
      </c>
      <c r="C1180" s="59">
        <v>4</v>
      </c>
      <c r="D1180" s="83" t="str">
        <f t="shared" si="563"/>
        <v>SYL_Commercial</v>
      </c>
      <c r="E1180" s="70" t="s">
        <v>22</v>
      </c>
      <c r="F1180" s="71" t="s">
        <v>41</v>
      </c>
      <c r="G1180" s="88">
        <f t="shared" si="564"/>
        <v>184.75</v>
      </c>
      <c r="H1180" s="72">
        <v>739</v>
      </c>
      <c r="I1180" s="88">
        <f t="shared" si="565"/>
        <v>75932250</v>
      </c>
      <c r="J1180" s="92">
        <f t="shared" si="566"/>
        <v>303729000</v>
      </c>
      <c r="K1180" s="67">
        <v>29</v>
      </c>
      <c r="L1180" s="68">
        <v>85</v>
      </c>
      <c r="M1180" s="68">
        <v>119</v>
      </c>
      <c r="N1180" s="68">
        <v>87</v>
      </c>
      <c r="O1180" s="69">
        <v>45</v>
      </c>
      <c r="P1180" s="67">
        <v>318523</v>
      </c>
      <c r="Q1180" s="68">
        <v>225810</v>
      </c>
      <c r="R1180" s="68">
        <v>113457</v>
      </c>
      <c r="S1180" s="68">
        <v>271622</v>
      </c>
      <c r="T1180" s="69">
        <v>159691</v>
      </c>
      <c r="U1180" s="102">
        <f t="shared" si="545"/>
        <v>10983.551724137931</v>
      </c>
      <c r="V1180" s="103">
        <f t="shared" si="546"/>
        <v>2656.5882352941176</v>
      </c>
      <c r="W1180" s="103">
        <f t="shared" si="547"/>
        <v>953.42016806722688</v>
      </c>
      <c r="X1180" s="103">
        <f t="shared" si="548"/>
        <v>3122.0919540229884</v>
      </c>
      <c r="Y1180" s="92">
        <f t="shared" si="549"/>
        <v>3548.6888888888889</v>
      </c>
      <c r="Z1180" s="102">
        <f>Coverages!$C$10*G1180</f>
        <v>41568750</v>
      </c>
      <c r="AA1180" s="103">
        <f>Coverages!$C$12*G1180</f>
        <v>5542500</v>
      </c>
      <c r="AB1180" s="103">
        <f>Coverages!$C$14*G1180</f>
        <v>27712500</v>
      </c>
      <c r="AC1180" s="103">
        <f>Coverages!$C$16*G1180</f>
        <v>554250</v>
      </c>
      <c r="AD1180" s="92">
        <f>Coverages!$C$18*G1180</f>
        <v>554250</v>
      </c>
      <c r="AE1180" s="106">
        <f t="shared" si="567"/>
        <v>0.15696887686062247</v>
      </c>
      <c r="AF1180" s="107">
        <f t="shared" si="550"/>
        <v>0.46008119079837617</v>
      </c>
      <c r="AG1180" s="107">
        <f t="shared" si="551"/>
        <v>0.64411366711772666</v>
      </c>
      <c r="AH1180" s="107">
        <f t="shared" si="552"/>
        <v>0.47090663058186738</v>
      </c>
      <c r="AI1180" s="108">
        <f t="shared" si="553"/>
        <v>0.24357239512855211</v>
      </c>
      <c r="AJ1180" s="106">
        <f t="shared" si="574"/>
        <v>0.21932689112875547</v>
      </c>
      <c r="AK1180" s="107">
        <f t="shared" si="568"/>
        <v>0.54551802852902243</v>
      </c>
      <c r="AL1180" s="107">
        <f t="shared" si="569"/>
        <v>0.72618672405731544</v>
      </c>
      <c r="AM1180" s="107">
        <f t="shared" si="570"/>
        <v>0.55647184830638496</v>
      </c>
      <c r="AN1180" s="108">
        <f t="shared" si="571"/>
        <v>0.31715267164590621</v>
      </c>
      <c r="AO1180" s="102">
        <f t="shared" si="572"/>
        <v>1724.0757780784845</v>
      </c>
      <c r="AP1180" s="103">
        <f t="shared" si="554"/>
        <v>1222.2462787550744</v>
      </c>
      <c r="AQ1180" s="103">
        <f t="shared" si="555"/>
        <v>614.11096075778073</v>
      </c>
      <c r="AR1180" s="103">
        <f t="shared" si="556"/>
        <v>1470.2138024357239</v>
      </c>
      <c r="AS1180" s="92">
        <f t="shared" si="557"/>
        <v>864.362652232747</v>
      </c>
      <c r="AT1180" s="102">
        <f t="shared" si="573"/>
        <v>1729.5235807075251</v>
      </c>
      <c r="AU1180" s="103">
        <f t="shared" si="558"/>
        <v>1226.1083807435136</v>
      </c>
      <c r="AV1180" s="103">
        <f t="shared" si="559"/>
        <v>616.0514527878164</v>
      </c>
      <c r="AW1180" s="103">
        <f t="shared" si="560"/>
        <v>1474.8594419835908</v>
      </c>
      <c r="AX1180" s="92">
        <f t="shared" si="561"/>
        <v>867.0938994256785</v>
      </c>
    </row>
    <row r="1181" spans="1:50" x14ac:dyDescent="0.2">
      <c r="A1181" s="85" t="str">
        <f t="shared" si="562"/>
        <v>2009_4</v>
      </c>
      <c r="B1181" s="59">
        <v>2009</v>
      </c>
      <c r="C1181" s="59">
        <v>4</v>
      </c>
      <c r="D1181" s="83" t="str">
        <f t="shared" si="563"/>
        <v>MYL_Commercial</v>
      </c>
      <c r="E1181" s="70" t="s">
        <v>23</v>
      </c>
      <c r="F1181" s="71" t="s">
        <v>41</v>
      </c>
      <c r="G1181" s="88">
        <f t="shared" si="564"/>
        <v>126.25</v>
      </c>
      <c r="H1181" s="72">
        <v>505</v>
      </c>
      <c r="I1181" s="88">
        <f t="shared" si="565"/>
        <v>51888750</v>
      </c>
      <c r="J1181" s="92">
        <f t="shared" si="566"/>
        <v>207555000</v>
      </c>
      <c r="K1181" s="67">
        <v>19</v>
      </c>
      <c r="L1181" s="68">
        <v>66</v>
      </c>
      <c r="M1181" s="68">
        <v>122</v>
      </c>
      <c r="N1181" s="68">
        <v>74</v>
      </c>
      <c r="O1181" s="69">
        <v>19</v>
      </c>
      <c r="P1181" s="67">
        <v>269954</v>
      </c>
      <c r="Q1181" s="68">
        <v>184464</v>
      </c>
      <c r="R1181" s="68">
        <v>89723</v>
      </c>
      <c r="S1181" s="68">
        <v>238392</v>
      </c>
      <c r="T1181" s="69">
        <v>84082</v>
      </c>
      <c r="U1181" s="102">
        <f t="shared" si="545"/>
        <v>14208.105263157895</v>
      </c>
      <c r="V1181" s="103">
        <f t="shared" si="546"/>
        <v>2794.909090909091</v>
      </c>
      <c r="W1181" s="103">
        <f t="shared" si="547"/>
        <v>735.43442622950818</v>
      </c>
      <c r="X1181" s="103">
        <f t="shared" si="548"/>
        <v>3221.5135135135133</v>
      </c>
      <c r="Y1181" s="92">
        <f t="shared" si="549"/>
        <v>4425.3684210526317</v>
      </c>
      <c r="Z1181" s="102">
        <f>Coverages!$C$10*G1181</f>
        <v>28406250</v>
      </c>
      <c r="AA1181" s="103">
        <f>Coverages!$C$12*G1181</f>
        <v>3787500</v>
      </c>
      <c r="AB1181" s="103">
        <f>Coverages!$C$14*G1181</f>
        <v>18937500</v>
      </c>
      <c r="AC1181" s="103">
        <f>Coverages!$C$16*G1181</f>
        <v>378750</v>
      </c>
      <c r="AD1181" s="92">
        <f>Coverages!$C$18*G1181</f>
        <v>378750</v>
      </c>
      <c r="AE1181" s="106">
        <f t="shared" si="567"/>
        <v>0.15049504950495049</v>
      </c>
      <c r="AF1181" s="107">
        <f t="shared" si="550"/>
        <v>0.52277227722772279</v>
      </c>
      <c r="AG1181" s="107">
        <f t="shared" si="551"/>
        <v>0.96633663366336631</v>
      </c>
      <c r="AH1181" s="107">
        <f t="shared" si="552"/>
        <v>0.5861386138613861</v>
      </c>
      <c r="AI1181" s="108">
        <f t="shared" si="553"/>
        <v>0.15049504950495049</v>
      </c>
      <c r="AJ1181" s="106">
        <f t="shared" si="574"/>
        <v>0.22464046304144752</v>
      </c>
      <c r="AK1181" s="107">
        <f t="shared" si="568"/>
        <v>0.62634832474516999</v>
      </c>
      <c r="AL1181" s="107">
        <f t="shared" si="569"/>
        <v>1.0037376342666589</v>
      </c>
      <c r="AM1181" s="107">
        <f t="shared" si="570"/>
        <v>0.68827202758928641</v>
      </c>
      <c r="AN1181" s="108">
        <f t="shared" si="571"/>
        <v>0.22464046304144752</v>
      </c>
      <c r="AO1181" s="102">
        <f t="shared" si="572"/>
        <v>2138.2495049504951</v>
      </c>
      <c r="AP1181" s="103">
        <f t="shared" si="554"/>
        <v>1461.10099009901</v>
      </c>
      <c r="AQ1181" s="103">
        <f t="shared" si="555"/>
        <v>710.67722772277227</v>
      </c>
      <c r="AR1181" s="103">
        <f t="shared" si="556"/>
        <v>1888.2534653465345</v>
      </c>
      <c r="AS1181" s="92">
        <f t="shared" si="557"/>
        <v>665.99603960396041</v>
      </c>
      <c r="AT1181" s="102">
        <f t="shared" si="573"/>
        <v>2145.0060300538153</v>
      </c>
      <c r="AU1181" s="103">
        <f t="shared" si="558"/>
        <v>1465.7178346231101</v>
      </c>
      <c r="AV1181" s="103">
        <f t="shared" si="559"/>
        <v>712.9228536510609</v>
      </c>
      <c r="AW1181" s="103">
        <f t="shared" si="560"/>
        <v>1894.2200431058222</v>
      </c>
      <c r="AX1181" s="92">
        <f t="shared" si="561"/>
        <v>668.10048015211817</v>
      </c>
    </row>
    <row r="1182" spans="1:50" x14ac:dyDescent="0.2">
      <c r="A1182" s="85" t="str">
        <f t="shared" si="562"/>
        <v>2009_4</v>
      </c>
      <c r="B1182" s="59">
        <v>2009</v>
      </c>
      <c r="C1182" s="59">
        <v>4</v>
      </c>
      <c r="D1182" s="83" t="str">
        <f t="shared" si="563"/>
        <v>MYH_Commercial</v>
      </c>
      <c r="E1182" s="70" t="s">
        <v>24</v>
      </c>
      <c r="F1182" s="71" t="s">
        <v>41</v>
      </c>
      <c r="G1182" s="88">
        <f t="shared" si="564"/>
        <v>325.25</v>
      </c>
      <c r="H1182" s="72">
        <v>1301</v>
      </c>
      <c r="I1182" s="88">
        <f t="shared" si="565"/>
        <v>133677750</v>
      </c>
      <c r="J1182" s="92">
        <f t="shared" si="566"/>
        <v>534711000</v>
      </c>
      <c r="K1182" s="67">
        <v>40</v>
      </c>
      <c r="L1182" s="68">
        <v>153</v>
      </c>
      <c r="M1182" s="68">
        <v>81</v>
      </c>
      <c r="N1182" s="68">
        <v>294</v>
      </c>
      <c r="O1182" s="69">
        <v>42</v>
      </c>
      <c r="P1182" s="67">
        <v>790235</v>
      </c>
      <c r="Q1182" s="68">
        <v>643045</v>
      </c>
      <c r="R1182" s="68">
        <v>93070</v>
      </c>
      <c r="S1182" s="68">
        <v>949679</v>
      </c>
      <c r="T1182" s="69">
        <v>195453</v>
      </c>
      <c r="U1182" s="102">
        <f t="shared" si="545"/>
        <v>19755.875</v>
      </c>
      <c r="V1182" s="103">
        <f t="shared" si="546"/>
        <v>4202.9084967320259</v>
      </c>
      <c r="W1182" s="103">
        <f t="shared" si="547"/>
        <v>1149.0123456790122</v>
      </c>
      <c r="X1182" s="103">
        <f t="shared" si="548"/>
        <v>3230.2006802721089</v>
      </c>
      <c r="Y1182" s="92">
        <f t="shared" si="549"/>
        <v>4653.6428571428569</v>
      </c>
      <c r="Z1182" s="102">
        <f>Coverages!$C$10*G1182</f>
        <v>73181250</v>
      </c>
      <c r="AA1182" s="103">
        <f>Coverages!$C$12*G1182</f>
        <v>9757500</v>
      </c>
      <c r="AB1182" s="103">
        <f>Coverages!$C$14*G1182</f>
        <v>48787500</v>
      </c>
      <c r="AC1182" s="103">
        <f>Coverages!$C$16*G1182</f>
        <v>975750</v>
      </c>
      <c r="AD1182" s="92">
        <f>Coverages!$C$18*G1182</f>
        <v>975750</v>
      </c>
      <c r="AE1182" s="106">
        <f t="shared" si="567"/>
        <v>0.12298232129131437</v>
      </c>
      <c r="AF1182" s="107">
        <f t="shared" si="550"/>
        <v>0.47040737893927748</v>
      </c>
      <c r="AG1182" s="107">
        <f t="shared" si="551"/>
        <v>0.24903920061491161</v>
      </c>
      <c r="AH1182" s="107">
        <f t="shared" si="552"/>
        <v>0.90392006149116066</v>
      </c>
      <c r="AI1182" s="108">
        <f t="shared" si="553"/>
        <v>0.12913143735588009</v>
      </c>
      <c r="AJ1182" s="106">
        <f t="shared" si="574"/>
        <v>0.16541229722013095</v>
      </c>
      <c r="AK1182" s="107">
        <f t="shared" si="568"/>
        <v>0.53489187257264648</v>
      </c>
      <c r="AL1182" s="107">
        <f t="shared" si="569"/>
        <v>0.3049106269829015</v>
      </c>
      <c r="AM1182" s="107">
        <f t="shared" si="570"/>
        <v>0.94199407320835116</v>
      </c>
      <c r="AN1182" s="108">
        <f t="shared" si="571"/>
        <v>0.17245653674202321</v>
      </c>
      <c r="AO1182" s="102">
        <f t="shared" si="572"/>
        <v>2429.6233666410453</v>
      </c>
      <c r="AP1182" s="103">
        <f t="shared" si="554"/>
        <v>1977.0791698693313</v>
      </c>
      <c r="AQ1182" s="103">
        <f t="shared" si="555"/>
        <v>286.1491160645657</v>
      </c>
      <c r="AR1182" s="103">
        <f t="shared" si="556"/>
        <v>2919.8431975403537</v>
      </c>
      <c r="AS1182" s="92">
        <f t="shared" si="557"/>
        <v>600.93159108378165</v>
      </c>
      <c r="AT1182" s="102">
        <f t="shared" si="573"/>
        <v>2437.3005863622789</v>
      </c>
      <c r="AU1182" s="103">
        <f t="shared" si="558"/>
        <v>1983.3264225924336</v>
      </c>
      <c r="AV1182" s="103">
        <f t="shared" si="559"/>
        <v>287.05330132522261</v>
      </c>
      <c r="AW1182" s="103">
        <f t="shared" si="560"/>
        <v>2929.0694332140984</v>
      </c>
      <c r="AX1182" s="92">
        <f t="shared" si="561"/>
        <v>602.83043842181939</v>
      </c>
    </row>
    <row r="1183" spans="1:50" x14ac:dyDescent="0.2">
      <c r="A1183" s="85" t="str">
        <f t="shared" si="562"/>
        <v>2009_4</v>
      </c>
      <c r="B1183" s="59">
        <v>2009</v>
      </c>
      <c r="C1183" s="59">
        <v>4</v>
      </c>
      <c r="D1183" s="83" t="str">
        <f t="shared" si="563"/>
        <v>LML_Commercial</v>
      </c>
      <c r="E1183" s="70" t="s">
        <v>25</v>
      </c>
      <c r="F1183" s="71" t="s">
        <v>41</v>
      </c>
      <c r="G1183" s="88">
        <f t="shared" si="564"/>
        <v>1313</v>
      </c>
      <c r="H1183" s="72">
        <v>5252</v>
      </c>
      <c r="I1183" s="88">
        <f t="shared" si="565"/>
        <v>539643000</v>
      </c>
      <c r="J1183" s="92">
        <f t="shared" si="566"/>
        <v>2158572000</v>
      </c>
      <c r="K1183" s="67">
        <v>41</v>
      </c>
      <c r="L1183" s="68">
        <v>503</v>
      </c>
      <c r="M1183" s="68">
        <v>1829</v>
      </c>
      <c r="N1183" s="68">
        <v>604</v>
      </c>
      <c r="O1183" s="69">
        <v>227</v>
      </c>
      <c r="P1183" s="67">
        <v>642848</v>
      </c>
      <c r="Q1183" s="68">
        <v>929994</v>
      </c>
      <c r="R1183" s="68">
        <v>1944184</v>
      </c>
      <c r="S1183" s="68">
        <v>1274370</v>
      </c>
      <c r="T1183" s="69">
        <v>995252</v>
      </c>
      <c r="U1183" s="102">
        <f t="shared" si="545"/>
        <v>15679.219512195123</v>
      </c>
      <c r="V1183" s="103">
        <f t="shared" si="546"/>
        <v>1848.8946322067595</v>
      </c>
      <c r="W1183" s="103">
        <f t="shared" si="547"/>
        <v>1062.9764898851831</v>
      </c>
      <c r="X1183" s="103">
        <f t="shared" si="548"/>
        <v>2109.8841059602651</v>
      </c>
      <c r="Y1183" s="92">
        <f t="shared" si="549"/>
        <v>4384.3700440528637</v>
      </c>
      <c r="Z1183" s="102">
        <f>Coverages!$C$10*G1183</f>
        <v>295425000</v>
      </c>
      <c r="AA1183" s="103">
        <f>Coverages!$C$12*G1183</f>
        <v>39390000</v>
      </c>
      <c r="AB1183" s="103">
        <f>Coverages!$C$14*G1183</f>
        <v>196950000</v>
      </c>
      <c r="AC1183" s="103">
        <f>Coverages!$C$16*G1183</f>
        <v>3939000</v>
      </c>
      <c r="AD1183" s="92">
        <f>Coverages!$C$18*G1183</f>
        <v>3939000</v>
      </c>
      <c r="AE1183" s="106">
        <f t="shared" si="567"/>
        <v>3.1226199543031227E-2</v>
      </c>
      <c r="AF1183" s="107">
        <f t="shared" si="550"/>
        <v>0.38309215536938307</v>
      </c>
      <c r="AG1183" s="107">
        <f t="shared" si="551"/>
        <v>1.392993145468393</v>
      </c>
      <c r="AH1183" s="107">
        <f t="shared" si="552"/>
        <v>0.46001523229246</v>
      </c>
      <c r="AI1183" s="108">
        <f t="shared" si="553"/>
        <v>0.17288651942117289</v>
      </c>
      <c r="AJ1183" s="106">
        <f t="shared" si="574"/>
        <v>4.2410126343054508E-2</v>
      </c>
      <c r="AK1183" s="107">
        <f t="shared" si="568"/>
        <v>0.41435189338027506</v>
      </c>
      <c r="AL1183" s="107">
        <f t="shared" si="569"/>
        <v>1.4405694313837647</v>
      </c>
      <c r="AM1183" s="107">
        <f t="shared" si="570"/>
        <v>0.49206319442506424</v>
      </c>
      <c r="AN1183" s="108">
        <f t="shared" si="571"/>
        <v>0.19720221363010623</v>
      </c>
      <c r="AO1183" s="102">
        <f t="shared" si="572"/>
        <v>489.60243716679361</v>
      </c>
      <c r="AP1183" s="103">
        <f t="shared" si="554"/>
        <v>708.29702970297035</v>
      </c>
      <c r="AQ1183" s="103">
        <f t="shared" si="555"/>
        <v>1480.7189642041128</v>
      </c>
      <c r="AR1183" s="103">
        <f t="shared" si="556"/>
        <v>970.57882711348054</v>
      </c>
      <c r="AS1183" s="92">
        <f t="shared" si="557"/>
        <v>757.998476770754</v>
      </c>
      <c r="AT1183" s="102">
        <f t="shared" si="573"/>
        <v>491.14950225424275</v>
      </c>
      <c r="AU1183" s="103">
        <f t="shared" si="558"/>
        <v>710.5351345876976</v>
      </c>
      <c r="AV1183" s="103">
        <f t="shared" si="559"/>
        <v>1485.3977983763855</v>
      </c>
      <c r="AW1183" s="103">
        <f t="shared" si="560"/>
        <v>973.64570036422185</v>
      </c>
      <c r="AX1183" s="92">
        <f t="shared" si="561"/>
        <v>760.39363024780289</v>
      </c>
    </row>
    <row r="1184" spans="1:50" x14ac:dyDescent="0.2">
      <c r="A1184" s="85" t="str">
        <f t="shared" si="562"/>
        <v>2009_4</v>
      </c>
      <c r="B1184" s="59">
        <v>2009</v>
      </c>
      <c r="C1184" s="59">
        <v>4</v>
      </c>
      <c r="D1184" s="83" t="str">
        <f t="shared" si="563"/>
        <v>MSA_Commercial</v>
      </c>
      <c r="E1184" s="70" t="s">
        <v>26</v>
      </c>
      <c r="F1184" s="71" t="s">
        <v>41</v>
      </c>
      <c r="G1184" s="88">
        <f t="shared" si="564"/>
        <v>1056.25</v>
      </c>
      <c r="H1184" s="72">
        <v>4225</v>
      </c>
      <c r="I1184" s="88">
        <f t="shared" si="565"/>
        <v>434118750</v>
      </c>
      <c r="J1184" s="92">
        <f t="shared" si="566"/>
        <v>1736475000</v>
      </c>
      <c r="K1184" s="67">
        <v>66</v>
      </c>
      <c r="L1184" s="68">
        <v>513</v>
      </c>
      <c r="M1184" s="68">
        <v>934</v>
      </c>
      <c r="N1184" s="68">
        <v>797</v>
      </c>
      <c r="O1184" s="69">
        <v>209</v>
      </c>
      <c r="P1184" s="67">
        <v>1361476</v>
      </c>
      <c r="Q1184" s="68">
        <v>1584146</v>
      </c>
      <c r="R1184" s="68">
        <v>1494498</v>
      </c>
      <c r="S1184" s="68">
        <v>2137475</v>
      </c>
      <c r="T1184" s="69">
        <v>841185</v>
      </c>
      <c r="U1184" s="102">
        <f t="shared" si="545"/>
        <v>20628.424242424244</v>
      </c>
      <c r="V1184" s="103">
        <f t="shared" si="546"/>
        <v>3088.0038986354775</v>
      </c>
      <c r="W1184" s="103">
        <f t="shared" si="547"/>
        <v>1600.1049250535332</v>
      </c>
      <c r="X1184" s="103">
        <f t="shared" si="548"/>
        <v>2681.9008782936012</v>
      </c>
      <c r="Y1184" s="92">
        <f t="shared" si="549"/>
        <v>4024.8086124401916</v>
      </c>
      <c r="Z1184" s="102">
        <f>Coverages!$C$10*G1184</f>
        <v>237656250</v>
      </c>
      <c r="AA1184" s="103">
        <f>Coverages!$C$12*G1184</f>
        <v>31687500</v>
      </c>
      <c r="AB1184" s="103">
        <f>Coverages!$C$14*G1184</f>
        <v>158437500</v>
      </c>
      <c r="AC1184" s="103">
        <f>Coverages!$C$16*G1184</f>
        <v>3168750</v>
      </c>
      <c r="AD1184" s="92">
        <f>Coverages!$C$18*G1184</f>
        <v>3168750</v>
      </c>
      <c r="AE1184" s="106">
        <f t="shared" si="567"/>
        <v>6.2485207100591716E-2</v>
      </c>
      <c r="AF1184" s="107">
        <f t="shared" si="550"/>
        <v>0.48568047337278109</v>
      </c>
      <c r="AG1184" s="107">
        <f t="shared" si="551"/>
        <v>0.88426035502958578</v>
      </c>
      <c r="AH1184" s="107">
        <f t="shared" si="552"/>
        <v>0.75455621301775144</v>
      </c>
      <c r="AI1184" s="108">
        <f t="shared" si="553"/>
        <v>0.1978698224852071</v>
      </c>
      <c r="AJ1184" s="106">
        <f t="shared" si="574"/>
        <v>7.9837234764774168E-2</v>
      </c>
      <c r="AK1184" s="107">
        <f t="shared" si="568"/>
        <v>0.52151192377866107</v>
      </c>
      <c r="AL1184" s="107">
        <f t="shared" si="569"/>
        <v>0.9071956172651835</v>
      </c>
      <c r="AM1184" s="107">
        <f t="shared" si="570"/>
        <v>0.78540899862552194</v>
      </c>
      <c r="AN1184" s="108">
        <f t="shared" si="571"/>
        <v>0.2264315696197404</v>
      </c>
      <c r="AO1184" s="102">
        <f t="shared" si="572"/>
        <v>1288.9713609467456</v>
      </c>
      <c r="AP1184" s="103">
        <f t="shared" si="554"/>
        <v>1499.7831952662723</v>
      </c>
      <c r="AQ1184" s="103">
        <f t="shared" si="555"/>
        <v>1414.9093491124261</v>
      </c>
      <c r="AR1184" s="103">
        <f t="shared" si="556"/>
        <v>2023.6449704142012</v>
      </c>
      <c r="AS1184" s="92">
        <f t="shared" si="557"/>
        <v>796.38816568047332</v>
      </c>
      <c r="AT1184" s="102">
        <f t="shared" si="573"/>
        <v>1293.0443034810637</v>
      </c>
      <c r="AU1184" s="103">
        <f t="shared" si="558"/>
        <v>1504.5222693476148</v>
      </c>
      <c r="AV1184" s="103">
        <f t="shared" si="559"/>
        <v>1419.3802354678621</v>
      </c>
      <c r="AW1184" s="103">
        <f t="shared" si="560"/>
        <v>2030.0393635900941</v>
      </c>
      <c r="AX1184" s="92">
        <f t="shared" si="561"/>
        <v>798.90462441035947</v>
      </c>
    </row>
    <row r="1185" spans="1:50" x14ac:dyDescent="0.2">
      <c r="A1185" s="85" t="str">
        <f t="shared" si="562"/>
        <v>2009_4</v>
      </c>
      <c r="B1185" s="59">
        <v>2009</v>
      </c>
      <c r="C1185" s="59">
        <v>4</v>
      </c>
      <c r="D1185" s="83" t="str">
        <f t="shared" si="563"/>
        <v>LYA_Commercial</v>
      </c>
      <c r="E1185" s="70" t="s">
        <v>27</v>
      </c>
      <c r="F1185" s="71" t="s">
        <v>41</v>
      </c>
      <c r="G1185" s="88">
        <f t="shared" si="564"/>
        <v>303.25</v>
      </c>
      <c r="H1185" s="72">
        <v>1213</v>
      </c>
      <c r="I1185" s="88">
        <f t="shared" si="565"/>
        <v>124635750</v>
      </c>
      <c r="J1185" s="92">
        <f t="shared" si="566"/>
        <v>498543000</v>
      </c>
      <c r="K1185" s="67">
        <v>37</v>
      </c>
      <c r="L1185" s="68">
        <v>150</v>
      </c>
      <c r="M1185" s="68">
        <v>205</v>
      </c>
      <c r="N1185" s="68">
        <v>182</v>
      </c>
      <c r="O1185" s="69">
        <v>58</v>
      </c>
      <c r="P1185" s="67">
        <v>732672</v>
      </c>
      <c r="Q1185" s="68">
        <v>415883</v>
      </c>
      <c r="R1185" s="68">
        <v>177393</v>
      </c>
      <c r="S1185" s="68">
        <v>585181</v>
      </c>
      <c r="T1185" s="69">
        <v>439437</v>
      </c>
      <c r="U1185" s="102">
        <f t="shared" si="545"/>
        <v>19801.945945945947</v>
      </c>
      <c r="V1185" s="103">
        <f t="shared" si="546"/>
        <v>2772.5533333333333</v>
      </c>
      <c r="W1185" s="103">
        <f t="shared" si="547"/>
        <v>865.33170731707321</v>
      </c>
      <c r="X1185" s="103">
        <f t="shared" si="548"/>
        <v>3215.2802197802198</v>
      </c>
      <c r="Y1185" s="92">
        <f t="shared" si="549"/>
        <v>7576.5</v>
      </c>
      <c r="Z1185" s="102">
        <f>Coverages!$C$10*G1185</f>
        <v>68231250</v>
      </c>
      <c r="AA1185" s="103">
        <f>Coverages!$C$12*G1185</f>
        <v>9097500</v>
      </c>
      <c r="AB1185" s="103">
        <f>Coverages!$C$14*G1185</f>
        <v>45487500</v>
      </c>
      <c r="AC1185" s="103">
        <f>Coverages!$C$16*G1185</f>
        <v>909750</v>
      </c>
      <c r="AD1185" s="92">
        <f>Coverages!$C$18*G1185</f>
        <v>909750</v>
      </c>
      <c r="AE1185" s="106">
        <f t="shared" si="567"/>
        <v>0.12201154163231658</v>
      </c>
      <c r="AF1185" s="107">
        <f t="shared" si="550"/>
        <v>0.49464138499587801</v>
      </c>
      <c r="AG1185" s="107">
        <f t="shared" si="551"/>
        <v>0.67600989282769997</v>
      </c>
      <c r="AH1185" s="107">
        <f t="shared" si="552"/>
        <v>0.60016488046166527</v>
      </c>
      <c r="AI1185" s="108">
        <f t="shared" si="553"/>
        <v>0.19126133553173949</v>
      </c>
      <c r="AJ1185" s="106">
        <f t="shared" si="574"/>
        <v>0.16580410599918347</v>
      </c>
      <c r="AK1185" s="107">
        <f t="shared" si="568"/>
        <v>0.56153745086609952</v>
      </c>
      <c r="AL1185" s="107">
        <f t="shared" si="569"/>
        <v>0.73862770892246865</v>
      </c>
      <c r="AM1185" s="107">
        <f t="shared" si="570"/>
        <v>0.66570862880145021</v>
      </c>
      <c r="AN1185" s="108">
        <f t="shared" si="571"/>
        <v>0.24388404572660988</v>
      </c>
      <c r="AO1185" s="102">
        <f t="shared" si="572"/>
        <v>2416.065952184666</v>
      </c>
      <c r="AP1185" s="103">
        <f t="shared" si="554"/>
        <v>1371.4196207749383</v>
      </c>
      <c r="AQ1185" s="103">
        <f t="shared" si="555"/>
        <v>584.97279472382525</v>
      </c>
      <c r="AR1185" s="103">
        <f t="shared" si="556"/>
        <v>1929.6982687551524</v>
      </c>
      <c r="AS1185" s="92">
        <f t="shared" si="557"/>
        <v>1449.0915086562243</v>
      </c>
      <c r="AT1185" s="102">
        <f t="shared" si="573"/>
        <v>2423.7003326530908</v>
      </c>
      <c r="AU1185" s="103">
        <f t="shared" si="558"/>
        <v>1375.7530865718434</v>
      </c>
      <c r="AV1185" s="103">
        <f t="shared" si="559"/>
        <v>586.82121482782168</v>
      </c>
      <c r="AW1185" s="103">
        <f t="shared" si="560"/>
        <v>1935.7958054385433</v>
      </c>
      <c r="AX1185" s="92">
        <f t="shared" si="561"/>
        <v>1453.6704051472916</v>
      </c>
    </row>
    <row r="1186" spans="1:50" x14ac:dyDescent="0.2">
      <c r="A1186" s="85" t="str">
        <f t="shared" si="562"/>
        <v>2009_4</v>
      </c>
      <c r="B1186" s="59">
        <v>2009</v>
      </c>
      <c r="C1186" s="59">
        <v>4</v>
      </c>
      <c r="D1186" s="83" t="str">
        <f t="shared" si="563"/>
        <v>MMA_Commercial</v>
      </c>
      <c r="E1186" s="70" t="s">
        <v>28</v>
      </c>
      <c r="F1186" s="71" t="s">
        <v>41</v>
      </c>
      <c r="G1186" s="88">
        <f t="shared" si="564"/>
        <v>1442</v>
      </c>
      <c r="H1186" s="72">
        <v>5768</v>
      </c>
      <c r="I1186" s="88">
        <f t="shared" si="565"/>
        <v>592662000</v>
      </c>
      <c r="J1186" s="92">
        <f t="shared" si="566"/>
        <v>2370648000</v>
      </c>
      <c r="K1186" s="67">
        <v>168</v>
      </c>
      <c r="L1186" s="68">
        <v>715</v>
      </c>
      <c r="M1186" s="68">
        <v>1299</v>
      </c>
      <c r="N1186" s="68">
        <v>979</v>
      </c>
      <c r="O1186" s="69">
        <v>294</v>
      </c>
      <c r="P1186" s="67">
        <v>2363045</v>
      </c>
      <c r="Q1186" s="68">
        <v>2099396</v>
      </c>
      <c r="R1186" s="68">
        <v>1547222</v>
      </c>
      <c r="S1186" s="68">
        <v>2890461</v>
      </c>
      <c r="T1186" s="69">
        <v>2815339</v>
      </c>
      <c r="U1186" s="102">
        <f t="shared" si="545"/>
        <v>14065.744047619048</v>
      </c>
      <c r="V1186" s="103">
        <f t="shared" si="546"/>
        <v>2936.2181818181816</v>
      </c>
      <c r="W1186" s="103">
        <f t="shared" si="547"/>
        <v>1191.0869899923018</v>
      </c>
      <c r="X1186" s="103">
        <f t="shared" si="548"/>
        <v>2952.4627170582226</v>
      </c>
      <c r="Y1186" s="92">
        <f t="shared" si="549"/>
        <v>9575.9829931972781</v>
      </c>
      <c r="Z1186" s="102">
        <f>Coverages!$C$10*G1186</f>
        <v>324450000</v>
      </c>
      <c r="AA1186" s="103">
        <f>Coverages!$C$12*G1186</f>
        <v>43260000</v>
      </c>
      <c r="AB1186" s="103">
        <f>Coverages!$C$14*G1186</f>
        <v>216300000</v>
      </c>
      <c r="AC1186" s="103">
        <f>Coverages!$C$16*G1186</f>
        <v>4326000</v>
      </c>
      <c r="AD1186" s="92">
        <f>Coverages!$C$18*G1186</f>
        <v>4326000</v>
      </c>
      <c r="AE1186" s="106">
        <f t="shared" si="567"/>
        <v>0.11650485436893204</v>
      </c>
      <c r="AF1186" s="107">
        <f t="shared" si="550"/>
        <v>0.49583911234396671</v>
      </c>
      <c r="AG1186" s="107">
        <f t="shared" si="551"/>
        <v>0.9008321775312067</v>
      </c>
      <c r="AH1186" s="107">
        <f t="shared" si="552"/>
        <v>0.67891816920943138</v>
      </c>
      <c r="AI1186" s="108">
        <f t="shared" si="553"/>
        <v>0.20388349514563106</v>
      </c>
      <c r="AJ1186" s="106">
        <f t="shared" si="574"/>
        <v>0.13619039676044528</v>
      </c>
      <c r="AK1186" s="107">
        <f t="shared" si="568"/>
        <v>0.52651719807621944</v>
      </c>
      <c r="AL1186" s="107">
        <f t="shared" si="569"/>
        <v>0.91917138757893391</v>
      </c>
      <c r="AM1186" s="107">
        <f t="shared" si="570"/>
        <v>0.70756587658319814</v>
      </c>
      <c r="AN1186" s="108">
        <f t="shared" si="571"/>
        <v>0.22860373268896531</v>
      </c>
      <c r="AO1186" s="102">
        <f t="shared" si="572"/>
        <v>1638.7274618585298</v>
      </c>
      <c r="AP1186" s="103">
        <f t="shared" si="554"/>
        <v>1455.891816920943</v>
      </c>
      <c r="AQ1186" s="103">
        <f t="shared" si="555"/>
        <v>1072.9694868238557</v>
      </c>
      <c r="AR1186" s="103">
        <f t="shared" si="556"/>
        <v>2004.4805825242718</v>
      </c>
      <c r="AS1186" s="92">
        <f t="shared" si="557"/>
        <v>1952.3848821081831</v>
      </c>
      <c r="AT1186" s="102">
        <f t="shared" si="573"/>
        <v>1643.9055775124389</v>
      </c>
      <c r="AU1186" s="103">
        <f t="shared" si="558"/>
        <v>1460.4922012942218</v>
      </c>
      <c r="AV1186" s="103">
        <f t="shared" si="559"/>
        <v>1076.3598981187201</v>
      </c>
      <c r="AW1186" s="103">
        <f t="shared" si="560"/>
        <v>2010.8144193116009</v>
      </c>
      <c r="AX1186" s="92">
        <f t="shared" si="561"/>
        <v>1958.5541048470479</v>
      </c>
    </row>
    <row r="1187" spans="1:50" x14ac:dyDescent="0.2">
      <c r="A1187" s="85" t="str">
        <f t="shared" si="562"/>
        <v>2009_4</v>
      </c>
      <c r="B1187" s="59">
        <v>2009</v>
      </c>
      <c r="C1187" s="59">
        <v>4</v>
      </c>
      <c r="D1187" s="83" t="str">
        <f t="shared" si="563"/>
        <v>LYH_Commercial</v>
      </c>
      <c r="E1187" s="70" t="s">
        <v>29</v>
      </c>
      <c r="F1187" s="71" t="s">
        <v>41</v>
      </c>
      <c r="G1187" s="88">
        <f t="shared" si="564"/>
        <v>201.75</v>
      </c>
      <c r="H1187" s="72">
        <v>807</v>
      </c>
      <c r="I1187" s="88">
        <f t="shared" si="565"/>
        <v>82919250</v>
      </c>
      <c r="J1187" s="92">
        <f t="shared" si="566"/>
        <v>331677000</v>
      </c>
      <c r="K1187" s="67">
        <v>28</v>
      </c>
      <c r="L1187" s="68">
        <v>104</v>
      </c>
      <c r="M1187" s="68">
        <v>146</v>
      </c>
      <c r="N1187" s="68">
        <v>127</v>
      </c>
      <c r="O1187" s="69">
        <v>58</v>
      </c>
      <c r="P1187" s="67">
        <v>475827</v>
      </c>
      <c r="Q1187" s="68">
        <v>307647</v>
      </c>
      <c r="R1187" s="68">
        <v>203625</v>
      </c>
      <c r="S1187" s="68">
        <v>368796</v>
      </c>
      <c r="T1187" s="69">
        <v>407181</v>
      </c>
      <c r="U1187" s="102">
        <f t="shared" si="545"/>
        <v>16993.821428571428</v>
      </c>
      <c r="V1187" s="103">
        <f t="shared" si="546"/>
        <v>2958.1442307692309</v>
      </c>
      <c r="W1187" s="103">
        <f t="shared" si="547"/>
        <v>1394.6917808219177</v>
      </c>
      <c r="X1187" s="103">
        <f t="shared" si="548"/>
        <v>2903.9055118110236</v>
      </c>
      <c r="Y1187" s="92">
        <f t="shared" si="549"/>
        <v>7020.3620689655172</v>
      </c>
      <c r="Z1187" s="102">
        <f>Coverages!$C$10*G1187</f>
        <v>45393750</v>
      </c>
      <c r="AA1187" s="103">
        <f>Coverages!$C$12*G1187</f>
        <v>6052500</v>
      </c>
      <c r="AB1187" s="103">
        <f>Coverages!$C$14*G1187</f>
        <v>30262500</v>
      </c>
      <c r="AC1187" s="103">
        <f>Coverages!$C$16*G1187</f>
        <v>605250</v>
      </c>
      <c r="AD1187" s="92">
        <f>Coverages!$C$18*G1187</f>
        <v>605250</v>
      </c>
      <c r="AE1187" s="106">
        <f t="shared" si="567"/>
        <v>0.13878562577447337</v>
      </c>
      <c r="AF1187" s="107">
        <f t="shared" si="550"/>
        <v>0.51548946716232957</v>
      </c>
      <c r="AG1187" s="107">
        <f t="shared" si="551"/>
        <v>0.72366790582403961</v>
      </c>
      <c r="AH1187" s="107">
        <f t="shared" si="552"/>
        <v>0.62949194547707554</v>
      </c>
      <c r="AI1187" s="108">
        <f t="shared" si="553"/>
        <v>0.28748451053283769</v>
      </c>
      <c r="AJ1187" s="106">
        <f t="shared" si="574"/>
        <v>0.19549789541753562</v>
      </c>
      <c r="AK1187" s="107">
        <f t="shared" si="568"/>
        <v>0.59746998525804651</v>
      </c>
      <c r="AL1187" s="107">
        <f t="shared" si="569"/>
        <v>0.79702370783824916</v>
      </c>
      <c r="AM1187" s="107">
        <f t="shared" si="570"/>
        <v>0.70871344615619136</v>
      </c>
      <c r="AN1187" s="108">
        <f t="shared" si="571"/>
        <v>0.36172717152539852</v>
      </c>
      <c r="AO1187" s="102">
        <f t="shared" si="572"/>
        <v>2358.4981412639404</v>
      </c>
      <c r="AP1187" s="103">
        <f t="shared" si="554"/>
        <v>1524.8921933085501</v>
      </c>
      <c r="AQ1187" s="103">
        <f t="shared" si="555"/>
        <v>1009.2936802973977</v>
      </c>
      <c r="AR1187" s="103">
        <f t="shared" si="556"/>
        <v>1827.9851301115241</v>
      </c>
      <c r="AS1187" s="92">
        <f t="shared" si="557"/>
        <v>2018.2453531598512</v>
      </c>
      <c r="AT1187" s="102">
        <f t="shared" si="573"/>
        <v>2365.950616693347</v>
      </c>
      <c r="AU1187" s="103">
        <f t="shared" si="558"/>
        <v>1529.7106077920296</v>
      </c>
      <c r="AV1187" s="103">
        <f t="shared" si="559"/>
        <v>1012.4828862678721</v>
      </c>
      <c r="AW1187" s="103">
        <f t="shared" si="560"/>
        <v>1833.7612696085753</v>
      </c>
      <c r="AX1187" s="92">
        <f t="shared" si="561"/>
        <v>2024.6226844122207</v>
      </c>
    </row>
    <row r="1188" spans="1:50" x14ac:dyDescent="0.2">
      <c r="A1188" s="85" t="str">
        <f t="shared" si="562"/>
        <v>2009_4</v>
      </c>
      <c r="B1188" s="59">
        <v>2009</v>
      </c>
      <c r="C1188" s="59">
        <v>4</v>
      </c>
      <c r="D1188" s="83" t="str">
        <f t="shared" si="563"/>
        <v>SSA_Commercial</v>
      </c>
      <c r="E1188" s="70" t="s">
        <v>30</v>
      </c>
      <c r="F1188" s="71" t="s">
        <v>41</v>
      </c>
      <c r="G1188" s="88">
        <f t="shared" si="564"/>
        <v>330.75</v>
      </c>
      <c r="H1188" s="72">
        <v>1323</v>
      </c>
      <c r="I1188" s="88">
        <f t="shared" si="565"/>
        <v>135938250</v>
      </c>
      <c r="J1188" s="92">
        <f t="shared" si="566"/>
        <v>543753000</v>
      </c>
      <c r="K1188" s="67">
        <v>42</v>
      </c>
      <c r="L1188" s="68">
        <v>169</v>
      </c>
      <c r="M1188" s="68">
        <v>441</v>
      </c>
      <c r="N1188" s="68">
        <v>370</v>
      </c>
      <c r="O1188" s="69">
        <v>25</v>
      </c>
      <c r="P1188" s="67">
        <v>887864</v>
      </c>
      <c r="Q1188" s="68">
        <v>303984</v>
      </c>
      <c r="R1188" s="68">
        <v>364602</v>
      </c>
      <c r="S1188" s="68">
        <v>1268440</v>
      </c>
      <c r="T1188" s="69">
        <v>122311</v>
      </c>
      <c r="U1188" s="102">
        <f t="shared" si="545"/>
        <v>21139.619047619046</v>
      </c>
      <c r="V1188" s="103">
        <f t="shared" si="546"/>
        <v>1798.7218934911243</v>
      </c>
      <c r="W1188" s="103">
        <f t="shared" si="547"/>
        <v>826.76190476190482</v>
      </c>
      <c r="X1188" s="103">
        <f t="shared" si="548"/>
        <v>3428.2162162162163</v>
      </c>
      <c r="Y1188" s="92">
        <f t="shared" si="549"/>
        <v>4892.4399999999996</v>
      </c>
      <c r="Z1188" s="102">
        <f>Coverages!$C$10*G1188</f>
        <v>74418750</v>
      </c>
      <c r="AA1188" s="103">
        <f>Coverages!$C$12*G1188</f>
        <v>9922500</v>
      </c>
      <c r="AB1188" s="103">
        <f>Coverages!$C$14*G1188</f>
        <v>49612500</v>
      </c>
      <c r="AC1188" s="103">
        <f>Coverages!$C$16*G1188</f>
        <v>992250</v>
      </c>
      <c r="AD1188" s="92">
        <f>Coverages!$C$18*G1188</f>
        <v>992250</v>
      </c>
      <c r="AE1188" s="106">
        <f t="shared" si="567"/>
        <v>0.12698412698412698</v>
      </c>
      <c r="AF1188" s="107">
        <f t="shared" si="550"/>
        <v>0.51095993953136809</v>
      </c>
      <c r="AG1188" s="107">
        <f t="shared" si="551"/>
        <v>1.3333333333333333</v>
      </c>
      <c r="AH1188" s="107">
        <f t="shared" si="552"/>
        <v>1.1186696900982616</v>
      </c>
      <c r="AI1188" s="108">
        <f t="shared" si="553"/>
        <v>7.5585789871504161E-2</v>
      </c>
      <c r="AJ1188" s="106">
        <f t="shared" si="574"/>
        <v>0.16964127180678551</v>
      </c>
      <c r="AK1188" s="107">
        <f t="shared" si="568"/>
        <v>0.57500293527036195</v>
      </c>
      <c r="AL1188" s="107">
        <f t="shared" si="569"/>
        <v>1.4187445160134493</v>
      </c>
      <c r="AM1188" s="107">
        <f t="shared" si="570"/>
        <v>1.1653492587575487</v>
      </c>
      <c r="AN1188" s="108">
        <f t="shared" si="571"/>
        <v>0.1094514370079691</v>
      </c>
      <c r="AO1188" s="102">
        <f t="shared" si="572"/>
        <v>2684.3960695389269</v>
      </c>
      <c r="AP1188" s="103">
        <f t="shared" si="554"/>
        <v>919.07482993197277</v>
      </c>
      <c r="AQ1188" s="103">
        <f t="shared" si="555"/>
        <v>1102.3492063492063</v>
      </c>
      <c r="AR1188" s="103">
        <f t="shared" si="556"/>
        <v>3835.0415721844292</v>
      </c>
      <c r="AS1188" s="92">
        <f t="shared" si="557"/>
        <v>369.79894179894183</v>
      </c>
      <c r="AT1188" s="102">
        <f t="shared" si="573"/>
        <v>2692.8783300932273</v>
      </c>
      <c r="AU1188" s="103">
        <f t="shared" si="558"/>
        <v>921.97895882146315</v>
      </c>
      <c r="AV1188" s="103">
        <f t="shared" si="559"/>
        <v>1105.8324528403571</v>
      </c>
      <c r="AW1188" s="103">
        <f t="shared" si="560"/>
        <v>3847.1596877713851</v>
      </c>
      <c r="AX1188" s="92">
        <f t="shared" si="561"/>
        <v>370.96744707751719</v>
      </c>
    </row>
    <row r="1189" spans="1:50" x14ac:dyDescent="0.2">
      <c r="A1189" s="85" t="str">
        <f t="shared" si="562"/>
        <v>2009_4</v>
      </c>
      <c r="B1189" s="59">
        <v>2009</v>
      </c>
      <c r="C1189" s="59">
        <v>4</v>
      </c>
      <c r="D1189" s="83" t="str">
        <f t="shared" si="563"/>
        <v>MML_Commercial</v>
      </c>
      <c r="E1189" s="70" t="s">
        <v>31</v>
      </c>
      <c r="F1189" s="71" t="s">
        <v>41</v>
      </c>
      <c r="G1189" s="88">
        <f t="shared" si="564"/>
        <v>1176.25</v>
      </c>
      <c r="H1189" s="72">
        <v>4705</v>
      </c>
      <c r="I1189" s="88">
        <f t="shared" si="565"/>
        <v>483438750</v>
      </c>
      <c r="J1189" s="92">
        <f t="shared" si="566"/>
        <v>1933755000</v>
      </c>
      <c r="K1189" s="67">
        <v>114</v>
      </c>
      <c r="L1189" s="68">
        <v>565</v>
      </c>
      <c r="M1189" s="68">
        <v>1617</v>
      </c>
      <c r="N1189" s="68">
        <v>575</v>
      </c>
      <c r="O1189" s="69">
        <v>192</v>
      </c>
      <c r="P1189" s="67">
        <v>1760828</v>
      </c>
      <c r="Q1189" s="68">
        <v>1622460</v>
      </c>
      <c r="R1189" s="68">
        <v>995161</v>
      </c>
      <c r="S1189" s="68">
        <v>1957497</v>
      </c>
      <c r="T1189" s="69">
        <v>369841</v>
      </c>
      <c r="U1189" s="102">
        <f t="shared" si="545"/>
        <v>15445.859649122807</v>
      </c>
      <c r="V1189" s="103">
        <f t="shared" si="546"/>
        <v>2871.6106194690265</v>
      </c>
      <c r="W1189" s="103">
        <f t="shared" si="547"/>
        <v>615.43661100803956</v>
      </c>
      <c r="X1189" s="103">
        <f t="shared" si="548"/>
        <v>3404.342608695652</v>
      </c>
      <c r="Y1189" s="92">
        <f t="shared" si="549"/>
        <v>1926.2552083333333</v>
      </c>
      <c r="Z1189" s="102">
        <f>Coverages!$C$10*G1189</f>
        <v>264656250</v>
      </c>
      <c r="AA1189" s="103">
        <f>Coverages!$C$12*G1189</f>
        <v>35287500</v>
      </c>
      <c r="AB1189" s="103">
        <f>Coverages!$C$14*G1189</f>
        <v>176437500</v>
      </c>
      <c r="AC1189" s="103">
        <f>Coverages!$C$16*G1189</f>
        <v>3528750</v>
      </c>
      <c r="AD1189" s="92">
        <f>Coverages!$C$18*G1189</f>
        <v>3528750</v>
      </c>
      <c r="AE1189" s="106">
        <f t="shared" si="567"/>
        <v>9.6918172157279492E-2</v>
      </c>
      <c r="AF1189" s="107">
        <f t="shared" si="550"/>
        <v>0.48034006376195537</v>
      </c>
      <c r="AG1189" s="107">
        <f t="shared" si="551"/>
        <v>1.3747077577045697</v>
      </c>
      <c r="AH1189" s="107">
        <f t="shared" si="552"/>
        <v>0.48884165781083955</v>
      </c>
      <c r="AI1189" s="108">
        <f t="shared" si="553"/>
        <v>0.16323060573857598</v>
      </c>
      <c r="AJ1189" s="106">
        <f t="shared" si="574"/>
        <v>0.11701707088513456</v>
      </c>
      <c r="AK1189" s="107">
        <f t="shared" si="568"/>
        <v>0.51428227456242348</v>
      </c>
      <c r="AL1189" s="107">
        <f t="shared" si="569"/>
        <v>1.4234670773134876</v>
      </c>
      <c r="AM1189" s="107">
        <f t="shared" si="570"/>
        <v>0.52280167750342998</v>
      </c>
      <c r="AN1189" s="108">
        <f t="shared" si="571"/>
        <v>0.18833847117715238</v>
      </c>
      <c r="AO1189" s="102">
        <f t="shared" si="572"/>
        <v>1496.9844845908608</v>
      </c>
      <c r="AP1189" s="103">
        <f t="shared" si="554"/>
        <v>1379.3496280552604</v>
      </c>
      <c r="AQ1189" s="103">
        <f t="shared" si="555"/>
        <v>846.04548352816153</v>
      </c>
      <c r="AR1189" s="103">
        <f t="shared" si="556"/>
        <v>1664.1844845908608</v>
      </c>
      <c r="AS1189" s="92">
        <f t="shared" si="557"/>
        <v>314.42380446333686</v>
      </c>
      <c r="AT1189" s="102">
        <f t="shared" si="573"/>
        <v>1501.7147151958497</v>
      </c>
      <c r="AU1189" s="103">
        <f t="shared" si="558"/>
        <v>1383.7081514018737</v>
      </c>
      <c r="AV1189" s="103">
        <f t="shared" si="559"/>
        <v>848.71885140911945</v>
      </c>
      <c r="AW1189" s="103">
        <f t="shared" si="560"/>
        <v>1669.4430403490462</v>
      </c>
      <c r="AX1189" s="92">
        <f t="shared" si="561"/>
        <v>315.41733319935179</v>
      </c>
    </row>
    <row r="1190" spans="1:50" x14ac:dyDescent="0.2">
      <c r="A1190" s="85" t="str">
        <f t="shared" si="562"/>
        <v>2009_4</v>
      </c>
      <c r="B1190" s="59">
        <v>2009</v>
      </c>
      <c r="C1190" s="59">
        <v>4</v>
      </c>
      <c r="D1190" s="83" t="str">
        <f t="shared" si="563"/>
        <v>LMH_Commercial</v>
      </c>
      <c r="E1190" s="70" t="s">
        <v>32</v>
      </c>
      <c r="F1190" s="71" t="s">
        <v>41</v>
      </c>
      <c r="G1190" s="88">
        <f t="shared" si="564"/>
        <v>1197.5</v>
      </c>
      <c r="H1190" s="72">
        <v>4790</v>
      </c>
      <c r="I1190" s="88">
        <f t="shared" si="565"/>
        <v>492172500</v>
      </c>
      <c r="J1190" s="92">
        <f t="shared" si="566"/>
        <v>1968690000</v>
      </c>
      <c r="K1190" s="67">
        <v>75</v>
      </c>
      <c r="L1190" s="68">
        <v>685</v>
      </c>
      <c r="M1190" s="68">
        <v>1080</v>
      </c>
      <c r="N1190" s="68">
        <v>914</v>
      </c>
      <c r="O1190" s="69">
        <v>297</v>
      </c>
      <c r="P1190" s="67">
        <v>2689237</v>
      </c>
      <c r="Q1190" s="68">
        <v>2192824</v>
      </c>
      <c r="R1190" s="68">
        <v>1283771</v>
      </c>
      <c r="S1190" s="68">
        <v>3017905</v>
      </c>
      <c r="T1190" s="69">
        <v>2502590</v>
      </c>
      <c r="U1190" s="102">
        <f t="shared" si="545"/>
        <v>35856.493333333332</v>
      </c>
      <c r="V1190" s="103">
        <f t="shared" si="546"/>
        <v>3201.2029197080292</v>
      </c>
      <c r="W1190" s="103">
        <f t="shared" si="547"/>
        <v>1188.6768518518518</v>
      </c>
      <c r="X1190" s="103">
        <f t="shared" si="548"/>
        <v>3301.8654266958424</v>
      </c>
      <c r="Y1190" s="92">
        <f t="shared" si="549"/>
        <v>8426.228956228957</v>
      </c>
      <c r="Z1190" s="102">
        <f>Coverages!$C$10*G1190</f>
        <v>269437500</v>
      </c>
      <c r="AA1190" s="103">
        <f>Coverages!$C$12*G1190</f>
        <v>35925000</v>
      </c>
      <c r="AB1190" s="103">
        <f>Coverages!$C$14*G1190</f>
        <v>179625000</v>
      </c>
      <c r="AC1190" s="103">
        <f>Coverages!$C$16*G1190</f>
        <v>3592500</v>
      </c>
      <c r="AD1190" s="92">
        <f>Coverages!$C$18*G1190</f>
        <v>3592500</v>
      </c>
      <c r="AE1190" s="106">
        <f t="shared" si="567"/>
        <v>6.2630480167014613E-2</v>
      </c>
      <c r="AF1190" s="107">
        <f t="shared" si="550"/>
        <v>0.57202505219206679</v>
      </c>
      <c r="AG1190" s="107">
        <f t="shared" si="551"/>
        <v>0.90187891440501045</v>
      </c>
      <c r="AH1190" s="107">
        <f t="shared" si="552"/>
        <v>0.76325678496868476</v>
      </c>
      <c r="AI1190" s="108">
        <f t="shared" si="553"/>
        <v>0.24801670146137786</v>
      </c>
      <c r="AJ1190" s="106">
        <f t="shared" si="574"/>
        <v>7.8944705046125968E-2</v>
      </c>
      <c r="AK1190" s="107">
        <f t="shared" si="568"/>
        <v>0.60533967177875014</v>
      </c>
      <c r="AL1190" s="107">
        <f t="shared" si="569"/>
        <v>0.92190856848600478</v>
      </c>
      <c r="AM1190" s="107">
        <f t="shared" si="570"/>
        <v>0.79187827684838719</v>
      </c>
      <c r="AN1190" s="108">
        <f t="shared" si="571"/>
        <v>0.27709458020149319</v>
      </c>
      <c r="AO1190" s="102">
        <f t="shared" si="572"/>
        <v>2245.7093945720248</v>
      </c>
      <c r="AP1190" s="103">
        <f t="shared" si="554"/>
        <v>1831.1682672233821</v>
      </c>
      <c r="AQ1190" s="103">
        <f t="shared" si="555"/>
        <v>1072.0425887265135</v>
      </c>
      <c r="AR1190" s="103">
        <f t="shared" si="556"/>
        <v>2520.171189979123</v>
      </c>
      <c r="AS1190" s="92">
        <f t="shared" si="557"/>
        <v>2089.8455114822546</v>
      </c>
      <c r="AT1190" s="102">
        <f t="shared" si="573"/>
        <v>2252.8054756720362</v>
      </c>
      <c r="AU1190" s="103">
        <f t="shared" si="558"/>
        <v>1836.9544649226002</v>
      </c>
      <c r="AV1190" s="103">
        <f t="shared" si="559"/>
        <v>1075.4300711722194</v>
      </c>
      <c r="AW1190" s="103">
        <f t="shared" si="560"/>
        <v>2528.1345262831119</v>
      </c>
      <c r="AX1190" s="92">
        <f t="shared" si="561"/>
        <v>2096.4490877382996</v>
      </c>
    </row>
    <row r="1191" spans="1:50" x14ac:dyDescent="0.2">
      <c r="A1191" s="85" t="str">
        <f t="shared" si="562"/>
        <v>2009_4</v>
      </c>
      <c r="B1191" s="59">
        <v>2009</v>
      </c>
      <c r="C1191" s="59">
        <v>4</v>
      </c>
      <c r="D1191" s="83" t="str">
        <f t="shared" si="563"/>
        <v>SSL_Commercial</v>
      </c>
      <c r="E1191" s="70" t="s">
        <v>33</v>
      </c>
      <c r="F1191" s="71" t="s">
        <v>41</v>
      </c>
      <c r="G1191" s="88">
        <f t="shared" si="564"/>
        <v>597.25</v>
      </c>
      <c r="H1191" s="72">
        <v>2389</v>
      </c>
      <c r="I1191" s="88">
        <f t="shared" si="565"/>
        <v>245469750</v>
      </c>
      <c r="J1191" s="92">
        <f t="shared" si="566"/>
        <v>981879000</v>
      </c>
      <c r="K1191" s="67">
        <v>83</v>
      </c>
      <c r="L1191" s="68">
        <v>260</v>
      </c>
      <c r="M1191" s="68">
        <v>873</v>
      </c>
      <c r="N1191" s="68">
        <v>315</v>
      </c>
      <c r="O1191" s="69">
        <v>99</v>
      </c>
      <c r="P1191" s="67">
        <v>994079</v>
      </c>
      <c r="Q1191" s="68">
        <v>745523</v>
      </c>
      <c r="R1191" s="68">
        <v>865237</v>
      </c>
      <c r="S1191" s="68">
        <v>945423</v>
      </c>
      <c r="T1191" s="69">
        <v>205087</v>
      </c>
      <c r="U1191" s="102">
        <f t="shared" si="545"/>
        <v>11976.855421686747</v>
      </c>
      <c r="V1191" s="103">
        <f t="shared" si="546"/>
        <v>2867.396153846154</v>
      </c>
      <c r="W1191" s="103">
        <f t="shared" si="547"/>
        <v>991.10767468499432</v>
      </c>
      <c r="X1191" s="103">
        <f t="shared" si="548"/>
        <v>3001.3428571428572</v>
      </c>
      <c r="Y1191" s="92">
        <f t="shared" si="549"/>
        <v>2071.5858585858587</v>
      </c>
      <c r="Z1191" s="102">
        <f>Coverages!$C$10*G1191</f>
        <v>134381250</v>
      </c>
      <c r="AA1191" s="103">
        <f>Coverages!$C$12*G1191</f>
        <v>17917500</v>
      </c>
      <c r="AB1191" s="103">
        <f>Coverages!$C$14*G1191</f>
        <v>89587500</v>
      </c>
      <c r="AC1191" s="103">
        <f>Coverages!$C$16*G1191</f>
        <v>1791750</v>
      </c>
      <c r="AD1191" s="92">
        <f>Coverages!$C$18*G1191</f>
        <v>1791750</v>
      </c>
      <c r="AE1191" s="106">
        <f t="shared" si="567"/>
        <v>0.13897028045207199</v>
      </c>
      <c r="AF1191" s="107">
        <f t="shared" si="550"/>
        <v>0.43532858936793639</v>
      </c>
      <c r="AG1191" s="107">
        <f t="shared" si="551"/>
        <v>1.4616994558392633</v>
      </c>
      <c r="AH1191" s="107">
        <f t="shared" si="552"/>
        <v>0.52741732942653829</v>
      </c>
      <c r="AI1191" s="108">
        <f t="shared" si="553"/>
        <v>0.16575973210548348</v>
      </c>
      <c r="AJ1191" s="106">
        <f t="shared" si="574"/>
        <v>0.17195006998375806</v>
      </c>
      <c r="AK1191" s="107">
        <f t="shared" si="568"/>
        <v>0.48259845159960019</v>
      </c>
      <c r="AL1191" s="107">
        <f t="shared" si="569"/>
        <v>1.5400219602408156</v>
      </c>
      <c r="AM1191" s="107">
        <f t="shared" si="570"/>
        <v>0.57501590273032055</v>
      </c>
      <c r="AN1191" s="108">
        <f t="shared" si="571"/>
        <v>0.20121354385492299</v>
      </c>
      <c r="AO1191" s="102">
        <f t="shared" si="572"/>
        <v>1664.4269568857262</v>
      </c>
      <c r="AP1191" s="103">
        <f t="shared" si="554"/>
        <v>1248.2595228128923</v>
      </c>
      <c r="AQ1191" s="103">
        <f t="shared" si="555"/>
        <v>1448.7015487651738</v>
      </c>
      <c r="AR1191" s="103">
        <f t="shared" si="556"/>
        <v>1582.960234407702</v>
      </c>
      <c r="AS1191" s="92">
        <f t="shared" si="557"/>
        <v>343.3855169526999</v>
      </c>
      <c r="AT1191" s="102">
        <f t="shared" si="573"/>
        <v>1669.6862788174303</v>
      </c>
      <c r="AU1191" s="103">
        <f t="shared" si="558"/>
        <v>1252.2038224756855</v>
      </c>
      <c r="AV1191" s="103">
        <f t="shared" si="559"/>
        <v>1453.2792130456</v>
      </c>
      <c r="AW1191" s="103">
        <f t="shared" si="560"/>
        <v>1587.9621345772434</v>
      </c>
      <c r="AX1191" s="92">
        <f t="shared" si="561"/>
        <v>344.47056004988576</v>
      </c>
    </row>
    <row r="1192" spans="1:50" x14ac:dyDescent="0.2">
      <c r="A1192" s="85" t="str">
        <f t="shared" si="562"/>
        <v>2009_4</v>
      </c>
      <c r="B1192" s="59">
        <v>2009</v>
      </c>
      <c r="C1192" s="59">
        <v>4</v>
      </c>
      <c r="D1192" s="83" t="str">
        <f t="shared" si="563"/>
        <v>SSH_Commercial</v>
      </c>
      <c r="E1192" s="70" t="s">
        <v>34</v>
      </c>
      <c r="F1192" s="71" t="s">
        <v>41</v>
      </c>
      <c r="G1192" s="88">
        <f t="shared" si="564"/>
        <v>504.5</v>
      </c>
      <c r="H1192" s="72">
        <v>2018</v>
      </c>
      <c r="I1192" s="88">
        <f t="shared" si="565"/>
        <v>207349500</v>
      </c>
      <c r="J1192" s="92">
        <f t="shared" si="566"/>
        <v>829398000</v>
      </c>
      <c r="K1192" s="67">
        <v>62</v>
      </c>
      <c r="L1192" s="68">
        <v>317</v>
      </c>
      <c r="M1192" s="68">
        <v>527</v>
      </c>
      <c r="N1192" s="68">
        <v>413</v>
      </c>
      <c r="O1192" s="69">
        <v>74</v>
      </c>
      <c r="P1192" s="67">
        <v>861781</v>
      </c>
      <c r="Q1192" s="68">
        <v>1117647</v>
      </c>
      <c r="R1192" s="68">
        <v>561280</v>
      </c>
      <c r="S1192" s="68">
        <v>1733705</v>
      </c>
      <c r="T1192" s="69">
        <v>266524</v>
      </c>
      <c r="U1192" s="102">
        <f t="shared" si="545"/>
        <v>13899.693548387097</v>
      </c>
      <c r="V1192" s="103">
        <f t="shared" si="546"/>
        <v>3525.7003154574131</v>
      </c>
      <c r="W1192" s="103">
        <f t="shared" si="547"/>
        <v>1065.0474383301707</v>
      </c>
      <c r="X1192" s="103">
        <f t="shared" si="548"/>
        <v>4197.8329297820819</v>
      </c>
      <c r="Y1192" s="92">
        <f t="shared" si="549"/>
        <v>3601.6756756756758</v>
      </c>
      <c r="Z1192" s="102">
        <f>Coverages!$C$10*G1192</f>
        <v>113512500</v>
      </c>
      <c r="AA1192" s="103">
        <f>Coverages!$C$12*G1192</f>
        <v>15135000</v>
      </c>
      <c r="AB1192" s="103">
        <f>Coverages!$C$14*G1192</f>
        <v>75675000</v>
      </c>
      <c r="AC1192" s="103">
        <f>Coverages!$C$16*G1192</f>
        <v>1513500</v>
      </c>
      <c r="AD1192" s="92">
        <f>Coverages!$C$18*G1192</f>
        <v>1513500</v>
      </c>
      <c r="AE1192" s="106">
        <f t="shared" si="567"/>
        <v>0.12289395441030723</v>
      </c>
      <c r="AF1192" s="107">
        <f t="shared" si="550"/>
        <v>0.62834489593657084</v>
      </c>
      <c r="AG1192" s="107">
        <f t="shared" si="551"/>
        <v>1.0445986124876114</v>
      </c>
      <c r="AH1192" s="107">
        <f t="shared" si="552"/>
        <v>0.81863230921704655</v>
      </c>
      <c r="AI1192" s="108">
        <f t="shared" si="553"/>
        <v>0.1466798810703667</v>
      </c>
      <c r="AJ1192" s="106">
        <f t="shared" si="574"/>
        <v>0.15695175885022011</v>
      </c>
      <c r="AK1192" s="107">
        <f t="shared" si="568"/>
        <v>0.67847451822036031</v>
      </c>
      <c r="AL1192" s="107">
        <f t="shared" si="569"/>
        <v>1.0669889547243874</v>
      </c>
      <c r="AM1192" s="107">
        <f t="shared" si="570"/>
        <v>0.85860374403658701</v>
      </c>
      <c r="AN1192" s="108">
        <f t="shared" si="571"/>
        <v>0.18337992659104557</v>
      </c>
      <c r="AO1192" s="102">
        <f t="shared" si="572"/>
        <v>1708.1883052527255</v>
      </c>
      <c r="AP1192" s="103">
        <f t="shared" si="554"/>
        <v>2215.3557978196236</v>
      </c>
      <c r="AQ1192" s="103">
        <f t="shared" si="555"/>
        <v>1112.5470763131814</v>
      </c>
      <c r="AR1192" s="103">
        <f t="shared" si="556"/>
        <v>3436.4816650148664</v>
      </c>
      <c r="AS1192" s="92">
        <f t="shared" si="557"/>
        <v>528.29335976214077</v>
      </c>
      <c r="AT1192" s="102">
        <f t="shared" si="573"/>
        <v>1713.5859060186406</v>
      </c>
      <c r="AU1192" s="103">
        <f t="shared" si="558"/>
        <v>2222.3559664276836</v>
      </c>
      <c r="AV1192" s="103">
        <f t="shared" si="559"/>
        <v>1116.0625464359769</v>
      </c>
      <c r="AW1192" s="103">
        <f t="shared" si="560"/>
        <v>3447.3403952907379</v>
      </c>
      <c r="AX1192" s="92">
        <f t="shared" si="561"/>
        <v>529.96268195250559</v>
      </c>
    </row>
    <row r="1193" spans="1:50" x14ac:dyDescent="0.2">
      <c r="A1193" s="85" t="str">
        <f t="shared" si="562"/>
        <v>2009_4</v>
      </c>
      <c r="B1193" s="59">
        <v>2009</v>
      </c>
      <c r="C1193" s="59">
        <v>4</v>
      </c>
      <c r="D1193" s="83" t="str">
        <f t="shared" si="563"/>
        <v>MMH_Commercial</v>
      </c>
      <c r="E1193" s="70" t="s">
        <v>35</v>
      </c>
      <c r="F1193" s="71" t="s">
        <v>41</v>
      </c>
      <c r="G1193" s="88">
        <f t="shared" si="564"/>
        <v>1017.25</v>
      </c>
      <c r="H1193" s="72">
        <v>4069</v>
      </c>
      <c r="I1193" s="88">
        <f t="shared" si="565"/>
        <v>418089750</v>
      </c>
      <c r="J1193" s="92">
        <f t="shared" si="566"/>
        <v>1672359000</v>
      </c>
      <c r="K1193" s="67">
        <v>177</v>
      </c>
      <c r="L1193" s="68">
        <v>624</v>
      </c>
      <c r="M1193" s="68">
        <v>871</v>
      </c>
      <c r="N1193" s="68">
        <v>849</v>
      </c>
      <c r="O1193" s="69">
        <v>275</v>
      </c>
      <c r="P1193" s="67">
        <v>2050852</v>
      </c>
      <c r="Q1193" s="68">
        <v>1797979</v>
      </c>
      <c r="R1193" s="68">
        <v>1143249</v>
      </c>
      <c r="S1193" s="68">
        <v>2395359</v>
      </c>
      <c r="T1193" s="69">
        <v>720271</v>
      </c>
      <c r="U1193" s="102">
        <f t="shared" si="545"/>
        <v>11586.734463276836</v>
      </c>
      <c r="V1193" s="103">
        <f t="shared" si="546"/>
        <v>2881.3766025641025</v>
      </c>
      <c r="W1193" s="103">
        <f t="shared" si="547"/>
        <v>1312.5706084959816</v>
      </c>
      <c r="X1193" s="103">
        <f t="shared" si="548"/>
        <v>2821.3886925795055</v>
      </c>
      <c r="Y1193" s="92">
        <f t="shared" si="549"/>
        <v>2619.1672727272726</v>
      </c>
      <c r="Z1193" s="102">
        <f>Coverages!$C$10*G1193</f>
        <v>228881250</v>
      </c>
      <c r="AA1193" s="103">
        <f>Coverages!$C$12*G1193</f>
        <v>30517500</v>
      </c>
      <c r="AB1193" s="103">
        <f>Coverages!$C$14*G1193</f>
        <v>152587500</v>
      </c>
      <c r="AC1193" s="103">
        <f>Coverages!$C$16*G1193</f>
        <v>3051750</v>
      </c>
      <c r="AD1193" s="92">
        <f>Coverages!$C$18*G1193</f>
        <v>3051750</v>
      </c>
      <c r="AE1193" s="106">
        <f t="shared" si="567"/>
        <v>0.17399852543622513</v>
      </c>
      <c r="AF1193" s="107">
        <f t="shared" si="550"/>
        <v>0.61341853035143767</v>
      </c>
      <c r="AG1193" s="107">
        <f t="shared" si="551"/>
        <v>0.85623003194888181</v>
      </c>
      <c r="AH1193" s="107">
        <f t="shared" si="552"/>
        <v>0.83460309658392728</v>
      </c>
      <c r="AI1193" s="108">
        <f t="shared" si="553"/>
        <v>0.27033669206193167</v>
      </c>
      <c r="AJ1193" s="106">
        <f t="shared" si="574"/>
        <v>0.2016937739817283</v>
      </c>
      <c r="AK1193" s="107">
        <f t="shared" si="568"/>
        <v>0.64899321293189383</v>
      </c>
      <c r="AL1193" s="107">
        <f t="shared" si="569"/>
        <v>0.88186137646585527</v>
      </c>
      <c r="AM1193" s="107">
        <f t="shared" si="570"/>
        <v>0.86174534086291688</v>
      </c>
      <c r="AN1193" s="108">
        <f t="shared" si="571"/>
        <v>0.30278229307281002</v>
      </c>
      <c r="AO1193" s="102">
        <f t="shared" si="572"/>
        <v>2016.0747112312608</v>
      </c>
      <c r="AP1193" s="103">
        <f t="shared" si="554"/>
        <v>1767.4898009338904</v>
      </c>
      <c r="AQ1193" s="103">
        <f t="shared" si="555"/>
        <v>1123.8623740476776</v>
      </c>
      <c r="AR1193" s="103">
        <f t="shared" si="556"/>
        <v>2354.7397394937329</v>
      </c>
      <c r="AS1193" s="92">
        <f t="shared" si="557"/>
        <v>708.05701646596219</v>
      </c>
      <c r="AT1193" s="102">
        <f t="shared" si="573"/>
        <v>2022.4451836036694</v>
      </c>
      <c r="AU1193" s="103">
        <f t="shared" si="558"/>
        <v>1773.0747849042943</v>
      </c>
      <c r="AV1193" s="103">
        <f t="shared" si="559"/>
        <v>1127.4135986944507</v>
      </c>
      <c r="AW1193" s="103">
        <f t="shared" si="560"/>
        <v>2362.1803389770212</v>
      </c>
      <c r="AX1193" s="92">
        <f t="shared" si="561"/>
        <v>710.29436294739878</v>
      </c>
    </row>
    <row r="1194" spans="1:50" x14ac:dyDescent="0.2">
      <c r="A1194" s="85" t="str">
        <f t="shared" si="562"/>
        <v>2009_4</v>
      </c>
      <c r="B1194" s="59">
        <v>2009</v>
      </c>
      <c r="C1194" s="59">
        <v>4</v>
      </c>
      <c r="D1194" s="83" t="str">
        <f t="shared" si="563"/>
        <v>SYA_Commercial</v>
      </c>
      <c r="E1194" s="70" t="s">
        <v>36</v>
      </c>
      <c r="F1194" s="71" t="s">
        <v>41</v>
      </c>
      <c r="G1194" s="88">
        <f t="shared" si="564"/>
        <v>299.25</v>
      </c>
      <c r="H1194" s="72">
        <v>1197</v>
      </c>
      <c r="I1194" s="88">
        <f t="shared" si="565"/>
        <v>122991750</v>
      </c>
      <c r="J1194" s="92">
        <f t="shared" si="566"/>
        <v>491967000</v>
      </c>
      <c r="K1194" s="67">
        <v>50</v>
      </c>
      <c r="L1194" s="68">
        <v>194</v>
      </c>
      <c r="M1194" s="68">
        <v>200</v>
      </c>
      <c r="N1194" s="68">
        <v>322</v>
      </c>
      <c r="O1194" s="69">
        <v>150</v>
      </c>
      <c r="P1194" s="67">
        <v>811753</v>
      </c>
      <c r="Q1194" s="68">
        <v>708006</v>
      </c>
      <c r="R1194" s="68">
        <v>176335</v>
      </c>
      <c r="S1194" s="68">
        <v>1117351</v>
      </c>
      <c r="T1194" s="69">
        <v>702280</v>
      </c>
      <c r="U1194" s="102">
        <f t="shared" si="545"/>
        <v>16235.06</v>
      </c>
      <c r="V1194" s="103">
        <f t="shared" si="546"/>
        <v>3649.5154639175257</v>
      </c>
      <c r="W1194" s="103">
        <f t="shared" si="547"/>
        <v>881.67499999999995</v>
      </c>
      <c r="X1194" s="103">
        <f t="shared" si="548"/>
        <v>3470.0341614906833</v>
      </c>
      <c r="Y1194" s="92">
        <f t="shared" si="549"/>
        <v>4681.8666666666668</v>
      </c>
      <c r="Z1194" s="102">
        <f>Coverages!$C$10*G1194</f>
        <v>67331250</v>
      </c>
      <c r="AA1194" s="103">
        <f>Coverages!$C$12*G1194</f>
        <v>8977500</v>
      </c>
      <c r="AB1194" s="103">
        <f>Coverages!$C$14*G1194</f>
        <v>44887500</v>
      </c>
      <c r="AC1194" s="103">
        <f>Coverages!$C$16*G1194</f>
        <v>897750</v>
      </c>
      <c r="AD1194" s="92">
        <f>Coverages!$C$18*G1194</f>
        <v>897750</v>
      </c>
      <c r="AE1194" s="106">
        <f t="shared" si="567"/>
        <v>0.16708437761069339</v>
      </c>
      <c r="AF1194" s="107">
        <f t="shared" si="550"/>
        <v>0.64828738512949036</v>
      </c>
      <c r="AG1194" s="107">
        <f t="shared" si="551"/>
        <v>0.66833751044277356</v>
      </c>
      <c r="AH1194" s="107">
        <f t="shared" si="552"/>
        <v>1.0760233918128654</v>
      </c>
      <c r="AI1194" s="108">
        <f t="shared" si="553"/>
        <v>0.50125313283208017</v>
      </c>
      <c r="AJ1194" s="106">
        <f t="shared" si="574"/>
        <v>0.2173310456486145</v>
      </c>
      <c r="AK1194" s="107">
        <f t="shared" si="568"/>
        <v>0.71260302572196943</v>
      </c>
      <c r="AL1194" s="107">
        <f t="shared" si="569"/>
        <v>0.73175147973169952</v>
      </c>
      <c r="AM1194" s="107">
        <f t="shared" si="570"/>
        <v>1.114546677263808</v>
      </c>
      <c r="AN1194" s="108">
        <f t="shared" si="571"/>
        <v>0.56859846228707256</v>
      </c>
      <c r="AO1194" s="102">
        <f t="shared" si="572"/>
        <v>2712.624895572264</v>
      </c>
      <c r="AP1194" s="103">
        <f t="shared" si="554"/>
        <v>2365.9348370927319</v>
      </c>
      <c r="AQ1194" s="103">
        <f t="shared" si="555"/>
        <v>589.25647451963243</v>
      </c>
      <c r="AR1194" s="103">
        <f t="shared" si="556"/>
        <v>3733.8379281537177</v>
      </c>
      <c r="AS1194" s="92">
        <f t="shared" si="557"/>
        <v>2346.8003341687554</v>
      </c>
      <c r="AT1194" s="102">
        <f t="shared" si="573"/>
        <v>2721.1963546842117</v>
      </c>
      <c r="AU1194" s="103">
        <f t="shared" si="558"/>
        <v>2373.4108112868694</v>
      </c>
      <c r="AV1194" s="103">
        <f t="shared" si="559"/>
        <v>591.11843036396601</v>
      </c>
      <c r="AW1194" s="103">
        <f t="shared" si="560"/>
        <v>3745.6362564755027</v>
      </c>
      <c r="AX1194" s="92">
        <f t="shared" si="561"/>
        <v>2354.215846406023</v>
      </c>
    </row>
    <row r="1195" spans="1:50" x14ac:dyDescent="0.2">
      <c r="A1195" s="85" t="str">
        <f t="shared" si="562"/>
        <v>2009_4</v>
      </c>
      <c r="B1195" s="59">
        <v>2009</v>
      </c>
      <c r="C1195" s="59">
        <v>4</v>
      </c>
      <c r="D1195" s="83" t="str">
        <f t="shared" si="563"/>
        <v>LSH_Commercial</v>
      </c>
      <c r="E1195" s="70" t="s">
        <v>37</v>
      </c>
      <c r="F1195" s="71" t="s">
        <v>41</v>
      </c>
      <c r="G1195" s="88">
        <f t="shared" si="564"/>
        <v>458</v>
      </c>
      <c r="H1195" s="72">
        <v>1832</v>
      </c>
      <c r="I1195" s="88">
        <f t="shared" si="565"/>
        <v>188238000</v>
      </c>
      <c r="J1195" s="92">
        <f t="shared" si="566"/>
        <v>752952000</v>
      </c>
      <c r="K1195" s="67">
        <v>84</v>
      </c>
      <c r="L1195" s="68">
        <v>355</v>
      </c>
      <c r="M1195" s="68">
        <v>521</v>
      </c>
      <c r="N1195" s="68">
        <v>363</v>
      </c>
      <c r="O1195" s="69">
        <v>290</v>
      </c>
      <c r="P1195" s="67">
        <v>1446146</v>
      </c>
      <c r="Q1195" s="68">
        <v>1025628</v>
      </c>
      <c r="R1195" s="68">
        <v>596900</v>
      </c>
      <c r="S1195" s="68">
        <v>1130993</v>
      </c>
      <c r="T1195" s="69">
        <v>1498919</v>
      </c>
      <c r="U1195" s="102">
        <f t="shared" si="545"/>
        <v>17216.023809523809</v>
      </c>
      <c r="V1195" s="103">
        <f t="shared" si="546"/>
        <v>2889.092957746479</v>
      </c>
      <c r="W1195" s="103">
        <f t="shared" si="547"/>
        <v>1145.6813819577735</v>
      </c>
      <c r="X1195" s="103">
        <f t="shared" si="548"/>
        <v>3115.6831955922867</v>
      </c>
      <c r="Y1195" s="92">
        <f t="shared" si="549"/>
        <v>5168.686206896552</v>
      </c>
      <c r="Z1195" s="102">
        <f>Coverages!$C$10*G1195</f>
        <v>103050000</v>
      </c>
      <c r="AA1195" s="103">
        <f>Coverages!$C$12*G1195</f>
        <v>13740000</v>
      </c>
      <c r="AB1195" s="103">
        <f>Coverages!$C$14*G1195</f>
        <v>68700000</v>
      </c>
      <c r="AC1195" s="103">
        <f>Coverages!$C$16*G1195</f>
        <v>1374000</v>
      </c>
      <c r="AD1195" s="92">
        <f>Coverages!$C$18*G1195</f>
        <v>1374000</v>
      </c>
      <c r="AE1195" s="106">
        <f t="shared" si="567"/>
        <v>0.18340611353711792</v>
      </c>
      <c r="AF1195" s="107">
        <f t="shared" si="550"/>
        <v>0.77510917030567683</v>
      </c>
      <c r="AG1195" s="107">
        <f t="shared" si="551"/>
        <v>1.1375545851528384</v>
      </c>
      <c r="AH1195" s="107">
        <f t="shared" si="552"/>
        <v>0.79257641921397382</v>
      </c>
      <c r="AI1195" s="108">
        <f t="shared" si="553"/>
        <v>0.63318777292576423</v>
      </c>
      <c r="AJ1195" s="106">
        <f t="shared" si="574"/>
        <v>0.22554015789636897</v>
      </c>
      <c r="AK1195" s="107">
        <f t="shared" si="568"/>
        <v>0.82056509458191507</v>
      </c>
      <c r="AL1195" s="107">
        <f t="shared" si="569"/>
        <v>1.1806218053064097</v>
      </c>
      <c r="AM1195" s="107">
        <f t="shared" si="570"/>
        <v>0.83672053468804097</v>
      </c>
      <c r="AN1195" s="108">
        <f t="shared" si="571"/>
        <v>0.6856578067102499</v>
      </c>
      <c r="AO1195" s="102">
        <f t="shared" si="572"/>
        <v>3157.524017467249</v>
      </c>
      <c r="AP1195" s="103">
        <f t="shared" si="554"/>
        <v>2239.3624454148471</v>
      </c>
      <c r="AQ1195" s="103">
        <f t="shared" si="555"/>
        <v>1303.2751091703058</v>
      </c>
      <c r="AR1195" s="103">
        <f t="shared" si="556"/>
        <v>2469.4170305676857</v>
      </c>
      <c r="AS1195" s="92">
        <f t="shared" si="557"/>
        <v>3272.7489082969432</v>
      </c>
      <c r="AT1195" s="102">
        <f t="shared" si="573"/>
        <v>3167.5012863682646</v>
      </c>
      <c r="AU1195" s="103">
        <f t="shared" si="558"/>
        <v>2246.4384711746325</v>
      </c>
      <c r="AV1195" s="103">
        <f t="shared" si="559"/>
        <v>1307.3932492523004</v>
      </c>
      <c r="AW1195" s="103">
        <f t="shared" si="560"/>
        <v>2477.2199918773781</v>
      </c>
      <c r="AX1195" s="92">
        <f t="shared" si="561"/>
        <v>3283.0902693516646</v>
      </c>
    </row>
    <row r="1196" spans="1:50" x14ac:dyDescent="0.2">
      <c r="A1196" s="85" t="str">
        <f t="shared" si="562"/>
        <v>2009_4</v>
      </c>
      <c r="B1196" s="59">
        <v>2009</v>
      </c>
      <c r="C1196" s="59">
        <v>4</v>
      </c>
      <c r="D1196" s="83" t="str">
        <f t="shared" si="563"/>
        <v>SYH_Commercial</v>
      </c>
      <c r="E1196" s="70" t="s">
        <v>38</v>
      </c>
      <c r="F1196" s="71" t="s">
        <v>41</v>
      </c>
      <c r="G1196" s="88">
        <f t="shared" si="564"/>
        <v>239</v>
      </c>
      <c r="H1196" s="72">
        <v>956</v>
      </c>
      <c r="I1196" s="88">
        <f t="shared" si="565"/>
        <v>98229000</v>
      </c>
      <c r="J1196" s="92">
        <f t="shared" si="566"/>
        <v>392916000</v>
      </c>
      <c r="K1196" s="67">
        <v>47</v>
      </c>
      <c r="L1196" s="68">
        <v>182</v>
      </c>
      <c r="M1196" s="68">
        <v>160</v>
      </c>
      <c r="N1196" s="68">
        <v>257</v>
      </c>
      <c r="O1196" s="69">
        <v>10</v>
      </c>
      <c r="P1196" s="67">
        <v>528927</v>
      </c>
      <c r="Q1196" s="68">
        <v>440451</v>
      </c>
      <c r="R1196" s="68">
        <v>259465</v>
      </c>
      <c r="S1196" s="68">
        <v>647427</v>
      </c>
      <c r="T1196" s="69">
        <v>63197</v>
      </c>
      <c r="U1196" s="102">
        <f t="shared" si="545"/>
        <v>11253.765957446809</v>
      </c>
      <c r="V1196" s="103">
        <f t="shared" si="546"/>
        <v>2420.0604395604396</v>
      </c>
      <c r="W1196" s="103">
        <f t="shared" si="547"/>
        <v>1621.65625</v>
      </c>
      <c r="X1196" s="103">
        <f t="shared" si="548"/>
        <v>2519.1712062256811</v>
      </c>
      <c r="Y1196" s="92">
        <f t="shared" si="549"/>
        <v>6319.7</v>
      </c>
      <c r="Z1196" s="102">
        <f>Coverages!$C$10*G1196</f>
        <v>53775000</v>
      </c>
      <c r="AA1196" s="103">
        <f>Coverages!$C$12*G1196</f>
        <v>7170000</v>
      </c>
      <c r="AB1196" s="103">
        <f>Coverages!$C$14*G1196</f>
        <v>35850000</v>
      </c>
      <c r="AC1196" s="103">
        <f>Coverages!$C$16*G1196</f>
        <v>717000</v>
      </c>
      <c r="AD1196" s="92">
        <f>Coverages!$C$18*G1196</f>
        <v>717000</v>
      </c>
      <c r="AE1196" s="106">
        <f t="shared" si="567"/>
        <v>0.19665271966527198</v>
      </c>
      <c r="AF1196" s="107">
        <f t="shared" si="550"/>
        <v>0.7615062761506276</v>
      </c>
      <c r="AG1196" s="107">
        <f t="shared" si="551"/>
        <v>0.66945606694560666</v>
      </c>
      <c r="AH1196" s="107">
        <f t="shared" si="552"/>
        <v>1.0753138075313808</v>
      </c>
      <c r="AI1196" s="108">
        <f t="shared" si="553"/>
        <v>4.1841004184100417E-2</v>
      </c>
      <c r="AJ1196" s="106">
        <f t="shared" si="574"/>
        <v>0.25655710453031577</v>
      </c>
      <c r="AK1196" s="107">
        <f t="shared" si="568"/>
        <v>0.82573542863163529</v>
      </c>
      <c r="AL1196" s="107">
        <f t="shared" si="569"/>
        <v>0.74035384206583132</v>
      </c>
      <c r="AM1196" s="107">
        <f t="shared" si="570"/>
        <v>1.1182043840424507</v>
      </c>
      <c r="AN1196" s="108">
        <f t="shared" si="571"/>
        <v>7.2018056152449106E-2</v>
      </c>
      <c r="AO1196" s="102">
        <f t="shared" si="572"/>
        <v>2213.0836820083682</v>
      </c>
      <c r="AP1196" s="103">
        <f t="shared" si="554"/>
        <v>1842.8912133891213</v>
      </c>
      <c r="AQ1196" s="103">
        <f t="shared" si="555"/>
        <v>1085.6276150627616</v>
      </c>
      <c r="AR1196" s="103">
        <f t="shared" si="556"/>
        <v>2708.899581589958</v>
      </c>
      <c r="AS1196" s="92">
        <f t="shared" si="557"/>
        <v>264.42259414225941</v>
      </c>
      <c r="AT1196" s="102">
        <f t="shared" si="573"/>
        <v>2220.0766710952917</v>
      </c>
      <c r="AU1196" s="103">
        <f t="shared" si="558"/>
        <v>1848.7144537159045</v>
      </c>
      <c r="AV1196" s="103">
        <f t="shared" si="559"/>
        <v>1089.0580240103832</v>
      </c>
      <c r="AW1196" s="103">
        <f t="shared" si="560"/>
        <v>2717.4592693078844</v>
      </c>
      <c r="AX1196" s="92">
        <f t="shared" si="561"/>
        <v>265.25812708220445</v>
      </c>
    </row>
    <row r="1197" spans="1:50" x14ac:dyDescent="0.2">
      <c r="A1197" s="85" t="str">
        <f t="shared" si="562"/>
        <v>2009_4</v>
      </c>
      <c r="B1197" s="59">
        <v>2009</v>
      </c>
      <c r="C1197" s="59">
        <v>4</v>
      </c>
      <c r="D1197" s="83" t="str">
        <f t="shared" si="563"/>
        <v>MSH_Commercial</v>
      </c>
      <c r="E1197" s="70" t="s">
        <v>39</v>
      </c>
      <c r="F1197" s="71" t="s">
        <v>41</v>
      </c>
      <c r="G1197" s="88">
        <f t="shared" si="564"/>
        <v>1173.75</v>
      </c>
      <c r="H1197" s="72">
        <v>4695</v>
      </c>
      <c r="I1197" s="88">
        <f t="shared" si="565"/>
        <v>482411250</v>
      </c>
      <c r="J1197" s="92">
        <f t="shared" si="566"/>
        <v>1929645000</v>
      </c>
      <c r="K1197" s="67">
        <v>239</v>
      </c>
      <c r="L1197" s="68">
        <v>904</v>
      </c>
      <c r="M1197" s="68">
        <v>1992</v>
      </c>
      <c r="N1197" s="68">
        <v>1018</v>
      </c>
      <c r="O1197" s="69">
        <v>144</v>
      </c>
      <c r="P1197" s="67">
        <v>3126652</v>
      </c>
      <c r="Q1197" s="68">
        <v>2357687</v>
      </c>
      <c r="R1197" s="68">
        <v>1787250</v>
      </c>
      <c r="S1197" s="68">
        <v>2866748</v>
      </c>
      <c r="T1197" s="69">
        <v>644494</v>
      </c>
      <c r="U1197" s="102">
        <f t="shared" si="545"/>
        <v>13082.225941422594</v>
      </c>
      <c r="V1197" s="103">
        <f t="shared" si="546"/>
        <v>2608.0608407079644</v>
      </c>
      <c r="W1197" s="103">
        <f t="shared" si="547"/>
        <v>897.21385542168673</v>
      </c>
      <c r="X1197" s="103">
        <f t="shared" si="548"/>
        <v>2816.0589390962673</v>
      </c>
      <c r="Y1197" s="92">
        <f t="shared" si="549"/>
        <v>4475.6527777777774</v>
      </c>
      <c r="Z1197" s="102">
        <f>Coverages!$C$10*G1197</f>
        <v>264093750</v>
      </c>
      <c r="AA1197" s="103">
        <f>Coverages!$C$12*G1197</f>
        <v>35212500</v>
      </c>
      <c r="AB1197" s="103">
        <f>Coverages!$C$14*G1197</f>
        <v>176062500</v>
      </c>
      <c r="AC1197" s="103">
        <f>Coverages!$C$16*G1197</f>
        <v>3521250</v>
      </c>
      <c r="AD1197" s="92">
        <f>Coverages!$C$18*G1197</f>
        <v>3521250</v>
      </c>
      <c r="AE1197" s="106">
        <f t="shared" si="567"/>
        <v>0.20362087326943556</v>
      </c>
      <c r="AF1197" s="107">
        <f t="shared" si="550"/>
        <v>0.77018104366347173</v>
      </c>
      <c r="AG1197" s="107">
        <f t="shared" si="551"/>
        <v>1.6971246006389777</v>
      </c>
      <c r="AH1197" s="107">
        <f t="shared" si="552"/>
        <v>0.86730564430244939</v>
      </c>
      <c r="AI1197" s="108">
        <f t="shared" si="553"/>
        <v>0.12268370607028754</v>
      </c>
      <c r="AJ1197" s="106">
        <f t="shared" si="574"/>
        <v>0.23100754148942501</v>
      </c>
      <c r="AK1197" s="107">
        <f t="shared" si="568"/>
        <v>0.79879365232715938</v>
      </c>
      <c r="AL1197" s="107">
        <f t="shared" si="569"/>
        <v>1.7710987853097131</v>
      </c>
      <c r="AM1197" s="107">
        <f t="shared" si="570"/>
        <v>0.89037738859833271</v>
      </c>
      <c r="AN1197" s="108">
        <f t="shared" si="571"/>
        <v>0.14499576557417151</v>
      </c>
      <c r="AO1197" s="102">
        <f t="shared" si="572"/>
        <v>2663.8142705005325</v>
      </c>
      <c r="AP1197" s="103">
        <f t="shared" si="554"/>
        <v>2008.6790202342918</v>
      </c>
      <c r="AQ1197" s="103">
        <f t="shared" si="555"/>
        <v>1522.6837060702876</v>
      </c>
      <c r="AR1197" s="103">
        <f t="shared" si="556"/>
        <v>2442.3838125665602</v>
      </c>
      <c r="AS1197" s="92">
        <f t="shared" si="557"/>
        <v>549.08966986155485</v>
      </c>
      <c r="AT1197" s="102">
        <f t="shared" si="573"/>
        <v>2672.2314958746297</v>
      </c>
      <c r="AU1197" s="103">
        <f t="shared" si="558"/>
        <v>2015.026123410654</v>
      </c>
      <c r="AV1197" s="103">
        <f t="shared" si="559"/>
        <v>1527.4951420887044</v>
      </c>
      <c r="AW1197" s="103">
        <f t="shared" si="560"/>
        <v>2450.1013532480119</v>
      </c>
      <c r="AX1197" s="92">
        <f t="shared" si="561"/>
        <v>550.82470505263257</v>
      </c>
    </row>
    <row r="1198" spans="1:50" x14ac:dyDescent="0.2">
      <c r="A1198" s="85" t="str">
        <f t="shared" si="562"/>
        <v>2009_4</v>
      </c>
      <c r="B1198" s="59">
        <v>2009</v>
      </c>
      <c r="C1198" s="59">
        <v>4</v>
      </c>
      <c r="D1198" s="83" t="str">
        <f t="shared" si="563"/>
        <v>SMH_Commercial</v>
      </c>
      <c r="E1198" s="70" t="s">
        <v>40</v>
      </c>
      <c r="F1198" s="71" t="s">
        <v>41</v>
      </c>
      <c r="G1198" s="88">
        <f t="shared" si="564"/>
        <v>522.75</v>
      </c>
      <c r="H1198" s="72">
        <v>2091</v>
      </c>
      <c r="I1198" s="88">
        <f t="shared" si="565"/>
        <v>214850250</v>
      </c>
      <c r="J1198" s="92">
        <f t="shared" si="566"/>
        <v>859401000</v>
      </c>
      <c r="K1198" s="67">
        <v>79</v>
      </c>
      <c r="L1198" s="68">
        <v>382</v>
      </c>
      <c r="M1198" s="68">
        <v>745</v>
      </c>
      <c r="N1198" s="68">
        <v>471</v>
      </c>
      <c r="O1198" s="69">
        <v>98</v>
      </c>
      <c r="P1198" s="67">
        <v>1062184</v>
      </c>
      <c r="Q1198" s="68">
        <v>1245159</v>
      </c>
      <c r="R1198" s="68">
        <v>527278</v>
      </c>
      <c r="S1198" s="68">
        <v>1558014</v>
      </c>
      <c r="T1198" s="69">
        <v>223385</v>
      </c>
      <c r="U1198" s="102">
        <f t="shared" si="545"/>
        <v>13445.367088607594</v>
      </c>
      <c r="V1198" s="103">
        <f t="shared" si="546"/>
        <v>3259.5785340314137</v>
      </c>
      <c r="W1198" s="103">
        <f t="shared" si="547"/>
        <v>707.75570469798663</v>
      </c>
      <c r="X1198" s="103">
        <f t="shared" si="548"/>
        <v>3307.8853503184714</v>
      </c>
      <c r="Y1198" s="92">
        <f t="shared" si="549"/>
        <v>2279.4387755102039</v>
      </c>
      <c r="Z1198" s="102">
        <f>Coverages!$C$10*G1198</f>
        <v>117618750</v>
      </c>
      <c r="AA1198" s="103">
        <f>Coverages!$C$12*G1198</f>
        <v>15682500</v>
      </c>
      <c r="AB1198" s="103">
        <f>Coverages!$C$14*G1198</f>
        <v>78412500</v>
      </c>
      <c r="AC1198" s="103">
        <f>Coverages!$C$16*G1198</f>
        <v>1568250</v>
      </c>
      <c r="AD1198" s="92">
        <f>Coverages!$C$18*G1198</f>
        <v>1568250</v>
      </c>
      <c r="AE1198" s="106">
        <f t="shared" si="567"/>
        <v>0.15112386417981827</v>
      </c>
      <c r="AF1198" s="107">
        <f t="shared" si="550"/>
        <v>0.73075083692013387</v>
      </c>
      <c r="AG1198" s="107">
        <f t="shared" si="551"/>
        <v>1.4251554280248684</v>
      </c>
      <c r="AH1198" s="107">
        <f t="shared" si="552"/>
        <v>0.90100430416068866</v>
      </c>
      <c r="AI1198" s="108">
        <f t="shared" si="553"/>
        <v>0.1874701099952176</v>
      </c>
      <c r="AJ1198" s="106">
        <f t="shared" si="574"/>
        <v>0.18762426112445929</v>
      </c>
      <c r="AK1198" s="107">
        <f t="shared" si="568"/>
        <v>0.77595419947644062</v>
      </c>
      <c r="AL1198" s="107">
        <f t="shared" si="569"/>
        <v>1.5044811219641268</v>
      </c>
      <c r="AM1198" s="107">
        <f t="shared" si="570"/>
        <v>0.93143980756680345</v>
      </c>
      <c r="AN1198" s="108">
        <f t="shared" si="571"/>
        <v>0.22724368148122526</v>
      </c>
      <c r="AO1198" s="102">
        <f t="shared" si="572"/>
        <v>2031.9158297465328</v>
      </c>
      <c r="AP1198" s="103">
        <f t="shared" si="554"/>
        <v>2381.9397417503587</v>
      </c>
      <c r="AQ1198" s="103">
        <f t="shared" si="555"/>
        <v>1008.6618842659014</v>
      </c>
      <c r="AR1198" s="103">
        <f t="shared" si="556"/>
        <v>2980.4189383070302</v>
      </c>
      <c r="AS1198" s="92">
        <f t="shared" si="557"/>
        <v>427.32663797226206</v>
      </c>
      <c r="AT1198" s="102">
        <f t="shared" si="573"/>
        <v>2038.3363575098888</v>
      </c>
      <c r="AU1198" s="103">
        <f t="shared" si="558"/>
        <v>2389.4662888733546</v>
      </c>
      <c r="AV1198" s="103">
        <f t="shared" si="559"/>
        <v>1011.8490938623619</v>
      </c>
      <c r="AW1198" s="103">
        <f t="shared" si="560"/>
        <v>2989.8365835951322</v>
      </c>
      <c r="AX1198" s="92">
        <f t="shared" si="561"/>
        <v>428.67692153369518</v>
      </c>
    </row>
    <row r="1199" spans="1:50" x14ac:dyDescent="0.2">
      <c r="A1199" s="85" t="str">
        <f t="shared" si="562"/>
        <v>2010_1</v>
      </c>
      <c r="B1199" s="59">
        <v>2010</v>
      </c>
      <c r="C1199" s="59">
        <v>1</v>
      </c>
      <c r="D1199" s="83" t="str">
        <f t="shared" si="563"/>
        <v>SML_Commercial</v>
      </c>
      <c r="E1199" s="70" t="s">
        <v>13</v>
      </c>
      <c r="F1199" s="71" t="s">
        <v>41</v>
      </c>
      <c r="G1199" s="88">
        <f t="shared" si="564"/>
        <v>1214</v>
      </c>
      <c r="H1199" s="72">
        <v>4856</v>
      </c>
      <c r="I1199" s="88">
        <f t="shared" si="565"/>
        <v>498954000</v>
      </c>
      <c r="J1199" s="92">
        <f t="shared" si="566"/>
        <v>1995816000</v>
      </c>
      <c r="K1199" s="67">
        <v>35</v>
      </c>
      <c r="L1199" s="68">
        <v>557</v>
      </c>
      <c r="M1199" s="68">
        <v>224</v>
      </c>
      <c r="N1199" s="68">
        <v>947</v>
      </c>
      <c r="O1199" s="69">
        <v>133</v>
      </c>
      <c r="P1199" s="67">
        <v>419868</v>
      </c>
      <c r="Q1199" s="68">
        <v>916067</v>
      </c>
      <c r="R1199" s="68">
        <v>346251</v>
      </c>
      <c r="S1199" s="68">
        <v>1494622</v>
      </c>
      <c r="T1199" s="69">
        <v>333028</v>
      </c>
      <c r="U1199" s="102">
        <f t="shared" si="545"/>
        <v>11996.228571428572</v>
      </c>
      <c r="V1199" s="103">
        <f t="shared" si="546"/>
        <v>1644.6445242369839</v>
      </c>
      <c r="W1199" s="103">
        <f t="shared" si="547"/>
        <v>1545.7633928571429</v>
      </c>
      <c r="X1199" s="103">
        <f t="shared" si="548"/>
        <v>1578.2703273495249</v>
      </c>
      <c r="Y1199" s="92">
        <f t="shared" si="549"/>
        <v>2503.9699248120301</v>
      </c>
      <c r="Z1199" s="102">
        <f>Coverages!$C$10*G1199</f>
        <v>273150000</v>
      </c>
      <c r="AA1199" s="103">
        <f>Coverages!$C$12*G1199</f>
        <v>36420000</v>
      </c>
      <c r="AB1199" s="103">
        <f>Coverages!$C$14*G1199</f>
        <v>182100000</v>
      </c>
      <c r="AC1199" s="103">
        <f>Coverages!$C$16*G1199</f>
        <v>3642000</v>
      </c>
      <c r="AD1199" s="92">
        <f>Coverages!$C$18*G1199</f>
        <v>3642000</v>
      </c>
      <c r="AE1199" s="106">
        <f t="shared" si="567"/>
        <v>2.8830313014827018E-2</v>
      </c>
      <c r="AF1199" s="107">
        <f t="shared" si="550"/>
        <v>0.4588138385502471</v>
      </c>
      <c r="AG1199" s="107">
        <f t="shared" si="551"/>
        <v>0.18451400329489293</v>
      </c>
      <c r="AH1199" s="107">
        <f t="shared" si="552"/>
        <v>0.78006589785831959</v>
      </c>
      <c r="AI1199" s="108">
        <f t="shared" si="553"/>
        <v>0.10955518945634267</v>
      </c>
      <c r="AJ1199" s="106">
        <f t="shared" si="574"/>
        <v>4.002002261370266E-2</v>
      </c>
      <c r="AK1199" s="107">
        <f t="shared" si="568"/>
        <v>0.49213638433007834</v>
      </c>
      <c r="AL1199" s="107">
        <f t="shared" si="569"/>
        <v>0.21045397496153151</v>
      </c>
      <c r="AM1199" s="107">
        <f t="shared" si="570"/>
        <v>0.80776454202443626</v>
      </c>
      <c r="AN1199" s="108">
        <f t="shared" si="571"/>
        <v>0.13044173216529489</v>
      </c>
      <c r="AO1199" s="102">
        <f t="shared" si="572"/>
        <v>345.85502471169684</v>
      </c>
      <c r="AP1199" s="103">
        <f t="shared" si="554"/>
        <v>754.58566721581553</v>
      </c>
      <c r="AQ1199" s="103">
        <f t="shared" si="555"/>
        <v>285.21499176276774</v>
      </c>
      <c r="AR1199" s="103">
        <f t="shared" si="556"/>
        <v>1231.1548599670512</v>
      </c>
      <c r="AS1199" s="92">
        <f t="shared" si="557"/>
        <v>274.32289950576609</v>
      </c>
      <c r="AT1199" s="102">
        <f t="shared" si="573"/>
        <v>346.94787105687965</v>
      </c>
      <c r="AU1199" s="103">
        <f t="shared" si="558"/>
        <v>756.97003676265547</v>
      </c>
      <c r="AV1199" s="103">
        <f t="shared" si="559"/>
        <v>286.11622534062053</v>
      </c>
      <c r="AW1199" s="103">
        <f t="shared" si="560"/>
        <v>1235.0451116416959</v>
      </c>
      <c r="AX1199" s="92">
        <f t="shared" si="561"/>
        <v>275.18971582099738</v>
      </c>
    </row>
    <row r="1200" spans="1:50" x14ac:dyDescent="0.2">
      <c r="A1200" s="85" t="str">
        <f t="shared" si="562"/>
        <v>2010_1</v>
      </c>
      <c r="B1200" s="59">
        <v>2010</v>
      </c>
      <c r="C1200" s="59">
        <v>1</v>
      </c>
      <c r="D1200" s="83" t="str">
        <f t="shared" si="563"/>
        <v>LSL_Commercial</v>
      </c>
      <c r="E1200" s="70" t="s">
        <v>15</v>
      </c>
      <c r="F1200" s="71" t="s">
        <v>41</v>
      </c>
      <c r="G1200" s="88">
        <f t="shared" si="564"/>
        <v>177.25</v>
      </c>
      <c r="H1200" s="72">
        <v>709</v>
      </c>
      <c r="I1200" s="88">
        <f t="shared" si="565"/>
        <v>72849750</v>
      </c>
      <c r="J1200" s="92">
        <f t="shared" si="566"/>
        <v>291399000</v>
      </c>
      <c r="K1200" s="67">
        <v>4</v>
      </c>
      <c r="L1200" s="68">
        <v>71</v>
      </c>
      <c r="M1200" s="68">
        <v>95</v>
      </c>
      <c r="N1200" s="68">
        <v>128</v>
      </c>
      <c r="O1200" s="69">
        <v>15</v>
      </c>
      <c r="P1200" s="67">
        <v>61683</v>
      </c>
      <c r="Q1200" s="68">
        <v>203158</v>
      </c>
      <c r="R1200" s="68">
        <v>115283</v>
      </c>
      <c r="S1200" s="68">
        <v>351130</v>
      </c>
      <c r="T1200" s="69">
        <v>86560</v>
      </c>
      <c r="U1200" s="102">
        <f t="shared" si="545"/>
        <v>15420.75</v>
      </c>
      <c r="V1200" s="103">
        <f t="shared" si="546"/>
        <v>2861.3802816901407</v>
      </c>
      <c r="W1200" s="103">
        <f t="shared" si="547"/>
        <v>1213.5052631578947</v>
      </c>
      <c r="X1200" s="103">
        <f t="shared" si="548"/>
        <v>2743.203125</v>
      </c>
      <c r="Y1200" s="92">
        <f t="shared" si="549"/>
        <v>5770.666666666667</v>
      </c>
      <c r="Z1200" s="102">
        <f>Coverages!$C$10*G1200</f>
        <v>39881250</v>
      </c>
      <c r="AA1200" s="103">
        <f>Coverages!$C$12*G1200</f>
        <v>5317500</v>
      </c>
      <c r="AB1200" s="103">
        <f>Coverages!$C$14*G1200</f>
        <v>26587500</v>
      </c>
      <c r="AC1200" s="103">
        <f>Coverages!$C$16*G1200</f>
        <v>531750</v>
      </c>
      <c r="AD1200" s="92">
        <f>Coverages!$C$18*G1200</f>
        <v>531750</v>
      </c>
      <c r="AE1200" s="106">
        <f t="shared" si="567"/>
        <v>2.2566995768688293E-2</v>
      </c>
      <c r="AF1200" s="107">
        <f t="shared" si="550"/>
        <v>0.4005641748942172</v>
      </c>
      <c r="AG1200" s="107">
        <f t="shared" si="551"/>
        <v>0.53596614950634702</v>
      </c>
      <c r="AH1200" s="107">
        <f t="shared" si="552"/>
        <v>0.72214386459802538</v>
      </c>
      <c r="AI1200" s="108">
        <f t="shared" si="553"/>
        <v>8.4626234132581094E-2</v>
      </c>
      <c r="AJ1200" s="106">
        <f t="shared" si="574"/>
        <v>4.8559203696930744E-2</v>
      </c>
      <c r="AK1200" s="107">
        <f t="shared" si="568"/>
        <v>0.48632129714064753</v>
      </c>
      <c r="AL1200" s="107">
        <f t="shared" si="569"/>
        <v>0.62324445607603052</v>
      </c>
      <c r="AM1200" s="107">
        <f t="shared" si="570"/>
        <v>0.80053819545234939</v>
      </c>
      <c r="AN1200" s="108">
        <f t="shared" si="571"/>
        <v>0.13333583125218812</v>
      </c>
      <c r="AO1200" s="102">
        <f t="shared" si="572"/>
        <v>348</v>
      </c>
      <c r="AP1200" s="103">
        <f t="shared" si="554"/>
        <v>1146.1664315937942</v>
      </c>
      <c r="AQ1200" s="103">
        <f t="shared" si="555"/>
        <v>650.39774330042314</v>
      </c>
      <c r="AR1200" s="103">
        <f t="shared" si="556"/>
        <v>1980.9873060648802</v>
      </c>
      <c r="AS1200" s="92">
        <f t="shared" si="557"/>
        <v>488.34978843441468</v>
      </c>
      <c r="AT1200" s="102">
        <f t="shared" si="573"/>
        <v>349.09962412268158</v>
      </c>
      <c r="AU1200" s="103">
        <f t="shared" si="558"/>
        <v>1149.7881334811173</v>
      </c>
      <c r="AV1200" s="103">
        <f t="shared" si="559"/>
        <v>652.45289573683351</v>
      </c>
      <c r="AW1200" s="103">
        <f t="shared" si="560"/>
        <v>1987.2469078708425</v>
      </c>
      <c r="AX1200" s="92">
        <f t="shared" si="561"/>
        <v>489.89289535300355</v>
      </c>
    </row>
    <row r="1201" spans="1:50" x14ac:dyDescent="0.2">
      <c r="A1201" s="85" t="str">
        <f t="shared" si="562"/>
        <v>2010_1</v>
      </c>
      <c r="B1201" s="59">
        <v>2010</v>
      </c>
      <c r="C1201" s="59">
        <v>1</v>
      </c>
      <c r="D1201" s="83" t="str">
        <f t="shared" si="563"/>
        <v>MYA_Commercial</v>
      </c>
      <c r="E1201" s="70" t="s">
        <v>16</v>
      </c>
      <c r="F1201" s="71" t="s">
        <v>41</v>
      </c>
      <c r="G1201" s="88">
        <f t="shared" si="564"/>
        <v>192.5</v>
      </c>
      <c r="H1201" s="72">
        <v>770</v>
      </c>
      <c r="I1201" s="88">
        <f t="shared" si="565"/>
        <v>79117500</v>
      </c>
      <c r="J1201" s="92">
        <f t="shared" si="566"/>
        <v>316470000</v>
      </c>
      <c r="K1201" s="67">
        <v>17</v>
      </c>
      <c r="L1201" s="68">
        <v>103</v>
      </c>
      <c r="M1201" s="68">
        <v>72</v>
      </c>
      <c r="N1201" s="68">
        <v>244</v>
      </c>
      <c r="O1201" s="69">
        <v>28</v>
      </c>
      <c r="P1201" s="67">
        <v>180936</v>
      </c>
      <c r="Q1201" s="68">
        <v>338389</v>
      </c>
      <c r="R1201" s="68">
        <v>75539</v>
      </c>
      <c r="S1201" s="68">
        <v>653386</v>
      </c>
      <c r="T1201" s="69">
        <v>118280</v>
      </c>
      <c r="U1201" s="102">
        <f t="shared" si="545"/>
        <v>10643.294117647059</v>
      </c>
      <c r="V1201" s="103">
        <f t="shared" si="546"/>
        <v>3285.3300970873788</v>
      </c>
      <c r="W1201" s="103">
        <f t="shared" si="547"/>
        <v>1049.1527777777778</v>
      </c>
      <c r="X1201" s="103">
        <f t="shared" si="548"/>
        <v>2677.811475409836</v>
      </c>
      <c r="Y1201" s="92">
        <f t="shared" si="549"/>
        <v>4224.2857142857147</v>
      </c>
      <c r="Z1201" s="102">
        <f>Coverages!$C$10*G1201</f>
        <v>43312500</v>
      </c>
      <c r="AA1201" s="103">
        <f>Coverages!$C$12*G1201</f>
        <v>5775000</v>
      </c>
      <c r="AB1201" s="103">
        <f>Coverages!$C$14*G1201</f>
        <v>28875000</v>
      </c>
      <c r="AC1201" s="103">
        <f>Coverages!$C$16*G1201</f>
        <v>577500</v>
      </c>
      <c r="AD1201" s="92">
        <f>Coverages!$C$18*G1201</f>
        <v>577500</v>
      </c>
      <c r="AE1201" s="106">
        <f t="shared" si="567"/>
        <v>8.8311688311688313E-2</v>
      </c>
      <c r="AF1201" s="107">
        <f t="shared" si="550"/>
        <v>0.53506493506493502</v>
      </c>
      <c r="AG1201" s="107">
        <f t="shared" si="551"/>
        <v>0.37402597402597404</v>
      </c>
      <c r="AH1201" s="107">
        <f t="shared" si="552"/>
        <v>1.2675324675324675</v>
      </c>
      <c r="AI1201" s="108">
        <f t="shared" si="553"/>
        <v>0.14545454545454545</v>
      </c>
      <c r="AJ1201" s="106">
        <f t="shared" si="574"/>
        <v>0.13596277852513242</v>
      </c>
      <c r="AK1201" s="107">
        <f t="shared" si="568"/>
        <v>0.61882556797136568</v>
      </c>
      <c r="AL1201" s="107">
        <f t="shared" si="569"/>
        <v>0.45528462198310637</v>
      </c>
      <c r="AM1201" s="107">
        <f t="shared" si="570"/>
        <v>1.3653255978527163</v>
      </c>
      <c r="AN1201" s="108">
        <f t="shared" si="571"/>
        <v>0.20466137245284896</v>
      </c>
      <c r="AO1201" s="102">
        <f t="shared" si="572"/>
        <v>939.92727272727268</v>
      </c>
      <c r="AP1201" s="103">
        <f t="shared" si="554"/>
        <v>1757.864935064935</v>
      </c>
      <c r="AQ1201" s="103">
        <f t="shared" si="555"/>
        <v>392.41038961038959</v>
      </c>
      <c r="AR1201" s="103">
        <f t="shared" si="556"/>
        <v>3394.212987012987</v>
      </c>
      <c r="AS1201" s="92">
        <f t="shared" si="557"/>
        <v>614.44155844155841</v>
      </c>
      <c r="AT1201" s="102">
        <f t="shared" si="573"/>
        <v>942.89729198778195</v>
      </c>
      <c r="AU1201" s="103">
        <f t="shared" si="558"/>
        <v>1763.4195060046288</v>
      </c>
      <c r="AV1201" s="103">
        <f t="shared" si="559"/>
        <v>393.65034343339664</v>
      </c>
      <c r="AW1201" s="103">
        <f t="shared" si="560"/>
        <v>3404.9381550533276</v>
      </c>
      <c r="AX1201" s="92">
        <f t="shared" si="561"/>
        <v>616.38309510719171</v>
      </c>
    </row>
    <row r="1202" spans="1:50" x14ac:dyDescent="0.2">
      <c r="A1202" s="85" t="str">
        <f t="shared" si="562"/>
        <v>2010_1</v>
      </c>
      <c r="B1202" s="59">
        <v>2010</v>
      </c>
      <c r="C1202" s="59">
        <v>1</v>
      </c>
      <c r="D1202" s="83" t="str">
        <f t="shared" si="563"/>
        <v>SMA_Commercial</v>
      </c>
      <c r="E1202" s="70" t="s">
        <v>17</v>
      </c>
      <c r="F1202" s="71" t="s">
        <v>41</v>
      </c>
      <c r="G1202" s="88">
        <f t="shared" si="564"/>
        <v>1305.75</v>
      </c>
      <c r="H1202" s="72">
        <v>5223</v>
      </c>
      <c r="I1202" s="88">
        <f t="shared" si="565"/>
        <v>536663250</v>
      </c>
      <c r="J1202" s="92">
        <f t="shared" si="566"/>
        <v>2146653000</v>
      </c>
      <c r="K1202" s="67">
        <v>35</v>
      </c>
      <c r="L1202" s="68">
        <v>471</v>
      </c>
      <c r="M1202" s="68">
        <v>544</v>
      </c>
      <c r="N1202" s="68">
        <v>885</v>
      </c>
      <c r="O1202" s="69">
        <v>187</v>
      </c>
      <c r="P1202" s="67">
        <v>639008</v>
      </c>
      <c r="Q1202" s="68">
        <v>1684892</v>
      </c>
      <c r="R1202" s="68">
        <v>500851</v>
      </c>
      <c r="S1202" s="68">
        <v>2710139</v>
      </c>
      <c r="T1202" s="69">
        <v>838457</v>
      </c>
      <c r="U1202" s="102">
        <f t="shared" si="545"/>
        <v>18257.371428571427</v>
      </c>
      <c r="V1202" s="103">
        <f t="shared" si="546"/>
        <v>3577.2653927813162</v>
      </c>
      <c r="W1202" s="103">
        <f t="shared" si="547"/>
        <v>920.68198529411768</v>
      </c>
      <c r="X1202" s="103">
        <f t="shared" si="548"/>
        <v>3062.3039548022598</v>
      </c>
      <c r="Y1202" s="92">
        <f t="shared" si="549"/>
        <v>4483.727272727273</v>
      </c>
      <c r="Z1202" s="102">
        <f>Coverages!$C$10*G1202</f>
        <v>293793750</v>
      </c>
      <c r="AA1202" s="103">
        <f>Coverages!$C$12*G1202</f>
        <v>39172500</v>
      </c>
      <c r="AB1202" s="103">
        <f>Coverages!$C$14*G1202</f>
        <v>195862500</v>
      </c>
      <c r="AC1202" s="103">
        <f>Coverages!$C$16*G1202</f>
        <v>3917250</v>
      </c>
      <c r="AD1202" s="92">
        <f>Coverages!$C$18*G1202</f>
        <v>3917250</v>
      </c>
      <c r="AE1202" s="106">
        <f t="shared" si="567"/>
        <v>2.6804518475971664E-2</v>
      </c>
      <c r="AF1202" s="107">
        <f t="shared" si="550"/>
        <v>0.36071223434807581</v>
      </c>
      <c r="AG1202" s="107">
        <f t="shared" si="551"/>
        <v>0.41661880145510244</v>
      </c>
      <c r="AH1202" s="107">
        <f t="shared" si="552"/>
        <v>0.67777139574956924</v>
      </c>
      <c r="AI1202" s="108">
        <f t="shared" si="553"/>
        <v>0.14321271300019145</v>
      </c>
      <c r="AJ1202" s="106">
        <f t="shared" si="574"/>
        <v>3.7218815276625003E-2</v>
      </c>
      <c r="AK1202" s="107">
        <f t="shared" si="568"/>
        <v>0.3916760545302076</v>
      </c>
      <c r="AL1202" s="107">
        <f t="shared" si="569"/>
        <v>0.44840741235856313</v>
      </c>
      <c r="AM1202" s="107">
        <f t="shared" si="570"/>
        <v>0.70790489499431464</v>
      </c>
      <c r="AN1202" s="108">
        <f t="shared" si="571"/>
        <v>0.1657994344877296</v>
      </c>
      <c r="AO1202" s="102">
        <f t="shared" si="572"/>
        <v>489.38004977982001</v>
      </c>
      <c r="AP1202" s="103">
        <f t="shared" si="554"/>
        <v>1290.3633926861958</v>
      </c>
      <c r="AQ1202" s="103">
        <f t="shared" si="555"/>
        <v>383.57342523453951</v>
      </c>
      <c r="AR1202" s="103">
        <f t="shared" si="556"/>
        <v>2075.5420256557536</v>
      </c>
      <c r="AS1202" s="92">
        <f t="shared" si="557"/>
        <v>642.12674708022212</v>
      </c>
      <c r="AT1202" s="102">
        <f t="shared" si="573"/>
        <v>490.92641215883435</v>
      </c>
      <c r="AU1202" s="103">
        <f t="shared" si="558"/>
        <v>1294.4407338172962</v>
      </c>
      <c r="AV1202" s="103">
        <f t="shared" si="559"/>
        <v>384.78545566904381</v>
      </c>
      <c r="AW1202" s="103">
        <f t="shared" si="560"/>
        <v>2082.100405193255</v>
      </c>
      <c r="AX1202" s="92">
        <f t="shared" si="561"/>
        <v>644.15576449662569</v>
      </c>
    </row>
    <row r="1203" spans="1:50" x14ac:dyDescent="0.2">
      <c r="A1203" s="85" t="str">
        <f t="shared" si="562"/>
        <v>2010_1</v>
      </c>
      <c r="B1203" s="59">
        <v>2010</v>
      </c>
      <c r="C1203" s="59">
        <v>1</v>
      </c>
      <c r="D1203" s="83" t="str">
        <f t="shared" si="563"/>
        <v>MSL_Commercial</v>
      </c>
      <c r="E1203" s="70" t="s">
        <v>18</v>
      </c>
      <c r="F1203" s="71" t="s">
        <v>41</v>
      </c>
      <c r="G1203" s="88">
        <f t="shared" si="564"/>
        <v>576.75</v>
      </c>
      <c r="H1203" s="72">
        <v>2307</v>
      </c>
      <c r="I1203" s="88">
        <f t="shared" si="565"/>
        <v>237044250</v>
      </c>
      <c r="J1203" s="92">
        <f t="shared" si="566"/>
        <v>948177000</v>
      </c>
      <c r="K1203" s="67">
        <v>27</v>
      </c>
      <c r="L1203" s="68">
        <v>197</v>
      </c>
      <c r="M1203" s="68">
        <v>443</v>
      </c>
      <c r="N1203" s="68">
        <v>332</v>
      </c>
      <c r="O1203" s="69">
        <v>62</v>
      </c>
      <c r="P1203" s="67">
        <v>517856</v>
      </c>
      <c r="Q1203" s="68">
        <v>548007</v>
      </c>
      <c r="R1203" s="68">
        <v>611175</v>
      </c>
      <c r="S1203" s="68">
        <v>996024</v>
      </c>
      <c r="T1203" s="69">
        <v>141610</v>
      </c>
      <c r="U1203" s="102">
        <f t="shared" si="545"/>
        <v>19179.85185185185</v>
      </c>
      <c r="V1203" s="103">
        <f t="shared" si="546"/>
        <v>2781.7614213197971</v>
      </c>
      <c r="W1203" s="103">
        <f t="shared" si="547"/>
        <v>1379.6275395033861</v>
      </c>
      <c r="X1203" s="103">
        <f t="shared" si="548"/>
        <v>3000.0722891566265</v>
      </c>
      <c r="Y1203" s="92">
        <f t="shared" si="549"/>
        <v>2284.0322580645161</v>
      </c>
      <c r="Z1203" s="102">
        <f>Coverages!$C$10*G1203</f>
        <v>129768750</v>
      </c>
      <c r="AA1203" s="103">
        <f>Coverages!$C$12*G1203</f>
        <v>17302500</v>
      </c>
      <c r="AB1203" s="103">
        <f>Coverages!$C$14*G1203</f>
        <v>86512500</v>
      </c>
      <c r="AC1203" s="103">
        <f>Coverages!$C$16*G1203</f>
        <v>1730250</v>
      </c>
      <c r="AD1203" s="92">
        <f>Coverages!$C$18*G1203</f>
        <v>1730250</v>
      </c>
      <c r="AE1203" s="106">
        <f t="shared" si="567"/>
        <v>4.6814044213263982E-2</v>
      </c>
      <c r="AF1203" s="107">
        <f t="shared" si="550"/>
        <v>0.34156913740788902</v>
      </c>
      <c r="AG1203" s="107">
        <f t="shared" si="551"/>
        <v>0.7680970957954053</v>
      </c>
      <c r="AH1203" s="107">
        <f t="shared" si="552"/>
        <v>0.57563935847420888</v>
      </c>
      <c r="AI1203" s="108">
        <f t="shared" si="553"/>
        <v>0.10749891634156913</v>
      </c>
      <c r="AJ1203" s="106">
        <f t="shared" si="574"/>
        <v>6.7308623962315101E-2</v>
      </c>
      <c r="AK1203" s="107">
        <f t="shared" si="568"/>
        <v>0.38757959161710165</v>
      </c>
      <c r="AL1203" s="107">
        <f t="shared" si="569"/>
        <v>0.80904420763604046</v>
      </c>
      <c r="AM1203" s="107">
        <f t="shared" si="570"/>
        <v>0.62359115782275498</v>
      </c>
      <c r="AN1203" s="108">
        <f t="shared" si="571"/>
        <v>0.13755058132219386</v>
      </c>
      <c r="AO1203" s="102">
        <f t="shared" si="572"/>
        <v>897.88643259644562</v>
      </c>
      <c r="AP1203" s="103">
        <f t="shared" si="554"/>
        <v>950.16384915474646</v>
      </c>
      <c r="AQ1203" s="103">
        <f t="shared" si="555"/>
        <v>1059.6879063719116</v>
      </c>
      <c r="AR1203" s="103">
        <f t="shared" si="556"/>
        <v>1726.959687906372</v>
      </c>
      <c r="AS1203" s="92">
        <f t="shared" si="557"/>
        <v>245.53099263112267</v>
      </c>
      <c r="AT1203" s="102">
        <f t="shared" si="573"/>
        <v>900.72360955251327</v>
      </c>
      <c r="AU1203" s="103">
        <f t="shared" si="558"/>
        <v>953.16621435311004</v>
      </c>
      <c r="AV1203" s="103">
        <f t="shared" si="559"/>
        <v>1063.0363500051315</v>
      </c>
      <c r="AW1203" s="103">
        <f t="shared" si="560"/>
        <v>1732.4166032274079</v>
      </c>
      <c r="AX1203" s="92">
        <f t="shared" si="561"/>
        <v>246.30683114366042</v>
      </c>
    </row>
    <row r="1204" spans="1:50" x14ac:dyDescent="0.2">
      <c r="A1204" s="85" t="str">
        <f t="shared" si="562"/>
        <v>2010_1</v>
      </c>
      <c r="B1204" s="59">
        <v>2010</v>
      </c>
      <c r="C1204" s="59">
        <v>1</v>
      </c>
      <c r="D1204" s="83" t="str">
        <f t="shared" si="563"/>
        <v>LYL_Commercial</v>
      </c>
      <c r="E1204" s="70" t="s">
        <v>19</v>
      </c>
      <c r="F1204" s="71" t="s">
        <v>41</v>
      </c>
      <c r="G1204" s="88">
        <f t="shared" si="564"/>
        <v>211</v>
      </c>
      <c r="H1204" s="72">
        <v>844</v>
      </c>
      <c r="I1204" s="88">
        <f t="shared" si="565"/>
        <v>86721000</v>
      </c>
      <c r="J1204" s="92">
        <f t="shared" si="566"/>
        <v>346884000</v>
      </c>
      <c r="K1204" s="67">
        <v>20</v>
      </c>
      <c r="L1204" s="68">
        <v>82</v>
      </c>
      <c r="M1204" s="68">
        <v>107</v>
      </c>
      <c r="N1204" s="68">
        <v>131</v>
      </c>
      <c r="O1204" s="69">
        <v>35</v>
      </c>
      <c r="P1204" s="67">
        <v>354148</v>
      </c>
      <c r="Q1204" s="68">
        <v>233792</v>
      </c>
      <c r="R1204" s="68">
        <v>134971</v>
      </c>
      <c r="S1204" s="68">
        <v>473616</v>
      </c>
      <c r="T1204" s="69">
        <v>164669</v>
      </c>
      <c r="U1204" s="102">
        <f t="shared" si="545"/>
        <v>17707.400000000001</v>
      </c>
      <c r="V1204" s="103">
        <f t="shared" si="546"/>
        <v>2851.1219512195121</v>
      </c>
      <c r="W1204" s="103">
        <f t="shared" si="547"/>
        <v>1261.4112149532709</v>
      </c>
      <c r="X1204" s="103">
        <f t="shared" si="548"/>
        <v>3615.3893129770991</v>
      </c>
      <c r="Y1204" s="92">
        <f t="shared" si="549"/>
        <v>4704.8285714285712</v>
      </c>
      <c r="Z1204" s="102">
        <f>Coverages!$C$10*G1204</f>
        <v>47475000</v>
      </c>
      <c r="AA1204" s="103">
        <f>Coverages!$C$12*G1204</f>
        <v>6330000</v>
      </c>
      <c r="AB1204" s="103">
        <f>Coverages!$C$14*G1204</f>
        <v>31650000</v>
      </c>
      <c r="AC1204" s="103">
        <f>Coverages!$C$16*G1204</f>
        <v>633000</v>
      </c>
      <c r="AD1204" s="92">
        <f>Coverages!$C$18*G1204</f>
        <v>633000</v>
      </c>
      <c r="AE1204" s="106">
        <f t="shared" si="567"/>
        <v>9.4786729857819899E-2</v>
      </c>
      <c r="AF1204" s="107">
        <f t="shared" si="550"/>
        <v>0.38862559241706163</v>
      </c>
      <c r="AG1204" s="107">
        <f t="shared" si="551"/>
        <v>0.50710900473933651</v>
      </c>
      <c r="AH1204" s="107">
        <f t="shared" si="552"/>
        <v>0.62085308056872035</v>
      </c>
      <c r="AI1204" s="108">
        <f t="shared" si="553"/>
        <v>0.16587677725118483</v>
      </c>
      <c r="AJ1204" s="106">
        <f t="shared" si="574"/>
        <v>0.14177223707824166</v>
      </c>
      <c r="AK1204" s="107">
        <f t="shared" si="568"/>
        <v>0.46681249693797178</v>
      </c>
      <c r="AL1204" s="107">
        <f t="shared" si="569"/>
        <v>0.58730280538059043</v>
      </c>
      <c r="AM1204" s="107">
        <f t="shared" si="570"/>
        <v>0.69867696059374029</v>
      </c>
      <c r="AN1204" s="108">
        <f t="shared" si="571"/>
        <v>0.22554218242491525</v>
      </c>
      <c r="AO1204" s="102">
        <f t="shared" si="572"/>
        <v>1678.4265402843603</v>
      </c>
      <c r="AP1204" s="103">
        <f t="shared" si="554"/>
        <v>1108.0189573459716</v>
      </c>
      <c r="AQ1204" s="103">
        <f t="shared" si="555"/>
        <v>639.67298578199052</v>
      </c>
      <c r="AR1204" s="103">
        <f t="shared" si="556"/>
        <v>2244.6255924170614</v>
      </c>
      <c r="AS1204" s="92">
        <f t="shared" si="557"/>
        <v>780.42180094786727</v>
      </c>
      <c r="AT1204" s="102">
        <f t="shared" si="573"/>
        <v>1683.7300986517328</v>
      </c>
      <c r="AU1204" s="103">
        <f t="shared" si="558"/>
        <v>1111.5201193398973</v>
      </c>
      <c r="AV1204" s="103">
        <f t="shared" si="559"/>
        <v>641.69424970668479</v>
      </c>
      <c r="AW1204" s="103">
        <f t="shared" si="560"/>
        <v>2251.718248876286</v>
      </c>
      <c r="AX1204" s="92">
        <f t="shared" si="561"/>
        <v>782.88780852886975</v>
      </c>
    </row>
    <row r="1205" spans="1:50" x14ac:dyDescent="0.2">
      <c r="A1205" s="85" t="str">
        <f t="shared" si="562"/>
        <v>2010_1</v>
      </c>
      <c r="B1205" s="59">
        <v>2010</v>
      </c>
      <c r="C1205" s="59">
        <v>1</v>
      </c>
      <c r="D1205" s="83" t="str">
        <f t="shared" si="563"/>
        <v>LSA_Commercial</v>
      </c>
      <c r="E1205" s="70" t="s">
        <v>20</v>
      </c>
      <c r="F1205" s="71" t="s">
        <v>41</v>
      </c>
      <c r="G1205" s="88">
        <f t="shared" si="564"/>
        <v>1458.5</v>
      </c>
      <c r="H1205" s="72">
        <v>5834</v>
      </c>
      <c r="I1205" s="88">
        <f t="shared" si="565"/>
        <v>599443500</v>
      </c>
      <c r="J1205" s="92">
        <f t="shared" si="566"/>
        <v>2397774000</v>
      </c>
      <c r="K1205" s="67">
        <v>87</v>
      </c>
      <c r="L1205" s="68">
        <v>662</v>
      </c>
      <c r="M1205" s="68">
        <v>454</v>
      </c>
      <c r="N1205" s="68">
        <v>1227</v>
      </c>
      <c r="O1205" s="69">
        <v>182</v>
      </c>
      <c r="P1205" s="67">
        <v>2062137</v>
      </c>
      <c r="Q1205" s="68">
        <v>1630222</v>
      </c>
      <c r="R1205" s="68">
        <v>395567</v>
      </c>
      <c r="S1205" s="68">
        <v>3009476</v>
      </c>
      <c r="T1205" s="69">
        <v>1382628</v>
      </c>
      <c r="U1205" s="102">
        <f t="shared" si="545"/>
        <v>23702.724137931036</v>
      </c>
      <c r="V1205" s="103">
        <f t="shared" si="546"/>
        <v>2462.5709969788518</v>
      </c>
      <c r="W1205" s="103">
        <f t="shared" si="547"/>
        <v>871.29295154185024</v>
      </c>
      <c r="X1205" s="103">
        <f t="shared" si="548"/>
        <v>2452.710676446618</v>
      </c>
      <c r="Y1205" s="92">
        <f t="shared" si="549"/>
        <v>7596.8571428571431</v>
      </c>
      <c r="Z1205" s="102">
        <f>Coverages!$C$10*G1205</f>
        <v>328162500</v>
      </c>
      <c r="AA1205" s="103">
        <f>Coverages!$C$12*G1205</f>
        <v>43755000</v>
      </c>
      <c r="AB1205" s="103">
        <f>Coverages!$C$14*G1205</f>
        <v>218775000</v>
      </c>
      <c r="AC1205" s="103">
        <f>Coverages!$C$16*G1205</f>
        <v>4375500</v>
      </c>
      <c r="AD1205" s="92">
        <f>Coverages!$C$18*G1205</f>
        <v>4375500</v>
      </c>
      <c r="AE1205" s="106">
        <f t="shared" si="567"/>
        <v>5.9650325677065477E-2</v>
      </c>
      <c r="AF1205" s="107">
        <f t="shared" si="550"/>
        <v>0.45389098388755572</v>
      </c>
      <c r="AG1205" s="107">
        <f t="shared" si="551"/>
        <v>0.31127871100445664</v>
      </c>
      <c r="AH1205" s="107">
        <f t="shared" si="552"/>
        <v>0.84127528282482</v>
      </c>
      <c r="AI1205" s="108">
        <f t="shared" si="553"/>
        <v>0.12478573877271169</v>
      </c>
      <c r="AJ1205" s="106">
        <f t="shared" si="574"/>
        <v>7.4099858408551406E-2</v>
      </c>
      <c r="AK1205" s="107">
        <f t="shared" si="568"/>
        <v>0.48426611460910762</v>
      </c>
      <c r="AL1205" s="107">
        <f t="shared" si="569"/>
        <v>0.33952745662365136</v>
      </c>
      <c r="AM1205" s="107">
        <f t="shared" si="570"/>
        <v>0.86356959355516727</v>
      </c>
      <c r="AN1205" s="108">
        <f t="shared" si="571"/>
        <v>0.14494814564286193</v>
      </c>
      <c r="AO1205" s="102">
        <f t="shared" si="572"/>
        <v>1413.8752142612273</v>
      </c>
      <c r="AP1205" s="103">
        <f t="shared" si="554"/>
        <v>1117.73877271169</v>
      </c>
      <c r="AQ1205" s="103">
        <f t="shared" si="555"/>
        <v>271.21494686321563</v>
      </c>
      <c r="AR1205" s="103">
        <f t="shared" si="556"/>
        <v>2063.404868015084</v>
      </c>
      <c r="AS1205" s="92">
        <f t="shared" si="557"/>
        <v>947.97943092218031</v>
      </c>
      <c r="AT1205" s="102">
        <f t="shared" si="573"/>
        <v>1418.3428329165813</v>
      </c>
      <c r="AU1205" s="103">
        <f t="shared" si="558"/>
        <v>1121.2706477614897</v>
      </c>
      <c r="AV1205" s="103">
        <f t="shared" si="559"/>
        <v>272.07194254713113</v>
      </c>
      <c r="AW1205" s="103">
        <f t="shared" si="560"/>
        <v>2069.9248960832679</v>
      </c>
      <c r="AX1205" s="92">
        <f t="shared" si="561"/>
        <v>950.97489370967446</v>
      </c>
    </row>
    <row r="1206" spans="1:50" x14ac:dyDescent="0.2">
      <c r="A1206" s="85" t="str">
        <f t="shared" si="562"/>
        <v>2010_1</v>
      </c>
      <c r="B1206" s="59">
        <v>2010</v>
      </c>
      <c r="C1206" s="59">
        <v>1</v>
      </c>
      <c r="D1206" s="83" t="str">
        <f t="shared" si="563"/>
        <v>LMA_Commercial</v>
      </c>
      <c r="E1206" s="70" t="s">
        <v>21</v>
      </c>
      <c r="F1206" s="71" t="s">
        <v>41</v>
      </c>
      <c r="G1206" s="88">
        <f t="shared" si="564"/>
        <v>1356</v>
      </c>
      <c r="H1206" s="72">
        <v>5424</v>
      </c>
      <c r="I1206" s="88">
        <f t="shared" si="565"/>
        <v>557316000</v>
      </c>
      <c r="J1206" s="92">
        <f t="shared" si="566"/>
        <v>2229264000</v>
      </c>
      <c r="K1206" s="67">
        <v>177</v>
      </c>
      <c r="L1206" s="68">
        <v>521</v>
      </c>
      <c r="M1206" s="68">
        <v>578</v>
      </c>
      <c r="N1206" s="68">
        <v>957</v>
      </c>
      <c r="O1206" s="69">
        <v>332</v>
      </c>
      <c r="P1206" s="67">
        <v>2703744</v>
      </c>
      <c r="Q1206" s="68">
        <v>1229617</v>
      </c>
      <c r="R1206" s="68">
        <v>544484</v>
      </c>
      <c r="S1206" s="68">
        <v>2541352</v>
      </c>
      <c r="T1206" s="69">
        <v>1485388</v>
      </c>
      <c r="U1206" s="102">
        <f t="shared" si="545"/>
        <v>15275.389830508475</v>
      </c>
      <c r="V1206" s="103">
        <f t="shared" si="546"/>
        <v>2360.1094049904032</v>
      </c>
      <c r="W1206" s="103">
        <f t="shared" si="547"/>
        <v>942.01384083044979</v>
      </c>
      <c r="X1206" s="103">
        <f t="shared" si="548"/>
        <v>2655.5402298850577</v>
      </c>
      <c r="Y1206" s="92">
        <f t="shared" si="549"/>
        <v>4474.060240963855</v>
      </c>
      <c r="Z1206" s="102">
        <f>Coverages!$C$10*G1206</f>
        <v>305100000</v>
      </c>
      <c r="AA1206" s="103">
        <f>Coverages!$C$12*G1206</f>
        <v>40680000</v>
      </c>
      <c r="AB1206" s="103">
        <f>Coverages!$C$14*G1206</f>
        <v>203400000</v>
      </c>
      <c r="AC1206" s="103">
        <f>Coverages!$C$16*G1206</f>
        <v>4068000</v>
      </c>
      <c r="AD1206" s="92">
        <f>Coverages!$C$18*G1206</f>
        <v>4068000</v>
      </c>
      <c r="AE1206" s="106">
        <f t="shared" si="567"/>
        <v>0.13053097345132744</v>
      </c>
      <c r="AF1206" s="107">
        <f t="shared" si="550"/>
        <v>0.38421828908554573</v>
      </c>
      <c r="AG1206" s="107">
        <f t="shared" si="551"/>
        <v>0.42625368731563423</v>
      </c>
      <c r="AH1206" s="107">
        <f t="shared" si="552"/>
        <v>0.70575221238938057</v>
      </c>
      <c r="AI1206" s="108">
        <f t="shared" si="553"/>
        <v>0.24483775811209441</v>
      </c>
      <c r="AJ1206" s="106">
        <f t="shared" si="574"/>
        <v>0.15184718013077966</v>
      </c>
      <c r="AK1206" s="107">
        <f t="shared" si="568"/>
        <v>0.41499544510494635</v>
      </c>
      <c r="AL1206" s="107">
        <f t="shared" si="569"/>
        <v>0.45754473500228304</v>
      </c>
      <c r="AM1206" s="107">
        <f t="shared" si="570"/>
        <v>0.73458647194242166</v>
      </c>
      <c r="AN1206" s="108">
        <f t="shared" si="571"/>
        <v>0.27204505570208315</v>
      </c>
      <c r="AO1206" s="102">
        <f t="shared" si="572"/>
        <v>1993.9115044247787</v>
      </c>
      <c r="AP1206" s="103">
        <f t="shared" si="554"/>
        <v>906.79719764011804</v>
      </c>
      <c r="AQ1206" s="103">
        <f t="shared" si="555"/>
        <v>401.53687315634221</v>
      </c>
      <c r="AR1206" s="103">
        <f t="shared" si="556"/>
        <v>1874.1533923303834</v>
      </c>
      <c r="AS1206" s="92">
        <f t="shared" si="557"/>
        <v>1095.4188790560472</v>
      </c>
      <c r="AT1206" s="102">
        <f t="shared" si="573"/>
        <v>2000.2119446223587</v>
      </c>
      <c r="AU1206" s="103">
        <f t="shared" si="558"/>
        <v>909.6625311829489</v>
      </c>
      <c r="AV1206" s="103">
        <f t="shared" si="559"/>
        <v>402.80566520194236</v>
      </c>
      <c r="AW1206" s="103">
        <f t="shared" si="560"/>
        <v>1880.0754161229465</v>
      </c>
      <c r="AX1206" s="92">
        <f t="shared" si="561"/>
        <v>1098.8802268257336</v>
      </c>
    </row>
    <row r="1207" spans="1:50" x14ac:dyDescent="0.2">
      <c r="A1207" s="85" t="str">
        <f t="shared" si="562"/>
        <v>2010_1</v>
      </c>
      <c r="B1207" s="59">
        <v>2010</v>
      </c>
      <c r="C1207" s="59">
        <v>1</v>
      </c>
      <c r="D1207" s="83" t="str">
        <f t="shared" si="563"/>
        <v>SYL_Commercial</v>
      </c>
      <c r="E1207" s="70" t="s">
        <v>22</v>
      </c>
      <c r="F1207" s="71" t="s">
        <v>41</v>
      </c>
      <c r="G1207" s="88">
        <f t="shared" si="564"/>
        <v>187</v>
      </c>
      <c r="H1207" s="72">
        <v>748</v>
      </c>
      <c r="I1207" s="88">
        <f t="shared" si="565"/>
        <v>76857000</v>
      </c>
      <c r="J1207" s="92">
        <f t="shared" si="566"/>
        <v>307428000</v>
      </c>
      <c r="K1207" s="67">
        <v>29</v>
      </c>
      <c r="L1207" s="68">
        <v>73</v>
      </c>
      <c r="M1207" s="68">
        <v>77</v>
      </c>
      <c r="N1207" s="68">
        <v>105</v>
      </c>
      <c r="O1207" s="69">
        <v>33</v>
      </c>
      <c r="P1207" s="67">
        <v>312709</v>
      </c>
      <c r="Q1207" s="68">
        <v>199032</v>
      </c>
      <c r="R1207" s="68">
        <v>62928</v>
      </c>
      <c r="S1207" s="68">
        <v>287239</v>
      </c>
      <c r="T1207" s="69">
        <v>105474</v>
      </c>
      <c r="U1207" s="102">
        <f t="shared" si="545"/>
        <v>10783.068965517241</v>
      </c>
      <c r="V1207" s="103">
        <f t="shared" si="546"/>
        <v>2726.4657534246576</v>
      </c>
      <c r="W1207" s="103">
        <f t="shared" si="547"/>
        <v>817.2467532467532</v>
      </c>
      <c r="X1207" s="103">
        <f t="shared" si="548"/>
        <v>2735.609523809524</v>
      </c>
      <c r="Y1207" s="92">
        <f t="shared" si="549"/>
        <v>3196.181818181818</v>
      </c>
      <c r="Z1207" s="102">
        <f>Coverages!$C$10*G1207</f>
        <v>42075000</v>
      </c>
      <c r="AA1207" s="103">
        <f>Coverages!$C$12*G1207</f>
        <v>5610000</v>
      </c>
      <c r="AB1207" s="103">
        <f>Coverages!$C$14*G1207</f>
        <v>28050000</v>
      </c>
      <c r="AC1207" s="103">
        <f>Coverages!$C$16*G1207</f>
        <v>561000</v>
      </c>
      <c r="AD1207" s="92">
        <f>Coverages!$C$18*G1207</f>
        <v>561000</v>
      </c>
      <c r="AE1207" s="106">
        <f t="shared" si="567"/>
        <v>0.15508021390374332</v>
      </c>
      <c r="AF1207" s="107">
        <f t="shared" si="550"/>
        <v>0.39037433155080214</v>
      </c>
      <c r="AG1207" s="107">
        <f t="shared" si="551"/>
        <v>0.41176470588235292</v>
      </c>
      <c r="AH1207" s="107">
        <f t="shared" si="552"/>
        <v>0.56149732620320858</v>
      </c>
      <c r="AI1207" s="108">
        <f t="shared" si="553"/>
        <v>0.17647058823529413</v>
      </c>
      <c r="AJ1207" s="106">
        <f t="shared" si="574"/>
        <v>0.21675690322789717</v>
      </c>
      <c r="AK1207" s="107">
        <f t="shared" si="568"/>
        <v>0.47349468225629504</v>
      </c>
      <c r="AL1207" s="107">
        <f t="shared" si="569"/>
        <v>0.49562091326194435</v>
      </c>
      <c r="AM1207" s="107">
        <f t="shared" si="570"/>
        <v>0.64604371976979014</v>
      </c>
      <c r="AN1207" s="108">
        <f t="shared" si="571"/>
        <v>0.24142532716674875</v>
      </c>
      <c r="AO1207" s="102">
        <f t="shared" si="572"/>
        <v>1672.24064171123</v>
      </c>
      <c r="AP1207" s="103">
        <f t="shared" si="554"/>
        <v>1064.3422459893047</v>
      </c>
      <c r="AQ1207" s="103">
        <f t="shared" si="555"/>
        <v>336.51336898395721</v>
      </c>
      <c r="AR1207" s="103">
        <f t="shared" si="556"/>
        <v>1536.0374331550802</v>
      </c>
      <c r="AS1207" s="92">
        <f t="shared" si="557"/>
        <v>564.0320855614973</v>
      </c>
      <c r="AT1207" s="102">
        <f t="shared" si="573"/>
        <v>1677.5246536323627</v>
      </c>
      <c r="AU1207" s="103">
        <f t="shared" si="558"/>
        <v>1067.7053965883822</v>
      </c>
      <c r="AV1207" s="103">
        <f t="shared" si="559"/>
        <v>337.57669719700203</v>
      </c>
      <c r="AW1207" s="103">
        <f t="shared" si="560"/>
        <v>1540.891064806917</v>
      </c>
      <c r="AX1207" s="92">
        <f t="shared" si="561"/>
        <v>565.81433638692783</v>
      </c>
    </row>
    <row r="1208" spans="1:50" x14ac:dyDescent="0.2">
      <c r="A1208" s="85" t="str">
        <f t="shared" si="562"/>
        <v>2010_1</v>
      </c>
      <c r="B1208" s="59">
        <v>2010</v>
      </c>
      <c r="C1208" s="59">
        <v>1</v>
      </c>
      <c r="D1208" s="83" t="str">
        <f t="shared" si="563"/>
        <v>MYL_Commercial</v>
      </c>
      <c r="E1208" s="70" t="s">
        <v>23</v>
      </c>
      <c r="F1208" s="71" t="s">
        <v>41</v>
      </c>
      <c r="G1208" s="88">
        <f t="shared" si="564"/>
        <v>127.5</v>
      </c>
      <c r="H1208" s="72">
        <v>510</v>
      </c>
      <c r="I1208" s="88">
        <f t="shared" si="565"/>
        <v>52402500</v>
      </c>
      <c r="J1208" s="92">
        <f t="shared" si="566"/>
        <v>209610000</v>
      </c>
      <c r="K1208" s="67">
        <v>19</v>
      </c>
      <c r="L1208" s="68">
        <v>59</v>
      </c>
      <c r="M1208" s="68">
        <v>105</v>
      </c>
      <c r="N1208" s="68">
        <v>90</v>
      </c>
      <c r="O1208" s="69">
        <v>22</v>
      </c>
      <c r="P1208" s="67">
        <v>258807</v>
      </c>
      <c r="Q1208" s="68">
        <v>176389</v>
      </c>
      <c r="R1208" s="68">
        <v>74390</v>
      </c>
      <c r="S1208" s="68">
        <v>259612</v>
      </c>
      <c r="T1208" s="69">
        <v>81901</v>
      </c>
      <c r="U1208" s="102">
        <f t="shared" si="545"/>
        <v>13621.421052631578</v>
      </c>
      <c r="V1208" s="103">
        <f t="shared" si="546"/>
        <v>2989.6440677966102</v>
      </c>
      <c r="W1208" s="103">
        <f t="shared" si="547"/>
        <v>708.47619047619048</v>
      </c>
      <c r="X1208" s="103">
        <f t="shared" si="548"/>
        <v>2884.5777777777776</v>
      </c>
      <c r="Y1208" s="92">
        <f t="shared" si="549"/>
        <v>3722.7727272727275</v>
      </c>
      <c r="Z1208" s="102">
        <f>Coverages!$C$10*G1208</f>
        <v>28687500</v>
      </c>
      <c r="AA1208" s="103">
        <f>Coverages!$C$12*G1208</f>
        <v>3825000</v>
      </c>
      <c r="AB1208" s="103">
        <f>Coverages!$C$14*G1208</f>
        <v>19125000</v>
      </c>
      <c r="AC1208" s="103">
        <f>Coverages!$C$16*G1208</f>
        <v>382500</v>
      </c>
      <c r="AD1208" s="92">
        <f>Coverages!$C$18*G1208</f>
        <v>382500</v>
      </c>
      <c r="AE1208" s="106">
        <f t="shared" si="567"/>
        <v>0.14901960784313725</v>
      </c>
      <c r="AF1208" s="107">
        <f t="shared" si="550"/>
        <v>0.46274509803921571</v>
      </c>
      <c r="AG1208" s="107">
        <f t="shared" si="551"/>
        <v>0.82352941176470584</v>
      </c>
      <c r="AH1208" s="107">
        <f t="shared" si="552"/>
        <v>0.70588235294117652</v>
      </c>
      <c r="AI1208" s="108">
        <f t="shared" si="553"/>
        <v>0.17254901960784313</v>
      </c>
      <c r="AJ1208" s="106">
        <f t="shared" si="574"/>
        <v>0.22250183545165517</v>
      </c>
      <c r="AK1208" s="107">
        <f t="shared" si="568"/>
        <v>0.56563243711816902</v>
      </c>
      <c r="AL1208" s="107">
        <f t="shared" si="569"/>
        <v>0.90219350709515733</v>
      </c>
      <c r="AM1208" s="107">
        <f t="shared" si="570"/>
        <v>0.79990393020754014</v>
      </c>
      <c r="AN1208" s="108">
        <f t="shared" si="571"/>
        <v>0.25051914166823769</v>
      </c>
      <c r="AO1208" s="102">
        <f t="shared" si="572"/>
        <v>2029.8588235294117</v>
      </c>
      <c r="AP1208" s="103">
        <f t="shared" si="554"/>
        <v>1383.443137254902</v>
      </c>
      <c r="AQ1208" s="103">
        <f t="shared" si="555"/>
        <v>583.45098039215691</v>
      </c>
      <c r="AR1208" s="103">
        <f t="shared" si="556"/>
        <v>2036.1725490196079</v>
      </c>
      <c r="AS1208" s="92">
        <f t="shared" si="557"/>
        <v>642.3607843137255</v>
      </c>
      <c r="AT1208" s="102">
        <f t="shared" si="573"/>
        <v>2036.2728514834087</v>
      </c>
      <c r="AU1208" s="103">
        <f t="shared" si="558"/>
        <v>1387.8145954333036</v>
      </c>
      <c r="AV1208" s="103">
        <f t="shared" si="559"/>
        <v>585.29459180721847</v>
      </c>
      <c r="AW1208" s="103">
        <f t="shared" si="560"/>
        <v>2042.6065273323779</v>
      </c>
      <c r="AX1208" s="92">
        <f t="shared" si="561"/>
        <v>644.39054125020834</v>
      </c>
    </row>
    <row r="1209" spans="1:50" x14ac:dyDescent="0.2">
      <c r="A1209" s="85" t="str">
        <f t="shared" si="562"/>
        <v>2010_1</v>
      </c>
      <c r="B1209" s="59">
        <v>2010</v>
      </c>
      <c r="C1209" s="59">
        <v>1</v>
      </c>
      <c r="D1209" s="83" t="str">
        <f t="shared" si="563"/>
        <v>MYH_Commercial</v>
      </c>
      <c r="E1209" s="70" t="s">
        <v>24</v>
      </c>
      <c r="F1209" s="71" t="s">
        <v>41</v>
      </c>
      <c r="G1209" s="88">
        <f t="shared" si="564"/>
        <v>329.5</v>
      </c>
      <c r="H1209" s="72">
        <v>1318</v>
      </c>
      <c r="I1209" s="88">
        <f t="shared" si="565"/>
        <v>135424500</v>
      </c>
      <c r="J1209" s="92">
        <f t="shared" si="566"/>
        <v>541698000</v>
      </c>
      <c r="K1209" s="67">
        <v>42</v>
      </c>
      <c r="L1209" s="68">
        <v>137</v>
      </c>
      <c r="M1209" s="68">
        <v>164</v>
      </c>
      <c r="N1209" s="68">
        <v>267</v>
      </c>
      <c r="O1209" s="69">
        <v>34</v>
      </c>
      <c r="P1209" s="67">
        <v>860063</v>
      </c>
      <c r="Q1209" s="68">
        <v>587609</v>
      </c>
      <c r="R1209" s="68">
        <v>198650</v>
      </c>
      <c r="S1209" s="68">
        <v>706460</v>
      </c>
      <c r="T1209" s="69">
        <v>151632</v>
      </c>
      <c r="U1209" s="102">
        <f t="shared" si="545"/>
        <v>20477.690476190477</v>
      </c>
      <c r="V1209" s="103">
        <f t="shared" si="546"/>
        <v>4289.1167883211683</v>
      </c>
      <c r="W1209" s="103">
        <f t="shared" si="547"/>
        <v>1211.280487804878</v>
      </c>
      <c r="X1209" s="103">
        <f t="shared" si="548"/>
        <v>2645.9176029962546</v>
      </c>
      <c r="Y1209" s="92">
        <f t="shared" si="549"/>
        <v>4459.7647058823532</v>
      </c>
      <c r="Z1209" s="102">
        <f>Coverages!$C$10*G1209</f>
        <v>74137500</v>
      </c>
      <c r="AA1209" s="103">
        <f>Coverages!$C$12*G1209</f>
        <v>9885000</v>
      </c>
      <c r="AB1209" s="103">
        <f>Coverages!$C$14*G1209</f>
        <v>49425000</v>
      </c>
      <c r="AC1209" s="103">
        <f>Coverages!$C$16*G1209</f>
        <v>988500</v>
      </c>
      <c r="AD1209" s="92">
        <f>Coverages!$C$18*G1209</f>
        <v>988500</v>
      </c>
      <c r="AE1209" s="106">
        <f t="shared" si="567"/>
        <v>0.12746585735963581</v>
      </c>
      <c r="AF1209" s="107">
        <f t="shared" si="550"/>
        <v>0.41578148710166918</v>
      </c>
      <c r="AG1209" s="107">
        <f t="shared" si="551"/>
        <v>0.49772382397572079</v>
      </c>
      <c r="AH1209" s="107">
        <f t="shared" si="552"/>
        <v>0.81031866464339908</v>
      </c>
      <c r="AI1209" s="108">
        <f t="shared" si="553"/>
        <v>0.10318664643399089</v>
      </c>
      <c r="AJ1209" s="106">
        <f t="shared" si="574"/>
        <v>0.17027301207681642</v>
      </c>
      <c r="AK1209" s="107">
        <f t="shared" si="568"/>
        <v>0.47904429195703307</v>
      </c>
      <c r="AL1209" s="107">
        <f t="shared" si="569"/>
        <v>0.56190293773850142</v>
      </c>
      <c r="AM1209" s="107">
        <f t="shared" si="570"/>
        <v>0.86064188577120659</v>
      </c>
      <c r="AN1209" s="108">
        <f t="shared" si="571"/>
        <v>0.14223394505200049</v>
      </c>
      <c r="AO1209" s="102">
        <f t="shared" si="572"/>
        <v>2610.2063732928682</v>
      </c>
      <c r="AP1209" s="103">
        <f t="shared" si="554"/>
        <v>1783.3353566009105</v>
      </c>
      <c r="AQ1209" s="103">
        <f t="shared" si="555"/>
        <v>602.88315629742033</v>
      </c>
      <c r="AR1209" s="103">
        <f t="shared" si="556"/>
        <v>2144.0364188163885</v>
      </c>
      <c r="AS1209" s="92">
        <f t="shared" si="557"/>
        <v>460.18816388467377</v>
      </c>
      <c r="AT1209" s="102">
        <f t="shared" si="573"/>
        <v>2618.4542063194485</v>
      </c>
      <c r="AU1209" s="103">
        <f t="shared" si="558"/>
        <v>1788.9704099829487</v>
      </c>
      <c r="AV1209" s="103">
        <f t="shared" si="559"/>
        <v>604.78817026817626</v>
      </c>
      <c r="AW1209" s="103">
        <f t="shared" si="560"/>
        <v>2150.8112296383379</v>
      </c>
      <c r="AX1209" s="92">
        <f t="shared" si="561"/>
        <v>461.6422845915132</v>
      </c>
    </row>
    <row r="1210" spans="1:50" x14ac:dyDescent="0.2">
      <c r="A1210" s="85" t="str">
        <f t="shared" si="562"/>
        <v>2010_1</v>
      </c>
      <c r="B1210" s="59">
        <v>2010</v>
      </c>
      <c r="C1210" s="59">
        <v>1</v>
      </c>
      <c r="D1210" s="83" t="str">
        <f t="shared" si="563"/>
        <v>LML_Commercial</v>
      </c>
      <c r="E1210" s="70" t="s">
        <v>25</v>
      </c>
      <c r="F1210" s="71" t="s">
        <v>41</v>
      </c>
      <c r="G1210" s="88">
        <f t="shared" si="564"/>
        <v>1348</v>
      </c>
      <c r="H1210" s="72">
        <v>5392</v>
      </c>
      <c r="I1210" s="88">
        <f t="shared" si="565"/>
        <v>554028000</v>
      </c>
      <c r="J1210" s="92">
        <f t="shared" si="566"/>
        <v>2216112000</v>
      </c>
      <c r="K1210" s="67">
        <v>44</v>
      </c>
      <c r="L1210" s="68">
        <v>518</v>
      </c>
      <c r="M1210" s="68">
        <v>1131</v>
      </c>
      <c r="N1210" s="68">
        <v>894</v>
      </c>
      <c r="O1210" s="69">
        <v>176</v>
      </c>
      <c r="P1210" s="67">
        <v>667919</v>
      </c>
      <c r="Q1210" s="68">
        <v>893659</v>
      </c>
      <c r="R1210" s="68">
        <v>1026098</v>
      </c>
      <c r="S1210" s="68">
        <v>1828528</v>
      </c>
      <c r="T1210" s="69">
        <v>688578</v>
      </c>
      <c r="U1210" s="102">
        <f t="shared" si="545"/>
        <v>15179.977272727272</v>
      </c>
      <c r="V1210" s="103">
        <f t="shared" si="546"/>
        <v>1725.2104247104246</v>
      </c>
      <c r="W1210" s="103">
        <f t="shared" si="547"/>
        <v>907.24845269672858</v>
      </c>
      <c r="X1210" s="103">
        <f t="shared" si="548"/>
        <v>2045.3333333333333</v>
      </c>
      <c r="Y1210" s="92">
        <f t="shared" si="549"/>
        <v>3912.375</v>
      </c>
      <c r="Z1210" s="102">
        <f>Coverages!$C$10*G1210</f>
        <v>303300000</v>
      </c>
      <c r="AA1210" s="103">
        <f>Coverages!$C$12*G1210</f>
        <v>40440000</v>
      </c>
      <c r="AB1210" s="103">
        <f>Coverages!$C$14*G1210</f>
        <v>202200000</v>
      </c>
      <c r="AC1210" s="103">
        <f>Coverages!$C$16*G1210</f>
        <v>4044000</v>
      </c>
      <c r="AD1210" s="92">
        <f>Coverages!$C$18*G1210</f>
        <v>4044000</v>
      </c>
      <c r="AE1210" s="106">
        <f t="shared" si="567"/>
        <v>3.2640949554896145E-2</v>
      </c>
      <c r="AF1210" s="107">
        <f t="shared" si="550"/>
        <v>0.38427299703264095</v>
      </c>
      <c r="AG1210" s="107">
        <f t="shared" si="551"/>
        <v>0.83902077151335308</v>
      </c>
      <c r="AH1210" s="107">
        <f t="shared" si="552"/>
        <v>0.66320474777448069</v>
      </c>
      <c r="AI1210" s="108">
        <f t="shared" si="553"/>
        <v>0.13056379821958458</v>
      </c>
      <c r="AJ1210" s="106">
        <f t="shared" si="574"/>
        <v>4.391775834712941E-2</v>
      </c>
      <c r="AK1210" s="107">
        <f t="shared" si="568"/>
        <v>0.41514217103541801</v>
      </c>
      <c r="AL1210" s="107">
        <f t="shared" si="569"/>
        <v>0.86234365550577308</v>
      </c>
      <c r="AM1210" s="107">
        <f t="shared" si="570"/>
        <v>0.69319760005501352</v>
      </c>
      <c r="AN1210" s="108">
        <f t="shared" si="571"/>
        <v>0.15194544852726682</v>
      </c>
      <c r="AO1210" s="102">
        <f t="shared" si="572"/>
        <v>495.48887240356083</v>
      </c>
      <c r="AP1210" s="103">
        <f t="shared" si="554"/>
        <v>662.95178041543022</v>
      </c>
      <c r="AQ1210" s="103">
        <f t="shared" si="555"/>
        <v>761.200296735905</v>
      </c>
      <c r="AR1210" s="103">
        <f t="shared" si="556"/>
        <v>1356.4747774480711</v>
      </c>
      <c r="AS1210" s="92">
        <f t="shared" si="557"/>
        <v>510.81454005934717</v>
      </c>
      <c r="AT1210" s="102">
        <f t="shared" si="573"/>
        <v>497.05453768119088</v>
      </c>
      <c r="AU1210" s="103">
        <f t="shared" si="558"/>
        <v>665.04660159335981</v>
      </c>
      <c r="AV1210" s="103">
        <f t="shared" si="559"/>
        <v>763.6055674499371</v>
      </c>
      <c r="AW1210" s="103">
        <f t="shared" si="560"/>
        <v>1360.761019939712</v>
      </c>
      <c r="AX1210" s="92">
        <f t="shared" si="561"/>
        <v>512.42863198597286</v>
      </c>
    </row>
    <row r="1211" spans="1:50" x14ac:dyDescent="0.2">
      <c r="A1211" s="85" t="str">
        <f t="shared" si="562"/>
        <v>2010_1</v>
      </c>
      <c r="B1211" s="59">
        <v>2010</v>
      </c>
      <c r="C1211" s="59">
        <v>1</v>
      </c>
      <c r="D1211" s="83" t="str">
        <f t="shared" si="563"/>
        <v>MSA_Commercial</v>
      </c>
      <c r="E1211" s="70" t="s">
        <v>26</v>
      </c>
      <c r="F1211" s="71" t="s">
        <v>41</v>
      </c>
      <c r="G1211" s="88">
        <f t="shared" si="564"/>
        <v>1069.5</v>
      </c>
      <c r="H1211" s="72">
        <v>4278</v>
      </c>
      <c r="I1211" s="88">
        <f t="shared" si="565"/>
        <v>439564500</v>
      </c>
      <c r="J1211" s="92">
        <f t="shared" si="566"/>
        <v>1758258000</v>
      </c>
      <c r="K1211" s="67">
        <v>70</v>
      </c>
      <c r="L1211" s="68">
        <v>471</v>
      </c>
      <c r="M1211" s="68">
        <v>526</v>
      </c>
      <c r="N1211" s="68">
        <v>1034</v>
      </c>
      <c r="O1211" s="69">
        <v>197</v>
      </c>
      <c r="P1211" s="67">
        <v>1222667</v>
      </c>
      <c r="Q1211" s="68">
        <v>1426475</v>
      </c>
      <c r="R1211" s="68">
        <v>666395</v>
      </c>
      <c r="S1211" s="68">
        <v>3234869</v>
      </c>
      <c r="T1211" s="69">
        <v>744440</v>
      </c>
      <c r="U1211" s="102">
        <f t="shared" si="545"/>
        <v>17466.67142857143</v>
      </c>
      <c r="V1211" s="103">
        <f t="shared" si="546"/>
        <v>3028.6093418259024</v>
      </c>
      <c r="W1211" s="103">
        <f t="shared" si="547"/>
        <v>1266.9106463878327</v>
      </c>
      <c r="X1211" s="103">
        <f t="shared" si="548"/>
        <v>3128.5</v>
      </c>
      <c r="Y1211" s="92">
        <f t="shared" si="549"/>
        <v>3778.8832487309646</v>
      </c>
      <c r="Z1211" s="102">
        <f>Coverages!$C$10*G1211</f>
        <v>240637500</v>
      </c>
      <c r="AA1211" s="103">
        <f>Coverages!$C$12*G1211</f>
        <v>32085000</v>
      </c>
      <c r="AB1211" s="103">
        <f>Coverages!$C$14*G1211</f>
        <v>160425000</v>
      </c>
      <c r="AC1211" s="103">
        <f>Coverages!$C$16*G1211</f>
        <v>3208500</v>
      </c>
      <c r="AD1211" s="92">
        <f>Coverages!$C$18*G1211</f>
        <v>3208500</v>
      </c>
      <c r="AE1211" s="106">
        <f t="shared" si="567"/>
        <v>6.5451145395044416E-2</v>
      </c>
      <c r="AF1211" s="107">
        <f t="shared" si="550"/>
        <v>0.44039270687237025</v>
      </c>
      <c r="AG1211" s="107">
        <f t="shared" si="551"/>
        <v>0.49181860682561945</v>
      </c>
      <c r="AH1211" s="107">
        <f t="shared" si="552"/>
        <v>0.96680691912108463</v>
      </c>
      <c r="AI1211" s="108">
        <f t="shared" si="553"/>
        <v>0.18419822346891071</v>
      </c>
      <c r="AJ1211" s="106">
        <f t="shared" si="574"/>
        <v>8.3071926529211429E-2</v>
      </c>
      <c r="AK1211" s="107">
        <f t="shared" si="568"/>
        <v>0.47576207234259249</v>
      </c>
      <c r="AL1211" s="107">
        <f t="shared" si="569"/>
        <v>0.52743725099621475</v>
      </c>
      <c r="AM1211" s="107">
        <f t="shared" si="570"/>
        <v>0.97957010762624808</v>
      </c>
      <c r="AN1211" s="108">
        <f t="shared" si="571"/>
        <v>0.21181675404672437</v>
      </c>
      <c r="AO1211" s="102">
        <f t="shared" si="572"/>
        <v>1143.2136512388968</v>
      </c>
      <c r="AP1211" s="103">
        <f t="shared" si="554"/>
        <v>1333.7774661056569</v>
      </c>
      <c r="AQ1211" s="103">
        <f t="shared" si="555"/>
        <v>623.09022907900885</v>
      </c>
      <c r="AR1211" s="103">
        <f t="shared" si="556"/>
        <v>3024.6554464703131</v>
      </c>
      <c r="AS1211" s="92">
        <f t="shared" si="557"/>
        <v>696.06358111266945</v>
      </c>
      <c r="AT1211" s="102">
        <f t="shared" si="573"/>
        <v>1146.8260228144175</v>
      </c>
      <c r="AU1211" s="103">
        <f t="shared" si="558"/>
        <v>1337.9919887378951</v>
      </c>
      <c r="AV1211" s="103">
        <f t="shared" si="559"/>
        <v>625.05909415516533</v>
      </c>
      <c r="AW1211" s="103">
        <f t="shared" si="560"/>
        <v>3034.2128720212872</v>
      </c>
      <c r="AX1211" s="92">
        <f t="shared" si="561"/>
        <v>698.26303026413962</v>
      </c>
    </row>
    <row r="1212" spans="1:50" x14ac:dyDescent="0.2">
      <c r="A1212" s="85" t="str">
        <f t="shared" si="562"/>
        <v>2010_1</v>
      </c>
      <c r="B1212" s="59">
        <v>2010</v>
      </c>
      <c r="C1212" s="59">
        <v>1</v>
      </c>
      <c r="D1212" s="83" t="str">
        <f t="shared" si="563"/>
        <v>LYA_Commercial</v>
      </c>
      <c r="E1212" s="70" t="s">
        <v>27</v>
      </c>
      <c r="F1212" s="71" t="s">
        <v>41</v>
      </c>
      <c r="G1212" s="88">
        <f t="shared" si="564"/>
        <v>306</v>
      </c>
      <c r="H1212" s="72">
        <v>1224</v>
      </c>
      <c r="I1212" s="88">
        <f t="shared" si="565"/>
        <v>125766000</v>
      </c>
      <c r="J1212" s="92">
        <f t="shared" si="566"/>
        <v>503064000</v>
      </c>
      <c r="K1212" s="67">
        <v>38</v>
      </c>
      <c r="L1212" s="68">
        <v>134</v>
      </c>
      <c r="M1212" s="68">
        <v>171</v>
      </c>
      <c r="N1212" s="68">
        <v>209</v>
      </c>
      <c r="O1212" s="69">
        <v>66</v>
      </c>
      <c r="P1212" s="67">
        <v>691527</v>
      </c>
      <c r="Q1212" s="68">
        <v>381187</v>
      </c>
      <c r="R1212" s="68">
        <v>144060</v>
      </c>
      <c r="S1212" s="68">
        <v>561210</v>
      </c>
      <c r="T1212" s="69">
        <v>436678</v>
      </c>
      <c r="U1212" s="102">
        <f t="shared" si="545"/>
        <v>18198.07894736842</v>
      </c>
      <c r="V1212" s="103">
        <f t="shared" si="546"/>
        <v>2844.6791044776119</v>
      </c>
      <c r="W1212" s="103">
        <f t="shared" si="547"/>
        <v>842.45614035087715</v>
      </c>
      <c r="X1212" s="103">
        <f t="shared" si="548"/>
        <v>2685.2153110047848</v>
      </c>
      <c r="Y1212" s="92">
        <f t="shared" si="549"/>
        <v>6616.333333333333</v>
      </c>
      <c r="Z1212" s="102">
        <f>Coverages!$C$10*G1212</f>
        <v>68850000</v>
      </c>
      <c r="AA1212" s="103">
        <f>Coverages!$C$12*G1212</f>
        <v>9180000</v>
      </c>
      <c r="AB1212" s="103">
        <f>Coverages!$C$14*G1212</f>
        <v>45900000</v>
      </c>
      <c r="AC1212" s="103">
        <f>Coverages!$C$16*G1212</f>
        <v>918000</v>
      </c>
      <c r="AD1212" s="92">
        <f>Coverages!$C$18*G1212</f>
        <v>918000</v>
      </c>
      <c r="AE1212" s="106">
        <f t="shared" si="567"/>
        <v>0.12418300653594772</v>
      </c>
      <c r="AF1212" s="107">
        <f t="shared" si="550"/>
        <v>0.43790849673202614</v>
      </c>
      <c r="AG1212" s="107">
        <f t="shared" si="551"/>
        <v>0.55882352941176472</v>
      </c>
      <c r="AH1212" s="107">
        <f t="shared" si="552"/>
        <v>0.68300653594771243</v>
      </c>
      <c r="AI1212" s="108">
        <f t="shared" si="553"/>
        <v>0.21568627450980393</v>
      </c>
      <c r="AJ1212" s="106">
        <f t="shared" si="574"/>
        <v>0.16811015143186078</v>
      </c>
      <c r="AK1212" s="107">
        <f t="shared" si="568"/>
        <v>0.50399159614177702</v>
      </c>
      <c r="AL1212" s="107">
        <f t="shared" si="569"/>
        <v>0.62495965064917325</v>
      </c>
      <c r="AM1212" s="107">
        <f t="shared" si="570"/>
        <v>0.74498385577388426</v>
      </c>
      <c r="AN1212" s="108">
        <f t="shared" si="571"/>
        <v>0.27046997570751269</v>
      </c>
      <c r="AO1212" s="102">
        <f t="shared" si="572"/>
        <v>2259.8921568627452</v>
      </c>
      <c r="AP1212" s="103">
        <f t="shared" si="554"/>
        <v>1245.7091503267975</v>
      </c>
      <c r="AQ1212" s="103">
        <f t="shared" si="555"/>
        <v>470.78431372549022</v>
      </c>
      <c r="AR1212" s="103">
        <f t="shared" si="556"/>
        <v>1834.0196078431372</v>
      </c>
      <c r="AS1212" s="92">
        <f t="shared" si="557"/>
        <v>1427.0522875816994</v>
      </c>
      <c r="AT1212" s="102">
        <f t="shared" si="573"/>
        <v>2267.0330532143116</v>
      </c>
      <c r="AU1212" s="103">
        <f t="shared" si="558"/>
        <v>1249.6453912220404</v>
      </c>
      <c r="AV1212" s="103">
        <f t="shared" si="559"/>
        <v>472.2719165644346</v>
      </c>
      <c r="AW1212" s="103">
        <f t="shared" si="560"/>
        <v>1839.8148153208824</v>
      </c>
      <c r="AX1212" s="92">
        <f t="shared" si="561"/>
        <v>1431.5615436729429</v>
      </c>
    </row>
    <row r="1213" spans="1:50" x14ac:dyDescent="0.2">
      <c r="A1213" s="85" t="str">
        <f t="shared" si="562"/>
        <v>2010_1</v>
      </c>
      <c r="B1213" s="59">
        <v>2010</v>
      </c>
      <c r="C1213" s="59">
        <v>1</v>
      </c>
      <c r="D1213" s="83" t="str">
        <f t="shared" si="563"/>
        <v>MMA_Commercial</v>
      </c>
      <c r="E1213" s="70" t="s">
        <v>28</v>
      </c>
      <c r="F1213" s="71" t="s">
        <v>41</v>
      </c>
      <c r="G1213" s="88">
        <f t="shared" si="564"/>
        <v>1458</v>
      </c>
      <c r="H1213" s="72">
        <v>5832</v>
      </c>
      <c r="I1213" s="88">
        <f t="shared" si="565"/>
        <v>599238000</v>
      </c>
      <c r="J1213" s="92">
        <f t="shared" si="566"/>
        <v>2396952000</v>
      </c>
      <c r="K1213" s="67">
        <v>177</v>
      </c>
      <c r="L1213" s="68">
        <v>658</v>
      </c>
      <c r="M1213" s="68">
        <v>1050</v>
      </c>
      <c r="N1213" s="68">
        <v>1239</v>
      </c>
      <c r="O1213" s="69">
        <v>257</v>
      </c>
      <c r="P1213" s="67">
        <v>2312471</v>
      </c>
      <c r="Q1213" s="68">
        <v>1940064</v>
      </c>
      <c r="R1213" s="68">
        <v>1150321</v>
      </c>
      <c r="S1213" s="68">
        <v>4106592</v>
      </c>
      <c r="T1213" s="69">
        <v>2242324</v>
      </c>
      <c r="U1213" s="102">
        <f t="shared" si="545"/>
        <v>13064.80790960452</v>
      </c>
      <c r="V1213" s="103">
        <f t="shared" si="546"/>
        <v>2948.4255319148938</v>
      </c>
      <c r="W1213" s="103">
        <f t="shared" si="547"/>
        <v>1095.5438095238096</v>
      </c>
      <c r="X1213" s="103">
        <f t="shared" si="548"/>
        <v>3314.4406779661017</v>
      </c>
      <c r="Y1213" s="92">
        <f t="shared" si="549"/>
        <v>8724.9961089494172</v>
      </c>
      <c r="Z1213" s="102">
        <f>Coverages!$C$10*G1213</f>
        <v>328050000</v>
      </c>
      <c r="AA1213" s="103">
        <f>Coverages!$C$12*G1213</f>
        <v>43740000</v>
      </c>
      <c r="AB1213" s="103">
        <f>Coverages!$C$14*G1213</f>
        <v>218700000</v>
      </c>
      <c r="AC1213" s="103">
        <f>Coverages!$C$16*G1213</f>
        <v>4374000</v>
      </c>
      <c r="AD1213" s="92">
        <f>Coverages!$C$18*G1213</f>
        <v>4374000</v>
      </c>
      <c r="AE1213" s="106">
        <f t="shared" si="567"/>
        <v>0.12139917695473251</v>
      </c>
      <c r="AF1213" s="107">
        <f t="shared" si="550"/>
        <v>0.45130315500685869</v>
      </c>
      <c r="AG1213" s="107">
        <f t="shared" si="551"/>
        <v>0.72016460905349799</v>
      </c>
      <c r="AH1213" s="107">
        <f t="shared" si="552"/>
        <v>0.84979423868312753</v>
      </c>
      <c r="AI1213" s="108">
        <f t="shared" si="553"/>
        <v>0.17626886145404663</v>
      </c>
      <c r="AJ1213" s="106">
        <f t="shared" si="574"/>
        <v>0.14132796247183591</v>
      </c>
      <c r="AK1213" s="107">
        <f t="shared" si="568"/>
        <v>0.48166845494937449</v>
      </c>
      <c r="AL1213" s="107">
        <f t="shared" si="569"/>
        <v>0.74755790983528558</v>
      </c>
      <c r="AM1213" s="107">
        <f t="shared" si="570"/>
        <v>0.87159528540549047</v>
      </c>
      <c r="AN1213" s="108">
        <f t="shared" si="571"/>
        <v>0.19952072150894209</v>
      </c>
      <c r="AO1213" s="102">
        <f t="shared" si="572"/>
        <v>1586.0569272976679</v>
      </c>
      <c r="AP1213" s="103">
        <f t="shared" si="554"/>
        <v>1330.6337448559671</v>
      </c>
      <c r="AQ1213" s="103">
        <f t="shared" si="555"/>
        <v>788.97187928669405</v>
      </c>
      <c r="AR1213" s="103">
        <f t="shared" si="556"/>
        <v>2816.5925925925926</v>
      </c>
      <c r="AS1213" s="92">
        <f t="shared" si="557"/>
        <v>1537.9451303155006</v>
      </c>
      <c r="AT1213" s="102">
        <f t="shared" si="573"/>
        <v>1591.0686125195148</v>
      </c>
      <c r="AU1213" s="103">
        <f t="shared" si="558"/>
        <v>1334.8383338338342</v>
      </c>
      <c r="AV1213" s="103">
        <f t="shared" si="559"/>
        <v>791.46490374238681</v>
      </c>
      <c r="AW1213" s="103">
        <f t="shared" si="560"/>
        <v>2825.4925729333427</v>
      </c>
      <c r="AX1213" s="92">
        <f t="shared" si="561"/>
        <v>1542.804789984051</v>
      </c>
    </row>
    <row r="1214" spans="1:50" x14ac:dyDescent="0.2">
      <c r="A1214" s="85" t="str">
        <f t="shared" si="562"/>
        <v>2010_1</v>
      </c>
      <c r="B1214" s="59">
        <v>2010</v>
      </c>
      <c r="C1214" s="59">
        <v>1</v>
      </c>
      <c r="D1214" s="83" t="str">
        <f t="shared" si="563"/>
        <v>LYH_Commercial</v>
      </c>
      <c r="E1214" s="70" t="s">
        <v>29</v>
      </c>
      <c r="F1214" s="71" t="s">
        <v>41</v>
      </c>
      <c r="G1214" s="88">
        <f t="shared" si="564"/>
        <v>203.75</v>
      </c>
      <c r="H1214" s="72">
        <v>815</v>
      </c>
      <c r="I1214" s="88">
        <f t="shared" si="565"/>
        <v>83741250</v>
      </c>
      <c r="J1214" s="92">
        <f t="shared" si="566"/>
        <v>334965000</v>
      </c>
      <c r="K1214" s="67">
        <v>27</v>
      </c>
      <c r="L1214" s="68">
        <v>98</v>
      </c>
      <c r="M1214" s="68">
        <v>115</v>
      </c>
      <c r="N1214" s="68">
        <v>166</v>
      </c>
      <c r="O1214" s="69">
        <v>40</v>
      </c>
      <c r="P1214" s="67">
        <v>461969</v>
      </c>
      <c r="Q1214" s="68">
        <v>284735</v>
      </c>
      <c r="R1214" s="68">
        <v>147098</v>
      </c>
      <c r="S1214" s="68">
        <v>446790</v>
      </c>
      <c r="T1214" s="69">
        <v>224733</v>
      </c>
      <c r="U1214" s="102">
        <f t="shared" si="545"/>
        <v>17109.962962962964</v>
      </c>
      <c r="V1214" s="103">
        <f t="shared" si="546"/>
        <v>2905.4591836734694</v>
      </c>
      <c r="W1214" s="103">
        <f t="shared" si="547"/>
        <v>1279.1130434782608</v>
      </c>
      <c r="X1214" s="103">
        <f t="shared" si="548"/>
        <v>2691.5060240963853</v>
      </c>
      <c r="Y1214" s="92">
        <f t="shared" si="549"/>
        <v>5618.3249999999998</v>
      </c>
      <c r="Z1214" s="102">
        <f>Coverages!$C$10*G1214</f>
        <v>45843750</v>
      </c>
      <c r="AA1214" s="103">
        <f>Coverages!$C$12*G1214</f>
        <v>6112500</v>
      </c>
      <c r="AB1214" s="103">
        <f>Coverages!$C$14*G1214</f>
        <v>30562500</v>
      </c>
      <c r="AC1214" s="103">
        <f>Coverages!$C$16*G1214</f>
        <v>611250</v>
      </c>
      <c r="AD1214" s="92">
        <f>Coverages!$C$18*G1214</f>
        <v>611250</v>
      </c>
      <c r="AE1214" s="106">
        <f t="shared" si="567"/>
        <v>0.1325153374233129</v>
      </c>
      <c r="AF1214" s="107">
        <f t="shared" si="550"/>
        <v>0.48098159509202454</v>
      </c>
      <c r="AG1214" s="107">
        <f t="shared" si="551"/>
        <v>0.56441717791411039</v>
      </c>
      <c r="AH1214" s="107">
        <f t="shared" si="552"/>
        <v>0.81472392638036806</v>
      </c>
      <c r="AI1214" s="108">
        <f t="shared" si="553"/>
        <v>0.19631901840490798</v>
      </c>
      <c r="AJ1214" s="106">
        <f t="shared" si="574"/>
        <v>0.18785940669046663</v>
      </c>
      <c r="AK1214" s="107">
        <f t="shared" si="568"/>
        <v>0.56253887274381453</v>
      </c>
      <c r="AL1214" s="107">
        <f t="shared" si="569"/>
        <v>0.64535333799224825</v>
      </c>
      <c r="AM1214" s="107">
        <f t="shared" si="570"/>
        <v>0.87814331002302071</v>
      </c>
      <c r="AN1214" s="108">
        <f t="shared" si="571"/>
        <v>0.26115709825026295</v>
      </c>
      <c r="AO1214" s="102">
        <f t="shared" si="572"/>
        <v>2267.3325153374235</v>
      </c>
      <c r="AP1214" s="103">
        <f t="shared" si="554"/>
        <v>1397.4723926380368</v>
      </c>
      <c r="AQ1214" s="103">
        <f t="shared" si="555"/>
        <v>721.95337423312878</v>
      </c>
      <c r="AR1214" s="103">
        <f t="shared" si="556"/>
        <v>2192.8343558282209</v>
      </c>
      <c r="AS1214" s="92">
        <f t="shared" si="557"/>
        <v>1102.9840490797546</v>
      </c>
      <c r="AT1214" s="102">
        <f t="shared" si="573"/>
        <v>2274.4969220270941</v>
      </c>
      <c r="AU1214" s="103">
        <f t="shared" si="558"/>
        <v>1401.8881810108137</v>
      </c>
      <c r="AV1214" s="103">
        <f t="shared" si="559"/>
        <v>724.23463097381295</v>
      </c>
      <c r="AW1214" s="103">
        <f t="shared" si="560"/>
        <v>2199.7633602957885</v>
      </c>
      <c r="AX1214" s="92">
        <f t="shared" si="561"/>
        <v>1106.4693015719993</v>
      </c>
    </row>
    <row r="1215" spans="1:50" x14ac:dyDescent="0.2">
      <c r="A1215" s="85" t="str">
        <f t="shared" si="562"/>
        <v>2010_1</v>
      </c>
      <c r="B1215" s="59">
        <v>2010</v>
      </c>
      <c r="C1215" s="59">
        <v>1</v>
      </c>
      <c r="D1215" s="83" t="str">
        <f t="shared" si="563"/>
        <v>SSA_Commercial</v>
      </c>
      <c r="E1215" s="70" t="s">
        <v>30</v>
      </c>
      <c r="F1215" s="71" t="s">
        <v>41</v>
      </c>
      <c r="G1215" s="88">
        <f t="shared" si="564"/>
        <v>334.75</v>
      </c>
      <c r="H1215" s="72">
        <v>1339</v>
      </c>
      <c r="I1215" s="88">
        <f t="shared" si="565"/>
        <v>137582250</v>
      </c>
      <c r="J1215" s="92">
        <f t="shared" si="566"/>
        <v>550329000</v>
      </c>
      <c r="K1215" s="67">
        <v>46</v>
      </c>
      <c r="L1215" s="68">
        <v>151</v>
      </c>
      <c r="M1215" s="68">
        <v>328</v>
      </c>
      <c r="N1215" s="68">
        <v>317</v>
      </c>
      <c r="O1215" s="69">
        <v>68</v>
      </c>
      <c r="P1215" s="67">
        <v>924195</v>
      </c>
      <c r="Q1215" s="68">
        <v>274306</v>
      </c>
      <c r="R1215" s="68">
        <v>279572</v>
      </c>
      <c r="S1215" s="68">
        <v>1086252</v>
      </c>
      <c r="T1215" s="69">
        <v>333667</v>
      </c>
      <c r="U1215" s="102">
        <f t="shared" si="545"/>
        <v>20091.195652173912</v>
      </c>
      <c r="V1215" s="103">
        <f t="shared" si="546"/>
        <v>1816.5960264900662</v>
      </c>
      <c r="W1215" s="103">
        <f t="shared" si="547"/>
        <v>852.35365853658539</v>
      </c>
      <c r="X1215" s="103">
        <f t="shared" si="548"/>
        <v>3426.6624605678235</v>
      </c>
      <c r="Y1215" s="92">
        <f t="shared" si="549"/>
        <v>4906.8676470588234</v>
      </c>
      <c r="Z1215" s="102">
        <f>Coverages!$C$10*G1215</f>
        <v>75318750</v>
      </c>
      <c r="AA1215" s="103">
        <f>Coverages!$C$12*G1215</f>
        <v>10042500</v>
      </c>
      <c r="AB1215" s="103">
        <f>Coverages!$C$14*G1215</f>
        <v>50212500</v>
      </c>
      <c r="AC1215" s="103">
        <f>Coverages!$C$16*G1215</f>
        <v>1004250</v>
      </c>
      <c r="AD1215" s="92">
        <f>Coverages!$C$18*G1215</f>
        <v>1004250</v>
      </c>
      <c r="AE1215" s="106">
        <f t="shared" si="567"/>
        <v>0.13741598207617625</v>
      </c>
      <c r="AF1215" s="107">
        <f t="shared" si="550"/>
        <v>0.45108289768483945</v>
      </c>
      <c r="AG1215" s="107">
        <f t="shared" si="551"/>
        <v>0.97983569828230022</v>
      </c>
      <c r="AH1215" s="107">
        <f t="shared" si="552"/>
        <v>0.94697535474234507</v>
      </c>
      <c r="AI1215" s="108">
        <f t="shared" si="553"/>
        <v>0.20313666915608664</v>
      </c>
      <c r="AJ1215" s="106">
        <f t="shared" si="574"/>
        <v>0.18126046521831779</v>
      </c>
      <c r="AK1215" s="107">
        <f t="shared" si="568"/>
        <v>0.51445194675043227</v>
      </c>
      <c r="AL1215" s="107">
        <f t="shared" si="569"/>
        <v>0.99773614423933366</v>
      </c>
      <c r="AM1215" s="107">
        <f t="shared" si="570"/>
        <v>0.97551206148924174</v>
      </c>
      <c r="AN1215" s="108">
        <f t="shared" si="571"/>
        <v>0.25437343551982633</v>
      </c>
      <c r="AO1215" s="102">
        <f t="shared" si="572"/>
        <v>2760.8513816280806</v>
      </c>
      <c r="AP1215" s="103">
        <f t="shared" si="554"/>
        <v>819.43539955190442</v>
      </c>
      <c r="AQ1215" s="103">
        <f t="shared" si="555"/>
        <v>835.1665421956684</v>
      </c>
      <c r="AR1215" s="103">
        <f t="shared" si="556"/>
        <v>3244.9648991784916</v>
      </c>
      <c r="AS1215" s="92">
        <f t="shared" si="557"/>
        <v>996.76474981329352</v>
      </c>
      <c r="AT1215" s="102">
        <f t="shared" si="573"/>
        <v>2769.5752286923821</v>
      </c>
      <c r="AU1215" s="103">
        <f t="shared" si="558"/>
        <v>822.02468384019892</v>
      </c>
      <c r="AV1215" s="103">
        <f t="shared" si="559"/>
        <v>837.80553436881473</v>
      </c>
      <c r="AW1215" s="103">
        <f t="shared" si="560"/>
        <v>3255.2184672255939</v>
      </c>
      <c r="AX1215" s="92">
        <f t="shared" si="561"/>
        <v>999.91436637517097</v>
      </c>
    </row>
    <row r="1216" spans="1:50" x14ac:dyDescent="0.2">
      <c r="A1216" s="85" t="str">
        <f t="shared" si="562"/>
        <v>2010_1</v>
      </c>
      <c r="B1216" s="59">
        <v>2010</v>
      </c>
      <c r="C1216" s="59">
        <v>1</v>
      </c>
      <c r="D1216" s="83" t="str">
        <f t="shared" si="563"/>
        <v>MML_Commercial</v>
      </c>
      <c r="E1216" s="70" t="s">
        <v>31</v>
      </c>
      <c r="F1216" s="71" t="s">
        <v>41</v>
      </c>
      <c r="G1216" s="88">
        <f t="shared" si="564"/>
        <v>1189.25</v>
      </c>
      <c r="H1216" s="72">
        <v>4757</v>
      </c>
      <c r="I1216" s="88">
        <f t="shared" si="565"/>
        <v>488781750</v>
      </c>
      <c r="J1216" s="92">
        <f t="shared" si="566"/>
        <v>1955127000</v>
      </c>
      <c r="K1216" s="67">
        <v>124</v>
      </c>
      <c r="L1216" s="68">
        <v>583</v>
      </c>
      <c r="M1216" s="68">
        <v>1177</v>
      </c>
      <c r="N1216" s="68">
        <v>833</v>
      </c>
      <c r="O1216" s="69">
        <v>195</v>
      </c>
      <c r="P1216" s="67">
        <v>1836184</v>
      </c>
      <c r="Q1216" s="68">
        <v>1608710</v>
      </c>
      <c r="R1216" s="68">
        <v>672996</v>
      </c>
      <c r="S1216" s="68">
        <v>2638764</v>
      </c>
      <c r="T1216" s="69">
        <v>331041</v>
      </c>
      <c r="U1216" s="102">
        <f t="shared" si="545"/>
        <v>14807.935483870968</v>
      </c>
      <c r="V1216" s="103">
        <f t="shared" si="546"/>
        <v>2759.3653516295026</v>
      </c>
      <c r="W1216" s="103">
        <f t="shared" si="547"/>
        <v>571.78929481733223</v>
      </c>
      <c r="X1216" s="103">
        <f t="shared" si="548"/>
        <v>3167.7839135654262</v>
      </c>
      <c r="Y1216" s="92">
        <f t="shared" si="549"/>
        <v>1697.6461538461538</v>
      </c>
      <c r="Z1216" s="102">
        <f>Coverages!$C$10*G1216</f>
        <v>267581250</v>
      </c>
      <c r="AA1216" s="103">
        <f>Coverages!$C$12*G1216</f>
        <v>35677500</v>
      </c>
      <c r="AB1216" s="103">
        <f>Coverages!$C$14*G1216</f>
        <v>178387500</v>
      </c>
      <c r="AC1216" s="103">
        <f>Coverages!$C$16*G1216</f>
        <v>3567750</v>
      </c>
      <c r="AD1216" s="92">
        <f>Coverages!$C$18*G1216</f>
        <v>3567750</v>
      </c>
      <c r="AE1216" s="106">
        <f t="shared" si="567"/>
        <v>0.10426739541727979</v>
      </c>
      <c r="AF1216" s="107">
        <f t="shared" si="550"/>
        <v>0.49022493167962999</v>
      </c>
      <c r="AG1216" s="107">
        <f t="shared" si="551"/>
        <v>0.98969939037208321</v>
      </c>
      <c r="AH1216" s="107">
        <f t="shared" si="552"/>
        <v>0.70044145469833929</v>
      </c>
      <c r="AI1216" s="108">
        <f t="shared" si="553"/>
        <v>0.16396888795459322</v>
      </c>
      <c r="AJ1216" s="106">
        <f t="shared" si="574"/>
        <v>0.12491562378887869</v>
      </c>
      <c r="AK1216" s="107">
        <f t="shared" si="568"/>
        <v>0.52400078532132077</v>
      </c>
      <c r="AL1216" s="107">
        <f t="shared" si="569"/>
        <v>0.99652124494032868</v>
      </c>
      <c r="AM1216" s="107">
        <f t="shared" si="570"/>
        <v>0.73139041886050427</v>
      </c>
      <c r="AN1216" s="108">
        <f t="shared" si="571"/>
        <v>0.18898450883401707</v>
      </c>
      <c r="AO1216" s="102">
        <f t="shared" si="572"/>
        <v>1543.9848644103427</v>
      </c>
      <c r="AP1216" s="103">
        <f t="shared" si="554"/>
        <v>1352.7096909817112</v>
      </c>
      <c r="AQ1216" s="103">
        <f t="shared" si="555"/>
        <v>565.89951650199703</v>
      </c>
      <c r="AR1216" s="103">
        <f t="shared" si="556"/>
        <v>2218.8471725877653</v>
      </c>
      <c r="AS1216" s="92">
        <f t="shared" si="557"/>
        <v>278.36115198654613</v>
      </c>
      <c r="AT1216" s="102">
        <f t="shared" si="573"/>
        <v>1548.8636086688509</v>
      </c>
      <c r="AU1216" s="103">
        <f t="shared" si="558"/>
        <v>1356.984036404667</v>
      </c>
      <c r="AV1216" s="103">
        <f t="shared" si="559"/>
        <v>567.68766810935176</v>
      </c>
      <c r="AW1216" s="103">
        <f t="shared" si="560"/>
        <v>2225.8583733794931</v>
      </c>
      <c r="AX1216" s="92">
        <f t="shared" si="561"/>
        <v>279.24072853120657</v>
      </c>
    </row>
    <row r="1217" spans="1:50" x14ac:dyDescent="0.2">
      <c r="A1217" s="85" t="str">
        <f t="shared" si="562"/>
        <v>2010_1</v>
      </c>
      <c r="B1217" s="59">
        <v>2010</v>
      </c>
      <c r="C1217" s="59">
        <v>1</v>
      </c>
      <c r="D1217" s="83" t="str">
        <f t="shared" si="563"/>
        <v>LMH_Commercial</v>
      </c>
      <c r="E1217" s="70" t="s">
        <v>32</v>
      </c>
      <c r="F1217" s="71" t="s">
        <v>41</v>
      </c>
      <c r="G1217" s="88">
        <f t="shared" si="564"/>
        <v>1207</v>
      </c>
      <c r="H1217" s="72">
        <v>4828</v>
      </c>
      <c r="I1217" s="88">
        <f t="shared" si="565"/>
        <v>496077000</v>
      </c>
      <c r="J1217" s="92">
        <f t="shared" si="566"/>
        <v>1984308000</v>
      </c>
      <c r="K1217" s="67">
        <v>83</v>
      </c>
      <c r="L1217" s="68">
        <v>631</v>
      </c>
      <c r="M1217" s="68">
        <v>1076</v>
      </c>
      <c r="N1217" s="68">
        <v>1275</v>
      </c>
      <c r="O1217" s="69">
        <v>216</v>
      </c>
      <c r="P1217" s="67">
        <v>2561962</v>
      </c>
      <c r="Q1217" s="68">
        <v>2081536</v>
      </c>
      <c r="R1217" s="68">
        <v>449248</v>
      </c>
      <c r="S1217" s="68">
        <v>4558468</v>
      </c>
      <c r="T1217" s="69">
        <v>1794230</v>
      </c>
      <c r="U1217" s="102">
        <f t="shared" si="545"/>
        <v>30867.01204819277</v>
      </c>
      <c r="V1217" s="103">
        <f t="shared" si="546"/>
        <v>3298.7892234548335</v>
      </c>
      <c r="W1217" s="103">
        <f t="shared" si="547"/>
        <v>417.51672862453529</v>
      </c>
      <c r="X1217" s="103">
        <f t="shared" si="548"/>
        <v>3575.2690196078433</v>
      </c>
      <c r="Y1217" s="92">
        <f t="shared" si="549"/>
        <v>8306.6203703703704</v>
      </c>
      <c r="Z1217" s="102">
        <f>Coverages!$C$10*G1217</f>
        <v>271575000</v>
      </c>
      <c r="AA1217" s="103">
        <f>Coverages!$C$12*G1217</f>
        <v>36210000</v>
      </c>
      <c r="AB1217" s="103">
        <f>Coverages!$C$14*G1217</f>
        <v>181050000</v>
      </c>
      <c r="AC1217" s="103">
        <f>Coverages!$C$16*G1217</f>
        <v>3621000</v>
      </c>
      <c r="AD1217" s="92">
        <f>Coverages!$C$18*G1217</f>
        <v>3621000</v>
      </c>
      <c r="AE1217" s="106">
        <f t="shared" si="567"/>
        <v>6.8765534382767196E-2</v>
      </c>
      <c r="AF1217" s="107">
        <f t="shared" si="550"/>
        <v>0.52278376139188065</v>
      </c>
      <c r="AG1217" s="107">
        <f t="shared" si="551"/>
        <v>0.89146644573322287</v>
      </c>
      <c r="AH1217" s="107">
        <f t="shared" si="552"/>
        <v>1.056338028169014</v>
      </c>
      <c r="AI1217" s="108">
        <f t="shared" si="553"/>
        <v>0.17895608947804473</v>
      </c>
      <c r="AJ1217" s="106">
        <f t="shared" si="574"/>
        <v>8.5736916726893264E-2</v>
      </c>
      <c r="AK1217" s="107">
        <f t="shared" si="568"/>
        <v>0.55628192020546186</v>
      </c>
      <c r="AL1217" s="107">
        <f t="shared" si="569"/>
        <v>0.91232752625293179</v>
      </c>
      <c r="AM1217" s="107">
        <f t="shared" si="570"/>
        <v>1.0726988292580415</v>
      </c>
      <c r="AN1217" s="108">
        <f t="shared" si="571"/>
        <v>0.20466352283913203</v>
      </c>
      <c r="AO1217" s="102">
        <f t="shared" si="572"/>
        <v>2122.5865782932892</v>
      </c>
      <c r="AP1217" s="103">
        <f t="shared" si="554"/>
        <v>1724.5534382767191</v>
      </c>
      <c r="AQ1217" s="103">
        <f t="shared" si="555"/>
        <v>372.20215410107704</v>
      </c>
      <c r="AR1217" s="103">
        <f t="shared" si="556"/>
        <v>3776.6926263463133</v>
      </c>
      <c r="AS1217" s="92">
        <f t="shared" si="557"/>
        <v>1486.520298260149</v>
      </c>
      <c r="AT1217" s="102">
        <f t="shared" si="573"/>
        <v>2129.2936110633223</v>
      </c>
      <c r="AU1217" s="103">
        <f t="shared" si="558"/>
        <v>1730.0027502352896</v>
      </c>
      <c r="AV1217" s="103">
        <f t="shared" si="559"/>
        <v>373.37825314465056</v>
      </c>
      <c r="AW1217" s="103">
        <f t="shared" si="560"/>
        <v>3788.6263686333364</v>
      </c>
      <c r="AX1217" s="92">
        <f t="shared" si="561"/>
        <v>1491.217463716536</v>
      </c>
    </row>
    <row r="1218" spans="1:50" x14ac:dyDescent="0.2">
      <c r="A1218" s="85" t="str">
        <f t="shared" si="562"/>
        <v>2010_1</v>
      </c>
      <c r="B1218" s="59">
        <v>2010</v>
      </c>
      <c r="C1218" s="59">
        <v>1</v>
      </c>
      <c r="D1218" s="83" t="str">
        <f t="shared" si="563"/>
        <v>SSL_Commercial</v>
      </c>
      <c r="E1218" s="70" t="s">
        <v>33</v>
      </c>
      <c r="F1218" s="71" t="s">
        <v>41</v>
      </c>
      <c r="G1218" s="88">
        <f t="shared" si="564"/>
        <v>611.25</v>
      </c>
      <c r="H1218" s="72">
        <v>2445</v>
      </c>
      <c r="I1218" s="88">
        <f t="shared" si="565"/>
        <v>251223750</v>
      </c>
      <c r="J1218" s="92">
        <f t="shared" si="566"/>
        <v>1004895000</v>
      </c>
      <c r="K1218" s="67">
        <v>86</v>
      </c>
      <c r="L1218" s="68">
        <v>244</v>
      </c>
      <c r="M1218" s="68">
        <v>635</v>
      </c>
      <c r="N1218" s="68">
        <v>380</v>
      </c>
      <c r="O1218" s="69">
        <v>89</v>
      </c>
      <c r="P1218" s="67">
        <v>980997</v>
      </c>
      <c r="Q1218" s="68">
        <v>659210</v>
      </c>
      <c r="R1218" s="68">
        <v>549332</v>
      </c>
      <c r="S1218" s="68">
        <v>1053559</v>
      </c>
      <c r="T1218" s="69">
        <v>174643</v>
      </c>
      <c r="U1218" s="102">
        <f t="shared" si="545"/>
        <v>11406.941860465116</v>
      </c>
      <c r="V1218" s="103">
        <f t="shared" si="546"/>
        <v>2701.6803278688526</v>
      </c>
      <c r="W1218" s="103">
        <f t="shared" si="547"/>
        <v>865.08976377952752</v>
      </c>
      <c r="X1218" s="103">
        <f t="shared" si="548"/>
        <v>2772.5236842105264</v>
      </c>
      <c r="Y1218" s="92">
        <f t="shared" si="549"/>
        <v>1962.2808988764045</v>
      </c>
      <c r="Z1218" s="102">
        <f>Coverages!$C$10*G1218</f>
        <v>137531250</v>
      </c>
      <c r="AA1218" s="103">
        <f>Coverages!$C$12*G1218</f>
        <v>18337500</v>
      </c>
      <c r="AB1218" s="103">
        <f>Coverages!$C$14*G1218</f>
        <v>91687500</v>
      </c>
      <c r="AC1218" s="103">
        <f>Coverages!$C$16*G1218</f>
        <v>1833750</v>
      </c>
      <c r="AD1218" s="92">
        <f>Coverages!$C$18*G1218</f>
        <v>1833750</v>
      </c>
      <c r="AE1218" s="106">
        <f t="shared" si="567"/>
        <v>0.14069529652351739</v>
      </c>
      <c r="AF1218" s="107">
        <f t="shared" si="550"/>
        <v>0.39918200408997956</v>
      </c>
      <c r="AG1218" s="107">
        <f t="shared" si="551"/>
        <v>1.0388548057259714</v>
      </c>
      <c r="AH1218" s="107">
        <f t="shared" si="552"/>
        <v>0.62167689161554196</v>
      </c>
      <c r="AI1218" s="108">
        <f t="shared" si="553"/>
        <v>0.14560327198364009</v>
      </c>
      <c r="AJ1218" s="106">
        <f t="shared" si="574"/>
        <v>0.17346404606563071</v>
      </c>
      <c r="AK1218" s="107">
        <f t="shared" si="568"/>
        <v>0.44533537522142908</v>
      </c>
      <c r="AL1218" s="107">
        <f t="shared" si="569"/>
        <v>1.0577889761773489</v>
      </c>
      <c r="AM1218" s="107">
        <f t="shared" si="570"/>
        <v>0.66738153049384863</v>
      </c>
      <c r="AN1218" s="108">
        <f t="shared" si="571"/>
        <v>0.17884333515543208</v>
      </c>
      <c r="AO1218" s="102">
        <f t="shared" si="572"/>
        <v>1604.9030674846626</v>
      </c>
      <c r="AP1218" s="103">
        <f t="shared" si="554"/>
        <v>1078.4621676891616</v>
      </c>
      <c r="AQ1218" s="103">
        <f t="shared" si="555"/>
        <v>898.70265848670761</v>
      </c>
      <c r="AR1218" s="103">
        <f t="shared" si="556"/>
        <v>1723.6139059304703</v>
      </c>
      <c r="AS1218" s="92">
        <f t="shared" si="557"/>
        <v>285.71451942740288</v>
      </c>
      <c r="AT1218" s="102">
        <f t="shared" si="573"/>
        <v>1609.9743034834321</v>
      </c>
      <c r="AU1218" s="103">
        <f t="shared" si="558"/>
        <v>1081.8699349736169</v>
      </c>
      <c r="AV1218" s="103">
        <f t="shared" si="559"/>
        <v>901.54241458552951</v>
      </c>
      <c r="AW1218" s="103">
        <f t="shared" si="560"/>
        <v>1729.0602491176846</v>
      </c>
      <c r="AX1218" s="92">
        <f t="shared" si="561"/>
        <v>286.61733143246823</v>
      </c>
    </row>
    <row r="1219" spans="1:50" x14ac:dyDescent="0.2">
      <c r="A1219" s="85" t="str">
        <f t="shared" si="562"/>
        <v>2010_1</v>
      </c>
      <c r="B1219" s="59">
        <v>2010</v>
      </c>
      <c r="C1219" s="59">
        <v>1</v>
      </c>
      <c r="D1219" s="83" t="str">
        <f t="shared" si="563"/>
        <v>SSH_Commercial</v>
      </c>
      <c r="E1219" s="70" t="s">
        <v>34</v>
      </c>
      <c r="F1219" s="71" t="s">
        <v>41</v>
      </c>
      <c r="G1219" s="88">
        <f t="shared" si="564"/>
        <v>511</v>
      </c>
      <c r="H1219" s="72">
        <v>2044</v>
      </c>
      <c r="I1219" s="88">
        <f t="shared" si="565"/>
        <v>210021000</v>
      </c>
      <c r="J1219" s="92">
        <f t="shared" si="566"/>
        <v>840084000</v>
      </c>
      <c r="K1219" s="67">
        <v>60</v>
      </c>
      <c r="L1219" s="68">
        <v>291</v>
      </c>
      <c r="M1219" s="68">
        <v>351</v>
      </c>
      <c r="N1219" s="68">
        <v>408</v>
      </c>
      <c r="O1219" s="69">
        <v>62</v>
      </c>
      <c r="P1219" s="67">
        <v>809848</v>
      </c>
      <c r="Q1219" s="68">
        <v>1065754</v>
      </c>
      <c r="R1219" s="68">
        <v>358579</v>
      </c>
      <c r="S1219" s="68">
        <v>1726291</v>
      </c>
      <c r="T1219" s="69">
        <v>212157</v>
      </c>
      <c r="U1219" s="102">
        <f t="shared" si="545"/>
        <v>13497.466666666667</v>
      </c>
      <c r="V1219" s="103">
        <f t="shared" si="546"/>
        <v>3662.3848797250857</v>
      </c>
      <c r="W1219" s="103">
        <f t="shared" si="547"/>
        <v>1021.5925925925926</v>
      </c>
      <c r="X1219" s="103">
        <f t="shared" si="548"/>
        <v>4231.1053921568628</v>
      </c>
      <c r="Y1219" s="92">
        <f t="shared" si="549"/>
        <v>3421.8870967741937</v>
      </c>
      <c r="Z1219" s="102">
        <f>Coverages!$C$10*G1219</f>
        <v>114975000</v>
      </c>
      <c r="AA1219" s="103">
        <f>Coverages!$C$12*G1219</f>
        <v>15330000</v>
      </c>
      <c r="AB1219" s="103">
        <f>Coverages!$C$14*G1219</f>
        <v>76650000</v>
      </c>
      <c r="AC1219" s="103">
        <f>Coverages!$C$16*G1219</f>
        <v>1533000</v>
      </c>
      <c r="AD1219" s="92">
        <f>Coverages!$C$18*G1219</f>
        <v>1533000</v>
      </c>
      <c r="AE1219" s="106">
        <f t="shared" si="567"/>
        <v>0.11741682974559686</v>
      </c>
      <c r="AF1219" s="107">
        <f t="shared" si="550"/>
        <v>0.56947162426614484</v>
      </c>
      <c r="AG1219" s="107">
        <f t="shared" si="551"/>
        <v>0.6868884540117417</v>
      </c>
      <c r="AH1219" s="107">
        <f t="shared" si="552"/>
        <v>0.79843444227005866</v>
      </c>
      <c r="AI1219" s="108">
        <f t="shared" si="553"/>
        <v>0.12133072407045009</v>
      </c>
      <c r="AJ1219" s="106">
        <f t="shared" si="574"/>
        <v>0.15059775307005868</v>
      </c>
      <c r="AK1219" s="107">
        <f t="shared" si="568"/>
        <v>0.62050830314931815</v>
      </c>
      <c r="AL1219" s="107">
        <f t="shared" si="569"/>
        <v>0.73468957928988354</v>
      </c>
      <c r="AM1219" s="107">
        <f t="shared" si="570"/>
        <v>0.83978422812315556</v>
      </c>
      <c r="AN1219" s="108">
        <f t="shared" si="571"/>
        <v>0.15498525842932381</v>
      </c>
      <c r="AO1219" s="102">
        <f t="shared" si="572"/>
        <v>1584.8297455968689</v>
      </c>
      <c r="AP1219" s="103">
        <f t="shared" si="554"/>
        <v>2085.6242661448141</v>
      </c>
      <c r="AQ1219" s="103">
        <f t="shared" si="555"/>
        <v>701.72015655577297</v>
      </c>
      <c r="AR1219" s="103">
        <f t="shared" si="556"/>
        <v>3378.2602739726026</v>
      </c>
      <c r="AS1219" s="92">
        <f t="shared" si="557"/>
        <v>415.18003913894324</v>
      </c>
      <c r="AT1219" s="102">
        <f t="shared" si="573"/>
        <v>1589.8375531215861</v>
      </c>
      <c r="AU1219" s="103">
        <f t="shared" si="558"/>
        <v>2092.2145039433858</v>
      </c>
      <c r="AV1219" s="103">
        <f t="shared" si="559"/>
        <v>703.9374795773839</v>
      </c>
      <c r="AW1219" s="103">
        <f t="shared" si="560"/>
        <v>3388.9350340012152</v>
      </c>
      <c r="AX1219" s="92">
        <f t="shared" si="561"/>
        <v>416.49194139840608</v>
      </c>
    </row>
    <row r="1220" spans="1:50" x14ac:dyDescent="0.2">
      <c r="A1220" s="85" t="str">
        <f t="shared" si="562"/>
        <v>2010_1</v>
      </c>
      <c r="B1220" s="59">
        <v>2010</v>
      </c>
      <c r="C1220" s="59">
        <v>1</v>
      </c>
      <c r="D1220" s="83" t="str">
        <f t="shared" si="563"/>
        <v>MMH_Commercial</v>
      </c>
      <c r="E1220" s="70" t="s">
        <v>35</v>
      </c>
      <c r="F1220" s="71" t="s">
        <v>41</v>
      </c>
      <c r="G1220" s="88">
        <f t="shared" si="564"/>
        <v>1026.25</v>
      </c>
      <c r="H1220" s="72">
        <v>4105</v>
      </c>
      <c r="I1220" s="88">
        <f t="shared" si="565"/>
        <v>421788750</v>
      </c>
      <c r="J1220" s="92">
        <f t="shared" si="566"/>
        <v>1687155000</v>
      </c>
      <c r="K1220" s="67">
        <v>174</v>
      </c>
      <c r="L1220" s="68">
        <v>561</v>
      </c>
      <c r="M1220" s="68">
        <v>554</v>
      </c>
      <c r="N1220" s="68">
        <v>1010</v>
      </c>
      <c r="O1220" s="69">
        <v>211</v>
      </c>
      <c r="P1220" s="67">
        <v>1856345</v>
      </c>
      <c r="Q1220" s="68">
        <v>1574673</v>
      </c>
      <c r="R1220" s="68">
        <v>724823</v>
      </c>
      <c r="S1220" s="68">
        <v>2700587</v>
      </c>
      <c r="T1220" s="69">
        <v>500834</v>
      </c>
      <c r="U1220" s="102">
        <f t="shared" si="545"/>
        <v>10668.649425287356</v>
      </c>
      <c r="V1220" s="103">
        <f t="shared" si="546"/>
        <v>2806.9037433155081</v>
      </c>
      <c r="W1220" s="103">
        <f t="shared" si="547"/>
        <v>1308.3447653429603</v>
      </c>
      <c r="X1220" s="103">
        <f t="shared" si="548"/>
        <v>2673.8485148514851</v>
      </c>
      <c r="Y1220" s="92">
        <f t="shared" si="549"/>
        <v>2373.6208530805688</v>
      </c>
      <c r="Z1220" s="102">
        <f>Coverages!$C$10*G1220</f>
        <v>230906250</v>
      </c>
      <c r="AA1220" s="103">
        <f>Coverages!$C$12*G1220</f>
        <v>30787500</v>
      </c>
      <c r="AB1220" s="103">
        <f>Coverages!$C$14*G1220</f>
        <v>153937500</v>
      </c>
      <c r="AC1220" s="103">
        <f>Coverages!$C$16*G1220</f>
        <v>3078750</v>
      </c>
      <c r="AD1220" s="92">
        <f>Coverages!$C$18*G1220</f>
        <v>3078750</v>
      </c>
      <c r="AE1220" s="106">
        <f t="shared" si="567"/>
        <v>0.16954933008526188</v>
      </c>
      <c r="AF1220" s="107">
        <f t="shared" si="550"/>
        <v>0.54665042630937877</v>
      </c>
      <c r="AG1220" s="107">
        <f t="shared" si="551"/>
        <v>0.53982947624847744</v>
      </c>
      <c r="AH1220" s="107">
        <f t="shared" si="552"/>
        <v>0.98416565164433623</v>
      </c>
      <c r="AI1220" s="108">
        <f t="shared" si="553"/>
        <v>0.20560292326431182</v>
      </c>
      <c r="AJ1220" s="106">
        <f t="shared" si="574"/>
        <v>0.19684126298995147</v>
      </c>
      <c r="AK1220" s="107">
        <f t="shared" si="568"/>
        <v>0.58285811372855345</v>
      </c>
      <c r="AL1220" s="107">
        <f t="shared" si="569"/>
        <v>0.57608022919321344</v>
      </c>
      <c r="AM1220" s="107">
        <f t="shared" si="570"/>
        <v>0.99324518514500737</v>
      </c>
      <c r="AN1220" s="108">
        <f t="shared" si="571"/>
        <v>0.23499720126226331</v>
      </c>
      <c r="AO1220" s="102">
        <f t="shared" si="572"/>
        <v>1808.8623629719855</v>
      </c>
      <c r="AP1220" s="103">
        <f t="shared" si="554"/>
        <v>1534.3951278928137</v>
      </c>
      <c r="AQ1220" s="103">
        <f t="shared" si="555"/>
        <v>706.28306942752738</v>
      </c>
      <c r="AR1220" s="103">
        <f t="shared" si="556"/>
        <v>2631.5098660170524</v>
      </c>
      <c r="AS1220" s="92">
        <f t="shared" si="557"/>
        <v>488.02338611449454</v>
      </c>
      <c r="AT1220" s="102">
        <f t="shared" si="573"/>
        <v>1814.5780775953613</v>
      </c>
      <c r="AU1220" s="103">
        <f t="shared" si="558"/>
        <v>1539.2435701237218</v>
      </c>
      <c r="AV1220" s="103">
        <f t="shared" si="559"/>
        <v>708.5148105211598</v>
      </c>
      <c r="AW1220" s="103">
        <f t="shared" si="560"/>
        <v>2639.8250146600035</v>
      </c>
      <c r="AX1220" s="92">
        <f t="shared" si="561"/>
        <v>489.56546165416188</v>
      </c>
    </row>
    <row r="1221" spans="1:50" x14ac:dyDescent="0.2">
      <c r="A1221" s="85" t="str">
        <f t="shared" si="562"/>
        <v>2010_1</v>
      </c>
      <c r="B1221" s="59">
        <v>2010</v>
      </c>
      <c r="C1221" s="59">
        <v>1</v>
      </c>
      <c r="D1221" s="83" t="str">
        <f t="shared" si="563"/>
        <v>SYA_Commercial</v>
      </c>
      <c r="E1221" s="70" t="s">
        <v>36</v>
      </c>
      <c r="F1221" s="71" t="s">
        <v>41</v>
      </c>
      <c r="G1221" s="88">
        <f t="shared" si="564"/>
        <v>304</v>
      </c>
      <c r="H1221" s="72">
        <v>1216</v>
      </c>
      <c r="I1221" s="88">
        <f t="shared" si="565"/>
        <v>124944000</v>
      </c>
      <c r="J1221" s="92">
        <f t="shared" si="566"/>
        <v>499776000</v>
      </c>
      <c r="K1221" s="67">
        <v>54</v>
      </c>
      <c r="L1221" s="68">
        <v>180</v>
      </c>
      <c r="M1221" s="68">
        <v>244</v>
      </c>
      <c r="N1221" s="68">
        <v>285</v>
      </c>
      <c r="O1221" s="69">
        <v>36</v>
      </c>
      <c r="P1221" s="67">
        <v>847789</v>
      </c>
      <c r="Q1221" s="68">
        <v>642464</v>
      </c>
      <c r="R1221" s="68">
        <v>225935</v>
      </c>
      <c r="S1221" s="68">
        <v>962517</v>
      </c>
      <c r="T1221" s="69">
        <v>164731</v>
      </c>
      <c r="U1221" s="102">
        <f t="shared" si="545"/>
        <v>15699.796296296296</v>
      </c>
      <c r="V1221" s="103">
        <f t="shared" si="546"/>
        <v>3569.2444444444445</v>
      </c>
      <c r="W1221" s="103">
        <f t="shared" si="547"/>
        <v>925.96311475409834</v>
      </c>
      <c r="X1221" s="103">
        <f t="shared" si="548"/>
        <v>3377.2526315789473</v>
      </c>
      <c r="Y1221" s="92">
        <f t="shared" si="549"/>
        <v>4575.8611111111113</v>
      </c>
      <c r="Z1221" s="102">
        <f>Coverages!$C$10*G1221</f>
        <v>68400000</v>
      </c>
      <c r="AA1221" s="103">
        <f>Coverages!$C$12*G1221</f>
        <v>9120000</v>
      </c>
      <c r="AB1221" s="103">
        <f>Coverages!$C$14*G1221</f>
        <v>45600000</v>
      </c>
      <c r="AC1221" s="103">
        <f>Coverages!$C$16*G1221</f>
        <v>912000</v>
      </c>
      <c r="AD1221" s="92">
        <f>Coverages!$C$18*G1221</f>
        <v>912000</v>
      </c>
      <c r="AE1221" s="106">
        <f t="shared" si="567"/>
        <v>0.17763157894736842</v>
      </c>
      <c r="AF1221" s="107">
        <f t="shared" si="550"/>
        <v>0.59210526315789469</v>
      </c>
      <c r="AG1221" s="107">
        <f t="shared" si="551"/>
        <v>0.80263157894736847</v>
      </c>
      <c r="AH1221" s="107">
        <f t="shared" si="552"/>
        <v>0.9375</v>
      </c>
      <c r="AI1221" s="108">
        <f t="shared" si="553"/>
        <v>0.11842105263157894</v>
      </c>
      <c r="AJ1221" s="106">
        <f t="shared" si="574"/>
        <v>0.2287070557837507</v>
      </c>
      <c r="AK1221" s="107">
        <f t="shared" si="568"/>
        <v>0.65777913796606213</v>
      </c>
      <c r="AL1221" s="107">
        <f t="shared" si="569"/>
        <v>0.85581987580178609</v>
      </c>
      <c r="AM1221" s="107">
        <f t="shared" si="570"/>
        <v>0.96984780199637544</v>
      </c>
      <c r="AN1221" s="108">
        <f t="shared" si="571"/>
        <v>0.16159921876614605</v>
      </c>
      <c r="AO1221" s="102">
        <f t="shared" si="572"/>
        <v>2788.7796052631579</v>
      </c>
      <c r="AP1221" s="103">
        <f t="shared" si="554"/>
        <v>2113.3684210526317</v>
      </c>
      <c r="AQ1221" s="103">
        <f t="shared" si="555"/>
        <v>743.20723684210532</v>
      </c>
      <c r="AR1221" s="103">
        <f t="shared" si="556"/>
        <v>3166.1743421052633</v>
      </c>
      <c r="AS1221" s="92">
        <f t="shared" si="557"/>
        <v>541.87828947368416</v>
      </c>
      <c r="AT1221" s="102">
        <f t="shared" si="573"/>
        <v>2797.5917010297953</v>
      </c>
      <c r="AU1221" s="103">
        <f t="shared" si="558"/>
        <v>2120.0463259259159</v>
      </c>
      <c r="AV1221" s="103">
        <f t="shared" si="559"/>
        <v>745.55565237596477</v>
      </c>
      <c r="AW1221" s="103">
        <f t="shared" si="560"/>
        <v>3176.1789446431785</v>
      </c>
      <c r="AX1221" s="92">
        <f t="shared" si="561"/>
        <v>543.5905378606459</v>
      </c>
    </row>
    <row r="1222" spans="1:50" x14ac:dyDescent="0.2">
      <c r="A1222" s="85" t="str">
        <f t="shared" si="562"/>
        <v>2010_1</v>
      </c>
      <c r="B1222" s="59">
        <v>2010</v>
      </c>
      <c r="C1222" s="59">
        <v>1</v>
      </c>
      <c r="D1222" s="83" t="str">
        <f t="shared" si="563"/>
        <v>LSH_Commercial</v>
      </c>
      <c r="E1222" s="70" t="s">
        <v>37</v>
      </c>
      <c r="F1222" s="71" t="s">
        <v>41</v>
      </c>
      <c r="G1222" s="88">
        <f t="shared" si="564"/>
        <v>460.25</v>
      </c>
      <c r="H1222" s="72">
        <v>1841</v>
      </c>
      <c r="I1222" s="88">
        <f t="shared" si="565"/>
        <v>189162750</v>
      </c>
      <c r="J1222" s="92">
        <f t="shared" si="566"/>
        <v>756651000</v>
      </c>
      <c r="K1222" s="67">
        <v>89</v>
      </c>
      <c r="L1222" s="68">
        <v>322</v>
      </c>
      <c r="M1222" s="68">
        <v>357</v>
      </c>
      <c r="N1222" s="68">
        <v>616</v>
      </c>
      <c r="O1222" s="69">
        <v>121</v>
      </c>
      <c r="P1222" s="67">
        <v>1517865</v>
      </c>
      <c r="Q1222" s="68">
        <v>937852</v>
      </c>
      <c r="R1222" s="68">
        <v>449336</v>
      </c>
      <c r="S1222" s="68">
        <v>1829441</v>
      </c>
      <c r="T1222" s="69">
        <v>578543</v>
      </c>
      <c r="U1222" s="102">
        <f t="shared" si="545"/>
        <v>17054.662921348314</v>
      </c>
      <c r="V1222" s="103">
        <f t="shared" si="546"/>
        <v>2912.5838509316768</v>
      </c>
      <c r="W1222" s="103">
        <f t="shared" si="547"/>
        <v>1258.6442577030812</v>
      </c>
      <c r="X1222" s="103">
        <f t="shared" si="548"/>
        <v>2969.8717532467531</v>
      </c>
      <c r="Y1222" s="92">
        <f t="shared" si="549"/>
        <v>4781.3471074380168</v>
      </c>
      <c r="Z1222" s="102">
        <f>Coverages!$C$10*G1222</f>
        <v>103556250</v>
      </c>
      <c r="AA1222" s="103">
        <f>Coverages!$C$12*G1222</f>
        <v>13807500</v>
      </c>
      <c r="AB1222" s="103">
        <f>Coverages!$C$14*G1222</f>
        <v>69037500</v>
      </c>
      <c r="AC1222" s="103">
        <f>Coverages!$C$16*G1222</f>
        <v>1380750</v>
      </c>
      <c r="AD1222" s="92">
        <f>Coverages!$C$18*G1222</f>
        <v>1380750</v>
      </c>
      <c r="AE1222" s="106">
        <f t="shared" si="567"/>
        <v>0.19337316675719718</v>
      </c>
      <c r="AF1222" s="107">
        <f t="shared" si="550"/>
        <v>0.69961977186311786</v>
      </c>
      <c r="AG1222" s="107">
        <f t="shared" si="551"/>
        <v>0.7756653992395437</v>
      </c>
      <c r="AH1222" s="107">
        <f t="shared" si="552"/>
        <v>1.338403041825095</v>
      </c>
      <c r="AI1222" s="108">
        <f t="shared" si="553"/>
        <v>0.26290059750135797</v>
      </c>
      <c r="AJ1222" s="106">
        <f t="shared" si="574"/>
        <v>0.23626686179488327</v>
      </c>
      <c r="AK1222" s="107">
        <f t="shared" si="568"/>
        <v>0.7494078922618328</v>
      </c>
      <c r="AL1222" s="107">
        <f t="shared" si="569"/>
        <v>0.820970214464671</v>
      </c>
      <c r="AM1222" s="107">
        <f t="shared" si="570"/>
        <v>1.4114950020154133</v>
      </c>
      <c r="AN1222" s="108">
        <f t="shared" si="571"/>
        <v>0.31071049786101435</v>
      </c>
      <c r="AO1222" s="102">
        <f t="shared" si="572"/>
        <v>3297.914177077675</v>
      </c>
      <c r="AP1222" s="103">
        <f t="shared" si="554"/>
        <v>2037.7012493210211</v>
      </c>
      <c r="AQ1222" s="103">
        <f t="shared" si="555"/>
        <v>976.2868006518197</v>
      </c>
      <c r="AR1222" s="103">
        <f t="shared" si="556"/>
        <v>3974.8853883758825</v>
      </c>
      <c r="AS1222" s="92">
        <f t="shared" si="557"/>
        <v>1257.0190114068441</v>
      </c>
      <c r="AT1222" s="102">
        <f t="shared" si="573"/>
        <v>3308.3350563410318</v>
      </c>
      <c r="AU1222" s="103">
        <f t="shared" si="558"/>
        <v>2044.1400580812849</v>
      </c>
      <c r="AV1222" s="103">
        <f t="shared" si="559"/>
        <v>979.37171018242998</v>
      </c>
      <c r="AW1222" s="103">
        <f t="shared" si="560"/>
        <v>3987.4453879677003</v>
      </c>
      <c r="AX1222" s="92">
        <f t="shared" si="561"/>
        <v>1260.9909896471095</v>
      </c>
    </row>
    <row r="1223" spans="1:50" x14ac:dyDescent="0.2">
      <c r="A1223" s="85" t="str">
        <f t="shared" si="562"/>
        <v>2010_1</v>
      </c>
      <c r="B1223" s="59">
        <v>2010</v>
      </c>
      <c r="C1223" s="59">
        <v>1</v>
      </c>
      <c r="D1223" s="83" t="str">
        <f t="shared" si="563"/>
        <v>SYH_Commercial</v>
      </c>
      <c r="E1223" s="70" t="s">
        <v>38</v>
      </c>
      <c r="F1223" s="71" t="s">
        <v>41</v>
      </c>
      <c r="G1223" s="88">
        <f t="shared" si="564"/>
        <v>242.75</v>
      </c>
      <c r="H1223" s="72">
        <v>971</v>
      </c>
      <c r="I1223" s="88">
        <f t="shared" si="565"/>
        <v>99770250</v>
      </c>
      <c r="J1223" s="92">
        <f t="shared" si="566"/>
        <v>399081000</v>
      </c>
      <c r="K1223" s="67">
        <v>46</v>
      </c>
      <c r="L1223" s="68">
        <v>179</v>
      </c>
      <c r="M1223" s="68">
        <v>105</v>
      </c>
      <c r="N1223" s="68">
        <v>310</v>
      </c>
      <c r="O1223" s="69">
        <v>7</v>
      </c>
      <c r="P1223" s="67">
        <v>454244</v>
      </c>
      <c r="Q1223" s="68">
        <v>405169</v>
      </c>
      <c r="R1223" s="68">
        <v>204015</v>
      </c>
      <c r="S1223" s="68">
        <v>694590</v>
      </c>
      <c r="T1223" s="69">
        <v>42522</v>
      </c>
      <c r="U1223" s="102">
        <f t="shared" si="545"/>
        <v>9874.8695652173919</v>
      </c>
      <c r="V1223" s="103">
        <f t="shared" si="546"/>
        <v>2263.5139664804469</v>
      </c>
      <c r="W1223" s="103">
        <f t="shared" si="547"/>
        <v>1943</v>
      </c>
      <c r="X1223" s="103">
        <f t="shared" si="548"/>
        <v>2240.6129032258063</v>
      </c>
      <c r="Y1223" s="92">
        <f t="shared" si="549"/>
        <v>6074.5714285714284</v>
      </c>
      <c r="Z1223" s="102">
        <f>Coverages!$C$10*G1223</f>
        <v>54618750</v>
      </c>
      <c r="AA1223" s="103">
        <f>Coverages!$C$12*G1223</f>
        <v>7282500</v>
      </c>
      <c r="AB1223" s="103">
        <f>Coverages!$C$14*G1223</f>
        <v>36412500</v>
      </c>
      <c r="AC1223" s="103">
        <f>Coverages!$C$16*G1223</f>
        <v>728250</v>
      </c>
      <c r="AD1223" s="92">
        <f>Coverages!$C$18*G1223</f>
        <v>728250</v>
      </c>
      <c r="AE1223" s="106">
        <f t="shared" si="567"/>
        <v>0.18949536560247168</v>
      </c>
      <c r="AF1223" s="107">
        <f t="shared" si="550"/>
        <v>0.73738414006179198</v>
      </c>
      <c r="AG1223" s="107">
        <f t="shared" si="551"/>
        <v>0.43254376930998972</v>
      </c>
      <c r="AH1223" s="107">
        <f t="shared" si="552"/>
        <v>1.2770339855818744</v>
      </c>
      <c r="AI1223" s="108">
        <f t="shared" si="553"/>
        <v>2.8836251287332648E-2</v>
      </c>
      <c r="AJ1223" s="106">
        <f t="shared" si="574"/>
        <v>0.24810288628824814</v>
      </c>
      <c r="AK1223" s="107">
        <f t="shared" si="568"/>
        <v>0.80319289483479883</v>
      </c>
      <c r="AL1223" s="107">
        <f t="shared" si="569"/>
        <v>0.50663341475086876</v>
      </c>
      <c r="AM1223" s="107">
        <f t="shared" si="570"/>
        <v>1.3659835968419878</v>
      </c>
      <c r="AN1223" s="108">
        <f t="shared" si="571"/>
        <v>5.3862279733005856E-2</v>
      </c>
      <c r="AO1223" s="102">
        <f t="shared" si="572"/>
        <v>1871.2420185375902</v>
      </c>
      <c r="AP1223" s="103">
        <f t="shared" si="554"/>
        <v>1669.0792996910402</v>
      </c>
      <c r="AQ1223" s="103">
        <f t="shared" si="555"/>
        <v>840.43254376930997</v>
      </c>
      <c r="AR1223" s="103">
        <f t="shared" si="556"/>
        <v>2861.3388259526259</v>
      </c>
      <c r="AS1223" s="92">
        <f t="shared" si="557"/>
        <v>175.16786817713697</v>
      </c>
      <c r="AT1223" s="102">
        <f t="shared" si="573"/>
        <v>1877.1548428564388</v>
      </c>
      <c r="AU1223" s="103">
        <f t="shared" si="558"/>
        <v>1674.3533222789963</v>
      </c>
      <c r="AV1223" s="103">
        <f t="shared" si="559"/>
        <v>843.08817566188293</v>
      </c>
      <c r="AW1223" s="103">
        <f t="shared" si="560"/>
        <v>2870.3801972060251</v>
      </c>
      <c r="AX1223" s="92">
        <f t="shared" si="561"/>
        <v>175.7213705143964</v>
      </c>
    </row>
    <row r="1224" spans="1:50" x14ac:dyDescent="0.2">
      <c r="A1224" s="85" t="str">
        <f t="shared" si="562"/>
        <v>2010_1</v>
      </c>
      <c r="B1224" s="59">
        <v>2010</v>
      </c>
      <c r="C1224" s="59">
        <v>1</v>
      </c>
      <c r="D1224" s="83" t="str">
        <f t="shared" si="563"/>
        <v>MSH_Commercial</v>
      </c>
      <c r="E1224" s="70" t="s">
        <v>39</v>
      </c>
      <c r="F1224" s="71" t="s">
        <v>41</v>
      </c>
      <c r="G1224" s="88">
        <f t="shared" si="564"/>
        <v>1186.25</v>
      </c>
      <c r="H1224" s="72">
        <v>4745</v>
      </c>
      <c r="I1224" s="88">
        <f t="shared" si="565"/>
        <v>487548750</v>
      </c>
      <c r="J1224" s="92">
        <f t="shared" si="566"/>
        <v>1950195000</v>
      </c>
      <c r="K1224" s="67">
        <v>246</v>
      </c>
      <c r="L1224" s="68">
        <v>828</v>
      </c>
      <c r="M1224" s="68">
        <v>903</v>
      </c>
      <c r="N1224" s="68">
        <v>743</v>
      </c>
      <c r="O1224" s="69">
        <v>167</v>
      </c>
      <c r="P1224" s="67">
        <v>3402234</v>
      </c>
      <c r="Q1224" s="68">
        <v>2133130</v>
      </c>
      <c r="R1224" s="68">
        <v>882857</v>
      </c>
      <c r="S1224" s="68">
        <v>1927218</v>
      </c>
      <c r="T1224" s="69">
        <v>726592</v>
      </c>
      <c r="U1224" s="102">
        <f t="shared" si="545"/>
        <v>13830.219512195123</v>
      </c>
      <c r="V1224" s="103">
        <f t="shared" si="546"/>
        <v>2576.2439613526572</v>
      </c>
      <c r="W1224" s="103">
        <f t="shared" si="547"/>
        <v>977.69324473975632</v>
      </c>
      <c r="X1224" s="103">
        <f t="shared" si="548"/>
        <v>2593.8331090174966</v>
      </c>
      <c r="Y1224" s="92">
        <f t="shared" si="549"/>
        <v>4350.8502994011978</v>
      </c>
      <c r="Z1224" s="102">
        <f>Coverages!$C$10*G1224</f>
        <v>266906250</v>
      </c>
      <c r="AA1224" s="103">
        <f>Coverages!$C$12*G1224</f>
        <v>35587500</v>
      </c>
      <c r="AB1224" s="103">
        <f>Coverages!$C$14*G1224</f>
        <v>177937500</v>
      </c>
      <c r="AC1224" s="103">
        <f>Coverages!$C$16*G1224</f>
        <v>3558750</v>
      </c>
      <c r="AD1224" s="92">
        <f>Coverages!$C$18*G1224</f>
        <v>3558750</v>
      </c>
      <c r="AE1224" s="106">
        <f t="shared" si="567"/>
        <v>0.20737618545837724</v>
      </c>
      <c r="AF1224" s="107">
        <f t="shared" si="550"/>
        <v>0.69799789251844047</v>
      </c>
      <c r="AG1224" s="107">
        <f t="shared" si="551"/>
        <v>0.76122233930453109</v>
      </c>
      <c r="AH1224" s="107">
        <f t="shared" si="552"/>
        <v>0.62634351949420441</v>
      </c>
      <c r="AI1224" s="108">
        <f t="shared" si="553"/>
        <v>0.14077976817702845</v>
      </c>
      <c r="AJ1224" s="106">
        <f t="shared" si="574"/>
        <v>0.2348033434013358</v>
      </c>
      <c r="AK1224" s="107">
        <f t="shared" si="568"/>
        <v>0.72905777804701422</v>
      </c>
      <c r="AL1224" s="107">
        <f t="shared" si="569"/>
        <v>0.79006401022484762</v>
      </c>
      <c r="AM1224" s="107">
        <f t="shared" si="570"/>
        <v>0.65907083338775807</v>
      </c>
      <c r="AN1224" s="108">
        <f t="shared" si="571"/>
        <v>0.16430804810260086</v>
      </c>
      <c r="AO1224" s="102">
        <f t="shared" si="572"/>
        <v>2868.0581664910433</v>
      </c>
      <c r="AP1224" s="103">
        <f t="shared" si="554"/>
        <v>1798.2128556375133</v>
      </c>
      <c r="AQ1224" s="103">
        <f t="shared" si="555"/>
        <v>744.24193888303478</v>
      </c>
      <c r="AR1224" s="103">
        <f t="shared" si="556"/>
        <v>1624.6305584826132</v>
      </c>
      <c r="AS1224" s="92">
        <f t="shared" si="557"/>
        <v>612.51169652265537</v>
      </c>
      <c r="AT1224" s="102">
        <f t="shared" si="573"/>
        <v>2877.1207697816394</v>
      </c>
      <c r="AU1224" s="103">
        <f t="shared" si="558"/>
        <v>1803.8949195276716</v>
      </c>
      <c r="AV1224" s="103">
        <f t="shared" si="559"/>
        <v>746.59362390920455</v>
      </c>
      <c r="AW1224" s="103">
        <f t="shared" si="560"/>
        <v>1629.7641301853521</v>
      </c>
      <c r="AX1224" s="92">
        <f t="shared" si="561"/>
        <v>614.4471351344971</v>
      </c>
    </row>
    <row r="1225" spans="1:50" x14ac:dyDescent="0.2">
      <c r="A1225" s="85" t="str">
        <f t="shared" si="562"/>
        <v>2010_1</v>
      </c>
      <c r="B1225" s="59">
        <v>2010</v>
      </c>
      <c r="C1225" s="59">
        <v>1</v>
      </c>
      <c r="D1225" s="83" t="str">
        <f t="shared" si="563"/>
        <v>SMH_Commercial</v>
      </c>
      <c r="E1225" s="70" t="s">
        <v>40</v>
      </c>
      <c r="F1225" s="71" t="s">
        <v>41</v>
      </c>
      <c r="G1225" s="88">
        <f t="shared" si="564"/>
        <v>527.75</v>
      </c>
      <c r="H1225" s="72">
        <v>2111</v>
      </c>
      <c r="I1225" s="88">
        <f t="shared" si="565"/>
        <v>216905250</v>
      </c>
      <c r="J1225" s="92">
        <f t="shared" si="566"/>
        <v>867621000</v>
      </c>
      <c r="K1225" s="67">
        <v>88</v>
      </c>
      <c r="L1225" s="68">
        <v>361</v>
      </c>
      <c r="M1225" s="68">
        <v>823</v>
      </c>
      <c r="N1225" s="68">
        <v>733</v>
      </c>
      <c r="O1225" s="69">
        <v>121</v>
      </c>
      <c r="P1225" s="67">
        <v>1007874</v>
      </c>
      <c r="Q1225" s="68">
        <v>1188850</v>
      </c>
      <c r="R1225" s="68">
        <v>565077</v>
      </c>
      <c r="S1225" s="68">
        <v>2662859</v>
      </c>
      <c r="T1225" s="69">
        <v>256639</v>
      </c>
      <c r="U1225" s="102">
        <f t="shared" si="545"/>
        <v>11453.113636363636</v>
      </c>
      <c r="V1225" s="103">
        <f t="shared" si="546"/>
        <v>3293.213296398892</v>
      </c>
      <c r="W1225" s="103">
        <f t="shared" si="547"/>
        <v>686.60631834750916</v>
      </c>
      <c r="X1225" s="103">
        <f t="shared" si="548"/>
        <v>3632.8226466575716</v>
      </c>
      <c r="Y1225" s="92">
        <f t="shared" si="549"/>
        <v>2120.9834710743803</v>
      </c>
      <c r="Z1225" s="102">
        <f>Coverages!$C$10*G1225</f>
        <v>118743750</v>
      </c>
      <c r="AA1225" s="103">
        <f>Coverages!$C$12*G1225</f>
        <v>15832500</v>
      </c>
      <c r="AB1225" s="103">
        <f>Coverages!$C$14*G1225</f>
        <v>79162500</v>
      </c>
      <c r="AC1225" s="103">
        <f>Coverages!$C$16*G1225</f>
        <v>1583250</v>
      </c>
      <c r="AD1225" s="92">
        <f>Coverages!$C$18*G1225</f>
        <v>1583250</v>
      </c>
      <c r="AE1225" s="106">
        <f t="shared" si="567"/>
        <v>0.16674561819043107</v>
      </c>
      <c r="AF1225" s="107">
        <f t="shared" si="550"/>
        <v>0.6840360018948366</v>
      </c>
      <c r="AG1225" s="107">
        <f t="shared" si="551"/>
        <v>1.5594504973945997</v>
      </c>
      <c r="AH1225" s="107">
        <f t="shared" si="552"/>
        <v>1.3889152060634771</v>
      </c>
      <c r="AI1225" s="108">
        <f t="shared" si="553"/>
        <v>0.22927522501184272</v>
      </c>
      <c r="AJ1225" s="106">
        <f t="shared" si="574"/>
        <v>0.20455136471441582</v>
      </c>
      <c r="AK1225" s="107">
        <f t="shared" si="568"/>
        <v>0.73118799774716148</v>
      </c>
      <c r="AL1225" s="107">
        <f t="shared" si="569"/>
        <v>1.6541850544394108</v>
      </c>
      <c r="AM1225" s="107">
        <f t="shared" si="570"/>
        <v>1.4634582509002207</v>
      </c>
      <c r="AN1225" s="108">
        <f t="shared" si="571"/>
        <v>0.27191059381134802</v>
      </c>
      <c r="AO1225" s="102">
        <f t="shared" si="572"/>
        <v>1909.7565135007105</v>
      </c>
      <c r="AP1225" s="103">
        <f t="shared" si="554"/>
        <v>2252.6764566556135</v>
      </c>
      <c r="AQ1225" s="103">
        <f t="shared" si="555"/>
        <v>1070.7285646612979</v>
      </c>
      <c r="AR1225" s="103">
        <f t="shared" si="556"/>
        <v>5045.6826148744667</v>
      </c>
      <c r="AS1225" s="92">
        <f t="shared" si="557"/>
        <v>486.28896257697772</v>
      </c>
      <c r="AT1225" s="102">
        <f t="shared" si="573"/>
        <v>1915.7910374394853</v>
      </c>
      <c r="AU1225" s="103">
        <f t="shared" si="558"/>
        <v>2259.7945525531291</v>
      </c>
      <c r="AV1225" s="103">
        <f t="shared" si="559"/>
        <v>1074.1118950019468</v>
      </c>
      <c r="AW1225" s="103">
        <f t="shared" si="560"/>
        <v>5061.6261617673144</v>
      </c>
      <c r="AX1225" s="92">
        <f t="shared" si="561"/>
        <v>487.82555761675775</v>
      </c>
    </row>
    <row r="1226" spans="1:50" x14ac:dyDescent="0.2">
      <c r="A1226" s="85" t="str">
        <f t="shared" si="562"/>
        <v>2010_2</v>
      </c>
      <c r="B1226" s="59">
        <v>2010</v>
      </c>
      <c r="C1226" s="59">
        <v>2</v>
      </c>
      <c r="D1226" s="83" t="str">
        <f t="shared" si="563"/>
        <v>SML_Commercial</v>
      </c>
      <c r="E1226" s="70" t="s">
        <v>13</v>
      </c>
      <c r="F1226" s="71" t="s">
        <v>41</v>
      </c>
      <c r="G1226" s="88">
        <f t="shared" si="564"/>
        <v>1195.25</v>
      </c>
      <c r="H1226" s="72">
        <v>4781</v>
      </c>
      <c r="I1226" s="88">
        <f t="shared" si="565"/>
        <v>491247750</v>
      </c>
      <c r="J1226" s="92">
        <f t="shared" si="566"/>
        <v>1964991000</v>
      </c>
      <c r="K1226" s="67">
        <v>34</v>
      </c>
      <c r="L1226" s="68">
        <v>554</v>
      </c>
      <c r="M1226" s="68">
        <v>310</v>
      </c>
      <c r="N1226" s="68">
        <v>821</v>
      </c>
      <c r="O1226" s="69">
        <v>124</v>
      </c>
      <c r="P1226" s="67">
        <v>446909</v>
      </c>
      <c r="Q1226" s="68">
        <v>884156</v>
      </c>
      <c r="R1226" s="68">
        <v>389906</v>
      </c>
      <c r="S1226" s="68">
        <v>1477956</v>
      </c>
      <c r="T1226" s="69">
        <v>414314</v>
      </c>
      <c r="U1226" s="102">
        <f t="shared" si="545"/>
        <v>13144.382352941177</v>
      </c>
      <c r="V1226" s="103">
        <f t="shared" si="546"/>
        <v>1595.9494584837546</v>
      </c>
      <c r="W1226" s="103">
        <f t="shared" si="547"/>
        <v>1257.7612903225806</v>
      </c>
      <c r="X1226" s="103">
        <f t="shared" si="548"/>
        <v>1800.190012180268</v>
      </c>
      <c r="Y1226" s="92">
        <f t="shared" si="549"/>
        <v>3341.2419354838707</v>
      </c>
      <c r="Z1226" s="102">
        <f>Coverages!$C$10*G1226</f>
        <v>268931250</v>
      </c>
      <c r="AA1226" s="103">
        <f>Coverages!$C$12*G1226</f>
        <v>35857500</v>
      </c>
      <c r="AB1226" s="103">
        <f>Coverages!$C$14*G1226</f>
        <v>179287500</v>
      </c>
      <c r="AC1226" s="103">
        <f>Coverages!$C$16*G1226</f>
        <v>3585750</v>
      </c>
      <c r="AD1226" s="92">
        <f>Coverages!$C$18*G1226</f>
        <v>3585750</v>
      </c>
      <c r="AE1226" s="106">
        <f t="shared" si="567"/>
        <v>2.8445931813428152E-2</v>
      </c>
      <c r="AF1226" s="107">
        <f t="shared" si="550"/>
        <v>0.46350135954821164</v>
      </c>
      <c r="AG1226" s="107">
        <f t="shared" si="551"/>
        <v>0.25935996653419785</v>
      </c>
      <c r="AH1226" s="107">
        <f t="shared" si="552"/>
        <v>0.68688558878895634</v>
      </c>
      <c r="AI1226" s="108">
        <f t="shared" si="553"/>
        <v>0.10374398661367915</v>
      </c>
      <c r="AJ1226" s="106">
        <f t="shared" si="574"/>
        <v>3.9649854789270314E-2</v>
      </c>
      <c r="AK1226" s="107">
        <f t="shared" si="568"/>
        <v>0.49710887166607975</v>
      </c>
      <c r="AL1226" s="107">
        <f t="shared" si="569"/>
        <v>0.28889800196599269</v>
      </c>
      <c r="AM1226" s="107">
        <f t="shared" si="570"/>
        <v>0.71814064436954517</v>
      </c>
      <c r="AN1226" s="108">
        <f t="shared" si="571"/>
        <v>0.1242945651478207</v>
      </c>
      <c r="AO1226" s="102">
        <f t="shared" si="572"/>
        <v>373.904204141393</v>
      </c>
      <c r="AP1226" s="103">
        <f t="shared" si="554"/>
        <v>739.72474377745243</v>
      </c>
      <c r="AQ1226" s="103">
        <f t="shared" si="555"/>
        <v>326.21292616607406</v>
      </c>
      <c r="AR1226" s="103">
        <f t="shared" si="556"/>
        <v>1236.5245764484418</v>
      </c>
      <c r="AS1226" s="92">
        <f t="shared" si="557"/>
        <v>346.63375862790213</v>
      </c>
      <c r="AT1226" s="102">
        <f t="shared" si="573"/>
        <v>375.08568138980087</v>
      </c>
      <c r="AU1226" s="103">
        <f t="shared" si="558"/>
        <v>742.06215519240106</v>
      </c>
      <c r="AV1226" s="103">
        <f t="shared" si="559"/>
        <v>327.24370663372565</v>
      </c>
      <c r="AW1226" s="103">
        <f t="shared" si="560"/>
        <v>1240.4317955649685</v>
      </c>
      <c r="AX1226" s="92">
        <f t="shared" si="561"/>
        <v>347.72906564722115</v>
      </c>
    </row>
    <row r="1227" spans="1:50" x14ac:dyDescent="0.2">
      <c r="A1227" s="85" t="str">
        <f t="shared" si="562"/>
        <v>2010_2</v>
      </c>
      <c r="B1227" s="59">
        <v>2010</v>
      </c>
      <c r="C1227" s="59">
        <v>2</v>
      </c>
      <c r="D1227" s="83" t="str">
        <f t="shared" si="563"/>
        <v>LSL_Commercial</v>
      </c>
      <c r="E1227" s="70" t="s">
        <v>15</v>
      </c>
      <c r="F1227" s="71" t="s">
        <v>41</v>
      </c>
      <c r="G1227" s="88">
        <f t="shared" si="564"/>
        <v>173</v>
      </c>
      <c r="H1227" s="72">
        <v>692</v>
      </c>
      <c r="I1227" s="88">
        <f t="shared" si="565"/>
        <v>71103000</v>
      </c>
      <c r="J1227" s="92">
        <f t="shared" si="566"/>
        <v>284412000</v>
      </c>
      <c r="K1227" s="67">
        <v>4</v>
      </c>
      <c r="L1227" s="68">
        <v>64</v>
      </c>
      <c r="M1227" s="68">
        <v>133</v>
      </c>
      <c r="N1227" s="68">
        <v>89</v>
      </c>
      <c r="O1227" s="69">
        <v>16</v>
      </c>
      <c r="P1227" s="67">
        <v>85327</v>
      </c>
      <c r="Q1227" s="68">
        <v>174342</v>
      </c>
      <c r="R1227" s="68">
        <v>168997</v>
      </c>
      <c r="S1227" s="68">
        <v>258548</v>
      </c>
      <c r="T1227" s="69">
        <v>83454</v>
      </c>
      <c r="U1227" s="102">
        <f t="shared" ref="U1227:U1290" si="575">P1227/K1227</f>
        <v>21331.75</v>
      </c>
      <c r="V1227" s="103">
        <f t="shared" ref="V1227:V1290" si="576">Q1227/L1227</f>
        <v>2724.09375</v>
      </c>
      <c r="W1227" s="103">
        <f t="shared" ref="W1227:W1290" si="577">R1227/M1227</f>
        <v>1270.6541353383459</v>
      </c>
      <c r="X1227" s="103">
        <f t="shared" ref="X1227:X1290" si="578">S1227/N1227</f>
        <v>2905.0337078651687</v>
      </c>
      <c r="Y1227" s="92">
        <f t="shared" ref="Y1227:Y1290" si="579">T1227/O1227</f>
        <v>5215.875</v>
      </c>
      <c r="Z1227" s="102">
        <f>Coverages!$C$10*G1227</f>
        <v>38925000</v>
      </c>
      <c r="AA1227" s="103">
        <f>Coverages!$C$12*G1227</f>
        <v>5190000</v>
      </c>
      <c r="AB1227" s="103">
        <f>Coverages!$C$14*G1227</f>
        <v>25950000</v>
      </c>
      <c r="AC1227" s="103">
        <f>Coverages!$C$16*G1227</f>
        <v>519000</v>
      </c>
      <c r="AD1227" s="92">
        <f>Coverages!$C$18*G1227</f>
        <v>519000</v>
      </c>
      <c r="AE1227" s="106">
        <f t="shared" si="567"/>
        <v>2.3121387283236993E-2</v>
      </c>
      <c r="AF1227" s="107">
        <f t="shared" ref="AF1227:AF1290" si="580">L1227/$G1227</f>
        <v>0.36994219653179189</v>
      </c>
      <c r="AG1227" s="107">
        <f t="shared" ref="AG1227:AG1290" si="581">M1227/$G1227</f>
        <v>0.76878612716763006</v>
      </c>
      <c r="AH1227" s="107">
        <f t="shared" ref="AH1227:AH1290" si="582">N1227/$G1227</f>
        <v>0.51445086705202314</v>
      </c>
      <c r="AI1227" s="108">
        <f t="shared" ref="AI1227:AI1290" si="583">O1227/$G1227</f>
        <v>9.2485549132947972E-2</v>
      </c>
      <c r="AJ1227" s="106">
        <f t="shared" si="574"/>
        <v>4.974457867660044E-2</v>
      </c>
      <c r="AK1227" s="107">
        <f t="shared" si="568"/>
        <v>0.45546658988320843</v>
      </c>
      <c r="AL1227" s="107">
        <f t="shared" si="569"/>
        <v>0.84347270880495351</v>
      </c>
      <c r="AM1227" s="107">
        <f t="shared" si="570"/>
        <v>0.60298717605544871</v>
      </c>
      <c r="AN1227" s="108">
        <f t="shared" si="571"/>
        <v>0.14380672328945873</v>
      </c>
      <c r="AO1227" s="102">
        <f t="shared" si="572"/>
        <v>493.21965317919074</v>
      </c>
      <c r="AP1227" s="103">
        <f t="shared" ref="AP1227:AP1290" si="584">Q1227/$G1227</f>
        <v>1007.7572254335261</v>
      </c>
      <c r="AQ1227" s="103">
        <f t="shared" ref="AQ1227:AQ1290" si="585">R1227/$G1227</f>
        <v>976.86127167630059</v>
      </c>
      <c r="AR1227" s="103">
        <f t="shared" ref="AR1227:AR1290" si="586">S1227/$G1227</f>
        <v>1494.4971098265896</v>
      </c>
      <c r="AS1227" s="92">
        <f t="shared" ref="AS1227:AS1290" si="587">T1227/$G1227</f>
        <v>482.39306358381504</v>
      </c>
      <c r="AT1227" s="102">
        <f t="shared" si="573"/>
        <v>494.77814808843351</v>
      </c>
      <c r="AU1227" s="103">
        <f t="shared" ref="AU1227:AU1290" si="588">AP1227*($AJ$2171/$AE$2171)</f>
        <v>1010.9415764533345</v>
      </c>
      <c r="AV1227" s="103">
        <f t="shared" ref="AV1227:AV1290" si="589">AQ1227*($AJ$2171/$AE$2171)</f>
        <v>979.94799644310706</v>
      </c>
      <c r="AW1227" s="103">
        <f t="shared" ref="AW1227:AW1290" si="590">AR1227*($AJ$2171/$AE$2171)</f>
        <v>1499.2194807267138</v>
      </c>
      <c r="AX1227" s="92">
        <f t="shared" ref="AX1227:AX1290" si="591">AS1227*($AJ$2171/$AE$2171)</f>
        <v>483.91734820832949</v>
      </c>
    </row>
    <row r="1228" spans="1:50" x14ac:dyDescent="0.2">
      <c r="A1228" s="85" t="str">
        <f t="shared" ref="A1228:A1291" si="592">B1228&amp;"_"&amp;C1228</f>
        <v>2010_2</v>
      </c>
      <c r="B1228" s="59">
        <v>2010</v>
      </c>
      <c r="C1228" s="59">
        <v>2</v>
      </c>
      <c r="D1228" s="83" t="str">
        <f t="shared" ref="D1228:D1291" si="593">E1228&amp;"_"&amp;F1228</f>
        <v>MYA_Commercial</v>
      </c>
      <c r="E1228" s="70" t="s">
        <v>16</v>
      </c>
      <c r="F1228" s="71" t="s">
        <v>41</v>
      </c>
      <c r="G1228" s="88">
        <f t="shared" ref="G1228:G1291" si="594">H1228/4</f>
        <v>187.75</v>
      </c>
      <c r="H1228" s="72">
        <v>751</v>
      </c>
      <c r="I1228" s="88">
        <f t="shared" ref="I1228:I1291" si="595">SUM(Z1228:AD1228)</f>
        <v>77165250</v>
      </c>
      <c r="J1228" s="92">
        <f t="shared" ref="J1228:J1291" si="596">I1228*4</f>
        <v>308661000</v>
      </c>
      <c r="K1228" s="67">
        <v>17</v>
      </c>
      <c r="L1228" s="68">
        <v>104</v>
      </c>
      <c r="M1228" s="68">
        <v>243</v>
      </c>
      <c r="N1228" s="68">
        <v>175</v>
      </c>
      <c r="O1228" s="69">
        <v>18</v>
      </c>
      <c r="P1228" s="67">
        <v>160370</v>
      </c>
      <c r="Q1228" s="68">
        <v>362600</v>
      </c>
      <c r="R1228" s="68">
        <v>226203</v>
      </c>
      <c r="S1228" s="68">
        <v>578417</v>
      </c>
      <c r="T1228" s="69">
        <v>89472</v>
      </c>
      <c r="U1228" s="102">
        <f t="shared" si="575"/>
        <v>9433.5294117647063</v>
      </c>
      <c r="V1228" s="103">
        <f t="shared" si="576"/>
        <v>3486.5384615384614</v>
      </c>
      <c r="W1228" s="103">
        <f t="shared" si="577"/>
        <v>930.87654320987656</v>
      </c>
      <c r="X1228" s="103">
        <f t="shared" si="578"/>
        <v>3305.24</v>
      </c>
      <c r="Y1228" s="92">
        <f t="shared" si="579"/>
        <v>4970.666666666667</v>
      </c>
      <c r="Z1228" s="102">
        <f>Coverages!$C$10*G1228</f>
        <v>42243750</v>
      </c>
      <c r="AA1228" s="103">
        <f>Coverages!$C$12*G1228</f>
        <v>5632500</v>
      </c>
      <c r="AB1228" s="103">
        <f>Coverages!$C$14*G1228</f>
        <v>28162500</v>
      </c>
      <c r="AC1228" s="103">
        <f>Coverages!$C$16*G1228</f>
        <v>563250</v>
      </c>
      <c r="AD1228" s="92">
        <f>Coverages!$C$18*G1228</f>
        <v>563250</v>
      </c>
      <c r="AE1228" s="106">
        <f t="shared" ref="AE1228:AE1291" si="597">K1228/$G1228</f>
        <v>9.0545938748335553E-2</v>
      </c>
      <c r="AF1228" s="107">
        <f t="shared" si="580"/>
        <v>0.5539280958721704</v>
      </c>
      <c r="AG1228" s="107">
        <f t="shared" si="581"/>
        <v>1.2942743009320905</v>
      </c>
      <c r="AH1228" s="107">
        <f t="shared" si="582"/>
        <v>0.93209054593874829</v>
      </c>
      <c r="AI1228" s="108">
        <f t="shared" si="583"/>
        <v>9.5872170439414109E-2</v>
      </c>
      <c r="AJ1228" s="106">
        <f t="shared" si="574"/>
        <v>0.13934267994375632</v>
      </c>
      <c r="AK1228" s="107">
        <f t="shared" ref="AK1228:AK1291" si="598">L1228/$G1228+2.33*(L1228*ABS(($G1228-L1228))/$G1228^3)^0.5</f>
        <v>0.638455022804026</v>
      </c>
      <c r="AL1228" s="107">
        <f t="shared" ref="AL1228:AL1291" si="599">M1228/$G1228+2.33*(M1228*ABS(($G1228-M1228))/$G1228^3)^0.5</f>
        <v>1.3992177371651184</v>
      </c>
      <c r="AM1228" s="107">
        <f t="shared" ref="AM1228:AM1291" si="600">N1228/$G1228+2.33*(N1228*ABS(($G1228-N1228))/$G1228^3)^0.5</f>
        <v>0.97487245096186148</v>
      </c>
      <c r="AN1228" s="108">
        <f t="shared" ref="AN1228:AN1291" si="601">O1228/$G1228+2.33*(O1228*ABS(($G1228-O1228))/$G1228^3)^0.5</f>
        <v>0.14593635496736451</v>
      </c>
      <c r="AO1228" s="102">
        <f t="shared" ref="AO1228:AO1291" si="602">P1228/$G1228</f>
        <v>854.16777629826902</v>
      </c>
      <c r="AP1228" s="103">
        <f t="shared" si="584"/>
        <v>1931.2916111850866</v>
      </c>
      <c r="AQ1228" s="103">
        <f t="shared" si="585"/>
        <v>1204.8095872170441</v>
      </c>
      <c r="AR1228" s="103">
        <f t="shared" si="586"/>
        <v>3080.7829560585888</v>
      </c>
      <c r="AS1228" s="92">
        <f t="shared" si="587"/>
        <v>476.54860186418108</v>
      </c>
      <c r="AT1228" s="102">
        <f t="shared" ref="AT1228:AT1291" si="603">AO1228*($AJ$2171/$AE$2171)</f>
        <v>856.86680932020829</v>
      </c>
      <c r="AU1228" s="103">
        <f t="shared" si="588"/>
        <v>1937.3941825747179</v>
      </c>
      <c r="AV1228" s="103">
        <f t="shared" si="589"/>
        <v>1208.6165920599806</v>
      </c>
      <c r="AW1228" s="103">
        <f t="shared" si="590"/>
        <v>3090.5177355276355</v>
      </c>
      <c r="AX1228" s="92">
        <f t="shared" si="591"/>
        <v>478.05441892808921</v>
      </c>
    </row>
    <row r="1229" spans="1:50" x14ac:dyDescent="0.2">
      <c r="A1229" s="85" t="str">
        <f t="shared" si="592"/>
        <v>2010_2</v>
      </c>
      <c r="B1229" s="59">
        <v>2010</v>
      </c>
      <c r="C1229" s="59">
        <v>2</v>
      </c>
      <c r="D1229" s="83" t="str">
        <f t="shared" si="593"/>
        <v>SMA_Commercial</v>
      </c>
      <c r="E1229" s="70" t="s">
        <v>17</v>
      </c>
      <c r="F1229" s="71" t="s">
        <v>41</v>
      </c>
      <c r="G1229" s="88">
        <f t="shared" si="594"/>
        <v>1276.75</v>
      </c>
      <c r="H1229" s="72">
        <v>5107</v>
      </c>
      <c r="I1229" s="88">
        <f t="shared" si="595"/>
        <v>524744250</v>
      </c>
      <c r="J1229" s="92">
        <f t="shared" si="596"/>
        <v>2098977000</v>
      </c>
      <c r="K1229" s="67">
        <v>33</v>
      </c>
      <c r="L1229" s="68">
        <v>496</v>
      </c>
      <c r="M1229" s="68">
        <v>1645</v>
      </c>
      <c r="N1229" s="68">
        <v>763</v>
      </c>
      <c r="O1229" s="69">
        <v>118</v>
      </c>
      <c r="P1229" s="67">
        <v>536502</v>
      </c>
      <c r="Q1229" s="68">
        <v>1970245</v>
      </c>
      <c r="R1229" s="68">
        <v>1348376</v>
      </c>
      <c r="S1229" s="68">
        <v>2387481</v>
      </c>
      <c r="T1229" s="69">
        <v>574525</v>
      </c>
      <c r="U1229" s="102">
        <f t="shared" si="575"/>
        <v>16257.636363636364</v>
      </c>
      <c r="V1229" s="103">
        <f t="shared" si="576"/>
        <v>3972.2681451612902</v>
      </c>
      <c r="W1229" s="103">
        <f t="shared" si="577"/>
        <v>819.6814589665654</v>
      </c>
      <c r="X1229" s="103">
        <f t="shared" si="578"/>
        <v>3129.0707732634337</v>
      </c>
      <c r="Y1229" s="92">
        <f t="shared" si="579"/>
        <v>4868.8559322033898</v>
      </c>
      <c r="Z1229" s="102">
        <f>Coverages!$C$10*G1229</f>
        <v>287268750</v>
      </c>
      <c r="AA1229" s="103">
        <f>Coverages!$C$12*G1229</f>
        <v>38302500</v>
      </c>
      <c r="AB1229" s="103">
        <f>Coverages!$C$14*G1229</f>
        <v>191512500</v>
      </c>
      <c r="AC1229" s="103">
        <f>Coverages!$C$16*G1229</f>
        <v>3830250</v>
      </c>
      <c r="AD1229" s="92">
        <f>Coverages!$C$18*G1229</f>
        <v>3830250</v>
      </c>
      <c r="AE1229" s="106">
        <f t="shared" si="597"/>
        <v>2.5846876835715685E-2</v>
      </c>
      <c r="AF1229" s="107">
        <f t="shared" si="580"/>
        <v>0.38848639122772666</v>
      </c>
      <c r="AG1229" s="107">
        <f t="shared" si="581"/>
        <v>1.2884276483258272</v>
      </c>
      <c r="AH1229" s="107">
        <f t="shared" si="582"/>
        <v>0.59761112198942623</v>
      </c>
      <c r="AI1229" s="108">
        <f t="shared" si="583"/>
        <v>9.242216565498336E-2</v>
      </c>
      <c r="AJ1229" s="106">
        <f t="shared" ref="AJ1229:AJ1292" si="604">K1229/$G1229+2.33*(K1229*ABS(($G1229-K1229))/$G1229^3)^0.5</f>
        <v>3.6194024287879156E-2</v>
      </c>
      <c r="AK1229" s="107">
        <f t="shared" si="598"/>
        <v>0.42026932302357417</v>
      </c>
      <c r="AL1229" s="107">
        <f t="shared" si="599"/>
        <v>1.3281789587633728</v>
      </c>
      <c r="AM1229" s="107">
        <f t="shared" si="600"/>
        <v>0.62958794459560674</v>
      </c>
      <c r="AN1229" s="108">
        <f t="shared" si="601"/>
        <v>0.11130786182134994</v>
      </c>
      <c r="AO1229" s="102">
        <f t="shared" si="602"/>
        <v>420.20912473076169</v>
      </c>
      <c r="AP1229" s="103">
        <f t="shared" si="584"/>
        <v>1543.1721167025651</v>
      </c>
      <c r="AQ1229" s="103">
        <f t="shared" si="585"/>
        <v>1056.1002545525748</v>
      </c>
      <c r="AR1229" s="103">
        <f t="shared" si="586"/>
        <v>1869.9674955942824</v>
      </c>
      <c r="AS1229" s="92">
        <f t="shared" si="587"/>
        <v>449.99020951635009</v>
      </c>
      <c r="AT1229" s="102">
        <f t="shared" si="603"/>
        <v>421.53691809318946</v>
      </c>
      <c r="AU1229" s="103">
        <f t="shared" si="588"/>
        <v>1548.0482928088172</v>
      </c>
      <c r="AV1229" s="103">
        <f t="shared" si="589"/>
        <v>1059.4373617821041</v>
      </c>
      <c r="AW1229" s="103">
        <f t="shared" si="590"/>
        <v>1875.8762926252764</v>
      </c>
      <c r="AX1229" s="92">
        <f t="shared" si="591"/>
        <v>451.41210632484064</v>
      </c>
    </row>
    <row r="1230" spans="1:50" x14ac:dyDescent="0.2">
      <c r="A1230" s="85" t="str">
        <f t="shared" si="592"/>
        <v>2010_2</v>
      </c>
      <c r="B1230" s="59">
        <v>2010</v>
      </c>
      <c r="C1230" s="59">
        <v>2</v>
      </c>
      <c r="D1230" s="83" t="str">
        <f t="shared" si="593"/>
        <v>MSL_Commercial</v>
      </c>
      <c r="E1230" s="70" t="s">
        <v>18</v>
      </c>
      <c r="F1230" s="71" t="s">
        <v>41</v>
      </c>
      <c r="G1230" s="88">
        <f t="shared" si="594"/>
        <v>562</v>
      </c>
      <c r="H1230" s="72">
        <v>2248</v>
      </c>
      <c r="I1230" s="88">
        <f t="shared" si="595"/>
        <v>230982000</v>
      </c>
      <c r="J1230" s="92">
        <f t="shared" si="596"/>
        <v>923928000</v>
      </c>
      <c r="K1230" s="67">
        <v>27</v>
      </c>
      <c r="L1230" s="68">
        <v>188</v>
      </c>
      <c r="M1230" s="68">
        <v>705</v>
      </c>
      <c r="N1230" s="68">
        <v>251</v>
      </c>
      <c r="O1230" s="69">
        <v>59</v>
      </c>
      <c r="P1230" s="67">
        <v>521889</v>
      </c>
      <c r="Q1230" s="68">
        <v>556284</v>
      </c>
      <c r="R1230" s="68">
        <v>1632310</v>
      </c>
      <c r="S1230" s="68">
        <v>868142</v>
      </c>
      <c r="T1230" s="69">
        <v>156518</v>
      </c>
      <c r="U1230" s="102">
        <f t="shared" si="575"/>
        <v>19329.222222222223</v>
      </c>
      <c r="V1230" s="103">
        <f t="shared" si="576"/>
        <v>2958.9574468085107</v>
      </c>
      <c r="W1230" s="103">
        <f t="shared" si="577"/>
        <v>2315.3333333333335</v>
      </c>
      <c r="X1230" s="103">
        <f t="shared" si="578"/>
        <v>3458.7330677290838</v>
      </c>
      <c r="Y1230" s="92">
        <f t="shared" si="579"/>
        <v>2652.8474576271187</v>
      </c>
      <c r="Z1230" s="102">
        <f>Coverages!$C$10*G1230</f>
        <v>126450000</v>
      </c>
      <c r="AA1230" s="103">
        <f>Coverages!$C$12*G1230</f>
        <v>16860000</v>
      </c>
      <c r="AB1230" s="103">
        <f>Coverages!$C$14*G1230</f>
        <v>84300000</v>
      </c>
      <c r="AC1230" s="103">
        <f>Coverages!$C$16*G1230</f>
        <v>1686000</v>
      </c>
      <c r="AD1230" s="92">
        <f>Coverages!$C$18*G1230</f>
        <v>1686000</v>
      </c>
      <c r="AE1230" s="106">
        <f t="shared" si="597"/>
        <v>4.8042704626334518E-2</v>
      </c>
      <c r="AF1230" s="107">
        <f t="shared" si="580"/>
        <v>0.33451957295373663</v>
      </c>
      <c r="AG1230" s="107">
        <f t="shared" si="581"/>
        <v>1.2544483985765125</v>
      </c>
      <c r="AH1230" s="107">
        <f t="shared" si="582"/>
        <v>0.44661921708185054</v>
      </c>
      <c r="AI1230" s="108">
        <f t="shared" si="583"/>
        <v>0.10498220640569395</v>
      </c>
      <c r="AJ1230" s="106">
        <f t="shared" si="604"/>
        <v>6.9061616085907468E-2</v>
      </c>
      <c r="AK1230" s="107">
        <f t="shared" si="598"/>
        <v>0.38089267768859564</v>
      </c>
      <c r="AL1230" s="107">
        <f t="shared" si="599"/>
        <v>1.3099766534627233</v>
      </c>
      <c r="AM1230" s="107">
        <f t="shared" si="600"/>
        <v>0.49548090920844562</v>
      </c>
      <c r="AN1230" s="108">
        <f t="shared" si="601"/>
        <v>0.13510959200584433</v>
      </c>
      <c r="AO1230" s="102">
        <f t="shared" si="602"/>
        <v>928.62811387900354</v>
      </c>
      <c r="AP1230" s="103">
        <f t="shared" si="584"/>
        <v>989.82918149466195</v>
      </c>
      <c r="AQ1230" s="103">
        <f t="shared" si="585"/>
        <v>2904.4661921708184</v>
      </c>
      <c r="AR1230" s="103">
        <f t="shared" si="586"/>
        <v>1544.7366548042705</v>
      </c>
      <c r="AS1230" s="92">
        <f t="shared" si="587"/>
        <v>278.5017793594306</v>
      </c>
      <c r="AT1230" s="102">
        <f t="shared" si="603"/>
        <v>931.56242961182431</v>
      </c>
      <c r="AU1230" s="103">
        <f t="shared" si="588"/>
        <v>992.95688277427598</v>
      </c>
      <c r="AV1230" s="103">
        <f t="shared" si="589"/>
        <v>2913.6438389766349</v>
      </c>
      <c r="AW1230" s="103">
        <f t="shared" si="590"/>
        <v>1549.6177745997109</v>
      </c>
      <c r="AX1230" s="92">
        <f t="shared" si="591"/>
        <v>279.38180026400926</v>
      </c>
    </row>
    <row r="1231" spans="1:50" x14ac:dyDescent="0.2">
      <c r="A1231" s="85" t="str">
        <f t="shared" si="592"/>
        <v>2010_2</v>
      </c>
      <c r="B1231" s="59">
        <v>2010</v>
      </c>
      <c r="C1231" s="59">
        <v>2</v>
      </c>
      <c r="D1231" s="83" t="str">
        <f t="shared" si="593"/>
        <v>LYL_Commercial</v>
      </c>
      <c r="E1231" s="70" t="s">
        <v>19</v>
      </c>
      <c r="F1231" s="71" t="s">
        <v>41</v>
      </c>
      <c r="G1231" s="88">
        <f t="shared" si="594"/>
        <v>205</v>
      </c>
      <c r="H1231" s="72">
        <v>820</v>
      </c>
      <c r="I1231" s="88">
        <f t="shared" si="595"/>
        <v>84255000</v>
      </c>
      <c r="J1231" s="92">
        <f t="shared" si="596"/>
        <v>337020000</v>
      </c>
      <c r="K1231" s="67">
        <v>19</v>
      </c>
      <c r="L1231" s="68">
        <v>81</v>
      </c>
      <c r="M1231" s="68">
        <v>145</v>
      </c>
      <c r="N1231" s="68">
        <v>113</v>
      </c>
      <c r="O1231" s="69">
        <v>33</v>
      </c>
      <c r="P1231" s="67">
        <v>374969</v>
      </c>
      <c r="Q1231" s="68">
        <v>239330</v>
      </c>
      <c r="R1231" s="68">
        <v>172764</v>
      </c>
      <c r="S1231" s="68">
        <v>327233</v>
      </c>
      <c r="T1231" s="69">
        <v>173692</v>
      </c>
      <c r="U1231" s="102">
        <f t="shared" si="575"/>
        <v>19735.21052631579</v>
      </c>
      <c r="V1231" s="103">
        <f t="shared" si="576"/>
        <v>2954.6913580246915</v>
      </c>
      <c r="W1231" s="103">
        <f t="shared" si="577"/>
        <v>1191.4758620689656</v>
      </c>
      <c r="X1231" s="103">
        <f t="shared" si="578"/>
        <v>2895.8672566371683</v>
      </c>
      <c r="Y1231" s="92">
        <f t="shared" si="579"/>
        <v>5263.393939393939</v>
      </c>
      <c r="Z1231" s="102">
        <f>Coverages!$C$10*G1231</f>
        <v>46125000</v>
      </c>
      <c r="AA1231" s="103">
        <f>Coverages!$C$12*G1231</f>
        <v>6150000</v>
      </c>
      <c r="AB1231" s="103">
        <f>Coverages!$C$14*G1231</f>
        <v>30750000</v>
      </c>
      <c r="AC1231" s="103">
        <f>Coverages!$C$16*G1231</f>
        <v>615000</v>
      </c>
      <c r="AD1231" s="92">
        <f>Coverages!$C$18*G1231</f>
        <v>615000</v>
      </c>
      <c r="AE1231" s="106">
        <f t="shared" si="597"/>
        <v>9.2682926829268292E-2</v>
      </c>
      <c r="AF1231" s="107">
        <f t="shared" si="580"/>
        <v>0.39512195121951221</v>
      </c>
      <c r="AG1231" s="107">
        <f t="shared" si="581"/>
        <v>0.70731707317073167</v>
      </c>
      <c r="AH1231" s="107">
        <f t="shared" si="582"/>
        <v>0.551219512195122</v>
      </c>
      <c r="AI1231" s="108">
        <f t="shared" si="583"/>
        <v>0.16097560975609757</v>
      </c>
      <c r="AJ1231" s="106">
        <f t="shared" si="604"/>
        <v>0.13987384225589439</v>
      </c>
      <c r="AK1231" s="107">
        <f t="shared" si="598"/>
        <v>0.47467896650294567</v>
      </c>
      <c r="AL1231" s="107">
        <f t="shared" si="599"/>
        <v>0.78136020086913571</v>
      </c>
      <c r="AM1231" s="107">
        <f t="shared" si="600"/>
        <v>0.63215859242126449</v>
      </c>
      <c r="AN1231" s="108">
        <f t="shared" si="601"/>
        <v>0.22078182545403324</v>
      </c>
      <c r="AO1231" s="102">
        <f t="shared" si="602"/>
        <v>1829.1170731707316</v>
      </c>
      <c r="AP1231" s="103">
        <f t="shared" si="584"/>
        <v>1167.4634146341464</v>
      </c>
      <c r="AQ1231" s="103">
        <f t="shared" si="585"/>
        <v>842.75121951219512</v>
      </c>
      <c r="AR1231" s="103">
        <f t="shared" si="586"/>
        <v>1596.2585365853658</v>
      </c>
      <c r="AS1231" s="92">
        <f t="shared" si="587"/>
        <v>847.27804878048778</v>
      </c>
      <c r="AT1231" s="102">
        <f t="shared" si="603"/>
        <v>1834.8967894260973</v>
      </c>
      <c r="AU1231" s="103">
        <f t="shared" si="588"/>
        <v>1171.1524115682842</v>
      </c>
      <c r="AV1231" s="103">
        <f t="shared" si="589"/>
        <v>845.4141780478127</v>
      </c>
      <c r="AW1231" s="103">
        <f t="shared" si="590"/>
        <v>1601.30245725452</v>
      </c>
      <c r="AX1231" s="92">
        <f t="shared" si="591"/>
        <v>849.95531136973375</v>
      </c>
    </row>
    <row r="1232" spans="1:50" x14ac:dyDescent="0.2">
      <c r="A1232" s="85" t="str">
        <f t="shared" si="592"/>
        <v>2010_2</v>
      </c>
      <c r="B1232" s="59">
        <v>2010</v>
      </c>
      <c r="C1232" s="59">
        <v>2</v>
      </c>
      <c r="D1232" s="83" t="str">
        <f t="shared" si="593"/>
        <v>LSA_Commercial</v>
      </c>
      <c r="E1232" s="70" t="s">
        <v>20</v>
      </c>
      <c r="F1232" s="71" t="s">
        <v>41</v>
      </c>
      <c r="G1232" s="88">
        <f t="shared" si="594"/>
        <v>1417.75</v>
      </c>
      <c r="H1232" s="72">
        <v>5671</v>
      </c>
      <c r="I1232" s="88">
        <f t="shared" si="595"/>
        <v>582695250</v>
      </c>
      <c r="J1232" s="92">
        <f t="shared" si="596"/>
        <v>2330781000</v>
      </c>
      <c r="K1232" s="67">
        <v>95</v>
      </c>
      <c r="L1232" s="68">
        <v>662</v>
      </c>
      <c r="M1232" s="68">
        <v>476</v>
      </c>
      <c r="N1232" s="68">
        <v>1042</v>
      </c>
      <c r="O1232" s="69">
        <v>204</v>
      </c>
      <c r="P1232" s="67">
        <v>2389665</v>
      </c>
      <c r="Q1232" s="68">
        <v>1694252</v>
      </c>
      <c r="R1232" s="68">
        <v>390276</v>
      </c>
      <c r="S1232" s="68">
        <v>2820489</v>
      </c>
      <c r="T1232" s="69">
        <v>1629967</v>
      </c>
      <c r="U1232" s="102">
        <f t="shared" si="575"/>
        <v>25154.36842105263</v>
      </c>
      <c r="V1232" s="103">
        <f t="shared" si="576"/>
        <v>2559.2930513595165</v>
      </c>
      <c r="W1232" s="103">
        <f t="shared" si="577"/>
        <v>819.90756302521004</v>
      </c>
      <c r="X1232" s="103">
        <f t="shared" si="578"/>
        <v>2706.8032629558543</v>
      </c>
      <c r="Y1232" s="92">
        <f t="shared" si="579"/>
        <v>7990.0343137254904</v>
      </c>
      <c r="Z1232" s="102">
        <f>Coverages!$C$10*G1232</f>
        <v>318993750</v>
      </c>
      <c r="AA1232" s="103">
        <f>Coverages!$C$12*G1232</f>
        <v>42532500</v>
      </c>
      <c r="AB1232" s="103">
        <f>Coverages!$C$14*G1232</f>
        <v>212662500</v>
      </c>
      <c r="AC1232" s="103">
        <f>Coverages!$C$16*G1232</f>
        <v>4253250</v>
      </c>
      <c r="AD1232" s="92">
        <f>Coverages!$C$18*G1232</f>
        <v>4253250</v>
      </c>
      <c r="AE1232" s="106">
        <f t="shared" si="597"/>
        <v>6.7007582436959978E-2</v>
      </c>
      <c r="AF1232" s="107">
        <f t="shared" si="580"/>
        <v>0.46693704813965792</v>
      </c>
      <c r="AG1232" s="107">
        <f t="shared" si="581"/>
        <v>0.3357432551578205</v>
      </c>
      <c r="AH1232" s="107">
        <f t="shared" si="582"/>
        <v>0.73496737788749777</v>
      </c>
      <c r="AI1232" s="108">
        <f t="shared" si="583"/>
        <v>0.14388996649620878</v>
      </c>
      <c r="AJ1232" s="106">
        <f t="shared" si="604"/>
        <v>8.2479962498930207E-2</v>
      </c>
      <c r="AK1232" s="107">
        <f t="shared" si="598"/>
        <v>0.49780974081574736</v>
      </c>
      <c r="AL1232" s="107">
        <f t="shared" si="599"/>
        <v>0.36496645230161845</v>
      </c>
      <c r="AM1232" s="107">
        <f t="shared" si="600"/>
        <v>0.76227851554218207</v>
      </c>
      <c r="AN1232" s="108">
        <f t="shared" si="601"/>
        <v>0.16560878230799453</v>
      </c>
      <c r="AO1232" s="102">
        <f t="shared" si="602"/>
        <v>1685.5334156233469</v>
      </c>
      <c r="AP1232" s="103">
        <f t="shared" si="584"/>
        <v>1195.0287427261505</v>
      </c>
      <c r="AQ1232" s="103">
        <f t="shared" si="585"/>
        <v>275.27843413859989</v>
      </c>
      <c r="AR1232" s="103">
        <f t="shared" si="586"/>
        <v>1989.4120966319872</v>
      </c>
      <c r="AS1232" s="92">
        <f t="shared" si="587"/>
        <v>1149.6857697055193</v>
      </c>
      <c r="AT1232" s="102">
        <f t="shared" si="603"/>
        <v>1690.859430575661</v>
      </c>
      <c r="AU1232" s="103">
        <f t="shared" si="588"/>
        <v>1198.8048416709767</v>
      </c>
      <c r="AV1232" s="103">
        <f t="shared" si="589"/>
        <v>276.1482697898436</v>
      </c>
      <c r="AW1232" s="103">
        <f t="shared" si="590"/>
        <v>1995.6983194233983</v>
      </c>
      <c r="AX1232" s="92">
        <f t="shared" si="591"/>
        <v>1153.3185921361858</v>
      </c>
    </row>
    <row r="1233" spans="1:50" x14ac:dyDescent="0.2">
      <c r="A1233" s="85" t="str">
        <f t="shared" si="592"/>
        <v>2010_2</v>
      </c>
      <c r="B1233" s="59">
        <v>2010</v>
      </c>
      <c r="C1233" s="59">
        <v>2</v>
      </c>
      <c r="D1233" s="83" t="str">
        <f t="shared" si="593"/>
        <v>LMA_Commercial</v>
      </c>
      <c r="E1233" s="70" t="s">
        <v>21</v>
      </c>
      <c r="F1233" s="71" t="s">
        <v>41</v>
      </c>
      <c r="G1233" s="88">
        <f t="shared" si="594"/>
        <v>1326.25</v>
      </c>
      <c r="H1233" s="72">
        <v>5305</v>
      </c>
      <c r="I1233" s="88">
        <f t="shared" si="595"/>
        <v>545088750</v>
      </c>
      <c r="J1233" s="92">
        <f t="shared" si="596"/>
        <v>2180355000</v>
      </c>
      <c r="K1233" s="67">
        <v>177</v>
      </c>
      <c r="L1233" s="68">
        <v>528</v>
      </c>
      <c r="M1233" s="68">
        <v>644</v>
      </c>
      <c r="N1233" s="68">
        <v>1181</v>
      </c>
      <c r="O1233" s="69">
        <v>403</v>
      </c>
      <c r="P1233" s="67">
        <v>2497830</v>
      </c>
      <c r="Q1233" s="68">
        <v>1235979</v>
      </c>
      <c r="R1233" s="68">
        <v>551609</v>
      </c>
      <c r="S1233" s="68">
        <v>3354662</v>
      </c>
      <c r="T1233" s="69">
        <v>1931741</v>
      </c>
      <c r="U1233" s="102">
        <f t="shared" si="575"/>
        <v>14112.033898305084</v>
      </c>
      <c r="V1233" s="103">
        <f t="shared" si="576"/>
        <v>2340.869318181818</v>
      </c>
      <c r="W1233" s="103">
        <f t="shared" si="577"/>
        <v>856.53571428571433</v>
      </c>
      <c r="X1233" s="103">
        <f t="shared" si="578"/>
        <v>2840.5266723116001</v>
      </c>
      <c r="Y1233" s="92">
        <f t="shared" si="579"/>
        <v>4793.4019851116627</v>
      </c>
      <c r="Z1233" s="102">
        <f>Coverages!$C$10*G1233</f>
        <v>298406250</v>
      </c>
      <c r="AA1233" s="103">
        <f>Coverages!$C$12*G1233</f>
        <v>39787500</v>
      </c>
      <c r="AB1233" s="103">
        <f>Coverages!$C$14*G1233</f>
        <v>198937500</v>
      </c>
      <c r="AC1233" s="103">
        <f>Coverages!$C$16*G1233</f>
        <v>3978750</v>
      </c>
      <c r="AD1233" s="92">
        <f>Coverages!$C$18*G1233</f>
        <v>3978750</v>
      </c>
      <c r="AE1233" s="106">
        <f t="shared" si="597"/>
        <v>0.13345900094250707</v>
      </c>
      <c r="AF1233" s="107">
        <f t="shared" si="580"/>
        <v>0.39811498586239397</v>
      </c>
      <c r="AG1233" s="107">
        <f t="shared" si="581"/>
        <v>0.48557964184731384</v>
      </c>
      <c r="AH1233" s="107">
        <f t="shared" si="582"/>
        <v>0.8904806786050895</v>
      </c>
      <c r="AI1233" s="108">
        <f t="shared" si="583"/>
        <v>0.30386427898209234</v>
      </c>
      <c r="AJ1233" s="106">
        <f t="shared" si="604"/>
        <v>0.15521663735410499</v>
      </c>
      <c r="AK1233" s="107">
        <f t="shared" si="598"/>
        <v>0.42943372363531007</v>
      </c>
      <c r="AL1233" s="107">
        <f t="shared" si="599"/>
        <v>0.51755626004864985</v>
      </c>
      <c r="AM1233" s="107">
        <f t="shared" si="600"/>
        <v>0.91046092524795841</v>
      </c>
      <c r="AN1233" s="108">
        <f t="shared" si="601"/>
        <v>0.33329019606654975</v>
      </c>
      <c r="AO1233" s="102">
        <f t="shared" si="602"/>
        <v>1883.3779453345901</v>
      </c>
      <c r="AP1233" s="103">
        <f t="shared" si="584"/>
        <v>931.93515551366636</v>
      </c>
      <c r="AQ1233" s="103">
        <f t="shared" si="585"/>
        <v>415.91630537229031</v>
      </c>
      <c r="AR1233" s="103">
        <f t="shared" si="586"/>
        <v>2529.4341187558907</v>
      </c>
      <c r="AS1233" s="92">
        <f t="shared" si="587"/>
        <v>1456.5436380772856</v>
      </c>
      <c r="AT1233" s="102">
        <f t="shared" si="603"/>
        <v>1889.3291172334878</v>
      </c>
      <c r="AU1233" s="103">
        <f t="shared" si="588"/>
        <v>934.87992096705091</v>
      </c>
      <c r="AV1233" s="103">
        <f t="shared" si="589"/>
        <v>417.23053411483045</v>
      </c>
      <c r="AW1233" s="103">
        <f t="shared" si="590"/>
        <v>2537.4267244274934</v>
      </c>
      <c r="AX1233" s="92">
        <f t="shared" si="591"/>
        <v>1461.1460821007572</v>
      </c>
    </row>
    <row r="1234" spans="1:50" x14ac:dyDescent="0.2">
      <c r="A1234" s="85" t="str">
        <f t="shared" si="592"/>
        <v>2010_2</v>
      </c>
      <c r="B1234" s="59">
        <v>2010</v>
      </c>
      <c r="C1234" s="59">
        <v>2</v>
      </c>
      <c r="D1234" s="83" t="str">
        <f t="shared" si="593"/>
        <v>SYL_Commercial</v>
      </c>
      <c r="E1234" s="70" t="s">
        <v>22</v>
      </c>
      <c r="F1234" s="71" t="s">
        <v>41</v>
      </c>
      <c r="G1234" s="88">
        <f t="shared" si="594"/>
        <v>183</v>
      </c>
      <c r="H1234" s="72">
        <v>732</v>
      </c>
      <c r="I1234" s="88">
        <f t="shared" si="595"/>
        <v>75213000</v>
      </c>
      <c r="J1234" s="92">
        <f t="shared" si="596"/>
        <v>300852000</v>
      </c>
      <c r="K1234" s="67">
        <v>30</v>
      </c>
      <c r="L1234" s="68">
        <v>68</v>
      </c>
      <c r="M1234" s="68">
        <v>99</v>
      </c>
      <c r="N1234" s="68">
        <v>76</v>
      </c>
      <c r="O1234" s="69">
        <v>31</v>
      </c>
      <c r="P1234" s="67">
        <v>347740</v>
      </c>
      <c r="Q1234" s="68">
        <v>189473</v>
      </c>
      <c r="R1234" s="68">
        <v>71275</v>
      </c>
      <c r="S1234" s="68">
        <v>236567</v>
      </c>
      <c r="T1234" s="69">
        <v>102233</v>
      </c>
      <c r="U1234" s="102">
        <f t="shared" si="575"/>
        <v>11591.333333333334</v>
      </c>
      <c r="V1234" s="103">
        <f t="shared" si="576"/>
        <v>2786.3676470588234</v>
      </c>
      <c r="W1234" s="103">
        <f t="shared" si="577"/>
        <v>719.94949494949492</v>
      </c>
      <c r="X1234" s="103">
        <f t="shared" si="578"/>
        <v>3112.7236842105262</v>
      </c>
      <c r="Y1234" s="92">
        <f t="shared" si="579"/>
        <v>3297.8387096774195</v>
      </c>
      <c r="Z1234" s="102">
        <f>Coverages!$C$10*G1234</f>
        <v>41175000</v>
      </c>
      <c r="AA1234" s="103">
        <f>Coverages!$C$12*G1234</f>
        <v>5490000</v>
      </c>
      <c r="AB1234" s="103">
        <f>Coverages!$C$14*G1234</f>
        <v>27450000</v>
      </c>
      <c r="AC1234" s="103">
        <f>Coverages!$C$16*G1234</f>
        <v>549000</v>
      </c>
      <c r="AD1234" s="92">
        <f>Coverages!$C$18*G1234</f>
        <v>549000</v>
      </c>
      <c r="AE1234" s="106">
        <f t="shared" si="597"/>
        <v>0.16393442622950818</v>
      </c>
      <c r="AF1234" s="107">
        <f t="shared" si="580"/>
        <v>0.37158469945355194</v>
      </c>
      <c r="AG1234" s="107">
        <f t="shared" si="581"/>
        <v>0.54098360655737709</v>
      </c>
      <c r="AH1234" s="107">
        <f t="shared" si="582"/>
        <v>0.41530054644808745</v>
      </c>
      <c r="AI1234" s="108">
        <f t="shared" si="583"/>
        <v>0.16939890710382513</v>
      </c>
      <c r="AJ1234" s="106">
        <f t="shared" si="604"/>
        <v>0.22769990563864606</v>
      </c>
      <c r="AK1234" s="107">
        <f t="shared" si="598"/>
        <v>0.45481522998900498</v>
      </c>
      <c r="AL1234" s="107">
        <f t="shared" si="599"/>
        <v>0.62681309553192244</v>
      </c>
      <c r="AM1234" s="107">
        <f t="shared" si="600"/>
        <v>0.50017519156887447</v>
      </c>
      <c r="AN1234" s="108">
        <f t="shared" si="601"/>
        <v>0.23400625701060376</v>
      </c>
      <c r="AO1234" s="102">
        <f t="shared" si="602"/>
        <v>1900.2185792349726</v>
      </c>
      <c r="AP1234" s="103">
        <f t="shared" si="584"/>
        <v>1035.3715846994535</v>
      </c>
      <c r="AQ1234" s="103">
        <f t="shared" si="585"/>
        <v>389.48087431693989</v>
      </c>
      <c r="AR1234" s="103">
        <f t="shared" si="586"/>
        <v>1292.7158469945355</v>
      </c>
      <c r="AS1234" s="92">
        <f t="shared" si="587"/>
        <v>558.65027322404376</v>
      </c>
      <c r="AT1234" s="102">
        <f t="shared" si="603"/>
        <v>1906.2229648329453</v>
      </c>
      <c r="AU1234" s="103">
        <f t="shared" si="588"/>
        <v>1038.6431926605874</v>
      </c>
      <c r="AV1234" s="103">
        <f t="shared" si="589"/>
        <v>390.71157134200314</v>
      </c>
      <c r="AW1234" s="103">
        <f t="shared" si="590"/>
        <v>1296.8006215035239</v>
      </c>
      <c r="AX1234" s="92">
        <f t="shared" si="591"/>
        <v>560.4155183866294</v>
      </c>
    </row>
    <row r="1235" spans="1:50" x14ac:dyDescent="0.2">
      <c r="A1235" s="85" t="str">
        <f t="shared" si="592"/>
        <v>2010_2</v>
      </c>
      <c r="B1235" s="59">
        <v>2010</v>
      </c>
      <c r="C1235" s="59">
        <v>2</v>
      </c>
      <c r="D1235" s="83" t="str">
        <f t="shared" si="593"/>
        <v>MYL_Commercial</v>
      </c>
      <c r="E1235" s="70" t="s">
        <v>23</v>
      </c>
      <c r="F1235" s="71" t="s">
        <v>41</v>
      </c>
      <c r="G1235" s="88">
        <f t="shared" si="594"/>
        <v>124.5</v>
      </c>
      <c r="H1235" s="72">
        <v>498</v>
      </c>
      <c r="I1235" s="88">
        <f t="shared" si="595"/>
        <v>51169500</v>
      </c>
      <c r="J1235" s="92">
        <f t="shared" si="596"/>
        <v>204678000</v>
      </c>
      <c r="K1235" s="67">
        <v>19</v>
      </c>
      <c r="L1235" s="68">
        <v>56</v>
      </c>
      <c r="M1235" s="68">
        <v>109</v>
      </c>
      <c r="N1235" s="68">
        <v>68</v>
      </c>
      <c r="O1235" s="69">
        <v>19</v>
      </c>
      <c r="P1235" s="67">
        <v>257712</v>
      </c>
      <c r="Q1235" s="68">
        <v>163560</v>
      </c>
      <c r="R1235" s="68">
        <v>65866</v>
      </c>
      <c r="S1235" s="68">
        <v>222527</v>
      </c>
      <c r="T1235" s="69">
        <v>80482</v>
      </c>
      <c r="U1235" s="102">
        <f t="shared" si="575"/>
        <v>13563.78947368421</v>
      </c>
      <c r="V1235" s="103">
        <f t="shared" si="576"/>
        <v>2920.7142857142858</v>
      </c>
      <c r="W1235" s="103">
        <f t="shared" si="577"/>
        <v>604.27522935779814</v>
      </c>
      <c r="X1235" s="103">
        <f t="shared" si="578"/>
        <v>3272.455882352941</v>
      </c>
      <c r="Y1235" s="92">
        <f t="shared" si="579"/>
        <v>4235.894736842105</v>
      </c>
      <c r="Z1235" s="102">
        <f>Coverages!$C$10*G1235</f>
        <v>28012500</v>
      </c>
      <c r="AA1235" s="103">
        <f>Coverages!$C$12*G1235</f>
        <v>3735000</v>
      </c>
      <c r="AB1235" s="103">
        <f>Coverages!$C$14*G1235</f>
        <v>18675000</v>
      </c>
      <c r="AC1235" s="103">
        <f>Coverages!$C$16*G1235</f>
        <v>373500</v>
      </c>
      <c r="AD1235" s="92">
        <f>Coverages!$C$18*G1235</f>
        <v>373500</v>
      </c>
      <c r="AE1235" s="106">
        <f t="shared" si="597"/>
        <v>0.15261044176706828</v>
      </c>
      <c r="AF1235" s="107">
        <f t="shared" si="580"/>
        <v>0.44979919678714858</v>
      </c>
      <c r="AG1235" s="107">
        <f t="shared" si="581"/>
        <v>0.87550200803212852</v>
      </c>
      <c r="AH1235" s="107">
        <f t="shared" si="582"/>
        <v>0.54618473895582331</v>
      </c>
      <c r="AI1235" s="108">
        <f t="shared" si="583"/>
        <v>0.15261044176706828</v>
      </c>
      <c r="AJ1235" s="106">
        <f t="shared" si="604"/>
        <v>0.22770438744715327</v>
      </c>
      <c r="AK1235" s="107">
        <f t="shared" si="598"/>
        <v>0.55368140986086378</v>
      </c>
      <c r="AL1235" s="107">
        <f t="shared" si="599"/>
        <v>0.94444354987117118</v>
      </c>
      <c r="AM1235" s="107">
        <f t="shared" si="600"/>
        <v>0.65014816289255295</v>
      </c>
      <c r="AN1235" s="108">
        <f t="shared" si="601"/>
        <v>0.22770438744715327</v>
      </c>
      <c r="AO1235" s="102">
        <f t="shared" si="602"/>
        <v>2069.9759036144578</v>
      </c>
      <c r="AP1235" s="103">
        <f t="shared" si="584"/>
        <v>1313.7349397590363</v>
      </c>
      <c r="AQ1235" s="103">
        <f t="shared" si="585"/>
        <v>529.04417670682733</v>
      </c>
      <c r="AR1235" s="103">
        <f t="shared" si="586"/>
        <v>1787.3654618473895</v>
      </c>
      <c r="AS1235" s="92">
        <f t="shared" si="587"/>
        <v>646.44176706827307</v>
      </c>
      <c r="AT1235" s="102">
        <f t="shared" si="603"/>
        <v>2076.5166951000442</v>
      </c>
      <c r="AU1235" s="103">
        <f t="shared" si="588"/>
        <v>1317.8861312261877</v>
      </c>
      <c r="AV1235" s="103">
        <f t="shared" si="589"/>
        <v>530.71587135818095</v>
      </c>
      <c r="AW1235" s="103">
        <f t="shared" si="590"/>
        <v>1793.0132497149048</v>
      </c>
      <c r="AX1235" s="92">
        <f t="shared" si="591"/>
        <v>648.48441925498912</v>
      </c>
    </row>
    <row r="1236" spans="1:50" x14ac:dyDescent="0.2">
      <c r="A1236" s="85" t="str">
        <f t="shared" si="592"/>
        <v>2010_2</v>
      </c>
      <c r="B1236" s="59">
        <v>2010</v>
      </c>
      <c r="C1236" s="59">
        <v>2</v>
      </c>
      <c r="D1236" s="83" t="str">
        <f t="shared" si="593"/>
        <v>MYH_Commercial</v>
      </c>
      <c r="E1236" s="70" t="s">
        <v>24</v>
      </c>
      <c r="F1236" s="71" t="s">
        <v>41</v>
      </c>
      <c r="G1236" s="88">
        <f t="shared" si="594"/>
        <v>319.5</v>
      </c>
      <c r="H1236" s="72">
        <v>1278</v>
      </c>
      <c r="I1236" s="88">
        <f t="shared" si="595"/>
        <v>131314500</v>
      </c>
      <c r="J1236" s="92">
        <f t="shared" si="596"/>
        <v>525258000</v>
      </c>
      <c r="K1236" s="67">
        <v>43</v>
      </c>
      <c r="L1236" s="68">
        <v>131</v>
      </c>
      <c r="M1236" s="68">
        <v>63</v>
      </c>
      <c r="N1236" s="68">
        <v>150</v>
      </c>
      <c r="O1236" s="69">
        <v>28</v>
      </c>
      <c r="P1236" s="67">
        <v>746082</v>
      </c>
      <c r="Q1236" s="68">
        <v>604128</v>
      </c>
      <c r="R1236" s="68">
        <v>69575</v>
      </c>
      <c r="S1236" s="68">
        <v>514096</v>
      </c>
      <c r="T1236" s="69">
        <v>134145</v>
      </c>
      <c r="U1236" s="102">
        <f t="shared" si="575"/>
        <v>17350.744186046511</v>
      </c>
      <c r="V1236" s="103">
        <f t="shared" si="576"/>
        <v>4611.6641221374048</v>
      </c>
      <c r="W1236" s="103">
        <f t="shared" si="577"/>
        <v>1104.3650793650793</v>
      </c>
      <c r="X1236" s="103">
        <f t="shared" si="578"/>
        <v>3427.3066666666668</v>
      </c>
      <c r="Y1236" s="92">
        <f t="shared" si="579"/>
        <v>4790.8928571428569</v>
      </c>
      <c r="Z1236" s="102">
        <f>Coverages!$C$10*G1236</f>
        <v>71887500</v>
      </c>
      <c r="AA1236" s="103">
        <f>Coverages!$C$12*G1236</f>
        <v>9585000</v>
      </c>
      <c r="AB1236" s="103">
        <f>Coverages!$C$14*G1236</f>
        <v>47925000</v>
      </c>
      <c r="AC1236" s="103">
        <f>Coverages!$C$16*G1236</f>
        <v>958500</v>
      </c>
      <c r="AD1236" s="92">
        <f>Coverages!$C$18*G1236</f>
        <v>958500</v>
      </c>
      <c r="AE1236" s="106">
        <f t="shared" si="597"/>
        <v>0.13458528951486698</v>
      </c>
      <c r="AF1236" s="107">
        <f t="shared" si="580"/>
        <v>0.41001564945226915</v>
      </c>
      <c r="AG1236" s="107">
        <f t="shared" si="581"/>
        <v>0.19718309859154928</v>
      </c>
      <c r="AH1236" s="107">
        <f t="shared" si="582"/>
        <v>0.46948356807511737</v>
      </c>
      <c r="AI1236" s="108">
        <f t="shared" si="583"/>
        <v>8.7636932707355245E-2</v>
      </c>
      <c r="AJ1236" s="106">
        <f t="shared" si="604"/>
        <v>0.1790721156822673</v>
      </c>
      <c r="AK1236" s="107">
        <f t="shared" si="598"/>
        <v>0.47412788967936909</v>
      </c>
      <c r="AL1236" s="107">
        <f t="shared" si="599"/>
        <v>0.24904680937078089</v>
      </c>
      <c r="AM1236" s="107">
        <f t="shared" si="600"/>
        <v>0.53453848222445222</v>
      </c>
      <c r="AN1236" s="108">
        <f t="shared" si="601"/>
        <v>0.12449630393915645</v>
      </c>
      <c r="AO1236" s="102">
        <f t="shared" si="602"/>
        <v>2335.1549295774648</v>
      </c>
      <c r="AP1236" s="103">
        <f t="shared" si="584"/>
        <v>1890.8544600938967</v>
      </c>
      <c r="AQ1236" s="103">
        <f t="shared" si="585"/>
        <v>217.7621283255086</v>
      </c>
      <c r="AR1236" s="103">
        <f t="shared" si="586"/>
        <v>1609.0641627543037</v>
      </c>
      <c r="AS1236" s="92">
        <f t="shared" si="587"/>
        <v>419.85915492957747</v>
      </c>
      <c r="AT1236" s="102">
        <f t="shared" si="603"/>
        <v>2342.5336442060916</v>
      </c>
      <c r="AU1236" s="103">
        <f t="shared" si="588"/>
        <v>1896.8292565789523</v>
      </c>
      <c r="AV1236" s="103">
        <f t="shared" si="589"/>
        <v>218.45022168560402</v>
      </c>
      <c r="AW1236" s="103">
        <f t="shared" si="590"/>
        <v>1614.1485471459905</v>
      </c>
      <c r="AX1236" s="92">
        <f t="shared" si="591"/>
        <v>421.18584244362705</v>
      </c>
    </row>
    <row r="1237" spans="1:50" x14ac:dyDescent="0.2">
      <c r="A1237" s="85" t="str">
        <f t="shared" si="592"/>
        <v>2010_2</v>
      </c>
      <c r="B1237" s="59">
        <v>2010</v>
      </c>
      <c r="C1237" s="59">
        <v>2</v>
      </c>
      <c r="D1237" s="83" t="str">
        <f t="shared" si="593"/>
        <v>LML_Commercial</v>
      </c>
      <c r="E1237" s="70" t="s">
        <v>25</v>
      </c>
      <c r="F1237" s="71" t="s">
        <v>41</v>
      </c>
      <c r="G1237" s="88">
        <f t="shared" si="594"/>
        <v>1309.5</v>
      </c>
      <c r="H1237" s="72">
        <v>5238</v>
      </c>
      <c r="I1237" s="88">
        <f t="shared" si="595"/>
        <v>538204500</v>
      </c>
      <c r="J1237" s="92">
        <f t="shared" si="596"/>
        <v>2152818000</v>
      </c>
      <c r="K1237" s="67">
        <v>46</v>
      </c>
      <c r="L1237" s="68">
        <v>452</v>
      </c>
      <c r="M1237" s="68">
        <v>1643</v>
      </c>
      <c r="N1237" s="68">
        <v>593</v>
      </c>
      <c r="O1237" s="69">
        <v>172</v>
      </c>
      <c r="P1237" s="67">
        <v>639150</v>
      </c>
      <c r="Q1237" s="68">
        <v>837956</v>
      </c>
      <c r="R1237" s="68">
        <v>1307885</v>
      </c>
      <c r="S1237" s="68">
        <v>1038927</v>
      </c>
      <c r="T1237" s="69">
        <v>833287</v>
      </c>
      <c r="U1237" s="102">
        <f t="shared" si="575"/>
        <v>13894.565217391304</v>
      </c>
      <c r="V1237" s="103">
        <f t="shared" si="576"/>
        <v>1853.8849557522124</v>
      </c>
      <c r="W1237" s="103">
        <f t="shared" si="577"/>
        <v>796.03469263542297</v>
      </c>
      <c r="X1237" s="103">
        <f t="shared" si="578"/>
        <v>1751.9848229342326</v>
      </c>
      <c r="Y1237" s="92">
        <f t="shared" si="579"/>
        <v>4844.6918604651164</v>
      </c>
      <c r="Z1237" s="102">
        <f>Coverages!$C$10*G1237</f>
        <v>294637500</v>
      </c>
      <c r="AA1237" s="103">
        <f>Coverages!$C$12*G1237</f>
        <v>39285000</v>
      </c>
      <c r="AB1237" s="103">
        <f>Coverages!$C$14*G1237</f>
        <v>196425000</v>
      </c>
      <c r="AC1237" s="103">
        <f>Coverages!$C$16*G1237</f>
        <v>3928500</v>
      </c>
      <c r="AD1237" s="92">
        <f>Coverages!$C$18*G1237</f>
        <v>3928500</v>
      </c>
      <c r="AE1237" s="106">
        <f t="shared" si="597"/>
        <v>3.5127911416571213E-2</v>
      </c>
      <c r="AF1237" s="107">
        <f t="shared" si="580"/>
        <v>0.34516991218022147</v>
      </c>
      <c r="AG1237" s="107">
        <f t="shared" si="581"/>
        <v>1.2546773577701413</v>
      </c>
      <c r="AH1237" s="107">
        <f t="shared" si="582"/>
        <v>0.4528445971744941</v>
      </c>
      <c r="AI1237" s="108">
        <f t="shared" si="583"/>
        <v>0.13134784268804886</v>
      </c>
      <c r="AJ1237" s="106">
        <f t="shared" si="604"/>
        <v>4.6981891844816888E-2</v>
      </c>
      <c r="AK1237" s="107">
        <f t="shared" si="598"/>
        <v>0.37578136548927016</v>
      </c>
      <c r="AL1237" s="107">
        <f t="shared" si="599"/>
        <v>1.2910742554463366</v>
      </c>
      <c r="AM1237" s="107">
        <f t="shared" si="600"/>
        <v>0.48489497185414498</v>
      </c>
      <c r="AN1237" s="108">
        <f t="shared" si="601"/>
        <v>0.15309675754068811</v>
      </c>
      <c r="AO1237" s="102">
        <f t="shared" si="602"/>
        <v>488.08705612829323</v>
      </c>
      <c r="AP1237" s="103">
        <f t="shared" si="584"/>
        <v>639.90530736922494</v>
      </c>
      <c r="AQ1237" s="103">
        <f t="shared" si="585"/>
        <v>998.76670484917906</v>
      </c>
      <c r="AR1237" s="103">
        <f t="shared" si="586"/>
        <v>793.37686139747996</v>
      </c>
      <c r="AS1237" s="92">
        <f t="shared" si="587"/>
        <v>636.33982436044289</v>
      </c>
      <c r="AT1237" s="102">
        <f t="shared" si="603"/>
        <v>489.62933285498087</v>
      </c>
      <c r="AU1237" s="103">
        <f t="shared" si="588"/>
        <v>641.92730539283173</v>
      </c>
      <c r="AV1237" s="103">
        <f t="shared" si="589"/>
        <v>1001.9226472675221</v>
      </c>
      <c r="AW1237" s="103">
        <f t="shared" si="590"/>
        <v>795.88380488934797</v>
      </c>
      <c r="AX1237" s="92">
        <f t="shared" si="591"/>
        <v>638.35055603024091</v>
      </c>
    </row>
    <row r="1238" spans="1:50" x14ac:dyDescent="0.2">
      <c r="A1238" s="85" t="str">
        <f t="shared" si="592"/>
        <v>2010_2</v>
      </c>
      <c r="B1238" s="59">
        <v>2010</v>
      </c>
      <c r="C1238" s="59">
        <v>2</v>
      </c>
      <c r="D1238" s="83" t="str">
        <f t="shared" si="593"/>
        <v>MSA_Commercial</v>
      </c>
      <c r="E1238" s="70" t="s">
        <v>26</v>
      </c>
      <c r="F1238" s="71" t="s">
        <v>41</v>
      </c>
      <c r="G1238" s="88">
        <f t="shared" si="594"/>
        <v>1044</v>
      </c>
      <c r="H1238" s="72">
        <v>4176</v>
      </c>
      <c r="I1238" s="88">
        <f t="shared" si="595"/>
        <v>429084000</v>
      </c>
      <c r="J1238" s="92">
        <f t="shared" si="596"/>
        <v>1716336000</v>
      </c>
      <c r="K1238" s="67">
        <v>71</v>
      </c>
      <c r="L1238" s="68">
        <v>461</v>
      </c>
      <c r="M1238" s="68">
        <v>669</v>
      </c>
      <c r="N1238" s="68">
        <v>770</v>
      </c>
      <c r="O1238" s="69">
        <v>182</v>
      </c>
      <c r="P1238" s="67">
        <v>1371557</v>
      </c>
      <c r="Q1238" s="68">
        <v>1372104</v>
      </c>
      <c r="R1238" s="68">
        <v>737865</v>
      </c>
      <c r="S1238" s="68">
        <v>2444063</v>
      </c>
      <c r="T1238" s="69">
        <v>711422</v>
      </c>
      <c r="U1238" s="102">
        <f t="shared" si="575"/>
        <v>19317.704225352114</v>
      </c>
      <c r="V1238" s="103">
        <f t="shared" si="576"/>
        <v>2976.3644251626897</v>
      </c>
      <c r="W1238" s="103">
        <f t="shared" si="577"/>
        <v>1102.9372197309417</v>
      </c>
      <c r="X1238" s="103">
        <f t="shared" si="578"/>
        <v>3174.107792207792</v>
      </c>
      <c r="Y1238" s="92">
        <f t="shared" si="579"/>
        <v>3908.9120879120878</v>
      </c>
      <c r="Z1238" s="102">
        <f>Coverages!$C$10*G1238</f>
        <v>234900000</v>
      </c>
      <c r="AA1238" s="103">
        <f>Coverages!$C$12*G1238</f>
        <v>31320000</v>
      </c>
      <c r="AB1238" s="103">
        <f>Coverages!$C$14*G1238</f>
        <v>156600000</v>
      </c>
      <c r="AC1238" s="103">
        <f>Coverages!$C$16*G1238</f>
        <v>3132000</v>
      </c>
      <c r="AD1238" s="92">
        <f>Coverages!$C$18*G1238</f>
        <v>3132000</v>
      </c>
      <c r="AE1238" s="106">
        <f t="shared" si="597"/>
        <v>6.8007662835249047E-2</v>
      </c>
      <c r="AF1238" s="107">
        <f t="shared" si="580"/>
        <v>0.44157088122605365</v>
      </c>
      <c r="AG1238" s="107">
        <f t="shared" si="581"/>
        <v>0.64080459770114939</v>
      </c>
      <c r="AH1238" s="107">
        <f t="shared" si="582"/>
        <v>0.73754789272030652</v>
      </c>
      <c r="AI1238" s="108">
        <f t="shared" si="583"/>
        <v>0.17432950191570881</v>
      </c>
      <c r="AJ1238" s="106">
        <f t="shared" si="604"/>
        <v>8.6162433514415229E-2</v>
      </c>
      <c r="AK1238" s="107">
        <f t="shared" si="598"/>
        <v>0.47737969323322121</v>
      </c>
      <c r="AL1238" s="107">
        <f t="shared" si="599"/>
        <v>0.67540123318364376</v>
      </c>
      <c r="AM1238" s="107">
        <f t="shared" si="600"/>
        <v>0.76927465956372965</v>
      </c>
      <c r="AN1238" s="108">
        <f t="shared" si="601"/>
        <v>0.20168814161064816</v>
      </c>
      <c r="AO1238" s="102">
        <f t="shared" si="602"/>
        <v>1313.7519157088122</v>
      </c>
      <c r="AP1238" s="103">
        <f t="shared" si="584"/>
        <v>1314.2758620689656</v>
      </c>
      <c r="AQ1238" s="103">
        <f t="shared" si="585"/>
        <v>706.76724137931035</v>
      </c>
      <c r="AR1238" s="103">
        <f t="shared" si="586"/>
        <v>2341.0565134099616</v>
      </c>
      <c r="AS1238" s="92">
        <f t="shared" si="587"/>
        <v>681.43869731800771</v>
      </c>
      <c r="AT1238" s="102">
        <f t="shared" si="603"/>
        <v>1317.903160817239</v>
      </c>
      <c r="AU1238" s="103">
        <f t="shared" si="588"/>
        <v>1318.4287627637621</v>
      </c>
      <c r="AV1238" s="103">
        <f t="shared" si="589"/>
        <v>709.00051237856837</v>
      </c>
      <c r="AW1238" s="103">
        <f t="shared" si="590"/>
        <v>2348.4538760958994</v>
      </c>
      <c r="AX1238" s="92">
        <f t="shared" si="591"/>
        <v>683.59193418496056</v>
      </c>
    </row>
    <row r="1239" spans="1:50" x14ac:dyDescent="0.2">
      <c r="A1239" s="85" t="str">
        <f t="shared" si="592"/>
        <v>2010_2</v>
      </c>
      <c r="B1239" s="59">
        <v>2010</v>
      </c>
      <c r="C1239" s="59">
        <v>2</v>
      </c>
      <c r="D1239" s="83" t="str">
        <f t="shared" si="593"/>
        <v>LYA_Commercial</v>
      </c>
      <c r="E1239" s="70" t="s">
        <v>27</v>
      </c>
      <c r="F1239" s="71" t="s">
        <v>41</v>
      </c>
      <c r="G1239" s="88">
        <f t="shared" si="594"/>
        <v>298.5</v>
      </c>
      <c r="H1239" s="72">
        <v>1194</v>
      </c>
      <c r="I1239" s="88">
        <f t="shared" si="595"/>
        <v>122683500</v>
      </c>
      <c r="J1239" s="92">
        <f t="shared" si="596"/>
        <v>490734000</v>
      </c>
      <c r="K1239" s="67">
        <v>39</v>
      </c>
      <c r="L1239" s="68">
        <v>134</v>
      </c>
      <c r="M1239" s="68">
        <v>203</v>
      </c>
      <c r="N1239" s="68">
        <v>185</v>
      </c>
      <c r="O1239" s="69">
        <v>56</v>
      </c>
      <c r="P1239" s="67">
        <v>766520</v>
      </c>
      <c r="Q1239" s="68">
        <v>390418</v>
      </c>
      <c r="R1239" s="68">
        <v>181988</v>
      </c>
      <c r="S1239" s="68">
        <v>646917</v>
      </c>
      <c r="T1239" s="69">
        <v>376979</v>
      </c>
      <c r="U1239" s="102">
        <f t="shared" si="575"/>
        <v>19654.358974358973</v>
      </c>
      <c r="V1239" s="103">
        <f t="shared" si="576"/>
        <v>2913.5671641791046</v>
      </c>
      <c r="W1239" s="103">
        <f t="shared" si="577"/>
        <v>896.49261083743841</v>
      </c>
      <c r="X1239" s="103">
        <f t="shared" si="578"/>
        <v>3496.8486486486486</v>
      </c>
      <c r="Y1239" s="92">
        <f t="shared" si="579"/>
        <v>6731.7678571428569</v>
      </c>
      <c r="Z1239" s="102">
        <f>Coverages!$C$10*G1239</f>
        <v>67162500</v>
      </c>
      <c r="AA1239" s="103">
        <f>Coverages!$C$12*G1239</f>
        <v>8955000</v>
      </c>
      <c r="AB1239" s="103">
        <f>Coverages!$C$14*G1239</f>
        <v>44775000</v>
      </c>
      <c r="AC1239" s="103">
        <f>Coverages!$C$16*G1239</f>
        <v>895500</v>
      </c>
      <c r="AD1239" s="92">
        <f>Coverages!$C$18*G1239</f>
        <v>895500</v>
      </c>
      <c r="AE1239" s="106">
        <f t="shared" si="597"/>
        <v>0.1306532663316583</v>
      </c>
      <c r="AF1239" s="107">
        <f t="shared" si="580"/>
        <v>0.4489112227805695</v>
      </c>
      <c r="AG1239" s="107">
        <f t="shared" si="581"/>
        <v>0.68006700167504186</v>
      </c>
      <c r="AH1239" s="107">
        <f t="shared" si="582"/>
        <v>0.61976549413735338</v>
      </c>
      <c r="AI1239" s="108">
        <f t="shared" si="583"/>
        <v>0.18760469011725292</v>
      </c>
      <c r="AJ1239" s="106">
        <f t="shared" si="604"/>
        <v>0.17610394813472502</v>
      </c>
      <c r="AK1239" s="107">
        <f t="shared" si="598"/>
        <v>0.51598839846573563</v>
      </c>
      <c r="AL1239" s="107">
        <f t="shared" si="599"/>
        <v>0.74297257466494804</v>
      </c>
      <c r="AM1239" s="107">
        <f t="shared" si="600"/>
        <v>0.68523261063085517</v>
      </c>
      <c r="AN1239" s="108">
        <f t="shared" si="601"/>
        <v>0.24025359023270854</v>
      </c>
      <c r="AO1239" s="102">
        <f t="shared" si="602"/>
        <v>2567.9061976549415</v>
      </c>
      <c r="AP1239" s="103">
        <f t="shared" si="584"/>
        <v>1307.9329983249581</v>
      </c>
      <c r="AQ1239" s="103">
        <f t="shared" si="585"/>
        <v>609.67504187604686</v>
      </c>
      <c r="AR1239" s="103">
        <f t="shared" si="586"/>
        <v>2167.2261306532664</v>
      </c>
      <c r="AS1239" s="92">
        <f t="shared" si="587"/>
        <v>1262.9112227805695</v>
      </c>
      <c r="AT1239" s="102">
        <f t="shared" si="603"/>
        <v>2576.0203689185187</v>
      </c>
      <c r="AU1239" s="103">
        <f t="shared" si="588"/>
        <v>1312.0658565887782</v>
      </c>
      <c r="AV1239" s="103">
        <f t="shared" si="589"/>
        <v>611.60151711467847</v>
      </c>
      <c r="AW1239" s="103">
        <f t="shared" si="590"/>
        <v>2174.0742172411174</v>
      </c>
      <c r="AX1239" s="92">
        <f t="shared" si="591"/>
        <v>1266.901819462681</v>
      </c>
    </row>
    <row r="1240" spans="1:50" x14ac:dyDescent="0.2">
      <c r="A1240" s="85" t="str">
        <f t="shared" si="592"/>
        <v>2010_2</v>
      </c>
      <c r="B1240" s="59">
        <v>2010</v>
      </c>
      <c r="C1240" s="59">
        <v>2</v>
      </c>
      <c r="D1240" s="83" t="str">
        <f t="shared" si="593"/>
        <v>MMA_Commercial</v>
      </c>
      <c r="E1240" s="70" t="s">
        <v>28</v>
      </c>
      <c r="F1240" s="71" t="s">
        <v>41</v>
      </c>
      <c r="G1240" s="88">
        <f t="shared" si="594"/>
        <v>1418.5</v>
      </c>
      <c r="H1240" s="72">
        <v>5674</v>
      </c>
      <c r="I1240" s="88">
        <f t="shared" si="595"/>
        <v>583003500</v>
      </c>
      <c r="J1240" s="92">
        <f t="shared" si="596"/>
        <v>2332014000</v>
      </c>
      <c r="K1240" s="67">
        <v>183</v>
      </c>
      <c r="L1240" s="68">
        <v>642</v>
      </c>
      <c r="M1240" s="68">
        <v>1310</v>
      </c>
      <c r="N1240" s="68">
        <v>941</v>
      </c>
      <c r="O1240" s="69">
        <v>229</v>
      </c>
      <c r="P1240" s="67">
        <v>2370649</v>
      </c>
      <c r="Q1240" s="68">
        <v>1960879</v>
      </c>
      <c r="R1240" s="68">
        <v>1658054</v>
      </c>
      <c r="S1240" s="68">
        <v>3235897</v>
      </c>
      <c r="T1240" s="69">
        <v>2222382</v>
      </c>
      <c r="U1240" s="102">
        <f t="shared" si="575"/>
        <v>12954.366120218579</v>
      </c>
      <c r="V1240" s="103">
        <f t="shared" si="576"/>
        <v>3054.3286604361369</v>
      </c>
      <c r="W1240" s="103">
        <f t="shared" si="577"/>
        <v>1265.6900763358778</v>
      </c>
      <c r="X1240" s="103">
        <f t="shared" si="578"/>
        <v>3438.7853347502655</v>
      </c>
      <c r="Y1240" s="92">
        <f t="shared" si="579"/>
        <v>9704.7248908296951</v>
      </c>
      <c r="Z1240" s="102">
        <f>Coverages!$C$10*G1240</f>
        <v>319162500</v>
      </c>
      <c r="AA1240" s="103">
        <f>Coverages!$C$12*G1240</f>
        <v>42555000</v>
      </c>
      <c r="AB1240" s="103">
        <f>Coverages!$C$14*G1240</f>
        <v>212775000</v>
      </c>
      <c r="AC1240" s="103">
        <f>Coverages!$C$16*G1240</f>
        <v>4255500</v>
      </c>
      <c r="AD1240" s="92">
        <f>Coverages!$C$18*G1240</f>
        <v>4255500</v>
      </c>
      <c r="AE1240" s="106">
        <f t="shared" si="597"/>
        <v>0.12900951709552344</v>
      </c>
      <c r="AF1240" s="107">
        <f t="shared" si="580"/>
        <v>0.45259076489249206</v>
      </c>
      <c r="AG1240" s="107">
        <f t="shared" si="581"/>
        <v>0.92351075079309131</v>
      </c>
      <c r="AH1240" s="107">
        <f t="shared" si="582"/>
        <v>0.66337680648572439</v>
      </c>
      <c r="AI1240" s="108">
        <f t="shared" si="583"/>
        <v>0.16143813887909764</v>
      </c>
      <c r="AJ1240" s="106">
        <f t="shared" si="604"/>
        <v>0.14974713320106439</v>
      </c>
      <c r="AK1240" s="107">
        <f t="shared" si="598"/>
        <v>0.48338363392718059</v>
      </c>
      <c r="AL1240" s="107">
        <f t="shared" si="599"/>
        <v>0.93995304548642655</v>
      </c>
      <c r="AM1240" s="107">
        <f t="shared" si="600"/>
        <v>0.69261115435696929</v>
      </c>
      <c r="AN1240" s="108">
        <f t="shared" si="601"/>
        <v>0.18420021519964971</v>
      </c>
      <c r="AO1240" s="102">
        <f t="shared" si="602"/>
        <v>1671.2365174480085</v>
      </c>
      <c r="AP1240" s="103">
        <f t="shared" si="584"/>
        <v>1382.3609446598521</v>
      </c>
      <c r="AQ1240" s="103">
        <f t="shared" si="585"/>
        <v>1168.8783926683116</v>
      </c>
      <c r="AR1240" s="103">
        <f t="shared" si="586"/>
        <v>2281.2104335565737</v>
      </c>
      <c r="AS1240" s="92">
        <f t="shared" si="587"/>
        <v>1566.7127247091998</v>
      </c>
      <c r="AT1240" s="102">
        <f t="shared" si="603"/>
        <v>1676.5173564976988</v>
      </c>
      <c r="AU1240" s="103">
        <f t="shared" si="588"/>
        <v>1386.7289832834178</v>
      </c>
      <c r="AV1240" s="103">
        <f t="shared" si="589"/>
        <v>1172.5718607058384</v>
      </c>
      <c r="AW1240" s="103">
        <f t="shared" si="590"/>
        <v>2288.4186922394811</v>
      </c>
      <c r="AX1240" s="92">
        <f t="shared" si="591"/>
        <v>1571.6632853569079</v>
      </c>
    </row>
    <row r="1241" spans="1:50" x14ac:dyDescent="0.2">
      <c r="A1241" s="85" t="str">
        <f t="shared" si="592"/>
        <v>2010_2</v>
      </c>
      <c r="B1241" s="59">
        <v>2010</v>
      </c>
      <c r="C1241" s="59">
        <v>2</v>
      </c>
      <c r="D1241" s="83" t="str">
        <f t="shared" si="593"/>
        <v>LYH_Commercial</v>
      </c>
      <c r="E1241" s="70" t="s">
        <v>29</v>
      </c>
      <c r="F1241" s="71" t="s">
        <v>41</v>
      </c>
      <c r="G1241" s="88">
        <f t="shared" si="594"/>
        <v>198.5</v>
      </c>
      <c r="H1241" s="72">
        <v>794</v>
      </c>
      <c r="I1241" s="88">
        <f t="shared" si="595"/>
        <v>81583500</v>
      </c>
      <c r="J1241" s="92">
        <f t="shared" si="596"/>
        <v>326334000</v>
      </c>
      <c r="K1241" s="67">
        <v>29</v>
      </c>
      <c r="L1241" s="68">
        <v>95</v>
      </c>
      <c r="M1241" s="68">
        <v>122</v>
      </c>
      <c r="N1241" s="68">
        <v>126</v>
      </c>
      <c r="O1241" s="69">
        <v>36</v>
      </c>
      <c r="P1241" s="67">
        <v>428567</v>
      </c>
      <c r="Q1241" s="68">
        <v>299004</v>
      </c>
      <c r="R1241" s="68">
        <v>120730</v>
      </c>
      <c r="S1241" s="68">
        <v>396221</v>
      </c>
      <c r="T1241" s="69">
        <v>264862</v>
      </c>
      <c r="U1241" s="102">
        <f t="shared" si="575"/>
        <v>14778.172413793103</v>
      </c>
      <c r="V1241" s="103">
        <f t="shared" si="576"/>
        <v>3147.4105263157894</v>
      </c>
      <c r="W1241" s="103">
        <f t="shared" si="577"/>
        <v>989.59016393442619</v>
      </c>
      <c r="X1241" s="103">
        <f t="shared" si="578"/>
        <v>3144.6111111111113</v>
      </c>
      <c r="Y1241" s="92">
        <f t="shared" si="579"/>
        <v>7357.2777777777774</v>
      </c>
      <c r="Z1241" s="102">
        <f>Coverages!$C$10*G1241</f>
        <v>44662500</v>
      </c>
      <c r="AA1241" s="103">
        <f>Coverages!$C$12*G1241</f>
        <v>5955000</v>
      </c>
      <c r="AB1241" s="103">
        <f>Coverages!$C$14*G1241</f>
        <v>29775000</v>
      </c>
      <c r="AC1241" s="103">
        <f>Coverages!$C$16*G1241</f>
        <v>595500</v>
      </c>
      <c r="AD1241" s="92">
        <f>Coverages!$C$18*G1241</f>
        <v>595500</v>
      </c>
      <c r="AE1241" s="106">
        <f t="shared" si="597"/>
        <v>0.14609571788413098</v>
      </c>
      <c r="AF1241" s="107">
        <f t="shared" si="580"/>
        <v>0.47858942065491183</v>
      </c>
      <c r="AG1241" s="107">
        <f t="shared" si="581"/>
        <v>0.61460957178841313</v>
      </c>
      <c r="AH1241" s="107">
        <f t="shared" si="582"/>
        <v>0.63476070528967254</v>
      </c>
      <c r="AI1241" s="108">
        <f t="shared" si="583"/>
        <v>0.181360201511335</v>
      </c>
      <c r="AJ1241" s="106">
        <f t="shared" si="604"/>
        <v>0.20450730471380932</v>
      </c>
      <c r="AK1241" s="107">
        <f t="shared" si="598"/>
        <v>0.56120218069677663</v>
      </c>
      <c r="AL1241" s="107">
        <f t="shared" si="599"/>
        <v>0.69509658051734857</v>
      </c>
      <c r="AM1241" s="107">
        <f t="shared" si="600"/>
        <v>0.71438936946825637</v>
      </c>
      <c r="AN1241" s="108">
        <f t="shared" si="601"/>
        <v>0.24508274280736558</v>
      </c>
      <c r="AO1241" s="102">
        <f t="shared" si="602"/>
        <v>2159.0277078085642</v>
      </c>
      <c r="AP1241" s="103">
        <f t="shared" si="584"/>
        <v>1506.3173803526449</v>
      </c>
      <c r="AQ1241" s="103">
        <f t="shared" si="585"/>
        <v>608.21158690176321</v>
      </c>
      <c r="AR1241" s="103">
        <f t="shared" si="586"/>
        <v>1996.0755667506298</v>
      </c>
      <c r="AS1241" s="92">
        <f t="shared" si="587"/>
        <v>1334.3173803526449</v>
      </c>
      <c r="AT1241" s="102">
        <f t="shared" si="603"/>
        <v>2165.8498886966222</v>
      </c>
      <c r="AU1241" s="103">
        <f t="shared" si="588"/>
        <v>1511.0771014096861</v>
      </c>
      <c r="AV1241" s="103">
        <f t="shared" si="589"/>
        <v>610.13343785765869</v>
      </c>
      <c r="AW1241" s="103">
        <f t="shared" si="590"/>
        <v>2002.3828450376823</v>
      </c>
      <c r="AX1241" s="92">
        <f t="shared" si="591"/>
        <v>1338.5336090272112</v>
      </c>
    </row>
    <row r="1242" spans="1:50" x14ac:dyDescent="0.2">
      <c r="A1242" s="85" t="str">
        <f t="shared" si="592"/>
        <v>2010_2</v>
      </c>
      <c r="B1242" s="59">
        <v>2010</v>
      </c>
      <c r="C1242" s="59">
        <v>2</v>
      </c>
      <c r="D1242" s="83" t="str">
        <f t="shared" si="593"/>
        <v>SSA_Commercial</v>
      </c>
      <c r="E1242" s="70" t="s">
        <v>30</v>
      </c>
      <c r="F1242" s="71" t="s">
        <v>41</v>
      </c>
      <c r="G1242" s="88">
        <f t="shared" si="594"/>
        <v>325.25</v>
      </c>
      <c r="H1242" s="72">
        <v>1301</v>
      </c>
      <c r="I1242" s="88">
        <f t="shared" si="595"/>
        <v>133677750</v>
      </c>
      <c r="J1242" s="92">
        <f t="shared" si="596"/>
        <v>534711000</v>
      </c>
      <c r="K1242" s="67">
        <v>45</v>
      </c>
      <c r="L1242" s="68">
        <v>156</v>
      </c>
      <c r="M1242" s="68">
        <v>120</v>
      </c>
      <c r="N1242" s="68">
        <v>342</v>
      </c>
      <c r="O1242" s="69">
        <v>120</v>
      </c>
      <c r="P1242" s="67">
        <v>813363</v>
      </c>
      <c r="Q1242" s="68">
        <v>299101</v>
      </c>
      <c r="R1242" s="68">
        <v>92482</v>
      </c>
      <c r="S1242" s="68">
        <v>1067469</v>
      </c>
      <c r="T1242" s="69">
        <v>655072</v>
      </c>
      <c r="U1242" s="102">
        <f t="shared" si="575"/>
        <v>18074.733333333334</v>
      </c>
      <c r="V1242" s="103">
        <f t="shared" si="576"/>
        <v>1917.3141025641025</v>
      </c>
      <c r="W1242" s="103">
        <f t="shared" si="577"/>
        <v>770.68333333333328</v>
      </c>
      <c r="X1242" s="103">
        <f t="shared" si="578"/>
        <v>3121.2543859649122</v>
      </c>
      <c r="Y1242" s="92">
        <f t="shared" si="579"/>
        <v>5458.9333333333334</v>
      </c>
      <c r="Z1242" s="102">
        <f>Coverages!$C$10*G1242</f>
        <v>73181250</v>
      </c>
      <c r="AA1242" s="103">
        <f>Coverages!$C$12*G1242</f>
        <v>9757500</v>
      </c>
      <c r="AB1242" s="103">
        <f>Coverages!$C$14*G1242</f>
        <v>48787500</v>
      </c>
      <c r="AC1242" s="103">
        <f>Coverages!$C$16*G1242</f>
        <v>975750</v>
      </c>
      <c r="AD1242" s="92">
        <f>Coverages!$C$18*G1242</f>
        <v>975750</v>
      </c>
      <c r="AE1242" s="106">
        <f t="shared" si="597"/>
        <v>0.13835511145272866</v>
      </c>
      <c r="AF1242" s="107">
        <f t="shared" si="580"/>
        <v>0.47963105303612608</v>
      </c>
      <c r="AG1242" s="107">
        <f t="shared" si="581"/>
        <v>0.3689469638739431</v>
      </c>
      <c r="AH1242" s="107">
        <f t="shared" si="582"/>
        <v>1.0514988470407378</v>
      </c>
      <c r="AI1242" s="108">
        <f t="shared" si="583"/>
        <v>0.3689469638739431</v>
      </c>
      <c r="AJ1242" s="106">
        <f t="shared" si="604"/>
        <v>0.18296272921707096</v>
      </c>
      <c r="AK1242" s="107">
        <f t="shared" si="598"/>
        <v>0.54417516070980654</v>
      </c>
      <c r="AL1242" s="107">
        <f t="shared" si="599"/>
        <v>0.4312862994383716</v>
      </c>
      <c r="AM1242" s="107">
        <f t="shared" si="600"/>
        <v>1.0815631003450314</v>
      </c>
      <c r="AN1242" s="108">
        <f t="shared" si="601"/>
        <v>0.4312862994383716</v>
      </c>
      <c r="AO1242" s="102">
        <f t="shared" si="602"/>
        <v>2500.7317448116833</v>
      </c>
      <c r="AP1242" s="103">
        <f t="shared" si="584"/>
        <v>919.60338201383547</v>
      </c>
      <c r="AQ1242" s="103">
        <f t="shared" si="585"/>
        <v>284.34127594158338</v>
      </c>
      <c r="AR1242" s="103">
        <f t="shared" si="586"/>
        <v>3281.9953881629517</v>
      </c>
      <c r="AS1242" s="92">
        <f t="shared" si="587"/>
        <v>2014.0568793235973</v>
      </c>
      <c r="AT1242" s="102">
        <f t="shared" si="603"/>
        <v>2508.6336555902767</v>
      </c>
      <c r="AU1242" s="103">
        <f t="shared" si="588"/>
        <v>922.50918104303651</v>
      </c>
      <c r="AV1242" s="103">
        <f t="shared" si="589"/>
        <v>285.23974871773112</v>
      </c>
      <c r="AW1242" s="103">
        <f t="shared" si="590"/>
        <v>3292.3659666093704</v>
      </c>
      <c r="AX1242" s="92">
        <f t="shared" si="591"/>
        <v>2020.4209756711748</v>
      </c>
    </row>
    <row r="1243" spans="1:50" x14ac:dyDescent="0.2">
      <c r="A1243" s="85" t="str">
        <f t="shared" si="592"/>
        <v>2010_2</v>
      </c>
      <c r="B1243" s="59">
        <v>2010</v>
      </c>
      <c r="C1243" s="59">
        <v>2</v>
      </c>
      <c r="D1243" s="83" t="str">
        <f t="shared" si="593"/>
        <v>MML_Commercial</v>
      </c>
      <c r="E1243" s="70" t="s">
        <v>31</v>
      </c>
      <c r="F1243" s="71" t="s">
        <v>41</v>
      </c>
      <c r="G1243" s="88">
        <f t="shared" si="594"/>
        <v>1161.75</v>
      </c>
      <c r="H1243" s="72">
        <v>4647</v>
      </c>
      <c r="I1243" s="88">
        <f t="shared" si="595"/>
        <v>477479250</v>
      </c>
      <c r="J1243" s="92">
        <f t="shared" si="596"/>
        <v>1909917000</v>
      </c>
      <c r="K1243" s="67">
        <v>126</v>
      </c>
      <c r="L1243" s="68">
        <v>495</v>
      </c>
      <c r="M1243" s="68">
        <v>1488</v>
      </c>
      <c r="N1243" s="68">
        <v>526</v>
      </c>
      <c r="O1243" s="69">
        <v>186</v>
      </c>
      <c r="P1243" s="67">
        <v>1732234</v>
      </c>
      <c r="Q1243" s="68">
        <v>1474990</v>
      </c>
      <c r="R1243" s="68">
        <v>725811</v>
      </c>
      <c r="S1243" s="68">
        <v>1768584</v>
      </c>
      <c r="T1243" s="69">
        <v>326868</v>
      </c>
      <c r="U1243" s="102">
        <f t="shared" si="575"/>
        <v>13747.888888888889</v>
      </c>
      <c r="V1243" s="103">
        <f t="shared" si="576"/>
        <v>2979.7777777777778</v>
      </c>
      <c r="W1243" s="103">
        <f t="shared" si="577"/>
        <v>487.77620967741933</v>
      </c>
      <c r="X1243" s="103">
        <f t="shared" si="578"/>
        <v>3362.3269961977185</v>
      </c>
      <c r="Y1243" s="92">
        <f t="shared" si="579"/>
        <v>1757.3548387096773</v>
      </c>
      <c r="Z1243" s="102">
        <f>Coverages!$C$10*G1243</f>
        <v>261393750</v>
      </c>
      <c r="AA1243" s="103">
        <f>Coverages!$C$12*G1243</f>
        <v>34852500</v>
      </c>
      <c r="AB1243" s="103">
        <f>Coverages!$C$14*G1243</f>
        <v>174262500</v>
      </c>
      <c r="AC1243" s="103">
        <f>Coverages!$C$16*G1243</f>
        <v>3485250</v>
      </c>
      <c r="AD1243" s="92">
        <f>Coverages!$C$18*G1243</f>
        <v>3485250</v>
      </c>
      <c r="AE1243" s="106">
        <f t="shared" si="597"/>
        <v>0.10845706907682376</v>
      </c>
      <c r="AF1243" s="107">
        <f t="shared" si="580"/>
        <v>0.42608134280180759</v>
      </c>
      <c r="AG1243" s="107">
        <f t="shared" si="581"/>
        <v>1.2808263395739186</v>
      </c>
      <c r="AH1243" s="107">
        <f t="shared" si="582"/>
        <v>0.45276522487626425</v>
      </c>
      <c r="AI1243" s="108">
        <f t="shared" si="583"/>
        <v>0.16010329244673982</v>
      </c>
      <c r="AJ1243" s="106">
        <f t="shared" si="604"/>
        <v>0.12971395504768626</v>
      </c>
      <c r="AK1243" s="107">
        <f t="shared" si="598"/>
        <v>0.4598855699230362</v>
      </c>
      <c r="AL1243" s="107">
        <f t="shared" si="599"/>
        <v>1.3218244296302402</v>
      </c>
      <c r="AM1243" s="107">
        <f t="shared" si="600"/>
        <v>0.48679216961691885</v>
      </c>
      <c r="AN1243" s="108">
        <f t="shared" si="601"/>
        <v>0.18517088640198986</v>
      </c>
      <c r="AO1243" s="102">
        <f t="shared" si="602"/>
        <v>1491.0557348827201</v>
      </c>
      <c r="AP1243" s="103">
        <f t="shared" si="584"/>
        <v>1269.6277168065419</v>
      </c>
      <c r="AQ1243" s="103">
        <f t="shared" si="585"/>
        <v>624.75661717236926</v>
      </c>
      <c r="AR1243" s="103">
        <f t="shared" si="586"/>
        <v>1522.3447385409943</v>
      </c>
      <c r="AS1243" s="92">
        <f t="shared" si="587"/>
        <v>281.35829567462878</v>
      </c>
      <c r="AT1243" s="102">
        <f t="shared" si="603"/>
        <v>1495.7672315905929</v>
      </c>
      <c r="AU1243" s="103">
        <f t="shared" si="588"/>
        <v>1273.6395365313281</v>
      </c>
      <c r="AV1243" s="103">
        <f t="shared" si="589"/>
        <v>626.73074776733381</v>
      </c>
      <c r="AW1243" s="103">
        <f t="shared" si="590"/>
        <v>1527.1551034764457</v>
      </c>
      <c r="AX1243" s="92">
        <f t="shared" si="591"/>
        <v>282.24734271210116</v>
      </c>
    </row>
    <row r="1244" spans="1:50" x14ac:dyDescent="0.2">
      <c r="A1244" s="85" t="str">
        <f t="shared" si="592"/>
        <v>2010_2</v>
      </c>
      <c r="B1244" s="59">
        <v>2010</v>
      </c>
      <c r="C1244" s="59">
        <v>2</v>
      </c>
      <c r="D1244" s="83" t="str">
        <f t="shared" si="593"/>
        <v>LMH_Commercial</v>
      </c>
      <c r="E1244" s="70" t="s">
        <v>32</v>
      </c>
      <c r="F1244" s="71" t="s">
        <v>41</v>
      </c>
      <c r="G1244" s="88">
        <f t="shared" si="594"/>
        <v>1180.75</v>
      </c>
      <c r="H1244" s="72">
        <v>4723</v>
      </c>
      <c r="I1244" s="88">
        <f t="shared" si="595"/>
        <v>485288250</v>
      </c>
      <c r="J1244" s="92">
        <f t="shared" si="596"/>
        <v>1941153000</v>
      </c>
      <c r="K1244" s="67">
        <v>84</v>
      </c>
      <c r="L1244" s="68">
        <v>621</v>
      </c>
      <c r="M1244" s="68">
        <v>1118</v>
      </c>
      <c r="N1244" s="68">
        <v>911</v>
      </c>
      <c r="O1244" s="69">
        <v>205</v>
      </c>
      <c r="P1244" s="67">
        <v>2882790</v>
      </c>
      <c r="Q1244" s="68">
        <v>2081594</v>
      </c>
      <c r="R1244" s="68">
        <v>799659</v>
      </c>
      <c r="S1244" s="68">
        <v>2856772</v>
      </c>
      <c r="T1244" s="69">
        <v>1663647</v>
      </c>
      <c r="U1244" s="102">
        <f t="shared" si="575"/>
        <v>34318.928571428572</v>
      </c>
      <c r="V1244" s="103">
        <f t="shared" si="576"/>
        <v>3352.0032206119163</v>
      </c>
      <c r="W1244" s="103">
        <f t="shared" si="577"/>
        <v>715.25849731663686</v>
      </c>
      <c r="X1244" s="103">
        <f t="shared" si="578"/>
        <v>3135.8638858397367</v>
      </c>
      <c r="Y1244" s="92">
        <f t="shared" si="579"/>
        <v>8115.3512195121948</v>
      </c>
      <c r="Z1244" s="102">
        <f>Coverages!$C$10*G1244</f>
        <v>265668750</v>
      </c>
      <c r="AA1244" s="103">
        <f>Coverages!$C$12*G1244</f>
        <v>35422500</v>
      </c>
      <c r="AB1244" s="103">
        <f>Coverages!$C$14*G1244</f>
        <v>177112500</v>
      </c>
      <c r="AC1244" s="103">
        <f>Coverages!$C$16*G1244</f>
        <v>3542250</v>
      </c>
      <c r="AD1244" s="92">
        <f>Coverages!$C$18*G1244</f>
        <v>3542250</v>
      </c>
      <c r="AE1244" s="106">
        <f t="shared" si="597"/>
        <v>7.1141223798433198E-2</v>
      </c>
      <c r="AF1244" s="107">
        <f t="shared" si="580"/>
        <v>0.52593690450984543</v>
      </c>
      <c r="AG1244" s="107">
        <f t="shared" si="581"/>
        <v>0.94685581198390856</v>
      </c>
      <c r="AH1244" s="107">
        <f t="shared" si="582"/>
        <v>0.77154351048062675</v>
      </c>
      <c r="AI1244" s="108">
        <f t="shared" si="583"/>
        <v>0.17361846284141436</v>
      </c>
      <c r="AJ1244" s="106">
        <f t="shared" si="604"/>
        <v>8.8571828513286502E-2</v>
      </c>
      <c r="AK1244" s="107">
        <f t="shared" si="598"/>
        <v>0.55979494662538143</v>
      </c>
      <c r="AL1244" s="107">
        <f t="shared" si="599"/>
        <v>0.96206642637365947</v>
      </c>
      <c r="AM1244" s="107">
        <f t="shared" si="600"/>
        <v>0.8000116381501422</v>
      </c>
      <c r="AN1244" s="108">
        <f t="shared" si="601"/>
        <v>0.19930261299213972</v>
      </c>
      <c r="AO1244" s="102">
        <f t="shared" si="602"/>
        <v>2441.4905780224435</v>
      </c>
      <c r="AP1244" s="103">
        <f t="shared" si="584"/>
        <v>1762.9421977556638</v>
      </c>
      <c r="AQ1244" s="103">
        <f t="shared" si="585"/>
        <v>677.24666525513442</v>
      </c>
      <c r="AR1244" s="103">
        <f t="shared" si="586"/>
        <v>2419.4554308702095</v>
      </c>
      <c r="AS1244" s="92">
        <f t="shared" si="587"/>
        <v>1408.9748041499047</v>
      </c>
      <c r="AT1244" s="102">
        <f t="shared" si="603"/>
        <v>2449.2052962261596</v>
      </c>
      <c r="AU1244" s="103">
        <f t="shared" si="588"/>
        <v>1768.5128120302195</v>
      </c>
      <c r="AV1244" s="103">
        <f t="shared" si="589"/>
        <v>679.38665597387057</v>
      </c>
      <c r="AW1244" s="103">
        <f t="shared" si="590"/>
        <v>2427.1005215470423</v>
      </c>
      <c r="AX1244" s="92">
        <f t="shared" si="591"/>
        <v>1413.4269382961511</v>
      </c>
    </row>
    <row r="1245" spans="1:50" x14ac:dyDescent="0.2">
      <c r="A1245" s="85" t="str">
        <f t="shared" si="592"/>
        <v>2010_2</v>
      </c>
      <c r="B1245" s="59">
        <v>2010</v>
      </c>
      <c r="C1245" s="59">
        <v>2</v>
      </c>
      <c r="D1245" s="83" t="str">
        <f t="shared" si="593"/>
        <v>SSL_Commercial</v>
      </c>
      <c r="E1245" s="70" t="s">
        <v>33</v>
      </c>
      <c r="F1245" s="71" t="s">
        <v>41</v>
      </c>
      <c r="G1245" s="88">
        <f t="shared" si="594"/>
        <v>593.75</v>
      </c>
      <c r="H1245" s="72">
        <v>2375</v>
      </c>
      <c r="I1245" s="88">
        <f t="shared" si="595"/>
        <v>244031250</v>
      </c>
      <c r="J1245" s="92">
        <f t="shared" si="596"/>
        <v>976125000</v>
      </c>
      <c r="K1245" s="67">
        <v>92</v>
      </c>
      <c r="L1245" s="68">
        <v>245</v>
      </c>
      <c r="M1245" s="68">
        <v>789</v>
      </c>
      <c r="N1245" s="68">
        <v>310</v>
      </c>
      <c r="O1245" s="69">
        <v>86</v>
      </c>
      <c r="P1245" s="67">
        <v>1004899</v>
      </c>
      <c r="Q1245" s="68">
        <v>694942</v>
      </c>
      <c r="R1245" s="68">
        <v>636355</v>
      </c>
      <c r="S1245" s="68">
        <v>1030570</v>
      </c>
      <c r="T1245" s="69">
        <v>189648</v>
      </c>
      <c r="U1245" s="102">
        <f t="shared" si="575"/>
        <v>10922.815217391304</v>
      </c>
      <c r="V1245" s="103">
        <f t="shared" si="576"/>
        <v>2836.4979591836736</v>
      </c>
      <c r="W1245" s="103">
        <f t="shared" si="577"/>
        <v>806.53358681875795</v>
      </c>
      <c r="X1245" s="103">
        <f t="shared" si="578"/>
        <v>3324.4193548387098</v>
      </c>
      <c r="Y1245" s="92">
        <f t="shared" si="579"/>
        <v>2205.2093023255816</v>
      </c>
      <c r="Z1245" s="102">
        <f>Coverages!$C$10*G1245</f>
        <v>133593750</v>
      </c>
      <c r="AA1245" s="103">
        <f>Coverages!$C$12*G1245</f>
        <v>17812500</v>
      </c>
      <c r="AB1245" s="103">
        <f>Coverages!$C$14*G1245</f>
        <v>89062500</v>
      </c>
      <c r="AC1245" s="103">
        <f>Coverages!$C$16*G1245</f>
        <v>1781250</v>
      </c>
      <c r="AD1245" s="92">
        <f>Coverages!$C$18*G1245</f>
        <v>1781250</v>
      </c>
      <c r="AE1245" s="106">
        <f t="shared" si="597"/>
        <v>0.15494736842105264</v>
      </c>
      <c r="AF1245" s="107">
        <f t="shared" si="580"/>
        <v>0.4126315789473684</v>
      </c>
      <c r="AG1245" s="107">
        <f t="shared" si="581"/>
        <v>1.3288421052631578</v>
      </c>
      <c r="AH1245" s="107">
        <f t="shared" si="582"/>
        <v>0.52210526315789474</v>
      </c>
      <c r="AI1245" s="108">
        <f t="shared" si="583"/>
        <v>0.14484210526315788</v>
      </c>
      <c r="AJ1245" s="106">
        <f t="shared" si="604"/>
        <v>0.18954832387295395</v>
      </c>
      <c r="AK1245" s="107">
        <f t="shared" si="598"/>
        <v>0.45970661240986282</v>
      </c>
      <c r="AL1245" s="107">
        <f t="shared" si="599"/>
        <v>1.392051918909929</v>
      </c>
      <c r="AM1245" s="107">
        <f t="shared" si="600"/>
        <v>0.5698691069222368</v>
      </c>
      <c r="AN1245" s="108">
        <f t="shared" si="601"/>
        <v>0.17849517447838287</v>
      </c>
      <c r="AO1245" s="102">
        <f t="shared" si="602"/>
        <v>1692.4614736842104</v>
      </c>
      <c r="AP1245" s="103">
        <f t="shared" si="584"/>
        <v>1170.4286315789473</v>
      </c>
      <c r="AQ1245" s="103">
        <f t="shared" si="585"/>
        <v>1071.7557894736842</v>
      </c>
      <c r="AR1245" s="103">
        <f t="shared" si="586"/>
        <v>1735.6968421052632</v>
      </c>
      <c r="AS1245" s="92">
        <f t="shared" si="587"/>
        <v>319.40715789473683</v>
      </c>
      <c r="AT1245" s="102">
        <f t="shared" si="603"/>
        <v>1697.8093801875793</v>
      </c>
      <c r="AU1245" s="103">
        <f t="shared" si="588"/>
        <v>1174.1269981225146</v>
      </c>
      <c r="AV1245" s="103">
        <f t="shared" si="589"/>
        <v>1075.1423656798017</v>
      </c>
      <c r="AW1245" s="103">
        <f t="shared" si="590"/>
        <v>1741.1813654306688</v>
      </c>
      <c r="AX1245" s="92">
        <f t="shared" si="591"/>
        <v>320.41643322743283</v>
      </c>
    </row>
    <row r="1246" spans="1:50" x14ac:dyDescent="0.2">
      <c r="A1246" s="85" t="str">
        <f t="shared" si="592"/>
        <v>2010_2</v>
      </c>
      <c r="B1246" s="59">
        <v>2010</v>
      </c>
      <c r="C1246" s="59">
        <v>2</v>
      </c>
      <c r="D1246" s="83" t="str">
        <f t="shared" si="593"/>
        <v>SSH_Commercial</v>
      </c>
      <c r="E1246" s="70" t="s">
        <v>34</v>
      </c>
      <c r="F1246" s="71" t="s">
        <v>41</v>
      </c>
      <c r="G1246" s="88">
        <f t="shared" si="594"/>
        <v>492.75</v>
      </c>
      <c r="H1246" s="72">
        <v>1971</v>
      </c>
      <c r="I1246" s="88">
        <f t="shared" si="595"/>
        <v>202520250</v>
      </c>
      <c r="J1246" s="92">
        <f t="shared" si="596"/>
        <v>810081000</v>
      </c>
      <c r="K1246" s="67">
        <v>66</v>
      </c>
      <c r="L1246" s="68">
        <v>284</v>
      </c>
      <c r="M1246" s="68">
        <v>578</v>
      </c>
      <c r="N1246" s="68">
        <v>360</v>
      </c>
      <c r="O1246" s="69">
        <v>62</v>
      </c>
      <c r="P1246" s="67">
        <v>873074</v>
      </c>
      <c r="Q1246" s="68">
        <v>1076982</v>
      </c>
      <c r="R1246" s="68">
        <v>985954</v>
      </c>
      <c r="S1246" s="68">
        <v>1456777</v>
      </c>
      <c r="T1246" s="69">
        <v>227527</v>
      </c>
      <c r="U1246" s="102">
        <f t="shared" si="575"/>
        <v>13228.39393939394</v>
      </c>
      <c r="V1246" s="103">
        <f t="shared" si="576"/>
        <v>3792.1901408450703</v>
      </c>
      <c r="W1246" s="103">
        <f t="shared" si="577"/>
        <v>1705.8027681660899</v>
      </c>
      <c r="X1246" s="103">
        <f t="shared" si="578"/>
        <v>4046.6027777777776</v>
      </c>
      <c r="Y1246" s="92">
        <f t="shared" si="579"/>
        <v>3669.7903225806454</v>
      </c>
      <c r="Z1246" s="102">
        <f>Coverages!$C$10*G1246</f>
        <v>110868750</v>
      </c>
      <c r="AA1246" s="103">
        <f>Coverages!$C$12*G1246</f>
        <v>14782500</v>
      </c>
      <c r="AB1246" s="103">
        <f>Coverages!$C$14*G1246</f>
        <v>73912500</v>
      </c>
      <c r="AC1246" s="103">
        <f>Coverages!$C$16*G1246</f>
        <v>1478250</v>
      </c>
      <c r="AD1246" s="92">
        <f>Coverages!$C$18*G1246</f>
        <v>1478250</v>
      </c>
      <c r="AE1246" s="106">
        <f t="shared" si="597"/>
        <v>0.13394216133942161</v>
      </c>
      <c r="AF1246" s="107">
        <f t="shared" si="580"/>
        <v>0.57635717909690509</v>
      </c>
      <c r="AG1246" s="107">
        <f t="shared" si="581"/>
        <v>1.1730086250634195</v>
      </c>
      <c r="AH1246" s="107">
        <f t="shared" si="582"/>
        <v>0.73059360730593603</v>
      </c>
      <c r="AI1246" s="108">
        <f t="shared" si="583"/>
        <v>0.12582445459157787</v>
      </c>
      <c r="AJ1246" s="106">
        <f t="shared" si="604"/>
        <v>0.16969205087999203</v>
      </c>
      <c r="AK1246" s="107">
        <f t="shared" si="598"/>
        <v>0.62822385122930247</v>
      </c>
      <c r="AL1246" s="107">
        <f t="shared" si="599"/>
        <v>1.2202940269621423</v>
      </c>
      <c r="AM1246" s="107">
        <f t="shared" si="600"/>
        <v>0.77716127496654153</v>
      </c>
      <c r="AN1246" s="108">
        <f t="shared" si="601"/>
        <v>0.16063609264647424</v>
      </c>
      <c r="AO1246" s="102">
        <f t="shared" si="602"/>
        <v>1771.8396752917301</v>
      </c>
      <c r="AP1246" s="103">
        <f t="shared" si="584"/>
        <v>2185.6560121765601</v>
      </c>
      <c r="AQ1246" s="103">
        <f t="shared" si="585"/>
        <v>2000.9213597158803</v>
      </c>
      <c r="AR1246" s="103">
        <f t="shared" si="586"/>
        <v>2956.4221207508881</v>
      </c>
      <c r="AS1246" s="92">
        <f t="shared" si="587"/>
        <v>461.74936580416033</v>
      </c>
      <c r="AT1246" s="102">
        <f t="shared" si="603"/>
        <v>1777.4384041666585</v>
      </c>
      <c r="AU1246" s="103">
        <f t="shared" si="588"/>
        <v>2192.562334230794</v>
      </c>
      <c r="AV1246" s="103">
        <f t="shared" si="589"/>
        <v>2007.2439499306286</v>
      </c>
      <c r="AW1246" s="103">
        <f t="shared" si="590"/>
        <v>2965.7639399486097</v>
      </c>
      <c r="AX1246" s="92">
        <f t="shared" si="591"/>
        <v>463.20841965838787</v>
      </c>
    </row>
    <row r="1247" spans="1:50" x14ac:dyDescent="0.2">
      <c r="A1247" s="85" t="str">
        <f t="shared" si="592"/>
        <v>2010_2</v>
      </c>
      <c r="B1247" s="59">
        <v>2010</v>
      </c>
      <c r="C1247" s="59">
        <v>2</v>
      </c>
      <c r="D1247" s="83" t="str">
        <f t="shared" si="593"/>
        <v>MMH_Commercial</v>
      </c>
      <c r="E1247" s="70" t="s">
        <v>35</v>
      </c>
      <c r="F1247" s="71" t="s">
        <v>41</v>
      </c>
      <c r="G1247" s="88">
        <f t="shared" si="594"/>
        <v>1001.75</v>
      </c>
      <c r="H1247" s="72">
        <v>4007</v>
      </c>
      <c r="I1247" s="88">
        <f t="shared" si="595"/>
        <v>411719250</v>
      </c>
      <c r="J1247" s="92">
        <f t="shared" si="596"/>
        <v>1646877000</v>
      </c>
      <c r="K1247" s="67">
        <v>178</v>
      </c>
      <c r="L1247" s="68">
        <v>575</v>
      </c>
      <c r="M1247" s="68">
        <v>700</v>
      </c>
      <c r="N1247" s="68">
        <v>843</v>
      </c>
      <c r="O1247" s="69">
        <v>194</v>
      </c>
      <c r="P1247" s="67">
        <v>2003248</v>
      </c>
      <c r="Q1247" s="68">
        <v>1597422</v>
      </c>
      <c r="R1247" s="68">
        <v>691045</v>
      </c>
      <c r="S1247" s="68">
        <v>2247058</v>
      </c>
      <c r="T1247" s="69">
        <v>545146</v>
      </c>
      <c r="U1247" s="102">
        <f t="shared" si="575"/>
        <v>11254.202247191011</v>
      </c>
      <c r="V1247" s="103">
        <f t="shared" si="576"/>
        <v>2778.1252173913044</v>
      </c>
      <c r="W1247" s="103">
        <f t="shared" si="577"/>
        <v>987.20714285714291</v>
      </c>
      <c r="X1247" s="103">
        <f t="shared" si="578"/>
        <v>2665.5492289442468</v>
      </c>
      <c r="Y1247" s="92">
        <f t="shared" si="579"/>
        <v>2810.0309278350514</v>
      </c>
      <c r="Z1247" s="102">
        <f>Coverages!$C$10*G1247</f>
        <v>225393750</v>
      </c>
      <c r="AA1247" s="103">
        <f>Coverages!$C$12*G1247</f>
        <v>30052500</v>
      </c>
      <c r="AB1247" s="103">
        <f>Coverages!$C$14*G1247</f>
        <v>150262500</v>
      </c>
      <c r="AC1247" s="103">
        <f>Coverages!$C$16*G1247</f>
        <v>3005250</v>
      </c>
      <c r="AD1247" s="92">
        <f>Coverages!$C$18*G1247</f>
        <v>3005250</v>
      </c>
      <c r="AE1247" s="106">
        <f t="shared" si="597"/>
        <v>0.17768904417269779</v>
      </c>
      <c r="AF1247" s="107">
        <f t="shared" si="580"/>
        <v>0.57399550786124287</v>
      </c>
      <c r="AG1247" s="107">
        <f t="shared" si="581"/>
        <v>0.69877714000499125</v>
      </c>
      <c r="AH1247" s="107">
        <f t="shared" si="582"/>
        <v>0.8415273271774395</v>
      </c>
      <c r="AI1247" s="108">
        <f t="shared" si="583"/>
        <v>0.19366109308709759</v>
      </c>
      <c r="AJ1247" s="106">
        <f t="shared" si="604"/>
        <v>0.20582907762142783</v>
      </c>
      <c r="AK1247" s="107">
        <f t="shared" si="598"/>
        <v>0.61039854188686427</v>
      </c>
      <c r="AL1247" s="107">
        <f t="shared" si="599"/>
        <v>0.73255168863720588</v>
      </c>
      <c r="AM1247" s="107">
        <f t="shared" si="600"/>
        <v>0.8684109348369532</v>
      </c>
      <c r="AN1247" s="108">
        <f t="shared" si="601"/>
        <v>0.22275193181224251</v>
      </c>
      <c r="AO1247" s="102">
        <f t="shared" si="602"/>
        <v>1999.7484402295981</v>
      </c>
      <c r="AP1247" s="103">
        <f t="shared" si="584"/>
        <v>1594.6313950586473</v>
      </c>
      <c r="AQ1247" s="103">
        <f t="shared" si="585"/>
        <v>689.83778387821314</v>
      </c>
      <c r="AR1247" s="103">
        <f t="shared" si="586"/>
        <v>2243.1325180933368</v>
      </c>
      <c r="AS1247" s="92">
        <f t="shared" si="587"/>
        <v>544.19366109308714</v>
      </c>
      <c r="AT1247" s="102">
        <f t="shared" si="603"/>
        <v>2006.0673242071018</v>
      </c>
      <c r="AU1247" s="103">
        <f t="shared" si="588"/>
        <v>1599.6701742218422</v>
      </c>
      <c r="AV1247" s="103">
        <f t="shared" si="589"/>
        <v>692.01756051007999</v>
      </c>
      <c r="AW1247" s="103">
        <f t="shared" si="590"/>
        <v>2250.2204566774371</v>
      </c>
      <c r="AX1247" s="92">
        <f t="shared" si="591"/>
        <v>545.91322568259397</v>
      </c>
    </row>
    <row r="1248" spans="1:50" x14ac:dyDescent="0.2">
      <c r="A1248" s="85" t="str">
        <f t="shared" si="592"/>
        <v>2010_2</v>
      </c>
      <c r="B1248" s="59">
        <v>2010</v>
      </c>
      <c r="C1248" s="59">
        <v>2</v>
      </c>
      <c r="D1248" s="83" t="str">
        <f t="shared" si="593"/>
        <v>SYA_Commercial</v>
      </c>
      <c r="E1248" s="70" t="s">
        <v>36</v>
      </c>
      <c r="F1248" s="71" t="s">
        <v>41</v>
      </c>
      <c r="G1248" s="88">
        <f t="shared" si="594"/>
        <v>296</v>
      </c>
      <c r="H1248" s="72">
        <v>1184</v>
      </c>
      <c r="I1248" s="88">
        <f t="shared" si="595"/>
        <v>121656000</v>
      </c>
      <c r="J1248" s="92">
        <f t="shared" si="596"/>
        <v>486624000</v>
      </c>
      <c r="K1248" s="67">
        <v>55</v>
      </c>
      <c r="L1248" s="68">
        <v>180</v>
      </c>
      <c r="M1248" s="68">
        <v>317</v>
      </c>
      <c r="N1248" s="68">
        <v>344</v>
      </c>
      <c r="O1248" s="69">
        <v>62</v>
      </c>
      <c r="P1248" s="67">
        <v>745992</v>
      </c>
      <c r="Q1248" s="68">
        <v>707144</v>
      </c>
      <c r="R1248" s="68">
        <v>266681</v>
      </c>
      <c r="S1248" s="68">
        <v>1058744</v>
      </c>
      <c r="T1248" s="69">
        <v>324716</v>
      </c>
      <c r="U1248" s="102">
        <f t="shared" si="575"/>
        <v>13563.49090909091</v>
      </c>
      <c r="V1248" s="103">
        <f t="shared" si="576"/>
        <v>3928.5777777777776</v>
      </c>
      <c r="W1248" s="103">
        <f t="shared" si="577"/>
        <v>841.26498422712939</v>
      </c>
      <c r="X1248" s="103">
        <f t="shared" si="578"/>
        <v>3077.7441860465115</v>
      </c>
      <c r="Y1248" s="92">
        <f t="shared" si="579"/>
        <v>5237.3548387096771</v>
      </c>
      <c r="Z1248" s="102">
        <f>Coverages!$C$10*G1248</f>
        <v>66600000</v>
      </c>
      <c r="AA1248" s="103">
        <f>Coverages!$C$12*G1248</f>
        <v>8880000</v>
      </c>
      <c r="AB1248" s="103">
        <f>Coverages!$C$14*G1248</f>
        <v>44400000</v>
      </c>
      <c r="AC1248" s="103">
        <f>Coverages!$C$16*G1248</f>
        <v>888000</v>
      </c>
      <c r="AD1248" s="92">
        <f>Coverages!$C$18*G1248</f>
        <v>888000</v>
      </c>
      <c r="AE1248" s="106">
        <f t="shared" si="597"/>
        <v>0.1858108108108108</v>
      </c>
      <c r="AF1248" s="107">
        <f t="shared" si="580"/>
        <v>0.60810810810810811</v>
      </c>
      <c r="AG1248" s="107">
        <f t="shared" si="581"/>
        <v>1.0709459459459461</v>
      </c>
      <c r="AH1248" s="107">
        <f t="shared" si="582"/>
        <v>1.1621621621621621</v>
      </c>
      <c r="AI1248" s="108">
        <f t="shared" si="583"/>
        <v>0.20945945945945946</v>
      </c>
      <c r="AJ1248" s="106">
        <f t="shared" si="604"/>
        <v>0.23848625669313903</v>
      </c>
      <c r="AK1248" s="107">
        <f t="shared" si="598"/>
        <v>0.67422061139256695</v>
      </c>
      <c r="AL1248" s="107">
        <f t="shared" si="599"/>
        <v>1.1082759152587394</v>
      </c>
      <c r="AM1248" s="107">
        <f t="shared" si="600"/>
        <v>1.220954156752577</v>
      </c>
      <c r="AN1248" s="108">
        <f t="shared" si="601"/>
        <v>0.26456840837738971</v>
      </c>
      <c r="AO1248" s="102">
        <f t="shared" si="602"/>
        <v>2520.2432432432433</v>
      </c>
      <c r="AP1248" s="103">
        <f t="shared" si="584"/>
        <v>2389</v>
      </c>
      <c r="AQ1248" s="103">
        <f t="shared" si="585"/>
        <v>900.94932432432438</v>
      </c>
      <c r="AR1248" s="103">
        <f t="shared" si="586"/>
        <v>3576.8378378378379</v>
      </c>
      <c r="AS1248" s="92">
        <f t="shared" si="587"/>
        <v>1097.0135135135135</v>
      </c>
      <c r="AT1248" s="102">
        <f t="shared" si="603"/>
        <v>2528.2068072239776</v>
      </c>
      <c r="AU1248" s="103">
        <f t="shared" si="588"/>
        <v>2396.5488564054203</v>
      </c>
      <c r="AV1248" s="103">
        <f t="shared" si="589"/>
        <v>903.79617952645276</v>
      </c>
      <c r="AW1248" s="103">
        <f t="shared" si="590"/>
        <v>3588.1400710832595</v>
      </c>
      <c r="AX1248" s="92">
        <f t="shared" si="591"/>
        <v>1100.4799000720398</v>
      </c>
    </row>
    <row r="1249" spans="1:50" x14ac:dyDescent="0.2">
      <c r="A1249" s="85" t="str">
        <f t="shared" si="592"/>
        <v>2010_2</v>
      </c>
      <c r="B1249" s="59">
        <v>2010</v>
      </c>
      <c r="C1249" s="59">
        <v>2</v>
      </c>
      <c r="D1249" s="83" t="str">
        <f t="shared" si="593"/>
        <v>LSH_Commercial</v>
      </c>
      <c r="E1249" s="70" t="s">
        <v>37</v>
      </c>
      <c r="F1249" s="71" t="s">
        <v>41</v>
      </c>
      <c r="G1249" s="88">
        <f t="shared" si="594"/>
        <v>450</v>
      </c>
      <c r="H1249" s="72">
        <v>1800</v>
      </c>
      <c r="I1249" s="88">
        <f t="shared" si="595"/>
        <v>184950000</v>
      </c>
      <c r="J1249" s="92">
        <f t="shared" si="596"/>
        <v>739800000</v>
      </c>
      <c r="K1249" s="67">
        <v>88</v>
      </c>
      <c r="L1249" s="68">
        <v>350</v>
      </c>
      <c r="M1249" s="68">
        <v>463</v>
      </c>
      <c r="N1249" s="68">
        <v>402</v>
      </c>
      <c r="O1249" s="69">
        <v>119</v>
      </c>
      <c r="P1249" s="67">
        <v>1370772</v>
      </c>
      <c r="Q1249" s="68">
        <v>1082399</v>
      </c>
      <c r="R1249" s="68">
        <v>522621</v>
      </c>
      <c r="S1249" s="68">
        <v>1301936</v>
      </c>
      <c r="T1249" s="69">
        <v>689865</v>
      </c>
      <c r="U1249" s="102">
        <f t="shared" si="575"/>
        <v>15576.954545454546</v>
      </c>
      <c r="V1249" s="103">
        <f t="shared" si="576"/>
        <v>3092.5685714285714</v>
      </c>
      <c r="W1249" s="103">
        <f t="shared" si="577"/>
        <v>1128.7710583153348</v>
      </c>
      <c r="X1249" s="103">
        <f t="shared" si="578"/>
        <v>3238.646766169154</v>
      </c>
      <c r="Y1249" s="92">
        <f t="shared" si="579"/>
        <v>5797.1848739495799</v>
      </c>
      <c r="Z1249" s="102">
        <f>Coverages!$C$10*G1249</f>
        <v>101250000</v>
      </c>
      <c r="AA1249" s="103">
        <f>Coverages!$C$12*G1249</f>
        <v>13500000</v>
      </c>
      <c r="AB1249" s="103">
        <f>Coverages!$C$14*G1249</f>
        <v>67500000</v>
      </c>
      <c r="AC1249" s="103">
        <f>Coverages!$C$16*G1249</f>
        <v>1350000</v>
      </c>
      <c r="AD1249" s="92">
        <f>Coverages!$C$18*G1249</f>
        <v>1350000</v>
      </c>
      <c r="AE1249" s="106">
        <f t="shared" si="597"/>
        <v>0.19555555555555557</v>
      </c>
      <c r="AF1249" s="107">
        <f t="shared" si="580"/>
        <v>0.77777777777777779</v>
      </c>
      <c r="AG1249" s="107">
        <f t="shared" si="581"/>
        <v>1.028888888888889</v>
      </c>
      <c r="AH1249" s="107">
        <f t="shared" si="582"/>
        <v>0.89333333333333331</v>
      </c>
      <c r="AI1249" s="108">
        <f t="shared" si="583"/>
        <v>0.26444444444444443</v>
      </c>
      <c r="AJ1249" s="106">
        <f t="shared" si="604"/>
        <v>0.23912005934788808</v>
      </c>
      <c r="AK1249" s="107">
        <f t="shared" si="598"/>
        <v>0.82344148559096664</v>
      </c>
      <c r="AL1249" s="107">
        <f t="shared" si="599"/>
        <v>1.0478253718761987</v>
      </c>
      <c r="AM1249" s="107">
        <f t="shared" si="600"/>
        <v>0.92723888348171168</v>
      </c>
      <c r="AN1249" s="108">
        <f t="shared" si="601"/>
        <v>0.31288673028376895</v>
      </c>
      <c r="AO1249" s="102">
        <f t="shared" si="602"/>
        <v>3046.16</v>
      </c>
      <c r="AP1249" s="103">
        <f t="shared" si="584"/>
        <v>2405.3311111111111</v>
      </c>
      <c r="AQ1249" s="103">
        <f t="shared" si="585"/>
        <v>1161.3800000000001</v>
      </c>
      <c r="AR1249" s="103">
        <f t="shared" si="586"/>
        <v>2893.1911111111112</v>
      </c>
      <c r="AS1249" s="92">
        <f t="shared" si="587"/>
        <v>1533.0333333333333</v>
      </c>
      <c r="AT1249" s="102">
        <f t="shared" si="603"/>
        <v>3055.7853764872061</v>
      </c>
      <c r="AU1249" s="103">
        <f t="shared" si="588"/>
        <v>2412.9315712054049</v>
      </c>
      <c r="AV1249" s="103">
        <f t="shared" si="589"/>
        <v>1165.0497743206895</v>
      </c>
      <c r="AW1249" s="103">
        <f t="shared" si="590"/>
        <v>2902.3331304711851</v>
      </c>
      <c r="AX1249" s="92">
        <f t="shared" si="591"/>
        <v>1537.8774725120927</v>
      </c>
    </row>
    <row r="1250" spans="1:50" x14ac:dyDescent="0.2">
      <c r="A1250" s="85" t="str">
        <f t="shared" si="592"/>
        <v>2010_2</v>
      </c>
      <c r="B1250" s="59">
        <v>2010</v>
      </c>
      <c r="C1250" s="59">
        <v>2</v>
      </c>
      <c r="D1250" s="83" t="str">
        <f t="shared" si="593"/>
        <v>SYH_Commercial</v>
      </c>
      <c r="E1250" s="70" t="s">
        <v>38</v>
      </c>
      <c r="F1250" s="71" t="s">
        <v>41</v>
      </c>
      <c r="G1250" s="88">
        <f t="shared" si="594"/>
        <v>235.25</v>
      </c>
      <c r="H1250" s="72">
        <v>941</v>
      </c>
      <c r="I1250" s="88">
        <f t="shared" si="595"/>
        <v>96687750</v>
      </c>
      <c r="J1250" s="92">
        <f t="shared" si="596"/>
        <v>386751000</v>
      </c>
      <c r="K1250" s="67">
        <v>47</v>
      </c>
      <c r="L1250" s="68">
        <v>174</v>
      </c>
      <c r="M1250" s="68">
        <v>132</v>
      </c>
      <c r="N1250" s="68">
        <v>274</v>
      </c>
      <c r="O1250" s="69">
        <v>6</v>
      </c>
      <c r="P1250" s="67">
        <v>533761</v>
      </c>
      <c r="Q1250" s="68">
        <v>416213</v>
      </c>
      <c r="R1250" s="68">
        <v>180715</v>
      </c>
      <c r="S1250" s="68">
        <v>692932</v>
      </c>
      <c r="T1250" s="69">
        <v>34304</v>
      </c>
      <c r="U1250" s="102">
        <f t="shared" si="575"/>
        <v>11356.617021276596</v>
      </c>
      <c r="V1250" s="103">
        <f t="shared" si="576"/>
        <v>2392.0287356321837</v>
      </c>
      <c r="W1250" s="103">
        <f t="shared" si="577"/>
        <v>1369.0530303030303</v>
      </c>
      <c r="X1250" s="103">
        <f t="shared" si="578"/>
        <v>2528.9489051094893</v>
      </c>
      <c r="Y1250" s="92">
        <f t="shared" si="579"/>
        <v>5717.333333333333</v>
      </c>
      <c r="Z1250" s="102">
        <f>Coverages!$C$10*G1250</f>
        <v>52931250</v>
      </c>
      <c r="AA1250" s="103">
        <f>Coverages!$C$12*G1250</f>
        <v>7057500</v>
      </c>
      <c r="AB1250" s="103">
        <f>Coverages!$C$14*G1250</f>
        <v>35287500</v>
      </c>
      <c r="AC1250" s="103">
        <f>Coverages!$C$16*G1250</f>
        <v>705750</v>
      </c>
      <c r="AD1250" s="92">
        <f>Coverages!$C$18*G1250</f>
        <v>705750</v>
      </c>
      <c r="AE1250" s="106">
        <f t="shared" si="597"/>
        <v>0.19978746014877791</v>
      </c>
      <c r="AF1250" s="107">
        <f t="shared" si="580"/>
        <v>0.7396386822529224</v>
      </c>
      <c r="AG1250" s="107">
        <f t="shared" si="581"/>
        <v>0.56110520722635493</v>
      </c>
      <c r="AH1250" s="107">
        <f t="shared" si="582"/>
        <v>1.1647183846971307</v>
      </c>
      <c r="AI1250" s="108">
        <f t="shared" si="583"/>
        <v>2.5504782146652496E-2</v>
      </c>
      <c r="AJ1250" s="106">
        <f t="shared" si="604"/>
        <v>0.26052789465021325</v>
      </c>
      <c r="AK1250" s="107">
        <f t="shared" si="598"/>
        <v>0.80630234067421391</v>
      </c>
      <c r="AL1250" s="107">
        <f t="shared" si="599"/>
        <v>0.63649168779056309</v>
      </c>
      <c r="AM1250" s="107">
        <f t="shared" si="600"/>
        <v>1.2312568236447825</v>
      </c>
      <c r="AN1250" s="108">
        <f t="shared" si="601"/>
        <v>4.945402402587798E-2</v>
      </c>
      <c r="AO1250" s="102">
        <f t="shared" si="602"/>
        <v>2268.9096705632305</v>
      </c>
      <c r="AP1250" s="103">
        <f t="shared" si="584"/>
        <v>1769.2369819341127</v>
      </c>
      <c r="AQ1250" s="103">
        <f t="shared" si="585"/>
        <v>768.18278427205098</v>
      </c>
      <c r="AR1250" s="103">
        <f t="shared" si="586"/>
        <v>2945.5132837407014</v>
      </c>
      <c r="AS1250" s="92">
        <f t="shared" si="587"/>
        <v>145.81934112646121</v>
      </c>
      <c r="AT1250" s="102">
        <f t="shared" si="603"/>
        <v>2276.0790608101756</v>
      </c>
      <c r="AU1250" s="103">
        <f t="shared" si="588"/>
        <v>1774.8274867159378</v>
      </c>
      <c r="AV1250" s="103">
        <f t="shared" si="589"/>
        <v>770.6101185255402</v>
      </c>
      <c r="AW1250" s="103">
        <f t="shared" si="590"/>
        <v>2954.8206327650701</v>
      </c>
      <c r="AX1250" s="92">
        <f t="shared" si="591"/>
        <v>146.28010683064568</v>
      </c>
    </row>
    <row r="1251" spans="1:50" x14ac:dyDescent="0.2">
      <c r="A1251" s="85" t="str">
        <f t="shared" si="592"/>
        <v>2010_2</v>
      </c>
      <c r="B1251" s="59">
        <v>2010</v>
      </c>
      <c r="C1251" s="59">
        <v>2</v>
      </c>
      <c r="D1251" s="83" t="str">
        <f t="shared" si="593"/>
        <v>MSH_Commercial</v>
      </c>
      <c r="E1251" s="70" t="s">
        <v>39</v>
      </c>
      <c r="F1251" s="71" t="s">
        <v>41</v>
      </c>
      <c r="G1251" s="88">
        <f t="shared" si="594"/>
        <v>1155</v>
      </c>
      <c r="H1251" s="72">
        <v>4620</v>
      </c>
      <c r="I1251" s="88">
        <f t="shared" si="595"/>
        <v>474705000</v>
      </c>
      <c r="J1251" s="92">
        <f t="shared" si="596"/>
        <v>1898820000</v>
      </c>
      <c r="K1251" s="67">
        <v>256</v>
      </c>
      <c r="L1251" s="68">
        <v>807</v>
      </c>
      <c r="M1251" s="68">
        <v>1077</v>
      </c>
      <c r="N1251" s="68">
        <v>878</v>
      </c>
      <c r="O1251" s="69">
        <v>101</v>
      </c>
      <c r="P1251" s="67">
        <v>3234644</v>
      </c>
      <c r="Q1251" s="68">
        <v>2245534</v>
      </c>
      <c r="R1251" s="68">
        <v>927326</v>
      </c>
      <c r="S1251" s="68">
        <v>2771777</v>
      </c>
      <c r="T1251" s="69">
        <v>509948</v>
      </c>
      <c r="U1251" s="102">
        <f t="shared" si="575"/>
        <v>12635.328125</v>
      </c>
      <c r="V1251" s="103">
        <f t="shared" si="576"/>
        <v>2782.5700123915735</v>
      </c>
      <c r="W1251" s="103">
        <f t="shared" si="577"/>
        <v>861.02692664809661</v>
      </c>
      <c r="X1251" s="103">
        <f t="shared" si="578"/>
        <v>3156.9214123006832</v>
      </c>
      <c r="Y1251" s="92">
        <f t="shared" si="579"/>
        <v>5048.9900990099013</v>
      </c>
      <c r="Z1251" s="102">
        <f>Coverages!$C$10*G1251</f>
        <v>259875000</v>
      </c>
      <c r="AA1251" s="103">
        <f>Coverages!$C$12*G1251</f>
        <v>34650000</v>
      </c>
      <c r="AB1251" s="103">
        <f>Coverages!$C$14*G1251</f>
        <v>173250000</v>
      </c>
      <c r="AC1251" s="103">
        <f>Coverages!$C$16*G1251</f>
        <v>3465000</v>
      </c>
      <c r="AD1251" s="92">
        <f>Coverages!$C$18*G1251</f>
        <v>3465000</v>
      </c>
      <c r="AE1251" s="106">
        <f t="shared" si="597"/>
        <v>0.22164502164502164</v>
      </c>
      <c r="AF1251" s="107">
        <f t="shared" si="580"/>
        <v>0.69870129870129871</v>
      </c>
      <c r="AG1251" s="107">
        <f t="shared" si="581"/>
        <v>0.93246753246753245</v>
      </c>
      <c r="AH1251" s="107">
        <f t="shared" si="582"/>
        <v>0.76017316017316017</v>
      </c>
      <c r="AI1251" s="108">
        <f t="shared" si="583"/>
        <v>8.7445887445887452E-2</v>
      </c>
      <c r="AJ1251" s="106">
        <f t="shared" si="604"/>
        <v>0.25012127008097701</v>
      </c>
      <c r="AK1251" s="107">
        <f t="shared" si="598"/>
        <v>0.73015772154146041</v>
      </c>
      <c r="AL1251" s="107">
        <f t="shared" si="599"/>
        <v>0.94967187567574363</v>
      </c>
      <c r="AM1251" s="107">
        <f t="shared" si="600"/>
        <v>0.78944635257246754</v>
      </c>
      <c r="AN1251" s="108">
        <f t="shared" si="601"/>
        <v>0.10681295810364166</v>
      </c>
      <c r="AO1251" s="102">
        <f t="shared" si="602"/>
        <v>2800.5575757575757</v>
      </c>
      <c r="AP1251" s="103">
        <f t="shared" si="584"/>
        <v>1944.1852813852813</v>
      </c>
      <c r="AQ1251" s="103">
        <f t="shared" si="585"/>
        <v>802.87965367965364</v>
      </c>
      <c r="AR1251" s="103">
        <f t="shared" si="586"/>
        <v>2399.8069264069263</v>
      </c>
      <c r="AS1251" s="92">
        <f t="shared" si="587"/>
        <v>441.51341991341991</v>
      </c>
      <c r="AT1251" s="102">
        <f t="shared" si="603"/>
        <v>2809.406888019822</v>
      </c>
      <c r="AU1251" s="103">
        <f t="shared" si="588"/>
        <v>1950.3285947024472</v>
      </c>
      <c r="AV1251" s="103">
        <f t="shared" si="589"/>
        <v>805.41662446929843</v>
      </c>
      <c r="AW1251" s="103">
        <f t="shared" si="590"/>
        <v>2407.3899309645567</v>
      </c>
      <c r="AX1251" s="92">
        <f t="shared" si="591"/>
        <v>442.90853142785795</v>
      </c>
    </row>
    <row r="1252" spans="1:50" x14ac:dyDescent="0.2">
      <c r="A1252" s="85" t="str">
        <f t="shared" si="592"/>
        <v>2010_2</v>
      </c>
      <c r="B1252" s="59">
        <v>2010</v>
      </c>
      <c r="C1252" s="59">
        <v>2</v>
      </c>
      <c r="D1252" s="83" t="str">
        <f t="shared" si="593"/>
        <v>SMH_Commercial</v>
      </c>
      <c r="E1252" s="70" t="s">
        <v>40</v>
      </c>
      <c r="F1252" s="71" t="s">
        <v>41</v>
      </c>
      <c r="G1252" s="88">
        <f t="shared" si="594"/>
        <v>514.5</v>
      </c>
      <c r="H1252" s="72">
        <v>2058</v>
      </c>
      <c r="I1252" s="88">
        <f t="shared" si="595"/>
        <v>211459500</v>
      </c>
      <c r="J1252" s="92">
        <f t="shared" si="596"/>
        <v>845838000</v>
      </c>
      <c r="K1252" s="67">
        <v>90</v>
      </c>
      <c r="L1252" s="68">
        <v>346</v>
      </c>
      <c r="M1252" s="68">
        <v>695</v>
      </c>
      <c r="N1252" s="68">
        <v>491</v>
      </c>
      <c r="O1252" s="69">
        <v>88</v>
      </c>
      <c r="P1252" s="67">
        <v>1069096</v>
      </c>
      <c r="Q1252" s="68">
        <v>1101731</v>
      </c>
      <c r="R1252" s="68">
        <v>445623</v>
      </c>
      <c r="S1252" s="68">
        <v>1591064</v>
      </c>
      <c r="T1252" s="69">
        <v>219967</v>
      </c>
      <c r="U1252" s="102">
        <f t="shared" si="575"/>
        <v>11878.844444444445</v>
      </c>
      <c r="V1252" s="103">
        <f t="shared" si="576"/>
        <v>3184.1936416184972</v>
      </c>
      <c r="W1252" s="103">
        <f t="shared" si="577"/>
        <v>641.18417266187055</v>
      </c>
      <c r="X1252" s="103">
        <f t="shared" si="578"/>
        <v>3240.4562118126273</v>
      </c>
      <c r="Y1252" s="92">
        <f t="shared" si="579"/>
        <v>2499.625</v>
      </c>
      <c r="Z1252" s="102">
        <f>Coverages!$C$10*G1252</f>
        <v>115762500</v>
      </c>
      <c r="AA1252" s="103">
        <f>Coverages!$C$12*G1252</f>
        <v>15435000</v>
      </c>
      <c r="AB1252" s="103">
        <f>Coverages!$C$14*G1252</f>
        <v>77175000</v>
      </c>
      <c r="AC1252" s="103">
        <f>Coverages!$C$16*G1252</f>
        <v>1543500</v>
      </c>
      <c r="AD1252" s="92">
        <f>Coverages!$C$18*G1252</f>
        <v>1543500</v>
      </c>
      <c r="AE1252" s="106">
        <f t="shared" si="597"/>
        <v>0.1749271137026239</v>
      </c>
      <c r="AF1252" s="107">
        <f t="shared" si="580"/>
        <v>0.67249757045675418</v>
      </c>
      <c r="AG1252" s="107">
        <f t="shared" si="581"/>
        <v>1.3508260447035958</v>
      </c>
      <c r="AH1252" s="107">
        <f t="shared" si="582"/>
        <v>0.95432458697764821</v>
      </c>
      <c r="AI1252" s="108">
        <f t="shared" si="583"/>
        <v>0.17103984450923226</v>
      </c>
      <c r="AJ1252" s="106">
        <f t="shared" si="604"/>
        <v>0.21395166824602765</v>
      </c>
      <c r="AK1252" s="107">
        <f t="shared" si="598"/>
        <v>0.72070520859371323</v>
      </c>
      <c r="AL1252" s="107">
        <f t="shared" si="599"/>
        <v>1.4215406070388537</v>
      </c>
      <c r="AM1252" s="107">
        <f t="shared" si="600"/>
        <v>0.97577089452241939</v>
      </c>
      <c r="AN1252" s="108">
        <f t="shared" si="601"/>
        <v>0.20971915344956987</v>
      </c>
      <c r="AO1252" s="102">
        <f t="shared" si="602"/>
        <v>2077.9319727891157</v>
      </c>
      <c r="AP1252" s="103">
        <f t="shared" si="584"/>
        <v>2141.3624878522837</v>
      </c>
      <c r="AQ1252" s="103">
        <f t="shared" si="585"/>
        <v>866.12827988338188</v>
      </c>
      <c r="AR1252" s="103">
        <f t="shared" si="586"/>
        <v>3092.4470359572401</v>
      </c>
      <c r="AS1252" s="92">
        <f t="shared" si="587"/>
        <v>427.53547133138972</v>
      </c>
      <c r="AT1252" s="102">
        <f t="shared" si="603"/>
        <v>2084.4979041758115</v>
      </c>
      <c r="AU1252" s="103">
        <f t="shared" si="588"/>
        <v>2148.1288494817313</v>
      </c>
      <c r="AV1252" s="103">
        <f t="shared" si="589"/>
        <v>868.86510617618785</v>
      </c>
      <c r="AW1252" s="103">
        <f t="shared" si="590"/>
        <v>3102.2186720459003</v>
      </c>
      <c r="AX1252" s="92">
        <f t="shared" si="591"/>
        <v>428.8864147727059</v>
      </c>
    </row>
    <row r="1253" spans="1:50" x14ac:dyDescent="0.2">
      <c r="A1253" s="85" t="str">
        <f t="shared" si="592"/>
        <v>2010_3</v>
      </c>
      <c r="B1253" s="59">
        <v>2010</v>
      </c>
      <c r="C1253" s="59">
        <v>3</v>
      </c>
      <c r="D1253" s="83" t="str">
        <f t="shared" si="593"/>
        <v>SML_Commercial</v>
      </c>
      <c r="E1253" s="70" t="s">
        <v>13</v>
      </c>
      <c r="F1253" s="71" t="s">
        <v>41</v>
      </c>
      <c r="G1253" s="88">
        <f t="shared" si="594"/>
        <v>1236.75</v>
      </c>
      <c r="H1253" s="72">
        <v>4947</v>
      </c>
      <c r="I1253" s="88">
        <f t="shared" si="595"/>
        <v>508304250</v>
      </c>
      <c r="J1253" s="92">
        <f t="shared" si="596"/>
        <v>2033217000</v>
      </c>
      <c r="K1253" s="67">
        <v>33</v>
      </c>
      <c r="L1253" s="68">
        <v>656</v>
      </c>
      <c r="M1253" s="68">
        <v>751</v>
      </c>
      <c r="N1253" s="68">
        <v>983</v>
      </c>
      <c r="O1253" s="69">
        <v>130</v>
      </c>
      <c r="P1253" s="67">
        <v>535968</v>
      </c>
      <c r="Q1253" s="68">
        <v>1022180</v>
      </c>
      <c r="R1253" s="68">
        <v>1887736</v>
      </c>
      <c r="S1253" s="68">
        <v>1530477</v>
      </c>
      <c r="T1253" s="69">
        <v>400557</v>
      </c>
      <c r="U1253" s="102">
        <f t="shared" si="575"/>
        <v>16241.454545454546</v>
      </c>
      <c r="V1253" s="103">
        <f t="shared" si="576"/>
        <v>1558.2012195121952</v>
      </c>
      <c r="W1253" s="103">
        <f t="shared" si="577"/>
        <v>2513.6298268974701</v>
      </c>
      <c r="X1253" s="103">
        <f t="shared" si="578"/>
        <v>1556.9450661241099</v>
      </c>
      <c r="Y1253" s="92">
        <f t="shared" si="579"/>
        <v>3081.2076923076925</v>
      </c>
      <c r="Z1253" s="102">
        <f>Coverages!$C$10*G1253</f>
        <v>278268750</v>
      </c>
      <c r="AA1253" s="103">
        <f>Coverages!$C$12*G1253</f>
        <v>37102500</v>
      </c>
      <c r="AB1253" s="103">
        <f>Coverages!$C$14*G1253</f>
        <v>185512500</v>
      </c>
      <c r="AC1253" s="103">
        <f>Coverages!$C$16*G1253</f>
        <v>3710250</v>
      </c>
      <c r="AD1253" s="92">
        <f>Coverages!$C$18*G1253</f>
        <v>3710250</v>
      </c>
      <c r="AE1253" s="106">
        <f t="shared" si="597"/>
        <v>2.6682838083687082E-2</v>
      </c>
      <c r="AF1253" s="107">
        <f t="shared" si="580"/>
        <v>0.53042247826965838</v>
      </c>
      <c r="AG1253" s="107">
        <f t="shared" si="581"/>
        <v>0.6072367091166363</v>
      </c>
      <c r="AH1253" s="107">
        <f t="shared" si="582"/>
        <v>0.7948251465534667</v>
      </c>
      <c r="AI1253" s="108">
        <f t="shared" si="583"/>
        <v>0.10511421063270669</v>
      </c>
      <c r="AJ1253" s="106">
        <f t="shared" si="604"/>
        <v>3.736005737541024E-2</v>
      </c>
      <c r="AK1253" s="107">
        <f t="shared" si="598"/>
        <v>0.56348831914210429</v>
      </c>
      <c r="AL1253" s="107">
        <f t="shared" si="599"/>
        <v>0.63959305100012964</v>
      </c>
      <c r="AM1253" s="107">
        <f t="shared" si="600"/>
        <v>0.82158063148919525</v>
      </c>
      <c r="AN1253" s="108">
        <f t="shared" si="601"/>
        <v>0.12543448108805055</v>
      </c>
      <c r="AO1253" s="102">
        <f t="shared" si="602"/>
        <v>433.36810187992722</v>
      </c>
      <c r="AP1253" s="103">
        <f t="shared" si="584"/>
        <v>826.50495249646247</v>
      </c>
      <c r="AQ1253" s="103">
        <f t="shared" si="585"/>
        <v>1526.3683040226399</v>
      </c>
      <c r="AR1253" s="103">
        <f t="shared" si="586"/>
        <v>1237.4990903577925</v>
      </c>
      <c r="AS1253" s="92">
        <f t="shared" si="587"/>
        <v>323.87871437234685</v>
      </c>
      <c r="AT1253" s="102">
        <f t="shared" si="603"/>
        <v>434.73747549724874</v>
      </c>
      <c r="AU1253" s="103">
        <f t="shared" si="588"/>
        <v>829.11657543692479</v>
      </c>
      <c r="AV1253" s="103">
        <f t="shared" si="589"/>
        <v>1531.1913827789613</v>
      </c>
      <c r="AW1253" s="103">
        <f t="shared" si="590"/>
        <v>1241.409388781798</v>
      </c>
      <c r="AX1253" s="92">
        <f t="shared" si="591"/>
        <v>324.90211910552767</v>
      </c>
    </row>
    <row r="1254" spans="1:50" x14ac:dyDescent="0.2">
      <c r="A1254" s="85" t="str">
        <f t="shared" si="592"/>
        <v>2010_3</v>
      </c>
      <c r="B1254" s="59">
        <v>2010</v>
      </c>
      <c r="C1254" s="59">
        <v>3</v>
      </c>
      <c r="D1254" s="83" t="str">
        <f t="shared" si="593"/>
        <v>LSL_Commercial</v>
      </c>
      <c r="E1254" s="70" t="s">
        <v>15</v>
      </c>
      <c r="F1254" s="71" t="s">
        <v>41</v>
      </c>
      <c r="G1254" s="88">
        <f t="shared" si="594"/>
        <v>178.25</v>
      </c>
      <c r="H1254" s="72">
        <v>713</v>
      </c>
      <c r="I1254" s="88">
        <f t="shared" si="595"/>
        <v>73260750</v>
      </c>
      <c r="J1254" s="92">
        <f t="shared" si="596"/>
        <v>293043000</v>
      </c>
      <c r="K1254" s="67">
        <v>4</v>
      </c>
      <c r="L1254" s="68">
        <v>63</v>
      </c>
      <c r="M1254" s="68">
        <v>355</v>
      </c>
      <c r="N1254" s="68">
        <v>92</v>
      </c>
      <c r="O1254" s="69">
        <v>12</v>
      </c>
      <c r="P1254" s="67">
        <v>77931</v>
      </c>
      <c r="Q1254" s="68">
        <v>184561</v>
      </c>
      <c r="R1254" s="68">
        <v>930211</v>
      </c>
      <c r="S1254" s="68">
        <v>248242</v>
      </c>
      <c r="T1254" s="69">
        <v>67591</v>
      </c>
      <c r="U1254" s="102">
        <f t="shared" si="575"/>
        <v>19482.75</v>
      </c>
      <c r="V1254" s="103">
        <f t="shared" si="576"/>
        <v>2929.5396825396824</v>
      </c>
      <c r="W1254" s="103">
        <f t="shared" si="577"/>
        <v>2620.3126760563382</v>
      </c>
      <c r="X1254" s="103">
        <f t="shared" si="578"/>
        <v>2698.282608695652</v>
      </c>
      <c r="Y1254" s="92">
        <f t="shared" si="579"/>
        <v>5632.583333333333</v>
      </c>
      <c r="Z1254" s="102">
        <f>Coverages!$C$10*G1254</f>
        <v>40106250</v>
      </c>
      <c r="AA1254" s="103">
        <f>Coverages!$C$12*G1254</f>
        <v>5347500</v>
      </c>
      <c r="AB1254" s="103">
        <f>Coverages!$C$14*G1254</f>
        <v>26737500</v>
      </c>
      <c r="AC1254" s="103">
        <f>Coverages!$C$16*G1254</f>
        <v>534750</v>
      </c>
      <c r="AD1254" s="92">
        <f>Coverages!$C$18*G1254</f>
        <v>534750</v>
      </c>
      <c r="AE1254" s="106">
        <f t="shared" si="597"/>
        <v>2.244039270687237E-2</v>
      </c>
      <c r="AF1254" s="107">
        <f t="shared" si="580"/>
        <v>0.35343618513323982</v>
      </c>
      <c r="AG1254" s="107">
        <f t="shared" si="581"/>
        <v>1.9915848527349229</v>
      </c>
      <c r="AH1254" s="107">
        <f t="shared" si="582"/>
        <v>0.5161290322580645</v>
      </c>
      <c r="AI1254" s="108">
        <f t="shared" si="583"/>
        <v>6.7321178120617109E-2</v>
      </c>
      <c r="AJ1254" s="106">
        <f t="shared" si="604"/>
        <v>4.8288455633289866E-2</v>
      </c>
      <c r="AK1254" s="107">
        <f t="shared" si="598"/>
        <v>0.43686236453038246</v>
      </c>
      <c r="AL1254" s="107">
        <f t="shared" si="599"/>
        <v>2.2368328677627156</v>
      </c>
      <c r="AM1254" s="107">
        <f t="shared" si="600"/>
        <v>0.60334280599136714</v>
      </c>
      <c r="AN1254" s="108">
        <f t="shared" si="601"/>
        <v>0.11105153919438965</v>
      </c>
      <c r="AO1254" s="102">
        <f t="shared" si="602"/>
        <v>437.20056100981765</v>
      </c>
      <c r="AP1254" s="103">
        <f t="shared" si="584"/>
        <v>1035.4053295932679</v>
      </c>
      <c r="AQ1254" s="103">
        <f t="shared" si="585"/>
        <v>5218.5750350631133</v>
      </c>
      <c r="AR1254" s="103">
        <f t="shared" si="586"/>
        <v>1392.6619915848528</v>
      </c>
      <c r="AS1254" s="92">
        <f t="shared" si="587"/>
        <v>379.19214586255259</v>
      </c>
      <c r="AT1254" s="102">
        <f t="shared" si="603"/>
        <v>438.58204458262315</v>
      </c>
      <c r="AU1254" s="103">
        <f t="shared" si="588"/>
        <v>1038.6770441828478</v>
      </c>
      <c r="AV1254" s="103">
        <f t="shared" si="589"/>
        <v>5235.0648942429389</v>
      </c>
      <c r="AW1254" s="103">
        <f t="shared" si="590"/>
        <v>1397.0625798626932</v>
      </c>
      <c r="AX1254" s="92">
        <f t="shared" si="591"/>
        <v>380.39033215773031</v>
      </c>
    </row>
    <row r="1255" spans="1:50" x14ac:dyDescent="0.2">
      <c r="A1255" s="85" t="str">
        <f t="shared" si="592"/>
        <v>2010_3</v>
      </c>
      <c r="B1255" s="59">
        <v>2010</v>
      </c>
      <c r="C1255" s="59">
        <v>3</v>
      </c>
      <c r="D1255" s="83" t="str">
        <f t="shared" si="593"/>
        <v>MYA_Commercial</v>
      </c>
      <c r="E1255" s="70" t="s">
        <v>16</v>
      </c>
      <c r="F1255" s="71" t="s">
        <v>41</v>
      </c>
      <c r="G1255" s="88">
        <f t="shared" si="594"/>
        <v>194.5</v>
      </c>
      <c r="H1255" s="72">
        <v>778</v>
      </c>
      <c r="I1255" s="88">
        <f t="shared" si="595"/>
        <v>79939500</v>
      </c>
      <c r="J1255" s="92">
        <f t="shared" si="596"/>
        <v>319758000</v>
      </c>
      <c r="K1255" s="67">
        <v>16</v>
      </c>
      <c r="L1255" s="68">
        <v>109</v>
      </c>
      <c r="M1255" s="68">
        <v>267</v>
      </c>
      <c r="N1255" s="68">
        <v>282</v>
      </c>
      <c r="O1255" s="69">
        <v>17</v>
      </c>
      <c r="P1255" s="67">
        <v>199230</v>
      </c>
      <c r="Q1255" s="68">
        <v>359228</v>
      </c>
      <c r="R1255" s="68">
        <v>345887</v>
      </c>
      <c r="S1255" s="68">
        <v>807911</v>
      </c>
      <c r="T1255" s="69">
        <v>90350</v>
      </c>
      <c r="U1255" s="102">
        <f t="shared" si="575"/>
        <v>12451.875</v>
      </c>
      <c r="V1255" s="103">
        <f t="shared" si="576"/>
        <v>3295.669724770642</v>
      </c>
      <c r="W1255" s="103">
        <f t="shared" si="577"/>
        <v>1295.4569288389514</v>
      </c>
      <c r="X1255" s="103">
        <f t="shared" si="578"/>
        <v>2864.932624113475</v>
      </c>
      <c r="Y1255" s="92">
        <f t="shared" si="579"/>
        <v>5314.7058823529414</v>
      </c>
      <c r="Z1255" s="102">
        <f>Coverages!$C$10*G1255</f>
        <v>43762500</v>
      </c>
      <c r="AA1255" s="103">
        <f>Coverages!$C$12*G1255</f>
        <v>5835000</v>
      </c>
      <c r="AB1255" s="103">
        <f>Coverages!$C$14*G1255</f>
        <v>29175000</v>
      </c>
      <c r="AC1255" s="103">
        <f>Coverages!$C$16*G1255</f>
        <v>583500</v>
      </c>
      <c r="AD1255" s="92">
        <f>Coverages!$C$18*G1255</f>
        <v>583500</v>
      </c>
      <c r="AE1255" s="106">
        <f t="shared" si="597"/>
        <v>8.2262210796915161E-2</v>
      </c>
      <c r="AF1255" s="107">
        <f t="shared" si="580"/>
        <v>0.56041131105398456</v>
      </c>
      <c r="AG1255" s="107">
        <f t="shared" si="581"/>
        <v>1.3727506426735219</v>
      </c>
      <c r="AH1255" s="107">
        <f t="shared" si="582"/>
        <v>1.4498714652956297</v>
      </c>
      <c r="AI1255" s="108">
        <f t="shared" si="583"/>
        <v>8.7403598971722368E-2</v>
      </c>
      <c r="AJ1255" s="106">
        <f t="shared" si="604"/>
        <v>0.12816674808171633</v>
      </c>
      <c r="AK1255" s="107">
        <f t="shared" si="598"/>
        <v>0.6433338935124171</v>
      </c>
      <c r="AL1255" s="107">
        <f t="shared" si="599"/>
        <v>1.492259789640914</v>
      </c>
      <c r="AM1255" s="107">
        <f t="shared" si="600"/>
        <v>1.5848004005240424</v>
      </c>
      <c r="AN1255" s="108">
        <f t="shared" si="601"/>
        <v>0.1345881853019113</v>
      </c>
      <c r="AO1255" s="102">
        <f t="shared" si="602"/>
        <v>1024.318766066838</v>
      </c>
      <c r="AP1255" s="103">
        <f t="shared" si="584"/>
        <v>1846.9305912596401</v>
      </c>
      <c r="AQ1255" s="103">
        <f t="shared" si="585"/>
        <v>1778.3393316195372</v>
      </c>
      <c r="AR1255" s="103">
        <f t="shared" si="586"/>
        <v>4153.7840616966578</v>
      </c>
      <c r="AS1255" s="92">
        <f t="shared" si="587"/>
        <v>464.52442159383031</v>
      </c>
      <c r="AT1255" s="102">
        <f t="shared" si="603"/>
        <v>1027.5554488958107</v>
      </c>
      <c r="AU1255" s="103">
        <f t="shared" si="588"/>
        <v>1852.7665953719033</v>
      </c>
      <c r="AV1255" s="103">
        <f t="shared" si="589"/>
        <v>1783.958598364831</v>
      </c>
      <c r="AW1255" s="103">
        <f t="shared" si="590"/>
        <v>4166.9093523709453</v>
      </c>
      <c r="AX1255" s="92">
        <f t="shared" si="591"/>
        <v>465.99224417877076</v>
      </c>
    </row>
    <row r="1256" spans="1:50" x14ac:dyDescent="0.2">
      <c r="A1256" s="85" t="str">
        <f t="shared" si="592"/>
        <v>2010_3</v>
      </c>
      <c r="B1256" s="59">
        <v>2010</v>
      </c>
      <c r="C1256" s="59">
        <v>3</v>
      </c>
      <c r="D1256" s="83" t="str">
        <f t="shared" si="593"/>
        <v>SMA_Commercial</v>
      </c>
      <c r="E1256" s="70" t="s">
        <v>17</v>
      </c>
      <c r="F1256" s="71" t="s">
        <v>41</v>
      </c>
      <c r="G1256" s="88">
        <f t="shared" si="594"/>
        <v>1322.75</v>
      </c>
      <c r="H1256" s="72">
        <v>5291</v>
      </c>
      <c r="I1256" s="88">
        <f t="shared" si="595"/>
        <v>543650250</v>
      </c>
      <c r="J1256" s="92">
        <f t="shared" si="596"/>
        <v>2174601000</v>
      </c>
      <c r="K1256" s="67">
        <v>32</v>
      </c>
      <c r="L1256" s="68">
        <v>556</v>
      </c>
      <c r="M1256" s="68">
        <v>1246</v>
      </c>
      <c r="N1256" s="68">
        <v>950</v>
      </c>
      <c r="O1256" s="69">
        <v>271</v>
      </c>
      <c r="P1256" s="67">
        <v>646637</v>
      </c>
      <c r="Q1256" s="68">
        <v>2057266</v>
      </c>
      <c r="R1256" s="68">
        <v>1905178</v>
      </c>
      <c r="S1256" s="68">
        <v>2816938</v>
      </c>
      <c r="T1256" s="69">
        <v>1577464</v>
      </c>
      <c r="U1256" s="102">
        <f t="shared" si="575"/>
        <v>20207.40625</v>
      </c>
      <c r="V1256" s="103">
        <f t="shared" si="576"/>
        <v>3700.1187050359713</v>
      </c>
      <c r="W1256" s="103">
        <f t="shared" si="577"/>
        <v>1529.0353130016051</v>
      </c>
      <c r="X1256" s="103">
        <f t="shared" si="578"/>
        <v>2965.197894736842</v>
      </c>
      <c r="Y1256" s="92">
        <f t="shared" si="579"/>
        <v>5820.9003690036898</v>
      </c>
      <c r="Z1256" s="102">
        <f>Coverages!$C$10*G1256</f>
        <v>297618750</v>
      </c>
      <c r="AA1256" s="103">
        <f>Coverages!$C$12*G1256</f>
        <v>39682500</v>
      </c>
      <c r="AB1256" s="103">
        <f>Coverages!$C$14*G1256</f>
        <v>198412500</v>
      </c>
      <c r="AC1256" s="103">
        <f>Coverages!$C$16*G1256</f>
        <v>3968250</v>
      </c>
      <c r="AD1256" s="92">
        <f>Coverages!$C$18*G1256</f>
        <v>3968250</v>
      </c>
      <c r="AE1256" s="106">
        <f t="shared" si="597"/>
        <v>2.4192024192024191E-2</v>
      </c>
      <c r="AF1256" s="107">
        <f t="shared" si="580"/>
        <v>0.42033642033642032</v>
      </c>
      <c r="AG1256" s="107">
        <f t="shared" si="581"/>
        <v>0.94197694197694193</v>
      </c>
      <c r="AH1256" s="107">
        <f t="shared" si="582"/>
        <v>0.71820071820071818</v>
      </c>
      <c r="AI1256" s="108">
        <f t="shared" si="583"/>
        <v>0.20487620487620486</v>
      </c>
      <c r="AJ1256" s="106">
        <f t="shared" si="604"/>
        <v>3.4035201805798172E-2</v>
      </c>
      <c r="AK1256" s="107">
        <f t="shared" si="598"/>
        <v>0.45195945570881146</v>
      </c>
      <c r="AL1256" s="107">
        <f t="shared" si="599"/>
        <v>0.95695437820010876</v>
      </c>
      <c r="AM1256" s="107">
        <f t="shared" si="600"/>
        <v>0.74702177454315921</v>
      </c>
      <c r="AN1256" s="108">
        <f t="shared" si="601"/>
        <v>0.23073332609992747</v>
      </c>
      <c r="AO1256" s="102">
        <f t="shared" si="602"/>
        <v>488.85806085806087</v>
      </c>
      <c r="AP1256" s="103">
        <f t="shared" si="584"/>
        <v>1555.2946512946512</v>
      </c>
      <c r="AQ1256" s="103">
        <f t="shared" si="585"/>
        <v>1440.3160083160083</v>
      </c>
      <c r="AR1256" s="103">
        <f t="shared" si="586"/>
        <v>2129.6072576072575</v>
      </c>
      <c r="AS1256" s="92">
        <f t="shared" si="587"/>
        <v>1192.5639765639767</v>
      </c>
      <c r="AT1256" s="102">
        <f t="shared" si="603"/>
        <v>490.40277383589665</v>
      </c>
      <c r="AU1256" s="103">
        <f t="shared" si="588"/>
        <v>1560.2091326637351</v>
      </c>
      <c r="AV1256" s="103">
        <f t="shared" si="589"/>
        <v>1444.8671756350564</v>
      </c>
      <c r="AW1256" s="103">
        <f t="shared" si="590"/>
        <v>2136.3364745966328</v>
      </c>
      <c r="AX1256" s="92">
        <f t="shared" si="591"/>
        <v>1196.3322872434906</v>
      </c>
    </row>
    <row r="1257" spans="1:50" x14ac:dyDescent="0.2">
      <c r="A1257" s="85" t="str">
        <f t="shared" si="592"/>
        <v>2010_3</v>
      </c>
      <c r="B1257" s="59">
        <v>2010</v>
      </c>
      <c r="C1257" s="59">
        <v>3</v>
      </c>
      <c r="D1257" s="83" t="str">
        <f t="shared" si="593"/>
        <v>MSL_Commercial</v>
      </c>
      <c r="E1257" s="70" t="s">
        <v>18</v>
      </c>
      <c r="F1257" s="71" t="s">
        <v>41</v>
      </c>
      <c r="G1257" s="88">
        <f t="shared" si="594"/>
        <v>579.75</v>
      </c>
      <c r="H1257" s="72">
        <v>2319</v>
      </c>
      <c r="I1257" s="88">
        <f t="shared" si="595"/>
        <v>238277250</v>
      </c>
      <c r="J1257" s="92">
        <f t="shared" si="596"/>
        <v>953109000</v>
      </c>
      <c r="K1257" s="67">
        <v>24</v>
      </c>
      <c r="L1257" s="68">
        <v>207</v>
      </c>
      <c r="M1257" s="68">
        <v>976</v>
      </c>
      <c r="N1257" s="68">
        <v>298</v>
      </c>
      <c r="O1257" s="69">
        <v>57</v>
      </c>
      <c r="P1257" s="67">
        <v>554586</v>
      </c>
      <c r="Q1257" s="68">
        <v>617235</v>
      </c>
      <c r="R1257" s="68">
        <v>4005339</v>
      </c>
      <c r="S1257" s="68">
        <v>902840</v>
      </c>
      <c r="T1257" s="69">
        <v>172920</v>
      </c>
      <c r="U1257" s="102">
        <f t="shared" si="575"/>
        <v>23107.75</v>
      </c>
      <c r="V1257" s="103">
        <f t="shared" si="576"/>
        <v>2981.8115942028985</v>
      </c>
      <c r="W1257" s="103">
        <f t="shared" si="577"/>
        <v>4103.8309426229507</v>
      </c>
      <c r="X1257" s="103">
        <f t="shared" si="578"/>
        <v>3029.6644295302012</v>
      </c>
      <c r="Y1257" s="92">
        <f t="shared" si="579"/>
        <v>3033.6842105263158</v>
      </c>
      <c r="Z1257" s="102">
        <f>Coverages!$C$10*G1257</f>
        <v>130443750</v>
      </c>
      <c r="AA1257" s="103">
        <f>Coverages!$C$12*G1257</f>
        <v>17392500</v>
      </c>
      <c r="AB1257" s="103">
        <f>Coverages!$C$14*G1257</f>
        <v>86962500</v>
      </c>
      <c r="AC1257" s="103">
        <f>Coverages!$C$16*G1257</f>
        <v>1739250</v>
      </c>
      <c r="AD1257" s="92">
        <f>Coverages!$C$18*G1257</f>
        <v>1739250</v>
      </c>
      <c r="AE1257" s="106">
        <f t="shared" si="597"/>
        <v>4.1397153945666239E-2</v>
      </c>
      <c r="AF1257" s="107">
        <f t="shared" si="580"/>
        <v>0.35705045278137126</v>
      </c>
      <c r="AG1257" s="107">
        <f t="shared" si="581"/>
        <v>1.6834842604570937</v>
      </c>
      <c r="AH1257" s="107">
        <f t="shared" si="582"/>
        <v>0.51401466149202246</v>
      </c>
      <c r="AI1257" s="108">
        <f t="shared" si="583"/>
        <v>9.8318240620957315E-2</v>
      </c>
      <c r="AJ1257" s="106">
        <f t="shared" si="604"/>
        <v>6.0674184760687769E-2</v>
      </c>
      <c r="AK1257" s="107">
        <f t="shared" si="598"/>
        <v>0.40341529474928306</v>
      </c>
      <c r="AL1257" s="107">
        <f t="shared" si="599"/>
        <v>1.7872859282693929</v>
      </c>
      <c r="AM1257" s="107">
        <f t="shared" si="600"/>
        <v>0.5623800721336264</v>
      </c>
      <c r="AN1257" s="108">
        <f t="shared" si="601"/>
        <v>0.12713062723451546</v>
      </c>
      <c r="AO1257" s="102">
        <f t="shared" si="602"/>
        <v>956.59508408796898</v>
      </c>
      <c r="AP1257" s="103">
        <f t="shared" si="584"/>
        <v>1064.6571798188875</v>
      </c>
      <c r="AQ1257" s="103">
        <f t="shared" si="585"/>
        <v>6908.7347994825359</v>
      </c>
      <c r="AR1257" s="103">
        <f t="shared" si="586"/>
        <v>1557.2919361793877</v>
      </c>
      <c r="AS1257" s="92">
        <f t="shared" si="587"/>
        <v>298.26649417852525</v>
      </c>
      <c r="AT1257" s="102">
        <f t="shared" si="603"/>
        <v>959.61777095607738</v>
      </c>
      <c r="AU1257" s="103">
        <f t="shared" si="588"/>
        <v>1068.0213255582983</v>
      </c>
      <c r="AV1257" s="103">
        <f t="shared" si="589"/>
        <v>6930.5652921340316</v>
      </c>
      <c r="AW1257" s="103">
        <f t="shared" si="590"/>
        <v>1562.2127286480093</v>
      </c>
      <c r="AX1257" s="92">
        <f t="shared" si="591"/>
        <v>299.20896840837116</v>
      </c>
    </row>
    <row r="1258" spans="1:50" x14ac:dyDescent="0.2">
      <c r="A1258" s="85" t="str">
        <f t="shared" si="592"/>
        <v>2010_3</v>
      </c>
      <c r="B1258" s="59">
        <v>2010</v>
      </c>
      <c r="C1258" s="59">
        <v>3</v>
      </c>
      <c r="D1258" s="83" t="str">
        <f t="shared" si="593"/>
        <v>LYL_Commercial</v>
      </c>
      <c r="E1258" s="70" t="s">
        <v>19</v>
      </c>
      <c r="F1258" s="71" t="s">
        <v>41</v>
      </c>
      <c r="G1258" s="88">
        <f t="shared" si="594"/>
        <v>211.75</v>
      </c>
      <c r="H1258" s="72">
        <v>847</v>
      </c>
      <c r="I1258" s="88">
        <f t="shared" si="595"/>
        <v>87029250</v>
      </c>
      <c r="J1258" s="92">
        <f t="shared" si="596"/>
        <v>348117000</v>
      </c>
      <c r="K1258" s="67">
        <v>19</v>
      </c>
      <c r="L1258" s="68">
        <v>88</v>
      </c>
      <c r="M1258" s="68">
        <v>295</v>
      </c>
      <c r="N1258" s="68">
        <v>127</v>
      </c>
      <c r="O1258" s="69">
        <v>30</v>
      </c>
      <c r="P1258" s="67">
        <v>383240</v>
      </c>
      <c r="Q1258" s="68">
        <v>264738</v>
      </c>
      <c r="R1258" s="68">
        <v>637306</v>
      </c>
      <c r="S1258" s="68">
        <v>429368</v>
      </c>
      <c r="T1258" s="69">
        <v>161875</v>
      </c>
      <c r="U1258" s="102">
        <f t="shared" si="575"/>
        <v>20170.526315789473</v>
      </c>
      <c r="V1258" s="103">
        <f t="shared" si="576"/>
        <v>3008.3863636363635</v>
      </c>
      <c r="W1258" s="103">
        <f t="shared" si="577"/>
        <v>2160.3593220338985</v>
      </c>
      <c r="X1258" s="103">
        <f t="shared" si="578"/>
        <v>3380.8503937007872</v>
      </c>
      <c r="Y1258" s="92">
        <f t="shared" si="579"/>
        <v>5395.833333333333</v>
      </c>
      <c r="Z1258" s="102">
        <f>Coverages!$C$10*G1258</f>
        <v>47643750</v>
      </c>
      <c r="AA1258" s="103">
        <f>Coverages!$C$12*G1258</f>
        <v>6352500</v>
      </c>
      <c r="AB1258" s="103">
        <f>Coverages!$C$14*G1258</f>
        <v>31762500</v>
      </c>
      <c r="AC1258" s="103">
        <f>Coverages!$C$16*G1258</f>
        <v>635250</v>
      </c>
      <c r="AD1258" s="92">
        <f>Coverages!$C$18*G1258</f>
        <v>635250</v>
      </c>
      <c r="AE1258" s="106">
        <f t="shared" si="597"/>
        <v>8.9728453364816996E-2</v>
      </c>
      <c r="AF1258" s="107">
        <f t="shared" si="580"/>
        <v>0.41558441558441561</v>
      </c>
      <c r="AG1258" s="107">
        <f t="shared" si="581"/>
        <v>1.3931523022432113</v>
      </c>
      <c r="AH1258" s="107">
        <f t="shared" si="582"/>
        <v>0.59976387249114527</v>
      </c>
      <c r="AI1258" s="108">
        <f t="shared" si="583"/>
        <v>0.14167650531286896</v>
      </c>
      <c r="AJ1258" s="106">
        <f t="shared" si="604"/>
        <v>0.13548937749711493</v>
      </c>
      <c r="AK1258" s="107">
        <f t="shared" si="598"/>
        <v>0.49449490417234865</v>
      </c>
      <c r="AL1258" s="107">
        <f t="shared" si="599"/>
        <v>1.5116538224049123</v>
      </c>
      <c r="AM1258" s="107">
        <f t="shared" si="600"/>
        <v>0.67821379274221338</v>
      </c>
      <c r="AN1258" s="108">
        <f t="shared" si="601"/>
        <v>0.19751306214846842</v>
      </c>
      <c r="AO1258" s="102">
        <f t="shared" si="602"/>
        <v>1809.8701298701299</v>
      </c>
      <c r="AP1258" s="103">
        <f t="shared" si="584"/>
        <v>1250.2384887839432</v>
      </c>
      <c r="AQ1258" s="103">
        <f t="shared" si="585"/>
        <v>3009.7095631641087</v>
      </c>
      <c r="AR1258" s="103">
        <f t="shared" si="586"/>
        <v>2027.7119244391972</v>
      </c>
      <c r="AS1258" s="92">
        <f t="shared" si="587"/>
        <v>764.46280991735534</v>
      </c>
      <c r="AT1258" s="102">
        <f t="shared" si="603"/>
        <v>1815.5890288750898</v>
      </c>
      <c r="AU1258" s="103">
        <f t="shared" si="588"/>
        <v>1254.1890416614483</v>
      </c>
      <c r="AV1258" s="103">
        <f t="shared" si="589"/>
        <v>3019.219762123651</v>
      </c>
      <c r="AW1258" s="103">
        <f t="shared" si="590"/>
        <v>2034.1191685367903</v>
      </c>
      <c r="AX1258" s="92">
        <f t="shared" si="591"/>
        <v>766.87838964918888</v>
      </c>
    </row>
    <row r="1259" spans="1:50" x14ac:dyDescent="0.2">
      <c r="A1259" s="85" t="str">
        <f t="shared" si="592"/>
        <v>2010_3</v>
      </c>
      <c r="B1259" s="59">
        <v>2010</v>
      </c>
      <c r="C1259" s="59">
        <v>3</v>
      </c>
      <c r="D1259" s="83" t="str">
        <f t="shared" si="593"/>
        <v>LSA_Commercial</v>
      </c>
      <c r="E1259" s="70" t="s">
        <v>20</v>
      </c>
      <c r="F1259" s="71" t="s">
        <v>41</v>
      </c>
      <c r="G1259" s="88">
        <f t="shared" si="594"/>
        <v>1464.75</v>
      </c>
      <c r="H1259" s="72">
        <v>5859</v>
      </c>
      <c r="I1259" s="88">
        <f t="shared" si="595"/>
        <v>602012250</v>
      </c>
      <c r="J1259" s="92">
        <f t="shared" si="596"/>
        <v>2408049000</v>
      </c>
      <c r="K1259" s="67">
        <v>91</v>
      </c>
      <c r="L1259" s="68">
        <v>768</v>
      </c>
      <c r="M1259" s="68">
        <v>900</v>
      </c>
      <c r="N1259" s="68">
        <v>1110</v>
      </c>
      <c r="O1259" s="69">
        <v>191</v>
      </c>
      <c r="P1259" s="67">
        <v>2539169</v>
      </c>
      <c r="Q1259" s="68">
        <v>1975627</v>
      </c>
      <c r="R1259" s="68">
        <v>2218813</v>
      </c>
      <c r="S1259" s="68">
        <v>2745913</v>
      </c>
      <c r="T1259" s="69">
        <v>1596621</v>
      </c>
      <c r="U1259" s="102">
        <f t="shared" si="575"/>
        <v>27902.956043956045</v>
      </c>
      <c r="V1259" s="103">
        <f t="shared" si="576"/>
        <v>2572.4309895833335</v>
      </c>
      <c r="W1259" s="103">
        <f t="shared" si="577"/>
        <v>2465.347777777778</v>
      </c>
      <c r="X1259" s="103">
        <f t="shared" si="578"/>
        <v>2473.7954954954953</v>
      </c>
      <c r="Y1259" s="92">
        <f t="shared" si="579"/>
        <v>8359.2722513089011</v>
      </c>
      <c r="Z1259" s="102">
        <f>Coverages!$C$10*G1259</f>
        <v>329568750</v>
      </c>
      <c r="AA1259" s="103">
        <f>Coverages!$C$12*G1259</f>
        <v>43942500</v>
      </c>
      <c r="AB1259" s="103">
        <f>Coverages!$C$14*G1259</f>
        <v>219712500</v>
      </c>
      <c r="AC1259" s="103">
        <f>Coverages!$C$16*G1259</f>
        <v>4394250</v>
      </c>
      <c r="AD1259" s="92">
        <f>Coverages!$C$18*G1259</f>
        <v>4394250</v>
      </c>
      <c r="AE1259" s="106">
        <f t="shared" si="597"/>
        <v>6.2126642771804061E-2</v>
      </c>
      <c r="AF1259" s="107">
        <f t="shared" si="580"/>
        <v>0.5243215565796211</v>
      </c>
      <c r="AG1259" s="107">
        <f t="shared" si="581"/>
        <v>0.61443932411674351</v>
      </c>
      <c r="AH1259" s="107">
        <f t="shared" si="582"/>
        <v>0.75780849974398357</v>
      </c>
      <c r="AI1259" s="108">
        <f t="shared" si="583"/>
        <v>0.13039767878477557</v>
      </c>
      <c r="AJ1259" s="106">
        <f t="shared" si="604"/>
        <v>7.6822171289464503E-2</v>
      </c>
      <c r="AK1259" s="107">
        <f t="shared" si="598"/>
        <v>0.55472548908200936</v>
      </c>
      <c r="AL1259" s="107">
        <f t="shared" si="599"/>
        <v>0.64407126069825216</v>
      </c>
      <c r="AM1259" s="107">
        <f t="shared" si="600"/>
        <v>0.78389004703901188</v>
      </c>
      <c r="AN1259" s="108">
        <f t="shared" si="601"/>
        <v>0.15089841431890191</v>
      </c>
      <c r="AO1259" s="102">
        <f t="shared" si="602"/>
        <v>1733.5169824202083</v>
      </c>
      <c r="AP1259" s="103">
        <f t="shared" si="584"/>
        <v>1348.7810206519885</v>
      </c>
      <c r="AQ1259" s="103">
        <f t="shared" si="585"/>
        <v>1514.8066222904934</v>
      </c>
      <c r="AR1259" s="103">
        <f t="shared" si="586"/>
        <v>1874.6632531148659</v>
      </c>
      <c r="AS1259" s="92">
        <f t="shared" si="587"/>
        <v>1090.0296979006657</v>
      </c>
      <c r="AT1259" s="102">
        <f t="shared" si="603"/>
        <v>1738.9946177390227</v>
      </c>
      <c r="AU1259" s="103">
        <f t="shared" si="588"/>
        <v>1353.0429521075173</v>
      </c>
      <c r="AV1259" s="103">
        <f t="shared" si="589"/>
        <v>1519.5931679889659</v>
      </c>
      <c r="AW1259" s="103">
        <f t="shared" si="590"/>
        <v>1880.5868879856412</v>
      </c>
      <c r="AX1259" s="92">
        <f t="shared" si="591"/>
        <v>1093.4740167232258</v>
      </c>
    </row>
    <row r="1260" spans="1:50" x14ac:dyDescent="0.2">
      <c r="A1260" s="85" t="str">
        <f t="shared" si="592"/>
        <v>2010_3</v>
      </c>
      <c r="B1260" s="59">
        <v>2010</v>
      </c>
      <c r="C1260" s="59">
        <v>3</v>
      </c>
      <c r="D1260" s="83" t="str">
        <f t="shared" si="593"/>
        <v>LMA_Commercial</v>
      </c>
      <c r="E1260" s="70" t="s">
        <v>21</v>
      </c>
      <c r="F1260" s="71" t="s">
        <v>41</v>
      </c>
      <c r="G1260" s="88">
        <f t="shared" si="594"/>
        <v>1369.5</v>
      </c>
      <c r="H1260" s="72">
        <v>5478</v>
      </c>
      <c r="I1260" s="88">
        <f t="shared" si="595"/>
        <v>562864500</v>
      </c>
      <c r="J1260" s="92">
        <f t="shared" si="596"/>
        <v>2251458000</v>
      </c>
      <c r="K1260" s="67">
        <v>182</v>
      </c>
      <c r="L1260" s="68">
        <v>550</v>
      </c>
      <c r="M1260" s="68">
        <v>1672</v>
      </c>
      <c r="N1260" s="68">
        <v>1002</v>
      </c>
      <c r="O1260" s="69">
        <v>107</v>
      </c>
      <c r="P1260" s="67">
        <v>3079535</v>
      </c>
      <c r="Q1260" s="68">
        <v>1256247</v>
      </c>
      <c r="R1260" s="68">
        <v>2633645</v>
      </c>
      <c r="S1260" s="68">
        <v>2784315</v>
      </c>
      <c r="T1260" s="69">
        <v>611534</v>
      </c>
      <c r="U1260" s="102">
        <f t="shared" si="575"/>
        <v>16920.521978021978</v>
      </c>
      <c r="V1260" s="103">
        <f t="shared" si="576"/>
        <v>2284.0854545454545</v>
      </c>
      <c r="W1260" s="103">
        <f t="shared" si="577"/>
        <v>1575.1465311004786</v>
      </c>
      <c r="X1260" s="103">
        <f t="shared" si="578"/>
        <v>2778.7574850299402</v>
      </c>
      <c r="Y1260" s="92">
        <f t="shared" si="579"/>
        <v>5715.2710280373831</v>
      </c>
      <c r="Z1260" s="102">
        <f>Coverages!$C$10*G1260</f>
        <v>308137500</v>
      </c>
      <c r="AA1260" s="103">
        <f>Coverages!$C$12*G1260</f>
        <v>41085000</v>
      </c>
      <c r="AB1260" s="103">
        <f>Coverages!$C$14*G1260</f>
        <v>205425000</v>
      </c>
      <c r="AC1260" s="103">
        <f>Coverages!$C$16*G1260</f>
        <v>4108500</v>
      </c>
      <c r="AD1260" s="92">
        <f>Coverages!$C$18*G1260</f>
        <v>4108500</v>
      </c>
      <c r="AE1260" s="106">
        <f t="shared" si="597"/>
        <v>0.13289521723256664</v>
      </c>
      <c r="AF1260" s="107">
        <f t="shared" si="580"/>
        <v>0.40160642570281124</v>
      </c>
      <c r="AG1260" s="107">
        <f t="shared" si="581"/>
        <v>1.2208835341365463</v>
      </c>
      <c r="AH1260" s="107">
        <f t="shared" si="582"/>
        <v>0.73165388828039435</v>
      </c>
      <c r="AI1260" s="108">
        <f t="shared" si="583"/>
        <v>7.8130704636728734E-2</v>
      </c>
      <c r="AJ1260" s="106">
        <f t="shared" si="604"/>
        <v>0.15426821150041792</v>
      </c>
      <c r="AK1260" s="107">
        <f t="shared" si="598"/>
        <v>0.43247159687639025</v>
      </c>
      <c r="AL1260" s="107">
        <f t="shared" si="599"/>
        <v>1.2535794639317981</v>
      </c>
      <c r="AM1260" s="107">
        <f t="shared" si="600"/>
        <v>0.75955203786942094</v>
      </c>
      <c r="AN1260" s="108">
        <f t="shared" si="601"/>
        <v>9.5028126558941536E-2</v>
      </c>
      <c r="AO1260" s="102">
        <f t="shared" si="602"/>
        <v>2248.6564439576487</v>
      </c>
      <c r="AP1260" s="103">
        <f t="shared" si="584"/>
        <v>917.30339539978092</v>
      </c>
      <c r="AQ1260" s="103">
        <f t="shared" si="585"/>
        <v>1923.0704636728733</v>
      </c>
      <c r="AR1260" s="103">
        <f t="shared" si="586"/>
        <v>2033.0887185104052</v>
      </c>
      <c r="AS1260" s="92">
        <f t="shared" si="587"/>
        <v>446.53815261044178</v>
      </c>
      <c r="AT1260" s="102">
        <f t="shared" si="603"/>
        <v>2255.7618372605198</v>
      </c>
      <c r="AU1260" s="103">
        <f t="shared" si="588"/>
        <v>920.2019268405835</v>
      </c>
      <c r="AV1260" s="103">
        <f t="shared" si="589"/>
        <v>1929.147057556411</v>
      </c>
      <c r="AW1260" s="103">
        <f t="shared" si="590"/>
        <v>2039.5129524139277</v>
      </c>
      <c r="AX1260" s="92">
        <f t="shared" si="591"/>
        <v>447.94914147339614</v>
      </c>
    </row>
    <row r="1261" spans="1:50" x14ac:dyDescent="0.2">
      <c r="A1261" s="85" t="str">
        <f t="shared" si="592"/>
        <v>2010_3</v>
      </c>
      <c r="B1261" s="59">
        <v>2010</v>
      </c>
      <c r="C1261" s="59">
        <v>3</v>
      </c>
      <c r="D1261" s="83" t="str">
        <f t="shared" si="593"/>
        <v>SYL_Commercial</v>
      </c>
      <c r="E1261" s="70" t="s">
        <v>22</v>
      </c>
      <c r="F1261" s="71" t="s">
        <v>41</v>
      </c>
      <c r="G1261" s="88">
        <f t="shared" si="594"/>
        <v>188</v>
      </c>
      <c r="H1261" s="72">
        <v>752</v>
      </c>
      <c r="I1261" s="88">
        <f t="shared" si="595"/>
        <v>77268000</v>
      </c>
      <c r="J1261" s="92">
        <f t="shared" si="596"/>
        <v>309072000</v>
      </c>
      <c r="K1261" s="67">
        <v>27</v>
      </c>
      <c r="L1261" s="68">
        <v>79</v>
      </c>
      <c r="M1261" s="68">
        <v>232</v>
      </c>
      <c r="N1261" s="68">
        <v>99</v>
      </c>
      <c r="O1261" s="69">
        <v>34</v>
      </c>
      <c r="P1261" s="67">
        <v>332475</v>
      </c>
      <c r="Q1261" s="68">
        <v>218160</v>
      </c>
      <c r="R1261" s="68">
        <v>380282</v>
      </c>
      <c r="S1261" s="68">
        <v>268774</v>
      </c>
      <c r="T1261" s="69">
        <v>138523</v>
      </c>
      <c r="U1261" s="102">
        <f t="shared" si="575"/>
        <v>12313.888888888889</v>
      </c>
      <c r="V1261" s="103">
        <f t="shared" si="576"/>
        <v>2761.5189873417721</v>
      </c>
      <c r="W1261" s="103">
        <f t="shared" si="577"/>
        <v>1639.1465517241379</v>
      </c>
      <c r="X1261" s="103">
        <f t="shared" si="578"/>
        <v>2714.8888888888887</v>
      </c>
      <c r="Y1261" s="92">
        <f t="shared" si="579"/>
        <v>4074.205882352941</v>
      </c>
      <c r="Z1261" s="102">
        <f>Coverages!$C$10*G1261</f>
        <v>42300000</v>
      </c>
      <c r="AA1261" s="103">
        <f>Coverages!$C$12*G1261</f>
        <v>5640000</v>
      </c>
      <c r="AB1261" s="103">
        <f>Coverages!$C$14*G1261</f>
        <v>28200000</v>
      </c>
      <c r="AC1261" s="103">
        <f>Coverages!$C$16*G1261</f>
        <v>564000</v>
      </c>
      <c r="AD1261" s="92">
        <f>Coverages!$C$18*G1261</f>
        <v>564000</v>
      </c>
      <c r="AE1261" s="106">
        <f t="shared" si="597"/>
        <v>0.14361702127659576</v>
      </c>
      <c r="AF1261" s="107">
        <f t="shared" si="580"/>
        <v>0.42021276595744683</v>
      </c>
      <c r="AG1261" s="107">
        <f t="shared" si="581"/>
        <v>1.2340425531914894</v>
      </c>
      <c r="AH1261" s="107">
        <f t="shared" si="582"/>
        <v>0.52659574468085102</v>
      </c>
      <c r="AI1261" s="108">
        <f t="shared" si="583"/>
        <v>0.18085106382978725</v>
      </c>
      <c r="AJ1261" s="106">
        <f t="shared" si="604"/>
        <v>0.20321258980813123</v>
      </c>
      <c r="AK1261" s="107">
        <f t="shared" si="598"/>
        <v>0.5040903555852958</v>
      </c>
      <c r="AL1261" s="107">
        <f t="shared" si="599"/>
        <v>1.325367510490282</v>
      </c>
      <c r="AM1261" s="107">
        <f t="shared" si="600"/>
        <v>0.61144181796190566</v>
      </c>
      <c r="AN1261" s="108">
        <f t="shared" si="601"/>
        <v>0.24625727106611214</v>
      </c>
      <c r="AO1261" s="102">
        <f t="shared" si="602"/>
        <v>1768.4840425531916</v>
      </c>
      <c r="AP1261" s="103">
        <f t="shared" si="584"/>
        <v>1160.4255319148936</v>
      </c>
      <c r="AQ1261" s="103">
        <f t="shared" si="585"/>
        <v>2022.7765957446809</v>
      </c>
      <c r="AR1261" s="103">
        <f t="shared" si="586"/>
        <v>1429.6489361702127</v>
      </c>
      <c r="AS1261" s="92">
        <f t="shared" si="587"/>
        <v>736.82446808510633</v>
      </c>
      <c r="AT1261" s="102">
        <f t="shared" si="603"/>
        <v>1774.07216816747</v>
      </c>
      <c r="AU1261" s="103">
        <f t="shared" si="588"/>
        <v>1164.0922902696902</v>
      </c>
      <c r="AV1261" s="103">
        <f t="shared" si="589"/>
        <v>2029.1682449960504</v>
      </c>
      <c r="AW1261" s="103">
        <f t="shared" si="590"/>
        <v>1434.1663972540598</v>
      </c>
      <c r="AX1261" s="92">
        <f t="shared" si="591"/>
        <v>739.15271509455579</v>
      </c>
    </row>
    <row r="1262" spans="1:50" x14ac:dyDescent="0.2">
      <c r="A1262" s="85" t="str">
        <f t="shared" si="592"/>
        <v>2010_3</v>
      </c>
      <c r="B1262" s="59">
        <v>2010</v>
      </c>
      <c r="C1262" s="59">
        <v>3</v>
      </c>
      <c r="D1262" s="83" t="str">
        <f t="shared" si="593"/>
        <v>MYL_Commercial</v>
      </c>
      <c r="E1262" s="70" t="s">
        <v>23</v>
      </c>
      <c r="F1262" s="71" t="s">
        <v>41</v>
      </c>
      <c r="G1262" s="88">
        <f t="shared" si="594"/>
        <v>128.25</v>
      </c>
      <c r="H1262" s="72">
        <v>513</v>
      </c>
      <c r="I1262" s="88">
        <f t="shared" si="595"/>
        <v>52710750</v>
      </c>
      <c r="J1262" s="92">
        <f t="shared" si="596"/>
        <v>210843000</v>
      </c>
      <c r="K1262" s="67">
        <v>19</v>
      </c>
      <c r="L1262" s="68">
        <v>62</v>
      </c>
      <c r="M1262" s="68">
        <v>218</v>
      </c>
      <c r="N1262" s="68">
        <v>81</v>
      </c>
      <c r="O1262" s="69">
        <v>16</v>
      </c>
      <c r="P1262" s="67">
        <v>274286</v>
      </c>
      <c r="Q1262" s="68">
        <v>179999</v>
      </c>
      <c r="R1262" s="68">
        <v>240259</v>
      </c>
      <c r="S1262" s="68">
        <v>229371</v>
      </c>
      <c r="T1262" s="69">
        <v>73327</v>
      </c>
      <c r="U1262" s="102">
        <f t="shared" si="575"/>
        <v>14436.105263157895</v>
      </c>
      <c r="V1262" s="103">
        <f t="shared" si="576"/>
        <v>2903.2096774193546</v>
      </c>
      <c r="W1262" s="103">
        <f t="shared" si="577"/>
        <v>1102.105504587156</v>
      </c>
      <c r="X1262" s="103">
        <f t="shared" si="578"/>
        <v>2831.7407407407409</v>
      </c>
      <c r="Y1262" s="92">
        <f t="shared" si="579"/>
        <v>4582.9375</v>
      </c>
      <c r="Z1262" s="102">
        <f>Coverages!$C$10*G1262</f>
        <v>28856250</v>
      </c>
      <c r="AA1262" s="103">
        <f>Coverages!$C$12*G1262</f>
        <v>3847500</v>
      </c>
      <c r="AB1262" s="103">
        <f>Coverages!$C$14*G1262</f>
        <v>19237500</v>
      </c>
      <c r="AC1262" s="103">
        <f>Coverages!$C$16*G1262</f>
        <v>384750</v>
      </c>
      <c r="AD1262" s="92">
        <f>Coverages!$C$18*G1262</f>
        <v>384750</v>
      </c>
      <c r="AE1262" s="106">
        <f t="shared" si="597"/>
        <v>0.14814814814814814</v>
      </c>
      <c r="AF1262" s="107">
        <f t="shared" si="580"/>
        <v>0.48343079922027288</v>
      </c>
      <c r="AG1262" s="107">
        <f t="shared" si="581"/>
        <v>1.6998050682261208</v>
      </c>
      <c r="AH1262" s="107">
        <f t="shared" si="582"/>
        <v>0.63157894736842102</v>
      </c>
      <c r="AI1262" s="108">
        <f t="shared" si="583"/>
        <v>0.12475633528265107</v>
      </c>
      <c r="AJ1262" s="106">
        <f t="shared" si="604"/>
        <v>0.22123805083342396</v>
      </c>
      <c r="AK1262" s="107">
        <f t="shared" si="598"/>
        <v>0.58624631213121181</v>
      </c>
      <c r="AL1262" s="107">
        <f t="shared" si="599"/>
        <v>1.9242011843251499</v>
      </c>
      <c r="AM1262" s="107">
        <f t="shared" si="600"/>
        <v>0.73082500773991854</v>
      </c>
      <c r="AN1262" s="108">
        <f t="shared" si="601"/>
        <v>0.19274288891448429</v>
      </c>
      <c r="AO1262" s="102">
        <f t="shared" si="602"/>
        <v>2138.6822612085771</v>
      </c>
      <c r="AP1262" s="103">
        <f t="shared" si="584"/>
        <v>1403.5009746588694</v>
      </c>
      <c r="AQ1262" s="103">
        <f t="shared" si="585"/>
        <v>1873.3645224171539</v>
      </c>
      <c r="AR1262" s="103">
        <f t="shared" si="586"/>
        <v>1788.46783625731</v>
      </c>
      <c r="AS1262" s="92">
        <f t="shared" si="587"/>
        <v>571.75048732943469</v>
      </c>
      <c r="AT1262" s="102">
        <f t="shared" si="603"/>
        <v>2145.4401537521867</v>
      </c>
      <c r="AU1262" s="103">
        <f t="shared" si="588"/>
        <v>1407.9358123828406</v>
      </c>
      <c r="AV1262" s="103">
        <f t="shared" si="589"/>
        <v>1879.2840535074579</v>
      </c>
      <c r="AW1262" s="103">
        <f t="shared" si="590"/>
        <v>1794.1191074509554</v>
      </c>
      <c r="AX1262" s="92">
        <f t="shared" si="591"/>
        <v>573.55712706513123</v>
      </c>
    </row>
    <row r="1263" spans="1:50" x14ac:dyDescent="0.2">
      <c r="A1263" s="85" t="str">
        <f t="shared" si="592"/>
        <v>2010_3</v>
      </c>
      <c r="B1263" s="59">
        <v>2010</v>
      </c>
      <c r="C1263" s="59">
        <v>3</v>
      </c>
      <c r="D1263" s="83" t="str">
        <f t="shared" si="593"/>
        <v>MYH_Commercial</v>
      </c>
      <c r="E1263" s="70" t="s">
        <v>24</v>
      </c>
      <c r="F1263" s="71" t="s">
        <v>41</v>
      </c>
      <c r="G1263" s="88">
        <f t="shared" si="594"/>
        <v>330.5</v>
      </c>
      <c r="H1263" s="72">
        <v>1322</v>
      </c>
      <c r="I1263" s="88">
        <f t="shared" si="595"/>
        <v>135835500</v>
      </c>
      <c r="J1263" s="92">
        <f t="shared" si="596"/>
        <v>543342000</v>
      </c>
      <c r="K1263" s="67">
        <v>41</v>
      </c>
      <c r="L1263" s="68">
        <v>161</v>
      </c>
      <c r="M1263" s="68">
        <v>488</v>
      </c>
      <c r="N1263" s="68">
        <v>275</v>
      </c>
      <c r="O1263" s="69">
        <v>29</v>
      </c>
      <c r="P1263" s="67">
        <v>936231</v>
      </c>
      <c r="Q1263" s="68">
        <v>683248</v>
      </c>
      <c r="R1263" s="68">
        <v>736064</v>
      </c>
      <c r="S1263" s="68">
        <v>796275</v>
      </c>
      <c r="T1263" s="69">
        <v>171519</v>
      </c>
      <c r="U1263" s="102">
        <f t="shared" si="575"/>
        <v>22834.90243902439</v>
      </c>
      <c r="V1263" s="103">
        <f t="shared" si="576"/>
        <v>4243.7763975155276</v>
      </c>
      <c r="W1263" s="103">
        <f t="shared" si="577"/>
        <v>1508.327868852459</v>
      </c>
      <c r="X1263" s="103">
        <f t="shared" si="578"/>
        <v>2895.5454545454545</v>
      </c>
      <c r="Y1263" s="92">
        <f t="shared" si="579"/>
        <v>5914.4482758620688</v>
      </c>
      <c r="Z1263" s="102">
        <f>Coverages!$C$10*G1263</f>
        <v>74362500</v>
      </c>
      <c r="AA1263" s="103">
        <f>Coverages!$C$12*G1263</f>
        <v>9915000</v>
      </c>
      <c r="AB1263" s="103">
        <f>Coverages!$C$14*G1263</f>
        <v>49575000</v>
      </c>
      <c r="AC1263" s="103">
        <f>Coverages!$C$16*G1263</f>
        <v>991500</v>
      </c>
      <c r="AD1263" s="92">
        <f>Coverages!$C$18*G1263</f>
        <v>991500</v>
      </c>
      <c r="AE1263" s="106">
        <f t="shared" si="597"/>
        <v>0.12405446293494705</v>
      </c>
      <c r="AF1263" s="107">
        <f t="shared" si="580"/>
        <v>0.48714069591527986</v>
      </c>
      <c r="AG1263" s="107">
        <f t="shared" si="581"/>
        <v>1.4765506807866868</v>
      </c>
      <c r="AH1263" s="107">
        <f t="shared" si="582"/>
        <v>0.83207261724659609</v>
      </c>
      <c r="AI1263" s="108">
        <f t="shared" si="583"/>
        <v>8.7745839636913764E-2</v>
      </c>
      <c r="AJ1263" s="106">
        <f t="shared" si="604"/>
        <v>0.16630331737035764</v>
      </c>
      <c r="AK1263" s="107">
        <f t="shared" si="598"/>
        <v>0.55120210905241773</v>
      </c>
      <c r="AL1263" s="107">
        <f t="shared" si="599"/>
        <v>1.5840606940302442</v>
      </c>
      <c r="AM1263" s="107">
        <f t="shared" si="600"/>
        <v>0.87998100586571659</v>
      </c>
      <c r="AN1263" s="108">
        <f t="shared" si="601"/>
        <v>0.12400697369964692</v>
      </c>
      <c r="AO1263" s="102">
        <f t="shared" si="602"/>
        <v>2832.7715582450833</v>
      </c>
      <c r="AP1263" s="103">
        <f t="shared" si="584"/>
        <v>2067.3161875945539</v>
      </c>
      <c r="AQ1263" s="103">
        <f t="shared" si="585"/>
        <v>2227.1225416036309</v>
      </c>
      <c r="AR1263" s="103">
        <f t="shared" si="586"/>
        <v>2409.304084720121</v>
      </c>
      <c r="AS1263" s="92">
        <f t="shared" si="587"/>
        <v>518.96822995461423</v>
      </c>
      <c r="AT1263" s="102">
        <f t="shared" si="603"/>
        <v>2841.7226615194872</v>
      </c>
      <c r="AU1263" s="103">
        <f t="shared" si="588"/>
        <v>2073.84857480458</v>
      </c>
      <c r="AV1263" s="103">
        <f t="shared" si="589"/>
        <v>2234.1598912326976</v>
      </c>
      <c r="AW1263" s="103">
        <f t="shared" si="590"/>
        <v>2416.9170987730909</v>
      </c>
      <c r="AX1263" s="92">
        <f t="shared" si="591"/>
        <v>520.60808623209539</v>
      </c>
    </row>
    <row r="1264" spans="1:50" x14ac:dyDescent="0.2">
      <c r="A1264" s="85" t="str">
        <f t="shared" si="592"/>
        <v>2010_3</v>
      </c>
      <c r="B1264" s="59">
        <v>2010</v>
      </c>
      <c r="C1264" s="59">
        <v>3</v>
      </c>
      <c r="D1264" s="83" t="str">
        <f t="shared" si="593"/>
        <v>LML_Commercial</v>
      </c>
      <c r="E1264" s="70" t="s">
        <v>25</v>
      </c>
      <c r="F1264" s="71" t="s">
        <v>41</v>
      </c>
      <c r="G1264" s="88">
        <f t="shared" si="594"/>
        <v>1353.5</v>
      </c>
      <c r="H1264" s="72">
        <v>5414</v>
      </c>
      <c r="I1264" s="88">
        <f t="shared" si="595"/>
        <v>556288500</v>
      </c>
      <c r="J1264" s="92">
        <f t="shared" si="596"/>
        <v>2225154000</v>
      </c>
      <c r="K1264" s="67">
        <v>43</v>
      </c>
      <c r="L1264" s="68">
        <v>500</v>
      </c>
      <c r="M1264" s="68">
        <v>3124</v>
      </c>
      <c r="N1264" s="68">
        <v>667</v>
      </c>
      <c r="O1264" s="69">
        <v>173</v>
      </c>
      <c r="P1264" s="67">
        <v>728664</v>
      </c>
      <c r="Q1264" s="68">
        <v>959806</v>
      </c>
      <c r="R1264" s="68">
        <v>6091294</v>
      </c>
      <c r="S1264" s="68">
        <v>1301578</v>
      </c>
      <c r="T1264" s="69">
        <v>876843</v>
      </c>
      <c r="U1264" s="102">
        <f t="shared" si="575"/>
        <v>16945.674418604653</v>
      </c>
      <c r="V1264" s="103">
        <f t="shared" si="576"/>
        <v>1919.6120000000001</v>
      </c>
      <c r="W1264" s="103">
        <f t="shared" si="577"/>
        <v>1949.838028169014</v>
      </c>
      <c r="X1264" s="103">
        <f t="shared" si="578"/>
        <v>1951.391304347826</v>
      </c>
      <c r="Y1264" s="92">
        <f t="shared" si="579"/>
        <v>5068.4566473988443</v>
      </c>
      <c r="Z1264" s="102">
        <f>Coverages!$C$10*G1264</f>
        <v>304537500</v>
      </c>
      <c r="AA1264" s="103">
        <f>Coverages!$C$12*G1264</f>
        <v>40605000</v>
      </c>
      <c r="AB1264" s="103">
        <f>Coverages!$C$14*G1264</f>
        <v>203025000</v>
      </c>
      <c r="AC1264" s="103">
        <f>Coverages!$C$16*G1264</f>
        <v>4060500</v>
      </c>
      <c r="AD1264" s="92">
        <f>Coverages!$C$18*G1264</f>
        <v>4060500</v>
      </c>
      <c r="AE1264" s="106">
        <f t="shared" si="597"/>
        <v>3.1769486516438863E-2</v>
      </c>
      <c r="AF1264" s="107">
        <f t="shared" si="580"/>
        <v>0.36941263391207979</v>
      </c>
      <c r="AG1264" s="107">
        <f t="shared" si="581"/>
        <v>2.3080901366826745</v>
      </c>
      <c r="AH1264" s="107">
        <f t="shared" si="582"/>
        <v>0.49279645363871444</v>
      </c>
      <c r="AI1264" s="108">
        <f t="shared" si="583"/>
        <v>0.1278167713335796</v>
      </c>
      <c r="AJ1264" s="106">
        <f t="shared" si="604"/>
        <v>4.2877113102437671E-2</v>
      </c>
      <c r="AK1264" s="107">
        <f t="shared" si="598"/>
        <v>0.39997980837820207</v>
      </c>
      <c r="AL1264" s="107">
        <f t="shared" si="599"/>
        <v>2.4181355659896733</v>
      </c>
      <c r="AM1264" s="107">
        <f t="shared" si="600"/>
        <v>0.52445942868148565</v>
      </c>
      <c r="AN1264" s="108">
        <f t="shared" si="601"/>
        <v>0.14896259362713909</v>
      </c>
      <c r="AO1264" s="102">
        <f t="shared" si="602"/>
        <v>538.35537495382346</v>
      </c>
      <c r="AP1264" s="103">
        <f t="shared" si="584"/>
        <v>709.12892500923533</v>
      </c>
      <c r="AQ1264" s="103">
        <f t="shared" si="585"/>
        <v>4500.4019209456965</v>
      </c>
      <c r="AR1264" s="103">
        <f t="shared" si="586"/>
        <v>961.63871444403401</v>
      </c>
      <c r="AS1264" s="92">
        <f t="shared" si="587"/>
        <v>647.8337643147396</v>
      </c>
      <c r="AT1264" s="102">
        <f t="shared" si="603"/>
        <v>540.05649149656631</v>
      </c>
      <c r="AU1264" s="103">
        <f t="shared" si="588"/>
        <v>711.36965854955542</v>
      </c>
      <c r="AV1264" s="103">
        <f t="shared" si="589"/>
        <v>4514.622468399818</v>
      </c>
      <c r="AW1264" s="103">
        <f t="shared" si="590"/>
        <v>964.67733837422702</v>
      </c>
      <c r="AX1264" s="92">
        <f t="shared" si="591"/>
        <v>649.88081498924566</v>
      </c>
    </row>
    <row r="1265" spans="1:50" x14ac:dyDescent="0.2">
      <c r="A1265" s="85" t="str">
        <f t="shared" si="592"/>
        <v>2010_3</v>
      </c>
      <c r="B1265" s="59">
        <v>2010</v>
      </c>
      <c r="C1265" s="59">
        <v>3</v>
      </c>
      <c r="D1265" s="83" t="str">
        <f t="shared" si="593"/>
        <v>MSA_Commercial</v>
      </c>
      <c r="E1265" s="70" t="s">
        <v>26</v>
      </c>
      <c r="F1265" s="71" t="s">
        <v>41</v>
      </c>
      <c r="G1265" s="88">
        <f t="shared" si="594"/>
        <v>1075.75</v>
      </c>
      <c r="H1265" s="72">
        <v>4303</v>
      </c>
      <c r="I1265" s="88">
        <f t="shared" si="595"/>
        <v>442133250</v>
      </c>
      <c r="J1265" s="92">
        <f t="shared" si="596"/>
        <v>1768533000</v>
      </c>
      <c r="K1265" s="67">
        <v>64</v>
      </c>
      <c r="L1265" s="68">
        <v>522</v>
      </c>
      <c r="M1265" s="68">
        <v>1424</v>
      </c>
      <c r="N1265" s="68">
        <v>853</v>
      </c>
      <c r="O1265" s="69">
        <v>159</v>
      </c>
      <c r="P1265" s="67">
        <v>1398609</v>
      </c>
      <c r="Q1265" s="68">
        <v>1599519</v>
      </c>
      <c r="R1265" s="68">
        <v>2778032</v>
      </c>
      <c r="S1265" s="68">
        <v>2343770</v>
      </c>
      <c r="T1265" s="69">
        <v>672673</v>
      </c>
      <c r="U1265" s="102">
        <f t="shared" si="575"/>
        <v>21853.265625</v>
      </c>
      <c r="V1265" s="103">
        <f t="shared" si="576"/>
        <v>3064.2126436781609</v>
      </c>
      <c r="W1265" s="103">
        <f t="shared" si="577"/>
        <v>1950.8651685393259</v>
      </c>
      <c r="X1265" s="103">
        <f t="shared" si="578"/>
        <v>2747.6787807737396</v>
      </c>
      <c r="Y1265" s="92">
        <f t="shared" si="579"/>
        <v>4230.6477987421385</v>
      </c>
      <c r="Z1265" s="102">
        <f>Coverages!$C$10*G1265</f>
        <v>242043750</v>
      </c>
      <c r="AA1265" s="103">
        <f>Coverages!$C$12*G1265</f>
        <v>32272500</v>
      </c>
      <c r="AB1265" s="103">
        <f>Coverages!$C$14*G1265</f>
        <v>161362500</v>
      </c>
      <c r="AC1265" s="103">
        <f>Coverages!$C$16*G1265</f>
        <v>3227250</v>
      </c>
      <c r="AD1265" s="92">
        <f>Coverages!$C$18*G1265</f>
        <v>3227250</v>
      </c>
      <c r="AE1265" s="106">
        <f t="shared" si="597"/>
        <v>5.9493376713920521E-2</v>
      </c>
      <c r="AF1265" s="107">
        <f t="shared" si="580"/>
        <v>0.48524285382291427</v>
      </c>
      <c r="AG1265" s="107">
        <f t="shared" si="581"/>
        <v>1.3237276318847315</v>
      </c>
      <c r="AH1265" s="107">
        <f t="shared" si="582"/>
        <v>0.79293516151522192</v>
      </c>
      <c r="AI1265" s="108">
        <f t="shared" si="583"/>
        <v>0.1478038577736463</v>
      </c>
      <c r="AJ1265" s="106">
        <f t="shared" si="604"/>
        <v>7.6297485423252903E-2</v>
      </c>
      <c r="AK1265" s="107">
        <f t="shared" si="598"/>
        <v>0.52074715835667151</v>
      </c>
      <c r="AL1265" s="107">
        <f t="shared" si="599"/>
        <v>1.3702315393836497</v>
      </c>
      <c r="AM1265" s="107">
        <f t="shared" si="600"/>
        <v>0.82172056098975321</v>
      </c>
      <c r="AN1265" s="108">
        <f t="shared" si="601"/>
        <v>0.17301618356311385</v>
      </c>
      <c r="AO1265" s="102">
        <f t="shared" si="602"/>
        <v>1300.1245642574947</v>
      </c>
      <c r="AP1265" s="103">
        <f t="shared" si="584"/>
        <v>1486.8872879386474</v>
      </c>
      <c r="AQ1265" s="103">
        <f t="shared" si="585"/>
        <v>2582.4141296769694</v>
      </c>
      <c r="AR1265" s="103">
        <f t="shared" si="586"/>
        <v>2178.7311178247733</v>
      </c>
      <c r="AS1265" s="92">
        <f t="shared" si="587"/>
        <v>625.30606553567281</v>
      </c>
      <c r="AT1265" s="102">
        <f t="shared" si="603"/>
        <v>1304.2327491234385</v>
      </c>
      <c r="AU1265" s="103">
        <f t="shared" si="588"/>
        <v>1491.585613023492</v>
      </c>
      <c r="AV1265" s="103">
        <f t="shared" si="589"/>
        <v>2590.574143676241</v>
      </c>
      <c r="AW1265" s="103">
        <f t="shared" si="590"/>
        <v>2185.6155583247651</v>
      </c>
      <c r="AX1265" s="92">
        <f t="shared" si="591"/>
        <v>627.28193229924216</v>
      </c>
    </row>
    <row r="1266" spans="1:50" x14ac:dyDescent="0.2">
      <c r="A1266" s="85" t="str">
        <f t="shared" si="592"/>
        <v>2010_3</v>
      </c>
      <c r="B1266" s="59">
        <v>2010</v>
      </c>
      <c r="C1266" s="59">
        <v>3</v>
      </c>
      <c r="D1266" s="83" t="str">
        <f t="shared" si="593"/>
        <v>LYA_Commercial</v>
      </c>
      <c r="E1266" s="70" t="s">
        <v>27</v>
      </c>
      <c r="F1266" s="71" t="s">
        <v>41</v>
      </c>
      <c r="G1266" s="88">
        <f t="shared" si="594"/>
        <v>309</v>
      </c>
      <c r="H1266" s="72">
        <v>1236</v>
      </c>
      <c r="I1266" s="88">
        <f t="shared" si="595"/>
        <v>126999000</v>
      </c>
      <c r="J1266" s="92">
        <f t="shared" si="596"/>
        <v>507996000</v>
      </c>
      <c r="K1266" s="67">
        <v>38</v>
      </c>
      <c r="L1266" s="68">
        <v>151</v>
      </c>
      <c r="M1266" s="68">
        <v>420</v>
      </c>
      <c r="N1266" s="68">
        <v>193</v>
      </c>
      <c r="O1266" s="69">
        <v>46</v>
      </c>
      <c r="P1266" s="67">
        <v>715464</v>
      </c>
      <c r="Q1266" s="68">
        <v>436222</v>
      </c>
      <c r="R1266" s="68">
        <v>751462</v>
      </c>
      <c r="S1266" s="68">
        <v>594227</v>
      </c>
      <c r="T1266" s="69">
        <v>371894</v>
      </c>
      <c r="U1266" s="102">
        <f t="shared" si="575"/>
        <v>18828</v>
      </c>
      <c r="V1266" s="103">
        <f t="shared" si="576"/>
        <v>2888.8874172185429</v>
      </c>
      <c r="W1266" s="103">
        <f t="shared" si="577"/>
        <v>1789.195238095238</v>
      </c>
      <c r="X1266" s="103">
        <f t="shared" si="578"/>
        <v>3078.8963730569949</v>
      </c>
      <c r="Y1266" s="92">
        <f t="shared" si="579"/>
        <v>8084.652173913043</v>
      </c>
      <c r="Z1266" s="102">
        <f>Coverages!$C$10*G1266</f>
        <v>69525000</v>
      </c>
      <c r="AA1266" s="103">
        <f>Coverages!$C$12*G1266</f>
        <v>9270000</v>
      </c>
      <c r="AB1266" s="103">
        <f>Coverages!$C$14*G1266</f>
        <v>46350000</v>
      </c>
      <c r="AC1266" s="103">
        <f>Coverages!$C$16*G1266</f>
        <v>927000</v>
      </c>
      <c r="AD1266" s="92">
        <f>Coverages!$C$18*G1266</f>
        <v>927000</v>
      </c>
      <c r="AE1266" s="106">
        <f t="shared" si="597"/>
        <v>0.12297734627831715</v>
      </c>
      <c r="AF1266" s="107">
        <f t="shared" si="580"/>
        <v>0.48867313915857608</v>
      </c>
      <c r="AG1266" s="107">
        <f t="shared" si="581"/>
        <v>1.3592233009708738</v>
      </c>
      <c r="AH1266" s="107">
        <f t="shared" si="582"/>
        <v>0.62459546925566345</v>
      </c>
      <c r="AI1266" s="108">
        <f t="shared" si="583"/>
        <v>0.14886731391585761</v>
      </c>
      <c r="AJ1266" s="106">
        <f t="shared" si="604"/>
        <v>0.16650794551433071</v>
      </c>
      <c r="AK1266" s="107">
        <f t="shared" si="598"/>
        <v>0.55493066567006655</v>
      </c>
      <c r="AL1266" s="107">
        <f t="shared" si="599"/>
        <v>1.4518432070964202</v>
      </c>
      <c r="AM1266" s="107">
        <f t="shared" si="600"/>
        <v>0.68877933207967268</v>
      </c>
      <c r="AN1266" s="108">
        <f t="shared" si="601"/>
        <v>0.19604916678477233</v>
      </c>
      <c r="AO1266" s="102">
        <f t="shared" si="602"/>
        <v>2315.4174757281553</v>
      </c>
      <c r="AP1266" s="103">
        <f t="shared" si="584"/>
        <v>1411.7216828478965</v>
      </c>
      <c r="AQ1266" s="103">
        <f t="shared" si="585"/>
        <v>2431.9158576051782</v>
      </c>
      <c r="AR1266" s="103">
        <f t="shared" si="586"/>
        <v>1923.0647249190938</v>
      </c>
      <c r="AS1266" s="92">
        <f t="shared" si="587"/>
        <v>1203.5404530744336</v>
      </c>
      <c r="AT1266" s="102">
        <f t="shared" si="603"/>
        <v>2322.7338231718022</v>
      </c>
      <c r="AU1266" s="103">
        <f t="shared" si="588"/>
        <v>1416.1824966897707</v>
      </c>
      <c r="AV1266" s="103">
        <f t="shared" si="589"/>
        <v>2439.6003212297601</v>
      </c>
      <c r="AW1266" s="103">
        <f t="shared" si="590"/>
        <v>1929.1413006690912</v>
      </c>
      <c r="AX1266" s="92">
        <f t="shared" si="591"/>
        <v>1207.3434476572604</v>
      </c>
    </row>
    <row r="1267" spans="1:50" x14ac:dyDescent="0.2">
      <c r="A1267" s="85" t="str">
        <f t="shared" si="592"/>
        <v>2010_3</v>
      </c>
      <c r="B1267" s="59">
        <v>2010</v>
      </c>
      <c r="C1267" s="59">
        <v>3</v>
      </c>
      <c r="D1267" s="83" t="str">
        <f t="shared" si="593"/>
        <v>MMA_Commercial</v>
      </c>
      <c r="E1267" s="70" t="s">
        <v>28</v>
      </c>
      <c r="F1267" s="71" t="s">
        <v>41</v>
      </c>
      <c r="G1267" s="88">
        <f t="shared" si="594"/>
        <v>1462.5</v>
      </c>
      <c r="H1267" s="72">
        <v>5850</v>
      </c>
      <c r="I1267" s="88">
        <f t="shared" si="595"/>
        <v>601087500</v>
      </c>
      <c r="J1267" s="92">
        <f t="shared" si="596"/>
        <v>2404350000</v>
      </c>
      <c r="K1267" s="67">
        <v>171</v>
      </c>
      <c r="L1267" s="68">
        <v>686</v>
      </c>
      <c r="M1267" s="68">
        <v>2376</v>
      </c>
      <c r="N1267" s="68">
        <v>1091</v>
      </c>
      <c r="O1267" s="69">
        <v>220</v>
      </c>
      <c r="P1267" s="67">
        <v>2288827</v>
      </c>
      <c r="Q1267" s="68">
        <v>2071143</v>
      </c>
      <c r="R1267" s="68">
        <v>4716082</v>
      </c>
      <c r="S1267" s="68">
        <v>3360375</v>
      </c>
      <c r="T1267" s="69">
        <v>2253430</v>
      </c>
      <c r="U1267" s="102">
        <f t="shared" si="575"/>
        <v>13384.95321637427</v>
      </c>
      <c r="V1267" s="103">
        <f t="shared" si="576"/>
        <v>3019.1588921282801</v>
      </c>
      <c r="W1267" s="103">
        <f t="shared" si="577"/>
        <v>1984.8829966329965</v>
      </c>
      <c r="X1267" s="103">
        <f t="shared" si="578"/>
        <v>3080.0870760769935</v>
      </c>
      <c r="Y1267" s="92">
        <f t="shared" si="579"/>
        <v>10242.863636363636</v>
      </c>
      <c r="Z1267" s="102">
        <f>Coverages!$C$10*G1267</f>
        <v>329062500</v>
      </c>
      <c r="AA1267" s="103">
        <f>Coverages!$C$12*G1267</f>
        <v>43875000</v>
      </c>
      <c r="AB1267" s="103">
        <f>Coverages!$C$14*G1267</f>
        <v>219375000</v>
      </c>
      <c r="AC1267" s="103">
        <f>Coverages!$C$16*G1267</f>
        <v>4387500</v>
      </c>
      <c r="AD1267" s="92">
        <f>Coverages!$C$18*G1267</f>
        <v>4387500</v>
      </c>
      <c r="AE1267" s="106">
        <f t="shared" si="597"/>
        <v>0.11692307692307692</v>
      </c>
      <c r="AF1267" s="107">
        <f t="shared" si="580"/>
        <v>0.46905982905982907</v>
      </c>
      <c r="AG1267" s="107">
        <f t="shared" si="581"/>
        <v>1.6246153846153846</v>
      </c>
      <c r="AH1267" s="107">
        <f t="shared" si="582"/>
        <v>0.74598290598290595</v>
      </c>
      <c r="AI1267" s="108">
        <f t="shared" si="583"/>
        <v>0.15042735042735042</v>
      </c>
      <c r="AJ1267" s="106">
        <f t="shared" si="604"/>
        <v>0.1365005830856256</v>
      </c>
      <c r="AK1267" s="107">
        <f t="shared" si="598"/>
        <v>0.49946482129092595</v>
      </c>
      <c r="AL1267" s="107">
        <f t="shared" si="599"/>
        <v>1.6859901157895663</v>
      </c>
      <c r="AM1267" s="107">
        <f t="shared" si="600"/>
        <v>0.77250476079234776</v>
      </c>
      <c r="AN1267" s="108">
        <f t="shared" si="601"/>
        <v>0.17220804113780452</v>
      </c>
      <c r="AO1267" s="102">
        <f t="shared" si="602"/>
        <v>1565.0099145299146</v>
      </c>
      <c r="AP1267" s="103">
        <f t="shared" si="584"/>
        <v>1416.1661538461537</v>
      </c>
      <c r="AQ1267" s="103">
        <f t="shared" si="585"/>
        <v>3224.671452991453</v>
      </c>
      <c r="AR1267" s="103">
        <f t="shared" si="586"/>
        <v>2297.6923076923076</v>
      </c>
      <c r="AS1267" s="92">
        <f t="shared" si="587"/>
        <v>1540.8068376068377</v>
      </c>
      <c r="AT1267" s="102">
        <f t="shared" si="603"/>
        <v>1569.9550945708713</v>
      </c>
      <c r="AU1267" s="103">
        <f t="shared" si="588"/>
        <v>1420.641011502747</v>
      </c>
      <c r="AV1267" s="103">
        <f t="shared" si="589"/>
        <v>3234.8608970070622</v>
      </c>
      <c r="AW1267" s="103">
        <f t="shared" si="590"/>
        <v>2304.9526464510386</v>
      </c>
      <c r="AX1267" s="92">
        <f t="shared" si="591"/>
        <v>1545.6755398109331</v>
      </c>
    </row>
    <row r="1268" spans="1:50" x14ac:dyDescent="0.2">
      <c r="A1268" s="85" t="str">
        <f t="shared" si="592"/>
        <v>2010_3</v>
      </c>
      <c r="B1268" s="59">
        <v>2010</v>
      </c>
      <c r="C1268" s="59">
        <v>3</v>
      </c>
      <c r="D1268" s="83" t="str">
        <f t="shared" si="593"/>
        <v>LYH_Commercial</v>
      </c>
      <c r="E1268" s="70" t="s">
        <v>29</v>
      </c>
      <c r="F1268" s="71" t="s">
        <v>41</v>
      </c>
      <c r="G1268" s="88">
        <f t="shared" si="594"/>
        <v>205.25</v>
      </c>
      <c r="H1268" s="72">
        <v>821</v>
      </c>
      <c r="I1268" s="88">
        <f t="shared" si="595"/>
        <v>84357750</v>
      </c>
      <c r="J1268" s="92">
        <f t="shared" si="596"/>
        <v>337431000</v>
      </c>
      <c r="K1268" s="67">
        <v>27</v>
      </c>
      <c r="L1268" s="68">
        <v>108</v>
      </c>
      <c r="M1268" s="68">
        <v>278</v>
      </c>
      <c r="N1268" s="68">
        <v>158</v>
      </c>
      <c r="O1268" s="69">
        <v>40</v>
      </c>
      <c r="P1268" s="67">
        <v>431849</v>
      </c>
      <c r="Q1268" s="68">
        <v>338164</v>
      </c>
      <c r="R1268" s="68">
        <v>617874</v>
      </c>
      <c r="S1268" s="68">
        <v>421382</v>
      </c>
      <c r="T1268" s="69">
        <v>341277</v>
      </c>
      <c r="U1268" s="102">
        <f t="shared" si="575"/>
        <v>15994.407407407407</v>
      </c>
      <c r="V1268" s="103">
        <f t="shared" si="576"/>
        <v>3131.1481481481483</v>
      </c>
      <c r="W1268" s="103">
        <f t="shared" si="577"/>
        <v>2222.5683453237411</v>
      </c>
      <c r="X1268" s="103">
        <f t="shared" si="578"/>
        <v>2666.9746835443038</v>
      </c>
      <c r="Y1268" s="92">
        <f t="shared" si="579"/>
        <v>8531.9249999999993</v>
      </c>
      <c r="Z1268" s="102">
        <f>Coverages!$C$10*G1268</f>
        <v>46181250</v>
      </c>
      <c r="AA1268" s="103">
        <f>Coverages!$C$12*G1268</f>
        <v>6157500</v>
      </c>
      <c r="AB1268" s="103">
        <f>Coverages!$C$14*G1268</f>
        <v>30787500</v>
      </c>
      <c r="AC1268" s="103">
        <f>Coverages!$C$16*G1268</f>
        <v>615750</v>
      </c>
      <c r="AD1268" s="92">
        <f>Coverages!$C$18*G1268</f>
        <v>615750</v>
      </c>
      <c r="AE1268" s="106">
        <f t="shared" si="597"/>
        <v>0.13154689403166869</v>
      </c>
      <c r="AF1268" s="107">
        <f t="shared" si="580"/>
        <v>0.52618757612667477</v>
      </c>
      <c r="AG1268" s="107">
        <f t="shared" si="581"/>
        <v>1.3544457978075517</v>
      </c>
      <c r="AH1268" s="107">
        <f t="shared" si="582"/>
        <v>0.76979293544457983</v>
      </c>
      <c r="AI1268" s="108">
        <f t="shared" si="583"/>
        <v>0.19488428745432398</v>
      </c>
      <c r="AJ1268" s="106">
        <f t="shared" si="604"/>
        <v>0.1865171581542337</v>
      </c>
      <c r="AK1268" s="107">
        <f t="shared" si="598"/>
        <v>0.60739352681913183</v>
      </c>
      <c r="AL1268" s="107">
        <f t="shared" si="599"/>
        <v>1.4671318253260628</v>
      </c>
      <c r="AM1268" s="107">
        <f t="shared" si="600"/>
        <v>0.83825667582067265</v>
      </c>
      <c r="AN1268" s="108">
        <f t="shared" si="601"/>
        <v>0.25930594607040786</v>
      </c>
      <c r="AO1268" s="102">
        <f t="shared" si="602"/>
        <v>2104.0146163215591</v>
      </c>
      <c r="AP1268" s="103">
        <f t="shared" si="584"/>
        <v>1647.5712545676006</v>
      </c>
      <c r="AQ1268" s="103">
        <f t="shared" si="585"/>
        <v>3010.3483556638248</v>
      </c>
      <c r="AR1268" s="103">
        <f t="shared" si="586"/>
        <v>2053.0182704019489</v>
      </c>
      <c r="AS1268" s="92">
        <f t="shared" si="587"/>
        <v>1662.7381242387332</v>
      </c>
      <c r="AT1268" s="102">
        <f t="shared" si="603"/>
        <v>2110.6629646738056</v>
      </c>
      <c r="AU1268" s="103">
        <f t="shared" si="588"/>
        <v>1652.7773151864492</v>
      </c>
      <c r="AV1268" s="103">
        <f t="shared" si="589"/>
        <v>3019.860573105097</v>
      </c>
      <c r="AW1268" s="103">
        <f t="shared" si="590"/>
        <v>2059.5054784894201</v>
      </c>
      <c r="AX1268" s="92">
        <f t="shared" si="591"/>
        <v>1667.9921097304436</v>
      </c>
    </row>
    <row r="1269" spans="1:50" x14ac:dyDescent="0.2">
      <c r="A1269" s="85" t="str">
        <f t="shared" si="592"/>
        <v>2010_3</v>
      </c>
      <c r="B1269" s="59">
        <v>2010</v>
      </c>
      <c r="C1269" s="59">
        <v>3</v>
      </c>
      <c r="D1269" s="83" t="str">
        <f t="shared" si="593"/>
        <v>SSA_Commercial</v>
      </c>
      <c r="E1269" s="70" t="s">
        <v>30</v>
      </c>
      <c r="F1269" s="71" t="s">
        <v>41</v>
      </c>
      <c r="G1269" s="88">
        <f t="shared" si="594"/>
        <v>336</v>
      </c>
      <c r="H1269" s="72">
        <v>1344</v>
      </c>
      <c r="I1269" s="88">
        <f t="shared" si="595"/>
        <v>138096000</v>
      </c>
      <c r="J1269" s="92">
        <f t="shared" si="596"/>
        <v>552384000</v>
      </c>
      <c r="K1269" s="67">
        <v>44</v>
      </c>
      <c r="L1269" s="68">
        <v>168</v>
      </c>
      <c r="M1269" s="68">
        <v>443</v>
      </c>
      <c r="N1269" s="68">
        <v>185</v>
      </c>
      <c r="O1269" s="69">
        <v>51</v>
      </c>
      <c r="P1269" s="67">
        <v>1024105</v>
      </c>
      <c r="Q1269" s="68">
        <v>305172</v>
      </c>
      <c r="R1269" s="68">
        <v>573515</v>
      </c>
      <c r="S1269" s="68">
        <v>623089</v>
      </c>
      <c r="T1269" s="69">
        <v>318332</v>
      </c>
      <c r="U1269" s="102">
        <f t="shared" si="575"/>
        <v>23275.113636363636</v>
      </c>
      <c r="V1269" s="103">
        <f t="shared" si="576"/>
        <v>1816.5</v>
      </c>
      <c r="W1269" s="103">
        <f t="shared" si="577"/>
        <v>1294.6162528216705</v>
      </c>
      <c r="X1269" s="103">
        <f t="shared" si="578"/>
        <v>3368.0486486486489</v>
      </c>
      <c r="Y1269" s="92">
        <f t="shared" si="579"/>
        <v>6241.8039215686276</v>
      </c>
      <c r="Z1269" s="102">
        <f>Coverages!$C$10*G1269</f>
        <v>75600000</v>
      </c>
      <c r="AA1269" s="103">
        <f>Coverages!$C$12*G1269</f>
        <v>10080000</v>
      </c>
      <c r="AB1269" s="103">
        <f>Coverages!$C$14*G1269</f>
        <v>50400000</v>
      </c>
      <c r="AC1269" s="103">
        <f>Coverages!$C$16*G1269</f>
        <v>1008000</v>
      </c>
      <c r="AD1269" s="92">
        <f>Coverages!$C$18*G1269</f>
        <v>1008000</v>
      </c>
      <c r="AE1269" s="106">
        <f t="shared" si="597"/>
        <v>0.13095238095238096</v>
      </c>
      <c r="AF1269" s="107">
        <f t="shared" si="580"/>
        <v>0.5</v>
      </c>
      <c r="AG1269" s="107">
        <f t="shared" si="581"/>
        <v>1.3184523809523809</v>
      </c>
      <c r="AH1269" s="107">
        <f t="shared" si="582"/>
        <v>0.55059523809523814</v>
      </c>
      <c r="AI1269" s="108">
        <f t="shared" si="583"/>
        <v>0.15178571428571427</v>
      </c>
      <c r="AJ1269" s="106">
        <f t="shared" si="604"/>
        <v>0.17383336754444076</v>
      </c>
      <c r="AK1269" s="107">
        <f t="shared" si="598"/>
        <v>0.5635559605312328</v>
      </c>
      <c r="AL1269" s="107">
        <f t="shared" si="599"/>
        <v>1.4008170119143144</v>
      </c>
      <c r="AM1269" s="107">
        <f t="shared" si="600"/>
        <v>0.6138249703478037</v>
      </c>
      <c r="AN1269" s="108">
        <f t="shared" si="601"/>
        <v>0.19739513150254601</v>
      </c>
      <c r="AO1269" s="102">
        <f t="shared" si="602"/>
        <v>3047.9315476190477</v>
      </c>
      <c r="AP1269" s="103">
        <f t="shared" si="584"/>
        <v>908.25</v>
      </c>
      <c r="AQ1269" s="103">
        <f t="shared" si="585"/>
        <v>1706.889880952381</v>
      </c>
      <c r="AR1269" s="103">
        <f t="shared" si="586"/>
        <v>1854.4315476190477</v>
      </c>
      <c r="AS1269" s="92">
        <f t="shared" si="587"/>
        <v>947.41666666666663</v>
      </c>
      <c r="AT1269" s="102">
        <f t="shared" si="603"/>
        <v>3057.562521912278</v>
      </c>
      <c r="AU1269" s="103">
        <f t="shared" si="588"/>
        <v>911.11992416501596</v>
      </c>
      <c r="AV1269" s="103">
        <f t="shared" si="589"/>
        <v>1712.2833789059912</v>
      </c>
      <c r="AW1269" s="103">
        <f t="shared" si="590"/>
        <v>1860.2912535490007</v>
      </c>
      <c r="AX1269" s="92">
        <f t="shared" si="591"/>
        <v>950.41035120947481</v>
      </c>
    </row>
    <row r="1270" spans="1:50" x14ac:dyDescent="0.2">
      <c r="A1270" s="85" t="str">
        <f t="shared" si="592"/>
        <v>2010_3</v>
      </c>
      <c r="B1270" s="59">
        <v>2010</v>
      </c>
      <c r="C1270" s="59">
        <v>3</v>
      </c>
      <c r="D1270" s="83" t="str">
        <f t="shared" si="593"/>
        <v>MML_Commercial</v>
      </c>
      <c r="E1270" s="70" t="s">
        <v>31</v>
      </c>
      <c r="F1270" s="71" t="s">
        <v>41</v>
      </c>
      <c r="G1270" s="88">
        <f t="shared" si="594"/>
        <v>1203.75</v>
      </c>
      <c r="H1270" s="72">
        <v>4815</v>
      </c>
      <c r="I1270" s="88">
        <f t="shared" si="595"/>
        <v>494741250</v>
      </c>
      <c r="J1270" s="92">
        <f t="shared" si="596"/>
        <v>1978965000</v>
      </c>
      <c r="K1270" s="67">
        <v>116</v>
      </c>
      <c r="L1270" s="68">
        <v>502</v>
      </c>
      <c r="M1270" s="68">
        <v>2031</v>
      </c>
      <c r="N1270" s="68">
        <v>637</v>
      </c>
      <c r="O1270" s="69">
        <v>154</v>
      </c>
      <c r="P1270" s="67">
        <v>1703023</v>
      </c>
      <c r="Q1270" s="68">
        <v>1452460</v>
      </c>
      <c r="R1270" s="68">
        <v>1400517</v>
      </c>
      <c r="S1270" s="68">
        <v>2018621</v>
      </c>
      <c r="T1270" s="69">
        <v>362942</v>
      </c>
      <c r="U1270" s="102">
        <f t="shared" si="575"/>
        <v>14681.23275862069</v>
      </c>
      <c r="V1270" s="103">
        <f t="shared" si="576"/>
        <v>2893.3466135458166</v>
      </c>
      <c r="W1270" s="103">
        <f t="shared" si="577"/>
        <v>689.57016248153616</v>
      </c>
      <c r="X1270" s="103">
        <f t="shared" si="578"/>
        <v>3168.9497645211932</v>
      </c>
      <c r="Y1270" s="92">
        <f t="shared" si="579"/>
        <v>2356.7662337662337</v>
      </c>
      <c r="Z1270" s="102">
        <f>Coverages!$C$10*G1270</f>
        <v>270843750</v>
      </c>
      <c r="AA1270" s="103">
        <f>Coverages!$C$12*G1270</f>
        <v>36112500</v>
      </c>
      <c r="AB1270" s="103">
        <f>Coverages!$C$14*G1270</f>
        <v>180562500</v>
      </c>
      <c r="AC1270" s="103">
        <f>Coverages!$C$16*G1270</f>
        <v>3611250</v>
      </c>
      <c r="AD1270" s="92">
        <f>Coverages!$C$18*G1270</f>
        <v>3611250</v>
      </c>
      <c r="AE1270" s="106">
        <f t="shared" si="597"/>
        <v>9.6365524402907576E-2</v>
      </c>
      <c r="AF1270" s="107">
        <f t="shared" si="580"/>
        <v>0.41703011422637593</v>
      </c>
      <c r="AG1270" s="107">
        <f t="shared" si="581"/>
        <v>1.6872274143302182</v>
      </c>
      <c r="AH1270" s="107">
        <f t="shared" si="582"/>
        <v>0.52917964693665631</v>
      </c>
      <c r="AI1270" s="108">
        <f t="shared" si="583"/>
        <v>0.12793354101765317</v>
      </c>
      <c r="AJ1270" s="106">
        <f t="shared" si="604"/>
        <v>0.11618284847414231</v>
      </c>
      <c r="AK1270" s="107">
        <f t="shared" si="598"/>
        <v>0.45014281007944285</v>
      </c>
      <c r="AL1270" s="107">
        <f t="shared" si="599"/>
        <v>1.7595418198712971</v>
      </c>
      <c r="AM1270" s="107">
        <f t="shared" si="600"/>
        <v>0.56270064580588219</v>
      </c>
      <c r="AN1270" s="108">
        <f t="shared" si="601"/>
        <v>0.15036485801914395</v>
      </c>
      <c r="AO1270" s="102">
        <f t="shared" si="602"/>
        <v>1414.7646936656283</v>
      </c>
      <c r="AP1270" s="103">
        <f t="shared" si="584"/>
        <v>1206.6126687435099</v>
      </c>
      <c r="AQ1270" s="103">
        <f t="shared" si="585"/>
        <v>1163.4616822429907</v>
      </c>
      <c r="AR1270" s="103">
        <f t="shared" si="586"/>
        <v>1676.9437175493251</v>
      </c>
      <c r="AS1270" s="92">
        <f t="shared" si="587"/>
        <v>301.50944963655246</v>
      </c>
      <c r="AT1270" s="102">
        <f t="shared" si="603"/>
        <v>1419.2351229330793</v>
      </c>
      <c r="AU1270" s="103">
        <f t="shared" si="588"/>
        <v>1210.4253710345545</v>
      </c>
      <c r="AV1270" s="103">
        <f t="shared" si="589"/>
        <v>1167.1380343453186</v>
      </c>
      <c r="AW1270" s="103">
        <f t="shared" si="590"/>
        <v>1682.2425904349475</v>
      </c>
      <c r="AX1270" s="92">
        <f t="shared" si="591"/>
        <v>302.46217108493408</v>
      </c>
    </row>
    <row r="1271" spans="1:50" x14ac:dyDescent="0.2">
      <c r="A1271" s="85" t="str">
        <f t="shared" si="592"/>
        <v>2010_3</v>
      </c>
      <c r="B1271" s="59">
        <v>2010</v>
      </c>
      <c r="C1271" s="59">
        <v>3</v>
      </c>
      <c r="D1271" s="83" t="str">
        <f t="shared" si="593"/>
        <v>LMH_Commercial</v>
      </c>
      <c r="E1271" s="70" t="s">
        <v>32</v>
      </c>
      <c r="F1271" s="71" t="s">
        <v>41</v>
      </c>
      <c r="G1271" s="88">
        <f t="shared" si="594"/>
        <v>1227</v>
      </c>
      <c r="H1271" s="72">
        <v>4908</v>
      </c>
      <c r="I1271" s="88">
        <f t="shared" si="595"/>
        <v>504297000</v>
      </c>
      <c r="J1271" s="92">
        <f t="shared" si="596"/>
        <v>2017188000</v>
      </c>
      <c r="K1271" s="67">
        <v>77</v>
      </c>
      <c r="L1271" s="68">
        <v>710</v>
      </c>
      <c r="M1271" s="68">
        <v>2056</v>
      </c>
      <c r="N1271" s="68">
        <v>1056</v>
      </c>
      <c r="O1271" s="69">
        <v>220</v>
      </c>
      <c r="P1271" s="67">
        <v>2728455</v>
      </c>
      <c r="Q1271" s="68">
        <v>2296834</v>
      </c>
      <c r="R1271" s="68">
        <v>3650247</v>
      </c>
      <c r="S1271" s="68">
        <v>3610566</v>
      </c>
      <c r="T1271" s="69">
        <v>1922158</v>
      </c>
      <c r="U1271" s="102">
        <f t="shared" si="575"/>
        <v>35434.480519480523</v>
      </c>
      <c r="V1271" s="103">
        <f t="shared" si="576"/>
        <v>3234.9774647887325</v>
      </c>
      <c r="W1271" s="103">
        <f t="shared" si="577"/>
        <v>1775.4119649805448</v>
      </c>
      <c r="X1271" s="103">
        <f t="shared" si="578"/>
        <v>3419.096590909091</v>
      </c>
      <c r="Y1271" s="92">
        <f t="shared" si="579"/>
        <v>8737.0818181818177</v>
      </c>
      <c r="Z1271" s="102">
        <f>Coverages!$C$10*G1271</f>
        <v>276075000</v>
      </c>
      <c r="AA1271" s="103">
        <f>Coverages!$C$12*G1271</f>
        <v>36810000</v>
      </c>
      <c r="AB1271" s="103">
        <f>Coverages!$C$14*G1271</f>
        <v>184050000</v>
      </c>
      <c r="AC1271" s="103">
        <f>Coverages!$C$16*G1271</f>
        <v>3681000</v>
      </c>
      <c r="AD1271" s="92">
        <f>Coverages!$C$18*G1271</f>
        <v>3681000</v>
      </c>
      <c r="AE1271" s="106">
        <f t="shared" si="597"/>
        <v>6.2754686226568865E-2</v>
      </c>
      <c r="AF1271" s="107">
        <f t="shared" si="580"/>
        <v>0.57864710676446618</v>
      </c>
      <c r="AG1271" s="107">
        <f t="shared" si="581"/>
        <v>1.6756316218418907</v>
      </c>
      <c r="AH1271" s="107">
        <f t="shared" si="582"/>
        <v>0.86063569682151586</v>
      </c>
      <c r="AI1271" s="108">
        <f t="shared" si="583"/>
        <v>0.17929910350448247</v>
      </c>
      <c r="AJ1271" s="106">
        <f t="shared" si="604"/>
        <v>7.8886505937759852E-2</v>
      </c>
      <c r="AK1271" s="107">
        <f t="shared" si="598"/>
        <v>0.61149167240603575</v>
      </c>
      <c r="AL1271" s="107">
        <f t="shared" si="599"/>
        <v>1.7464062990626648</v>
      </c>
      <c r="AM1271" s="107">
        <f t="shared" si="600"/>
        <v>0.88367233447219729</v>
      </c>
      <c r="AN1271" s="108">
        <f t="shared" si="601"/>
        <v>0.20481525386176072</v>
      </c>
      <c r="AO1271" s="102">
        <f t="shared" si="602"/>
        <v>2223.6797066014669</v>
      </c>
      <c r="AP1271" s="103">
        <f t="shared" si="584"/>
        <v>1871.9103504482478</v>
      </c>
      <c r="AQ1271" s="103">
        <f t="shared" si="585"/>
        <v>2974.9364303178486</v>
      </c>
      <c r="AR1271" s="103">
        <f t="shared" si="586"/>
        <v>2942.5965770171151</v>
      </c>
      <c r="AS1271" s="92">
        <f t="shared" si="587"/>
        <v>1566.5509372453137</v>
      </c>
      <c r="AT1271" s="102">
        <f t="shared" si="603"/>
        <v>2230.7061774247327</v>
      </c>
      <c r="AU1271" s="103">
        <f t="shared" si="588"/>
        <v>1877.825286588622</v>
      </c>
      <c r="AV1271" s="103">
        <f t="shared" si="589"/>
        <v>2984.3367517610145</v>
      </c>
      <c r="AW1271" s="103">
        <f t="shared" si="590"/>
        <v>2951.8947097165642</v>
      </c>
      <c r="AX1271" s="92">
        <f t="shared" si="591"/>
        <v>1571.5009866706137</v>
      </c>
    </row>
    <row r="1272" spans="1:50" x14ac:dyDescent="0.2">
      <c r="A1272" s="85" t="str">
        <f t="shared" si="592"/>
        <v>2010_3</v>
      </c>
      <c r="B1272" s="59">
        <v>2010</v>
      </c>
      <c r="C1272" s="59">
        <v>3</v>
      </c>
      <c r="D1272" s="83" t="str">
        <f t="shared" si="593"/>
        <v>SSL_Commercial</v>
      </c>
      <c r="E1272" s="70" t="s">
        <v>33</v>
      </c>
      <c r="F1272" s="71" t="s">
        <v>41</v>
      </c>
      <c r="G1272" s="88">
        <f t="shared" si="594"/>
        <v>613.5</v>
      </c>
      <c r="H1272" s="72">
        <v>2454</v>
      </c>
      <c r="I1272" s="88">
        <f t="shared" si="595"/>
        <v>252148500</v>
      </c>
      <c r="J1272" s="92">
        <f t="shared" si="596"/>
        <v>1008594000</v>
      </c>
      <c r="K1272" s="67">
        <v>87</v>
      </c>
      <c r="L1272" s="68">
        <v>273</v>
      </c>
      <c r="M1272" s="68">
        <v>1025</v>
      </c>
      <c r="N1272" s="68">
        <v>388</v>
      </c>
      <c r="O1272" s="69">
        <v>75</v>
      </c>
      <c r="P1272" s="67">
        <v>1024668</v>
      </c>
      <c r="Q1272" s="68">
        <v>811701</v>
      </c>
      <c r="R1272" s="68">
        <v>1409279</v>
      </c>
      <c r="S1272" s="68">
        <v>1090809</v>
      </c>
      <c r="T1272" s="69">
        <v>192490</v>
      </c>
      <c r="U1272" s="102">
        <f t="shared" si="575"/>
        <v>11777.793103448275</v>
      </c>
      <c r="V1272" s="103">
        <f t="shared" si="576"/>
        <v>2973.2637362637361</v>
      </c>
      <c r="W1272" s="103">
        <f t="shared" si="577"/>
        <v>1374.9063414634147</v>
      </c>
      <c r="X1272" s="103">
        <f t="shared" si="578"/>
        <v>2811.3634020618556</v>
      </c>
      <c r="Y1272" s="92">
        <f t="shared" si="579"/>
        <v>2566.5333333333333</v>
      </c>
      <c r="Z1272" s="102">
        <f>Coverages!$C$10*G1272</f>
        <v>138037500</v>
      </c>
      <c r="AA1272" s="103">
        <f>Coverages!$C$12*G1272</f>
        <v>18405000</v>
      </c>
      <c r="AB1272" s="103">
        <f>Coverages!$C$14*G1272</f>
        <v>92025000</v>
      </c>
      <c r="AC1272" s="103">
        <f>Coverages!$C$16*G1272</f>
        <v>1840500</v>
      </c>
      <c r="AD1272" s="92">
        <f>Coverages!$C$18*G1272</f>
        <v>1840500</v>
      </c>
      <c r="AE1272" s="106">
        <f t="shared" si="597"/>
        <v>0.14180929095354522</v>
      </c>
      <c r="AF1272" s="107">
        <f t="shared" si="580"/>
        <v>0.44498777506112469</v>
      </c>
      <c r="AG1272" s="107">
        <f t="shared" si="581"/>
        <v>1.6707416462917686</v>
      </c>
      <c r="AH1272" s="107">
        <f t="shared" si="582"/>
        <v>0.63243683781581095</v>
      </c>
      <c r="AI1272" s="108">
        <f t="shared" si="583"/>
        <v>0.12224938875305623</v>
      </c>
      <c r="AJ1272" s="106">
        <f t="shared" si="604"/>
        <v>0.17462583813594956</v>
      </c>
      <c r="AK1272" s="107">
        <f t="shared" si="598"/>
        <v>0.49173695016399155</v>
      </c>
      <c r="AL1272" s="107">
        <f t="shared" si="599"/>
        <v>1.7703236642973388</v>
      </c>
      <c r="AM1272" s="107">
        <f t="shared" si="600"/>
        <v>0.6777916326098179</v>
      </c>
      <c r="AN1272" s="108">
        <f t="shared" si="601"/>
        <v>0.15306406122171407</v>
      </c>
      <c r="AO1272" s="102">
        <f t="shared" si="602"/>
        <v>1670.2004889975551</v>
      </c>
      <c r="AP1272" s="103">
        <f t="shared" si="584"/>
        <v>1323.0660146699267</v>
      </c>
      <c r="AQ1272" s="103">
        <f t="shared" si="585"/>
        <v>2297.113284433578</v>
      </c>
      <c r="AR1272" s="103">
        <f t="shared" si="586"/>
        <v>1778.0097799511002</v>
      </c>
      <c r="AS1272" s="92">
        <f t="shared" si="587"/>
        <v>313.75713121434393</v>
      </c>
      <c r="AT1272" s="102">
        <f t="shared" si="603"/>
        <v>1675.4780543636939</v>
      </c>
      <c r="AU1272" s="103">
        <f t="shared" si="588"/>
        <v>1327.2466908355336</v>
      </c>
      <c r="AV1272" s="103">
        <f t="shared" si="589"/>
        <v>2304.3717935717832</v>
      </c>
      <c r="AW1272" s="103">
        <f t="shared" si="590"/>
        <v>1783.6280053660369</v>
      </c>
      <c r="AX1272" s="92">
        <f t="shared" si="591"/>
        <v>314.74855336993778</v>
      </c>
    </row>
    <row r="1273" spans="1:50" x14ac:dyDescent="0.2">
      <c r="A1273" s="85" t="str">
        <f t="shared" si="592"/>
        <v>2010_3</v>
      </c>
      <c r="B1273" s="59">
        <v>2010</v>
      </c>
      <c r="C1273" s="59">
        <v>3</v>
      </c>
      <c r="D1273" s="83" t="str">
        <f t="shared" si="593"/>
        <v>SSH_Commercial</v>
      </c>
      <c r="E1273" s="70" t="s">
        <v>34</v>
      </c>
      <c r="F1273" s="71" t="s">
        <v>41</v>
      </c>
      <c r="G1273" s="88">
        <f t="shared" si="594"/>
        <v>512.75</v>
      </c>
      <c r="H1273" s="72">
        <v>2051</v>
      </c>
      <c r="I1273" s="88">
        <f t="shared" si="595"/>
        <v>210740250</v>
      </c>
      <c r="J1273" s="92">
        <f t="shared" si="596"/>
        <v>842961000</v>
      </c>
      <c r="K1273" s="67">
        <v>65</v>
      </c>
      <c r="L1273" s="68">
        <v>323</v>
      </c>
      <c r="M1273" s="68">
        <v>637</v>
      </c>
      <c r="N1273" s="68">
        <v>409</v>
      </c>
      <c r="O1273" s="69">
        <v>57</v>
      </c>
      <c r="P1273" s="67">
        <v>820925</v>
      </c>
      <c r="Q1273" s="68">
        <v>1183765</v>
      </c>
      <c r="R1273" s="68">
        <v>1253999</v>
      </c>
      <c r="S1273" s="68">
        <v>1631328</v>
      </c>
      <c r="T1273" s="69">
        <v>217032</v>
      </c>
      <c r="U1273" s="102">
        <f t="shared" si="575"/>
        <v>12629.615384615385</v>
      </c>
      <c r="V1273" s="103">
        <f t="shared" si="576"/>
        <v>3664.9071207430338</v>
      </c>
      <c r="W1273" s="103">
        <f t="shared" si="577"/>
        <v>1968.6012558869702</v>
      </c>
      <c r="X1273" s="103">
        <f t="shared" si="578"/>
        <v>3988.5770171149143</v>
      </c>
      <c r="Y1273" s="92">
        <f t="shared" si="579"/>
        <v>3807.5789473684213</v>
      </c>
      <c r="Z1273" s="102">
        <f>Coverages!$C$10*G1273</f>
        <v>115368750</v>
      </c>
      <c r="AA1273" s="103">
        <f>Coverages!$C$12*G1273</f>
        <v>15382500</v>
      </c>
      <c r="AB1273" s="103">
        <f>Coverages!$C$14*G1273</f>
        <v>76912500</v>
      </c>
      <c r="AC1273" s="103">
        <f>Coverages!$C$16*G1273</f>
        <v>1538250</v>
      </c>
      <c r="AD1273" s="92">
        <f>Coverages!$C$18*G1273</f>
        <v>1538250</v>
      </c>
      <c r="AE1273" s="106">
        <f t="shared" si="597"/>
        <v>0.12676743052169673</v>
      </c>
      <c r="AF1273" s="107">
        <f t="shared" si="580"/>
        <v>0.62993661628473918</v>
      </c>
      <c r="AG1273" s="107">
        <f t="shared" si="581"/>
        <v>1.242320819112628</v>
      </c>
      <c r="AH1273" s="107">
        <f t="shared" si="582"/>
        <v>0.79765967820575334</v>
      </c>
      <c r="AI1273" s="108">
        <f t="shared" si="583"/>
        <v>0.11116528522671867</v>
      </c>
      <c r="AJ1273" s="106">
        <f t="shared" si="604"/>
        <v>0.16100255356169352</v>
      </c>
      <c r="AK1273" s="107">
        <f t="shared" si="598"/>
        <v>0.67961752957324151</v>
      </c>
      <c r="AL1273" s="107">
        <f t="shared" si="599"/>
        <v>1.2987774987175011</v>
      </c>
      <c r="AM1273" s="107">
        <f t="shared" si="600"/>
        <v>0.83899802688987124</v>
      </c>
      <c r="AN1273" s="108">
        <f t="shared" si="601"/>
        <v>0.14350961706133969</v>
      </c>
      <c r="AO1273" s="102">
        <f t="shared" si="602"/>
        <v>1601.023890784983</v>
      </c>
      <c r="AP1273" s="103">
        <f t="shared" si="584"/>
        <v>2308.659190638713</v>
      </c>
      <c r="AQ1273" s="103">
        <f t="shared" si="585"/>
        <v>2445.6343247196492</v>
      </c>
      <c r="AR1273" s="103">
        <f t="shared" si="586"/>
        <v>3181.527059970746</v>
      </c>
      <c r="AS1273" s="92">
        <f t="shared" si="587"/>
        <v>423.27059970745978</v>
      </c>
      <c r="AT1273" s="102">
        <f t="shared" si="603"/>
        <v>1606.0828692082493</v>
      </c>
      <c r="AU1273" s="103">
        <f t="shared" si="588"/>
        <v>2315.9541829866348</v>
      </c>
      <c r="AV1273" s="103">
        <f t="shared" si="589"/>
        <v>2453.3621364975797</v>
      </c>
      <c r="AW1273" s="103">
        <f t="shared" si="590"/>
        <v>3191.5801746319758</v>
      </c>
      <c r="AX1273" s="92">
        <f t="shared" si="591"/>
        <v>424.60806683924204</v>
      </c>
    </row>
    <row r="1274" spans="1:50" x14ac:dyDescent="0.2">
      <c r="A1274" s="85" t="str">
        <f t="shared" si="592"/>
        <v>2010_3</v>
      </c>
      <c r="B1274" s="59">
        <v>2010</v>
      </c>
      <c r="C1274" s="59">
        <v>3</v>
      </c>
      <c r="D1274" s="83" t="str">
        <f t="shared" si="593"/>
        <v>MMH_Commercial</v>
      </c>
      <c r="E1274" s="70" t="s">
        <v>35</v>
      </c>
      <c r="F1274" s="71" t="s">
        <v>41</v>
      </c>
      <c r="G1274" s="88">
        <f t="shared" si="594"/>
        <v>1030.25</v>
      </c>
      <c r="H1274" s="72">
        <v>4121</v>
      </c>
      <c r="I1274" s="88">
        <f t="shared" si="595"/>
        <v>423432750</v>
      </c>
      <c r="J1274" s="92">
        <f t="shared" si="596"/>
        <v>1693731000</v>
      </c>
      <c r="K1274" s="67">
        <v>180</v>
      </c>
      <c r="L1274" s="68">
        <v>634</v>
      </c>
      <c r="M1274" s="68">
        <v>1602</v>
      </c>
      <c r="N1274" s="68">
        <v>928</v>
      </c>
      <c r="O1274" s="69">
        <v>196</v>
      </c>
      <c r="P1274" s="67">
        <v>2130156</v>
      </c>
      <c r="Q1274" s="68">
        <v>1848100</v>
      </c>
      <c r="R1274" s="68">
        <v>2502894</v>
      </c>
      <c r="S1274" s="68">
        <v>2461351</v>
      </c>
      <c r="T1274" s="69">
        <v>512690</v>
      </c>
      <c r="U1274" s="102">
        <f t="shared" si="575"/>
        <v>11834.2</v>
      </c>
      <c r="V1274" s="103">
        <f t="shared" si="576"/>
        <v>2914.9842271293373</v>
      </c>
      <c r="W1274" s="103">
        <f t="shared" si="577"/>
        <v>1562.3558052434457</v>
      </c>
      <c r="X1274" s="103">
        <f t="shared" si="578"/>
        <v>2652.3178879310344</v>
      </c>
      <c r="Y1274" s="92">
        <f t="shared" si="579"/>
        <v>2615.7653061224491</v>
      </c>
      <c r="Z1274" s="102">
        <f>Coverages!$C$10*G1274</f>
        <v>231806250</v>
      </c>
      <c r="AA1274" s="103">
        <f>Coverages!$C$12*G1274</f>
        <v>30907500</v>
      </c>
      <c r="AB1274" s="103">
        <f>Coverages!$C$14*G1274</f>
        <v>154537500</v>
      </c>
      <c r="AC1274" s="103">
        <f>Coverages!$C$16*G1274</f>
        <v>3090750</v>
      </c>
      <c r="AD1274" s="92">
        <f>Coverages!$C$18*G1274</f>
        <v>3090750</v>
      </c>
      <c r="AE1274" s="106">
        <f t="shared" si="597"/>
        <v>0.17471487503033245</v>
      </c>
      <c r="AF1274" s="107">
        <f t="shared" si="580"/>
        <v>0.61538461538461542</v>
      </c>
      <c r="AG1274" s="107">
        <f t="shared" si="581"/>
        <v>1.5549623877699588</v>
      </c>
      <c r="AH1274" s="107">
        <f t="shared" si="582"/>
        <v>0.90075224460082504</v>
      </c>
      <c r="AI1274" s="108">
        <f t="shared" si="583"/>
        <v>0.19024508614413976</v>
      </c>
      <c r="AJ1274" s="106">
        <f t="shared" si="604"/>
        <v>0.20227946642574635</v>
      </c>
      <c r="AK1274" s="107">
        <f t="shared" si="598"/>
        <v>0.65070059461903873</v>
      </c>
      <c r="AL1274" s="107">
        <f t="shared" si="599"/>
        <v>1.6223959851721601</v>
      </c>
      <c r="AM1274" s="107">
        <f t="shared" si="600"/>
        <v>0.92245663700681668</v>
      </c>
      <c r="AN1274" s="108">
        <f t="shared" si="601"/>
        <v>0.21873677084048415</v>
      </c>
      <c r="AO1274" s="102">
        <f t="shared" si="602"/>
        <v>2067.6107740839602</v>
      </c>
      <c r="AP1274" s="103">
        <f t="shared" si="584"/>
        <v>1793.8364474642078</v>
      </c>
      <c r="AQ1274" s="103">
        <f t="shared" si="585"/>
        <v>2429.4045134676048</v>
      </c>
      <c r="AR1274" s="103">
        <f t="shared" si="586"/>
        <v>2389.0812909487991</v>
      </c>
      <c r="AS1274" s="92">
        <f t="shared" si="587"/>
        <v>497.63649599611745</v>
      </c>
      <c r="AT1274" s="102">
        <f t="shared" si="603"/>
        <v>2074.1440921399922</v>
      </c>
      <c r="AU1274" s="103">
        <f t="shared" si="588"/>
        <v>1799.5046826072453</v>
      </c>
      <c r="AV1274" s="103">
        <f t="shared" si="589"/>
        <v>2437.0810416479512</v>
      </c>
      <c r="AW1274" s="103">
        <f t="shared" si="590"/>
        <v>2396.6304042205647</v>
      </c>
      <c r="AX1274" s="92">
        <f t="shared" si="591"/>
        <v>499.20894741946245</v>
      </c>
    </row>
    <row r="1275" spans="1:50" x14ac:dyDescent="0.2">
      <c r="A1275" s="85" t="str">
        <f t="shared" si="592"/>
        <v>2010_3</v>
      </c>
      <c r="B1275" s="59">
        <v>2010</v>
      </c>
      <c r="C1275" s="59">
        <v>3</v>
      </c>
      <c r="D1275" s="83" t="str">
        <f t="shared" si="593"/>
        <v>SYA_Commercial</v>
      </c>
      <c r="E1275" s="70" t="s">
        <v>36</v>
      </c>
      <c r="F1275" s="71" t="s">
        <v>41</v>
      </c>
      <c r="G1275" s="88">
        <f t="shared" si="594"/>
        <v>306</v>
      </c>
      <c r="H1275" s="72">
        <v>1224</v>
      </c>
      <c r="I1275" s="88">
        <f t="shared" si="595"/>
        <v>125766000</v>
      </c>
      <c r="J1275" s="92">
        <f t="shared" si="596"/>
        <v>503064000</v>
      </c>
      <c r="K1275" s="67">
        <v>52</v>
      </c>
      <c r="L1275" s="68">
        <v>197</v>
      </c>
      <c r="M1275" s="68">
        <v>555</v>
      </c>
      <c r="N1275" s="68">
        <v>240</v>
      </c>
      <c r="O1275" s="69">
        <v>25</v>
      </c>
      <c r="P1275" s="67">
        <v>842441</v>
      </c>
      <c r="Q1275" s="68">
        <v>727111</v>
      </c>
      <c r="R1275" s="68">
        <v>606891</v>
      </c>
      <c r="S1275" s="68">
        <v>822103</v>
      </c>
      <c r="T1275" s="69">
        <v>144781</v>
      </c>
      <c r="U1275" s="102">
        <f t="shared" si="575"/>
        <v>16200.788461538461</v>
      </c>
      <c r="V1275" s="103">
        <f t="shared" si="576"/>
        <v>3690.9187817258885</v>
      </c>
      <c r="W1275" s="103">
        <f t="shared" si="577"/>
        <v>1093.4972972972973</v>
      </c>
      <c r="X1275" s="103">
        <f t="shared" si="578"/>
        <v>3425.4291666666668</v>
      </c>
      <c r="Y1275" s="92">
        <f t="shared" si="579"/>
        <v>5791.24</v>
      </c>
      <c r="Z1275" s="102">
        <f>Coverages!$C$10*G1275</f>
        <v>68850000</v>
      </c>
      <c r="AA1275" s="103">
        <f>Coverages!$C$12*G1275</f>
        <v>9180000</v>
      </c>
      <c r="AB1275" s="103">
        <f>Coverages!$C$14*G1275</f>
        <v>45900000</v>
      </c>
      <c r="AC1275" s="103">
        <f>Coverages!$C$16*G1275</f>
        <v>918000</v>
      </c>
      <c r="AD1275" s="92">
        <f>Coverages!$C$18*G1275</f>
        <v>918000</v>
      </c>
      <c r="AE1275" s="106">
        <f t="shared" si="597"/>
        <v>0.16993464052287582</v>
      </c>
      <c r="AF1275" s="107">
        <f t="shared" si="580"/>
        <v>0.64379084967320266</v>
      </c>
      <c r="AG1275" s="107">
        <f t="shared" si="581"/>
        <v>1.8137254901960784</v>
      </c>
      <c r="AH1275" s="107">
        <f t="shared" si="582"/>
        <v>0.78431372549019607</v>
      </c>
      <c r="AI1275" s="108">
        <f t="shared" si="583"/>
        <v>8.1699346405228759E-2</v>
      </c>
      <c r="AJ1275" s="106">
        <f t="shared" si="604"/>
        <v>0.21996024112469825</v>
      </c>
      <c r="AK1275" s="107">
        <f t="shared" si="598"/>
        <v>0.70757608224167712</v>
      </c>
      <c r="AL1275" s="107">
        <f t="shared" si="599"/>
        <v>1.9755409256996739</v>
      </c>
      <c r="AM1275" s="107">
        <f t="shared" si="600"/>
        <v>0.83909742668790488</v>
      </c>
      <c r="AN1275" s="108">
        <f t="shared" si="601"/>
        <v>0.118182884243957</v>
      </c>
      <c r="AO1275" s="102">
        <f t="shared" si="602"/>
        <v>2753.0751633986929</v>
      </c>
      <c r="AP1275" s="103">
        <f t="shared" si="584"/>
        <v>2376.1797385620916</v>
      </c>
      <c r="AQ1275" s="103">
        <f t="shared" si="585"/>
        <v>1983.3039215686274</v>
      </c>
      <c r="AR1275" s="103">
        <f t="shared" si="586"/>
        <v>2686.6111111111113</v>
      </c>
      <c r="AS1275" s="92">
        <f t="shared" si="587"/>
        <v>473.140522875817</v>
      </c>
      <c r="AT1275" s="102">
        <f t="shared" si="603"/>
        <v>2761.774438861994</v>
      </c>
      <c r="AU1275" s="103">
        <f t="shared" si="588"/>
        <v>2383.6880849998793</v>
      </c>
      <c r="AV1275" s="103">
        <f t="shared" si="589"/>
        <v>1989.5708435076097</v>
      </c>
      <c r="AW1275" s="103">
        <f t="shared" si="590"/>
        <v>2695.1003708411176</v>
      </c>
      <c r="AX1275" s="92">
        <f t="shared" si="591"/>
        <v>474.63557095734694</v>
      </c>
    </row>
    <row r="1276" spans="1:50" x14ac:dyDescent="0.2">
      <c r="A1276" s="85" t="str">
        <f t="shared" si="592"/>
        <v>2010_3</v>
      </c>
      <c r="B1276" s="59">
        <v>2010</v>
      </c>
      <c r="C1276" s="59">
        <v>3</v>
      </c>
      <c r="D1276" s="83" t="str">
        <f t="shared" si="593"/>
        <v>LSH_Commercial</v>
      </c>
      <c r="E1276" s="70" t="s">
        <v>37</v>
      </c>
      <c r="F1276" s="71" t="s">
        <v>41</v>
      </c>
      <c r="G1276" s="88">
        <f t="shared" si="594"/>
        <v>468</v>
      </c>
      <c r="H1276" s="72">
        <v>1872</v>
      </c>
      <c r="I1276" s="88">
        <f t="shared" si="595"/>
        <v>192348000</v>
      </c>
      <c r="J1276" s="92">
        <f t="shared" si="596"/>
        <v>769392000</v>
      </c>
      <c r="K1276" s="67">
        <v>85</v>
      </c>
      <c r="L1276" s="68">
        <v>386</v>
      </c>
      <c r="M1276" s="68">
        <v>838</v>
      </c>
      <c r="N1276" s="68">
        <v>511</v>
      </c>
      <c r="O1276" s="69">
        <v>159</v>
      </c>
      <c r="P1276" s="67">
        <v>1685869</v>
      </c>
      <c r="Q1276" s="68">
        <v>1129286</v>
      </c>
      <c r="R1276" s="68">
        <v>1445823</v>
      </c>
      <c r="S1276" s="68">
        <v>1679800</v>
      </c>
      <c r="T1276" s="69">
        <v>1031354</v>
      </c>
      <c r="U1276" s="102">
        <f t="shared" si="575"/>
        <v>19833.75294117647</v>
      </c>
      <c r="V1276" s="103">
        <f t="shared" si="576"/>
        <v>2925.6113989637306</v>
      </c>
      <c r="W1276" s="103">
        <f t="shared" si="577"/>
        <v>1725.3257756563246</v>
      </c>
      <c r="X1276" s="103">
        <f t="shared" si="578"/>
        <v>3287.279843444227</v>
      </c>
      <c r="Y1276" s="92">
        <f t="shared" si="579"/>
        <v>6486.5031446540879</v>
      </c>
      <c r="Z1276" s="102">
        <f>Coverages!$C$10*G1276</f>
        <v>105300000</v>
      </c>
      <c r="AA1276" s="103">
        <f>Coverages!$C$12*G1276</f>
        <v>14040000</v>
      </c>
      <c r="AB1276" s="103">
        <f>Coverages!$C$14*G1276</f>
        <v>70200000</v>
      </c>
      <c r="AC1276" s="103">
        <f>Coverages!$C$16*G1276</f>
        <v>1404000</v>
      </c>
      <c r="AD1276" s="92">
        <f>Coverages!$C$18*G1276</f>
        <v>1404000</v>
      </c>
      <c r="AE1276" s="106">
        <f t="shared" si="597"/>
        <v>0.18162393162393162</v>
      </c>
      <c r="AF1276" s="107">
        <f t="shared" si="580"/>
        <v>0.82478632478632474</v>
      </c>
      <c r="AG1276" s="107">
        <f t="shared" si="581"/>
        <v>1.7905982905982907</v>
      </c>
      <c r="AH1276" s="107">
        <f t="shared" si="582"/>
        <v>1.0918803418803418</v>
      </c>
      <c r="AI1276" s="108">
        <f t="shared" si="583"/>
        <v>0.33974358974358976</v>
      </c>
      <c r="AJ1276" s="106">
        <f t="shared" si="604"/>
        <v>0.22314762651449704</v>
      </c>
      <c r="AK1276" s="107">
        <f t="shared" si="598"/>
        <v>0.86573008451250422</v>
      </c>
      <c r="AL1276" s="107">
        <f t="shared" si="599"/>
        <v>1.9187457536293147</v>
      </c>
      <c r="AM1276" s="107">
        <f t="shared" si="600"/>
        <v>1.1259942770096723</v>
      </c>
      <c r="AN1276" s="108">
        <f t="shared" si="601"/>
        <v>0.39075471964328551</v>
      </c>
      <c r="AO1276" s="102">
        <f t="shared" si="602"/>
        <v>3602.284188034188</v>
      </c>
      <c r="AP1276" s="103">
        <f t="shared" si="584"/>
        <v>2413.0042735042734</v>
      </c>
      <c r="AQ1276" s="103">
        <f t="shared" si="585"/>
        <v>3089.3653846153848</v>
      </c>
      <c r="AR1276" s="103">
        <f t="shared" si="586"/>
        <v>3589.3162393162393</v>
      </c>
      <c r="AS1276" s="92">
        <f t="shared" si="587"/>
        <v>2203.7478632478633</v>
      </c>
      <c r="AT1276" s="102">
        <f t="shared" si="603"/>
        <v>3613.6668276603855</v>
      </c>
      <c r="AU1276" s="103">
        <f t="shared" si="588"/>
        <v>2420.6289795596731</v>
      </c>
      <c r="AV1276" s="103">
        <f t="shared" si="589"/>
        <v>3099.1272831806159</v>
      </c>
      <c r="AW1276" s="103">
        <f t="shared" si="590"/>
        <v>3600.6579023067129</v>
      </c>
      <c r="AX1276" s="92">
        <f t="shared" si="591"/>
        <v>2210.7113526465282</v>
      </c>
    </row>
    <row r="1277" spans="1:50" x14ac:dyDescent="0.2">
      <c r="A1277" s="85" t="str">
        <f t="shared" si="592"/>
        <v>2010_3</v>
      </c>
      <c r="B1277" s="59">
        <v>2010</v>
      </c>
      <c r="C1277" s="59">
        <v>3</v>
      </c>
      <c r="D1277" s="83" t="str">
        <f t="shared" si="593"/>
        <v>SYH_Commercial</v>
      </c>
      <c r="E1277" s="70" t="s">
        <v>38</v>
      </c>
      <c r="F1277" s="71" t="s">
        <v>41</v>
      </c>
      <c r="G1277" s="88">
        <f t="shared" si="594"/>
        <v>242.5</v>
      </c>
      <c r="H1277" s="72">
        <v>970</v>
      </c>
      <c r="I1277" s="88">
        <f t="shared" si="595"/>
        <v>99667500</v>
      </c>
      <c r="J1277" s="92">
        <f t="shared" si="596"/>
        <v>398670000</v>
      </c>
      <c r="K1277" s="67">
        <v>44</v>
      </c>
      <c r="L1277" s="68">
        <v>193</v>
      </c>
      <c r="M1277" s="68">
        <v>298</v>
      </c>
      <c r="N1277" s="68">
        <v>318</v>
      </c>
      <c r="O1277" s="69">
        <v>8</v>
      </c>
      <c r="P1277" s="67">
        <v>466382</v>
      </c>
      <c r="Q1277" s="68">
        <v>485768</v>
      </c>
      <c r="R1277" s="68">
        <v>531326</v>
      </c>
      <c r="S1277" s="68">
        <v>781583</v>
      </c>
      <c r="T1277" s="69">
        <v>52857</v>
      </c>
      <c r="U1277" s="102">
        <f t="shared" si="575"/>
        <v>10599.59090909091</v>
      </c>
      <c r="V1277" s="103">
        <f t="shared" si="576"/>
        <v>2516.9326424870465</v>
      </c>
      <c r="W1277" s="103">
        <f t="shared" si="577"/>
        <v>1782.9731543624162</v>
      </c>
      <c r="X1277" s="103">
        <f t="shared" si="578"/>
        <v>2457.8081761006288</v>
      </c>
      <c r="Y1277" s="92">
        <f t="shared" si="579"/>
        <v>6607.125</v>
      </c>
      <c r="Z1277" s="102">
        <f>Coverages!$C$10*G1277</f>
        <v>54562500</v>
      </c>
      <c r="AA1277" s="103">
        <f>Coverages!$C$12*G1277</f>
        <v>7275000</v>
      </c>
      <c r="AB1277" s="103">
        <f>Coverages!$C$14*G1277</f>
        <v>36375000</v>
      </c>
      <c r="AC1277" s="103">
        <f>Coverages!$C$16*G1277</f>
        <v>727500</v>
      </c>
      <c r="AD1277" s="92">
        <f>Coverages!$C$18*G1277</f>
        <v>727500</v>
      </c>
      <c r="AE1277" s="106">
        <f t="shared" si="597"/>
        <v>0.18144329896907216</v>
      </c>
      <c r="AF1277" s="107">
        <f t="shared" si="580"/>
        <v>0.79587628865979376</v>
      </c>
      <c r="AG1277" s="107">
        <f t="shared" si="581"/>
        <v>1.2288659793814434</v>
      </c>
      <c r="AH1277" s="107">
        <f t="shared" si="582"/>
        <v>1.311340206185567</v>
      </c>
      <c r="AI1277" s="108">
        <f t="shared" si="583"/>
        <v>3.2989690721649485E-2</v>
      </c>
      <c r="AJ1277" s="106">
        <f t="shared" si="604"/>
        <v>0.23910598920559956</v>
      </c>
      <c r="AK1277" s="107">
        <f t="shared" si="598"/>
        <v>0.85618354357814586</v>
      </c>
      <c r="AL1277" s="107">
        <f t="shared" si="599"/>
        <v>1.3082152483848315</v>
      </c>
      <c r="AM1277" s="107">
        <f t="shared" si="600"/>
        <v>1.4069440475141097</v>
      </c>
      <c r="AN1277" s="108">
        <f t="shared" si="601"/>
        <v>5.9713891358532702E-2</v>
      </c>
      <c r="AO1277" s="102">
        <f t="shared" si="602"/>
        <v>1923.2247422680412</v>
      </c>
      <c r="AP1277" s="103">
        <f t="shared" si="584"/>
        <v>2003.1670103092783</v>
      </c>
      <c r="AQ1277" s="103">
        <f t="shared" si="585"/>
        <v>2191.035051546392</v>
      </c>
      <c r="AR1277" s="103">
        <f t="shared" si="586"/>
        <v>3223.0226804123713</v>
      </c>
      <c r="AS1277" s="92">
        <f t="shared" si="587"/>
        <v>217.96701030927835</v>
      </c>
      <c r="AT1277" s="102">
        <f t="shared" si="603"/>
        <v>1929.3018236471676</v>
      </c>
      <c r="AU1277" s="103">
        <f t="shared" si="588"/>
        <v>2009.4966964193243</v>
      </c>
      <c r="AV1277" s="103">
        <f t="shared" si="589"/>
        <v>2197.9583705013383</v>
      </c>
      <c r="AW1277" s="103">
        <f t="shared" si="590"/>
        <v>3233.206914571369</v>
      </c>
      <c r="AX1277" s="92">
        <f t="shared" si="591"/>
        <v>218.65575106354521</v>
      </c>
    </row>
    <row r="1278" spans="1:50" x14ac:dyDescent="0.2">
      <c r="A1278" s="85" t="str">
        <f t="shared" si="592"/>
        <v>2010_3</v>
      </c>
      <c r="B1278" s="59">
        <v>2010</v>
      </c>
      <c r="C1278" s="59">
        <v>3</v>
      </c>
      <c r="D1278" s="83" t="str">
        <f t="shared" si="593"/>
        <v>MSH_Commercial</v>
      </c>
      <c r="E1278" s="70" t="s">
        <v>39</v>
      </c>
      <c r="F1278" s="71" t="s">
        <v>41</v>
      </c>
      <c r="G1278" s="88">
        <f t="shared" si="594"/>
        <v>1192</v>
      </c>
      <c r="H1278" s="72">
        <v>4768</v>
      </c>
      <c r="I1278" s="88">
        <f t="shared" si="595"/>
        <v>489912000</v>
      </c>
      <c r="J1278" s="92">
        <f t="shared" si="596"/>
        <v>1959648000</v>
      </c>
      <c r="K1278" s="67">
        <v>249</v>
      </c>
      <c r="L1278" s="68">
        <v>897</v>
      </c>
      <c r="M1278" s="68">
        <v>2635</v>
      </c>
      <c r="N1278" s="68">
        <v>1302</v>
      </c>
      <c r="O1278" s="69">
        <v>452</v>
      </c>
      <c r="P1278" s="67">
        <v>3957348</v>
      </c>
      <c r="Q1278" s="68">
        <v>2369356</v>
      </c>
      <c r="R1278" s="68">
        <v>3593549</v>
      </c>
      <c r="S1278" s="68">
        <v>3919070</v>
      </c>
      <c r="T1278" s="69">
        <v>2537785</v>
      </c>
      <c r="U1278" s="102">
        <f t="shared" si="575"/>
        <v>15892.963855421687</v>
      </c>
      <c r="V1278" s="103">
        <f t="shared" si="576"/>
        <v>2641.4225195094759</v>
      </c>
      <c r="W1278" s="103">
        <f t="shared" si="577"/>
        <v>1363.7757115749525</v>
      </c>
      <c r="X1278" s="103">
        <f t="shared" si="578"/>
        <v>3010.0384024577575</v>
      </c>
      <c r="Y1278" s="92">
        <f t="shared" si="579"/>
        <v>5614.5685840707965</v>
      </c>
      <c r="Z1278" s="102">
        <f>Coverages!$C$10*G1278</f>
        <v>268200000</v>
      </c>
      <c r="AA1278" s="103">
        <f>Coverages!$C$12*G1278</f>
        <v>35760000</v>
      </c>
      <c r="AB1278" s="103">
        <f>Coverages!$C$14*G1278</f>
        <v>178800000</v>
      </c>
      <c r="AC1278" s="103">
        <f>Coverages!$C$16*G1278</f>
        <v>3576000</v>
      </c>
      <c r="AD1278" s="92">
        <f>Coverages!$C$18*G1278</f>
        <v>3576000</v>
      </c>
      <c r="AE1278" s="106">
        <f t="shared" si="597"/>
        <v>0.20889261744966442</v>
      </c>
      <c r="AF1278" s="107">
        <f t="shared" si="580"/>
        <v>0.75251677852348997</v>
      </c>
      <c r="AG1278" s="107">
        <f t="shared" si="581"/>
        <v>2.2105704697986579</v>
      </c>
      <c r="AH1278" s="107">
        <f t="shared" si="582"/>
        <v>1.0922818791946309</v>
      </c>
      <c r="AI1278" s="108">
        <f t="shared" si="583"/>
        <v>0.37919463087248323</v>
      </c>
      <c r="AJ1278" s="106">
        <f t="shared" si="604"/>
        <v>0.23632711797698924</v>
      </c>
      <c r="AK1278" s="107">
        <f t="shared" si="598"/>
        <v>0.7816406273059191</v>
      </c>
      <c r="AL1278" s="107">
        <f t="shared" si="599"/>
        <v>2.3209694376908261</v>
      </c>
      <c r="AM1278" s="107">
        <f t="shared" si="600"/>
        <v>1.1137079912863694</v>
      </c>
      <c r="AN1278" s="108">
        <f t="shared" si="601"/>
        <v>0.41193824511595367</v>
      </c>
      <c r="AO1278" s="102">
        <f t="shared" si="602"/>
        <v>3319.9228187919462</v>
      </c>
      <c r="AP1278" s="103">
        <f t="shared" si="584"/>
        <v>1987.7147651006712</v>
      </c>
      <c r="AQ1278" s="103">
        <f t="shared" si="585"/>
        <v>3014.7223154362414</v>
      </c>
      <c r="AR1278" s="103">
        <f t="shared" si="586"/>
        <v>3287.8104026845635</v>
      </c>
      <c r="AS1278" s="92">
        <f t="shared" si="587"/>
        <v>2129.0142617449665</v>
      </c>
      <c r="AT1278" s="102">
        <f t="shared" si="603"/>
        <v>3330.4132418292584</v>
      </c>
      <c r="AU1278" s="103">
        <f t="shared" si="588"/>
        <v>1993.9956245969788</v>
      </c>
      <c r="AV1278" s="103">
        <f t="shared" si="589"/>
        <v>3024.2483538880811</v>
      </c>
      <c r="AW1278" s="103">
        <f t="shared" si="590"/>
        <v>3298.1993556431707</v>
      </c>
      <c r="AX1278" s="92">
        <f t="shared" si="591"/>
        <v>2135.7416049626327</v>
      </c>
    </row>
    <row r="1279" spans="1:50" x14ac:dyDescent="0.2">
      <c r="A1279" s="85" t="str">
        <f t="shared" si="592"/>
        <v>2010_3</v>
      </c>
      <c r="B1279" s="59">
        <v>2010</v>
      </c>
      <c r="C1279" s="59">
        <v>3</v>
      </c>
      <c r="D1279" s="83" t="str">
        <f t="shared" si="593"/>
        <v>SMH_Commercial</v>
      </c>
      <c r="E1279" s="70" t="s">
        <v>40</v>
      </c>
      <c r="F1279" s="71" t="s">
        <v>41</v>
      </c>
      <c r="G1279" s="88">
        <f t="shared" si="594"/>
        <v>530.75</v>
      </c>
      <c r="H1279" s="72">
        <v>2123</v>
      </c>
      <c r="I1279" s="88">
        <f t="shared" si="595"/>
        <v>218138250</v>
      </c>
      <c r="J1279" s="92">
        <f t="shared" si="596"/>
        <v>872553000</v>
      </c>
      <c r="K1279" s="67">
        <v>88</v>
      </c>
      <c r="L1279" s="68">
        <v>390</v>
      </c>
      <c r="M1279" s="68">
        <v>1009</v>
      </c>
      <c r="N1279" s="68">
        <v>578</v>
      </c>
      <c r="O1279" s="69">
        <v>89</v>
      </c>
      <c r="P1279" s="67">
        <v>1204866</v>
      </c>
      <c r="Q1279" s="68">
        <v>1293540</v>
      </c>
      <c r="R1279" s="68">
        <v>1113847</v>
      </c>
      <c r="S1279" s="68">
        <v>1988011</v>
      </c>
      <c r="T1279" s="69">
        <v>242660</v>
      </c>
      <c r="U1279" s="102">
        <f t="shared" si="575"/>
        <v>13691.65909090909</v>
      </c>
      <c r="V1279" s="103">
        <f t="shared" si="576"/>
        <v>3316.7692307692309</v>
      </c>
      <c r="W1279" s="103">
        <f t="shared" si="577"/>
        <v>1103.9117938553022</v>
      </c>
      <c r="X1279" s="103">
        <f t="shared" si="578"/>
        <v>3439.4653979238756</v>
      </c>
      <c r="Y1279" s="92">
        <f t="shared" si="579"/>
        <v>2726.5168539325841</v>
      </c>
      <c r="Z1279" s="102">
        <f>Coverages!$C$10*G1279</f>
        <v>119418750</v>
      </c>
      <c r="AA1279" s="103">
        <f>Coverages!$C$12*G1279</f>
        <v>15922500</v>
      </c>
      <c r="AB1279" s="103">
        <f>Coverages!$C$14*G1279</f>
        <v>79612500</v>
      </c>
      <c r="AC1279" s="103">
        <f>Coverages!$C$16*G1279</f>
        <v>1592250</v>
      </c>
      <c r="AD1279" s="92">
        <f>Coverages!$C$18*G1279</f>
        <v>1592250</v>
      </c>
      <c r="AE1279" s="106">
        <f t="shared" si="597"/>
        <v>0.16580310880829016</v>
      </c>
      <c r="AF1279" s="107">
        <f t="shared" si="580"/>
        <v>0.73480923221855865</v>
      </c>
      <c r="AG1279" s="107">
        <f t="shared" si="581"/>
        <v>1.9010833725859633</v>
      </c>
      <c r="AH1279" s="107">
        <f t="shared" si="582"/>
        <v>1.0890249646726331</v>
      </c>
      <c r="AI1279" s="108">
        <f t="shared" si="583"/>
        <v>0.167687235044748</v>
      </c>
      <c r="AJ1279" s="106">
        <f t="shared" si="604"/>
        <v>0.20341641745937059</v>
      </c>
      <c r="AK1279" s="107">
        <f t="shared" si="598"/>
        <v>0.77945470455565968</v>
      </c>
      <c r="AL1279" s="107">
        <f t="shared" si="599"/>
        <v>2.0334547198938622</v>
      </c>
      <c r="AM1279" s="107">
        <f t="shared" si="600"/>
        <v>1.1205159132248519</v>
      </c>
      <c r="AN1279" s="108">
        <f t="shared" si="601"/>
        <v>0.2054709102381363</v>
      </c>
      <c r="AO1279" s="102">
        <f t="shared" si="602"/>
        <v>2270.119642016015</v>
      </c>
      <c r="AP1279" s="103">
        <f t="shared" si="584"/>
        <v>2437.1926519076778</v>
      </c>
      <c r="AQ1279" s="103">
        <f t="shared" si="585"/>
        <v>2098.6283560998586</v>
      </c>
      <c r="AR1279" s="103">
        <f t="shared" si="586"/>
        <v>3745.6636834667925</v>
      </c>
      <c r="AS1279" s="92">
        <f t="shared" si="587"/>
        <v>457.20207253886008</v>
      </c>
      <c r="AT1279" s="102">
        <f t="shared" si="603"/>
        <v>2277.2928555784692</v>
      </c>
      <c r="AU1279" s="103">
        <f t="shared" si="588"/>
        <v>2444.8937893549764</v>
      </c>
      <c r="AV1279" s="103">
        <f t="shared" si="589"/>
        <v>2105.2596847346604</v>
      </c>
      <c r="AW1279" s="103">
        <f t="shared" si="590"/>
        <v>3757.4993792765408</v>
      </c>
      <c r="AX1279" s="92">
        <f t="shared" si="591"/>
        <v>458.64675767651448</v>
      </c>
    </row>
    <row r="1280" spans="1:50" x14ac:dyDescent="0.2">
      <c r="A1280" s="85" t="str">
        <f t="shared" si="592"/>
        <v>2010_4</v>
      </c>
      <c r="B1280" s="59">
        <v>2010</v>
      </c>
      <c r="C1280" s="59">
        <v>4</v>
      </c>
      <c r="D1280" s="83" t="str">
        <f t="shared" si="593"/>
        <v>SML_Commercial</v>
      </c>
      <c r="E1280" s="70" t="s">
        <v>13</v>
      </c>
      <c r="F1280" s="71" t="s">
        <v>41</v>
      </c>
      <c r="G1280" s="88">
        <f t="shared" si="594"/>
        <v>1226</v>
      </c>
      <c r="H1280" s="72">
        <v>4904</v>
      </c>
      <c r="I1280" s="88">
        <f t="shared" si="595"/>
        <v>503886000</v>
      </c>
      <c r="J1280" s="92">
        <f t="shared" si="596"/>
        <v>2015544000</v>
      </c>
      <c r="K1280" s="67">
        <v>38</v>
      </c>
      <c r="L1280" s="68">
        <v>615</v>
      </c>
      <c r="M1280" s="68">
        <v>371</v>
      </c>
      <c r="N1280" s="68">
        <v>883</v>
      </c>
      <c r="O1280" s="69">
        <v>168</v>
      </c>
      <c r="P1280" s="67">
        <v>685129</v>
      </c>
      <c r="Q1280" s="68">
        <v>977911</v>
      </c>
      <c r="R1280" s="68">
        <v>555146</v>
      </c>
      <c r="S1280" s="68">
        <v>1481298</v>
      </c>
      <c r="T1280" s="69">
        <v>458006</v>
      </c>
      <c r="U1280" s="102">
        <f t="shared" si="575"/>
        <v>18029.71052631579</v>
      </c>
      <c r="V1280" s="103">
        <f t="shared" si="576"/>
        <v>1590.0991869918698</v>
      </c>
      <c r="W1280" s="103">
        <f t="shared" si="577"/>
        <v>1496.3504043126684</v>
      </c>
      <c r="X1280" s="103">
        <f t="shared" si="578"/>
        <v>1677.5741789354474</v>
      </c>
      <c r="Y1280" s="92">
        <f t="shared" si="579"/>
        <v>2726.2261904761904</v>
      </c>
      <c r="Z1280" s="102">
        <f>Coverages!$C$10*G1280</f>
        <v>275850000</v>
      </c>
      <c r="AA1280" s="103">
        <f>Coverages!$C$12*G1280</f>
        <v>36780000</v>
      </c>
      <c r="AB1280" s="103">
        <f>Coverages!$C$14*G1280</f>
        <v>183900000</v>
      </c>
      <c r="AC1280" s="103">
        <f>Coverages!$C$16*G1280</f>
        <v>3678000</v>
      </c>
      <c r="AD1280" s="92">
        <f>Coverages!$C$18*G1280</f>
        <v>3678000</v>
      </c>
      <c r="AE1280" s="106">
        <f t="shared" si="597"/>
        <v>3.0995106035889071E-2</v>
      </c>
      <c r="AF1280" s="107">
        <f t="shared" si="580"/>
        <v>0.50163132137030997</v>
      </c>
      <c r="AG1280" s="107">
        <f t="shared" si="581"/>
        <v>0.30261011419249595</v>
      </c>
      <c r="AH1280" s="107">
        <f t="shared" si="582"/>
        <v>0.72022838499184338</v>
      </c>
      <c r="AI1280" s="108">
        <f t="shared" si="583"/>
        <v>0.13703099510603589</v>
      </c>
      <c r="AJ1280" s="106">
        <f t="shared" si="604"/>
        <v>4.2527520294263335E-2</v>
      </c>
      <c r="AK1280" s="107">
        <f t="shared" si="598"/>
        <v>0.53490328087378425</v>
      </c>
      <c r="AL1280" s="107">
        <f t="shared" si="599"/>
        <v>0.33317974740620271</v>
      </c>
      <c r="AM1280" s="107">
        <f t="shared" si="600"/>
        <v>0.75009923819495039</v>
      </c>
      <c r="AN1280" s="108">
        <f t="shared" si="601"/>
        <v>0.15991424432451848</v>
      </c>
      <c r="AO1280" s="102">
        <f t="shared" si="602"/>
        <v>558.83278955954324</v>
      </c>
      <c r="AP1280" s="103">
        <f t="shared" si="584"/>
        <v>797.64355628058729</v>
      </c>
      <c r="AQ1280" s="103">
        <f t="shared" si="585"/>
        <v>452.81076672104405</v>
      </c>
      <c r="AR1280" s="103">
        <f t="shared" si="586"/>
        <v>1208.2365415986949</v>
      </c>
      <c r="AS1280" s="92">
        <f t="shared" si="587"/>
        <v>373.5774877650897</v>
      </c>
      <c r="AT1280" s="102">
        <f t="shared" si="603"/>
        <v>560.59861144444301</v>
      </c>
      <c r="AU1280" s="103">
        <f t="shared" si="588"/>
        <v>800.16398184319553</v>
      </c>
      <c r="AV1280" s="103">
        <f t="shared" si="589"/>
        <v>454.24157603741298</v>
      </c>
      <c r="AW1280" s="103">
        <f t="shared" si="590"/>
        <v>1212.0543750672216</v>
      </c>
      <c r="AX1280" s="92">
        <f t="shared" si="591"/>
        <v>374.75793264220829</v>
      </c>
    </row>
    <row r="1281" spans="1:50" x14ac:dyDescent="0.2">
      <c r="A1281" s="85" t="str">
        <f t="shared" si="592"/>
        <v>2010_4</v>
      </c>
      <c r="B1281" s="59">
        <v>2010</v>
      </c>
      <c r="C1281" s="59">
        <v>4</v>
      </c>
      <c r="D1281" s="83" t="str">
        <f t="shared" si="593"/>
        <v>LSL_Commercial</v>
      </c>
      <c r="E1281" s="70" t="s">
        <v>15</v>
      </c>
      <c r="F1281" s="71" t="s">
        <v>41</v>
      </c>
      <c r="G1281" s="88">
        <f t="shared" si="594"/>
        <v>176</v>
      </c>
      <c r="H1281" s="72">
        <v>704</v>
      </c>
      <c r="I1281" s="88">
        <f t="shared" si="595"/>
        <v>72336000</v>
      </c>
      <c r="J1281" s="92">
        <f t="shared" si="596"/>
        <v>289344000</v>
      </c>
      <c r="K1281" s="67">
        <v>3</v>
      </c>
      <c r="L1281" s="68">
        <v>68</v>
      </c>
      <c r="M1281" s="68">
        <v>190</v>
      </c>
      <c r="N1281" s="68">
        <v>87</v>
      </c>
      <c r="O1281" s="69">
        <v>17</v>
      </c>
      <c r="P1281" s="67">
        <v>76162</v>
      </c>
      <c r="Q1281" s="68">
        <v>197714</v>
      </c>
      <c r="R1281" s="68">
        <v>277329</v>
      </c>
      <c r="S1281" s="68">
        <v>264355</v>
      </c>
      <c r="T1281" s="69">
        <v>99610</v>
      </c>
      <c r="U1281" s="102">
        <f t="shared" si="575"/>
        <v>25387.333333333332</v>
      </c>
      <c r="V1281" s="103">
        <f t="shared" si="576"/>
        <v>2907.5588235294117</v>
      </c>
      <c r="W1281" s="103">
        <f t="shared" si="577"/>
        <v>1459.6263157894737</v>
      </c>
      <c r="X1281" s="103">
        <f t="shared" si="578"/>
        <v>3038.5632183908046</v>
      </c>
      <c r="Y1281" s="92">
        <f t="shared" si="579"/>
        <v>5859.411764705882</v>
      </c>
      <c r="Z1281" s="102">
        <f>Coverages!$C$10*G1281</f>
        <v>39600000</v>
      </c>
      <c r="AA1281" s="103">
        <f>Coverages!$C$12*G1281</f>
        <v>5280000</v>
      </c>
      <c r="AB1281" s="103">
        <f>Coverages!$C$14*G1281</f>
        <v>26400000</v>
      </c>
      <c r="AC1281" s="103">
        <f>Coverages!$C$16*G1281</f>
        <v>528000</v>
      </c>
      <c r="AD1281" s="92">
        <f>Coverages!$C$18*G1281</f>
        <v>528000</v>
      </c>
      <c r="AE1281" s="106">
        <f t="shared" si="597"/>
        <v>1.7045454545454544E-2</v>
      </c>
      <c r="AF1281" s="107">
        <f t="shared" si="580"/>
        <v>0.38636363636363635</v>
      </c>
      <c r="AG1281" s="107">
        <f t="shared" si="581"/>
        <v>1.0795454545454546</v>
      </c>
      <c r="AH1281" s="107">
        <f t="shared" si="582"/>
        <v>0.49431818181818182</v>
      </c>
      <c r="AI1281" s="108">
        <f t="shared" si="583"/>
        <v>9.6590909090909088E-2</v>
      </c>
      <c r="AJ1281" s="106">
        <f t="shared" si="604"/>
        <v>3.9779179336612687E-2</v>
      </c>
      <c r="AK1281" s="107">
        <f t="shared" si="598"/>
        <v>0.47188079316473741</v>
      </c>
      <c r="AL1281" s="107">
        <f t="shared" si="599"/>
        <v>1.131012322239658</v>
      </c>
      <c r="AM1281" s="107">
        <f t="shared" si="600"/>
        <v>0.58212769085838767</v>
      </c>
      <c r="AN1281" s="108">
        <f t="shared" si="601"/>
        <v>0.1484721006684798</v>
      </c>
      <c r="AO1281" s="102">
        <f t="shared" si="602"/>
        <v>432.73863636363637</v>
      </c>
      <c r="AP1281" s="103">
        <f t="shared" si="584"/>
        <v>1123.375</v>
      </c>
      <c r="AQ1281" s="103">
        <f t="shared" si="585"/>
        <v>1575.7329545454545</v>
      </c>
      <c r="AR1281" s="103">
        <f t="shared" si="586"/>
        <v>1502.0170454545455</v>
      </c>
      <c r="AS1281" s="92">
        <f t="shared" si="587"/>
        <v>565.96590909090912</v>
      </c>
      <c r="AT1281" s="102">
        <f t="shared" si="603"/>
        <v>434.1060209709978</v>
      </c>
      <c r="AU1281" s="103">
        <f t="shared" si="588"/>
        <v>1126.9246846230385</v>
      </c>
      <c r="AV1281" s="103">
        <f t="shared" si="589"/>
        <v>1580.7120176710939</v>
      </c>
      <c r="AW1281" s="103">
        <f t="shared" si="590"/>
        <v>1506.7631781438004</v>
      </c>
      <c r="AX1281" s="92">
        <f t="shared" si="591"/>
        <v>567.75427048818437</v>
      </c>
    </row>
    <row r="1282" spans="1:50" x14ac:dyDescent="0.2">
      <c r="A1282" s="85" t="str">
        <f t="shared" si="592"/>
        <v>2010_4</v>
      </c>
      <c r="B1282" s="59">
        <v>2010</v>
      </c>
      <c r="C1282" s="59">
        <v>4</v>
      </c>
      <c r="D1282" s="83" t="str">
        <f t="shared" si="593"/>
        <v>MYA_Commercial</v>
      </c>
      <c r="E1282" s="70" t="s">
        <v>16</v>
      </c>
      <c r="F1282" s="71" t="s">
        <v>41</v>
      </c>
      <c r="G1282" s="88">
        <f t="shared" si="594"/>
        <v>193.25</v>
      </c>
      <c r="H1282" s="72">
        <v>773</v>
      </c>
      <c r="I1282" s="88">
        <f t="shared" si="595"/>
        <v>79425750</v>
      </c>
      <c r="J1282" s="92">
        <f t="shared" si="596"/>
        <v>317703000</v>
      </c>
      <c r="K1282" s="67">
        <v>17</v>
      </c>
      <c r="L1282" s="68">
        <v>118</v>
      </c>
      <c r="M1282" s="68">
        <v>57</v>
      </c>
      <c r="N1282" s="68">
        <v>268</v>
      </c>
      <c r="O1282" s="69">
        <v>23</v>
      </c>
      <c r="P1282" s="67">
        <v>183978</v>
      </c>
      <c r="Q1282" s="68">
        <v>372464</v>
      </c>
      <c r="R1282" s="68">
        <v>54181</v>
      </c>
      <c r="S1282" s="68">
        <v>798126</v>
      </c>
      <c r="T1282" s="69">
        <v>94174</v>
      </c>
      <c r="U1282" s="102">
        <f t="shared" si="575"/>
        <v>10822.235294117647</v>
      </c>
      <c r="V1282" s="103">
        <f t="shared" si="576"/>
        <v>3156.4745762711864</v>
      </c>
      <c r="W1282" s="103">
        <f t="shared" si="577"/>
        <v>950.54385964912285</v>
      </c>
      <c r="X1282" s="103">
        <f t="shared" si="578"/>
        <v>2978.0820895522388</v>
      </c>
      <c r="Y1282" s="92">
        <f t="shared" si="579"/>
        <v>4094.521739130435</v>
      </c>
      <c r="Z1282" s="102">
        <f>Coverages!$C$10*G1282</f>
        <v>43481250</v>
      </c>
      <c r="AA1282" s="103">
        <f>Coverages!$C$12*G1282</f>
        <v>5797500</v>
      </c>
      <c r="AB1282" s="103">
        <f>Coverages!$C$14*G1282</f>
        <v>28987500</v>
      </c>
      <c r="AC1282" s="103">
        <f>Coverages!$C$16*G1282</f>
        <v>579750</v>
      </c>
      <c r="AD1282" s="92">
        <f>Coverages!$C$18*G1282</f>
        <v>579750</v>
      </c>
      <c r="AE1282" s="106">
        <f t="shared" si="597"/>
        <v>8.7968952134540757E-2</v>
      </c>
      <c r="AF1282" s="107">
        <f t="shared" si="580"/>
        <v>0.610608020698577</v>
      </c>
      <c r="AG1282" s="107">
        <f t="shared" si="581"/>
        <v>0.29495472186287192</v>
      </c>
      <c r="AH1282" s="107">
        <f t="shared" si="582"/>
        <v>1.3868046571798189</v>
      </c>
      <c r="AI1282" s="108">
        <f t="shared" si="583"/>
        <v>0.11901681759379043</v>
      </c>
      <c r="AJ1282" s="106">
        <f t="shared" si="604"/>
        <v>0.13544403054120099</v>
      </c>
      <c r="AK1282" s="107">
        <f t="shared" si="598"/>
        <v>0.69233603042385816</v>
      </c>
      <c r="AL1282" s="107">
        <f t="shared" si="599"/>
        <v>0.3713879760764075</v>
      </c>
      <c r="AM1282" s="107">
        <f t="shared" si="600"/>
        <v>1.5095626171708121</v>
      </c>
      <c r="AN1282" s="108">
        <f t="shared" si="601"/>
        <v>0.17328985722018303</v>
      </c>
      <c r="AO1282" s="102">
        <f t="shared" si="602"/>
        <v>952.02069857697279</v>
      </c>
      <c r="AP1282" s="103">
        <f t="shared" si="584"/>
        <v>1927.3686934023285</v>
      </c>
      <c r="AQ1282" s="103">
        <f t="shared" si="585"/>
        <v>280.36739974126777</v>
      </c>
      <c r="AR1282" s="103">
        <f t="shared" si="586"/>
        <v>4130.0181112548516</v>
      </c>
      <c r="AS1282" s="92">
        <f t="shared" si="587"/>
        <v>487.31694695989648</v>
      </c>
      <c r="AT1282" s="102">
        <f t="shared" si="603"/>
        <v>955.02893112136189</v>
      </c>
      <c r="AU1282" s="103">
        <f t="shared" si="588"/>
        <v>1933.4588690016574</v>
      </c>
      <c r="AV1282" s="103">
        <f t="shared" si="589"/>
        <v>281.25331570669596</v>
      </c>
      <c r="AW1282" s="103">
        <f t="shared" si="590"/>
        <v>4143.0683053417697</v>
      </c>
      <c r="AX1282" s="92">
        <f t="shared" si="591"/>
        <v>488.85679026526611</v>
      </c>
    </row>
    <row r="1283" spans="1:50" x14ac:dyDescent="0.2">
      <c r="A1283" s="85" t="str">
        <f t="shared" si="592"/>
        <v>2010_4</v>
      </c>
      <c r="B1283" s="59">
        <v>2010</v>
      </c>
      <c r="C1283" s="59">
        <v>4</v>
      </c>
      <c r="D1283" s="83" t="str">
        <f t="shared" si="593"/>
        <v>SMA_Commercial</v>
      </c>
      <c r="E1283" s="70" t="s">
        <v>17</v>
      </c>
      <c r="F1283" s="71" t="s">
        <v>41</v>
      </c>
      <c r="G1283" s="88">
        <f t="shared" si="594"/>
        <v>1326</v>
      </c>
      <c r="H1283" s="72">
        <v>5304</v>
      </c>
      <c r="I1283" s="88">
        <f t="shared" si="595"/>
        <v>544986000</v>
      </c>
      <c r="J1283" s="92">
        <f t="shared" si="596"/>
        <v>2179944000</v>
      </c>
      <c r="K1283" s="67">
        <v>35</v>
      </c>
      <c r="L1283" s="68">
        <v>567</v>
      </c>
      <c r="M1283" s="68">
        <v>955</v>
      </c>
      <c r="N1283" s="68">
        <v>712</v>
      </c>
      <c r="O1283" s="69">
        <v>124</v>
      </c>
      <c r="P1283" s="67">
        <v>638435</v>
      </c>
      <c r="Q1283" s="68">
        <v>2011679</v>
      </c>
      <c r="R1283" s="68">
        <v>810526</v>
      </c>
      <c r="S1283" s="68">
        <v>2322213</v>
      </c>
      <c r="T1283" s="69">
        <v>554206</v>
      </c>
      <c r="U1283" s="102">
        <f t="shared" si="575"/>
        <v>18241</v>
      </c>
      <c r="V1283" s="103">
        <f t="shared" si="576"/>
        <v>3547.9347442680778</v>
      </c>
      <c r="W1283" s="103">
        <f t="shared" si="577"/>
        <v>848.71832460732981</v>
      </c>
      <c r="X1283" s="103">
        <f t="shared" si="578"/>
        <v>3261.5351123595506</v>
      </c>
      <c r="Y1283" s="92">
        <f t="shared" si="579"/>
        <v>4469.4032258064517</v>
      </c>
      <c r="Z1283" s="102">
        <f>Coverages!$C$10*G1283</f>
        <v>298350000</v>
      </c>
      <c r="AA1283" s="103">
        <f>Coverages!$C$12*G1283</f>
        <v>39780000</v>
      </c>
      <c r="AB1283" s="103">
        <f>Coverages!$C$14*G1283</f>
        <v>198900000</v>
      </c>
      <c r="AC1283" s="103">
        <f>Coverages!$C$16*G1283</f>
        <v>3978000</v>
      </c>
      <c r="AD1283" s="92">
        <f>Coverages!$C$18*G1283</f>
        <v>3978000</v>
      </c>
      <c r="AE1283" s="106">
        <f t="shared" si="597"/>
        <v>2.6395173453996983E-2</v>
      </c>
      <c r="AF1283" s="107">
        <f t="shared" si="580"/>
        <v>0.42760180995475111</v>
      </c>
      <c r="AG1283" s="107">
        <f t="shared" si="581"/>
        <v>0.72021116138763197</v>
      </c>
      <c r="AH1283" s="107">
        <f t="shared" si="582"/>
        <v>0.53695324283559576</v>
      </c>
      <c r="AI1283" s="108">
        <f t="shared" si="583"/>
        <v>9.3514328808446456E-2</v>
      </c>
      <c r="AJ1283" s="106">
        <f t="shared" si="604"/>
        <v>3.6652584945230701E-2</v>
      </c>
      <c r="AK1283" s="107">
        <f t="shared" si="598"/>
        <v>0.45925759238126573</v>
      </c>
      <c r="AL1283" s="107">
        <f t="shared" si="599"/>
        <v>0.74893412681767868</v>
      </c>
      <c r="AM1283" s="107">
        <f t="shared" si="600"/>
        <v>0.56885868864409395</v>
      </c>
      <c r="AN1283" s="108">
        <f t="shared" si="601"/>
        <v>0.11214393657986471</v>
      </c>
      <c r="AO1283" s="102">
        <f t="shared" si="602"/>
        <v>481.47435897435895</v>
      </c>
      <c r="AP1283" s="103">
        <f t="shared" si="584"/>
        <v>1517.103318250377</v>
      </c>
      <c r="AQ1283" s="103">
        <f t="shared" si="585"/>
        <v>611.25641025641028</v>
      </c>
      <c r="AR1283" s="103">
        <f t="shared" si="586"/>
        <v>1751.2918552036199</v>
      </c>
      <c r="AS1283" s="92">
        <f t="shared" si="587"/>
        <v>417.9532428355958</v>
      </c>
      <c r="AT1283" s="102">
        <f t="shared" si="603"/>
        <v>482.99574063982118</v>
      </c>
      <c r="AU1283" s="103">
        <f t="shared" si="588"/>
        <v>1521.8971211393091</v>
      </c>
      <c r="AV1283" s="103">
        <f t="shared" si="589"/>
        <v>613.18788236520822</v>
      </c>
      <c r="AW1283" s="103">
        <f t="shared" si="590"/>
        <v>1756.8256562663719</v>
      </c>
      <c r="AX1283" s="92">
        <f t="shared" si="591"/>
        <v>419.27390797345504</v>
      </c>
    </row>
    <row r="1284" spans="1:50" x14ac:dyDescent="0.2">
      <c r="A1284" s="85" t="str">
        <f t="shared" si="592"/>
        <v>2010_4</v>
      </c>
      <c r="B1284" s="59">
        <v>2010</v>
      </c>
      <c r="C1284" s="59">
        <v>4</v>
      </c>
      <c r="D1284" s="83" t="str">
        <f t="shared" si="593"/>
        <v>MSL_Commercial</v>
      </c>
      <c r="E1284" s="70" t="s">
        <v>18</v>
      </c>
      <c r="F1284" s="71" t="s">
        <v>41</v>
      </c>
      <c r="G1284" s="88">
        <f t="shared" si="594"/>
        <v>579.75</v>
      </c>
      <c r="H1284" s="72">
        <v>2319</v>
      </c>
      <c r="I1284" s="88">
        <f t="shared" si="595"/>
        <v>238277250</v>
      </c>
      <c r="J1284" s="92">
        <f t="shared" si="596"/>
        <v>953109000</v>
      </c>
      <c r="K1284" s="67">
        <v>24</v>
      </c>
      <c r="L1284" s="68">
        <v>226</v>
      </c>
      <c r="M1284" s="68">
        <v>445</v>
      </c>
      <c r="N1284" s="68">
        <v>281</v>
      </c>
      <c r="O1284" s="69">
        <v>73</v>
      </c>
      <c r="P1284" s="67">
        <v>500256</v>
      </c>
      <c r="Q1284" s="68">
        <v>712946</v>
      </c>
      <c r="R1284" s="68">
        <v>715615</v>
      </c>
      <c r="S1284" s="68">
        <v>983167</v>
      </c>
      <c r="T1284" s="69">
        <v>194475</v>
      </c>
      <c r="U1284" s="102">
        <f t="shared" si="575"/>
        <v>20844</v>
      </c>
      <c r="V1284" s="103">
        <f t="shared" si="576"/>
        <v>3154.6283185840707</v>
      </c>
      <c r="W1284" s="103">
        <f t="shared" si="577"/>
        <v>1608.1235955056179</v>
      </c>
      <c r="X1284" s="103">
        <f t="shared" si="578"/>
        <v>3498.8149466192172</v>
      </c>
      <c r="Y1284" s="92">
        <f t="shared" si="579"/>
        <v>2664.0410958904108</v>
      </c>
      <c r="Z1284" s="102">
        <f>Coverages!$C$10*G1284</f>
        <v>130443750</v>
      </c>
      <c r="AA1284" s="103">
        <f>Coverages!$C$12*G1284</f>
        <v>17392500</v>
      </c>
      <c r="AB1284" s="103">
        <f>Coverages!$C$14*G1284</f>
        <v>86962500</v>
      </c>
      <c r="AC1284" s="103">
        <f>Coverages!$C$16*G1284</f>
        <v>1739250</v>
      </c>
      <c r="AD1284" s="92">
        <f>Coverages!$C$18*G1284</f>
        <v>1739250</v>
      </c>
      <c r="AE1284" s="106">
        <f t="shared" si="597"/>
        <v>4.1397153945666239E-2</v>
      </c>
      <c r="AF1284" s="107">
        <f t="shared" si="580"/>
        <v>0.38982319965502371</v>
      </c>
      <c r="AG1284" s="107">
        <f t="shared" si="581"/>
        <v>0.76757222940922809</v>
      </c>
      <c r="AH1284" s="107">
        <f t="shared" si="582"/>
        <v>0.48469167744717551</v>
      </c>
      <c r="AI1284" s="108">
        <f t="shared" si="583"/>
        <v>0.12591634325140147</v>
      </c>
      <c r="AJ1284" s="106">
        <f t="shared" si="604"/>
        <v>6.0674184760687769E-2</v>
      </c>
      <c r="AK1284" s="107">
        <f t="shared" si="598"/>
        <v>0.43701833424092545</v>
      </c>
      <c r="AL1284" s="107">
        <f t="shared" si="599"/>
        <v>0.80844547996055593</v>
      </c>
      <c r="AM1284" s="107">
        <f t="shared" si="600"/>
        <v>0.53305341567703002</v>
      </c>
      <c r="AN1284" s="108">
        <f t="shared" si="601"/>
        <v>0.15801989580925468</v>
      </c>
      <c r="AO1284" s="102">
        <f t="shared" si="602"/>
        <v>862.88227684346703</v>
      </c>
      <c r="AP1284" s="103">
        <f t="shared" si="584"/>
        <v>1229.74730487279</v>
      </c>
      <c r="AQ1284" s="103">
        <f t="shared" si="585"/>
        <v>1234.351013367831</v>
      </c>
      <c r="AR1284" s="103">
        <f t="shared" si="586"/>
        <v>1695.8464855541181</v>
      </c>
      <c r="AS1284" s="92">
        <f t="shared" si="587"/>
        <v>335.44631306597671</v>
      </c>
      <c r="AT1284" s="102">
        <f t="shared" si="603"/>
        <v>865.60884628786778</v>
      </c>
      <c r="AU1284" s="103">
        <f t="shared" si="588"/>
        <v>1233.6331088993438</v>
      </c>
      <c r="AV1284" s="103">
        <f t="shared" si="589"/>
        <v>1238.2513643740256</v>
      </c>
      <c r="AW1284" s="103">
        <f t="shared" si="590"/>
        <v>1701.2050881514747</v>
      </c>
      <c r="AX1284" s="92">
        <f t="shared" si="591"/>
        <v>336.5062695536547</v>
      </c>
    </row>
    <row r="1285" spans="1:50" x14ac:dyDescent="0.2">
      <c r="A1285" s="85" t="str">
        <f t="shared" si="592"/>
        <v>2010_4</v>
      </c>
      <c r="B1285" s="59">
        <v>2010</v>
      </c>
      <c r="C1285" s="59">
        <v>4</v>
      </c>
      <c r="D1285" s="83" t="str">
        <f t="shared" si="593"/>
        <v>LYL_Commercial</v>
      </c>
      <c r="E1285" s="70" t="s">
        <v>19</v>
      </c>
      <c r="F1285" s="71" t="s">
        <v>41</v>
      </c>
      <c r="G1285" s="88">
        <f t="shared" si="594"/>
        <v>214.25</v>
      </c>
      <c r="H1285" s="72">
        <v>857</v>
      </c>
      <c r="I1285" s="88">
        <f t="shared" si="595"/>
        <v>88056750</v>
      </c>
      <c r="J1285" s="92">
        <f t="shared" si="596"/>
        <v>352227000</v>
      </c>
      <c r="K1285" s="67">
        <v>21</v>
      </c>
      <c r="L1285" s="68">
        <v>94</v>
      </c>
      <c r="M1285" s="68">
        <v>203</v>
      </c>
      <c r="N1285" s="68">
        <v>127</v>
      </c>
      <c r="O1285" s="69">
        <v>43</v>
      </c>
      <c r="P1285" s="67">
        <v>397258</v>
      </c>
      <c r="Q1285" s="68">
        <v>274972</v>
      </c>
      <c r="R1285" s="68">
        <v>311774</v>
      </c>
      <c r="S1285" s="68">
        <v>435375</v>
      </c>
      <c r="T1285" s="69">
        <v>210773</v>
      </c>
      <c r="U1285" s="102">
        <f t="shared" si="575"/>
        <v>18917.047619047618</v>
      </c>
      <c r="V1285" s="103">
        <f t="shared" si="576"/>
        <v>2925.2340425531916</v>
      </c>
      <c r="W1285" s="103">
        <f t="shared" si="577"/>
        <v>1535.8325123152708</v>
      </c>
      <c r="X1285" s="103">
        <f t="shared" si="578"/>
        <v>3428.1496062992128</v>
      </c>
      <c r="Y1285" s="92">
        <f t="shared" si="579"/>
        <v>4901.6976744186049</v>
      </c>
      <c r="Z1285" s="102">
        <f>Coverages!$C$10*G1285</f>
        <v>48206250</v>
      </c>
      <c r="AA1285" s="103">
        <f>Coverages!$C$12*G1285</f>
        <v>6427500</v>
      </c>
      <c r="AB1285" s="103">
        <f>Coverages!$C$14*G1285</f>
        <v>32137500</v>
      </c>
      <c r="AC1285" s="103">
        <f>Coverages!$C$16*G1285</f>
        <v>642750</v>
      </c>
      <c r="AD1285" s="92">
        <f>Coverages!$C$18*G1285</f>
        <v>642750</v>
      </c>
      <c r="AE1285" s="106">
        <f t="shared" si="597"/>
        <v>9.8016336056009332E-2</v>
      </c>
      <c r="AF1285" s="107">
        <f t="shared" si="580"/>
        <v>0.43873978996499419</v>
      </c>
      <c r="AG1285" s="107">
        <f t="shared" si="581"/>
        <v>0.94749124854142353</v>
      </c>
      <c r="AH1285" s="107">
        <f t="shared" si="582"/>
        <v>0.5927654609101517</v>
      </c>
      <c r="AI1285" s="108">
        <f t="shared" si="583"/>
        <v>0.20070011668611434</v>
      </c>
      <c r="AJ1285" s="106">
        <f t="shared" si="604"/>
        <v>0.14534716097872574</v>
      </c>
      <c r="AK1285" s="107">
        <f t="shared" si="598"/>
        <v>0.51773143248390052</v>
      </c>
      <c r="AL1285" s="107">
        <f t="shared" si="599"/>
        <v>0.98299702016417212</v>
      </c>
      <c r="AM1285" s="107">
        <f t="shared" si="600"/>
        <v>0.67097491481072991</v>
      </c>
      <c r="AN1285" s="108">
        <f t="shared" si="601"/>
        <v>0.26445657633691178</v>
      </c>
      <c r="AO1285" s="102">
        <f t="shared" si="602"/>
        <v>1854.1796966161028</v>
      </c>
      <c r="AP1285" s="103">
        <f t="shared" si="584"/>
        <v>1283.4165694282381</v>
      </c>
      <c r="AQ1285" s="103">
        <f t="shared" si="585"/>
        <v>1455.1878646441073</v>
      </c>
      <c r="AR1285" s="103">
        <f t="shared" si="586"/>
        <v>2032.0886814469079</v>
      </c>
      <c r="AS1285" s="92">
        <f t="shared" si="587"/>
        <v>983.77129521586926</v>
      </c>
      <c r="AT1285" s="102">
        <f t="shared" si="603"/>
        <v>1860.0386067373254</v>
      </c>
      <c r="AU1285" s="103">
        <f t="shared" si="588"/>
        <v>1287.4719597132741</v>
      </c>
      <c r="AV1285" s="103">
        <f t="shared" si="589"/>
        <v>1459.7860246412226</v>
      </c>
      <c r="AW1285" s="103">
        <f t="shared" si="590"/>
        <v>2038.5097553938826</v>
      </c>
      <c r="AX1285" s="92">
        <f t="shared" si="591"/>
        <v>986.87985454753903</v>
      </c>
    </row>
    <row r="1286" spans="1:50" x14ac:dyDescent="0.2">
      <c r="A1286" s="85" t="str">
        <f t="shared" si="592"/>
        <v>2010_4</v>
      </c>
      <c r="B1286" s="59">
        <v>2010</v>
      </c>
      <c r="C1286" s="59">
        <v>4</v>
      </c>
      <c r="D1286" s="83" t="str">
        <f t="shared" si="593"/>
        <v>LSA_Commercial</v>
      </c>
      <c r="E1286" s="70" t="s">
        <v>20</v>
      </c>
      <c r="F1286" s="71" t="s">
        <v>41</v>
      </c>
      <c r="G1286" s="88">
        <f t="shared" si="594"/>
        <v>1487.75</v>
      </c>
      <c r="H1286" s="72">
        <v>5951</v>
      </c>
      <c r="I1286" s="88">
        <f t="shared" si="595"/>
        <v>611465250</v>
      </c>
      <c r="J1286" s="92">
        <f t="shared" si="596"/>
        <v>2445861000</v>
      </c>
      <c r="K1286" s="67">
        <v>92</v>
      </c>
      <c r="L1286" s="68">
        <v>760</v>
      </c>
      <c r="M1286" s="68">
        <v>686</v>
      </c>
      <c r="N1286" s="68">
        <v>1088</v>
      </c>
      <c r="O1286" s="69">
        <v>252</v>
      </c>
      <c r="P1286" s="67">
        <v>2392327</v>
      </c>
      <c r="Q1286" s="68">
        <v>1907729</v>
      </c>
      <c r="R1286" s="68">
        <v>1192921</v>
      </c>
      <c r="S1286" s="68">
        <v>2778080</v>
      </c>
      <c r="T1286" s="69">
        <v>2029105</v>
      </c>
      <c r="U1286" s="102">
        <f t="shared" si="575"/>
        <v>26003.554347826088</v>
      </c>
      <c r="V1286" s="103">
        <f t="shared" si="576"/>
        <v>2510.1697368421051</v>
      </c>
      <c r="W1286" s="103">
        <f t="shared" si="577"/>
        <v>1738.9518950437318</v>
      </c>
      <c r="X1286" s="103">
        <f t="shared" si="578"/>
        <v>2553.3823529411766</v>
      </c>
      <c r="Y1286" s="92">
        <f t="shared" si="579"/>
        <v>8052.0039682539682</v>
      </c>
      <c r="Z1286" s="102">
        <f>Coverages!$C$10*G1286</f>
        <v>334743750</v>
      </c>
      <c r="AA1286" s="103">
        <f>Coverages!$C$12*G1286</f>
        <v>44632500</v>
      </c>
      <c r="AB1286" s="103">
        <f>Coverages!$C$14*G1286</f>
        <v>223162500</v>
      </c>
      <c r="AC1286" s="103">
        <f>Coverages!$C$16*G1286</f>
        <v>4463250</v>
      </c>
      <c r="AD1286" s="92">
        <f>Coverages!$C$18*G1286</f>
        <v>4463250</v>
      </c>
      <c r="AE1286" s="106">
        <f t="shared" si="597"/>
        <v>6.1838346496387163E-2</v>
      </c>
      <c r="AF1286" s="107">
        <f t="shared" si="580"/>
        <v>0.51083851453537221</v>
      </c>
      <c r="AG1286" s="107">
        <f t="shared" si="581"/>
        <v>0.46109897496219121</v>
      </c>
      <c r="AH1286" s="107">
        <f t="shared" si="582"/>
        <v>0.73130566291379595</v>
      </c>
      <c r="AI1286" s="108">
        <f t="shared" si="583"/>
        <v>0.16938329692488657</v>
      </c>
      <c r="AJ1286" s="106">
        <f t="shared" si="604"/>
        <v>7.6388203147213132E-2</v>
      </c>
      <c r="AK1286" s="107">
        <f t="shared" si="598"/>
        <v>0.5410351729194649</v>
      </c>
      <c r="AL1286" s="107">
        <f t="shared" si="599"/>
        <v>0.49121117763225863</v>
      </c>
      <c r="AM1286" s="107">
        <f t="shared" si="600"/>
        <v>0.75808314062637339</v>
      </c>
      <c r="AN1286" s="108">
        <f t="shared" si="601"/>
        <v>0.19204155727065989</v>
      </c>
      <c r="AO1286" s="102">
        <f t="shared" si="602"/>
        <v>1608.0168038985043</v>
      </c>
      <c r="AP1286" s="103">
        <f t="shared" si="584"/>
        <v>1282.2913796000671</v>
      </c>
      <c r="AQ1286" s="103">
        <f t="shared" si="585"/>
        <v>801.82893631322463</v>
      </c>
      <c r="AR1286" s="103">
        <f t="shared" si="586"/>
        <v>1867.3029742900353</v>
      </c>
      <c r="AS1286" s="92">
        <f t="shared" si="587"/>
        <v>1363.8749789951269</v>
      </c>
      <c r="AT1286" s="102">
        <f t="shared" si="603"/>
        <v>1613.0978788043783</v>
      </c>
      <c r="AU1286" s="103">
        <f t="shared" si="588"/>
        <v>1286.3432144659143</v>
      </c>
      <c r="AV1286" s="103">
        <f t="shared" si="589"/>
        <v>804.36258700470205</v>
      </c>
      <c r="AW1286" s="103">
        <f t="shared" si="590"/>
        <v>1873.2033518615422</v>
      </c>
      <c r="AX1286" s="92">
        <f t="shared" si="591"/>
        <v>1368.1846049354283</v>
      </c>
    </row>
    <row r="1287" spans="1:50" x14ac:dyDescent="0.2">
      <c r="A1287" s="85" t="str">
        <f t="shared" si="592"/>
        <v>2010_4</v>
      </c>
      <c r="B1287" s="59">
        <v>2010</v>
      </c>
      <c r="C1287" s="59">
        <v>4</v>
      </c>
      <c r="D1287" s="83" t="str">
        <f t="shared" si="593"/>
        <v>LMA_Commercial</v>
      </c>
      <c r="E1287" s="70" t="s">
        <v>21</v>
      </c>
      <c r="F1287" s="71" t="s">
        <v>41</v>
      </c>
      <c r="G1287" s="88">
        <f t="shared" si="594"/>
        <v>1364</v>
      </c>
      <c r="H1287" s="72">
        <v>5456</v>
      </c>
      <c r="I1287" s="88">
        <f t="shared" si="595"/>
        <v>560604000</v>
      </c>
      <c r="J1287" s="92">
        <f t="shared" si="596"/>
        <v>2242416000</v>
      </c>
      <c r="K1287" s="67">
        <v>175</v>
      </c>
      <c r="L1287" s="68">
        <v>598</v>
      </c>
      <c r="M1287" s="68">
        <v>1947</v>
      </c>
      <c r="N1287" s="68">
        <v>941</v>
      </c>
      <c r="O1287" s="69">
        <v>294</v>
      </c>
      <c r="P1287" s="67">
        <v>2449586</v>
      </c>
      <c r="Q1287" s="68">
        <v>1422230</v>
      </c>
      <c r="R1287" s="68">
        <v>1710271</v>
      </c>
      <c r="S1287" s="68">
        <v>3014098</v>
      </c>
      <c r="T1287" s="69">
        <v>1293189</v>
      </c>
      <c r="U1287" s="102">
        <f t="shared" si="575"/>
        <v>13997.634285714286</v>
      </c>
      <c r="V1287" s="103">
        <f t="shared" si="576"/>
        <v>2378.3110367892978</v>
      </c>
      <c r="W1287" s="103">
        <f t="shared" si="577"/>
        <v>878.41345659989724</v>
      </c>
      <c r="X1287" s="103">
        <f t="shared" si="578"/>
        <v>3203.0797024442081</v>
      </c>
      <c r="Y1287" s="92">
        <f t="shared" si="579"/>
        <v>4398.6020408163267</v>
      </c>
      <c r="Z1287" s="102">
        <f>Coverages!$C$10*G1287</f>
        <v>306900000</v>
      </c>
      <c r="AA1287" s="103">
        <f>Coverages!$C$12*G1287</f>
        <v>40920000</v>
      </c>
      <c r="AB1287" s="103">
        <f>Coverages!$C$14*G1287</f>
        <v>204600000</v>
      </c>
      <c r="AC1287" s="103">
        <f>Coverages!$C$16*G1287</f>
        <v>4092000</v>
      </c>
      <c r="AD1287" s="92">
        <f>Coverages!$C$18*G1287</f>
        <v>4092000</v>
      </c>
      <c r="AE1287" s="106">
        <f t="shared" si="597"/>
        <v>0.1282991202346041</v>
      </c>
      <c r="AF1287" s="107">
        <f t="shared" si="580"/>
        <v>0.43841642228739003</v>
      </c>
      <c r="AG1287" s="107">
        <f t="shared" si="581"/>
        <v>1.4274193548387097</v>
      </c>
      <c r="AH1287" s="107">
        <f t="shared" si="582"/>
        <v>0.68988269794721413</v>
      </c>
      <c r="AI1287" s="108">
        <f t="shared" si="583"/>
        <v>0.2155425219941349</v>
      </c>
      <c r="AJ1287" s="106">
        <f t="shared" si="604"/>
        <v>0.14939726739371301</v>
      </c>
      <c r="AK1287" s="107">
        <f t="shared" si="598"/>
        <v>0.46972038678529759</v>
      </c>
      <c r="AL1287" s="107">
        <f t="shared" si="599"/>
        <v>1.4766971897985806</v>
      </c>
      <c r="AM1287" s="107">
        <f t="shared" si="600"/>
        <v>0.71906364354556573</v>
      </c>
      <c r="AN1287" s="108">
        <f t="shared" si="601"/>
        <v>0.24148431081241756</v>
      </c>
      <c r="AO1287" s="102">
        <f t="shared" si="602"/>
        <v>1795.884164222874</v>
      </c>
      <c r="AP1287" s="103">
        <f t="shared" si="584"/>
        <v>1042.6906158357772</v>
      </c>
      <c r="AQ1287" s="103">
        <f t="shared" si="585"/>
        <v>1253.8643695014662</v>
      </c>
      <c r="AR1287" s="103">
        <f t="shared" si="586"/>
        <v>2209.7492668621699</v>
      </c>
      <c r="AS1287" s="92">
        <f t="shared" si="587"/>
        <v>948.08577712609974</v>
      </c>
      <c r="AT1287" s="102">
        <f t="shared" si="603"/>
        <v>1801.5588698220731</v>
      </c>
      <c r="AU1287" s="103">
        <f t="shared" si="588"/>
        <v>1045.9853507601069</v>
      </c>
      <c r="AV1287" s="103">
        <f t="shared" si="589"/>
        <v>1257.8263795798418</v>
      </c>
      <c r="AW1287" s="103">
        <f t="shared" si="590"/>
        <v>2216.7317197326283</v>
      </c>
      <c r="AX1287" s="92">
        <f t="shared" si="591"/>
        <v>951.08157595052262</v>
      </c>
    </row>
    <row r="1288" spans="1:50" x14ac:dyDescent="0.2">
      <c r="A1288" s="85" t="str">
        <f t="shared" si="592"/>
        <v>2010_4</v>
      </c>
      <c r="B1288" s="59">
        <v>2010</v>
      </c>
      <c r="C1288" s="59">
        <v>4</v>
      </c>
      <c r="D1288" s="83" t="str">
        <f t="shared" si="593"/>
        <v>SYL_Commercial</v>
      </c>
      <c r="E1288" s="70" t="s">
        <v>22</v>
      </c>
      <c r="F1288" s="71" t="s">
        <v>41</v>
      </c>
      <c r="G1288" s="88">
        <f t="shared" si="594"/>
        <v>189</v>
      </c>
      <c r="H1288" s="72">
        <v>756</v>
      </c>
      <c r="I1288" s="88">
        <f t="shared" si="595"/>
        <v>77679000</v>
      </c>
      <c r="J1288" s="92">
        <f t="shared" si="596"/>
        <v>310716000</v>
      </c>
      <c r="K1288" s="67">
        <v>30</v>
      </c>
      <c r="L1288" s="68">
        <v>88</v>
      </c>
      <c r="M1288" s="68">
        <v>130</v>
      </c>
      <c r="N1288" s="68">
        <v>92</v>
      </c>
      <c r="O1288" s="69">
        <v>43</v>
      </c>
      <c r="P1288" s="67">
        <v>353255</v>
      </c>
      <c r="Q1288" s="68">
        <v>241211</v>
      </c>
      <c r="R1288" s="68">
        <v>120578</v>
      </c>
      <c r="S1288" s="68">
        <v>301932</v>
      </c>
      <c r="T1288" s="69">
        <v>146531</v>
      </c>
      <c r="U1288" s="102">
        <f t="shared" si="575"/>
        <v>11775.166666666666</v>
      </c>
      <c r="V1288" s="103">
        <f t="shared" si="576"/>
        <v>2741.034090909091</v>
      </c>
      <c r="W1288" s="103">
        <f t="shared" si="577"/>
        <v>927.52307692307693</v>
      </c>
      <c r="X1288" s="103">
        <f t="shared" si="578"/>
        <v>3281.8695652173915</v>
      </c>
      <c r="Y1288" s="92">
        <f t="shared" si="579"/>
        <v>3407.6976744186045</v>
      </c>
      <c r="Z1288" s="102">
        <f>Coverages!$C$10*G1288</f>
        <v>42525000</v>
      </c>
      <c r="AA1288" s="103">
        <f>Coverages!$C$12*G1288</f>
        <v>5670000</v>
      </c>
      <c r="AB1288" s="103">
        <f>Coverages!$C$14*G1288</f>
        <v>28350000</v>
      </c>
      <c r="AC1288" s="103">
        <f>Coverages!$C$16*G1288</f>
        <v>567000</v>
      </c>
      <c r="AD1288" s="92">
        <f>Coverages!$C$18*G1288</f>
        <v>567000</v>
      </c>
      <c r="AE1288" s="106">
        <f t="shared" si="597"/>
        <v>0.15873015873015872</v>
      </c>
      <c r="AF1288" s="107">
        <f t="shared" si="580"/>
        <v>0.46560846560846558</v>
      </c>
      <c r="AG1288" s="107">
        <f t="shared" si="581"/>
        <v>0.68783068783068779</v>
      </c>
      <c r="AH1288" s="107">
        <f t="shared" si="582"/>
        <v>0.48677248677248675</v>
      </c>
      <c r="AI1288" s="108">
        <f t="shared" si="583"/>
        <v>0.2275132275132275</v>
      </c>
      <c r="AJ1288" s="106">
        <f t="shared" si="604"/>
        <v>0.2206631996273597</v>
      </c>
      <c r="AK1288" s="107">
        <f t="shared" si="598"/>
        <v>0.55014904847077539</v>
      </c>
      <c r="AL1288" s="107">
        <f t="shared" si="599"/>
        <v>0.76636526263203497</v>
      </c>
      <c r="AM1288" s="107">
        <f t="shared" si="600"/>
        <v>0.57148410841720865</v>
      </c>
      <c r="AN1288" s="108">
        <f t="shared" si="601"/>
        <v>0.29856482886527624</v>
      </c>
      <c r="AO1288" s="102">
        <f t="shared" si="602"/>
        <v>1869.0740740740741</v>
      </c>
      <c r="AP1288" s="103">
        <f t="shared" si="584"/>
        <v>1276.2486772486773</v>
      </c>
      <c r="AQ1288" s="103">
        <f t="shared" si="585"/>
        <v>637.97883597883595</v>
      </c>
      <c r="AR1288" s="103">
        <f t="shared" si="586"/>
        <v>1597.5238095238096</v>
      </c>
      <c r="AS1288" s="92">
        <f t="shared" si="587"/>
        <v>775.2962962962963</v>
      </c>
      <c r="AT1288" s="102">
        <f t="shared" si="603"/>
        <v>1874.9800480365184</v>
      </c>
      <c r="AU1288" s="103">
        <f t="shared" si="588"/>
        <v>1280.2814181453527</v>
      </c>
      <c r="AV1288" s="103">
        <f t="shared" si="589"/>
        <v>639.99474666217691</v>
      </c>
      <c r="AW1288" s="103">
        <f t="shared" si="590"/>
        <v>1602.5717282522883</v>
      </c>
      <c r="AX1288" s="92">
        <f t="shared" si="591"/>
        <v>777.74610810558681</v>
      </c>
    </row>
    <row r="1289" spans="1:50" x14ac:dyDescent="0.2">
      <c r="A1289" s="85" t="str">
        <f t="shared" si="592"/>
        <v>2010_4</v>
      </c>
      <c r="B1289" s="59">
        <v>2010</v>
      </c>
      <c r="C1289" s="59">
        <v>4</v>
      </c>
      <c r="D1289" s="83" t="str">
        <f t="shared" si="593"/>
        <v>MYL_Commercial</v>
      </c>
      <c r="E1289" s="70" t="s">
        <v>23</v>
      </c>
      <c r="F1289" s="71" t="s">
        <v>41</v>
      </c>
      <c r="G1289" s="88">
        <f t="shared" si="594"/>
        <v>130</v>
      </c>
      <c r="H1289" s="72">
        <v>520</v>
      </c>
      <c r="I1289" s="88">
        <f t="shared" si="595"/>
        <v>53430000</v>
      </c>
      <c r="J1289" s="92">
        <f t="shared" si="596"/>
        <v>213720000</v>
      </c>
      <c r="K1289" s="67">
        <v>20</v>
      </c>
      <c r="L1289" s="68">
        <v>68</v>
      </c>
      <c r="M1289" s="68">
        <v>134</v>
      </c>
      <c r="N1289" s="68">
        <v>80</v>
      </c>
      <c r="O1289" s="69">
        <v>22</v>
      </c>
      <c r="P1289" s="67">
        <v>295716</v>
      </c>
      <c r="Q1289" s="68">
        <v>195016</v>
      </c>
      <c r="R1289" s="68">
        <v>97009</v>
      </c>
      <c r="S1289" s="68">
        <v>269089</v>
      </c>
      <c r="T1289" s="69">
        <v>90980</v>
      </c>
      <c r="U1289" s="102">
        <f t="shared" si="575"/>
        <v>14785.8</v>
      </c>
      <c r="V1289" s="103">
        <f t="shared" si="576"/>
        <v>2867.8823529411766</v>
      </c>
      <c r="W1289" s="103">
        <f t="shared" si="577"/>
        <v>723.94776119402979</v>
      </c>
      <c r="X1289" s="103">
        <f t="shared" si="578"/>
        <v>3363.6125000000002</v>
      </c>
      <c r="Y1289" s="92">
        <f t="shared" si="579"/>
        <v>4135.454545454545</v>
      </c>
      <c r="Z1289" s="102">
        <f>Coverages!$C$10*G1289</f>
        <v>29250000</v>
      </c>
      <c r="AA1289" s="103">
        <f>Coverages!$C$12*G1289</f>
        <v>3900000</v>
      </c>
      <c r="AB1289" s="103">
        <f>Coverages!$C$14*G1289</f>
        <v>19500000</v>
      </c>
      <c r="AC1289" s="103">
        <f>Coverages!$C$16*G1289</f>
        <v>390000</v>
      </c>
      <c r="AD1289" s="92">
        <f>Coverages!$C$18*G1289</f>
        <v>390000</v>
      </c>
      <c r="AE1289" s="106">
        <f t="shared" si="597"/>
        <v>0.15384615384615385</v>
      </c>
      <c r="AF1289" s="107">
        <f t="shared" si="580"/>
        <v>0.52307692307692311</v>
      </c>
      <c r="AG1289" s="107">
        <f t="shared" si="581"/>
        <v>1.0307692307692307</v>
      </c>
      <c r="AH1289" s="107">
        <f t="shared" si="582"/>
        <v>0.61538461538461542</v>
      </c>
      <c r="AI1289" s="108">
        <f t="shared" si="583"/>
        <v>0.16923076923076924</v>
      </c>
      <c r="AJ1289" s="106">
        <f t="shared" si="604"/>
        <v>0.22757751185820541</v>
      </c>
      <c r="AK1289" s="107">
        <f t="shared" si="598"/>
        <v>0.62514529645863404</v>
      </c>
      <c r="AL1289" s="107">
        <f t="shared" si="599"/>
        <v>1.0671626857921122</v>
      </c>
      <c r="AM1289" s="107">
        <f t="shared" si="600"/>
        <v>0.71480395824652188</v>
      </c>
      <c r="AN1289" s="108">
        <f t="shared" si="601"/>
        <v>0.24585464414352359</v>
      </c>
      <c r="AO1289" s="102">
        <f t="shared" si="602"/>
        <v>2274.7384615384617</v>
      </c>
      <c r="AP1289" s="103">
        <f t="shared" si="584"/>
        <v>1500.123076923077</v>
      </c>
      <c r="AQ1289" s="103">
        <f t="shared" si="585"/>
        <v>746.22307692307697</v>
      </c>
      <c r="AR1289" s="103">
        <f t="shared" si="586"/>
        <v>2069.9153846153845</v>
      </c>
      <c r="AS1289" s="92">
        <f t="shared" si="587"/>
        <v>699.84615384615381</v>
      </c>
      <c r="AT1289" s="102">
        <f t="shared" si="603"/>
        <v>2281.9262698289767</v>
      </c>
      <c r="AU1289" s="103">
        <f t="shared" si="588"/>
        <v>1504.8632249758814</v>
      </c>
      <c r="AV1289" s="103">
        <f t="shared" si="589"/>
        <v>748.5810220273479</v>
      </c>
      <c r="AW1289" s="103">
        <f t="shared" si="590"/>
        <v>2076.4559848706513</v>
      </c>
      <c r="AX1289" s="92">
        <f t="shared" si="591"/>
        <v>702.05755532010539</v>
      </c>
    </row>
    <row r="1290" spans="1:50" x14ac:dyDescent="0.2">
      <c r="A1290" s="85" t="str">
        <f t="shared" si="592"/>
        <v>2010_4</v>
      </c>
      <c r="B1290" s="59">
        <v>2010</v>
      </c>
      <c r="C1290" s="59">
        <v>4</v>
      </c>
      <c r="D1290" s="83" t="str">
        <f t="shared" si="593"/>
        <v>MYH_Commercial</v>
      </c>
      <c r="E1290" s="70" t="s">
        <v>24</v>
      </c>
      <c r="F1290" s="71" t="s">
        <v>41</v>
      </c>
      <c r="G1290" s="88">
        <f t="shared" si="594"/>
        <v>337.75</v>
      </c>
      <c r="H1290" s="72">
        <v>1351</v>
      </c>
      <c r="I1290" s="88">
        <f t="shared" si="595"/>
        <v>138815250</v>
      </c>
      <c r="J1290" s="92">
        <f t="shared" si="596"/>
        <v>555261000</v>
      </c>
      <c r="K1290" s="67">
        <v>44</v>
      </c>
      <c r="L1290" s="68">
        <v>161</v>
      </c>
      <c r="M1290" s="68">
        <v>140</v>
      </c>
      <c r="N1290" s="68">
        <v>341</v>
      </c>
      <c r="O1290" s="69">
        <v>38</v>
      </c>
      <c r="P1290" s="67">
        <v>859635</v>
      </c>
      <c r="Q1290" s="68">
        <v>676106</v>
      </c>
      <c r="R1290" s="68">
        <v>158893</v>
      </c>
      <c r="S1290" s="68">
        <v>1103730</v>
      </c>
      <c r="T1290" s="69">
        <v>171700</v>
      </c>
      <c r="U1290" s="102">
        <f t="shared" si="575"/>
        <v>19537.159090909092</v>
      </c>
      <c r="V1290" s="103">
        <f t="shared" si="576"/>
        <v>4199.4161490683227</v>
      </c>
      <c r="W1290" s="103">
        <f t="shared" si="577"/>
        <v>1134.95</v>
      </c>
      <c r="X1290" s="103">
        <f t="shared" si="578"/>
        <v>3236.7448680351904</v>
      </c>
      <c r="Y1290" s="92">
        <f t="shared" si="579"/>
        <v>4518.4210526315792</v>
      </c>
      <c r="Z1290" s="102">
        <f>Coverages!$C$10*G1290</f>
        <v>75993750</v>
      </c>
      <c r="AA1290" s="103">
        <f>Coverages!$C$12*G1290</f>
        <v>10132500</v>
      </c>
      <c r="AB1290" s="103">
        <f>Coverages!$C$14*G1290</f>
        <v>50662500</v>
      </c>
      <c r="AC1290" s="103">
        <f>Coverages!$C$16*G1290</f>
        <v>1013250</v>
      </c>
      <c r="AD1290" s="92">
        <f>Coverages!$C$18*G1290</f>
        <v>1013250</v>
      </c>
      <c r="AE1290" s="106">
        <f t="shared" si="597"/>
        <v>0.13027387120651368</v>
      </c>
      <c r="AF1290" s="107">
        <f t="shared" si="580"/>
        <v>0.47668393782383417</v>
      </c>
      <c r="AG1290" s="107">
        <f t="shared" si="581"/>
        <v>0.41450777202072536</v>
      </c>
      <c r="AH1290" s="107">
        <f t="shared" si="582"/>
        <v>1.0096225018504812</v>
      </c>
      <c r="AI1290" s="108">
        <f t="shared" si="583"/>
        <v>0.11250925240562547</v>
      </c>
      <c r="AJ1290" s="106">
        <f t="shared" si="604"/>
        <v>0.17294932622289469</v>
      </c>
      <c r="AK1290" s="107">
        <f t="shared" si="598"/>
        <v>0.54000607055124761</v>
      </c>
      <c r="AL1290" s="107">
        <f t="shared" si="599"/>
        <v>0.47696535137242529</v>
      </c>
      <c r="AM1290" s="107">
        <f t="shared" si="600"/>
        <v>1.0221188108180823</v>
      </c>
      <c r="AN1290" s="108">
        <f t="shared" si="601"/>
        <v>0.15257140480226417</v>
      </c>
      <c r="AO1290" s="102">
        <f t="shared" si="602"/>
        <v>2545.1813471502592</v>
      </c>
      <c r="AP1290" s="103">
        <f t="shared" si="584"/>
        <v>2001.7942264988897</v>
      </c>
      <c r="AQ1290" s="103">
        <f t="shared" si="585"/>
        <v>470.44559585492226</v>
      </c>
      <c r="AR1290" s="103">
        <f t="shared" si="586"/>
        <v>3267.8904515173945</v>
      </c>
      <c r="AS1290" s="92">
        <f t="shared" si="587"/>
        <v>508.36417468541822</v>
      </c>
      <c r="AT1290" s="102">
        <f t="shared" si="603"/>
        <v>2553.2237115351027</v>
      </c>
      <c r="AU1290" s="103">
        <f t="shared" si="588"/>
        <v>2008.1195748325185</v>
      </c>
      <c r="AV1290" s="103">
        <f t="shared" si="589"/>
        <v>471.93212839978253</v>
      </c>
      <c r="AW1290" s="103">
        <f t="shared" si="590"/>
        <v>3278.2164606288006</v>
      </c>
      <c r="AX1290" s="92">
        <f t="shared" si="591"/>
        <v>509.97052385091018</v>
      </c>
    </row>
    <row r="1291" spans="1:50" x14ac:dyDescent="0.2">
      <c r="A1291" s="85" t="str">
        <f t="shared" si="592"/>
        <v>2010_4</v>
      </c>
      <c r="B1291" s="59">
        <v>2010</v>
      </c>
      <c r="C1291" s="59">
        <v>4</v>
      </c>
      <c r="D1291" s="83" t="str">
        <f t="shared" si="593"/>
        <v>LML_Commercial</v>
      </c>
      <c r="E1291" s="70" t="s">
        <v>25</v>
      </c>
      <c r="F1291" s="71" t="s">
        <v>41</v>
      </c>
      <c r="G1291" s="88">
        <f t="shared" si="594"/>
        <v>1330.75</v>
      </c>
      <c r="H1291" s="72">
        <v>5323</v>
      </c>
      <c r="I1291" s="88">
        <f t="shared" si="595"/>
        <v>546938250</v>
      </c>
      <c r="J1291" s="92">
        <f t="shared" si="596"/>
        <v>2187753000</v>
      </c>
      <c r="K1291" s="67">
        <v>44</v>
      </c>
      <c r="L1291" s="68">
        <v>520</v>
      </c>
      <c r="M1291" s="68">
        <v>1959</v>
      </c>
      <c r="N1291" s="68">
        <v>657</v>
      </c>
      <c r="O1291" s="69">
        <v>215</v>
      </c>
      <c r="P1291" s="67">
        <v>652031</v>
      </c>
      <c r="Q1291" s="68">
        <v>961950</v>
      </c>
      <c r="R1291" s="68">
        <v>2085053</v>
      </c>
      <c r="S1291" s="68">
        <v>1332476</v>
      </c>
      <c r="T1291" s="69">
        <v>935355</v>
      </c>
      <c r="U1291" s="102">
        <f t="shared" ref="U1291:U1354" si="605">P1291/K1291</f>
        <v>14818.886363636364</v>
      </c>
      <c r="V1291" s="103">
        <f t="shared" ref="V1291:V1354" si="606">Q1291/L1291</f>
        <v>1849.9038461538462</v>
      </c>
      <c r="W1291" s="103">
        <f t="shared" ref="W1291:W1354" si="607">R1291/M1291</f>
        <v>1064.3455844818784</v>
      </c>
      <c r="X1291" s="103">
        <f t="shared" ref="X1291:X1354" si="608">S1291/N1291</f>
        <v>2028.1217656012177</v>
      </c>
      <c r="Y1291" s="92">
        <f t="shared" ref="Y1291:Y1354" si="609">T1291/O1291</f>
        <v>4350.4883720930229</v>
      </c>
      <c r="Z1291" s="102">
        <f>Coverages!$C$10*G1291</f>
        <v>299418750</v>
      </c>
      <c r="AA1291" s="103">
        <f>Coverages!$C$12*G1291</f>
        <v>39922500</v>
      </c>
      <c r="AB1291" s="103">
        <f>Coverages!$C$14*G1291</f>
        <v>199612500</v>
      </c>
      <c r="AC1291" s="103">
        <f>Coverages!$C$16*G1291</f>
        <v>3992250</v>
      </c>
      <c r="AD1291" s="92">
        <f>Coverages!$C$18*G1291</f>
        <v>3992250</v>
      </c>
      <c r="AE1291" s="106">
        <f t="shared" si="597"/>
        <v>3.3064061619387561E-2</v>
      </c>
      <c r="AF1291" s="107">
        <f t="shared" ref="AF1291:AF1354" si="610">L1291/$G1291</f>
        <v>0.3907570918654894</v>
      </c>
      <c r="AG1291" s="107">
        <f t="shared" ref="AG1291:AG1354" si="611">M1291/$G1291</f>
        <v>1.4721021980086417</v>
      </c>
      <c r="AH1291" s="107">
        <f t="shared" ref="AH1291:AH1354" si="612">N1291/$G1291</f>
        <v>0.49370655645312794</v>
      </c>
      <c r="AI1291" s="108">
        <f t="shared" ref="AI1291:AI1354" si="613">O1291/$G1291</f>
        <v>0.16156302836746195</v>
      </c>
      <c r="AJ1291" s="106">
        <f t="shared" si="604"/>
        <v>4.4484548926644711E-2</v>
      </c>
      <c r="AK1291" s="107">
        <f t="shared" si="598"/>
        <v>0.42192131887714857</v>
      </c>
      <c r="AL1291" s="107">
        <f t="shared" si="599"/>
        <v>1.5253491405386663</v>
      </c>
      <c r="AM1291" s="107">
        <f t="shared" si="600"/>
        <v>0.52563981833652695</v>
      </c>
      <c r="AN1291" s="108">
        <f t="shared" si="601"/>
        <v>0.1850709311749785</v>
      </c>
      <c r="AO1291" s="102">
        <f t="shared" si="602"/>
        <v>489.9725718579748</v>
      </c>
      <c r="AP1291" s="103">
        <f t="shared" ref="AP1291:AP1354" si="614">Q1291/$G1291</f>
        <v>722.86304715386063</v>
      </c>
      <c r="AQ1291" s="103">
        <f t="shared" ref="AQ1291:AQ1354" si="615">R1291/$G1291</f>
        <v>1566.8254743565658</v>
      </c>
      <c r="AR1291" s="103">
        <f t="shared" ref="AR1291:AR1354" si="616">S1291/$G1291</f>
        <v>1001.2970129626151</v>
      </c>
      <c r="AS1291" s="92">
        <f t="shared" ref="AS1291:AS1354" si="617">T1291/$G1291</f>
        <v>702.87807627277846</v>
      </c>
      <c r="AT1291" s="102">
        <f t="shared" si="603"/>
        <v>491.52080651161663</v>
      </c>
      <c r="AU1291" s="103">
        <f t="shared" ref="AU1291:AU1354" si="618">AP1291*($AJ$2171/$AE$2171)</f>
        <v>725.14717831491089</v>
      </c>
      <c r="AV1291" s="103">
        <f t="shared" ref="AV1291:AV1354" si="619">AQ1291*($AJ$2171/$AE$2171)</f>
        <v>1571.7763912750556</v>
      </c>
      <c r="AW1291" s="103">
        <f t="shared" ref="AW1291:AW1354" si="620">AR1291*($AJ$2171/$AE$2171)</f>
        <v>1004.4609507483125</v>
      </c>
      <c r="AX1291" s="92">
        <f t="shared" ref="AX1291:AX1354" si="621">AS1291*($AJ$2171/$AE$2171)</f>
        <v>705.09905813477144</v>
      </c>
    </row>
    <row r="1292" spans="1:50" x14ac:dyDescent="0.2">
      <c r="A1292" s="85" t="str">
        <f t="shared" ref="A1292:A1355" si="622">B1292&amp;"_"&amp;C1292</f>
        <v>2010_4</v>
      </c>
      <c r="B1292" s="59">
        <v>2010</v>
      </c>
      <c r="C1292" s="59">
        <v>4</v>
      </c>
      <c r="D1292" s="83" t="str">
        <f t="shared" ref="D1292:D1355" si="623">E1292&amp;"_"&amp;F1292</f>
        <v>MSA_Commercial</v>
      </c>
      <c r="E1292" s="70" t="s">
        <v>26</v>
      </c>
      <c r="F1292" s="71" t="s">
        <v>41</v>
      </c>
      <c r="G1292" s="88">
        <f t="shared" ref="G1292:G1355" si="624">H1292/4</f>
        <v>1060.5</v>
      </c>
      <c r="H1292" s="72">
        <v>4242</v>
      </c>
      <c r="I1292" s="88">
        <f t="shared" ref="I1292:I1355" si="625">SUM(Z1292:AD1292)</f>
        <v>435865500</v>
      </c>
      <c r="J1292" s="92">
        <f t="shared" ref="J1292:J1355" si="626">I1292*4</f>
        <v>1743462000</v>
      </c>
      <c r="K1292" s="67">
        <v>71</v>
      </c>
      <c r="L1292" s="68">
        <v>534</v>
      </c>
      <c r="M1292" s="68">
        <v>991</v>
      </c>
      <c r="N1292" s="68">
        <v>872</v>
      </c>
      <c r="O1292" s="69">
        <v>221</v>
      </c>
      <c r="P1292" s="67">
        <v>1454779</v>
      </c>
      <c r="Q1292" s="68">
        <v>1593719</v>
      </c>
      <c r="R1292" s="68">
        <v>1596885</v>
      </c>
      <c r="S1292" s="68">
        <v>2630129</v>
      </c>
      <c r="T1292" s="69">
        <v>806765</v>
      </c>
      <c r="U1292" s="102">
        <f t="shared" si="605"/>
        <v>20489.845070422536</v>
      </c>
      <c r="V1292" s="103">
        <f t="shared" si="606"/>
        <v>2984.492509363296</v>
      </c>
      <c r="W1292" s="103">
        <f t="shared" si="607"/>
        <v>1611.3874873864784</v>
      </c>
      <c r="X1292" s="103">
        <f t="shared" si="608"/>
        <v>3016.2029816513759</v>
      </c>
      <c r="Y1292" s="92">
        <f t="shared" si="609"/>
        <v>3650.5203619909503</v>
      </c>
      <c r="Z1292" s="102">
        <f>Coverages!$C$10*G1292</f>
        <v>238612500</v>
      </c>
      <c r="AA1292" s="103">
        <f>Coverages!$C$12*G1292</f>
        <v>31815000</v>
      </c>
      <c r="AB1292" s="103">
        <f>Coverages!$C$14*G1292</f>
        <v>159075000</v>
      </c>
      <c r="AC1292" s="103">
        <f>Coverages!$C$16*G1292</f>
        <v>3181500</v>
      </c>
      <c r="AD1292" s="92">
        <f>Coverages!$C$18*G1292</f>
        <v>3181500</v>
      </c>
      <c r="AE1292" s="106">
        <f t="shared" ref="AE1292:AE1355" si="627">K1292/$G1292</f>
        <v>6.6949552098066953E-2</v>
      </c>
      <c r="AF1292" s="107">
        <f t="shared" si="610"/>
        <v>0.50353606789250349</v>
      </c>
      <c r="AG1292" s="107">
        <f t="shared" si="611"/>
        <v>0.9344648750589345</v>
      </c>
      <c r="AH1292" s="107">
        <f t="shared" si="612"/>
        <v>0.82225365393682226</v>
      </c>
      <c r="AI1292" s="108">
        <f t="shared" si="613"/>
        <v>0.20839226779820838</v>
      </c>
      <c r="AJ1292" s="106">
        <f t="shared" si="604"/>
        <v>8.4832000696579229E-2</v>
      </c>
      <c r="AK1292" s="107">
        <f t="shared" ref="AK1292:AK1355" si="628">L1292/$G1292+2.33*(L1292*ABS(($G1292-L1292))/$G1292^3)^0.5</f>
        <v>0.53930942748098476</v>
      </c>
      <c r="AL1292" s="107">
        <f t="shared" ref="AL1292:AL1355" si="629">M1292/$G1292+2.33*(M1292*ABS(($G1292-M1292))/$G1292^3)^0.5</f>
        <v>0.9521708213003095</v>
      </c>
      <c r="AM1292" s="107">
        <f t="shared" ref="AM1292:AM1355" si="630">N1292/$G1292+2.33*(N1292*ABS(($G1292-N1292))/$G1292^3)^0.5</f>
        <v>0.8496065825150787</v>
      </c>
      <c r="AN1292" s="108">
        <f t="shared" ref="AN1292:AN1355" si="631">O1292/$G1292+2.33*(O1292*ABS(($G1292-O1292))/$G1292^3)^0.5</f>
        <v>0.23745232058365917</v>
      </c>
      <c r="AO1292" s="102">
        <f t="shared" ref="AO1292:AO1355" si="632">P1292/$G1292</f>
        <v>1371.7859500235738</v>
      </c>
      <c r="AP1292" s="103">
        <f t="shared" si="614"/>
        <v>1502.7996228194247</v>
      </c>
      <c r="AQ1292" s="103">
        <f t="shared" si="615"/>
        <v>1505.7850070721358</v>
      </c>
      <c r="AR1292" s="103">
        <f t="shared" si="616"/>
        <v>2480.0839226779822</v>
      </c>
      <c r="AS1292" s="92">
        <f t="shared" si="617"/>
        <v>760.74021687883078</v>
      </c>
      <c r="AT1292" s="102">
        <f t="shared" ref="AT1292:AT1355" si="633">AO1292*($AJ$2171/$AE$2171)</f>
        <v>1376.1205733620841</v>
      </c>
      <c r="AU1292" s="103">
        <f t="shared" si="618"/>
        <v>1507.5482283274966</v>
      </c>
      <c r="AV1292" s="103">
        <f t="shared" si="619"/>
        <v>1510.5430459150921</v>
      </c>
      <c r="AW1292" s="103">
        <f t="shared" si="620"/>
        <v>2487.920589653992</v>
      </c>
      <c r="AX1292" s="92">
        <f t="shared" si="621"/>
        <v>763.14403381438819</v>
      </c>
    </row>
    <row r="1293" spans="1:50" x14ac:dyDescent="0.2">
      <c r="A1293" s="85" t="str">
        <f t="shared" si="622"/>
        <v>2010_4</v>
      </c>
      <c r="B1293" s="59">
        <v>2010</v>
      </c>
      <c r="C1293" s="59">
        <v>4</v>
      </c>
      <c r="D1293" s="83" t="str">
        <f t="shared" si="623"/>
        <v>LYA_Commercial</v>
      </c>
      <c r="E1293" s="70" t="s">
        <v>27</v>
      </c>
      <c r="F1293" s="71" t="s">
        <v>41</v>
      </c>
      <c r="G1293" s="88">
        <f t="shared" si="624"/>
        <v>306</v>
      </c>
      <c r="H1293" s="72">
        <v>1224</v>
      </c>
      <c r="I1293" s="88">
        <f t="shared" si="625"/>
        <v>125766000</v>
      </c>
      <c r="J1293" s="92">
        <f t="shared" si="626"/>
        <v>503064000</v>
      </c>
      <c r="K1293" s="67">
        <v>38</v>
      </c>
      <c r="L1293" s="68">
        <v>153</v>
      </c>
      <c r="M1293" s="68">
        <v>221</v>
      </c>
      <c r="N1293" s="68">
        <v>183</v>
      </c>
      <c r="O1293" s="69">
        <v>65</v>
      </c>
      <c r="P1293" s="67">
        <v>823143</v>
      </c>
      <c r="Q1293" s="68">
        <v>436278</v>
      </c>
      <c r="R1293" s="68">
        <v>191005</v>
      </c>
      <c r="S1293" s="68">
        <v>607363</v>
      </c>
      <c r="T1293" s="69">
        <v>477460</v>
      </c>
      <c r="U1293" s="102">
        <f t="shared" si="605"/>
        <v>21661.657894736843</v>
      </c>
      <c r="V1293" s="103">
        <f t="shared" si="606"/>
        <v>2851.4901960784314</v>
      </c>
      <c r="W1293" s="103">
        <f t="shared" si="607"/>
        <v>864.27601809954751</v>
      </c>
      <c r="X1293" s="103">
        <f t="shared" si="608"/>
        <v>3318.9234972677596</v>
      </c>
      <c r="Y1293" s="92">
        <f t="shared" si="609"/>
        <v>7345.5384615384619</v>
      </c>
      <c r="Z1293" s="102">
        <f>Coverages!$C$10*G1293</f>
        <v>68850000</v>
      </c>
      <c r="AA1293" s="103">
        <f>Coverages!$C$12*G1293</f>
        <v>9180000</v>
      </c>
      <c r="AB1293" s="103">
        <f>Coverages!$C$14*G1293</f>
        <v>45900000</v>
      </c>
      <c r="AC1293" s="103">
        <f>Coverages!$C$16*G1293</f>
        <v>918000</v>
      </c>
      <c r="AD1293" s="92">
        <f>Coverages!$C$18*G1293</f>
        <v>918000</v>
      </c>
      <c r="AE1293" s="106">
        <f t="shared" si="627"/>
        <v>0.12418300653594772</v>
      </c>
      <c r="AF1293" s="107">
        <f t="shared" si="610"/>
        <v>0.5</v>
      </c>
      <c r="AG1293" s="107">
        <f t="shared" si="611"/>
        <v>0.72222222222222221</v>
      </c>
      <c r="AH1293" s="107">
        <f t="shared" si="612"/>
        <v>0.59803921568627449</v>
      </c>
      <c r="AI1293" s="108">
        <f t="shared" si="613"/>
        <v>0.21241830065359477</v>
      </c>
      <c r="AJ1293" s="106">
        <f t="shared" ref="AJ1293:AJ1356" si="634">K1293/$G1293+2.33*(K1293*ABS(($G1293-K1293))/$G1293^3)^0.5</f>
        <v>0.16811015143186078</v>
      </c>
      <c r="AK1293" s="107">
        <f t="shared" si="628"/>
        <v>0.566598617230341</v>
      </c>
      <c r="AL1293" s="107">
        <f t="shared" si="629"/>
        <v>0.78188169086569836</v>
      </c>
      <c r="AM1293" s="107">
        <f t="shared" si="630"/>
        <v>0.66334503492360875</v>
      </c>
      <c r="AN1293" s="108">
        <f t="shared" si="631"/>
        <v>0.26689853674226366</v>
      </c>
      <c r="AO1293" s="102">
        <f t="shared" si="632"/>
        <v>2690.0098039215686</v>
      </c>
      <c r="AP1293" s="103">
        <f t="shared" si="614"/>
        <v>1425.7450980392157</v>
      </c>
      <c r="AQ1293" s="103">
        <f t="shared" si="615"/>
        <v>624.19934640522877</v>
      </c>
      <c r="AR1293" s="103">
        <f t="shared" si="616"/>
        <v>1984.8464052287582</v>
      </c>
      <c r="AS1293" s="92">
        <f t="shared" si="617"/>
        <v>1560.3267973856209</v>
      </c>
      <c r="AT1293" s="102">
        <f t="shared" si="633"/>
        <v>2698.509802975138</v>
      </c>
      <c r="AU1293" s="103">
        <f t="shared" si="618"/>
        <v>1430.2502236213966</v>
      </c>
      <c r="AV1293" s="103">
        <f t="shared" si="619"/>
        <v>626.17171611404854</v>
      </c>
      <c r="AW1293" s="103">
        <f t="shared" si="620"/>
        <v>1991.1182011684346</v>
      </c>
      <c r="AX1293" s="92">
        <f t="shared" si="621"/>
        <v>1565.2571795283557</v>
      </c>
    </row>
    <row r="1294" spans="1:50" x14ac:dyDescent="0.2">
      <c r="A1294" s="85" t="str">
        <f t="shared" si="622"/>
        <v>2010_4</v>
      </c>
      <c r="B1294" s="59">
        <v>2010</v>
      </c>
      <c r="C1294" s="59">
        <v>4</v>
      </c>
      <c r="D1294" s="83" t="str">
        <f t="shared" si="623"/>
        <v>MMA_Commercial</v>
      </c>
      <c r="E1294" s="70" t="s">
        <v>28</v>
      </c>
      <c r="F1294" s="71" t="s">
        <v>41</v>
      </c>
      <c r="G1294" s="88">
        <f t="shared" si="624"/>
        <v>1457.5</v>
      </c>
      <c r="H1294" s="72">
        <v>5830</v>
      </c>
      <c r="I1294" s="88">
        <f t="shared" si="625"/>
        <v>599032500</v>
      </c>
      <c r="J1294" s="92">
        <f t="shared" si="626"/>
        <v>2396130000</v>
      </c>
      <c r="K1294" s="67">
        <v>180</v>
      </c>
      <c r="L1294" s="68">
        <v>744</v>
      </c>
      <c r="M1294" s="68">
        <v>1389</v>
      </c>
      <c r="N1294" s="68">
        <v>1073</v>
      </c>
      <c r="O1294" s="69">
        <v>295</v>
      </c>
      <c r="P1294" s="67">
        <v>2276352</v>
      </c>
      <c r="Q1294" s="68">
        <v>2263768</v>
      </c>
      <c r="R1294" s="68">
        <v>1625947</v>
      </c>
      <c r="S1294" s="68">
        <v>3510773</v>
      </c>
      <c r="T1294" s="69">
        <v>2737898</v>
      </c>
      <c r="U1294" s="102">
        <f t="shared" si="605"/>
        <v>12646.4</v>
      </c>
      <c r="V1294" s="103">
        <f t="shared" si="606"/>
        <v>3042.6989247311826</v>
      </c>
      <c r="W1294" s="103">
        <f t="shared" si="607"/>
        <v>1170.5881929445645</v>
      </c>
      <c r="X1294" s="103">
        <f t="shared" si="608"/>
        <v>3271.9226467847157</v>
      </c>
      <c r="Y1294" s="92">
        <f t="shared" si="609"/>
        <v>9281.0101694915247</v>
      </c>
      <c r="Z1294" s="102">
        <f>Coverages!$C$10*G1294</f>
        <v>327937500</v>
      </c>
      <c r="AA1294" s="103">
        <f>Coverages!$C$12*G1294</f>
        <v>43725000</v>
      </c>
      <c r="AB1294" s="103">
        <f>Coverages!$C$14*G1294</f>
        <v>218625000</v>
      </c>
      <c r="AC1294" s="103">
        <f>Coverages!$C$16*G1294</f>
        <v>4372500</v>
      </c>
      <c r="AD1294" s="92">
        <f>Coverages!$C$18*G1294</f>
        <v>4372500</v>
      </c>
      <c r="AE1294" s="106">
        <f t="shared" si="627"/>
        <v>0.1234991423670669</v>
      </c>
      <c r="AF1294" s="107">
        <f t="shared" si="610"/>
        <v>0.51046312178387654</v>
      </c>
      <c r="AG1294" s="107">
        <f t="shared" si="611"/>
        <v>0.95300171526586619</v>
      </c>
      <c r="AH1294" s="107">
        <f t="shared" si="612"/>
        <v>0.73619210977701544</v>
      </c>
      <c r="AI1294" s="108">
        <f t="shared" si="613"/>
        <v>0.20240137221269297</v>
      </c>
      <c r="AJ1294" s="106">
        <f t="shared" si="634"/>
        <v>0.1435789608624235</v>
      </c>
      <c r="AK1294" s="107">
        <f t="shared" si="628"/>
        <v>0.54097202058707372</v>
      </c>
      <c r="AL1294" s="107">
        <f t="shared" si="629"/>
        <v>0.9659180557404794</v>
      </c>
      <c r="AM1294" s="107">
        <f t="shared" si="630"/>
        <v>0.76308832113588532</v>
      </c>
      <c r="AN1294" s="108">
        <f t="shared" si="631"/>
        <v>0.2269230716315406</v>
      </c>
      <c r="AO1294" s="102">
        <f t="shared" si="632"/>
        <v>1561.8195540308748</v>
      </c>
      <c r="AP1294" s="103">
        <f t="shared" si="614"/>
        <v>1553.1855917667237</v>
      </c>
      <c r="AQ1294" s="103">
        <f t="shared" si="615"/>
        <v>1115.5725557461406</v>
      </c>
      <c r="AR1294" s="103">
        <f t="shared" si="616"/>
        <v>2408.7636363636366</v>
      </c>
      <c r="AS1294" s="92">
        <f t="shared" si="617"/>
        <v>1878.4891938250428</v>
      </c>
      <c r="AT1294" s="102">
        <f t="shared" si="633"/>
        <v>1566.754653044921</v>
      </c>
      <c r="AU1294" s="103">
        <f t="shared" si="618"/>
        <v>1558.0934088463448</v>
      </c>
      <c r="AV1294" s="103">
        <f t="shared" si="619"/>
        <v>1119.0975858981519</v>
      </c>
      <c r="AW1294" s="103">
        <f t="shared" si="620"/>
        <v>2416.3749426865779</v>
      </c>
      <c r="AX1294" s="92">
        <f t="shared" si="621"/>
        <v>1884.4249180541424</v>
      </c>
    </row>
    <row r="1295" spans="1:50" x14ac:dyDescent="0.2">
      <c r="A1295" s="85" t="str">
        <f t="shared" si="622"/>
        <v>2010_4</v>
      </c>
      <c r="B1295" s="59">
        <v>2010</v>
      </c>
      <c r="C1295" s="59">
        <v>4</v>
      </c>
      <c r="D1295" s="83" t="str">
        <f t="shared" si="623"/>
        <v>LYH_Commercial</v>
      </c>
      <c r="E1295" s="70" t="s">
        <v>29</v>
      </c>
      <c r="F1295" s="71" t="s">
        <v>41</v>
      </c>
      <c r="G1295" s="88">
        <f t="shared" si="624"/>
        <v>206.5</v>
      </c>
      <c r="H1295" s="72">
        <v>826</v>
      </c>
      <c r="I1295" s="88">
        <f t="shared" si="625"/>
        <v>84871500</v>
      </c>
      <c r="J1295" s="92">
        <f t="shared" si="626"/>
        <v>339486000</v>
      </c>
      <c r="K1295" s="67">
        <v>30</v>
      </c>
      <c r="L1295" s="68">
        <v>110</v>
      </c>
      <c r="M1295" s="68">
        <v>160</v>
      </c>
      <c r="N1295" s="68">
        <v>154</v>
      </c>
      <c r="O1295" s="69">
        <v>54</v>
      </c>
      <c r="P1295" s="67">
        <v>491457</v>
      </c>
      <c r="Q1295" s="68">
        <v>324500</v>
      </c>
      <c r="R1295" s="68">
        <v>217883</v>
      </c>
      <c r="S1295" s="68">
        <v>411847</v>
      </c>
      <c r="T1295" s="69">
        <v>350916</v>
      </c>
      <c r="U1295" s="102">
        <f t="shared" si="605"/>
        <v>16381.9</v>
      </c>
      <c r="V1295" s="103">
        <f t="shared" si="606"/>
        <v>2950</v>
      </c>
      <c r="W1295" s="103">
        <f t="shared" si="607"/>
        <v>1361.76875</v>
      </c>
      <c r="X1295" s="103">
        <f t="shared" si="608"/>
        <v>2674.3311688311687</v>
      </c>
      <c r="Y1295" s="92">
        <f t="shared" si="609"/>
        <v>6498.4444444444443</v>
      </c>
      <c r="Z1295" s="102">
        <f>Coverages!$C$10*G1295</f>
        <v>46462500</v>
      </c>
      <c r="AA1295" s="103">
        <f>Coverages!$C$12*G1295</f>
        <v>6195000</v>
      </c>
      <c r="AB1295" s="103">
        <f>Coverages!$C$14*G1295</f>
        <v>30975000</v>
      </c>
      <c r="AC1295" s="103">
        <f>Coverages!$C$16*G1295</f>
        <v>619500</v>
      </c>
      <c r="AD1295" s="92">
        <f>Coverages!$C$18*G1295</f>
        <v>619500</v>
      </c>
      <c r="AE1295" s="106">
        <f t="shared" si="627"/>
        <v>0.14527845036319612</v>
      </c>
      <c r="AF1295" s="107">
        <f t="shared" si="610"/>
        <v>0.53268765133171914</v>
      </c>
      <c r="AG1295" s="107">
        <f t="shared" si="611"/>
        <v>0.77481840193704599</v>
      </c>
      <c r="AH1295" s="107">
        <f t="shared" si="612"/>
        <v>0.74576271186440679</v>
      </c>
      <c r="AI1295" s="108">
        <f t="shared" si="613"/>
        <v>0.26150121065375304</v>
      </c>
      <c r="AJ1295" s="106">
        <f t="shared" si="634"/>
        <v>0.20241431701499979</v>
      </c>
      <c r="AK1295" s="107">
        <f t="shared" si="628"/>
        <v>0.6135852883550833</v>
      </c>
      <c r="AL1295" s="107">
        <f t="shared" si="629"/>
        <v>0.84254547461792495</v>
      </c>
      <c r="AM1295" s="107">
        <f t="shared" si="630"/>
        <v>0.81636452415186223</v>
      </c>
      <c r="AN1295" s="108">
        <f t="shared" si="631"/>
        <v>0.33275494639739472</v>
      </c>
      <c r="AO1295" s="102">
        <f t="shared" si="632"/>
        <v>2379.9370460048426</v>
      </c>
      <c r="AP1295" s="103">
        <f t="shared" si="614"/>
        <v>1571.4285714285713</v>
      </c>
      <c r="AQ1295" s="103">
        <f t="shared" si="615"/>
        <v>1055.1234866828088</v>
      </c>
      <c r="AR1295" s="103">
        <f t="shared" si="616"/>
        <v>1994.4164648910412</v>
      </c>
      <c r="AS1295" s="92">
        <f t="shared" si="617"/>
        <v>1699.3510895883778</v>
      </c>
      <c r="AT1295" s="102">
        <f t="shared" si="633"/>
        <v>2387.4572649308498</v>
      </c>
      <c r="AU1295" s="103">
        <f t="shared" si="618"/>
        <v>1576.3940333947032</v>
      </c>
      <c r="AV1295" s="103">
        <f t="shared" si="619"/>
        <v>1058.4575074827062</v>
      </c>
      <c r="AW1295" s="103">
        <f t="shared" si="620"/>
        <v>2000.7185006826144</v>
      </c>
      <c r="AX1295" s="92">
        <f t="shared" si="621"/>
        <v>1704.7207661717589</v>
      </c>
    </row>
    <row r="1296" spans="1:50" x14ac:dyDescent="0.2">
      <c r="A1296" s="85" t="str">
        <f t="shared" si="622"/>
        <v>2010_4</v>
      </c>
      <c r="B1296" s="59">
        <v>2010</v>
      </c>
      <c r="C1296" s="59">
        <v>4</v>
      </c>
      <c r="D1296" s="83" t="str">
        <f t="shared" si="623"/>
        <v>SSA_Commercial</v>
      </c>
      <c r="E1296" s="70" t="s">
        <v>30</v>
      </c>
      <c r="F1296" s="71" t="s">
        <v>41</v>
      </c>
      <c r="G1296" s="88">
        <f t="shared" si="624"/>
        <v>342</v>
      </c>
      <c r="H1296" s="72">
        <v>1368</v>
      </c>
      <c r="I1296" s="88">
        <f t="shared" si="625"/>
        <v>140562000</v>
      </c>
      <c r="J1296" s="92">
        <f t="shared" si="626"/>
        <v>562248000</v>
      </c>
      <c r="K1296" s="67">
        <v>46</v>
      </c>
      <c r="L1296" s="68">
        <v>179</v>
      </c>
      <c r="M1296" s="68">
        <v>494</v>
      </c>
      <c r="N1296" s="68">
        <v>419</v>
      </c>
      <c r="O1296" s="69">
        <v>32</v>
      </c>
      <c r="P1296" s="67">
        <v>1003091</v>
      </c>
      <c r="Q1296" s="68">
        <v>317015</v>
      </c>
      <c r="R1296" s="68">
        <v>394165</v>
      </c>
      <c r="S1296" s="68">
        <v>1448006</v>
      </c>
      <c r="T1296" s="69">
        <v>157519</v>
      </c>
      <c r="U1296" s="102">
        <f t="shared" si="605"/>
        <v>21806.32608695652</v>
      </c>
      <c r="V1296" s="103">
        <f t="shared" si="606"/>
        <v>1771.0335195530727</v>
      </c>
      <c r="W1296" s="103">
        <f t="shared" si="607"/>
        <v>797.90485829959516</v>
      </c>
      <c r="X1296" s="103">
        <f t="shared" si="608"/>
        <v>3455.8615751789976</v>
      </c>
      <c r="Y1296" s="92">
        <f t="shared" si="609"/>
        <v>4922.46875</v>
      </c>
      <c r="Z1296" s="102">
        <f>Coverages!$C$10*G1296</f>
        <v>76950000</v>
      </c>
      <c r="AA1296" s="103">
        <f>Coverages!$C$12*G1296</f>
        <v>10260000</v>
      </c>
      <c r="AB1296" s="103">
        <f>Coverages!$C$14*G1296</f>
        <v>51300000</v>
      </c>
      <c r="AC1296" s="103">
        <f>Coverages!$C$16*G1296</f>
        <v>1026000</v>
      </c>
      <c r="AD1296" s="92">
        <f>Coverages!$C$18*G1296</f>
        <v>1026000</v>
      </c>
      <c r="AE1296" s="106">
        <f t="shared" si="627"/>
        <v>0.13450292397660818</v>
      </c>
      <c r="AF1296" s="107">
        <f t="shared" si="610"/>
        <v>0.52339181286549707</v>
      </c>
      <c r="AG1296" s="107">
        <f t="shared" si="611"/>
        <v>1.4444444444444444</v>
      </c>
      <c r="AH1296" s="107">
        <f t="shared" si="612"/>
        <v>1.2251461988304093</v>
      </c>
      <c r="AI1296" s="108">
        <f t="shared" si="613"/>
        <v>9.3567251461988299E-2</v>
      </c>
      <c r="AJ1296" s="106">
        <f t="shared" si="634"/>
        <v>0.17749035909192784</v>
      </c>
      <c r="AK1296" s="107">
        <f t="shared" si="628"/>
        <v>0.58631882041067307</v>
      </c>
      <c r="AL1296" s="107">
        <f t="shared" si="629"/>
        <v>1.5453934465812482</v>
      </c>
      <c r="AM1296" s="107">
        <f t="shared" si="630"/>
        <v>1.2913174179464564</v>
      </c>
      <c r="AN1296" s="108">
        <f t="shared" si="631"/>
        <v>0.1302593539596883</v>
      </c>
      <c r="AO1296" s="102">
        <f t="shared" si="632"/>
        <v>2933.0146198830407</v>
      </c>
      <c r="AP1296" s="103">
        <f t="shared" si="614"/>
        <v>926.94444444444446</v>
      </c>
      <c r="AQ1296" s="103">
        <f t="shared" si="615"/>
        <v>1152.5292397660819</v>
      </c>
      <c r="AR1296" s="103">
        <f t="shared" si="616"/>
        <v>4233.9356725146199</v>
      </c>
      <c r="AS1296" s="92">
        <f t="shared" si="617"/>
        <v>460.58187134502924</v>
      </c>
      <c r="AT1296" s="102">
        <f t="shared" si="633"/>
        <v>2942.2824751364924</v>
      </c>
      <c r="AU1296" s="103">
        <f t="shared" si="618"/>
        <v>929.87344005219381</v>
      </c>
      <c r="AV1296" s="103">
        <f t="shared" si="619"/>
        <v>1156.1710471055721</v>
      </c>
      <c r="AW1296" s="103">
        <f t="shared" si="620"/>
        <v>4247.3142294093877</v>
      </c>
      <c r="AX1296" s="92">
        <f t="shared" si="621"/>
        <v>462.03723610422696</v>
      </c>
    </row>
    <row r="1297" spans="1:50" x14ac:dyDescent="0.2">
      <c r="A1297" s="85" t="str">
        <f t="shared" si="622"/>
        <v>2010_4</v>
      </c>
      <c r="B1297" s="59">
        <v>2010</v>
      </c>
      <c r="C1297" s="59">
        <v>4</v>
      </c>
      <c r="D1297" s="83" t="str">
        <f t="shared" si="623"/>
        <v>MML_Commercial</v>
      </c>
      <c r="E1297" s="70" t="s">
        <v>31</v>
      </c>
      <c r="F1297" s="71" t="s">
        <v>41</v>
      </c>
      <c r="G1297" s="88">
        <f t="shared" si="624"/>
        <v>1210</v>
      </c>
      <c r="H1297" s="72">
        <v>4840</v>
      </c>
      <c r="I1297" s="88">
        <f t="shared" si="625"/>
        <v>497310000</v>
      </c>
      <c r="J1297" s="92">
        <f t="shared" si="626"/>
        <v>1989240000</v>
      </c>
      <c r="K1297" s="67">
        <v>125</v>
      </c>
      <c r="L1297" s="68">
        <v>599</v>
      </c>
      <c r="M1297" s="68">
        <v>1769</v>
      </c>
      <c r="N1297" s="68">
        <v>599</v>
      </c>
      <c r="O1297" s="69">
        <v>207</v>
      </c>
      <c r="P1297" s="67">
        <v>1775249</v>
      </c>
      <c r="Q1297" s="68">
        <v>1823048</v>
      </c>
      <c r="R1297" s="68">
        <v>1068543</v>
      </c>
      <c r="S1297" s="68">
        <v>2070685</v>
      </c>
      <c r="T1297" s="69">
        <v>385477</v>
      </c>
      <c r="U1297" s="102">
        <f t="shared" si="605"/>
        <v>14201.992</v>
      </c>
      <c r="V1297" s="103">
        <f t="shared" si="606"/>
        <v>3043.4858096828048</v>
      </c>
      <c r="W1297" s="103">
        <f t="shared" si="607"/>
        <v>604.03787450537027</v>
      </c>
      <c r="X1297" s="103">
        <f t="shared" si="608"/>
        <v>3456.9031719532554</v>
      </c>
      <c r="Y1297" s="92">
        <f t="shared" si="609"/>
        <v>1862.2077294685989</v>
      </c>
      <c r="Z1297" s="102">
        <f>Coverages!$C$10*G1297</f>
        <v>272250000</v>
      </c>
      <c r="AA1297" s="103">
        <f>Coverages!$C$12*G1297</f>
        <v>36300000</v>
      </c>
      <c r="AB1297" s="103">
        <f>Coverages!$C$14*G1297</f>
        <v>181500000</v>
      </c>
      <c r="AC1297" s="103">
        <f>Coverages!$C$16*G1297</f>
        <v>3630000</v>
      </c>
      <c r="AD1297" s="92">
        <f>Coverages!$C$18*G1297</f>
        <v>3630000</v>
      </c>
      <c r="AE1297" s="106">
        <f t="shared" si="627"/>
        <v>0.10330578512396695</v>
      </c>
      <c r="AF1297" s="107">
        <f t="shared" si="610"/>
        <v>0.49504132231404957</v>
      </c>
      <c r="AG1297" s="107">
        <f t="shared" si="611"/>
        <v>1.4619834710743802</v>
      </c>
      <c r="AH1297" s="107">
        <f t="shared" si="612"/>
        <v>0.49504132231404957</v>
      </c>
      <c r="AI1297" s="108">
        <f t="shared" si="613"/>
        <v>0.17107438016528925</v>
      </c>
      <c r="AJ1297" s="106">
        <f t="shared" si="634"/>
        <v>0.123692523101672</v>
      </c>
      <c r="AK1297" s="107">
        <f t="shared" si="628"/>
        <v>0.52853107048730896</v>
      </c>
      <c r="AL1297" s="107">
        <f t="shared" si="629"/>
        <v>1.5170322494823201</v>
      </c>
      <c r="AM1297" s="107">
        <f t="shared" si="630"/>
        <v>0.52853107048730896</v>
      </c>
      <c r="AN1297" s="108">
        <f t="shared" si="631"/>
        <v>0.1962983538577924</v>
      </c>
      <c r="AO1297" s="102">
        <f t="shared" si="632"/>
        <v>1467.1479338842976</v>
      </c>
      <c r="AP1297" s="103">
        <f t="shared" si="614"/>
        <v>1506.6512396694216</v>
      </c>
      <c r="AQ1297" s="103">
        <f t="shared" si="615"/>
        <v>883.09338842975205</v>
      </c>
      <c r="AR1297" s="103">
        <f t="shared" si="616"/>
        <v>1711.3099173553719</v>
      </c>
      <c r="AS1297" s="92">
        <f t="shared" si="617"/>
        <v>318.57603305785125</v>
      </c>
      <c r="AT1297" s="102">
        <f t="shared" si="633"/>
        <v>1471.7838857798195</v>
      </c>
      <c r="AU1297" s="103">
        <f t="shared" si="618"/>
        <v>1511.4120156682968</v>
      </c>
      <c r="AV1297" s="103">
        <f t="shared" si="619"/>
        <v>885.88382174152787</v>
      </c>
      <c r="AW1297" s="103">
        <f t="shared" si="620"/>
        <v>1716.7173819143034</v>
      </c>
      <c r="AX1297" s="92">
        <f t="shared" si="621"/>
        <v>319.58268216951393</v>
      </c>
    </row>
    <row r="1298" spans="1:50" x14ac:dyDescent="0.2">
      <c r="A1298" s="85" t="str">
        <f t="shared" si="622"/>
        <v>2010_4</v>
      </c>
      <c r="B1298" s="59">
        <v>2010</v>
      </c>
      <c r="C1298" s="59">
        <v>4</v>
      </c>
      <c r="D1298" s="83" t="str">
        <f t="shared" si="623"/>
        <v>LMH_Commercial</v>
      </c>
      <c r="E1298" s="70" t="s">
        <v>32</v>
      </c>
      <c r="F1298" s="71" t="s">
        <v>41</v>
      </c>
      <c r="G1298" s="88">
        <f t="shared" si="624"/>
        <v>1232.75</v>
      </c>
      <c r="H1298" s="72">
        <v>4931</v>
      </c>
      <c r="I1298" s="88">
        <f t="shared" si="625"/>
        <v>506660250</v>
      </c>
      <c r="J1298" s="92">
        <f t="shared" si="626"/>
        <v>2026641000</v>
      </c>
      <c r="K1298" s="67">
        <v>81</v>
      </c>
      <c r="L1298" s="68">
        <v>718</v>
      </c>
      <c r="M1298" s="68">
        <v>1291</v>
      </c>
      <c r="N1298" s="68">
        <v>1009</v>
      </c>
      <c r="O1298" s="69">
        <v>277</v>
      </c>
      <c r="P1298" s="67">
        <v>2765588</v>
      </c>
      <c r="Q1298" s="68">
        <v>2359505</v>
      </c>
      <c r="R1298" s="68">
        <v>1536227</v>
      </c>
      <c r="S1298" s="68">
        <v>3702184</v>
      </c>
      <c r="T1298" s="69">
        <v>2381989</v>
      </c>
      <c r="U1298" s="102">
        <f t="shared" si="605"/>
        <v>34143.061728395063</v>
      </c>
      <c r="V1298" s="103">
        <f t="shared" si="606"/>
        <v>3286.2186629526464</v>
      </c>
      <c r="W1298" s="103">
        <f t="shared" si="607"/>
        <v>1189.9512006196746</v>
      </c>
      <c r="X1298" s="103">
        <f t="shared" si="608"/>
        <v>3669.1615460852331</v>
      </c>
      <c r="Y1298" s="92">
        <f t="shared" si="609"/>
        <v>8599.2382671480136</v>
      </c>
      <c r="Z1298" s="102">
        <f>Coverages!$C$10*G1298</f>
        <v>277368750</v>
      </c>
      <c r="AA1298" s="103">
        <f>Coverages!$C$12*G1298</f>
        <v>36982500</v>
      </c>
      <c r="AB1298" s="103">
        <f>Coverages!$C$14*G1298</f>
        <v>184912500</v>
      </c>
      <c r="AC1298" s="103">
        <f>Coverages!$C$16*G1298</f>
        <v>3698250</v>
      </c>
      <c r="AD1298" s="92">
        <f>Coverages!$C$18*G1298</f>
        <v>3698250</v>
      </c>
      <c r="AE1298" s="106">
        <f t="shared" si="627"/>
        <v>6.5706753194078274E-2</v>
      </c>
      <c r="AF1298" s="107">
        <f t="shared" si="610"/>
        <v>0.58243763942405191</v>
      </c>
      <c r="AG1298" s="107">
        <f t="shared" si="611"/>
        <v>1.047252078685865</v>
      </c>
      <c r="AH1298" s="107">
        <f t="shared" si="612"/>
        <v>0.81849523423240722</v>
      </c>
      <c r="AI1298" s="108">
        <f t="shared" si="613"/>
        <v>0.22470087203407016</v>
      </c>
      <c r="AJ1298" s="106">
        <f t="shared" si="634"/>
        <v>8.2149146185884342E-2</v>
      </c>
      <c r="AK1298" s="107">
        <f t="shared" si="628"/>
        <v>0.61516445913470374</v>
      </c>
      <c r="AL1298" s="107">
        <f t="shared" si="629"/>
        <v>1.0620143944366383</v>
      </c>
      <c r="AM1298" s="107">
        <f t="shared" si="630"/>
        <v>0.84407346547510997</v>
      </c>
      <c r="AN1298" s="108">
        <f t="shared" si="631"/>
        <v>0.25239932046457531</v>
      </c>
      <c r="AO1298" s="102">
        <f t="shared" si="632"/>
        <v>2243.4297302778341</v>
      </c>
      <c r="AP1298" s="103">
        <f t="shared" si="614"/>
        <v>1914.0174406814033</v>
      </c>
      <c r="AQ1298" s="103">
        <f t="shared" si="615"/>
        <v>1246.1788683836951</v>
      </c>
      <c r="AR1298" s="103">
        <f t="shared" si="616"/>
        <v>3003.191239099574</v>
      </c>
      <c r="AS1298" s="92">
        <f t="shared" si="617"/>
        <v>1932.2563374569054</v>
      </c>
      <c r="AT1298" s="102">
        <f t="shared" si="633"/>
        <v>2250.5186080047151</v>
      </c>
      <c r="AU1298" s="103">
        <f t="shared" si="618"/>
        <v>1920.0654284659047</v>
      </c>
      <c r="AV1298" s="103">
        <f t="shared" si="619"/>
        <v>1250.1165935125766</v>
      </c>
      <c r="AW1298" s="103">
        <f t="shared" si="620"/>
        <v>3012.6808412016999</v>
      </c>
      <c r="AX1298" s="92">
        <f t="shared" si="621"/>
        <v>1938.3619572266523</v>
      </c>
    </row>
    <row r="1299" spans="1:50" x14ac:dyDescent="0.2">
      <c r="A1299" s="85" t="str">
        <f t="shared" si="622"/>
        <v>2010_4</v>
      </c>
      <c r="B1299" s="59">
        <v>2010</v>
      </c>
      <c r="C1299" s="59">
        <v>4</v>
      </c>
      <c r="D1299" s="83" t="str">
        <f t="shared" si="623"/>
        <v>SSL_Commercial</v>
      </c>
      <c r="E1299" s="70" t="s">
        <v>33</v>
      </c>
      <c r="F1299" s="71" t="s">
        <v>41</v>
      </c>
      <c r="G1299" s="88">
        <f t="shared" si="624"/>
        <v>618</v>
      </c>
      <c r="H1299" s="72">
        <v>2472</v>
      </c>
      <c r="I1299" s="88">
        <f t="shared" si="625"/>
        <v>253998000</v>
      </c>
      <c r="J1299" s="92">
        <f t="shared" si="626"/>
        <v>1015992000</v>
      </c>
      <c r="K1299" s="67">
        <v>90</v>
      </c>
      <c r="L1299" s="68">
        <v>279</v>
      </c>
      <c r="M1299" s="68">
        <v>802</v>
      </c>
      <c r="N1299" s="68">
        <v>361</v>
      </c>
      <c r="O1299" s="69">
        <v>103</v>
      </c>
      <c r="P1299" s="67">
        <v>965043</v>
      </c>
      <c r="Q1299" s="68">
        <v>790140</v>
      </c>
      <c r="R1299" s="68">
        <v>769274</v>
      </c>
      <c r="S1299" s="68">
        <v>1029454</v>
      </c>
      <c r="T1299" s="69">
        <v>229010</v>
      </c>
      <c r="U1299" s="102">
        <f t="shared" si="605"/>
        <v>10722.7</v>
      </c>
      <c r="V1299" s="103">
        <f t="shared" si="606"/>
        <v>2832.0430107526881</v>
      </c>
      <c r="W1299" s="103">
        <f t="shared" si="607"/>
        <v>959.19451371571074</v>
      </c>
      <c r="X1299" s="103">
        <f t="shared" si="608"/>
        <v>2851.6731301939058</v>
      </c>
      <c r="Y1299" s="92">
        <f t="shared" si="609"/>
        <v>2223.3980582524273</v>
      </c>
      <c r="Z1299" s="102">
        <f>Coverages!$C$10*G1299</f>
        <v>139050000</v>
      </c>
      <c r="AA1299" s="103">
        <f>Coverages!$C$12*G1299</f>
        <v>18540000</v>
      </c>
      <c r="AB1299" s="103">
        <f>Coverages!$C$14*G1299</f>
        <v>92700000</v>
      </c>
      <c r="AC1299" s="103">
        <f>Coverages!$C$16*G1299</f>
        <v>1854000</v>
      </c>
      <c r="AD1299" s="92">
        <f>Coverages!$C$18*G1299</f>
        <v>1854000</v>
      </c>
      <c r="AE1299" s="106">
        <f t="shared" si="627"/>
        <v>0.14563106796116504</v>
      </c>
      <c r="AF1299" s="107">
        <f t="shared" si="610"/>
        <v>0.45145631067961167</v>
      </c>
      <c r="AG1299" s="107">
        <f t="shared" si="611"/>
        <v>1.2977346278317152</v>
      </c>
      <c r="AH1299" s="107">
        <f t="shared" si="612"/>
        <v>0.58414239482200647</v>
      </c>
      <c r="AI1299" s="108">
        <f t="shared" si="613"/>
        <v>0.16666666666666666</v>
      </c>
      <c r="AJ1299" s="106">
        <f t="shared" si="634"/>
        <v>0.17869172073726311</v>
      </c>
      <c r="AK1299" s="107">
        <f t="shared" si="628"/>
        <v>0.49809809529689675</v>
      </c>
      <c r="AL1299" s="107">
        <f t="shared" si="629"/>
        <v>1.3559944700393607</v>
      </c>
      <c r="AM1299" s="107">
        <f t="shared" si="630"/>
        <v>0.63033722458748809</v>
      </c>
      <c r="AN1299" s="108">
        <f t="shared" si="631"/>
        <v>0.20159641328540603</v>
      </c>
      <c r="AO1299" s="102">
        <f t="shared" si="632"/>
        <v>1561.5582524271845</v>
      </c>
      <c r="AP1299" s="103">
        <f t="shared" si="614"/>
        <v>1278.5436893203882</v>
      </c>
      <c r="AQ1299" s="103">
        <f t="shared" si="615"/>
        <v>1244.779935275081</v>
      </c>
      <c r="AR1299" s="103">
        <f t="shared" si="616"/>
        <v>1665.7831715210357</v>
      </c>
      <c r="AS1299" s="92">
        <f t="shared" si="617"/>
        <v>370.5663430420712</v>
      </c>
      <c r="AT1299" s="102">
        <f t="shared" si="633"/>
        <v>1566.4925257701195</v>
      </c>
      <c r="AU1299" s="103">
        <f t="shared" si="618"/>
        <v>1282.5836820867071</v>
      </c>
      <c r="AV1299" s="103">
        <f t="shared" si="619"/>
        <v>1248.7132399999616</v>
      </c>
      <c r="AW1299" s="103">
        <f t="shared" si="620"/>
        <v>1671.046778873224</v>
      </c>
      <c r="AX1299" s="92">
        <f t="shared" si="621"/>
        <v>371.73727318535555</v>
      </c>
    </row>
    <row r="1300" spans="1:50" x14ac:dyDescent="0.2">
      <c r="A1300" s="85" t="str">
        <f t="shared" si="622"/>
        <v>2010_4</v>
      </c>
      <c r="B1300" s="59">
        <v>2010</v>
      </c>
      <c r="C1300" s="59">
        <v>4</v>
      </c>
      <c r="D1300" s="83" t="str">
        <f t="shared" si="623"/>
        <v>SSH_Commercial</v>
      </c>
      <c r="E1300" s="70" t="s">
        <v>34</v>
      </c>
      <c r="F1300" s="71" t="s">
        <v>41</v>
      </c>
      <c r="G1300" s="88">
        <f t="shared" si="624"/>
        <v>515</v>
      </c>
      <c r="H1300" s="72">
        <v>2060</v>
      </c>
      <c r="I1300" s="88">
        <f t="shared" si="625"/>
        <v>211665000</v>
      </c>
      <c r="J1300" s="92">
        <f t="shared" si="626"/>
        <v>846660000</v>
      </c>
      <c r="K1300" s="67">
        <v>65</v>
      </c>
      <c r="L1300" s="68">
        <v>330</v>
      </c>
      <c r="M1300" s="68">
        <v>571</v>
      </c>
      <c r="N1300" s="68">
        <v>388</v>
      </c>
      <c r="O1300" s="69">
        <v>79</v>
      </c>
      <c r="P1300" s="67">
        <v>892912</v>
      </c>
      <c r="Q1300" s="68">
        <v>1198360</v>
      </c>
      <c r="R1300" s="68">
        <v>605864</v>
      </c>
      <c r="S1300" s="68">
        <v>1681517</v>
      </c>
      <c r="T1300" s="69">
        <v>273711</v>
      </c>
      <c r="U1300" s="102">
        <f t="shared" si="605"/>
        <v>13737.107692307693</v>
      </c>
      <c r="V1300" s="103">
        <f t="shared" si="606"/>
        <v>3631.3939393939395</v>
      </c>
      <c r="W1300" s="103">
        <f t="shared" si="607"/>
        <v>1061.0577933450088</v>
      </c>
      <c r="X1300" s="103">
        <f t="shared" si="608"/>
        <v>4333.8067010309278</v>
      </c>
      <c r="Y1300" s="92">
        <f t="shared" si="609"/>
        <v>3464.6962025316457</v>
      </c>
      <c r="Z1300" s="102">
        <f>Coverages!$C$10*G1300</f>
        <v>115875000</v>
      </c>
      <c r="AA1300" s="103">
        <f>Coverages!$C$12*G1300</f>
        <v>15450000</v>
      </c>
      <c r="AB1300" s="103">
        <f>Coverages!$C$14*G1300</f>
        <v>77250000</v>
      </c>
      <c r="AC1300" s="103">
        <f>Coverages!$C$16*G1300</f>
        <v>1545000</v>
      </c>
      <c r="AD1300" s="92">
        <f>Coverages!$C$18*G1300</f>
        <v>1545000</v>
      </c>
      <c r="AE1300" s="106">
        <f t="shared" si="627"/>
        <v>0.12621359223300971</v>
      </c>
      <c r="AF1300" s="107">
        <f t="shared" si="610"/>
        <v>0.64077669902912626</v>
      </c>
      <c r="AG1300" s="107">
        <f t="shared" si="611"/>
        <v>1.1087378640776699</v>
      </c>
      <c r="AH1300" s="107">
        <f t="shared" si="612"/>
        <v>0.75339805825242723</v>
      </c>
      <c r="AI1300" s="108">
        <f t="shared" si="613"/>
        <v>0.15339805825242719</v>
      </c>
      <c r="AJ1300" s="106">
        <f t="shared" si="634"/>
        <v>0.16030995182966157</v>
      </c>
      <c r="AK1300" s="107">
        <f t="shared" si="628"/>
        <v>0.69003596223514085</v>
      </c>
      <c r="AL1300" s="107">
        <f t="shared" si="629"/>
        <v>1.1443876679639735</v>
      </c>
      <c r="AM1300" s="107">
        <f t="shared" si="630"/>
        <v>0.79765310468409989</v>
      </c>
      <c r="AN1300" s="108">
        <f t="shared" si="631"/>
        <v>0.1903980704930632</v>
      </c>
      <c r="AO1300" s="102">
        <f t="shared" si="632"/>
        <v>1733.8097087378642</v>
      </c>
      <c r="AP1300" s="103">
        <f t="shared" si="614"/>
        <v>2326.9126213592235</v>
      </c>
      <c r="AQ1300" s="103">
        <f t="shared" si="615"/>
        <v>1176.4349514563107</v>
      </c>
      <c r="AR1300" s="103">
        <f t="shared" si="616"/>
        <v>3265.0815533980581</v>
      </c>
      <c r="AS1300" s="92">
        <f t="shared" si="617"/>
        <v>531.47766990291257</v>
      </c>
      <c r="AT1300" s="102">
        <f t="shared" si="633"/>
        <v>1739.2882690248402</v>
      </c>
      <c r="AU1300" s="103">
        <f t="shared" si="618"/>
        <v>2334.2652916173238</v>
      </c>
      <c r="AV1300" s="103">
        <f t="shared" si="619"/>
        <v>1180.1522970062736</v>
      </c>
      <c r="AW1300" s="103">
        <f t="shared" si="620"/>
        <v>3275.3986868424236</v>
      </c>
      <c r="AX1300" s="92">
        <f t="shared" si="621"/>
        <v>533.15705400202705</v>
      </c>
    </row>
    <row r="1301" spans="1:50" x14ac:dyDescent="0.2">
      <c r="A1301" s="85" t="str">
        <f t="shared" si="622"/>
        <v>2010_4</v>
      </c>
      <c r="B1301" s="59">
        <v>2010</v>
      </c>
      <c r="C1301" s="59">
        <v>4</v>
      </c>
      <c r="D1301" s="83" t="str">
        <f t="shared" si="623"/>
        <v>MMH_Commercial</v>
      </c>
      <c r="E1301" s="70" t="s">
        <v>35</v>
      </c>
      <c r="F1301" s="71" t="s">
        <v>41</v>
      </c>
      <c r="G1301" s="88">
        <f t="shared" si="624"/>
        <v>1038.5</v>
      </c>
      <c r="H1301" s="72">
        <v>4154</v>
      </c>
      <c r="I1301" s="88">
        <f t="shared" si="625"/>
        <v>426823500</v>
      </c>
      <c r="J1301" s="92">
        <f t="shared" si="626"/>
        <v>1707294000</v>
      </c>
      <c r="K1301" s="67">
        <v>185</v>
      </c>
      <c r="L1301" s="68">
        <v>659</v>
      </c>
      <c r="M1301" s="68">
        <v>942</v>
      </c>
      <c r="N1301" s="68">
        <v>921</v>
      </c>
      <c r="O1301" s="69">
        <v>275</v>
      </c>
      <c r="P1301" s="67">
        <v>2154768</v>
      </c>
      <c r="Q1301" s="68">
        <v>1945430</v>
      </c>
      <c r="R1301" s="68">
        <v>1235380</v>
      </c>
      <c r="S1301" s="68">
        <v>2756453</v>
      </c>
      <c r="T1301" s="69">
        <v>686854</v>
      </c>
      <c r="U1301" s="102">
        <f t="shared" si="605"/>
        <v>11647.394594594594</v>
      </c>
      <c r="V1301" s="103">
        <f t="shared" si="606"/>
        <v>2952.0940819423367</v>
      </c>
      <c r="W1301" s="103">
        <f t="shared" si="607"/>
        <v>1311.443736730361</v>
      </c>
      <c r="X1301" s="103">
        <f t="shared" si="608"/>
        <v>2992.8914223669922</v>
      </c>
      <c r="Y1301" s="92">
        <f t="shared" si="609"/>
        <v>2497.650909090909</v>
      </c>
      <c r="Z1301" s="102">
        <f>Coverages!$C$10*G1301</f>
        <v>233662500</v>
      </c>
      <c r="AA1301" s="103">
        <f>Coverages!$C$12*G1301</f>
        <v>31155000</v>
      </c>
      <c r="AB1301" s="103">
        <f>Coverages!$C$14*G1301</f>
        <v>155775000</v>
      </c>
      <c r="AC1301" s="103">
        <f>Coverages!$C$16*G1301</f>
        <v>3115500</v>
      </c>
      <c r="AD1301" s="92">
        <f>Coverages!$C$18*G1301</f>
        <v>3115500</v>
      </c>
      <c r="AE1301" s="106">
        <f t="shared" si="627"/>
        <v>0.17814155031295137</v>
      </c>
      <c r="AF1301" s="107">
        <f t="shared" si="610"/>
        <v>0.63456909003370243</v>
      </c>
      <c r="AG1301" s="107">
        <f t="shared" si="611"/>
        <v>0.90707751564756856</v>
      </c>
      <c r="AH1301" s="107">
        <f t="shared" si="612"/>
        <v>0.88685604236880111</v>
      </c>
      <c r="AI1301" s="108">
        <f t="shared" si="613"/>
        <v>0.26480500722195477</v>
      </c>
      <c r="AJ1301" s="106">
        <f t="shared" si="634"/>
        <v>0.20580674919435879</v>
      </c>
      <c r="AK1301" s="107">
        <f t="shared" si="628"/>
        <v>0.66938636418408781</v>
      </c>
      <c r="AL1301" s="107">
        <f t="shared" si="629"/>
        <v>0.92806861952418784</v>
      </c>
      <c r="AM1301" s="107">
        <f t="shared" si="630"/>
        <v>0.90975917658440619</v>
      </c>
      <c r="AN1301" s="108">
        <f t="shared" si="631"/>
        <v>0.29670694306702927</v>
      </c>
      <c r="AO1301" s="102">
        <f t="shared" si="632"/>
        <v>2074.8849301877708</v>
      </c>
      <c r="AP1301" s="103">
        <f t="shared" si="614"/>
        <v>1873.307655272027</v>
      </c>
      <c r="AQ1301" s="103">
        <f t="shared" si="615"/>
        <v>1189.5811266249398</v>
      </c>
      <c r="AR1301" s="103">
        <f t="shared" si="616"/>
        <v>2654.2638420799231</v>
      </c>
      <c r="AS1301" s="92">
        <f t="shared" si="617"/>
        <v>661.39046701973996</v>
      </c>
      <c r="AT1301" s="102">
        <f t="shared" si="633"/>
        <v>2081.4412334091012</v>
      </c>
      <c r="AU1301" s="103">
        <f t="shared" si="618"/>
        <v>1879.2270066712833</v>
      </c>
      <c r="AV1301" s="103">
        <f t="shared" si="619"/>
        <v>1193.3400119775936</v>
      </c>
      <c r="AW1301" s="103">
        <f t="shared" si="620"/>
        <v>2662.650889633695</v>
      </c>
      <c r="AX1301" s="92">
        <f t="shared" si="621"/>
        <v>663.4803546980346</v>
      </c>
    </row>
    <row r="1302" spans="1:50" x14ac:dyDescent="0.2">
      <c r="A1302" s="85" t="str">
        <f t="shared" si="622"/>
        <v>2010_4</v>
      </c>
      <c r="B1302" s="59">
        <v>2010</v>
      </c>
      <c r="C1302" s="59">
        <v>4</v>
      </c>
      <c r="D1302" s="83" t="str">
        <f t="shared" si="623"/>
        <v>SYA_Commercial</v>
      </c>
      <c r="E1302" s="70" t="s">
        <v>36</v>
      </c>
      <c r="F1302" s="71" t="s">
        <v>41</v>
      </c>
      <c r="G1302" s="88">
        <f t="shared" si="624"/>
        <v>305.75</v>
      </c>
      <c r="H1302" s="72">
        <v>1223</v>
      </c>
      <c r="I1302" s="88">
        <f t="shared" si="625"/>
        <v>125663250</v>
      </c>
      <c r="J1302" s="92">
        <f t="shared" si="626"/>
        <v>502653000</v>
      </c>
      <c r="K1302" s="67">
        <v>54</v>
      </c>
      <c r="L1302" s="68">
        <v>204</v>
      </c>
      <c r="M1302" s="68">
        <v>217</v>
      </c>
      <c r="N1302" s="68">
        <v>222</v>
      </c>
      <c r="O1302" s="69">
        <v>161</v>
      </c>
      <c r="P1302" s="67">
        <v>898553</v>
      </c>
      <c r="Q1302" s="68">
        <v>753016</v>
      </c>
      <c r="R1302" s="68">
        <v>188763</v>
      </c>
      <c r="S1302" s="68">
        <v>748937</v>
      </c>
      <c r="T1302" s="69">
        <v>733123</v>
      </c>
      <c r="U1302" s="102">
        <f t="shared" si="605"/>
        <v>16639.870370370369</v>
      </c>
      <c r="V1302" s="103">
        <f t="shared" si="606"/>
        <v>3691.2549019607845</v>
      </c>
      <c r="W1302" s="103">
        <f t="shared" si="607"/>
        <v>869.87557603686639</v>
      </c>
      <c r="X1302" s="103">
        <f t="shared" si="608"/>
        <v>3373.5900900900901</v>
      </c>
      <c r="Y1302" s="92">
        <f t="shared" si="609"/>
        <v>4553.5590062111805</v>
      </c>
      <c r="Z1302" s="102">
        <f>Coverages!$C$10*G1302</f>
        <v>68793750</v>
      </c>
      <c r="AA1302" s="103">
        <f>Coverages!$C$12*G1302</f>
        <v>9172500</v>
      </c>
      <c r="AB1302" s="103">
        <f>Coverages!$C$14*G1302</f>
        <v>45862500</v>
      </c>
      <c r="AC1302" s="103">
        <f>Coverages!$C$16*G1302</f>
        <v>917250</v>
      </c>
      <c r="AD1302" s="92">
        <f>Coverages!$C$18*G1302</f>
        <v>917250</v>
      </c>
      <c r="AE1302" s="106">
        <f t="shared" si="627"/>
        <v>0.17661488143908421</v>
      </c>
      <c r="AF1302" s="107">
        <f t="shared" si="610"/>
        <v>0.66721177432542922</v>
      </c>
      <c r="AG1302" s="107">
        <f t="shared" si="611"/>
        <v>0.70973017170891251</v>
      </c>
      <c r="AH1302" s="107">
        <f t="shared" si="612"/>
        <v>0.72608340147179062</v>
      </c>
      <c r="AI1302" s="108">
        <f t="shared" si="613"/>
        <v>0.526573998364677</v>
      </c>
      <c r="AJ1302" s="106">
        <f t="shared" si="634"/>
        <v>0.22742940312993215</v>
      </c>
      <c r="AK1302" s="107">
        <f t="shared" si="628"/>
        <v>0.73000148980362867</v>
      </c>
      <c r="AL1302" s="107">
        <f t="shared" si="629"/>
        <v>0.77021135372861238</v>
      </c>
      <c r="AM1302" s="107">
        <f t="shared" si="630"/>
        <v>0.78550921249494554</v>
      </c>
      <c r="AN1302" s="108">
        <f t="shared" si="631"/>
        <v>0.59310567172657946</v>
      </c>
      <c r="AO1302" s="102">
        <f t="shared" si="632"/>
        <v>2938.8487326246932</v>
      </c>
      <c r="AP1302" s="103">
        <f t="shared" si="614"/>
        <v>2462.8487326246932</v>
      </c>
      <c r="AQ1302" s="103">
        <f t="shared" si="615"/>
        <v>617.37694194603432</v>
      </c>
      <c r="AR1302" s="103">
        <f t="shared" si="616"/>
        <v>2449.5077677841373</v>
      </c>
      <c r="AS1302" s="92">
        <f t="shared" si="617"/>
        <v>2397.7857726901061</v>
      </c>
      <c r="AT1302" s="102">
        <f t="shared" si="633"/>
        <v>2948.1350227376424</v>
      </c>
      <c r="AU1302" s="103">
        <f t="shared" si="618"/>
        <v>2470.6309391675377</v>
      </c>
      <c r="AV1302" s="103">
        <f t="shared" si="619"/>
        <v>619.32775395221609</v>
      </c>
      <c r="AW1302" s="103">
        <f t="shared" si="620"/>
        <v>2457.2478190202041</v>
      </c>
      <c r="AX1302" s="92">
        <f t="shared" si="621"/>
        <v>2405.3623907265219</v>
      </c>
    </row>
    <row r="1303" spans="1:50" x14ac:dyDescent="0.2">
      <c r="A1303" s="85" t="str">
        <f t="shared" si="622"/>
        <v>2010_4</v>
      </c>
      <c r="B1303" s="59">
        <v>2010</v>
      </c>
      <c r="C1303" s="59">
        <v>4</v>
      </c>
      <c r="D1303" s="83" t="str">
        <f t="shared" si="623"/>
        <v>LSH_Commercial</v>
      </c>
      <c r="E1303" s="70" t="s">
        <v>37</v>
      </c>
      <c r="F1303" s="71" t="s">
        <v>41</v>
      </c>
      <c r="G1303" s="88">
        <f t="shared" si="624"/>
        <v>469.25</v>
      </c>
      <c r="H1303" s="72">
        <v>1877</v>
      </c>
      <c r="I1303" s="88">
        <f t="shared" si="625"/>
        <v>192861750</v>
      </c>
      <c r="J1303" s="92">
        <f t="shared" si="626"/>
        <v>771447000</v>
      </c>
      <c r="K1303" s="67">
        <v>91</v>
      </c>
      <c r="L1303" s="68">
        <v>366</v>
      </c>
      <c r="M1303" s="68">
        <v>561</v>
      </c>
      <c r="N1303" s="68">
        <v>374</v>
      </c>
      <c r="O1303" s="69">
        <v>324</v>
      </c>
      <c r="P1303" s="67">
        <v>1612552</v>
      </c>
      <c r="Q1303" s="68">
        <v>1046607</v>
      </c>
      <c r="R1303" s="68">
        <v>643881</v>
      </c>
      <c r="S1303" s="68">
        <v>1292611</v>
      </c>
      <c r="T1303" s="69">
        <v>1614980</v>
      </c>
      <c r="U1303" s="102">
        <f t="shared" si="605"/>
        <v>17720.351648351647</v>
      </c>
      <c r="V1303" s="103">
        <f t="shared" si="606"/>
        <v>2859.5819672131147</v>
      </c>
      <c r="W1303" s="103">
        <f t="shared" si="607"/>
        <v>1147.7379679144385</v>
      </c>
      <c r="X1303" s="103">
        <f t="shared" si="608"/>
        <v>3456.1791443850266</v>
      </c>
      <c r="Y1303" s="92">
        <f t="shared" si="609"/>
        <v>4984.5061728395058</v>
      </c>
      <c r="Z1303" s="102">
        <f>Coverages!$C$10*G1303</f>
        <v>105581250</v>
      </c>
      <c r="AA1303" s="103">
        <f>Coverages!$C$12*G1303</f>
        <v>14077500</v>
      </c>
      <c r="AB1303" s="103">
        <f>Coverages!$C$14*G1303</f>
        <v>70387500</v>
      </c>
      <c r="AC1303" s="103">
        <f>Coverages!$C$16*G1303</f>
        <v>1407750</v>
      </c>
      <c r="AD1303" s="92">
        <f>Coverages!$C$18*G1303</f>
        <v>1407750</v>
      </c>
      <c r="AE1303" s="106">
        <f t="shared" si="627"/>
        <v>0.19392647842301544</v>
      </c>
      <c r="AF1303" s="107">
        <f t="shared" si="610"/>
        <v>0.77996803409696325</v>
      </c>
      <c r="AG1303" s="107">
        <f t="shared" si="611"/>
        <v>1.1955247735748535</v>
      </c>
      <c r="AH1303" s="107">
        <f t="shared" si="612"/>
        <v>0.79701651571656895</v>
      </c>
      <c r="AI1303" s="108">
        <f t="shared" si="613"/>
        <v>0.69046350559403302</v>
      </c>
      <c r="AJ1303" s="106">
        <f t="shared" si="634"/>
        <v>0.23645298063116299</v>
      </c>
      <c r="AK1303" s="107">
        <f t="shared" si="628"/>
        <v>0.82452699676837027</v>
      </c>
      <c r="AL1303" s="107">
        <f t="shared" si="629"/>
        <v>1.2475284402764917</v>
      </c>
      <c r="AM1303" s="107">
        <f t="shared" si="630"/>
        <v>0.840279631351041</v>
      </c>
      <c r="AN1303" s="108">
        <f t="shared" si="631"/>
        <v>0.74018911047160485</v>
      </c>
      <c r="AO1303" s="102">
        <f t="shared" si="632"/>
        <v>3436.4453915823124</v>
      </c>
      <c r="AP1303" s="103">
        <f t="shared" si="614"/>
        <v>2230.3825253063401</v>
      </c>
      <c r="AQ1303" s="103">
        <f t="shared" si="615"/>
        <v>1372.1491742141716</v>
      </c>
      <c r="AR1303" s="103">
        <f t="shared" si="616"/>
        <v>2754.6318593500268</v>
      </c>
      <c r="AS1303" s="92">
        <f t="shared" si="617"/>
        <v>3441.6196057538627</v>
      </c>
      <c r="AT1303" s="102">
        <f t="shared" si="633"/>
        <v>3447.3040072399613</v>
      </c>
      <c r="AU1303" s="103">
        <f t="shared" si="618"/>
        <v>2237.4301759604618</v>
      </c>
      <c r="AV1303" s="103">
        <f t="shared" si="619"/>
        <v>1376.4849452828023</v>
      </c>
      <c r="AW1303" s="103">
        <f t="shared" si="620"/>
        <v>2763.3360537225799</v>
      </c>
      <c r="AX1303" s="92">
        <f t="shared" si="621"/>
        <v>3452.4945710974857</v>
      </c>
    </row>
    <row r="1304" spans="1:50" x14ac:dyDescent="0.2">
      <c r="A1304" s="85" t="str">
        <f t="shared" si="622"/>
        <v>2010_4</v>
      </c>
      <c r="B1304" s="59">
        <v>2010</v>
      </c>
      <c r="C1304" s="59">
        <v>4</v>
      </c>
      <c r="D1304" s="83" t="str">
        <f t="shared" si="623"/>
        <v>SYH_Commercial</v>
      </c>
      <c r="E1304" s="70" t="s">
        <v>38</v>
      </c>
      <c r="F1304" s="71" t="s">
        <v>41</v>
      </c>
      <c r="G1304" s="88">
        <f t="shared" si="624"/>
        <v>245</v>
      </c>
      <c r="H1304" s="72">
        <v>980</v>
      </c>
      <c r="I1304" s="88">
        <f t="shared" si="625"/>
        <v>100695000</v>
      </c>
      <c r="J1304" s="92">
        <f t="shared" si="626"/>
        <v>402780000</v>
      </c>
      <c r="K1304" s="67">
        <v>50</v>
      </c>
      <c r="L1304" s="68">
        <v>195</v>
      </c>
      <c r="M1304" s="68">
        <v>175</v>
      </c>
      <c r="N1304" s="68">
        <v>291</v>
      </c>
      <c r="O1304" s="69">
        <v>9</v>
      </c>
      <c r="P1304" s="67">
        <v>602281</v>
      </c>
      <c r="Q1304" s="68">
        <v>462817</v>
      </c>
      <c r="R1304" s="68">
        <v>274900</v>
      </c>
      <c r="S1304" s="68">
        <v>740133</v>
      </c>
      <c r="T1304" s="69">
        <v>57346</v>
      </c>
      <c r="U1304" s="102">
        <f t="shared" si="605"/>
        <v>12045.62</v>
      </c>
      <c r="V1304" s="103">
        <f t="shared" si="606"/>
        <v>2373.4205128205126</v>
      </c>
      <c r="W1304" s="103">
        <f t="shared" si="607"/>
        <v>1570.8571428571429</v>
      </c>
      <c r="X1304" s="103">
        <f t="shared" si="608"/>
        <v>2543.4123711340208</v>
      </c>
      <c r="Y1304" s="92">
        <f t="shared" si="609"/>
        <v>6371.7777777777774</v>
      </c>
      <c r="Z1304" s="102">
        <f>Coverages!$C$10*G1304</f>
        <v>55125000</v>
      </c>
      <c r="AA1304" s="103">
        <f>Coverages!$C$12*G1304</f>
        <v>7350000</v>
      </c>
      <c r="AB1304" s="103">
        <f>Coverages!$C$14*G1304</f>
        <v>36750000</v>
      </c>
      <c r="AC1304" s="103">
        <f>Coverages!$C$16*G1304</f>
        <v>735000</v>
      </c>
      <c r="AD1304" s="92">
        <f>Coverages!$C$18*G1304</f>
        <v>735000</v>
      </c>
      <c r="AE1304" s="106">
        <f t="shared" si="627"/>
        <v>0.20408163265306123</v>
      </c>
      <c r="AF1304" s="107">
        <f t="shared" si="610"/>
        <v>0.79591836734693877</v>
      </c>
      <c r="AG1304" s="107">
        <f t="shared" si="611"/>
        <v>0.7142857142857143</v>
      </c>
      <c r="AH1304" s="107">
        <f t="shared" si="612"/>
        <v>1.1877551020408164</v>
      </c>
      <c r="AI1304" s="108">
        <f t="shared" si="613"/>
        <v>3.6734693877551024E-2</v>
      </c>
      <c r="AJ1304" s="106">
        <f t="shared" si="634"/>
        <v>0.26407580996660024</v>
      </c>
      <c r="AK1304" s="107">
        <f t="shared" si="628"/>
        <v>0.85591254466047784</v>
      </c>
      <c r="AL1304" s="107">
        <f t="shared" si="629"/>
        <v>0.78153301225161864</v>
      </c>
      <c r="AM1304" s="107">
        <f t="shared" si="630"/>
        <v>1.2580513596325031</v>
      </c>
      <c r="AN1304" s="108">
        <f t="shared" si="631"/>
        <v>6.4736371456758146E-2</v>
      </c>
      <c r="AO1304" s="102">
        <f t="shared" si="632"/>
        <v>2458.2897959183674</v>
      </c>
      <c r="AP1304" s="103">
        <f t="shared" si="614"/>
        <v>1889.0489795918368</v>
      </c>
      <c r="AQ1304" s="103">
        <f t="shared" si="615"/>
        <v>1122.0408163265306</v>
      </c>
      <c r="AR1304" s="103">
        <f t="shared" si="616"/>
        <v>3020.9510204081635</v>
      </c>
      <c r="AS1304" s="92">
        <f t="shared" si="617"/>
        <v>234.06530612244899</v>
      </c>
      <c r="AT1304" s="102">
        <f t="shared" si="633"/>
        <v>2466.0575969532347</v>
      </c>
      <c r="AU1304" s="103">
        <f t="shared" si="618"/>
        <v>1895.0180710484062</v>
      </c>
      <c r="AV1304" s="103">
        <f t="shared" si="619"/>
        <v>1125.5862851433869</v>
      </c>
      <c r="AW1304" s="103">
        <f t="shared" si="620"/>
        <v>3030.4967405675898</v>
      </c>
      <c r="AX1304" s="92">
        <f t="shared" si="621"/>
        <v>234.80491490663027</v>
      </c>
    </row>
    <row r="1305" spans="1:50" x14ac:dyDescent="0.2">
      <c r="A1305" s="85" t="str">
        <f t="shared" si="622"/>
        <v>2010_4</v>
      </c>
      <c r="B1305" s="59">
        <v>2010</v>
      </c>
      <c r="C1305" s="59">
        <v>4</v>
      </c>
      <c r="D1305" s="83" t="str">
        <f t="shared" si="623"/>
        <v>MSH_Commercial</v>
      </c>
      <c r="E1305" s="70" t="s">
        <v>39</v>
      </c>
      <c r="F1305" s="71" t="s">
        <v>41</v>
      </c>
      <c r="G1305" s="88">
        <f t="shared" si="624"/>
        <v>1191.5</v>
      </c>
      <c r="H1305" s="72">
        <v>4766</v>
      </c>
      <c r="I1305" s="88">
        <f t="shared" si="625"/>
        <v>489706500</v>
      </c>
      <c r="J1305" s="92">
        <f t="shared" si="626"/>
        <v>1958826000</v>
      </c>
      <c r="K1305" s="67">
        <v>246</v>
      </c>
      <c r="L1305" s="68">
        <v>869</v>
      </c>
      <c r="M1305" s="68">
        <v>2132</v>
      </c>
      <c r="N1305" s="68">
        <v>762</v>
      </c>
      <c r="O1305" s="69">
        <v>154</v>
      </c>
      <c r="P1305" s="67">
        <v>3813739</v>
      </c>
      <c r="Q1305" s="68">
        <v>2280889</v>
      </c>
      <c r="R1305" s="68">
        <v>1912253</v>
      </c>
      <c r="S1305" s="68">
        <v>2358531</v>
      </c>
      <c r="T1305" s="69">
        <v>666993</v>
      </c>
      <c r="U1305" s="102">
        <f t="shared" si="605"/>
        <v>15503.00406504065</v>
      </c>
      <c r="V1305" s="103">
        <f t="shared" si="606"/>
        <v>2624.7284234752588</v>
      </c>
      <c r="W1305" s="103">
        <f t="shared" si="607"/>
        <v>896.92917448405251</v>
      </c>
      <c r="X1305" s="103">
        <f t="shared" si="608"/>
        <v>3095.1850393700788</v>
      </c>
      <c r="Y1305" s="92">
        <f t="shared" si="609"/>
        <v>4331.1233766233763</v>
      </c>
      <c r="Z1305" s="102">
        <f>Coverages!$C$10*G1305</f>
        <v>268087500</v>
      </c>
      <c r="AA1305" s="103">
        <f>Coverages!$C$12*G1305</f>
        <v>35745000</v>
      </c>
      <c r="AB1305" s="103">
        <f>Coverages!$C$14*G1305</f>
        <v>178725000</v>
      </c>
      <c r="AC1305" s="103">
        <f>Coverages!$C$16*G1305</f>
        <v>3574500</v>
      </c>
      <c r="AD1305" s="92">
        <f>Coverages!$C$18*G1305</f>
        <v>3574500</v>
      </c>
      <c r="AE1305" s="106">
        <f t="shared" si="627"/>
        <v>0.20646244229962232</v>
      </c>
      <c r="AF1305" s="107">
        <f t="shared" si="610"/>
        <v>0.72933277381451955</v>
      </c>
      <c r="AG1305" s="107">
        <f t="shared" si="611"/>
        <v>1.7893411665967267</v>
      </c>
      <c r="AH1305" s="107">
        <f t="shared" si="612"/>
        <v>0.63953000419639106</v>
      </c>
      <c r="AI1305" s="108">
        <f t="shared" si="613"/>
        <v>0.12924884599244649</v>
      </c>
      <c r="AJ1305" s="106">
        <f t="shared" si="634"/>
        <v>0.23378448534004909</v>
      </c>
      <c r="AK1305" s="107">
        <f t="shared" si="628"/>
        <v>0.75932368071807166</v>
      </c>
      <c r="AL1305" s="107">
        <f t="shared" si="629"/>
        <v>1.86956212590716</v>
      </c>
      <c r="AM1305" s="107">
        <f t="shared" si="630"/>
        <v>0.67193962283514208</v>
      </c>
      <c r="AN1305" s="108">
        <f t="shared" si="631"/>
        <v>0.15189368639110815</v>
      </c>
      <c r="AO1305" s="102">
        <f t="shared" si="632"/>
        <v>3200.7880822492657</v>
      </c>
      <c r="AP1305" s="103">
        <f t="shared" si="614"/>
        <v>1914.3004616030214</v>
      </c>
      <c r="AQ1305" s="103">
        <f t="shared" si="615"/>
        <v>1604.9122954259337</v>
      </c>
      <c r="AR1305" s="103">
        <f t="shared" si="616"/>
        <v>1979.4637012169535</v>
      </c>
      <c r="AS1305" s="92">
        <f t="shared" si="617"/>
        <v>559.79269827947962</v>
      </c>
      <c r="AT1305" s="102">
        <f t="shared" si="633"/>
        <v>3210.9020586482111</v>
      </c>
      <c r="AU1305" s="103">
        <f t="shared" si="618"/>
        <v>1920.3493436881913</v>
      </c>
      <c r="AV1305" s="103">
        <f t="shared" si="619"/>
        <v>1609.983560583516</v>
      </c>
      <c r="AW1305" s="103">
        <f t="shared" si="620"/>
        <v>1985.7184886762373</v>
      </c>
      <c r="AX1305" s="92">
        <f t="shared" si="621"/>
        <v>561.56155332180469</v>
      </c>
    </row>
    <row r="1306" spans="1:50" x14ac:dyDescent="0.2">
      <c r="A1306" s="85" t="str">
        <f t="shared" si="622"/>
        <v>2010_4</v>
      </c>
      <c r="B1306" s="59">
        <v>2010</v>
      </c>
      <c r="C1306" s="59">
        <v>4</v>
      </c>
      <c r="D1306" s="83" t="str">
        <f t="shared" si="623"/>
        <v>SMH_Commercial</v>
      </c>
      <c r="E1306" s="70" t="s">
        <v>40</v>
      </c>
      <c r="F1306" s="71" t="s">
        <v>41</v>
      </c>
      <c r="G1306" s="88">
        <f t="shared" si="624"/>
        <v>534.75</v>
      </c>
      <c r="H1306" s="72">
        <v>2139</v>
      </c>
      <c r="I1306" s="88">
        <f t="shared" si="625"/>
        <v>219782250</v>
      </c>
      <c r="J1306" s="92">
        <f t="shared" si="626"/>
        <v>879129000</v>
      </c>
      <c r="K1306" s="67">
        <v>83</v>
      </c>
      <c r="L1306" s="68">
        <v>397</v>
      </c>
      <c r="M1306" s="68">
        <v>803</v>
      </c>
      <c r="N1306" s="68">
        <v>515</v>
      </c>
      <c r="O1306" s="69">
        <v>100</v>
      </c>
      <c r="P1306" s="67">
        <v>1034868</v>
      </c>
      <c r="Q1306" s="68">
        <v>1347771</v>
      </c>
      <c r="R1306" s="68">
        <v>569487</v>
      </c>
      <c r="S1306" s="68">
        <v>1878491</v>
      </c>
      <c r="T1306" s="69">
        <v>242465</v>
      </c>
      <c r="U1306" s="102">
        <f t="shared" si="605"/>
        <v>12468.289156626506</v>
      </c>
      <c r="V1306" s="103">
        <f t="shared" si="606"/>
        <v>3394.8891687657429</v>
      </c>
      <c r="W1306" s="103">
        <f t="shared" si="607"/>
        <v>709.19925280199254</v>
      </c>
      <c r="X1306" s="103">
        <f t="shared" si="608"/>
        <v>3647.555339805825</v>
      </c>
      <c r="Y1306" s="92">
        <f t="shared" si="609"/>
        <v>2424.65</v>
      </c>
      <c r="Z1306" s="102">
        <f>Coverages!$C$10*G1306</f>
        <v>120318750</v>
      </c>
      <c r="AA1306" s="103">
        <f>Coverages!$C$12*G1306</f>
        <v>16042500</v>
      </c>
      <c r="AB1306" s="103">
        <f>Coverages!$C$14*G1306</f>
        <v>80212500</v>
      </c>
      <c r="AC1306" s="103">
        <f>Coverages!$C$16*G1306</f>
        <v>1604250</v>
      </c>
      <c r="AD1306" s="92">
        <f>Coverages!$C$18*G1306</f>
        <v>1604250</v>
      </c>
      <c r="AE1306" s="106">
        <f t="shared" si="627"/>
        <v>0.15521271622253388</v>
      </c>
      <c r="AF1306" s="107">
        <f t="shared" si="610"/>
        <v>0.74240299205236093</v>
      </c>
      <c r="AG1306" s="107">
        <f t="shared" si="611"/>
        <v>1.501636278634876</v>
      </c>
      <c r="AH1306" s="107">
        <f t="shared" si="612"/>
        <v>0.96306685366993927</v>
      </c>
      <c r="AI1306" s="108">
        <f t="shared" si="613"/>
        <v>0.18700327255726976</v>
      </c>
      <c r="AJ1306" s="106">
        <f t="shared" si="634"/>
        <v>0.19169801087778254</v>
      </c>
      <c r="AK1306" s="107">
        <f t="shared" si="628"/>
        <v>0.78646565986046379</v>
      </c>
      <c r="AL1306" s="107">
        <f t="shared" si="629"/>
        <v>1.5890857863697305</v>
      </c>
      <c r="AM1306" s="107">
        <f t="shared" si="630"/>
        <v>0.98206962295937883</v>
      </c>
      <c r="AN1306" s="108">
        <f t="shared" si="631"/>
        <v>0.22629033222950476</v>
      </c>
      <c r="AO1306" s="102">
        <f t="shared" si="632"/>
        <v>1935.2370266479663</v>
      </c>
      <c r="AP1306" s="103">
        <f t="shared" si="614"/>
        <v>2520.3758765778402</v>
      </c>
      <c r="AQ1306" s="103">
        <f t="shared" si="615"/>
        <v>1064.9593267882187</v>
      </c>
      <c r="AR1306" s="103">
        <f t="shared" si="616"/>
        <v>3512.8396446937822</v>
      </c>
      <c r="AS1306" s="92">
        <f t="shared" si="617"/>
        <v>453.41748480598409</v>
      </c>
      <c r="AT1306" s="102">
        <f t="shared" si="633"/>
        <v>1941.3520649169568</v>
      </c>
      <c r="AU1306" s="103">
        <f t="shared" si="618"/>
        <v>2528.3398596586153</v>
      </c>
      <c r="AV1306" s="103">
        <f t="shared" si="619"/>
        <v>1068.3244272635379</v>
      </c>
      <c r="AW1306" s="103">
        <f t="shared" si="620"/>
        <v>3523.9396539248669</v>
      </c>
      <c r="AX1306" s="92">
        <f t="shared" si="621"/>
        <v>454.85021125408258</v>
      </c>
    </row>
    <row r="1307" spans="1:50" x14ac:dyDescent="0.2">
      <c r="A1307" s="85" t="str">
        <f t="shared" si="622"/>
        <v>2011_1</v>
      </c>
      <c r="B1307" s="59">
        <v>2011</v>
      </c>
      <c r="C1307" s="59">
        <v>1</v>
      </c>
      <c r="D1307" s="83" t="str">
        <f t="shared" si="623"/>
        <v>SML_Commercial</v>
      </c>
      <c r="E1307" s="70" t="s">
        <v>13</v>
      </c>
      <c r="F1307" s="71" t="s">
        <v>41</v>
      </c>
      <c r="G1307" s="88">
        <f t="shared" si="624"/>
        <v>1251</v>
      </c>
      <c r="H1307" s="72">
        <v>5004</v>
      </c>
      <c r="I1307" s="88">
        <f t="shared" si="625"/>
        <v>514161000</v>
      </c>
      <c r="J1307" s="92">
        <f t="shared" si="626"/>
        <v>2056644000</v>
      </c>
      <c r="K1307" s="67">
        <v>35</v>
      </c>
      <c r="L1307" s="68">
        <v>579</v>
      </c>
      <c r="M1307" s="68">
        <v>273</v>
      </c>
      <c r="N1307" s="68">
        <v>947</v>
      </c>
      <c r="O1307" s="69">
        <v>130</v>
      </c>
      <c r="P1307" s="67">
        <v>420740</v>
      </c>
      <c r="Q1307" s="68">
        <v>851765</v>
      </c>
      <c r="R1307" s="68">
        <v>415344</v>
      </c>
      <c r="S1307" s="68">
        <v>1471577</v>
      </c>
      <c r="T1307" s="69">
        <v>366666</v>
      </c>
      <c r="U1307" s="102">
        <f t="shared" si="605"/>
        <v>12021.142857142857</v>
      </c>
      <c r="V1307" s="103">
        <f t="shared" si="606"/>
        <v>1471.0967184801382</v>
      </c>
      <c r="W1307" s="103">
        <f t="shared" si="607"/>
        <v>1521.4065934065934</v>
      </c>
      <c r="X1307" s="103">
        <f t="shared" si="608"/>
        <v>1553.9355860612461</v>
      </c>
      <c r="Y1307" s="92">
        <f t="shared" si="609"/>
        <v>2820.5076923076922</v>
      </c>
      <c r="Z1307" s="102">
        <f>Coverages!$C$10*G1307</f>
        <v>281475000</v>
      </c>
      <c r="AA1307" s="103">
        <f>Coverages!$C$12*G1307</f>
        <v>37530000</v>
      </c>
      <c r="AB1307" s="103">
        <f>Coverages!$C$14*G1307</f>
        <v>187650000</v>
      </c>
      <c r="AC1307" s="103">
        <f>Coverages!$C$16*G1307</f>
        <v>3753000</v>
      </c>
      <c r="AD1307" s="92">
        <f>Coverages!$C$18*G1307</f>
        <v>3753000</v>
      </c>
      <c r="AE1307" s="106">
        <f t="shared" si="627"/>
        <v>2.7977617905675458E-2</v>
      </c>
      <c r="AF1307" s="107">
        <f t="shared" si="610"/>
        <v>0.46282973621103118</v>
      </c>
      <c r="AG1307" s="107">
        <f t="shared" si="611"/>
        <v>0.21822541966426859</v>
      </c>
      <c r="AH1307" s="107">
        <f t="shared" si="612"/>
        <v>0.75699440447641886</v>
      </c>
      <c r="AI1307" s="108">
        <f t="shared" si="613"/>
        <v>0.10391686650679456</v>
      </c>
      <c r="AJ1307" s="106">
        <f t="shared" si="634"/>
        <v>3.884114285562193E-2</v>
      </c>
      <c r="AK1307" s="107">
        <f t="shared" si="628"/>
        <v>0.49567659737848813</v>
      </c>
      <c r="AL1307" s="107">
        <f t="shared" si="629"/>
        <v>0.24543492881863849</v>
      </c>
      <c r="AM1307" s="107">
        <f t="shared" si="630"/>
        <v>0.78524852138227752</v>
      </c>
      <c r="AN1307" s="108">
        <f t="shared" si="631"/>
        <v>0.12401910582294526</v>
      </c>
      <c r="AO1307" s="102">
        <f t="shared" si="632"/>
        <v>336.32294164668264</v>
      </c>
      <c r="AP1307" s="103">
        <f t="shared" si="614"/>
        <v>680.86730615507599</v>
      </c>
      <c r="AQ1307" s="103">
        <f t="shared" si="615"/>
        <v>332.00959232613911</v>
      </c>
      <c r="AR1307" s="103">
        <f t="shared" si="616"/>
        <v>1176.3205435651478</v>
      </c>
      <c r="AS1307" s="92">
        <f t="shared" si="617"/>
        <v>293.09832134292566</v>
      </c>
      <c r="AT1307" s="102">
        <f t="shared" si="633"/>
        <v>337.38566813991804</v>
      </c>
      <c r="AU1307" s="103">
        <f t="shared" si="618"/>
        <v>683.01873751770052</v>
      </c>
      <c r="AV1307" s="103">
        <f t="shared" si="619"/>
        <v>333.05868932810318</v>
      </c>
      <c r="AW1307" s="103">
        <f t="shared" si="620"/>
        <v>1180.0375276045447</v>
      </c>
      <c r="AX1307" s="92">
        <f t="shared" si="621"/>
        <v>294.02446497644911</v>
      </c>
    </row>
    <row r="1308" spans="1:50" x14ac:dyDescent="0.2">
      <c r="A1308" s="85" t="str">
        <f t="shared" si="622"/>
        <v>2011_1</v>
      </c>
      <c r="B1308" s="59">
        <v>2011</v>
      </c>
      <c r="C1308" s="59">
        <v>1</v>
      </c>
      <c r="D1308" s="83" t="str">
        <f t="shared" si="623"/>
        <v>LSL_Commercial</v>
      </c>
      <c r="E1308" s="70" t="s">
        <v>15</v>
      </c>
      <c r="F1308" s="71" t="s">
        <v>41</v>
      </c>
      <c r="G1308" s="88">
        <f t="shared" si="624"/>
        <v>179.75</v>
      </c>
      <c r="H1308" s="72">
        <v>719</v>
      </c>
      <c r="I1308" s="88">
        <f t="shared" si="625"/>
        <v>73877250</v>
      </c>
      <c r="J1308" s="92">
        <f t="shared" si="626"/>
        <v>295509000</v>
      </c>
      <c r="K1308" s="67">
        <v>4</v>
      </c>
      <c r="L1308" s="68">
        <v>73</v>
      </c>
      <c r="M1308" s="68">
        <v>99</v>
      </c>
      <c r="N1308" s="68">
        <v>118</v>
      </c>
      <c r="O1308" s="69">
        <v>16</v>
      </c>
      <c r="P1308" s="67">
        <v>65076</v>
      </c>
      <c r="Q1308" s="68">
        <v>194681</v>
      </c>
      <c r="R1308" s="68">
        <v>120196</v>
      </c>
      <c r="S1308" s="68">
        <v>394351</v>
      </c>
      <c r="T1308" s="69">
        <v>69264</v>
      </c>
      <c r="U1308" s="102">
        <f t="shared" si="605"/>
        <v>16269</v>
      </c>
      <c r="V1308" s="103">
        <f t="shared" si="606"/>
        <v>2666.8630136986303</v>
      </c>
      <c r="W1308" s="103">
        <f t="shared" si="607"/>
        <v>1214.1010101010102</v>
      </c>
      <c r="X1308" s="103">
        <f t="shared" si="608"/>
        <v>3341.9576271186443</v>
      </c>
      <c r="Y1308" s="92">
        <f t="shared" si="609"/>
        <v>4329</v>
      </c>
      <c r="Z1308" s="102">
        <f>Coverages!$C$10*G1308</f>
        <v>40443750</v>
      </c>
      <c r="AA1308" s="103">
        <f>Coverages!$C$12*G1308</f>
        <v>5392500</v>
      </c>
      <c r="AB1308" s="103">
        <f>Coverages!$C$14*G1308</f>
        <v>26962500</v>
      </c>
      <c r="AC1308" s="103">
        <f>Coverages!$C$16*G1308</f>
        <v>539250</v>
      </c>
      <c r="AD1308" s="92">
        <f>Coverages!$C$18*G1308</f>
        <v>539250</v>
      </c>
      <c r="AE1308" s="106">
        <f t="shared" si="627"/>
        <v>2.2253129346314324E-2</v>
      </c>
      <c r="AF1308" s="107">
        <f t="shared" si="610"/>
        <v>0.40611961057023643</v>
      </c>
      <c r="AG1308" s="107">
        <f t="shared" si="611"/>
        <v>0.55076495132127956</v>
      </c>
      <c r="AH1308" s="107">
        <f t="shared" si="612"/>
        <v>0.65646731571627259</v>
      </c>
      <c r="AI1308" s="108">
        <f t="shared" si="613"/>
        <v>8.9012517385257298E-2</v>
      </c>
      <c r="AJ1308" s="106">
        <f t="shared" si="634"/>
        <v>4.7887947141781947E-2</v>
      </c>
      <c r="AK1308" s="107">
        <f t="shared" si="628"/>
        <v>0.49146851374837086</v>
      </c>
      <c r="AL1308" s="107">
        <f t="shared" si="629"/>
        <v>0.63721026115972845</v>
      </c>
      <c r="AM1308" s="107">
        <f t="shared" si="630"/>
        <v>0.73899735599424798</v>
      </c>
      <c r="AN1308" s="108">
        <f t="shared" si="631"/>
        <v>0.13850089518268729</v>
      </c>
      <c r="AO1308" s="102">
        <f t="shared" si="632"/>
        <v>362.03616133518778</v>
      </c>
      <c r="AP1308" s="103">
        <f t="shared" si="614"/>
        <v>1083.0653685674547</v>
      </c>
      <c r="AQ1308" s="103">
        <f t="shared" si="615"/>
        <v>668.68428372739913</v>
      </c>
      <c r="AR1308" s="103">
        <f t="shared" si="616"/>
        <v>2193.8859527121003</v>
      </c>
      <c r="AS1308" s="92">
        <f t="shared" si="617"/>
        <v>385.33518776077887</v>
      </c>
      <c r="AT1308" s="102">
        <f t="shared" si="633"/>
        <v>363.18013747394411</v>
      </c>
      <c r="AU1308" s="103">
        <f t="shared" si="618"/>
        <v>1086.4876812275634</v>
      </c>
      <c r="AV1308" s="103">
        <f t="shared" si="619"/>
        <v>670.79721869534364</v>
      </c>
      <c r="AW1308" s="103">
        <f t="shared" si="620"/>
        <v>2200.8182800569693</v>
      </c>
      <c r="AX1308" s="92">
        <f t="shared" si="621"/>
        <v>386.55278508198512</v>
      </c>
    </row>
    <row r="1309" spans="1:50" x14ac:dyDescent="0.2">
      <c r="A1309" s="85" t="str">
        <f t="shared" si="622"/>
        <v>2011_1</v>
      </c>
      <c r="B1309" s="59">
        <v>2011</v>
      </c>
      <c r="C1309" s="59">
        <v>1</v>
      </c>
      <c r="D1309" s="83" t="str">
        <f t="shared" si="623"/>
        <v>MYA_Commercial</v>
      </c>
      <c r="E1309" s="70" t="s">
        <v>16</v>
      </c>
      <c r="F1309" s="71" t="s">
        <v>41</v>
      </c>
      <c r="G1309" s="88">
        <f t="shared" si="624"/>
        <v>196.5</v>
      </c>
      <c r="H1309" s="72">
        <v>786</v>
      </c>
      <c r="I1309" s="88">
        <f t="shared" si="625"/>
        <v>80761500</v>
      </c>
      <c r="J1309" s="92">
        <f t="shared" si="626"/>
        <v>323046000</v>
      </c>
      <c r="K1309" s="67">
        <v>17</v>
      </c>
      <c r="L1309" s="68">
        <v>107</v>
      </c>
      <c r="M1309" s="68">
        <v>85</v>
      </c>
      <c r="N1309" s="68">
        <v>195</v>
      </c>
      <c r="O1309" s="69">
        <v>26</v>
      </c>
      <c r="P1309" s="67">
        <v>163255</v>
      </c>
      <c r="Q1309" s="68">
        <v>336744</v>
      </c>
      <c r="R1309" s="68">
        <v>87258</v>
      </c>
      <c r="S1309" s="68">
        <v>519083</v>
      </c>
      <c r="T1309" s="69">
        <v>122467</v>
      </c>
      <c r="U1309" s="102">
        <f t="shared" si="605"/>
        <v>9603.2352941176468</v>
      </c>
      <c r="V1309" s="103">
        <f t="shared" si="606"/>
        <v>3147.1401869158876</v>
      </c>
      <c r="W1309" s="103">
        <f t="shared" si="607"/>
        <v>1026.5647058823529</v>
      </c>
      <c r="X1309" s="103">
        <f t="shared" si="608"/>
        <v>2661.9641025641026</v>
      </c>
      <c r="Y1309" s="92">
        <f t="shared" si="609"/>
        <v>4710.2692307692305</v>
      </c>
      <c r="Z1309" s="102">
        <f>Coverages!$C$10*G1309</f>
        <v>44212500</v>
      </c>
      <c r="AA1309" s="103">
        <f>Coverages!$C$12*G1309</f>
        <v>5895000</v>
      </c>
      <c r="AB1309" s="103">
        <f>Coverages!$C$14*G1309</f>
        <v>29475000</v>
      </c>
      <c r="AC1309" s="103">
        <f>Coverages!$C$16*G1309</f>
        <v>589500</v>
      </c>
      <c r="AD1309" s="92">
        <f>Coverages!$C$18*G1309</f>
        <v>589500</v>
      </c>
      <c r="AE1309" s="106">
        <f t="shared" si="627"/>
        <v>8.6513994910941472E-2</v>
      </c>
      <c r="AF1309" s="107">
        <f t="shared" si="610"/>
        <v>0.54452926208651398</v>
      </c>
      <c r="AG1309" s="107">
        <f t="shared" si="611"/>
        <v>0.43256997455470736</v>
      </c>
      <c r="AH1309" s="107">
        <f t="shared" si="612"/>
        <v>0.99236641221374045</v>
      </c>
      <c r="AI1309" s="108">
        <f t="shared" si="613"/>
        <v>0.13231552162849872</v>
      </c>
      <c r="AJ1309" s="106">
        <f t="shared" si="634"/>
        <v>0.13324108927734224</v>
      </c>
      <c r="AK1309" s="107">
        <f t="shared" si="628"/>
        <v>0.62730737001780834</v>
      </c>
      <c r="AL1309" s="107">
        <f t="shared" si="629"/>
        <v>0.51491909890442067</v>
      </c>
      <c r="AM1309" s="107">
        <f t="shared" si="630"/>
        <v>1.0068332970465244</v>
      </c>
      <c r="AN1309" s="108">
        <f t="shared" si="631"/>
        <v>0.1886353022692005</v>
      </c>
      <c r="AO1309" s="102">
        <f t="shared" si="632"/>
        <v>830.8142493638677</v>
      </c>
      <c r="AP1309" s="103">
        <f t="shared" si="614"/>
        <v>1713.7099236641222</v>
      </c>
      <c r="AQ1309" s="103">
        <f t="shared" si="615"/>
        <v>444.06106870229007</v>
      </c>
      <c r="AR1309" s="103">
        <f t="shared" si="616"/>
        <v>2641.6437659033077</v>
      </c>
      <c r="AS1309" s="92">
        <f t="shared" si="617"/>
        <v>623.24173027989821</v>
      </c>
      <c r="AT1309" s="102">
        <f t="shared" si="633"/>
        <v>833.43948899050019</v>
      </c>
      <c r="AU1309" s="103">
        <f t="shared" si="618"/>
        <v>1719.1249718576275</v>
      </c>
      <c r="AV1309" s="103">
        <f t="shared" si="619"/>
        <v>445.46423037783262</v>
      </c>
      <c r="AW1309" s="103">
        <f t="shared" si="620"/>
        <v>2649.9909360427291</v>
      </c>
      <c r="AX1309" s="92">
        <f t="shared" si="621"/>
        <v>625.21107407552347</v>
      </c>
    </row>
    <row r="1310" spans="1:50" x14ac:dyDescent="0.2">
      <c r="A1310" s="85" t="str">
        <f t="shared" si="622"/>
        <v>2011_1</v>
      </c>
      <c r="B1310" s="59">
        <v>2011</v>
      </c>
      <c r="C1310" s="59">
        <v>1</v>
      </c>
      <c r="D1310" s="83" t="str">
        <f t="shared" si="623"/>
        <v>SMA_Commercial</v>
      </c>
      <c r="E1310" s="70" t="s">
        <v>17</v>
      </c>
      <c r="F1310" s="71" t="s">
        <v>41</v>
      </c>
      <c r="G1310" s="88">
        <f t="shared" si="624"/>
        <v>1337.5</v>
      </c>
      <c r="H1310" s="72">
        <v>5350</v>
      </c>
      <c r="I1310" s="88">
        <f t="shared" si="625"/>
        <v>549712500</v>
      </c>
      <c r="J1310" s="92">
        <f t="shared" si="626"/>
        <v>2198850000</v>
      </c>
      <c r="K1310" s="67">
        <v>36</v>
      </c>
      <c r="L1310" s="68">
        <v>488</v>
      </c>
      <c r="M1310" s="68">
        <v>626</v>
      </c>
      <c r="N1310" s="68">
        <v>891</v>
      </c>
      <c r="O1310" s="69">
        <v>539</v>
      </c>
      <c r="P1310" s="67">
        <v>607805</v>
      </c>
      <c r="Q1310" s="68">
        <v>1752872</v>
      </c>
      <c r="R1310" s="68">
        <v>562643</v>
      </c>
      <c r="S1310" s="68">
        <v>2900723</v>
      </c>
      <c r="T1310" s="69">
        <v>2444532</v>
      </c>
      <c r="U1310" s="102">
        <f t="shared" si="605"/>
        <v>16883.472222222223</v>
      </c>
      <c r="V1310" s="103">
        <f t="shared" si="606"/>
        <v>3591.9508196721313</v>
      </c>
      <c r="W1310" s="103">
        <f t="shared" si="607"/>
        <v>898.79073482428112</v>
      </c>
      <c r="X1310" s="103">
        <f t="shared" si="608"/>
        <v>3255.581369248036</v>
      </c>
      <c r="Y1310" s="92">
        <f t="shared" si="609"/>
        <v>4535.3098330241191</v>
      </c>
      <c r="Z1310" s="102">
        <f>Coverages!$C$10*G1310</f>
        <v>300937500</v>
      </c>
      <c r="AA1310" s="103">
        <f>Coverages!$C$12*G1310</f>
        <v>40125000</v>
      </c>
      <c r="AB1310" s="103">
        <f>Coverages!$C$14*G1310</f>
        <v>200625000</v>
      </c>
      <c r="AC1310" s="103">
        <f>Coverages!$C$16*G1310</f>
        <v>4012500</v>
      </c>
      <c r="AD1310" s="92">
        <f>Coverages!$C$18*G1310</f>
        <v>4012500</v>
      </c>
      <c r="AE1310" s="106">
        <f t="shared" si="627"/>
        <v>2.691588785046729E-2</v>
      </c>
      <c r="AF1310" s="107">
        <f t="shared" si="610"/>
        <v>0.36485981308411214</v>
      </c>
      <c r="AG1310" s="107">
        <f t="shared" si="611"/>
        <v>0.4680373831775701</v>
      </c>
      <c r="AH1310" s="107">
        <f t="shared" si="612"/>
        <v>0.66616822429906541</v>
      </c>
      <c r="AI1310" s="108">
        <f t="shared" si="613"/>
        <v>0.40299065420560748</v>
      </c>
      <c r="AJ1310" s="106">
        <f t="shared" si="634"/>
        <v>3.7226597840287118E-2</v>
      </c>
      <c r="AK1310" s="107">
        <f t="shared" si="628"/>
        <v>0.39552932309677336</v>
      </c>
      <c r="AL1310" s="107">
        <f t="shared" si="629"/>
        <v>0.49982733383306854</v>
      </c>
      <c r="AM1310" s="107">
        <f t="shared" si="630"/>
        <v>0.69621271307308663</v>
      </c>
      <c r="AN1310" s="108">
        <f t="shared" si="631"/>
        <v>0.43424044237832932</v>
      </c>
      <c r="AO1310" s="102">
        <f t="shared" si="632"/>
        <v>454.43364485981306</v>
      </c>
      <c r="AP1310" s="103">
        <f t="shared" si="614"/>
        <v>1310.5585046728972</v>
      </c>
      <c r="AQ1310" s="103">
        <f t="shared" si="615"/>
        <v>420.66766355140186</v>
      </c>
      <c r="AR1310" s="103">
        <f t="shared" si="616"/>
        <v>2168.7648598130841</v>
      </c>
      <c r="AS1310" s="92">
        <f t="shared" si="617"/>
        <v>1827.687476635514</v>
      </c>
      <c r="AT1310" s="102">
        <f t="shared" si="633"/>
        <v>455.86958221051987</v>
      </c>
      <c r="AU1310" s="103">
        <f t="shared" si="618"/>
        <v>1314.6996591152069</v>
      </c>
      <c r="AV1310" s="103">
        <f t="shared" si="619"/>
        <v>421.99690582287661</v>
      </c>
      <c r="AW1310" s="103">
        <f t="shared" si="620"/>
        <v>2175.6178085380111</v>
      </c>
      <c r="AX1310" s="92">
        <f t="shared" si="621"/>
        <v>1833.4626755953745</v>
      </c>
    </row>
    <row r="1311" spans="1:50" x14ac:dyDescent="0.2">
      <c r="A1311" s="85" t="str">
        <f t="shared" si="622"/>
        <v>2011_1</v>
      </c>
      <c r="B1311" s="59">
        <v>2011</v>
      </c>
      <c r="C1311" s="59">
        <v>1</v>
      </c>
      <c r="D1311" s="83" t="str">
        <f t="shared" si="623"/>
        <v>MSL_Commercial</v>
      </c>
      <c r="E1311" s="70" t="s">
        <v>18</v>
      </c>
      <c r="F1311" s="71" t="s">
        <v>41</v>
      </c>
      <c r="G1311" s="88">
        <f t="shared" si="624"/>
        <v>590.25</v>
      </c>
      <c r="H1311" s="72">
        <v>2361</v>
      </c>
      <c r="I1311" s="88">
        <f t="shared" si="625"/>
        <v>242592750</v>
      </c>
      <c r="J1311" s="92">
        <f t="shared" si="626"/>
        <v>970371000</v>
      </c>
      <c r="K1311" s="67">
        <v>26</v>
      </c>
      <c r="L1311" s="68">
        <v>200</v>
      </c>
      <c r="M1311" s="68">
        <v>234</v>
      </c>
      <c r="N1311" s="68">
        <v>330</v>
      </c>
      <c r="O1311" s="69">
        <v>67</v>
      </c>
      <c r="P1311" s="67">
        <v>540608</v>
      </c>
      <c r="Q1311" s="68">
        <v>564197</v>
      </c>
      <c r="R1311" s="68">
        <v>311294</v>
      </c>
      <c r="S1311" s="68">
        <v>945750</v>
      </c>
      <c r="T1311" s="69">
        <v>150134</v>
      </c>
      <c r="U1311" s="102">
        <f t="shared" si="605"/>
        <v>20792.615384615383</v>
      </c>
      <c r="V1311" s="103">
        <f t="shared" si="606"/>
        <v>2820.9850000000001</v>
      </c>
      <c r="W1311" s="103">
        <f t="shared" si="607"/>
        <v>1330.3162393162393</v>
      </c>
      <c r="X1311" s="103">
        <f t="shared" si="608"/>
        <v>2865.909090909091</v>
      </c>
      <c r="Y1311" s="92">
        <f t="shared" si="609"/>
        <v>2240.8059701492539</v>
      </c>
      <c r="Z1311" s="102">
        <f>Coverages!$C$10*G1311</f>
        <v>132806250</v>
      </c>
      <c r="AA1311" s="103">
        <f>Coverages!$C$12*G1311</f>
        <v>17707500</v>
      </c>
      <c r="AB1311" s="103">
        <f>Coverages!$C$14*G1311</f>
        <v>88537500</v>
      </c>
      <c r="AC1311" s="103">
        <f>Coverages!$C$16*G1311</f>
        <v>1770750</v>
      </c>
      <c r="AD1311" s="92">
        <f>Coverages!$C$18*G1311</f>
        <v>1770750</v>
      </c>
      <c r="AE1311" s="106">
        <f t="shared" si="627"/>
        <v>4.4049131723845829E-2</v>
      </c>
      <c r="AF1311" s="107">
        <f t="shared" si="610"/>
        <v>0.33883947479881404</v>
      </c>
      <c r="AG1311" s="107">
        <f t="shared" si="611"/>
        <v>0.39644218551461247</v>
      </c>
      <c r="AH1311" s="107">
        <f t="shared" si="612"/>
        <v>0.55908513341804322</v>
      </c>
      <c r="AI1311" s="108">
        <f t="shared" si="613"/>
        <v>0.11351122405760271</v>
      </c>
      <c r="AJ1311" s="106">
        <f t="shared" si="634"/>
        <v>6.3729099603096459E-2</v>
      </c>
      <c r="AK1311" s="107">
        <f t="shared" si="628"/>
        <v>0.38423242202701097</v>
      </c>
      <c r="AL1311" s="107">
        <f t="shared" si="629"/>
        <v>0.44335454672983732</v>
      </c>
      <c r="AM1311" s="107">
        <f t="shared" si="630"/>
        <v>0.60670128218868169</v>
      </c>
      <c r="AN1311" s="108">
        <f t="shared" si="631"/>
        <v>0.14393365733325494</v>
      </c>
      <c r="AO1311" s="102">
        <f t="shared" si="632"/>
        <v>915.89665396018631</v>
      </c>
      <c r="AP1311" s="103">
        <f t="shared" si="614"/>
        <v>955.86107581533247</v>
      </c>
      <c r="AQ1311" s="103">
        <f t="shared" si="615"/>
        <v>527.39347734011017</v>
      </c>
      <c r="AR1311" s="103">
        <f t="shared" si="616"/>
        <v>1602.287166454892</v>
      </c>
      <c r="AS1311" s="92">
        <f t="shared" si="617"/>
        <v>254.35662854722574</v>
      </c>
      <c r="AT1311" s="102">
        <f t="shared" si="633"/>
        <v>918.79074032391611</v>
      </c>
      <c r="AU1311" s="103">
        <f t="shared" si="618"/>
        <v>958.88144333515686</v>
      </c>
      <c r="AV1311" s="103">
        <f t="shared" si="619"/>
        <v>529.05995604651275</v>
      </c>
      <c r="AW1311" s="103">
        <f t="shared" si="620"/>
        <v>1607.350136626435</v>
      </c>
      <c r="AX1311" s="92">
        <f t="shared" si="621"/>
        <v>255.16035465215242</v>
      </c>
    </row>
    <row r="1312" spans="1:50" x14ac:dyDescent="0.2">
      <c r="A1312" s="85" t="str">
        <f t="shared" si="622"/>
        <v>2011_1</v>
      </c>
      <c r="B1312" s="59">
        <v>2011</v>
      </c>
      <c r="C1312" s="59">
        <v>1</v>
      </c>
      <c r="D1312" s="83" t="str">
        <f t="shared" si="623"/>
        <v>LYL_Commercial</v>
      </c>
      <c r="E1312" s="70" t="s">
        <v>19</v>
      </c>
      <c r="F1312" s="71" t="s">
        <v>41</v>
      </c>
      <c r="G1312" s="88">
        <f t="shared" si="624"/>
        <v>217</v>
      </c>
      <c r="H1312" s="72">
        <v>868</v>
      </c>
      <c r="I1312" s="88">
        <f t="shared" si="625"/>
        <v>89187000</v>
      </c>
      <c r="J1312" s="92">
        <f t="shared" si="626"/>
        <v>356748000</v>
      </c>
      <c r="K1312" s="67">
        <v>20</v>
      </c>
      <c r="L1312" s="68">
        <v>84</v>
      </c>
      <c r="M1312" s="68">
        <v>128</v>
      </c>
      <c r="N1312" s="68">
        <v>150</v>
      </c>
      <c r="O1312" s="69">
        <v>37</v>
      </c>
      <c r="P1312" s="67">
        <v>376658</v>
      </c>
      <c r="Q1312" s="68">
        <v>234234</v>
      </c>
      <c r="R1312" s="68">
        <v>156033</v>
      </c>
      <c r="S1312" s="68">
        <v>521134</v>
      </c>
      <c r="T1312" s="69">
        <v>181443</v>
      </c>
      <c r="U1312" s="102">
        <f t="shared" si="605"/>
        <v>18832.900000000001</v>
      </c>
      <c r="V1312" s="103">
        <f t="shared" si="606"/>
        <v>2788.5</v>
      </c>
      <c r="W1312" s="103">
        <f t="shared" si="607"/>
        <v>1219.0078125</v>
      </c>
      <c r="X1312" s="103">
        <f t="shared" si="608"/>
        <v>3474.2266666666665</v>
      </c>
      <c r="Y1312" s="92">
        <f t="shared" si="609"/>
        <v>4903.864864864865</v>
      </c>
      <c r="Z1312" s="102">
        <f>Coverages!$C$10*G1312</f>
        <v>48825000</v>
      </c>
      <c r="AA1312" s="103">
        <f>Coverages!$C$12*G1312</f>
        <v>6510000</v>
      </c>
      <c r="AB1312" s="103">
        <f>Coverages!$C$14*G1312</f>
        <v>32550000</v>
      </c>
      <c r="AC1312" s="103">
        <f>Coverages!$C$16*G1312</f>
        <v>651000</v>
      </c>
      <c r="AD1312" s="92">
        <f>Coverages!$C$18*G1312</f>
        <v>651000</v>
      </c>
      <c r="AE1312" s="106">
        <f t="shared" si="627"/>
        <v>9.2165898617511524E-2</v>
      </c>
      <c r="AF1312" s="107">
        <f t="shared" si="610"/>
        <v>0.38709677419354838</v>
      </c>
      <c r="AG1312" s="107">
        <f t="shared" si="611"/>
        <v>0.58986175115207373</v>
      </c>
      <c r="AH1312" s="107">
        <f t="shared" si="612"/>
        <v>0.69124423963133641</v>
      </c>
      <c r="AI1312" s="108">
        <f t="shared" si="613"/>
        <v>0.17050691244239632</v>
      </c>
      <c r="AJ1312" s="106">
        <f t="shared" si="634"/>
        <v>0.13791835663310359</v>
      </c>
      <c r="AK1312" s="107">
        <f t="shared" si="628"/>
        <v>0.46413952551763027</v>
      </c>
      <c r="AL1312" s="107">
        <f t="shared" si="629"/>
        <v>0.66765937065558112</v>
      </c>
      <c r="AM1312" s="107">
        <f t="shared" si="630"/>
        <v>0.76431596316760286</v>
      </c>
      <c r="AN1312" s="108">
        <f t="shared" si="631"/>
        <v>0.22999136031041065</v>
      </c>
      <c r="AO1312" s="102">
        <f t="shared" si="632"/>
        <v>1735.7511520737328</v>
      </c>
      <c r="AP1312" s="103">
        <f t="shared" si="614"/>
        <v>1079.4193548387098</v>
      </c>
      <c r="AQ1312" s="103">
        <f t="shared" si="615"/>
        <v>719.04608294930881</v>
      </c>
      <c r="AR1312" s="103">
        <f t="shared" si="616"/>
        <v>2401.5391705069123</v>
      </c>
      <c r="AS1312" s="92">
        <f t="shared" si="617"/>
        <v>836.14285714285711</v>
      </c>
      <c r="AT1312" s="102">
        <f t="shared" si="633"/>
        <v>1741.2358470099184</v>
      </c>
      <c r="AU1312" s="103">
        <f t="shared" si="618"/>
        <v>1082.830146680865</v>
      </c>
      <c r="AV1312" s="103">
        <f t="shared" si="619"/>
        <v>721.31815311635125</v>
      </c>
      <c r="AW1312" s="103">
        <f t="shared" si="620"/>
        <v>2409.1276486777574</v>
      </c>
      <c r="AX1312" s="92">
        <f t="shared" si="621"/>
        <v>838.78493431447259</v>
      </c>
    </row>
    <row r="1313" spans="1:50" x14ac:dyDescent="0.2">
      <c r="A1313" s="85" t="str">
        <f t="shared" si="622"/>
        <v>2011_1</v>
      </c>
      <c r="B1313" s="59">
        <v>2011</v>
      </c>
      <c r="C1313" s="59">
        <v>1</v>
      </c>
      <c r="D1313" s="83" t="str">
        <f t="shared" si="623"/>
        <v>LSA_Commercial</v>
      </c>
      <c r="E1313" s="70" t="s">
        <v>20</v>
      </c>
      <c r="F1313" s="71" t="s">
        <v>41</v>
      </c>
      <c r="G1313" s="88">
        <f t="shared" si="624"/>
        <v>1503.25</v>
      </c>
      <c r="H1313" s="72">
        <v>6013</v>
      </c>
      <c r="I1313" s="88">
        <f t="shared" si="625"/>
        <v>617835750</v>
      </c>
      <c r="J1313" s="92">
        <f t="shared" si="626"/>
        <v>2471343000</v>
      </c>
      <c r="K1313" s="67">
        <v>88</v>
      </c>
      <c r="L1313" s="68">
        <v>686</v>
      </c>
      <c r="M1313" s="68">
        <v>543</v>
      </c>
      <c r="N1313" s="68">
        <v>1232</v>
      </c>
      <c r="O1313" s="69">
        <v>194</v>
      </c>
      <c r="P1313" s="67">
        <v>2183044</v>
      </c>
      <c r="Q1313" s="68">
        <v>1656102</v>
      </c>
      <c r="R1313" s="68">
        <v>457357</v>
      </c>
      <c r="S1313" s="68">
        <v>2914748</v>
      </c>
      <c r="T1313" s="69">
        <v>1540494</v>
      </c>
      <c r="U1313" s="102">
        <f t="shared" si="605"/>
        <v>24807.31818181818</v>
      </c>
      <c r="V1313" s="103">
        <f t="shared" si="606"/>
        <v>2414.1428571428573</v>
      </c>
      <c r="W1313" s="103">
        <f t="shared" si="607"/>
        <v>842.27808471454875</v>
      </c>
      <c r="X1313" s="103">
        <f t="shared" si="608"/>
        <v>2365.8668831168829</v>
      </c>
      <c r="Y1313" s="92">
        <f t="shared" si="609"/>
        <v>7940.6907216494847</v>
      </c>
      <c r="Z1313" s="102">
        <f>Coverages!$C$10*G1313</f>
        <v>338231250</v>
      </c>
      <c r="AA1313" s="103">
        <f>Coverages!$C$12*G1313</f>
        <v>45097500</v>
      </c>
      <c r="AB1313" s="103">
        <f>Coverages!$C$14*G1313</f>
        <v>225487500</v>
      </c>
      <c r="AC1313" s="103">
        <f>Coverages!$C$16*G1313</f>
        <v>4509750</v>
      </c>
      <c r="AD1313" s="92">
        <f>Coverages!$C$18*G1313</f>
        <v>4509750</v>
      </c>
      <c r="AE1313" s="106">
        <f t="shared" si="627"/>
        <v>5.8539830367537002E-2</v>
      </c>
      <c r="AF1313" s="107">
        <f t="shared" si="610"/>
        <v>0.45634458672875439</v>
      </c>
      <c r="AG1313" s="107">
        <f t="shared" si="611"/>
        <v>0.36121736238150676</v>
      </c>
      <c r="AH1313" s="107">
        <f t="shared" si="612"/>
        <v>0.819557625145518</v>
      </c>
      <c r="AI1313" s="108">
        <f t="shared" si="613"/>
        <v>0.12905371694661566</v>
      </c>
      <c r="AJ1313" s="106">
        <f t="shared" si="634"/>
        <v>7.2647881339888268E-2</v>
      </c>
      <c r="AK1313" s="107">
        <f t="shared" si="628"/>
        <v>0.48627747500777463</v>
      </c>
      <c r="AL1313" s="107">
        <f t="shared" si="629"/>
        <v>0.39008433065907222</v>
      </c>
      <c r="AM1313" s="107">
        <f t="shared" si="630"/>
        <v>0.84266759237251088</v>
      </c>
      <c r="AN1313" s="108">
        <f t="shared" si="631"/>
        <v>0.14920122131006422</v>
      </c>
      <c r="AO1313" s="102">
        <f t="shared" si="632"/>
        <v>1452.2161982371529</v>
      </c>
      <c r="AP1313" s="103">
        <f t="shared" si="614"/>
        <v>1101.6810244470314</v>
      </c>
      <c r="AQ1313" s="103">
        <f t="shared" si="615"/>
        <v>304.24546815233663</v>
      </c>
      <c r="AR1313" s="103">
        <f t="shared" si="616"/>
        <v>1938.9642441377016</v>
      </c>
      <c r="AS1313" s="92">
        <f t="shared" si="617"/>
        <v>1024.77565275237</v>
      </c>
      <c r="AT1313" s="102">
        <f t="shared" si="633"/>
        <v>1456.8049682455739</v>
      </c>
      <c r="AU1313" s="103">
        <f t="shared" si="618"/>
        <v>1105.1621595906593</v>
      </c>
      <c r="AV1313" s="103">
        <f t="shared" si="619"/>
        <v>305.20683497991382</v>
      </c>
      <c r="AW1313" s="103">
        <f t="shared" si="620"/>
        <v>1945.0910598154915</v>
      </c>
      <c r="AX1313" s="92">
        <f t="shared" si="621"/>
        <v>1028.0137792699081</v>
      </c>
    </row>
    <row r="1314" spans="1:50" x14ac:dyDescent="0.2">
      <c r="A1314" s="85" t="str">
        <f t="shared" si="622"/>
        <v>2011_1</v>
      </c>
      <c r="B1314" s="59">
        <v>2011</v>
      </c>
      <c r="C1314" s="59">
        <v>1</v>
      </c>
      <c r="D1314" s="83" t="str">
        <f t="shared" si="623"/>
        <v>LMA_Commercial</v>
      </c>
      <c r="E1314" s="70" t="s">
        <v>21</v>
      </c>
      <c r="F1314" s="71" t="s">
        <v>41</v>
      </c>
      <c r="G1314" s="88">
        <f t="shared" si="624"/>
        <v>1386.75</v>
      </c>
      <c r="H1314" s="72">
        <v>5547</v>
      </c>
      <c r="I1314" s="88">
        <f t="shared" si="625"/>
        <v>569954250</v>
      </c>
      <c r="J1314" s="92">
        <f t="shared" si="626"/>
        <v>2279817000</v>
      </c>
      <c r="K1314" s="67">
        <v>174</v>
      </c>
      <c r="L1314" s="68">
        <v>537</v>
      </c>
      <c r="M1314" s="68">
        <v>704</v>
      </c>
      <c r="N1314" s="68">
        <v>919</v>
      </c>
      <c r="O1314" s="69">
        <v>153</v>
      </c>
      <c r="P1314" s="67">
        <v>2502891</v>
      </c>
      <c r="Q1314" s="68">
        <v>1228569</v>
      </c>
      <c r="R1314" s="68">
        <v>661252</v>
      </c>
      <c r="S1314" s="68">
        <v>2770401</v>
      </c>
      <c r="T1314" s="69">
        <v>682050</v>
      </c>
      <c r="U1314" s="102">
        <f t="shared" si="605"/>
        <v>14384.431034482759</v>
      </c>
      <c r="V1314" s="103">
        <f t="shared" si="606"/>
        <v>2287.8379888268155</v>
      </c>
      <c r="W1314" s="103">
        <f t="shared" si="607"/>
        <v>939.27840909090912</v>
      </c>
      <c r="X1314" s="103">
        <f t="shared" si="608"/>
        <v>3014.5821545157778</v>
      </c>
      <c r="Y1314" s="92">
        <f t="shared" si="609"/>
        <v>4457.8431372549021</v>
      </c>
      <c r="Z1314" s="102">
        <f>Coverages!$C$10*G1314</f>
        <v>312018750</v>
      </c>
      <c r="AA1314" s="103">
        <f>Coverages!$C$12*G1314</f>
        <v>41602500</v>
      </c>
      <c r="AB1314" s="103">
        <f>Coverages!$C$14*G1314</f>
        <v>208012500</v>
      </c>
      <c r="AC1314" s="103">
        <f>Coverages!$C$16*G1314</f>
        <v>4160250</v>
      </c>
      <c r="AD1314" s="92">
        <f>Coverages!$C$18*G1314</f>
        <v>4160250</v>
      </c>
      <c r="AE1314" s="106">
        <f t="shared" si="627"/>
        <v>0.12547322877230935</v>
      </c>
      <c r="AF1314" s="107">
        <f t="shared" si="610"/>
        <v>0.38723634396971335</v>
      </c>
      <c r="AG1314" s="107">
        <f t="shared" si="611"/>
        <v>0.50766179917072296</v>
      </c>
      <c r="AH1314" s="107">
        <f t="shared" si="612"/>
        <v>0.66270055886064538</v>
      </c>
      <c r="AI1314" s="108">
        <f t="shared" si="613"/>
        <v>0.11032990805840995</v>
      </c>
      <c r="AJ1314" s="106">
        <f t="shared" si="634"/>
        <v>0.14619939252005876</v>
      </c>
      <c r="AK1314" s="107">
        <f t="shared" si="628"/>
        <v>0.41771468952610397</v>
      </c>
      <c r="AL1314" s="107">
        <f t="shared" si="629"/>
        <v>0.53894245451659584</v>
      </c>
      <c r="AM1314" s="107">
        <f t="shared" si="630"/>
        <v>0.69228227143334564</v>
      </c>
      <c r="AN1314" s="108">
        <f t="shared" si="631"/>
        <v>0.12993270121802536</v>
      </c>
      <c r="AO1314" s="102">
        <f t="shared" si="632"/>
        <v>1804.8610059491616</v>
      </c>
      <c r="AP1314" s="103">
        <f t="shared" si="614"/>
        <v>885.93401838831801</v>
      </c>
      <c r="AQ1314" s="103">
        <f t="shared" si="615"/>
        <v>476.83576708130522</v>
      </c>
      <c r="AR1314" s="103">
        <f t="shared" si="616"/>
        <v>1997.7652785289345</v>
      </c>
      <c r="AS1314" s="92">
        <f t="shared" si="617"/>
        <v>491.8334234721471</v>
      </c>
      <c r="AT1314" s="102">
        <f t="shared" si="633"/>
        <v>1810.5640769268311</v>
      </c>
      <c r="AU1314" s="103">
        <f t="shared" si="618"/>
        <v>888.73342763465143</v>
      </c>
      <c r="AV1314" s="103">
        <f t="shared" si="619"/>
        <v>478.34249154119021</v>
      </c>
      <c r="AW1314" s="103">
        <f t="shared" si="620"/>
        <v>2004.0778960338944</v>
      </c>
      <c r="AX1314" s="92">
        <f t="shared" si="621"/>
        <v>493.38753811809835</v>
      </c>
    </row>
    <row r="1315" spans="1:50" x14ac:dyDescent="0.2">
      <c r="A1315" s="85" t="str">
        <f t="shared" si="622"/>
        <v>2011_1</v>
      </c>
      <c r="B1315" s="59">
        <v>2011</v>
      </c>
      <c r="C1315" s="59">
        <v>1</v>
      </c>
      <c r="D1315" s="83" t="str">
        <f t="shared" si="623"/>
        <v>SYL_Commercial</v>
      </c>
      <c r="E1315" s="70" t="s">
        <v>22</v>
      </c>
      <c r="F1315" s="71" t="s">
        <v>41</v>
      </c>
      <c r="G1315" s="88">
        <f t="shared" si="624"/>
        <v>190.5</v>
      </c>
      <c r="H1315" s="72">
        <v>762</v>
      </c>
      <c r="I1315" s="88">
        <f t="shared" si="625"/>
        <v>78295500</v>
      </c>
      <c r="J1315" s="92">
        <f t="shared" si="626"/>
        <v>313182000</v>
      </c>
      <c r="K1315" s="67">
        <v>29</v>
      </c>
      <c r="L1315" s="68">
        <v>74</v>
      </c>
      <c r="M1315" s="68">
        <v>90</v>
      </c>
      <c r="N1315" s="68">
        <v>99</v>
      </c>
      <c r="O1315" s="69">
        <v>35</v>
      </c>
      <c r="P1315" s="67">
        <v>311562</v>
      </c>
      <c r="Q1315" s="68">
        <v>194622</v>
      </c>
      <c r="R1315" s="68">
        <v>71405</v>
      </c>
      <c r="S1315" s="68">
        <v>273221</v>
      </c>
      <c r="T1315" s="69">
        <v>116420</v>
      </c>
      <c r="U1315" s="102">
        <f t="shared" si="605"/>
        <v>10743.51724137931</v>
      </c>
      <c r="V1315" s="103">
        <f t="shared" si="606"/>
        <v>2630.0270270270271</v>
      </c>
      <c r="W1315" s="103">
        <f t="shared" si="607"/>
        <v>793.38888888888891</v>
      </c>
      <c r="X1315" s="103">
        <f t="shared" si="608"/>
        <v>2759.8080808080808</v>
      </c>
      <c r="Y1315" s="92">
        <f t="shared" si="609"/>
        <v>3326.2857142857142</v>
      </c>
      <c r="Z1315" s="102">
        <f>Coverages!$C$10*G1315</f>
        <v>42862500</v>
      </c>
      <c r="AA1315" s="103">
        <f>Coverages!$C$12*G1315</f>
        <v>5715000</v>
      </c>
      <c r="AB1315" s="103">
        <f>Coverages!$C$14*G1315</f>
        <v>28575000</v>
      </c>
      <c r="AC1315" s="103">
        <f>Coverages!$C$16*G1315</f>
        <v>571500</v>
      </c>
      <c r="AD1315" s="92">
        <f>Coverages!$C$18*G1315</f>
        <v>571500</v>
      </c>
      <c r="AE1315" s="106">
        <f t="shared" si="627"/>
        <v>0.15223097112860892</v>
      </c>
      <c r="AF1315" s="107">
        <f t="shared" si="610"/>
        <v>0.3884514435695538</v>
      </c>
      <c r="AG1315" s="107">
        <f t="shared" si="611"/>
        <v>0.47244094488188976</v>
      </c>
      <c r="AH1315" s="107">
        <f t="shared" si="612"/>
        <v>0.51968503937007871</v>
      </c>
      <c r="AI1315" s="108">
        <f t="shared" si="613"/>
        <v>0.18372703412073491</v>
      </c>
      <c r="AJ1315" s="106">
        <f t="shared" si="634"/>
        <v>0.21287648960150821</v>
      </c>
      <c r="AK1315" s="107">
        <f t="shared" si="628"/>
        <v>0.47073106286332805</v>
      </c>
      <c r="AL1315" s="107">
        <f t="shared" si="629"/>
        <v>0.55671962714812318</v>
      </c>
      <c r="AM1315" s="107">
        <f t="shared" si="630"/>
        <v>0.60402659272470238</v>
      </c>
      <c r="AN1315" s="108">
        <f t="shared" si="631"/>
        <v>0.24910217983385388</v>
      </c>
      <c r="AO1315" s="102">
        <f t="shared" si="632"/>
        <v>1635.4960629921259</v>
      </c>
      <c r="AP1315" s="103">
        <f t="shared" si="614"/>
        <v>1021.6377952755905</v>
      </c>
      <c r="AQ1315" s="103">
        <f t="shared" si="615"/>
        <v>374.8293963254593</v>
      </c>
      <c r="AR1315" s="103">
        <f t="shared" si="616"/>
        <v>1434.2309711286089</v>
      </c>
      <c r="AS1315" s="92">
        <f t="shared" si="617"/>
        <v>611.12860892388449</v>
      </c>
      <c r="AT1315" s="102">
        <f t="shared" si="633"/>
        <v>1640.6639679444731</v>
      </c>
      <c r="AU1315" s="103">
        <f t="shared" si="618"/>
        <v>1024.8660066673383</v>
      </c>
      <c r="AV1315" s="103">
        <f t="shared" si="619"/>
        <v>376.01379703261347</v>
      </c>
      <c r="AW1315" s="103">
        <f t="shared" si="620"/>
        <v>1438.7629107072009</v>
      </c>
      <c r="AX1315" s="92">
        <f t="shared" si="621"/>
        <v>613.05967720099238</v>
      </c>
    </row>
    <row r="1316" spans="1:50" x14ac:dyDescent="0.2">
      <c r="A1316" s="85" t="str">
        <f t="shared" si="622"/>
        <v>2011_1</v>
      </c>
      <c r="B1316" s="59">
        <v>2011</v>
      </c>
      <c r="C1316" s="59">
        <v>1</v>
      </c>
      <c r="D1316" s="83" t="str">
        <f t="shared" si="623"/>
        <v>MYL_Commercial</v>
      </c>
      <c r="E1316" s="70" t="s">
        <v>23</v>
      </c>
      <c r="F1316" s="71" t="s">
        <v>41</v>
      </c>
      <c r="G1316" s="88">
        <f t="shared" si="624"/>
        <v>130.75</v>
      </c>
      <c r="H1316" s="72">
        <v>523</v>
      </c>
      <c r="I1316" s="88">
        <f t="shared" si="625"/>
        <v>53738250</v>
      </c>
      <c r="J1316" s="92">
        <f t="shared" si="626"/>
        <v>214953000</v>
      </c>
      <c r="K1316" s="67">
        <v>19</v>
      </c>
      <c r="L1316" s="68">
        <v>60</v>
      </c>
      <c r="M1316" s="68">
        <v>113</v>
      </c>
      <c r="N1316" s="68">
        <v>88</v>
      </c>
      <c r="O1316" s="69">
        <v>21</v>
      </c>
      <c r="P1316" s="67">
        <v>267318</v>
      </c>
      <c r="Q1316" s="68">
        <v>169583</v>
      </c>
      <c r="R1316" s="68">
        <v>77013</v>
      </c>
      <c r="S1316" s="68">
        <v>244681</v>
      </c>
      <c r="T1316" s="69">
        <v>81664</v>
      </c>
      <c r="U1316" s="102">
        <f t="shared" si="605"/>
        <v>14069.368421052632</v>
      </c>
      <c r="V1316" s="103">
        <f t="shared" si="606"/>
        <v>2826.3833333333332</v>
      </c>
      <c r="W1316" s="103">
        <f t="shared" si="607"/>
        <v>681.53097345132744</v>
      </c>
      <c r="X1316" s="103">
        <f t="shared" si="608"/>
        <v>2780.465909090909</v>
      </c>
      <c r="Y1316" s="92">
        <f t="shared" si="609"/>
        <v>3888.7619047619046</v>
      </c>
      <c r="Z1316" s="102">
        <f>Coverages!$C$10*G1316</f>
        <v>29418750</v>
      </c>
      <c r="AA1316" s="103">
        <f>Coverages!$C$12*G1316</f>
        <v>3922500</v>
      </c>
      <c r="AB1316" s="103">
        <f>Coverages!$C$14*G1316</f>
        <v>19612500</v>
      </c>
      <c r="AC1316" s="103">
        <f>Coverages!$C$16*G1316</f>
        <v>392250</v>
      </c>
      <c r="AD1316" s="92">
        <f>Coverages!$C$18*G1316</f>
        <v>392250</v>
      </c>
      <c r="AE1316" s="106">
        <f t="shared" si="627"/>
        <v>0.14531548757170173</v>
      </c>
      <c r="AF1316" s="107">
        <f t="shared" si="610"/>
        <v>0.4588910133843212</v>
      </c>
      <c r="AG1316" s="107">
        <f t="shared" si="611"/>
        <v>0.86424474187380496</v>
      </c>
      <c r="AH1316" s="107">
        <f t="shared" si="612"/>
        <v>0.67304015296367115</v>
      </c>
      <c r="AI1316" s="108">
        <f t="shared" si="613"/>
        <v>0.16061185468451242</v>
      </c>
      <c r="AJ1316" s="106">
        <f t="shared" si="634"/>
        <v>0.21712697810066639</v>
      </c>
      <c r="AK1316" s="107">
        <f t="shared" si="628"/>
        <v>0.56042985908372289</v>
      </c>
      <c r="AL1316" s="107">
        <f t="shared" si="629"/>
        <v>0.93404094134569049</v>
      </c>
      <c r="AM1316" s="107">
        <f t="shared" si="630"/>
        <v>0.76862801989633556</v>
      </c>
      <c r="AN1316" s="108">
        <f t="shared" si="631"/>
        <v>0.2354297154662599</v>
      </c>
      <c r="AO1316" s="102">
        <f t="shared" si="632"/>
        <v>2044.4971319311665</v>
      </c>
      <c r="AP1316" s="103">
        <f t="shared" si="614"/>
        <v>1297.0019120458892</v>
      </c>
      <c r="AQ1316" s="103">
        <f t="shared" si="615"/>
        <v>589.00956022944547</v>
      </c>
      <c r="AR1316" s="103">
        <f t="shared" si="616"/>
        <v>1871.3652007648184</v>
      </c>
      <c r="AS1316" s="92">
        <f t="shared" si="617"/>
        <v>624.58126195028683</v>
      </c>
      <c r="AT1316" s="102">
        <f t="shared" si="633"/>
        <v>2050.9574145892839</v>
      </c>
      <c r="AU1316" s="103">
        <f t="shared" si="618"/>
        <v>1301.1002298322392</v>
      </c>
      <c r="AV1316" s="103">
        <f t="shared" si="619"/>
        <v>590.87073586426834</v>
      </c>
      <c r="AW1316" s="103">
        <f t="shared" si="620"/>
        <v>1877.2784143197259</v>
      </c>
      <c r="AX1316" s="92">
        <f t="shared" si="621"/>
        <v>626.55483845090589</v>
      </c>
    </row>
    <row r="1317" spans="1:50" x14ac:dyDescent="0.2">
      <c r="A1317" s="85" t="str">
        <f t="shared" si="622"/>
        <v>2011_1</v>
      </c>
      <c r="B1317" s="59">
        <v>2011</v>
      </c>
      <c r="C1317" s="59">
        <v>1</v>
      </c>
      <c r="D1317" s="83" t="str">
        <f t="shared" si="623"/>
        <v>MYH_Commercial</v>
      </c>
      <c r="E1317" s="70" t="s">
        <v>24</v>
      </c>
      <c r="F1317" s="71" t="s">
        <v>41</v>
      </c>
      <c r="G1317" s="88">
        <f t="shared" si="624"/>
        <v>342</v>
      </c>
      <c r="H1317" s="72">
        <v>1368</v>
      </c>
      <c r="I1317" s="88">
        <f t="shared" si="625"/>
        <v>140562000</v>
      </c>
      <c r="J1317" s="92">
        <f t="shared" si="626"/>
        <v>562248000</v>
      </c>
      <c r="K1317" s="67">
        <v>44</v>
      </c>
      <c r="L1317" s="68">
        <v>142</v>
      </c>
      <c r="M1317" s="68">
        <v>202</v>
      </c>
      <c r="N1317" s="68">
        <v>262</v>
      </c>
      <c r="O1317" s="69">
        <v>38</v>
      </c>
      <c r="P1317" s="67">
        <v>865260</v>
      </c>
      <c r="Q1317" s="68">
        <v>588291</v>
      </c>
      <c r="R1317" s="68">
        <v>247097</v>
      </c>
      <c r="S1317" s="68">
        <v>725635</v>
      </c>
      <c r="T1317" s="69">
        <v>172690</v>
      </c>
      <c r="U1317" s="102">
        <f t="shared" si="605"/>
        <v>19665</v>
      </c>
      <c r="V1317" s="103">
        <f t="shared" si="606"/>
        <v>4142.8943661971834</v>
      </c>
      <c r="W1317" s="103">
        <f t="shared" si="607"/>
        <v>1223.2524752475247</v>
      </c>
      <c r="X1317" s="103">
        <f t="shared" si="608"/>
        <v>2769.5992366412215</v>
      </c>
      <c r="Y1317" s="92">
        <f t="shared" si="609"/>
        <v>4544.4736842105267</v>
      </c>
      <c r="Z1317" s="102">
        <f>Coverages!$C$10*G1317</f>
        <v>76950000</v>
      </c>
      <c r="AA1317" s="103">
        <f>Coverages!$C$12*G1317</f>
        <v>10260000</v>
      </c>
      <c r="AB1317" s="103">
        <f>Coverages!$C$14*G1317</f>
        <v>51300000</v>
      </c>
      <c r="AC1317" s="103">
        <f>Coverages!$C$16*G1317</f>
        <v>1026000</v>
      </c>
      <c r="AD1317" s="92">
        <f>Coverages!$C$18*G1317</f>
        <v>1026000</v>
      </c>
      <c r="AE1317" s="106">
        <f t="shared" si="627"/>
        <v>0.12865497076023391</v>
      </c>
      <c r="AF1317" s="107">
        <f t="shared" si="610"/>
        <v>0.41520467836257308</v>
      </c>
      <c r="AG1317" s="107">
        <f t="shared" si="611"/>
        <v>0.59064327485380119</v>
      </c>
      <c r="AH1317" s="107">
        <f t="shared" si="612"/>
        <v>0.76608187134502925</v>
      </c>
      <c r="AI1317" s="108">
        <f t="shared" si="613"/>
        <v>0.1111111111111111</v>
      </c>
      <c r="AJ1317" s="106">
        <f t="shared" si="634"/>
        <v>0.17083930818926926</v>
      </c>
      <c r="AK1317" s="107">
        <f t="shared" si="628"/>
        <v>0.47728814110557888</v>
      </c>
      <c r="AL1317" s="107">
        <f t="shared" si="629"/>
        <v>0.65259543650641771</v>
      </c>
      <c r="AM1317" s="107">
        <f t="shared" si="630"/>
        <v>0.81941688383106792</v>
      </c>
      <c r="AN1317" s="108">
        <f t="shared" si="631"/>
        <v>0.15070656740136362</v>
      </c>
      <c r="AO1317" s="102">
        <f t="shared" si="632"/>
        <v>2530</v>
      </c>
      <c r="AP1317" s="103">
        <f t="shared" si="614"/>
        <v>1720.1491228070176</v>
      </c>
      <c r="AQ1317" s="103">
        <f t="shared" si="615"/>
        <v>722.5058479532164</v>
      </c>
      <c r="AR1317" s="103">
        <f t="shared" si="616"/>
        <v>2121.7397660818715</v>
      </c>
      <c r="AS1317" s="92">
        <f t="shared" si="617"/>
        <v>504.94152046783626</v>
      </c>
      <c r="AT1317" s="102">
        <f t="shared" si="633"/>
        <v>2537.9943937654725</v>
      </c>
      <c r="AU1317" s="103">
        <f t="shared" si="618"/>
        <v>1725.5845178358916</v>
      </c>
      <c r="AV1317" s="103">
        <f t="shared" si="619"/>
        <v>724.78885042214699</v>
      </c>
      <c r="AW1317" s="103">
        <f t="shared" si="620"/>
        <v>2128.4441230612865</v>
      </c>
      <c r="AX1317" s="92">
        <f t="shared" si="621"/>
        <v>506.53705459556596</v>
      </c>
    </row>
    <row r="1318" spans="1:50" x14ac:dyDescent="0.2">
      <c r="A1318" s="85" t="str">
        <f t="shared" si="622"/>
        <v>2011_1</v>
      </c>
      <c r="B1318" s="59">
        <v>2011</v>
      </c>
      <c r="C1318" s="59">
        <v>1</v>
      </c>
      <c r="D1318" s="83" t="str">
        <f t="shared" si="623"/>
        <v>LML_Commercial</v>
      </c>
      <c r="E1318" s="70" t="s">
        <v>25</v>
      </c>
      <c r="F1318" s="71" t="s">
        <v>41</v>
      </c>
      <c r="G1318" s="88">
        <f t="shared" si="624"/>
        <v>1380.25</v>
      </c>
      <c r="H1318" s="72">
        <v>5521</v>
      </c>
      <c r="I1318" s="88">
        <f t="shared" si="625"/>
        <v>567282750</v>
      </c>
      <c r="J1318" s="92">
        <f t="shared" si="626"/>
        <v>2269131000</v>
      </c>
      <c r="K1318" s="67">
        <v>45</v>
      </c>
      <c r="L1318" s="68">
        <v>526</v>
      </c>
      <c r="M1318" s="68">
        <v>1188</v>
      </c>
      <c r="N1318" s="68">
        <v>871</v>
      </c>
      <c r="O1318" s="69">
        <v>187</v>
      </c>
      <c r="P1318" s="67">
        <v>690071</v>
      </c>
      <c r="Q1318" s="68">
        <v>956701</v>
      </c>
      <c r="R1318" s="68">
        <v>1079878</v>
      </c>
      <c r="S1318" s="68">
        <v>1721669</v>
      </c>
      <c r="T1318" s="69">
        <v>757166</v>
      </c>
      <c r="U1318" s="102">
        <f t="shared" si="605"/>
        <v>15334.911111111111</v>
      </c>
      <c r="V1318" s="103">
        <f t="shared" si="606"/>
        <v>1818.8231939163497</v>
      </c>
      <c r="W1318" s="103">
        <f t="shared" si="607"/>
        <v>908.98821548821547</v>
      </c>
      <c r="X1318" s="103">
        <f t="shared" si="608"/>
        <v>1976.6578645235361</v>
      </c>
      <c r="Y1318" s="92">
        <f t="shared" si="609"/>
        <v>4049.0160427807486</v>
      </c>
      <c r="Z1318" s="102">
        <f>Coverages!$C$10*G1318</f>
        <v>310556250</v>
      </c>
      <c r="AA1318" s="103">
        <f>Coverages!$C$12*G1318</f>
        <v>41407500</v>
      </c>
      <c r="AB1318" s="103">
        <f>Coverages!$C$14*G1318</f>
        <v>207037500</v>
      </c>
      <c r="AC1318" s="103">
        <f>Coverages!$C$16*G1318</f>
        <v>4140750</v>
      </c>
      <c r="AD1318" s="92">
        <f>Coverages!$C$18*G1318</f>
        <v>4140750</v>
      </c>
      <c r="AE1318" s="106">
        <f t="shared" si="627"/>
        <v>3.2602789349755482E-2</v>
      </c>
      <c r="AF1318" s="107">
        <f t="shared" si="610"/>
        <v>0.38109038217714181</v>
      </c>
      <c r="AG1318" s="107">
        <f t="shared" si="611"/>
        <v>0.86071363883354468</v>
      </c>
      <c r="AH1318" s="107">
        <f t="shared" si="612"/>
        <v>0.63104510052526719</v>
      </c>
      <c r="AI1318" s="108">
        <f t="shared" si="613"/>
        <v>0.13548270240898388</v>
      </c>
      <c r="AJ1318" s="106">
        <f t="shared" si="634"/>
        <v>4.3740779705823657E-2</v>
      </c>
      <c r="AK1318" s="107">
        <f t="shared" si="628"/>
        <v>0.41154861156483552</v>
      </c>
      <c r="AL1318" s="107">
        <f t="shared" si="629"/>
        <v>0.88242868124256635</v>
      </c>
      <c r="AM1318" s="107">
        <f t="shared" si="630"/>
        <v>0.66130683969106674</v>
      </c>
      <c r="AN1318" s="108">
        <f t="shared" si="631"/>
        <v>0.1569464628304513</v>
      </c>
      <c r="AO1318" s="102">
        <f t="shared" si="632"/>
        <v>499.96087665278031</v>
      </c>
      <c r="AP1318" s="103">
        <f t="shared" si="614"/>
        <v>693.13602608223152</v>
      </c>
      <c r="AQ1318" s="103">
        <f t="shared" si="615"/>
        <v>782.37855460967216</v>
      </c>
      <c r="AR1318" s="103">
        <f t="shared" si="616"/>
        <v>1247.3602608223148</v>
      </c>
      <c r="AS1318" s="92">
        <f t="shared" si="617"/>
        <v>548.57163557326567</v>
      </c>
      <c r="AT1318" s="102">
        <f t="shared" si="633"/>
        <v>501.54067274578154</v>
      </c>
      <c r="AU1318" s="103">
        <f t="shared" si="618"/>
        <v>695.32622462987422</v>
      </c>
      <c r="AV1318" s="103">
        <f t="shared" si="619"/>
        <v>784.85074521805586</v>
      </c>
      <c r="AW1318" s="103">
        <f t="shared" si="620"/>
        <v>1251.3017189616096</v>
      </c>
      <c r="AX1318" s="92">
        <f t="shared" si="621"/>
        <v>550.30503385917154</v>
      </c>
    </row>
    <row r="1319" spans="1:50" x14ac:dyDescent="0.2">
      <c r="A1319" s="85" t="str">
        <f t="shared" si="622"/>
        <v>2011_1</v>
      </c>
      <c r="B1319" s="59">
        <v>2011</v>
      </c>
      <c r="C1319" s="59">
        <v>1</v>
      </c>
      <c r="D1319" s="83" t="str">
        <f t="shared" si="623"/>
        <v>MSA_Commercial</v>
      </c>
      <c r="E1319" s="70" t="s">
        <v>26</v>
      </c>
      <c r="F1319" s="71" t="s">
        <v>41</v>
      </c>
      <c r="G1319" s="88">
        <f t="shared" si="624"/>
        <v>1092.25</v>
      </c>
      <c r="H1319" s="72">
        <v>4369</v>
      </c>
      <c r="I1319" s="88">
        <f t="shared" si="625"/>
        <v>448914750</v>
      </c>
      <c r="J1319" s="92">
        <f t="shared" si="626"/>
        <v>1795659000</v>
      </c>
      <c r="K1319" s="67">
        <v>70</v>
      </c>
      <c r="L1319" s="68">
        <v>493</v>
      </c>
      <c r="M1319" s="68">
        <v>612</v>
      </c>
      <c r="N1319" s="68">
        <v>1067</v>
      </c>
      <c r="O1319" s="69">
        <v>200</v>
      </c>
      <c r="P1319" s="67">
        <v>1280712</v>
      </c>
      <c r="Q1319" s="68">
        <v>1423500</v>
      </c>
      <c r="R1319" s="68">
        <v>779337</v>
      </c>
      <c r="S1319" s="68">
        <v>3262447</v>
      </c>
      <c r="T1319" s="69">
        <v>724093</v>
      </c>
      <c r="U1319" s="102">
        <f t="shared" si="605"/>
        <v>18295.885714285716</v>
      </c>
      <c r="V1319" s="103">
        <f t="shared" si="606"/>
        <v>2887.4239350912781</v>
      </c>
      <c r="W1319" s="103">
        <f t="shared" si="607"/>
        <v>1273.4264705882354</v>
      </c>
      <c r="X1319" s="103">
        <f t="shared" si="608"/>
        <v>3057.5885660731024</v>
      </c>
      <c r="Y1319" s="92">
        <f t="shared" si="609"/>
        <v>3620.4650000000001</v>
      </c>
      <c r="Z1319" s="102">
        <f>Coverages!$C$10*G1319</f>
        <v>245756250</v>
      </c>
      <c r="AA1319" s="103">
        <f>Coverages!$C$12*G1319</f>
        <v>32767500</v>
      </c>
      <c r="AB1319" s="103">
        <f>Coverages!$C$14*G1319</f>
        <v>163837500</v>
      </c>
      <c r="AC1319" s="103">
        <f>Coverages!$C$16*G1319</f>
        <v>3276750</v>
      </c>
      <c r="AD1319" s="92">
        <f>Coverages!$C$18*G1319</f>
        <v>3276750</v>
      </c>
      <c r="AE1319" s="106">
        <f t="shared" si="627"/>
        <v>6.4087891966124966E-2</v>
      </c>
      <c r="AF1319" s="107">
        <f t="shared" si="610"/>
        <v>0.45136186770428016</v>
      </c>
      <c r="AG1319" s="107">
        <f t="shared" si="611"/>
        <v>0.56031128404669261</v>
      </c>
      <c r="AH1319" s="107">
        <f t="shared" si="612"/>
        <v>0.97688258182650489</v>
      </c>
      <c r="AI1319" s="108">
        <f t="shared" si="613"/>
        <v>0.18310826276035705</v>
      </c>
      <c r="AJ1319" s="106">
        <f t="shared" si="634"/>
        <v>8.1354237214403158E-2</v>
      </c>
      <c r="AK1319" s="107">
        <f t="shared" si="628"/>
        <v>0.48644515839723818</v>
      </c>
      <c r="AL1319" s="107">
        <f t="shared" si="629"/>
        <v>0.59530436961889566</v>
      </c>
      <c r="AM1319" s="107">
        <f t="shared" si="630"/>
        <v>0.98747721054822679</v>
      </c>
      <c r="AN1319" s="108">
        <f t="shared" si="631"/>
        <v>0.21037487092184481</v>
      </c>
      <c r="AO1319" s="102">
        <f t="shared" si="632"/>
        <v>1172.5447470817121</v>
      </c>
      <c r="AP1319" s="103">
        <f t="shared" si="614"/>
        <v>1303.2730601968415</v>
      </c>
      <c r="AQ1319" s="103">
        <f t="shared" si="615"/>
        <v>713.51522087434194</v>
      </c>
      <c r="AR1319" s="103">
        <f t="shared" si="616"/>
        <v>2986.9050125886929</v>
      </c>
      <c r="AS1319" s="92">
        <f t="shared" si="617"/>
        <v>662.93705653467612</v>
      </c>
      <c r="AT1319" s="102">
        <f t="shared" si="633"/>
        <v>1176.2498002104896</v>
      </c>
      <c r="AU1319" s="103">
        <f t="shared" si="618"/>
        <v>1307.3911938044089</v>
      </c>
      <c r="AV1319" s="103">
        <f t="shared" si="619"/>
        <v>715.76981440530142</v>
      </c>
      <c r="AW1319" s="103">
        <f t="shared" si="620"/>
        <v>2996.3431528300753</v>
      </c>
      <c r="AX1319" s="92">
        <f t="shared" si="621"/>
        <v>665.03183118750667</v>
      </c>
    </row>
    <row r="1320" spans="1:50" x14ac:dyDescent="0.2">
      <c r="A1320" s="85" t="str">
        <f t="shared" si="622"/>
        <v>2011_1</v>
      </c>
      <c r="B1320" s="59">
        <v>2011</v>
      </c>
      <c r="C1320" s="59">
        <v>1</v>
      </c>
      <c r="D1320" s="83" t="str">
        <f t="shared" si="623"/>
        <v>LYA_Commercial</v>
      </c>
      <c r="E1320" s="70" t="s">
        <v>27</v>
      </c>
      <c r="F1320" s="71" t="s">
        <v>41</v>
      </c>
      <c r="G1320" s="88">
        <f t="shared" si="624"/>
        <v>312</v>
      </c>
      <c r="H1320" s="72">
        <v>1248</v>
      </c>
      <c r="I1320" s="88">
        <f t="shared" si="625"/>
        <v>128232000</v>
      </c>
      <c r="J1320" s="92">
        <f t="shared" si="626"/>
        <v>512928000</v>
      </c>
      <c r="K1320" s="67">
        <v>37</v>
      </c>
      <c r="L1320" s="68">
        <v>136</v>
      </c>
      <c r="M1320" s="68">
        <v>189</v>
      </c>
      <c r="N1320" s="68">
        <v>194</v>
      </c>
      <c r="O1320" s="69">
        <v>61</v>
      </c>
      <c r="P1320" s="67">
        <v>698775</v>
      </c>
      <c r="Q1320" s="68">
        <v>374143</v>
      </c>
      <c r="R1320" s="68">
        <v>153520</v>
      </c>
      <c r="S1320" s="68">
        <v>531067</v>
      </c>
      <c r="T1320" s="69">
        <v>418756</v>
      </c>
      <c r="U1320" s="102">
        <f t="shared" si="605"/>
        <v>18885.81081081081</v>
      </c>
      <c r="V1320" s="103">
        <f t="shared" si="606"/>
        <v>2751.0514705882351</v>
      </c>
      <c r="W1320" s="103">
        <f t="shared" si="607"/>
        <v>812.27513227513225</v>
      </c>
      <c r="X1320" s="103">
        <f t="shared" si="608"/>
        <v>2737.4587628865979</v>
      </c>
      <c r="Y1320" s="92">
        <f t="shared" si="609"/>
        <v>6864.8524590163934</v>
      </c>
      <c r="Z1320" s="102">
        <f>Coverages!$C$10*G1320</f>
        <v>70200000</v>
      </c>
      <c r="AA1320" s="103">
        <f>Coverages!$C$12*G1320</f>
        <v>9360000</v>
      </c>
      <c r="AB1320" s="103">
        <f>Coverages!$C$14*G1320</f>
        <v>46800000</v>
      </c>
      <c r="AC1320" s="103">
        <f>Coverages!$C$16*G1320</f>
        <v>936000</v>
      </c>
      <c r="AD1320" s="92">
        <f>Coverages!$C$18*G1320</f>
        <v>936000</v>
      </c>
      <c r="AE1320" s="106">
        <f t="shared" si="627"/>
        <v>0.11858974358974358</v>
      </c>
      <c r="AF1320" s="107">
        <f t="shared" si="610"/>
        <v>0.4358974358974359</v>
      </c>
      <c r="AG1320" s="107">
        <f t="shared" si="611"/>
        <v>0.60576923076923073</v>
      </c>
      <c r="AH1320" s="107">
        <f t="shared" si="612"/>
        <v>0.62179487179487181</v>
      </c>
      <c r="AI1320" s="108">
        <f t="shared" si="613"/>
        <v>0.19551282051282051</v>
      </c>
      <c r="AJ1320" s="106">
        <f t="shared" si="634"/>
        <v>0.16123701390919654</v>
      </c>
      <c r="AK1320" s="107">
        <f t="shared" si="628"/>
        <v>0.5013082897167126</v>
      </c>
      <c r="AL1320" s="107">
        <f t="shared" si="629"/>
        <v>0.67023178173874887</v>
      </c>
      <c r="AM1320" s="107">
        <f t="shared" si="630"/>
        <v>0.68576333225687358</v>
      </c>
      <c r="AN1320" s="108">
        <f t="shared" si="631"/>
        <v>0.24782776974977275</v>
      </c>
      <c r="AO1320" s="102">
        <f t="shared" si="632"/>
        <v>2239.6634615384614</v>
      </c>
      <c r="AP1320" s="103">
        <f t="shared" si="614"/>
        <v>1199.176282051282</v>
      </c>
      <c r="AQ1320" s="103">
        <f t="shared" si="615"/>
        <v>492.05128205128204</v>
      </c>
      <c r="AR1320" s="103">
        <f t="shared" si="616"/>
        <v>1702.1378205128206</v>
      </c>
      <c r="AS1320" s="92">
        <f t="shared" si="617"/>
        <v>1342.1666666666667</v>
      </c>
      <c r="AT1320" s="102">
        <f t="shared" si="633"/>
        <v>2246.7404384608644</v>
      </c>
      <c r="AU1320" s="103">
        <f t="shared" si="618"/>
        <v>1202.9654865544176</v>
      </c>
      <c r="AV1320" s="103">
        <f t="shared" si="619"/>
        <v>493.60608509536246</v>
      </c>
      <c r="AW1320" s="103">
        <f t="shared" si="620"/>
        <v>1707.5163027184658</v>
      </c>
      <c r="AX1320" s="92">
        <f t="shared" si="621"/>
        <v>1346.4076978256489</v>
      </c>
    </row>
    <row r="1321" spans="1:50" x14ac:dyDescent="0.2">
      <c r="A1321" s="85" t="str">
        <f t="shared" si="622"/>
        <v>2011_1</v>
      </c>
      <c r="B1321" s="59">
        <v>2011</v>
      </c>
      <c r="C1321" s="59">
        <v>1</v>
      </c>
      <c r="D1321" s="83" t="str">
        <f t="shared" si="623"/>
        <v>MMA_Commercial</v>
      </c>
      <c r="E1321" s="70" t="s">
        <v>28</v>
      </c>
      <c r="F1321" s="71" t="s">
        <v>41</v>
      </c>
      <c r="G1321" s="88">
        <f t="shared" si="624"/>
        <v>1487.25</v>
      </c>
      <c r="H1321" s="72">
        <v>5949</v>
      </c>
      <c r="I1321" s="88">
        <f t="shared" si="625"/>
        <v>611259750</v>
      </c>
      <c r="J1321" s="92">
        <f t="shared" si="626"/>
        <v>2445039000</v>
      </c>
      <c r="K1321" s="67">
        <v>177</v>
      </c>
      <c r="L1321" s="68">
        <v>681</v>
      </c>
      <c r="M1321" s="68">
        <v>1132</v>
      </c>
      <c r="N1321" s="68">
        <v>1210</v>
      </c>
      <c r="O1321" s="69">
        <v>254</v>
      </c>
      <c r="P1321" s="67">
        <v>2304769</v>
      </c>
      <c r="Q1321" s="68">
        <v>1978529</v>
      </c>
      <c r="R1321" s="68">
        <v>1240134</v>
      </c>
      <c r="S1321" s="68">
        <v>4152637</v>
      </c>
      <c r="T1321" s="69">
        <v>2321755</v>
      </c>
      <c r="U1321" s="102">
        <f t="shared" si="605"/>
        <v>13021.293785310734</v>
      </c>
      <c r="V1321" s="103">
        <f t="shared" si="606"/>
        <v>2905.3289280469899</v>
      </c>
      <c r="W1321" s="103">
        <f t="shared" si="607"/>
        <v>1095.5247349823321</v>
      </c>
      <c r="X1321" s="103">
        <f t="shared" si="608"/>
        <v>3431.9314049586778</v>
      </c>
      <c r="Y1321" s="92">
        <f t="shared" si="609"/>
        <v>9140.7677165354326</v>
      </c>
      <c r="Z1321" s="102">
        <f>Coverages!$C$10*G1321</f>
        <v>334631250</v>
      </c>
      <c r="AA1321" s="103">
        <f>Coverages!$C$12*G1321</f>
        <v>44617500</v>
      </c>
      <c r="AB1321" s="103">
        <f>Coverages!$C$14*G1321</f>
        <v>223087500</v>
      </c>
      <c r="AC1321" s="103">
        <f>Coverages!$C$16*G1321</f>
        <v>4461750</v>
      </c>
      <c r="AD1321" s="92">
        <f>Coverages!$C$18*G1321</f>
        <v>4461750</v>
      </c>
      <c r="AE1321" s="106">
        <f t="shared" si="627"/>
        <v>0.11901159858799798</v>
      </c>
      <c r="AF1321" s="107">
        <f t="shared" si="610"/>
        <v>0.45789208270297527</v>
      </c>
      <c r="AG1321" s="107">
        <f t="shared" si="611"/>
        <v>0.76113632543284582</v>
      </c>
      <c r="AH1321" s="107">
        <f t="shared" si="612"/>
        <v>0.81358211464111618</v>
      </c>
      <c r="AI1321" s="108">
        <f t="shared" si="613"/>
        <v>0.17078500588334175</v>
      </c>
      <c r="AJ1321" s="106">
        <f t="shared" si="634"/>
        <v>0.13857496873337027</v>
      </c>
      <c r="AK1321" s="107">
        <f t="shared" si="628"/>
        <v>0.4879935991139342</v>
      </c>
      <c r="AL1321" s="107">
        <f t="shared" si="629"/>
        <v>0.78689776994194838</v>
      </c>
      <c r="AM1321" s="107">
        <f t="shared" si="630"/>
        <v>0.83711138268429841</v>
      </c>
      <c r="AN1321" s="108">
        <f t="shared" si="631"/>
        <v>0.19352144116070663</v>
      </c>
      <c r="AO1321" s="102">
        <f t="shared" si="632"/>
        <v>1549.684989073794</v>
      </c>
      <c r="AP1321" s="103">
        <f t="shared" si="614"/>
        <v>1330.3271138006387</v>
      </c>
      <c r="AQ1321" s="103">
        <f t="shared" si="615"/>
        <v>833.84367120524462</v>
      </c>
      <c r="AR1321" s="103">
        <f t="shared" si="616"/>
        <v>2792.1580097495375</v>
      </c>
      <c r="AS1321" s="92">
        <f t="shared" si="617"/>
        <v>1561.1060682467642</v>
      </c>
      <c r="AT1321" s="102">
        <f t="shared" si="633"/>
        <v>1554.5817448109867</v>
      </c>
      <c r="AU1321" s="103">
        <f t="shared" si="618"/>
        <v>1334.5307338736059</v>
      </c>
      <c r="AV1321" s="103">
        <f t="shared" si="619"/>
        <v>836.47848331847058</v>
      </c>
      <c r="AW1321" s="103">
        <f t="shared" si="620"/>
        <v>2800.9807807318916</v>
      </c>
      <c r="AX1321" s="92">
        <f t="shared" si="621"/>
        <v>1566.038912760295</v>
      </c>
    </row>
    <row r="1322" spans="1:50" x14ac:dyDescent="0.2">
      <c r="A1322" s="85" t="str">
        <f t="shared" si="622"/>
        <v>2011_1</v>
      </c>
      <c r="B1322" s="59">
        <v>2011</v>
      </c>
      <c r="C1322" s="59">
        <v>1</v>
      </c>
      <c r="D1322" s="83" t="str">
        <f t="shared" si="623"/>
        <v>LYH_Commercial</v>
      </c>
      <c r="E1322" s="70" t="s">
        <v>29</v>
      </c>
      <c r="F1322" s="71" t="s">
        <v>41</v>
      </c>
      <c r="G1322" s="88">
        <f t="shared" si="624"/>
        <v>208.75</v>
      </c>
      <c r="H1322" s="72">
        <v>835</v>
      </c>
      <c r="I1322" s="88">
        <f t="shared" si="625"/>
        <v>85796250</v>
      </c>
      <c r="J1322" s="92">
        <f t="shared" si="626"/>
        <v>343185000</v>
      </c>
      <c r="K1322" s="67">
        <v>28</v>
      </c>
      <c r="L1322" s="68">
        <v>100</v>
      </c>
      <c r="M1322" s="68">
        <v>120</v>
      </c>
      <c r="N1322" s="68">
        <v>189</v>
      </c>
      <c r="O1322" s="69">
        <v>42</v>
      </c>
      <c r="P1322" s="67">
        <v>464541</v>
      </c>
      <c r="Q1322" s="68">
        <v>296171</v>
      </c>
      <c r="R1322" s="68">
        <v>152505</v>
      </c>
      <c r="S1322" s="68">
        <v>503854</v>
      </c>
      <c r="T1322" s="69">
        <v>253097</v>
      </c>
      <c r="U1322" s="102">
        <f t="shared" si="605"/>
        <v>16590.75</v>
      </c>
      <c r="V1322" s="103">
        <f t="shared" si="606"/>
        <v>2961.71</v>
      </c>
      <c r="W1322" s="103">
        <f t="shared" si="607"/>
        <v>1270.875</v>
      </c>
      <c r="X1322" s="103">
        <f t="shared" si="608"/>
        <v>2665.8941798941801</v>
      </c>
      <c r="Y1322" s="92">
        <f t="shared" si="609"/>
        <v>6026.1190476190477</v>
      </c>
      <c r="Z1322" s="102">
        <f>Coverages!$C$10*G1322</f>
        <v>46968750</v>
      </c>
      <c r="AA1322" s="103">
        <f>Coverages!$C$12*G1322</f>
        <v>6262500</v>
      </c>
      <c r="AB1322" s="103">
        <f>Coverages!$C$14*G1322</f>
        <v>31312500</v>
      </c>
      <c r="AC1322" s="103">
        <f>Coverages!$C$16*G1322</f>
        <v>626250</v>
      </c>
      <c r="AD1322" s="92">
        <f>Coverages!$C$18*G1322</f>
        <v>626250</v>
      </c>
      <c r="AE1322" s="106">
        <f t="shared" si="627"/>
        <v>0.1341317365269461</v>
      </c>
      <c r="AF1322" s="107">
        <f t="shared" si="610"/>
        <v>0.47904191616766467</v>
      </c>
      <c r="AG1322" s="107">
        <f t="shared" si="611"/>
        <v>0.57485029940119758</v>
      </c>
      <c r="AH1322" s="107">
        <f t="shared" si="612"/>
        <v>0.90538922155688628</v>
      </c>
      <c r="AI1322" s="108">
        <f t="shared" si="613"/>
        <v>0.20119760479041915</v>
      </c>
      <c r="AJ1322" s="106">
        <f t="shared" si="634"/>
        <v>0.18909017231375319</v>
      </c>
      <c r="AK1322" s="107">
        <f t="shared" si="628"/>
        <v>0.55960402529888598</v>
      </c>
      <c r="AL1322" s="107">
        <f t="shared" si="629"/>
        <v>0.65457465152945715</v>
      </c>
      <c r="AM1322" s="107">
        <f t="shared" si="630"/>
        <v>0.95258798783935839</v>
      </c>
      <c r="AN1322" s="108">
        <f t="shared" si="631"/>
        <v>0.26584838365208491</v>
      </c>
      <c r="AO1322" s="102">
        <f t="shared" si="632"/>
        <v>2225.3461077844313</v>
      </c>
      <c r="AP1322" s="103">
        <f t="shared" si="614"/>
        <v>1418.7832335329342</v>
      </c>
      <c r="AQ1322" s="103">
        <f t="shared" si="615"/>
        <v>730.56287425149696</v>
      </c>
      <c r="AR1322" s="103">
        <f t="shared" si="616"/>
        <v>2413.6718562874253</v>
      </c>
      <c r="AS1322" s="92">
        <f t="shared" si="617"/>
        <v>1212.4407185628743</v>
      </c>
      <c r="AT1322" s="102">
        <f t="shared" si="633"/>
        <v>2232.377844167866</v>
      </c>
      <c r="AU1322" s="103">
        <f t="shared" si="618"/>
        <v>1423.2663607411209</v>
      </c>
      <c r="AV1322" s="103">
        <f t="shared" si="619"/>
        <v>732.87133562983752</v>
      </c>
      <c r="AW1322" s="103">
        <f t="shared" si="620"/>
        <v>2421.2986717972276</v>
      </c>
      <c r="AX1322" s="92">
        <f t="shared" si="621"/>
        <v>1216.2718365555556</v>
      </c>
    </row>
    <row r="1323" spans="1:50" x14ac:dyDescent="0.2">
      <c r="A1323" s="85" t="str">
        <f t="shared" si="622"/>
        <v>2011_1</v>
      </c>
      <c r="B1323" s="59">
        <v>2011</v>
      </c>
      <c r="C1323" s="59">
        <v>1</v>
      </c>
      <c r="D1323" s="83" t="str">
        <f t="shared" si="623"/>
        <v>SSA_Commercial</v>
      </c>
      <c r="E1323" s="70" t="s">
        <v>30</v>
      </c>
      <c r="F1323" s="71" t="s">
        <v>41</v>
      </c>
      <c r="G1323" s="88">
        <f t="shared" si="624"/>
        <v>345.75</v>
      </c>
      <c r="H1323" s="72">
        <v>1383</v>
      </c>
      <c r="I1323" s="88">
        <f t="shared" si="625"/>
        <v>142103250</v>
      </c>
      <c r="J1323" s="92">
        <f t="shared" si="626"/>
        <v>568413000</v>
      </c>
      <c r="K1323" s="67">
        <v>46</v>
      </c>
      <c r="L1323" s="68">
        <v>158</v>
      </c>
      <c r="M1323" s="68">
        <v>347</v>
      </c>
      <c r="N1323" s="68">
        <v>320</v>
      </c>
      <c r="O1323" s="69">
        <v>60</v>
      </c>
      <c r="P1323" s="67">
        <v>955264</v>
      </c>
      <c r="Q1323" s="68">
        <v>272820</v>
      </c>
      <c r="R1323" s="68">
        <v>293074</v>
      </c>
      <c r="S1323" s="68">
        <v>1107042</v>
      </c>
      <c r="T1323" s="69">
        <v>302854</v>
      </c>
      <c r="U1323" s="102">
        <f t="shared" si="605"/>
        <v>20766.608695652172</v>
      </c>
      <c r="V1323" s="103">
        <f t="shared" si="606"/>
        <v>1726.7088607594937</v>
      </c>
      <c r="W1323" s="103">
        <f t="shared" si="607"/>
        <v>844.59365994236316</v>
      </c>
      <c r="X1323" s="103">
        <f t="shared" si="608"/>
        <v>3459.5062499999999</v>
      </c>
      <c r="Y1323" s="92">
        <f t="shared" si="609"/>
        <v>5047.5666666666666</v>
      </c>
      <c r="Z1323" s="102">
        <f>Coverages!$C$10*G1323</f>
        <v>77793750</v>
      </c>
      <c r="AA1323" s="103">
        <f>Coverages!$C$12*G1323</f>
        <v>10372500</v>
      </c>
      <c r="AB1323" s="103">
        <f>Coverages!$C$14*G1323</f>
        <v>51862500</v>
      </c>
      <c r="AC1323" s="103">
        <f>Coverages!$C$16*G1323</f>
        <v>1037250</v>
      </c>
      <c r="AD1323" s="92">
        <f>Coverages!$C$18*G1323</f>
        <v>1037250</v>
      </c>
      <c r="AE1323" s="106">
        <f t="shared" si="627"/>
        <v>0.13304410701373826</v>
      </c>
      <c r="AF1323" s="107">
        <f t="shared" si="610"/>
        <v>0.45697758496023139</v>
      </c>
      <c r="AG1323" s="107">
        <f t="shared" si="611"/>
        <v>1.0036153289949385</v>
      </c>
      <c r="AH1323" s="107">
        <f t="shared" si="612"/>
        <v>0.92552422270426604</v>
      </c>
      <c r="AI1323" s="108">
        <f t="shared" si="613"/>
        <v>0.17353579175704989</v>
      </c>
      <c r="AJ1323" s="106">
        <f t="shared" si="634"/>
        <v>0.1756011211475019</v>
      </c>
      <c r="AK1323" s="107">
        <f t="shared" si="628"/>
        <v>0.51939864709147254</v>
      </c>
      <c r="AL1323" s="107">
        <f t="shared" si="629"/>
        <v>1.011163337515629</v>
      </c>
      <c r="AM1323" s="107">
        <f t="shared" si="630"/>
        <v>0.95842273382946885</v>
      </c>
      <c r="AN1323" s="108">
        <f t="shared" si="631"/>
        <v>0.22099072672516581</v>
      </c>
      <c r="AO1323" s="102">
        <f t="shared" si="632"/>
        <v>2762.8749096167753</v>
      </c>
      <c r="AP1323" s="103">
        <f t="shared" si="614"/>
        <v>789.06724511930588</v>
      </c>
      <c r="AQ1323" s="103">
        <f t="shared" si="615"/>
        <v>847.64714389009396</v>
      </c>
      <c r="AR1323" s="103">
        <f t="shared" si="616"/>
        <v>3201.8568329718005</v>
      </c>
      <c r="AS1323" s="92">
        <f t="shared" si="617"/>
        <v>875.9334779464931</v>
      </c>
      <c r="AT1323" s="102">
        <f t="shared" si="633"/>
        <v>2771.6051507046095</v>
      </c>
      <c r="AU1323" s="103">
        <f t="shared" si="618"/>
        <v>791.56057091571699</v>
      </c>
      <c r="AV1323" s="103">
        <f t="shared" si="619"/>
        <v>850.32557276062175</v>
      </c>
      <c r="AW1323" s="103">
        <f t="shared" si="620"/>
        <v>3211.9741864514231</v>
      </c>
      <c r="AX1323" s="92">
        <f t="shared" si="621"/>
        <v>878.7012870907871</v>
      </c>
    </row>
    <row r="1324" spans="1:50" x14ac:dyDescent="0.2">
      <c r="A1324" s="85" t="str">
        <f t="shared" si="622"/>
        <v>2011_1</v>
      </c>
      <c r="B1324" s="59">
        <v>2011</v>
      </c>
      <c r="C1324" s="59">
        <v>1</v>
      </c>
      <c r="D1324" s="83" t="str">
        <f t="shared" si="623"/>
        <v>MML_Commercial</v>
      </c>
      <c r="E1324" s="70" t="s">
        <v>31</v>
      </c>
      <c r="F1324" s="71" t="s">
        <v>41</v>
      </c>
      <c r="G1324" s="88">
        <f t="shared" si="624"/>
        <v>1221.5</v>
      </c>
      <c r="H1324" s="72">
        <v>4886</v>
      </c>
      <c r="I1324" s="88">
        <f t="shared" si="625"/>
        <v>502036500</v>
      </c>
      <c r="J1324" s="92">
        <f t="shared" si="626"/>
        <v>2008146000</v>
      </c>
      <c r="K1324" s="67">
        <v>123</v>
      </c>
      <c r="L1324" s="68">
        <v>593</v>
      </c>
      <c r="M1324" s="68">
        <v>1568</v>
      </c>
      <c r="N1324" s="68">
        <v>778</v>
      </c>
      <c r="O1324" s="69">
        <v>195</v>
      </c>
      <c r="P1324" s="67">
        <v>1620938</v>
      </c>
      <c r="Q1324" s="68">
        <v>1655876</v>
      </c>
      <c r="R1324" s="68">
        <v>877779</v>
      </c>
      <c r="S1324" s="68">
        <v>2534436</v>
      </c>
      <c r="T1324" s="69">
        <v>344802</v>
      </c>
      <c r="U1324" s="102">
        <f t="shared" si="605"/>
        <v>13178.357723577235</v>
      </c>
      <c r="V1324" s="103">
        <f t="shared" si="606"/>
        <v>2792.3709949409781</v>
      </c>
      <c r="W1324" s="103">
        <f t="shared" si="607"/>
        <v>559.80803571428567</v>
      </c>
      <c r="X1324" s="103">
        <f t="shared" si="608"/>
        <v>3257.6298200514138</v>
      </c>
      <c r="Y1324" s="92">
        <f t="shared" si="609"/>
        <v>1768.2153846153847</v>
      </c>
      <c r="Z1324" s="102">
        <f>Coverages!$C$10*G1324</f>
        <v>274837500</v>
      </c>
      <c r="AA1324" s="103">
        <f>Coverages!$C$12*G1324</f>
        <v>36645000</v>
      </c>
      <c r="AB1324" s="103">
        <f>Coverages!$C$14*G1324</f>
        <v>183225000</v>
      </c>
      <c r="AC1324" s="103">
        <f>Coverages!$C$16*G1324</f>
        <v>3664500</v>
      </c>
      <c r="AD1324" s="92">
        <f>Coverages!$C$18*G1324</f>
        <v>3664500</v>
      </c>
      <c r="AE1324" s="106">
        <f t="shared" si="627"/>
        <v>0.10069586573884567</v>
      </c>
      <c r="AF1324" s="107">
        <f t="shared" si="610"/>
        <v>0.48546868604175192</v>
      </c>
      <c r="AG1324" s="107">
        <f t="shared" si="611"/>
        <v>1.2836676217765044</v>
      </c>
      <c r="AH1324" s="107">
        <f t="shared" si="612"/>
        <v>0.6369218174375767</v>
      </c>
      <c r="AI1324" s="108">
        <f t="shared" si="613"/>
        <v>0.15963978714695046</v>
      </c>
      <c r="AJ1324" s="106">
        <f t="shared" si="634"/>
        <v>0.12075759200776946</v>
      </c>
      <c r="AK1324" s="107">
        <f t="shared" si="628"/>
        <v>0.5187879732255678</v>
      </c>
      <c r="AL1324" s="107">
        <f t="shared" si="629"/>
        <v>1.3238967260382311</v>
      </c>
      <c r="AM1324" s="107">
        <f t="shared" si="630"/>
        <v>0.66898099114326393</v>
      </c>
      <c r="AN1324" s="108">
        <f t="shared" si="631"/>
        <v>0.18405792249087283</v>
      </c>
      <c r="AO1324" s="102">
        <f t="shared" si="632"/>
        <v>1327.0061399918134</v>
      </c>
      <c r="AP1324" s="103">
        <f t="shared" si="614"/>
        <v>1355.6086778550962</v>
      </c>
      <c r="AQ1324" s="103">
        <f t="shared" si="615"/>
        <v>718.60744985673352</v>
      </c>
      <c r="AR1324" s="103">
        <f t="shared" si="616"/>
        <v>2074.8555055259926</v>
      </c>
      <c r="AS1324" s="92">
        <f t="shared" si="617"/>
        <v>282.27752762996317</v>
      </c>
      <c r="AT1324" s="102">
        <f t="shared" si="633"/>
        <v>1331.1992663207834</v>
      </c>
      <c r="AU1324" s="103">
        <f t="shared" si="618"/>
        <v>1359.8921836110903</v>
      </c>
      <c r="AV1324" s="103">
        <f t="shared" si="619"/>
        <v>720.87813401363337</v>
      </c>
      <c r="AW1324" s="103">
        <f t="shared" si="620"/>
        <v>2081.4117157701162</v>
      </c>
      <c r="AX1324" s="92">
        <f t="shared" si="621"/>
        <v>283.16947929281611</v>
      </c>
    </row>
    <row r="1325" spans="1:50" x14ac:dyDescent="0.2">
      <c r="A1325" s="85" t="str">
        <f t="shared" si="622"/>
        <v>2011_1</v>
      </c>
      <c r="B1325" s="59">
        <v>2011</v>
      </c>
      <c r="C1325" s="59">
        <v>1</v>
      </c>
      <c r="D1325" s="83" t="str">
        <f t="shared" si="623"/>
        <v>LMH_Commercial</v>
      </c>
      <c r="E1325" s="70" t="s">
        <v>32</v>
      </c>
      <c r="F1325" s="71" t="s">
        <v>41</v>
      </c>
      <c r="G1325" s="88">
        <f t="shared" si="624"/>
        <v>1247</v>
      </c>
      <c r="H1325" s="72">
        <v>4988</v>
      </c>
      <c r="I1325" s="88">
        <f t="shared" si="625"/>
        <v>512517000</v>
      </c>
      <c r="J1325" s="92">
        <f t="shared" si="626"/>
        <v>2050068000</v>
      </c>
      <c r="K1325" s="67">
        <v>83</v>
      </c>
      <c r="L1325" s="68">
        <v>664</v>
      </c>
      <c r="M1325" s="68">
        <v>1174</v>
      </c>
      <c r="N1325" s="68">
        <v>1245</v>
      </c>
      <c r="O1325" s="69">
        <v>235</v>
      </c>
      <c r="P1325" s="67">
        <v>2796220</v>
      </c>
      <c r="Q1325" s="68">
        <v>2097891</v>
      </c>
      <c r="R1325" s="68">
        <v>482530</v>
      </c>
      <c r="S1325" s="68">
        <v>3909840</v>
      </c>
      <c r="T1325" s="69">
        <v>1929149</v>
      </c>
      <c r="U1325" s="102">
        <f t="shared" si="605"/>
        <v>33689.397590361448</v>
      </c>
      <c r="V1325" s="103">
        <f t="shared" si="606"/>
        <v>3159.4743975903616</v>
      </c>
      <c r="W1325" s="103">
        <f t="shared" si="607"/>
        <v>411.01362862010222</v>
      </c>
      <c r="X1325" s="103">
        <f t="shared" si="608"/>
        <v>3140.4337349397592</v>
      </c>
      <c r="Y1325" s="92">
        <f t="shared" si="609"/>
        <v>8209.1446808510645</v>
      </c>
      <c r="Z1325" s="102">
        <f>Coverages!$C$10*G1325</f>
        <v>280575000</v>
      </c>
      <c r="AA1325" s="103">
        <f>Coverages!$C$12*G1325</f>
        <v>37410000</v>
      </c>
      <c r="AB1325" s="103">
        <f>Coverages!$C$14*G1325</f>
        <v>187050000</v>
      </c>
      <c r="AC1325" s="103">
        <f>Coverages!$C$16*G1325</f>
        <v>3741000</v>
      </c>
      <c r="AD1325" s="92">
        <f>Coverages!$C$18*G1325</f>
        <v>3741000</v>
      </c>
      <c r="AE1325" s="106">
        <f t="shared" si="627"/>
        <v>6.6559743384121892E-2</v>
      </c>
      <c r="AF1325" s="107">
        <f t="shared" si="610"/>
        <v>0.53247794707297513</v>
      </c>
      <c r="AG1325" s="107">
        <f t="shared" si="611"/>
        <v>0.94145950280673618</v>
      </c>
      <c r="AH1325" s="107">
        <f t="shared" si="612"/>
        <v>0.99839615076182842</v>
      </c>
      <c r="AI1325" s="108">
        <f t="shared" si="613"/>
        <v>0.18845228548516441</v>
      </c>
      <c r="AJ1325" s="106">
        <f t="shared" si="634"/>
        <v>8.3006178543391179E-2</v>
      </c>
      <c r="AK1325" s="107">
        <f t="shared" si="628"/>
        <v>0.5653990637430637</v>
      </c>
      <c r="AL1325" s="107">
        <f t="shared" si="629"/>
        <v>0.95694951356267266</v>
      </c>
      <c r="AM1325" s="107">
        <f t="shared" si="630"/>
        <v>1.0010364668035567</v>
      </c>
      <c r="AN1325" s="108">
        <f t="shared" si="631"/>
        <v>0.21425589304454354</v>
      </c>
      <c r="AO1325" s="102">
        <f t="shared" si="632"/>
        <v>2242.3576583801123</v>
      </c>
      <c r="AP1325" s="103">
        <f t="shared" si="614"/>
        <v>1682.3504410585406</v>
      </c>
      <c r="AQ1325" s="103">
        <f t="shared" si="615"/>
        <v>386.95268644747392</v>
      </c>
      <c r="AR1325" s="103">
        <f t="shared" si="616"/>
        <v>3135.3969526864475</v>
      </c>
      <c r="AS1325" s="92">
        <f t="shared" si="617"/>
        <v>1547.0320769847635</v>
      </c>
      <c r="AT1325" s="102">
        <f t="shared" si="633"/>
        <v>2249.4431485319355</v>
      </c>
      <c r="AU1325" s="103">
        <f t="shared" si="618"/>
        <v>1687.6663983223107</v>
      </c>
      <c r="AV1325" s="103">
        <f t="shared" si="619"/>
        <v>388.17539480481327</v>
      </c>
      <c r="AW1325" s="103">
        <f t="shared" si="620"/>
        <v>3145.3043036156323</v>
      </c>
      <c r="AX1325" s="92">
        <f t="shared" si="621"/>
        <v>1551.9204499457251</v>
      </c>
    </row>
    <row r="1326" spans="1:50" x14ac:dyDescent="0.2">
      <c r="A1326" s="85" t="str">
        <f t="shared" si="622"/>
        <v>2011_1</v>
      </c>
      <c r="B1326" s="59">
        <v>2011</v>
      </c>
      <c r="C1326" s="59">
        <v>1</v>
      </c>
      <c r="D1326" s="83" t="str">
        <f t="shared" si="623"/>
        <v>SSL_Commercial</v>
      </c>
      <c r="E1326" s="70" t="s">
        <v>33</v>
      </c>
      <c r="F1326" s="71" t="s">
        <v>41</v>
      </c>
      <c r="G1326" s="88">
        <f t="shared" si="624"/>
        <v>631.25</v>
      </c>
      <c r="H1326" s="72">
        <v>2525</v>
      </c>
      <c r="I1326" s="88">
        <f t="shared" si="625"/>
        <v>259443750</v>
      </c>
      <c r="J1326" s="92">
        <f t="shared" si="626"/>
        <v>1037775000</v>
      </c>
      <c r="K1326" s="67">
        <v>89</v>
      </c>
      <c r="L1326" s="68">
        <v>254</v>
      </c>
      <c r="M1326" s="68">
        <v>567</v>
      </c>
      <c r="N1326" s="68">
        <v>383</v>
      </c>
      <c r="O1326" s="69">
        <v>88</v>
      </c>
      <c r="P1326" s="67">
        <v>1006434</v>
      </c>
      <c r="Q1326" s="68">
        <v>660643</v>
      </c>
      <c r="R1326" s="68">
        <v>491072</v>
      </c>
      <c r="S1326" s="68">
        <v>1024966</v>
      </c>
      <c r="T1326" s="69">
        <v>183736</v>
      </c>
      <c r="U1326" s="102">
        <f t="shared" si="605"/>
        <v>11308.247191011236</v>
      </c>
      <c r="V1326" s="103">
        <f t="shared" si="606"/>
        <v>2600.9566929133857</v>
      </c>
      <c r="W1326" s="103">
        <f t="shared" si="607"/>
        <v>866.08818342151676</v>
      </c>
      <c r="X1326" s="103">
        <f t="shared" si="608"/>
        <v>2676.1514360313317</v>
      </c>
      <c r="Y1326" s="92">
        <f t="shared" si="609"/>
        <v>2087.909090909091</v>
      </c>
      <c r="Z1326" s="102">
        <f>Coverages!$C$10*G1326</f>
        <v>142031250</v>
      </c>
      <c r="AA1326" s="103">
        <f>Coverages!$C$12*G1326</f>
        <v>18937500</v>
      </c>
      <c r="AB1326" s="103">
        <f>Coverages!$C$14*G1326</f>
        <v>94687500</v>
      </c>
      <c r="AC1326" s="103">
        <f>Coverages!$C$16*G1326</f>
        <v>1893750</v>
      </c>
      <c r="AD1326" s="92">
        <f>Coverages!$C$18*G1326</f>
        <v>1893750</v>
      </c>
      <c r="AE1326" s="106">
        <f t="shared" si="627"/>
        <v>0.14099009900990098</v>
      </c>
      <c r="AF1326" s="107">
        <f t="shared" si="610"/>
        <v>0.4023762376237624</v>
      </c>
      <c r="AG1326" s="107">
        <f t="shared" si="611"/>
        <v>0.89821782178217824</v>
      </c>
      <c r="AH1326" s="107">
        <f t="shared" si="612"/>
        <v>0.60673267326732672</v>
      </c>
      <c r="AI1326" s="108">
        <f t="shared" si="613"/>
        <v>0.13940594059405942</v>
      </c>
      <c r="AJ1326" s="106">
        <f t="shared" si="634"/>
        <v>0.17326378862832681</v>
      </c>
      <c r="AK1326" s="107">
        <f t="shared" si="628"/>
        <v>0.44785255794609169</v>
      </c>
      <c r="AL1326" s="107">
        <f t="shared" si="629"/>
        <v>0.9262580749077064</v>
      </c>
      <c r="AM1326" s="107">
        <f t="shared" si="630"/>
        <v>0.65203263653988497</v>
      </c>
      <c r="AN1326" s="108">
        <f t="shared" si="631"/>
        <v>0.17152738292378494</v>
      </c>
      <c r="AO1326" s="102">
        <f t="shared" si="632"/>
        <v>1594.3508910891089</v>
      </c>
      <c r="AP1326" s="103">
        <f t="shared" si="614"/>
        <v>1046.5631683168317</v>
      </c>
      <c r="AQ1326" s="103">
        <f t="shared" si="615"/>
        <v>777.93584158415842</v>
      </c>
      <c r="AR1326" s="103">
        <f t="shared" si="616"/>
        <v>1623.7085148514852</v>
      </c>
      <c r="AS1326" s="92">
        <f t="shared" si="617"/>
        <v>291.06693069306931</v>
      </c>
      <c r="AT1326" s="102">
        <f t="shared" si="633"/>
        <v>1599.3887839047998</v>
      </c>
      <c r="AU1326" s="103">
        <f t="shared" si="618"/>
        <v>1049.8701398851974</v>
      </c>
      <c r="AV1326" s="103">
        <f t="shared" si="619"/>
        <v>780.3939939327347</v>
      </c>
      <c r="AW1326" s="103">
        <f t="shared" si="620"/>
        <v>1628.8391730443996</v>
      </c>
      <c r="AX1326" s="92">
        <f t="shared" si="621"/>
        <v>291.98665545831352</v>
      </c>
    </row>
    <row r="1327" spans="1:50" x14ac:dyDescent="0.2">
      <c r="A1327" s="85" t="str">
        <f t="shared" si="622"/>
        <v>2011_1</v>
      </c>
      <c r="B1327" s="59">
        <v>2011</v>
      </c>
      <c r="C1327" s="59">
        <v>1</v>
      </c>
      <c r="D1327" s="83" t="str">
        <f t="shared" si="623"/>
        <v>SSH_Commercial</v>
      </c>
      <c r="E1327" s="70" t="s">
        <v>34</v>
      </c>
      <c r="F1327" s="71" t="s">
        <v>41</v>
      </c>
      <c r="G1327" s="88">
        <f t="shared" si="624"/>
        <v>530.25</v>
      </c>
      <c r="H1327" s="72">
        <v>2121</v>
      </c>
      <c r="I1327" s="88">
        <f t="shared" si="625"/>
        <v>217932750</v>
      </c>
      <c r="J1327" s="92">
        <f t="shared" si="626"/>
        <v>871731000</v>
      </c>
      <c r="K1327" s="67">
        <v>63</v>
      </c>
      <c r="L1327" s="68">
        <v>296</v>
      </c>
      <c r="M1327" s="68">
        <v>407</v>
      </c>
      <c r="N1327" s="68">
        <v>420</v>
      </c>
      <c r="O1327" s="69">
        <v>64</v>
      </c>
      <c r="P1327" s="67">
        <v>835653</v>
      </c>
      <c r="Q1327" s="68">
        <v>1077733</v>
      </c>
      <c r="R1327" s="68">
        <v>411991</v>
      </c>
      <c r="S1327" s="68">
        <v>1476064</v>
      </c>
      <c r="T1327" s="69">
        <v>213246</v>
      </c>
      <c r="U1327" s="102">
        <f t="shared" si="605"/>
        <v>13264.333333333334</v>
      </c>
      <c r="V1327" s="103">
        <f t="shared" si="606"/>
        <v>3640.989864864865</v>
      </c>
      <c r="W1327" s="103">
        <f t="shared" si="607"/>
        <v>1012.2628992628993</v>
      </c>
      <c r="X1327" s="103">
        <f t="shared" si="608"/>
        <v>3514.4380952380952</v>
      </c>
      <c r="Y1327" s="92">
        <f t="shared" si="609"/>
        <v>3331.96875</v>
      </c>
      <c r="Z1327" s="102">
        <f>Coverages!$C$10*G1327</f>
        <v>119306250</v>
      </c>
      <c r="AA1327" s="103">
        <f>Coverages!$C$12*G1327</f>
        <v>15907500</v>
      </c>
      <c r="AB1327" s="103">
        <f>Coverages!$C$14*G1327</f>
        <v>79537500</v>
      </c>
      <c r="AC1327" s="103">
        <f>Coverages!$C$16*G1327</f>
        <v>1590750</v>
      </c>
      <c r="AD1327" s="92">
        <f>Coverages!$C$18*G1327</f>
        <v>1590750</v>
      </c>
      <c r="AE1327" s="106">
        <f t="shared" si="627"/>
        <v>0.11881188118811881</v>
      </c>
      <c r="AF1327" s="107">
        <f t="shared" si="610"/>
        <v>0.55822725129655826</v>
      </c>
      <c r="AG1327" s="107">
        <f t="shared" si="611"/>
        <v>0.7675624705327676</v>
      </c>
      <c r="AH1327" s="107">
        <f t="shared" si="612"/>
        <v>0.79207920792079212</v>
      </c>
      <c r="AI1327" s="108">
        <f t="shared" si="613"/>
        <v>0.1206977840641207</v>
      </c>
      <c r="AJ1327" s="106">
        <f t="shared" si="634"/>
        <v>0.15155196863065884</v>
      </c>
      <c r="AK1327" s="107">
        <f t="shared" si="628"/>
        <v>0.60847545726161167</v>
      </c>
      <c r="AL1327" s="107">
        <f t="shared" si="629"/>
        <v>0.81030159034077609</v>
      </c>
      <c r="AM1327" s="107">
        <f t="shared" si="630"/>
        <v>0.83314203531135311</v>
      </c>
      <c r="AN1327" s="108">
        <f t="shared" si="631"/>
        <v>0.15366135970975164</v>
      </c>
      <c r="AO1327" s="102">
        <f t="shared" si="632"/>
        <v>1575.9603960396039</v>
      </c>
      <c r="AP1327" s="103">
        <f t="shared" si="614"/>
        <v>2032.4997642621404</v>
      </c>
      <c r="AQ1327" s="103">
        <f t="shared" si="615"/>
        <v>776.97501178689299</v>
      </c>
      <c r="AR1327" s="103">
        <f t="shared" si="616"/>
        <v>2783.7133427628478</v>
      </c>
      <c r="AS1327" s="92">
        <f t="shared" si="617"/>
        <v>402.16124469589818</v>
      </c>
      <c r="AT1327" s="102">
        <f t="shared" si="633"/>
        <v>1580.940177843845</v>
      </c>
      <c r="AU1327" s="103">
        <f t="shared" si="618"/>
        <v>2038.922137164805</v>
      </c>
      <c r="AV1327" s="103">
        <f t="shared" si="619"/>
        <v>779.43012806758748</v>
      </c>
      <c r="AW1327" s="103">
        <f t="shared" si="620"/>
        <v>2792.5094299534585</v>
      </c>
      <c r="AX1327" s="92">
        <f t="shared" si="621"/>
        <v>403.43200965530986</v>
      </c>
    </row>
    <row r="1328" spans="1:50" x14ac:dyDescent="0.2">
      <c r="A1328" s="85" t="str">
        <f t="shared" si="622"/>
        <v>2011_1</v>
      </c>
      <c r="B1328" s="59">
        <v>2011</v>
      </c>
      <c r="C1328" s="59">
        <v>1</v>
      </c>
      <c r="D1328" s="83" t="str">
        <f t="shared" si="623"/>
        <v>MMH_Commercial</v>
      </c>
      <c r="E1328" s="70" t="s">
        <v>35</v>
      </c>
      <c r="F1328" s="71" t="s">
        <v>41</v>
      </c>
      <c r="G1328" s="88">
        <f t="shared" si="624"/>
        <v>1060.25</v>
      </c>
      <c r="H1328" s="72">
        <v>4241</v>
      </c>
      <c r="I1328" s="88">
        <f t="shared" si="625"/>
        <v>435762750</v>
      </c>
      <c r="J1328" s="92">
        <f t="shared" si="626"/>
        <v>1743051000</v>
      </c>
      <c r="K1328" s="67">
        <v>175</v>
      </c>
      <c r="L1328" s="68">
        <v>591</v>
      </c>
      <c r="M1328" s="68">
        <v>628</v>
      </c>
      <c r="N1328" s="68">
        <v>1055</v>
      </c>
      <c r="O1328" s="69">
        <v>223</v>
      </c>
      <c r="P1328" s="67">
        <v>1929860</v>
      </c>
      <c r="Q1328" s="68">
        <v>1607815</v>
      </c>
      <c r="R1328" s="68">
        <v>796639</v>
      </c>
      <c r="S1328" s="68">
        <v>2596409</v>
      </c>
      <c r="T1328" s="69">
        <v>544620</v>
      </c>
      <c r="U1328" s="102">
        <f t="shared" si="605"/>
        <v>11027.771428571428</v>
      </c>
      <c r="V1328" s="103">
        <f t="shared" si="606"/>
        <v>2720.4991539763114</v>
      </c>
      <c r="W1328" s="103">
        <f t="shared" si="607"/>
        <v>1268.533439490446</v>
      </c>
      <c r="X1328" s="103">
        <f t="shared" si="608"/>
        <v>2461.0511848341234</v>
      </c>
      <c r="Y1328" s="92">
        <f t="shared" si="609"/>
        <v>2442.2421524663678</v>
      </c>
      <c r="Z1328" s="102">
        <f>Coverages!$C$10*G1328</f>
        <v>238556250</v>
      </c>
      <c r="AA1328" s="103">
        <f>Coverages!$C$12*G1328</f>
        <v>31807500</v>
      </c>
      <c r="AB1328" s="103">
        <f>Coverages!$C$14*G1328</f>
        <v>159037500</v>
      </c>
      <c r="AC1328" s="103">
        <f>Coverages!$C$16*G1328</f>
        <v>3180750</v>
      </c>
      <c r="AD1328" s="92">
        <f>Coverages!$C$18*G1328</f>
        <v>3180750</v>
      </c>
      <c r="AE1328" s="106">
        <f t="shared" si="627"/>
        <v>0.16505541145956143</v>
      </c>
      <c r="AF1328" s="107">
        <f t="shared" si="610"/>
        <v>0.5574157038434332</v>
      </c>
      <c r="AG1328" s="107">
        <f t="shared" si="611"/>
        <v>0.59231313369488325</v>
      </c>
      <c r="AH1328" s="107">
        <f t="shared" si="612"/>
        <v>0.99504833765621314</v>
      </c>
      <c r="AI1328" s="108">
        <f t="shared" si="613"/>
        <v>0.21032775288846969</v>
      </c>
      <c r="AJ1328" s="106">
        <f t="shared" si="634"/>
        <v>0.19161953500388568</v>
      </c>
      <c r="AK1328" s="107">
        <f t="shared" si="628"/>
        <v>0.59295750071084807</v>
      </c>
      <c r="AL1328" s="107">
        <f t="shared" si="629"/>
        <v>0.62747653055146457</v>
      </c>
      <c r="AM1328" s="107">
        <f t="shared" si="630"/>
        <v>1.0000711780806331</v>
      </c>
      <c r="AN1328" s="108">
        <f t="shared" si="631"/>
        <v>0.23949016943272786</v>
      </c>
      <c r="AO1328" s="102">
        <f t="shared" si="632"/>
        <v>1820.1933506248527</v>
      </c>
      <c r="AP1328" s="103">
        <f t="shared" si="614"/>
        <v>1516.4489507191699</v>
      </c>
      <c r="AQ1328" s="103">
        <f t="shared" si="615"/>
        <v>751.36901674133458</v>
      </c>
      <c r="AR1328" s="103">
        <f t="shared" si="616"/>
        <v>2448.8648903560479</v>
      </c>
      <c r="AS1328" s="92">
        <f t="shared" si="617"/>
        <v>513.67130393775051</v>
      </c>
      <c r="AT1328" s="102">
        <f t="shared" si="633"/>
        <v>1825.9448693498289</v>
      </c>
      <c r="AU1328" s="103">
        <f t="shared" si="618"/>
        <v>1521.2406859117732</v>
      </c>
      <c r="AV1328" s="103">
        <f t="shared" si="619"/>
        <v>753.74322218916302</v>
      </c>
      <c r="AW1328" s="103">
        <f t="shared" si="620"/>
        <v>2456.6029102026673</v>
      </c>
      <c r="AX1328" s="92">
        <f t="shared" si="621"/>
        <v>515.29442277953001</v>
      </c>
    </row>
    <row r="1329" spans="1:50" x14ac:dyDescent="0.2">
      <c r="A1329" s="85" t="str">
        <f t="shared" si="622"/>
        <v>2011_1</v>
      </c>
      <c r="B1329" s="59">
        <v>2011</v>
      </c>
      <c r="C1329" s="59">
        <v>1</v>
      </c>
      <c r="D1329" s="83" t="str">
        <f t="shared" si="623"/>
        <v>SYA_Commercial</v>
      </c>
      <c r="E1329" s="70" t="s">
        <v>36</v>
      </c>
      <c r="F1329" s="71" t="s">
        <v>41</v>
      </c>
      <c r="G1329" s="88">
        <f t="shared" si="624"/>
        <v>315.25</v>
      </c>
      <c r="H1329" s="72">
        <v>1261</v>
      </c>
      <c r="I1329" s="88">
        <f t="shared" si="625"/>
        <v>129567750</v>
      </c>
      <c r="J1329" s="92">
        <f t="shared" si="626"/>
        <v>518271000</v>
      </c>
      <c r="K1329" s="67">
        <v>55</v>
      </c>
      <c r="L1329" s="68">
        <v>186</v>
      </c>
      <c r="M1329" s="68">
        <v>260</v>
      </c>
      <c r="N1329" s="68">
        <v>212</v>
      </c>
      <c r="O1329" s="69">
        <v>35</v>
      </c>
      <c r="P1329" s="67">
        <v>852071</v>
      </c>
      <c r="Q1329" s="68">
        <v>659027</v>
      </c>
      <c r="R1329" s="68">
        <v>239401</v>
      </c>
      <c r="S1329" s="68">
        <v>723271</v>
      </c>
      <c r="T1329" s="69">
        <v>168593</v>
      </c>
      <c r="U1329" s="102">
        <f t="shared" si="605"/>
        <v>15492.2</v>
      </c>
      <c r="V1329" s="103">
        <f t="shared" si="606"/>
        <v>3543.1559139784945</v>
      </c>
      <c r="W1329" s="103">
        <f t="shared" si="607"/>
        <v>920.77307692307693</v>
      </c>
      <c r="X1329" s="103">
        <f t="shared" si="608"/>
        <v>3411.6556603773583</v>
      </c>
      <c r="Y1329" s="92">
        <f t="shared" si="609"/>
        <v>4816.9428571428571</v>
      </c>
      <c r="Z1329" s="102">
        <f>Coverages!$C$10*G1329</f>
        <v>70931250</v>
      </c>
      <c r="AA1329" s="103">
        <f>Coverages!$C$12*G1329</f>
        <v>9457500</v>
      </c>
      <c r="AB1329" s="103">
        <f>Coverages!$C$14*G1329</f>
        <v>47287500</v>
      </c>
      <c r="AC1329" s="103">
        <f>Coverages!$C$16*G1329</f>
        <v>945750</v>
      </c>
      <c r="AD1329" s="92">
        <f>Coverages!$C$18*G1329</f>
        <v>945750</v>
      </c>
      <c r="AE1329" s="106">
        <f t="shared" si="627"/>
        <v>0.17446471054718476</v>
      </c>
      <c r="AF1329" s="107">
        <f t="shared" si="610"/>
        <v>0.59000793021411579</v>
      </c>
      <c r="AG1329" s="107">
        <f t="shared" si="611"/>
        <v>0.82474226804123707</v>
      </c>
      <c r="AH1329" s="107">
        <f t="shared" si="612"/>
        <v>0.67248215701823955</v>
      </c>
      <c r="AI1329" s="108">
        <f t="shared" si="613"/>
        <v>0.11102299762093576</v>
      </c>
      <c r="AJ1329" s="106">
        <f t="shared" si="634"/>
        <v>0.22426707842542007</v>
      </c>
      <c r="AK1329" s="107">
        <f t="shared" si="628"/>
        <v>0.65455031767156391</v>
      </c>
      <c r="AL1329" s="107">
        <f t="shared" si="629"/>
        <v>0.87463371427980263</v>
      </c>
      <c r="AM1329" s="107">
        <f t="shared" si="630"/>
        <v>0.73406875844338171</v>
      </c>
      <c r="AN1329" s="108">
        <f t="shared" si="631"/>
        <v>0.1522498436174804</v>
      </c>
      <c r="AO1329" s="102">
        <f t="shared" si="632"/>
        <v>2702.8421887390959</v>
      </c>
      <c r="AP1329" s="103">
        <f t="shared" si="614"/>
        <v>2090.4900872323551</v>
      </c>
      <c r="AQ1329" s="103">
        <f t="shared" si="615"/>
        <v>759.40047581284693</v>
      </c>
      <c r="AR1329" s="103">
        <f t="shared" si="616"/>
        <v>2294.2775574940524</v>
      </c>
      <c r="AS1329" s="92">
        <f t="shared" si="617"/>
        <v>534.79143536875495</v>
      </c>
      <c r="AT1329" s="102">
        <f t="shared" si="633"/>
        <v>2711.3827360682308</v>
      </c>
      <c r="AU1329" s="103">
        <f t="shared" si="618"/>
        <v>2097.0957002442728</v>
      </c>
      <c r="AV1329" s="103">
        <f t="shared" si="619"/>
        <v>761.80005938175407</v>
      </c>
      <c r="AW1329" s="103">
        <f t="shared" si="620"/>
        <v>2301.5271061904532</v>
      </c>
      <c r="AX1329" s="92">
        <f t="shared" si="621"/>
        <v>536.48129043466008</v>
      </c>
    </row>
    <row r="1330" spans="1:50" x14ac:dyDescent="0.2">
      <c r="A1330" s="85" t="str">
        <f t="shared" si="622"/>
        <v>2011_1</v>
      </c>
      <c r="B1330" s="59">
        <v>2011</v>
      </c>
      <c r="C1330" s="59">
        <v>1</v>
      </c>
      <c r="D1330" s="83" t="str">
        <f t="shared" si="623"/>
        <v>LSH_Commercial</v>
      </c>
      <c r="E1330" s="70" t="s">
        <v>37</v>
      </c>
      <c r="F1330" s="71" t="s">
        <v>41</v>
      </c>
      <c r="G1330" s="88">
        <f t="shared" si="624"/>
        <v>481</v>
      </c>
      <c r="H1330" s="72">
        <v>1924</v>
      </c>
      <c r="I1330" s="88">
        <f t="shared" si="625"/>
        <v>197691000</v>
      </c>
      <c r="J1330" s="92">
        <f t="shared" si="626"/>
        <v>790764000</v>
      </c>
      <c r="K1330" s="67">
        <v>90</v>
      </c>
      <c r="L1330" s="68">
        <v>334</v>
      </c>
      <c r="M1330" s="68">
        <v>405</v>
      </c>
      <c r="N1330" s="68">
        <v>596</v>
      </c>
      <c r="O1330" s="69">
        <v>117</v>
      </c>
      <c r="P1330" s="67">
        <v>1584148</v>
      </c>
      <c r="Q1330" s="68">
        <v>933319</v>
      </c>
      <c r="R1330" s="68">
        <v>502062</v>
      </c>
      <c r="S1330" s="68">
        <v>1886933</v>
      </c>
      <c r="T1330" s="69">
        <v>629042</v>
      </c>
      <c r="U1330" s="102">
        <f t="shared" si="605"/>
        <v>17601.644444444446</v>
      </c>
      <c r="V1330" s="103">
        <f t="shared" si="606"/>
        <v>2794.368263473054</v>
      </c>
      <c r="W1330" s="103">
        <f t="shared" si="607"/>
        <v>1239.6592592592592</v>
      </c>
      <c r="X1330" s="103">
        <f t="shared" si="608"/>
        <v>3165.9949664429532</v>
      </c>
      <c r="Y1330" s="92">
        <f t="shared" si="609"/>
        <v>5376.4273504273506</v>
      </c>
      <c r="Z1330" s="102">
        <f>Coverages!$C$10*G1330</f>
        <v>108225000</v>
      </c>
      <c r="AA1330" s="103">
        <f>Coverages!$C$12*G1330</f>
        <v>14430000</v>
      </c>
      <c r="AB1330" s="103">
        <f>Coverages!$C$14*G1330</f>
        <v>72150000</v>
      </c>
      <c r="AC1330" s="103">
        <f>Coverages!$C$16*G1330</f>
        <v>1443000</v>
      </c>
      <c r="AD1330" s="92">
        <f>Coverages!$C$18*G1330</f>
        <v>1443000</v>
      </c>
      <c r="AE1330" s="106">
        <f t="shared" si="627"/>
        <v>0.18711018711018712</v>
      </c>
      <c r="AF1330" s="107">
        <f t="shared" si="610"/>
        <v>0.69438669438669443</v>
      </c>
      <c r="AG1330" s="107">
        <f t="shared" si="611"/>
        <v>0.84199584199584199</v>
      </c>
      <c r="AH1330" s="107">
        <f t="shared" si="612"/>
        <v>1.2390852390852392</v>
      </c>
      <c r="AI1330" s="108">
        <f t="shared" si="613"/>
        <v>0.24324324324324326</v>
      </c>
      <c r="AJ1330" s="106">
        <f t="shared" si="634"/>
        <v>0.22854333592929738</v>
      </c>
      <c r="AK1330" s="107">
        <f t="shared" si="628"/>
        <v>0.74332739781930446</v>
      </c>
      <c r="AL1330" s="107">
        <f t="shared" si="629"/>
        <v>0.88074592295623122</v>
      </c>
      <c r="AM1330" s="107">
        <f t="shared" si="630"/>
        <v>1.2969095354169742</v>
      </c>
      <c r="AN1330" s="108">
        <f t="shared" si="631"/>
        <v>0.28882404175717885</v>
      </c>
      <c r="AO1330" s="102">
        <f t="shared" si="632"/>
        <v>3293.4469854469853</v>
      </c>
      <c r="AP1330" s="103">
        <f t="shared" si="614"/>
        <v>1940.3721413721414</v>
      </c>
      <c r="AQ1330" s="103">
        <f t="shared" si="615"/>
        <v>1043.7879417879417</v>
      </c>
      <c r="AR1330" s="103">
        <f t="shared" si="616"/>
        <v>3922.9376299376299</v>
      </c>
      <c r="AS1330" s="92">
        <f t="shared" si="617"/>
        <v>1307.7796257796258</v>
      </c>
      <c r="AT1330" s="102">
        <f t="shared" si="633"/>
        <v>3303.8537491020729</v>
      </c>
      <c r="AU1330" s="103">
        <f t="shared" si="618"/>
        <v>1946.5034057791302</v>
      </c>
      <c r="AV1330" s="103">
        <f t="shared" si="619"/>
        <v>1047.0861440860858</v>
      </c>
      <c r="AW1330" s="103">
        <f t="shared" si="620"/>
        <v>3935.333482953879</v>
      </c>
      <c r="AX1330" s="92">
        <f t="shared" si="621"/>
        <v>1311.9119994108291</v>
      </c>
    </row>
    <row r="1331" spans="1:50" x14ac:dyDescent="0.2">
      <c r="A1331" s="85" t="str">
        <f t="shared" si="622"/>
        <v>2011_1</v>
      </c>
      <c r="B1331" s="59">
        <v>2011</v>
      </c>
      <c r="C1331" s="59">
        <v>1</v>
      </c>
      <c r="D1331" s="83" t="str">
        <f t="shared" si="623"/>
        <v>SYH_Commercial</v>
      </c>
      <c r="E1331" s="70" t="s">
        <v>38</v>
      </c>
      <c r="F1331" s="71" t="s">
        <v>41</v>
      </c>
      <c r="G1331" s="88">
        <f t="shared" si="624"/>
        <v>251.5</v>
      </c>
      <c r="H1331" s="72">
        <v>1006</v>
      </c>
      <c r="I1331" s="88">
        <f t="shared" si="625"/>
        <v>103366500</v>
      </c>
      <c r="J1331" s="92">
        <f t="shared" si="626"/>
        <v>413466000</v>
      </c>
      <c r="K1331" s="67">
        <v>47</v>
      </c>
      <c r="L1331" s="68">
        <v>192</v>
      </c>
      <c r="M1331" s="68">
        <v>124</v>
      </c>
      <c r="N1331" s="68">
        <v>301</v>
      </c>
      <c r="O1331" s="69">
        <v>8</v>
      </c>
      <c r="P1331" s="67">
        <v>466516</v>
      </c>
      <c r="Q1331" s="68">
        <v>434474</v>
      </c>
      <c r="R1331" s="68">
        <v>233299</v>
      </c>
      <c r="S1331" s="68">
        <v>661363</v>
      </c>
      <c r="T1331" s="69">
        <v>35591</v>
      </c>
      <c r="U1331" s="102">
        <f t="shared" si="605"/>
        <v>9925.8723404255325</v>
      </c>
      <c r="V1331" s="103">
        <f t="shared" si="606"/>
        <v>2262.8854166666665</v>
      </c>
      <c r="W1331" s="103">
        <f t="shared" si="607"/>
        <v>1881.4435483870968</v>
      </c>
      <c r="X1331" s="103">
        <f t="shared" si="608"/>
        <v>2197.21926910299</v>
      </c>
      <c r="Y1331" s="92">
        <f t="shared" si="609"/>
        <v>4448.875</v>
      </c>
      <c r="Z1331" s="102">
        <f>Coverages!$C$10*G1331</f>
        <v>56587500</v>
      </c>
      <c r="AA1331" s="103">
        <f>Coverages!$C$12*G1331</f>
        <v>7545000</v>
      </c>
      <c r="AB1331" s="103">
        <f>Coverages!$C$14*G1331</f>
        <v>37725000</v>
      </c>
      <c r="AC1331" s="103">
        <f>Coverages!$C$16*G1331</f>
        <v>754500</v>
      </c>
      <c r="AD1331" s="92">
        <f>Coverages!$C$18*G1331</f>
        <v>754500</v>
      </c>
      <c r="AE1331" s="106">
        <f t="shared" si="627"/>
        <v>0.18687872763419483</v>
      </c>
      <c r="AF1331" s="107">
        <f t="shared" si="610"/>
        <v>0.76341948310139163</v>
      </c>
      <c r="AG1331" s="107">
        <f t="shared" si="611"/>
        <v>0.49304174950298213</v>
      </c>
      <c r="AH1331" s="107">
        <f t="shared" si="612"/>
        <v>1.1968190854870775</v>
      </c>
      <c r="AI1331" s="108">
        <f t="shared" si="613"/>
        <v>3.1809145129224649E-2</v>
      </c>
      <c r="AJ1331" s="106">
        <f t="shared" si="634"/>
        <v>0.24415101415256008</v>
      </c>
      <c r="AK1331" s="107">
        <f t="shared" si="628"/>
        <v>0.82585878433254978</v>
      </c>
      <c r="AL1331" s="107">
        <f t="shared" si="629"/>
        <v>0.56649565161819071</v>
      </c>
      <c r="AM1331" s="107">
        <f t="shared" si="630"/>
        <v>1.2681265154761792</v>
      </c>
      <c r="AN1331" s="108">
        <f t="shared" si="631"/>
        <v>5.7592736709726464E-2</v>
      </c>
      <c r="AO1331" s="102">
        <f t="shared" si="632"/>
        <v>1854.9343936381711</v>
      </c>
      <c r="AP1331" s="103">
        <f t="shared" si="614"/>
        <v>1727.5308151093438</v>
      </c>
      <c r="AQ1331" s="103">
        <f t="shared" si="615"/>
        <v>927.6302186878728</v>
      </c>
      <c r="AR1331" s="103">
        <f t="shared" si="616"/>
        <v>2629.6739562624252</v>
      </c>
      <c r="AS1331" s="92">
        <f t="shared" si="617"/>
        <v>141.51491053677933</v>
      </c>
      <c r="AT1331" s="102">
        <f t="shared" si="633"/>
        <v>1860.7956884808041</v>
      </c>
      <c r="AU1331" s="103">
        <f t="shared" si="618"/>
        <v>1732.9895351006369</v>
      </c>
      <c r="AV1331" s="103">
        <f t="shared" si="619"/>
        <v>930.56138123211872</v>
      </c>
      <c r="AW1331" s="103">
        <f t="shared" si="620"/>
        <v>2637.9833037253379</v>
      </c>
      <c r="AX1331" s="92">
        <f t="shared" si="621"/>
        <v>141.96207493144993</v>
      </c>
    </row>
    <row r="1332" spans="1:50" x14ac:dyDescent="0.2">
      <c r="A1332" s="85" t="str">
        <f t="shared" si="622"/>
        <v>2011_1</v>
      </c>
      <c r="B1332" s="59">
        <v>2011</v>
      </c>
      <c r="C1332" s="59">
        <v>1</v>
      </c>
      <c r="D1332" s="83" t="str">
        <f t="shared" si="623"/>
        <v>MSH_Commercial</v>
      </c>
      <c r="E1332" s="70" t="s">
        <v>39</v>
      </c>
      <c r="F1332" s="71" t="s">
        <v>41</v>
      </c>
      <c r="G1332" s="88">
        <f t="shared" si="624"/>
        <v>1216.75</v>
      </c>
      <c r="H1332" s="72">
        <v>4867</v>
      </c>
      <c r="I1332" s="88">
        <f t="shared" si="625"/>
        <v>500084250</v>
      </c>
      <c r="J1332" s="92">
        <f t="shared" si="626"/>
        <v>2000337000</v>
      </c>
      <c r="K1332" s="67">
        <v>246</v>
      </c>
      <c r="L1332" s="68">
        <v>850</v>
      </c>
      <c r="M1332" s="68">
        <v>982</v>
      </c>
      <c r="N1332" s="68">
        <v>1106</v>
      </c>
      <c r="O1332" s="69">
        <v>147</v>
      </c>
      <c r="P1332" s="67">
        <v>3260148</v>
      </c>
      <c r="Q1332" s="68">
        <v>2139435</v>
      </c>
      <c r="R1332" s="68">
        <v>927033</v>
      </c>
      <c r="S1332" s="68">
        <v>2811429</v>
      </c>
      <c r="T1332" s="69">
        <v>689935</v>
      </c>
      <c r="U1332" s="102">
        <f t="shared" si="605"/>
        <v>13252.634146341463</v>
      </c>
      <c r="V1332" s="103">
        <f t="shared" si="606"/>
        <v>2516.9823529411765</v>
      </c>
      <c r="W1332" s="103">
        <f t="shared" si="607"/>
        <v>944.02545824847255</v>
      </c>
      <c r="X1332" s="103">
        <f t="shared" si="608"/>
        <v>2541.9792043399639</v>
      </c>
      <c r="Y1332" s="92">
        <f t="shared" si="609"/>
        <v>4693.4353741496598</v>
      </c>
      <c r="Z1332" s="102">
        <f>Coverages!$C$10*G1332</f>
        <v>273768750</v>
      </c>
      <c r="AA1332" s="103">
        <f>Coverages!$C$12*G1332</f>
        <v>36502500</v>
      </c>
      <c r="AB1332" s="103">
        <f>Coverages!$C$14*G1332</f>
        <v>182512500</v>
      </c>
      <c r="AC1332" s="103">
        <f>Coverages!$C$16*G1332</f>
        <v>3650250</v>
      </c>
      <c r="AD1332" s="92">
        <f>Coverages!$C$18*G1332</f>
        <v>3650250</v>
      </c>
      <c r="AE1332" s="106">
        <f t="shared" si="627"/>
        <v>0.20217793301828643</v>
      </c>
      <c r="AF1332" s="107">
        <f t="shared" si="610"/>
        <v>0.69858228888432294</v>
      </c>
      <c r="AG1332" s="107">
        <f t="shared" si="611"/>
        <v>0.80706800904047671</v>
      </c>
      <c r="AH1332" s="107">
        <f t="shared" si="612"/>
        <v>0.90897883706595439</v>
      </c>
      <c r="AI1332" s="108">
        <f t="shared" si="613"/>
        <v>0.12081364290117115</v>
      </c>
      <c r="AJ1332" s="106">
        <f t="shared" si="634"/>
        <v>0.22900512034404877</v>
      </c>
      <c r="AK1332" s="107">
        <f t="shared" si="628"/>
        <v>0.72923355458261763</v>
      </c>
      <c r="AL1332" s="107">
        <f t="shared" si="629"/>
        <v>0.83342600778818499</v>
      </c>
      <c r="AM1332" s="107">
        <f t="shared" si="630"/>
        <v>0.92819219703916833</v>
      </c>
      <c r="AN1332" s="108">
        <f t="shared" si="631"/>
        <v>0.1425834060292023</v>
      </c>
      <c r="AO1332" s="102">
        <f t="shared" si="632"/>
        <v>2679.3901787548798</v>
      </c>
      <c r="AP1332" s="103">
        <f t="shared" si="614"/>
        <v>1758.3192931990959</v>
      </c>
      <c r="AQ1332" s="103">
        <f t="shared" si="615"/>
        <v>761.89274707211837</v>
      </c>
      <c r="AR1332" s="103">
        <f t="shared" si="616"/>
        <v>2310.6053010067803</v>
      </c>
      <c r="AS1332" s="92">
        <f t="shared" si="617"/>
        <v>567.03102527224166</v>
      </c>
      <c r="AT1332" s="102">
        <f t="shared" si="633"/>
        <v>2687.8566214980838</v>
      </c>
      <c r="AU1332" s="103">
        <f t="shared" si="618"/>
        <v>1763.8752998375389</v>
      </c>
      <c r="AV1332" s="103">
        <f t="shared" si="619"/>
        <v>764.30020581802819</v>
      </c>
      <c r="AW1332" s="103">
        <f t="shared" si="620"/>
        <v>2317.9064427509843</v>
      </c>
      <c r="AX1332" s="92">
        <f t="shared" si="621"/>
        <v>568.8227522656274</v>
      </c>
    </row>
    <row r="1333" spans="1:50" x14ac:dyDescent="0.2">
      <c r="A1333" s="85" t="str">
        <f t="shared" si="622"/>
        <v>2011_1</v>
      </c>
      <c r="B1333" s="59">
        <v>2011</v>
      </c>
      <c r="C1333" s="59">
        <v>1</v>
      </c>
      <c r="D1333" s="83" t="str">
        <f t="shared" si="623"/>
        <v>SMH_Commercial</v>
      </c>
      <c r="E1333" s="70" t="s">
        <v>40</v>
      </c>
      <c r="F1333" s="71" t="s">
        <v>41</v>
      </c>
      <c r="G1333" s="88">
        <f t="shared" si="624"/>
        <v>539</v>
      </c>
      <c r="H1333" s="72">
        <v>2156</v>
      </c>
      <c r="I1333" s="88">
        <f t="shared" si="625"/>
        <v>221529000</v>
      </c>
      <c r="J1333" s="92">
        <f t="shared" si="626"/>
        <v>886116000</v>
      </c>
      <c r="K1333" s="67">
        <v>87</v>
      </c>
      <c r="L1333" s="68">
        <v>378</v>
      </c>
      <c r="M1333" s="68">
        <v>863</v>
      </c>
      <c r="N1333" s="68">
        <v>582</v>
      </c>
      <c r="O1333" s="69">
        <v>120</v>
      </c>
      <c r="P1333" s="67">
        <v>990595</v>
      </c>
      <c r="Q1333" s="68">
        <v>1187005</v>
      </c>
      <c r="R1333" s="68">
        <v>596543</v>
      </c>
      <c r="S1333" s="68">
        <v>2284299</v>
      </c>
      <c r="T1333" s="69">
        <v>267248</v>
      </c>
      <c r="U1333" s="102">
        <f t="shared" si="605"/>
        <v>11386.149425287356</v>
      </c>
      <c r="V1333" s="103">
        <f t="shared" si="606"/>
        <v>3140.2248677248676</v>
      </c>
      <c r="W1333" s="103">
        <f t="shared" si="607"/>
        <v>691.24333719582853</v>
      </c>
      <c r="X1333" s="103">
        <f t="shared" si="608"/>
        <v>3924.9123711340208</v>
      </c>
      <c r="Y1333" s="92">
        <f t="shared" si="609"/>
        <v>2227.0666666666666</v>
      </c>
      <c r="Z1333" s="102">
        <f>Coverages!$C$10*G1333</f>
        <v>121275000</v>
      </c>
      <c r="AA1333" s="103">
        <f>Coverages!$C$12*G1333</f>
        <v>16170000</v>
      </c>
      <c r="AB1333" s="103">
        <f>Coverages!$C$14*G1333</f>
        <v>80850000</v>
      </c>
      <c r="AC1333" s="103">
        <f>Coverages!$C$16*G1333</f>
        <v>1617000</v>
      </c>
      <c r="AD1333" s="92">
        <f>Coverages!$C$18*G1333</f>
        <v>1617000</v>
      </c>
      <c r="AE1333" s="106">
        <f t="shared" si="627"/>
        <v>0.16141001855287571</v>
      </c>
      <c r="AF1333" s="107">
        <f t="shared" si="610"/>
        <v>0.70129870129870131</v>
      </c>
      <c r="AG1333" s="107">
        <f t="shared" si="611"/>
        <v>1.601113172541744</v>
      </c>
      <c r="AH1333" s="107">
        <f t="shared" si="612"/>
        <v>1.0797773654916512</v>
      </c>
      <c r="AI1333" s="108">
        <f t="shared" si="613"/>
        <v>0.22263450834879406</v>
      </c>
      <c r="AJ1333" s="106">
        <f t="shared" si="634"/>
        <v>0.19833341275728844</v>
      </c>
      <c r="AK1333" s="107">
        <f t="shared" si="628"/>
        <v>0.74723242050061034</v>
      </c>
      <c r="AL1333" s="107">
        <f t="shared" si="629"/>
        <v>1.6995710969583007</v>
      </c>
      <c r="AM1333" s="107">
        <f t="shared" si="630"/>
        <v>1.1092330075273718</v>
      </c>
      <c r="AN1333" s="108">
        <f t="shared" si="631"/>
        <v>0.26438584730326342</v>
      </c>
      <c r="AO1333" s="102">
        <f t="shared" si="632"/>
        <v>1837.8385899814471</v>
      </c>
      <c r="AP1333" s="103">
        <f t="shared" si="614"/>
        <v>2202.2356215213358</v>
      </c>
      <c r="AQ1333" s="103">
        <f t="shared" si="615"/>
        <v>1106.7588126159555</v>
      </c>
      <c r="AR1333" s="103">
        <f t="shared" si="616"/>
        <v>4238.0315398886823</v>
      </c>
      <c r="AS1333" s="92">
        <f t="shared" si="617"/>
        <v>495.82189239332098</v>
      </c>
      <c r="AT1333" s="102">
        <f t="shared" si="633"/>
        <v>1843.6458648295468</v>
      </c>
      <c r="AU1333" s="103">
        <f t="shared" si="618"/>
        <v>2209.1943324789609</v>
      </c>
      <c r="AV1333" s="103">
        <f t="shared" si="619"/>
        <v>1110.2559927548721</v>
      </c>
      <c r="AW1333" s="103">
        <f t="shared" si="620"/>
        <v>4251.4230390666908</v>
      </c>
      <c r="AX1333" s="92">
        <f t="shared" si="621"/>
        <v>497.38860996064665</v>
      </c>
    </row>
    <row r="1334" spans="1:50" x14ac:dyDescent="0.2">
      <c r="A1334" s="85" t="str">
        <f t="shared" si="622"/>
        <v>2011_2</v>
      </c>
      <c r="B1334" s="59">
        <v>2011</v>
      </c>
      <c r="C1334" s="59">
        <v>2</v>
      </c>
      <c r="D1334" s="83" t="str">
        <f t="shared" si="623"/>
        <v>SML_Commercial</v>
      </c>
      <c r="E1334" s="70" t="s">
        <v>13</v>
      </c>
      <c r="F1334" s="71" t="s">
        <v>41</v>
      </c>
      <c r="G1334" s="88">
        <f t="shared" si="624"/>
        <v>1255</v>
      </c>
      <c r="H1334" s="72">
        <v>5020</v>
      </c>
      <c r="I1334" s="88">
        <f t="shared" si="625"/>
        <v>515805000</v>
      </c>
      <c r="J1334" s="92">
        <f t="shared" si="626"/>
        <v>2063220000</v>
      </c>
      <c r="K1334" s="67">
        <v>37</v>
      </c>
      <c r="L1334" s="68">
        <v>664</v>
      </c>
      <c r="M1334" s="68">
        <v>370</v>
      </c>
      <c r="N1334" s="68">
        <v>907</v>
      </c>
      <c r="O1334" s="69">
        <v>132</v>
      </c>
      <c r="P1334" s="67">
        <v>488874</v>
      </c>
      <c r="Q1334" s="68">
        <v>1103896</v>
      </c>
      <c r="R1334" s="68">
        <v>477711</v>
      </c>
      <c r="S1334" s="68">
        <v>1681782</v>
      </c>
      <c r="T1334" s="69">
        <v>403306</v>
      </c>
      <c r="U1334" s="102">
        <f t="shared" si="605"/>
        <v>13212.81081081081</v>
      </c>
      <c r="V1334" s="103">
        <f t="shared" si="606"/>
        <v>1662.4939759036145</v>
      </c>
      <c r="W1334" s="103">
        <f t="shared" si="607"/>
        <v>1291.1108108108108</v>
      </c>
      <c r="X1334" s="103">
        <f t="shared" si="608"/>
        <v>1854.2249173098126</v>
      </c>
      <c r="Y1334" s="92">
        <f t="shared" si="609"/>
        <v>3055.348484848485</v>
      </c>
      <c r="Z1334" s="102">
        <f>Coverages!$C$10*G1334</f>
        <v>282375000</v>
      </c>
      <c r="AA1334" s="103">
        <f>Coverages!$C$12*G1334</f>
        <v>37650000</v>
      </c>
      <c r="AB1334" s="103">
        <f>Coverages!$C$14*G1334</f>
        <v>188250000</v>
      </c>
      <c r="AC1334" s="103">
        <f>Coverages!$C$16*G1334</f>
        <v>3765000</v>
      </c>
      <c r="AD1334" s="92">
        <f>Coverages!$C$18*G1334</f>
        <v>3765000</v>
      </c>
      <c r="AE1334" s="106">
        <f t="shared" si="627"/>
        <v>2.9482071713147411E-2</v>
      </c>
      <c r="AF1334" s="107">
        <f t="shared" si="610"/>
        <v>0.52908366533864537</v>
      </c>
      <c r="AG1334" s="107">
        <f t="shared" si="611"/>
        <v>0.29482071713147412</v>
      </c>
      <c r="AH1334" s="107">
        <f t="shared" si="612"/>
        <v>0.7227091633466135</v>
      </c>
      <c r="AI1334" s="108">
        <f t="shared" si="613"/>
        <v>0.1051792828685259</v>
      </c>
      <c r="AJ1334" s="106">
        <f t="shared" si="634"/>
        <v>4.0607451322597916E-2</v>
      </c>
      <c r="AK1334" s="107">
        <f t="shared" si="628"/>
        <v>0.56191345592129627</v>
      </c>
      <c r="AL1334" s="107">
        <f t="shared" si="629"/>
        <v>0.3248097755134321</v>
      </c>
      <c r="AM1334" s="107">
        <f t="shared" si="630"/>
        <v>0.75215226767255738</v>
      </c>
      <c r="AN1334" s="108">
        <f t="shared" si="631"/>
        <v>0.12535677450812047</v>
      </c>
      <c r="AO1334" s="102">
        <f t="shared" si="632"/>
        <v>389.54103585657373</v>
      </c>
      <c r="AP1334" s="103">
        <f t="shared" si="614"/>
        <v>879.59840637450202</v>
      </c>
      <c r="AQ1334" s="103">
        <f t="shared" si="615"/>
        <v>380.64621513944223</v>
      </c>
      <c r="AR1334" s="103">
        <f t="shared" si="616"/>
        <v>1340.0653386454183</v>
      </c>
      <c r="AS1334" s="92">
        <f t="shared" si="617"/>
        <v>321.35936254980078</v>
      </c>
      <c r="AT1334" s="102">
        <f t="shared" si="633"/>
        <v>390.77192298244228</v>
      </c>
      <c r="AU1334" s="103">
        <f t="shared" si="618"/>
        <v>882.37779610416203</v>
      </c>
      <c r="AV1334" s="103">
        <f t="shared" si="619"/>
        <v>381.84899606005939</v>
      </c>
      <c r="AW1334" s="103">
        <f t="shared" si="620"/>
        <v>1344.2997299452572</v>
      </c>
      <c r="AX1334" s="92">
        <f t="shared" si="621"/>
        <v>322.37480653574715</v>
      </c>
    </row>
    <row r="1335" spans="1:50" x14ac:dyDescent="0.2">
      <c r="A1335" s="85" t="str">
        <f t="shared" si="622"/>
        <v>2011_2</v>
      </c>
      <c r="B1335" s="59">
        <v>2011</v>
      </c>
      <c r="C1335" s="59">
        <v>2</v>
      </c>
      <c r="D1335" s="83" t="str">
        <f t="shared" si="623"/>
        <v>LSL_Commercial</v>
      </c>
      <c r="E1335" s="70" t="s">
        <v>15</v>
      </c>
      <c r="F1335" s="71" t="s">
        <v>41</v>
      </c>
      <c r="G1335" s="88">
        <f t="shared" si="624"/>
        <v>176.75</v>
      </c>
      <c r="H1335" s="72">
        <v>707</v>
      </c>
      <c r="I1335" s="88">
        <f t="shared" si="625"/>
        <v>72644250</v>
      </c>
      <c r="J1335" s="92">
        <f t="shared" si="626"/>
        <v>290577000</v>
      </c>
      <c r="K1335" s="67">
        <v>4</v>
      </c>
      <c r="L1335" s="68">
        <v>73</v>
      </c>
      <c r="M1335" s="68">
        <v>136</v>
      </c>
      <c r="N1335" s="68">
        <v>102</v>
      </c>
      <c r="O1335" s="69">
        <v>15</v>
      </c>
      <c r="P1335" s="67">
        <v>88732</v>
      </c>
      <c r="Q1335" s="68">
        <v>208568</v>
      </c>
      <c r="R1335" s="68">
        <v>174419</v>
      </c>
      <c r="S1335" s="68">
        <v>314869</v>
      </c>
      <c r="T1335" s="69">
        <v>83365</v>
      </c>
      <c r="U1335" s="102">
        <f t="shared" si="605"/>
        <v>22183</v>
      </c>
      <c r="V1335" s="103">
        <f t="shared" si="606"/>
        <v>2857.0958904109589</v>
      </c>
      <c r="W1335" s="103">
        <f t="shared" si="607"/>
        <v>1282.4926470588234</v>
      </c>
      <c r="X1335" s="103">
        <f t="shared" si="608"/>
        <v>3086.9509803921569</v>
      </c>
      <c r="Y1335" s="92">
        <f t="shared" si="609"/>
        <v>5557.666666666667</v>
      </c>
      <c r="Z1335" s="102">
        <f>Coverages!$C$10*G1335</f>
        <v>39768750</v>
      </c>
      <c r="AA1335" s="103">
        <f>Coverages!$C$12*G1335</f>
        <v>5302500</v>
      </c>
      <c r="AB1335" s="103">
        <f>Coverages!$C$14*G1335</f>
        <v>26512500</v>
      </c>
      <c r="AC1335" s="103">
        <f>Coverages!$C$16*G1335</f>
        <v>530250</v>
      </c>
      <c r="AD1335" s="92">
        <f>Coverages!$C$18*G1335</f>
        <v>530250</v>
      </c>
      <c r="AE1335" s="106">
        <f t="shared" si="627"/>
        <v>2.2630834512022632E-2</v>
      </c>
      <c r="AF1335" s="107">
        <f t="shared" si="610"/>
        <v>0.41301272984441301</v>
      </c>
      <c r="AG1335" s="107">
        <f t="shared" si="611"/>
        <v>0.76944837340876948</v>
      </c>
      <c r="AH1335" s="107">
        <f t="shared" si="612"/>
        <v>0.57708628005657714</v>
      </c>
      <c r="AI1335" s="108">
        <f t="shared" si="613"/>
        <v>8.4865629420084868E-2</v>
      </c>
      <c r="AJ1335" s="106">
        <f t="shared" si="634"/>
        <v>4.8695719384696398E-2</v>
      </c>
      <c r="AK1335" s="107">
        <f t="shared" si="628"/>
        <v>0.49930507463479468</v>
      </c>
      <c r="AL1335" s="107">
        <f t="shared" si="629"/>
        <v>0.84326429529892888</v>
      </c>
      <c r="AM1335" s="107">
        <f t="shared" si="630"/>
        <v>0.66366725496658208</v>
      </c>
      <c r="AN1335" s="108">
        <f t="shared" si="631"/>
        <v>0.13370663101146946</v>
      </c>
      <c r="AO1335" s="102">
        <f t="shared" si="632"/>
        <v>502.019801980198</v>
      </c>
      <c r="AP1335" s="103">
        <f t="shared" si="614"/>
        <v>1180.0169731258841</v>
      </c>
      <c r="AQ1335" s="103">
        <f t="shared" si="615"/>
        <v>986.81188118811883</v>
      </c>
      <c r="AR1335" s="103">
        <f t="shared" si="616"/>
        <v>1781.4370579915135</v>
      </c>
      <c r="AS1335" s="92">
        <f t="shared" si="617"/>
        <v>471.65487977369168</v>
      </c>
      <c r="AT1335" s="102">
        <f t="shared" si="633"/>
        <v>503.60610394663837</v>
      </c>
      <c r="AU1335" s="103">
        <f t="shared" si="618"/>
        <v>1183.7456372891684</v>
      </c>
      <c r="AV1335" s="103">
        <f t="shared" si="619"/>
        <v>989.93004828324308</v>
      </c>
      <c r="AW1335" s="103">
        <f t="shared" si="620"/>
        <v>1787.0661130547501</v>
      </c>
      <c r="AX1335" s="92">
        <f t="shared" si="621"/>
        <v>473.14523346156415</v>
      </c>
    </row>
    <row r="1336" spans="1:50" x14ac:dyDescent="0.2">
      <c r="A1336" s="85" t="str">
        <f t="shared" si="622"/>
        <v>2011_2</v>
      </c>
      <c r="B1336" s="59">
        <v>2011</v>
      </c>
      <c r="C1336" s="59">
        <v>2</v>
      </c>
      <c r="D1336" s="83" t="str">
        <f t="shared" si="623"/>
        <v>MYA_Commercial</v>
      </c>
      <c r="E1336" s="70" t="s">
        <v>16</v>
      </c>
      <c r="F1336" s="71" t="s">
        <v>41</v>
      </c>
      <c r="G1336" s="88">
        <f t="shared" si="624"/>
        <v>193.25</v>
      </c>
      <c r="H1336" s="72">
        <v>773</v>
      </c>
      <c r="I1336" s="88">
        <f t="shared" si="625"/>
        <v>79425750</v>
      </c>
      <c r="J1336" s="92">
        <f t="shared" si="626"/>
        <v>317703000</v>
      </c>
      <c r="K1336" s="67">
        <v>18</v>
      </c>
      <c r="L1336" s="68">
        <v>115</v>
      </c>
      <c r="M1336" s="68">
        <v>284</v>
      </c>
      <c r="N1336" s="68">
        <v>345</v>
      </c>
      <c r="O1336" s="69">
        <v>20</v>
      </c>
      <c r="P1336" s="67">
        <v>170664</v>
      </c>
      <c r="Q1336" s="68">
        <v>418559</v>
      </c>
      <c r="R1336" s="68">
        <v>266308</v>
      </c>
      <c r="S1336" s="68">
        <v>1195955</v>
      </c>
      <c r="T1336" s="69">
        <v>87660</v>
      </c>
      <c r="U1336" s="102">
        <f t="shared" si="605"/>
        <v>9481.3333333333339</v>
      </c>
      <c r="V1336" s="103">
        <f t="shared" si="606"/>
        <v>3639.6434782608694</v>
      </c>
      <c r="W1336" s="103">
        <f t="shared" si="607"/>
        <v>937.70422535211264</v>
      </c>
      <c r="X1336" s="103">
        <f t="shared" si="608"/>
        <v>3466.536231884058</v>
      </c>
      <c r="Y1336" s="92">
        <f t="shared" si="609"/>
        <v>4383</v>
      </c>
      <c r="Z1336" s="102">
        <f>Coverages!$C$10*G1336</f>
        <v>43481250</v>
      </c>
      <c r="AA1336" s="103">
        <f>Coverages!$C$12*G1336</f>
        <v>5797500</v>
      </c>
      <c r="AB1336" s="103">
        <f>Coverages!$C$14*G1336</f>
        <v>28987500</v>
      </c>
      <c r="AC1336" s="103">
        <f>Coverages!$C$16*G1336</f>
        <v>579750</v>
      </c>
      <c r="AD1336" s="92">
        <f>Coverages!$C$18*G1336</f>
        <v>579750</v>
      </c>
      <c r="AE1336" s="106">
        <f t="shared" si="627"/>
        <v>9.3143596377749036E-2</v>
      </c>
      <c r="AF1336" s="107">
        <f t="shared" si="610"/>
        <v>0.59508408796895218</v>
      </c>
      <c r="AG1336" s="107">
        <f t="shared" si="611"/>
        <v>1.4695989650711514</v>
      </c>
      <c r="AH1336" s="107">
        <f t="shared" si="612"/>
        <v>1.7852522639068564</v>
      </c>
      <c r="AI1336" s="108">
        <f t="shared" si="613"/>
        <v>0.10349288486416559</v>
      </c>
      <c r="AJ1336" s="106">
        <f t="shared" si="634"/>
        <v>0.14185626621900152</v>
      </c>
      <c r="AK1336" s="107">
        <f t="shared" si="628"/>
        <v>0.67735906323880235</v>
      </c>
      <c r="AL1336" s="107">
        <f t="shared" si="629"/>
        <v>1.6088374067153013</v>
      </c>
      <c r="AM1336" s="107">
        <f t="shared" si="630"/>
        <v>1.9837020177525777</v>
      </c>
      <c r="AN1336" s="108">
        <f t="shared" si="631"/>
        <v>0.15454671000834283</v>
      </c>
      <c r="AO1336" s="102">
        <f t="shared" si="632"/>
        <v>883.12548512289777</v>
      </c>
      <c r="AP1336" s="103">
        <f t="shared" si="614"/>
        <v>2165.8939197930144</v>
      </c>
      <c r="AQ1336" s="103">
        <f t="shared" si="615"/>
        <v>1378.0491591203104</v>
      </c>
      <c r="AR1336" s="103">
        <f t="shared" si="616"/>
        <v>6188.6416558861574</v>
      </c>
      <c r="AS1336" s="92">
        <f t="shared" si="617"/>
        <v>453.60931435963778</v>
      </c>
      <c r="AT1336" s="102">
        <f t="shared" si="633"/>
        <v>885.9160198550702</v>
      </c>
      <c r="AU1336" s="103">
        <f t="shared" si="618"/>
        <v>2172.7377968084561</v>
      </c>
      <c r="AV1336" s="103">
        <f t="shared" si="619"/>
        <v>1382.4035731939016</v>
      </c>
      <c r="AW1336" s="103">
        <f t="shared" si="620"/>
        <v>6208.1967698270901</v>
      </c>
      <c r="AX1336" s="92">
        <f t="shared" si="621"/>
        <v>455.04264695832427</v>
      </c>
    </row>
    <row r="1337" spans="1:50" x14ac:dyDescent="0.2">
      <c r="A1337" s="85" t="str">
        <f t="shared" si="622"/>
        <v>2011_2</v>
      </c>
      <c r="B1337" s="59">
        <v>2011</v>
      </c>
      <c r="C1337" s="59">
        <v>2</v>
      </c>
      <c r="D1337" s="83" t="str">
        <f t="shared" si="623"/>
        <v>SMA_Commercial</v>
      </c>
      <c r="E1337" s="70" t="s">
        <v>17</v>
      </c>
      <c r="F1337" s="71" t="s">
        <v>41</v>
      </c>
      <c r="G1337" s="88">
        <f t="shared" si="624"/>
        <v>1317</v>
      </c>
      <c r="H1337" s="72">
        <v>5268</v>
      </c>
      <c r="I1337" s="88">
        <f t="shared" si="625"/>
        <v>541287000</v>
      </c>
      <c r="J1337" s="92">
        <f t="shared" si="626"/>
        <v>2165148000</v>
      </c>
      <c r="K1337" s="67">
        <v>34</v>
      </c>
      <c r="L1337" s="68">
        <v>571</v>
      </c>
      <c r="M1337" s="68">
        <v>1846</v>
      </c>
      <c r="N1337" s="68">
        <v>846</v>
      </c>
      <c r="O1337" s="69">
        <v>124</v>
      </c>
      <c r="P1337" s="67">
        <v>540686</v>
      </c>
      <c r="Q1337" s="68">
        <v>2347178</v>
      </c>
      <c r="R1337" s="68">
        <v>1526270</v>
      </c>
      <c r="S1337" s="68">
        <v>2698745</v>
      </c>
      <c r="T1337" s="69">
        <v>609264</v>
      </c>
      <c r="U1337" s="102">
        <f t="shared" si="605"/>
        <v>15902.529411764706</v>
      </c>
      <c r="V1337" s="103">
        <f t="shared" si="606"/>
        <v>4110.6444833625219</v>
      </c>
      <c r="W1337" s="103">
        <f t="shared" si="607"/>
        <v>826.79848320693395</v>
      </c>
      <c r="X1337" s="103">
        <f t="shared" si="608"/>
        <v>3190.0059101654847</v>
      </c>
      <c r="Y1337" s="92">
        <f t="shared" si="609"/>
        <v>4913.4193548387093</v>
      </c>
      <c r="Z1337" s="102">
        <f>Coverages!$C$10*G1337</f>
        <v>296325000</v>
      </c>
      <c r="AA1337" s="103">
        <f>Coverages!$C$12*G1337</f>
        <v>39510000</v>
      </c>
      <c r="AB1337" s="103">
        <f>Coverages!$C$14*G1337</f>
        <v>197550000</v>
      </c>
      <c r="AC1337" s="103">
        <f>Coverages!$C$16*G1337</f>
        <v>3951000</v>
      </c>
      <c r="AD1337" s="92">
        <f>Coverages!$C$18*G1337</f>
        <v>3951000</v>
      </c>
      <c r="AE1337" s="106">
        <f t="shared" si="627"/>
        <v>2.5816249050873197E-2</v>
      </c>
      <c r="AF1337" s="107">
        <f t="shared" si="610"/>
        <v>0.43356112376613515</v>
      </c>
      <c r="AG1337" s="107">
        <f t="shared" si="611"/>
        <v>1.4016704631738801</v>
      </c>
      <c r="AH1337" s="107">
        <f t="shared" si="612"/>
        <v>0.64236902050113898</v>
      </c>
      <c r="AI1337" s="108">
        <f t="shared" si="613"/>
        <v>9.4153378891419892E-2</v>
      </c>
      <c r="AJ1337" s="106">
        <f t="shared" si="634"/>
        <v>3.5998177604850322E-2</v>
      </c>
      <c r="AK1337" s="107">
        <f t="shared" si="628"/>
        <v>0.4653785265953409</v>
      </c>
      <c r="AL1337" s="107">
        <f t="shared" si="629"/>
        <v>1.4498453766085384</v>
      </c>
      <c r="AM1337" s="107">
        <f t="shared" si="630"/>
        <v>0.67314223710111487</v>
      </c>
      <c r="AN1337" s="108">
        <f t="shared" si="631"/>
        <v>0.11290368330726382</v>
      </c>
      <c r="AO1337" s="102">
        <f t="shared" si="632"/>
        <v>410.54365983295367</v>
      </c>
      <c r="AP1337" s="103">
        <f t="shared" si="614"/>
        <v>1782.2156416097191</v>
      </c>
      <c r="AQ1337" s="103">
        <f t="shared" si="615"/>
        <v>1158.8990129081246</v>
      </c>
      <c r="AR1337" s="103">
        <f t="shared" si="616"/>
        <v>2049.1609719058465</v>
      </c>
      <c r="AS1337" s="92">
        <f t="shared" si="617"/>
        <v>462.61503416856493</v>
      </c>
      <c r="AT1337" s="102">
        <f t="shared" si="633"/>
        <v>411.84091187825913</v>
      </c>
      <c r="AU1337" s="103">
        <f t="shared" si="618"/>
        <v>1787.8471568721745</v>
      </c>
      <c r="AV1337" s="103">
        <f t="shared" si="619"/>
        <v>1162.5609477079684</v>
      </c>
      <c r="AW1337" s="103">
        <f t="shared" si="620"/>
        <v>2055.6359915494249</v>
      </c>
      <c r="AX1337" s="92">
        <f t="shared" si="621"/>
        <v>464.07682339582618</v>
      </c>
    </row>
    <row r="1338" spans="1:50" x14ac:dyDescent="0.2">
      <c r="A1338" s="85" t="str">
        <f t="shared" si="622"/>
        <v>2011_2</v>
      </c>
      <c r="B1338" s="59">
        <v>2011</v>
      </c>
      <c r="C1338" s="59">
        <v>2</v>
      </c>
      <c r="D1338" s="83" t="str">
        <f t="shared" si="623"/>
        <v>MSL_Commercial</v>
      </c>
      <c r="E1338" s="70" t="s">
        <v>18</v>
      </c>
      <c r="F1338" s="71" t="s">
        <v>41</v>
      </c>
      <c r="G1338" s="88">
        <f t="shared" si="624"/>
        <v>586.75</v>
      </c>
      <c r="H1338" s="72">
        <v>2347</v>
      </c>
      <c r="I1338" s="88">
        <f t="shared" si="625"/>
        <v>241154250</v>
      </c>
      <c r="J1338" s="92">
        <f t="shared" si="626"/>
        <v>964617000</v>
      </c>
      <c r="K1338" s="67">
        <v>28</v>
      </c>
      <c r="L1338" s="68">
        <v>213</v>
      </c>
      <c r="M1338" s="68">
        <v>695</v>
      </c>
      <c r="N1338" s="68">
        <v>282</v>
      </c>
      <c r="O1338" s="69">
        <v>61</v>
      </c>
      <c r="P1338" s="67">
        <v>547516</v>
      </c>
      <c r="Q1338" s="68">
        <v>655224</v>
      </c>
      <c r="R1338" s="68">
        <v>1212048</v>
      </c>
      <c r="S1338" s="68">
        <v>1031556</v>
      </c>
      <c r="T1338" s="69">
        <v>160252</v>
      </c>
      <c r="U1338" s="102">
        <f t="shared" si="605"/>
        <v>19554.142857142859</v>
      </c>
      <c r="V1338" s="103">
        <f t="shared" si="606"/>
        <v>3076.1690140845071</v>
      </c>
      <c r="W1338" s="103">
        <f t="shared" si="607"/>
        <v>1743.9539568345324</v>
      </c>
      <c r="X1338" s="103">
        <f t="shared" si="608"/>
        <v>3658</v>
      </c>
      <c r="Y1338" s="92">
        <f t="shared" si="609"/>
        <v>2627.0819672131147</v>
      </c>
      <c r="Z1338" s="102">
        <f>Coverages!$C$10*G1338</f>
        <v>132018750</v>
      </c>
      <c r="AA1338" s="103">
        <f>Coverages!$C$12*G1338</f>
        <v>17602500</v>
      </c>
      <c r="AB1338" s="103">
        <f>Coverages!$C$14*G1338</f>
        <v>88012500</v>
      </c>
      <c r="AC1338" s="103">
        <f>Coverages!$C$16*G1338</f>
        <v>1760250</v>
      </c>
      <c r="AD1338" s="92">
        <f>Coverages!$C$18*G1338</f>
        <v>1760250</v>
      </c>
      <c r="AE1338" s="106">
        <f t="shared" si="627"/>
        <v>4.7720494247976142E-2</v>
      </c>
      <c r="AF1338" s="107">
        <f t="shared" si="610"/>
        <v>0.36301661695781851</v>
      </c>
      <c r="AG1338" s="107">
        <f t="shared" si="611"/>
        <v>1.1844908393694078</v>
      </c>
      <c r="AH1338" s="107">
        <f t="shared" si="612"/>
        <v>0.48061354921175969</v>
      </c>
      <c r="AI1338" s="108">
        <f t="shared" si="613"/>
        <v>0.10396250532594802</v>
      </c>
      <c r="AJ1338" s="106">
        <f t="shared" si="634"/>
        <v>6.8225696503537547E-2</v>
      </c>
      <c r="AK1338" s="107">
        <f t="shared" si="628"/>
        <v>0.40927140295710107</v>
      </c>
      <c r="AL1338" s="107">
        <f t="shared" si="629"/>
        <v>1.2294566708393109</v>
      </c>
      <c r="AM1338" s="107">
        <f t="shared" si="630"/>
        <v>0.52867232291904775</v>
      </c>
      <c r="AN1338" s="108">
        <f t="shared" si="631"/>
        <v>0.13332080044303279</v>
      </c>
      <c r="AO1338" s="102">
        <f t="shared" si="632"/>
        <v>933.13336173838945</v>
      </c>
      <c r="AP1338" s="103">
        <f t="shared" si="614"/>
        <v>1116.7004686834257</v>
      </c>
      <c r="AQ1338" s="103">
        <f t="shared" si="615"/>
        <v>2065.697486152535</v>
      </c>
      <c r="AR1338" s="103">
        <f t="shared" si="616"/>
        <v>1758.0843630166169</v>
      </c>
      <c r="AS1338" s="92">
        <f t="shared" si="617"/>
        <v>273.11802300809546</v>
      </c>
      <c r="AT1338" s="102">
        <f t="shared" si="633"/>
        <v>936.08191333105174</v>
      </c>
      <c r="AU1338" s="103">
        <f t="shared" si="618"/>
        <v>1120.2290628592134</v>
      </c>
      <c r="AV1338" s="103">
        <f t="shared" si="619"/>
        <v>2072.2247585259142</v>
      </c>
      <c r="AW1338" s="103">
        <f t="shared" si="620"/>
        <v>1763.6396273134053</v>
      </c>
      <c r="AX1338" s="92">
        <f t="shared" si="621"/>
        <v>273.98103210705756</v>
      </c>
    </row>
    <row r="1339" spans="1:50" x14ac:dyDescent="0.2">
      <c r="A1339" s="85" t="str">
        <f t="shared" si="622"/>
        <v>2011_2</v>
      </c>
      <c r="B1339" s="59">
        <v>2011</v>
      </c>
      <c r="C1339" s="59">
        <v>2</v>
      </c>
      <c r="D1339" s="83" t="str">
        <f t="shared" si="623"/>
        <v>LYL_Commercial</v>
      </c>
      <c r="E1339" s="70" t="s">
        <v>19</v>
      </c>
      <c r="F1339" s="71" t="s">
        <v>41</v>
      </c>
      <c r="G1339" s="88">
        <f t="shared" si="624"/>
        <v>215</v>
      </c>
      <c r="H1339" s="72">
        <v>860</v>
      </c>
      <c r="I1339" s="88">
        <f t="shared" si="625"/>
        <v>88365000</v>
      </c>
      <c r="J1339" s="92">
        <f t="shared" si="626"/>
        <v>353460000</v>
      </c>
      <c r="K1339" s="67">
        <v>20</v>
      </c>
      <c r="L1339" s="68">
        <v>91</v>
      </c>
      <c r="M1339" s="68">
        <v>165</v>
      </c>
      <c r="N1339" s="68">
        <v>117</v>
      </c>
      <c r="O1339" s="69">
        <v>35</v>
      </c>
      <c r="P1339" s="67">
        <v>391532</v>
      </c>
      <c r="Q1339" s="68">
        <v>280356</v>
      </c>
      <c r="R1339" s="68">
        <v>199921</v>
      </c>
      <c r="S1339" s="68">
        <v>370706</v>
      </c>
      <c r="T1339" s="69">
        <v>175447</v>
      </c>
      <c r="U1339" s="102">
        <f t="shared" si="605"/>
        <v>19576.599999999999</v>
      </c>
      <c r="V1339" s="103">
        <f t="shared" si="606"/>
        <v>3080.835164835165</v>
      </c>
      <c r="W1339" s="103">
        <f t="shared" si="607"/>
        <v>1211.6424242424243</v>
      </c>
      <c r="X1339" s="103">
        <f t="shared" si="608"/>
        <v>3168.4273504273506</v>
      </c>
      <c r="Y1339" s="92">
        <f t="shared" si="609"/>
        <v>5012.7714285714283</v>
      </c>
      <c r="Z1339" s="102">
        <f>Coverages!$C$10*G1339</f>
        <v>48375000</v>
      </c>
      <c r="AA1339" s="103">
        <f>Coverages!$C$12*G1339</f>
        <v>6450000</v>
      </c>
      <c r="AB1339" s="103">
        <f>Coverages!$C$14*G1339</f>
        <v>32250000</v>
      </c>
      <c r="AC1339" s="103">
        <f>Coverages!$C$16*G1339</f>
        <v>645000</v>
      </c>
      <c r="AD1339" s="92">
        <f>Coverages!$C$18*G1339</f>
        <v>645000</v>
      </c>
      <c r="AE1339" s="106">
        <f t="shared" si="627"/>
        <v>9.3023255813953487E-2</v>
      </c>
      <c r="AF1339" s="107">
        <f t="shared" si="610"/>
        <v>0.42325581395348838</v>
      </c>
      <c r="AG1339" s="107">
        <f t="shared" si="611"/>
        <v>0.76744186046511631</v>
      </c>
      <c r="AH1339" s="107">
        <f t="shared" si="612"/>
        <v>0.54418604651162794</v>
      </c>
      <c r="AI1339" s="108">
        <f t="shared" si="613"/>
        <v>0.16279069767441862</v>
      </c>
      <c r="AJ1339" s="106">
        <f t="shared" si="634"/>
        <v>0.13917950769230369</v>
      </c>
      <c r="AK1339" s="107">
        <f t="shared" si="628"/>
        <v>0.50176668033331484</v>
      </c>
      <c r="AL1339" s="107">
        <f t="shared" si="629"/>
        <v>0.83457318334743236</v>
      </c>
      <c r="AM1339" s="107">
        <f t="shared" si="630"/>
        <v>0.62332753239056293</v>
      </c>
      <c r="AN1339" s="108">
        <f t="shared" si="631"/>
        <v>0.22145427000172335</v>
      </c>
      <c r="AO1339" s="102">
        <f t="shared" si="632"/>
        <v>1821.0790697674418</v>
      </c>
      <c r="AP1339" s="103">
        <f t="shared" si="614"/>
        <v>1303.9813953488372</v>
      </c>
      <c r="AQ1339" s="103">
        <f t="shared" si="615"/>
        <v>929.86511627906975</v>
      </c>
      <c r="AR1339" s="103">
        <f t="shared" si="616"/>
        <v>1724.213953488372</v>
      </c>
      <c r="AS1339" s="92">
        <f t="shared" si="617"/>
        <v>816.0325581395349</v>
      </c>
      <c r="AT1339" s="102">
        <f t="shared" si="633"/>
        <v>1826.8333872226913</v>
      </c>
      <c r="AU1339" s="103">
        <f t="shared" si="618"/>
        <v>1308.1017671817497</v>
      </c>
      <c r="AV1339" s="103">
        <f t="shared" si="619"/>
        <v>932.80334074085306</v>
      </c>
      <c r="AW1339" s="103">
        <f t="shared" si="620"/>
        <v>1729.6621927295214</v>
      </c>
      <c r="AX1339" s="92">
        <f t="shared" si="621"/>
        <v>818.61108999535043</v>
      </c>
    </row>
    <row r="1340" spans="1:50" x14ac:dyDescent="0.2">
      <c r="A1340" s="85" t="str">
        <f t="shared" si="622"/>
        <v>2011_2</v>
      </c>
      <c r="B1340" s="59">
        <v>2011</v>
      </c>
      <c r="C1340" s="59">
        <v>2</v>
      </c>
      <c r="D1340" s="83" t="str">
        <f t="shared" si="623"/>
        <v>LSA_Commercial</v>
      </c>
      <c r="E1340" s="70" t="s">
        <v>20</v>
      </c>
      <c r="F1340" s="71" t="s">
        <v>41</v>
      </c>
      <c r="G1340" s="88">
        <f t="shared" si="624"/>
        <v>1500</v>
      </c>
      <c r="H1340" s="72">
        <v>6000</v>
      </c>
      <c r="I1340" s="88">
        <f t="shared" si="625"/>
        <v>616500000</v>
      </c>
      <c r="J1340" s="92">
        <f t="shared" si="626"/>
        <v>2466000000</v>
      </c>
      <c r="K1340" s="67">
        <v>101</v>
      </c>
      <c r="L1340" s="68">
        <v>773</v>
      </c>
      <c r="M1340" s="68">
        <v>564</v>
      </c>
      <c r="N1340" s="68">
        <v>1178</v>
      </c>
      <c r="O1340" s="69">
        <v>212</v>
      </c>
      <c r="P1340" s="67">
        <v>2676115</v>
      </c>
      <c r="Q1340" s="68">
        <v>2080500</v>
      </c>
      <c r="R1340" s="68">
        <v>457807</v>
      </c>
      <c r="S1340" s="68">
        <v>3385156</v>
      </c>
      <c r="T1340" s="69">
        <v>1672691</v>
      </c>
      <c r="U1340" s="102">
        <f t="shared" si="605"/>
        <v>26496.188118811882</v>
      </c>
      <c r="V1340" s="103">
        <f t="shared" si="606"/>
        <v>2691.4618369987065</v>
      </c>
      <c r="W1340" s="103">
        <f t="shared" si="607"/>
        <v>811.71453900709218</v>
      </c>
      <c r="X1340" s="103">
        <f t="shared" si="608"/>
        <v>2873.6468590831919</v>
      </c>
      <c r="Y1340" s="92">
        <f t="shared" si="609"/>
        <v>7890.0518867924529</v>
      </c>
      <c r="Z1340" s="102">
        <f>Coverages!$C$10*G1340</f>
        <v>337500000</v>
      </c>
      <c r="AA1340" s="103">
        <f>Coverages!$C$12*G1340</f>
        <v>45000000</v>
      </c>
      <c r="AB1340" s="103">
        <f>Coverages!$C$14*G1340</f>
        <v>225000000</v>
      </c>
      <c r="AC1340" s="103">
        <f>Coverages!$C$16*G1340</f>
        <v>4500000</v>
      </c>
      <c r="AD1340" s="92">
        <f>Coverages!$C$18*G1340</f>
        <v>4500000</v>
      </c>
      <c r="AE1340" s="106">
        <f t="shared" si="627"/>
        <v>6.7333333333333328E-2</v>
      </c>
      <c r="AF1340" s="107">
        <f t="shared" si="610"/>
        <v>0.51533333333333331</v>
      </c>
      <c r="AG1340" s="107">
        <f t="shared" si="611"/>
        <v>0.376</v>
      </c>
      <c r="AH1340" s="107">
        <f t="shared" si="612"/>
        <v>0.78533333333333333</v>
      </c>
      <c r="AI1340" s="108">
        <f t="shared" si="613"/>
        <v>0.14133333333333334</v>
      </c>
      <c r="AJ1340" s="106">
        <f t="shared" si="634"/>
        <v>8.2409418306021151E-2</v>
      </c>
      <c r="AK1340" s="107">
        <f t="shared" si="628"/>
        <v>0.54539935629712522</v>
      </c>
      <c r="AL1340" s="107">
        <f t="shared" si="629"/>
        <v>0.40514046709303064</v>
      </c>
      <c r="AM1340" s="107">
        <f t="shared" si="630"/>
        <v>0.81003462214301403</v>
      </c>
      <c r="AN1340" s="108">
        <f t="shared" si="631"/>
        <v>0.16229109486491908</v>
      </c>
      <c r="AO1340" s="102">
        <f t="shared" si="632"/>
        <v>1784.0766666666666</v>
      </c>
      <c r="AP1340" s="103">
        <f t="shared" si="614"/>
        <v>1387</v>
      </c>
      <c r="AQ1340" s="103">
        <f t="shared" si="615"/>
        <v>305.20466666666664</v>
      </c>
      <c r="AR1340" s="103">
        <f t="shared" si="616"/>
        <v>2256.7706666666668</v>
      </c>
      <c r="AS1340" s="92">
        <f t="shared" si="617"/>
        <v>1115.1273333333334</v>
      </c>
      <c r="AT1340" s="102">
        <f t="shared" si="633"/>
        <v>1789.7140624694828</v>
      </c>
      <c r="AU1340" s="103">
        <f t="shared" si="618"/>
        <v>1391.3826972935613</v>
      </c>
      <c r="AV1340" s="103">
        <f t="shared" si="619"/>
        <v>306.16906440753348</v>
      </c>
      <c r="AW1340" s="103">
        <f t="shared" si="620"/>
        <v>2263.9016996104219</v>
      </c>
      <c r="AX1340" s="92">
        <f t="shared" si="621"/>
        <v>1118.6509566540083</v>
      </c>
    </row>
    <row r="1341" spans="1:50" x14ac:dyDescent="0.2">
      <c r="A1341" s="85" t="str">
        <f t="shared" si="622"/>
        <v>2011_2</v>
      </c>
      <c r="B1341" s="59">
        <v>2011</v>
      </c>
      <c r="C1341" s="59">
        <v>2</v>
      </c>
      <c r="D1341" s="83" t="str">
        <f t="shared" si="623"/>
        <v>LMA_Commercial</v>
      </c>
      <c r="E1341" s="70" t="s">
        <v>21</v>
      </c>
      <c r="F1341" s="71" t="s">
        <v>41</v>
      </c>
      <c r="G1341" s="88">
        <f t="shared" si="624"/>
        <v>1382.75</v>
      </c>
      <c r="H1341" s="72">
        <v>5531</v>
      </c>
      <c r="I1341" s="88">
        <f t="shared" si="625"/>
        <v>568310250</v>
      </c>
      <c r="J1341" s="92">
        <f t="shared" si="626"/>
        <v>2273241000</v>
      </c>
      <c r="K1341" s="67">
        <v>189</v>
      </c>
      <c r="L1341" s="68">
        <v>599</v>
      </c>
      <c r="M1341" s="68">
        <v>981</v>
      </c>
      <c r="N1341" s="68">
        <v>1247</v>
      </c>
      <c r="O1341" s="69">
        <v>512</v>
      </c>
      <c r="P1341" s="67">
        <v>2551856</v>
      </c>
      <c r="Q1341" s="68">
        <v>1522600</v>
      </c>
      <c r="R1341" s="68">
        <v>838929</v>
      </c>
      <c r="S1341" s="68">
        <v>3820485</v>
      </c>
      <c r="T1341" s="69">
        <v>2474814</v>
      </c>
      <c r="U1341" s="102">
        <f t="shared" si="605"/>
        <v>13501.883597883598</v>
      </c>
      <c r="V1341" s="103">
        <f t="shared" si="606"/>
        <v>2541.9031719532554</v>
      </c>
      <c r="W1341" s="103">
        <f t="shared" si="607"/>
        <v>855.17737003058107</v>
      </c>
      <c r="X1341" s="103">
        <f t="shared" si="608"/>
        <v>3063.7409783480352</v>
      </c>
      <c r="Y1341" s="92">
        <f t="shared" si="609"/>
        <v>4833.62109375</v>
      </c>
      <c r="Z1341" s="102">
        <f>Coverages!$C$10*G1341</f>
        <v>311118750</v>
      </c>
      <c r="AA1341" s="103">
        <f>Coverages!$C$12*G1341</f>
        <v>41482500</v>
      </c>
      <c r="AB1341" s="103">
        <f>Coverages!$C$14*G1341</f>
        <v>207412500</v>
      </c>
      <c r="AC1341" s="103">
        <f>Coverages!$C$16*G1341</f>
        <v>4148250</v>
      </c>
      <c r="AD1341" s="92">
        <f>Coverages!$C$18*G1341</f>
        <v>4148250</v>
      </c>
      <c r="AE1341" s="106">
        <f t="shared" si="627"/>
        <v>0.1366841439161092</v>
      </c>
      <c r="AF1341" s="107">
        <f t="shared" si="610"/>
        <v>0.43319472066534082</v>
      </c>
      <c r="AG1341" s="107">
        <f t="shared" si="611"/>
        <v>0.70945579461218589</v>
      </c>
      <c r="AH1341" s="107">
        <f t="shared" si="612"/>
        <v>0.90182607123485803</v>
      </c>
      <c r="AI1341" s="108">
        <f t="shared" si="613"/>
        <v>0.37027662267221118</v>
      </c>
      <c r="AJ1341" s="106">
        <f t="shared" si="634"/>
        <v>0.15820839327411995</v>
      </c>
      <c r="AK1341" s="107">
        <f t="shared" si="628"/>
        <v>0.46424336256491811</v>
      </c>
      <c r="AL1341" s="107">
        <f t="shared" si="629"/>
        <v>0.73790386846350486</v>
      </c>
      <c r="AM1341" s="107">
        <f t="shared" si="630"/>
        <v>0.92047026321281822</v>
      </c>
      <c r="AN1341" s="108">
        <f t="shared" si="631"/>
        <v>0.40053336330199346</v>
      </c>
      <c r="AO1341" s="102">
        <f t="shared" si="632"/>
        <v>1845.4934008316759</v>
      </c>
      <c r="AP1341" s="103">
        <f t="shared" si="614"/>
        <v>1101.1390345326342</v>
      </c>
      <c r="AQ1341" s="103">
        <f t="shared" si="615"/>
        <v>606.71054058940513</v>
      </c>
      <c r="AR1341" s="103">
        <f t="shared" si="616"/>
        <v>2762.9614897848492</v>
      </c>
      <c r="AS1341" s="92">
        <f t="shared" si="617"/>
        <v>1789.7768938709094</v>
      </c>
      <c r="AT1341" s="102">
        <f t="shared" si="633"/>
        <v>1851.3248636529522</v>
      </c>
      <c r="AU1341" s="103">
        <f t="shared" si="618"/>
        <v>1104.6184570751584</v>
      </c>
      <c r="AV1341" s="103">
        <f t="shared" si="619"/>
        <v>608.62764847997209</v>
      </c>
      <c r="AW1341" s="103">
        <f t="shared" si="620"/>
        <v>2771.6920044521125</v>
      </c>
      <c r="AX1341" s="92">
        <f t="shared" si="621"/>
        <v>1795.4323014764225</v>
      </c>
    </row>
    <row r="1342" spans="1:50" x14ac:dyDescent="0.2">
      <c r="A1342" s="85" t="str">
        <f t="shared" si="622"/>
        <v>2011_2</v>
      </c>
      <c r="B1342" s="59">
        <v>2011</v>
      </c>
      <c r="C1342" s="59">
        <v>2</v>
      </c>
      <c r="D1342" s="83" t="str">
        <f t="shared" si="623"/>
        <v>SYL_Commercial</v>
      </c>
      <c r="E1342" s="70" t="s">
        <v>22</v>
      </c>
      <c r="F1342" s="71" t="s">
        <v>41</v>
      </c>
      <c r="G1342" s="88">
        <f t="shared" si="624"/>
        <v>187.5</v>
      </c>
      <c r="H1342" s="72">
        <v>750</v>
      </c>
      <c r="I1342" s="88">
        <f t="shared" si="625"/>
        <v>77062500</v>
      </c>
      <c r="J1342" s="92">
        <f t="shared" si="626"/>
        <v>308250000</v>
      </c>
      <c r="K1342" s="67">
        <v>32</v>
      </c>
      <c r="L1342" s="68">
        <v>77</v>
      </c>
      <c r="M1342" s="68">
        <v>113</v>
      </c>
      <c r="N1342" s="68">
        <v>87</v>
      </c>
      <c r="O1342" s="69">
        <v>31</v>
      </c>
      <c r="P1342" s="67">
        <v>350676</v>
      </c>
      <c r="Q1342" s="68">
        <v>226626</v>
      </c>
      <c r="R1342" s="68">
        <v>82660</v>
      </c>
      <c r="S1342" s="68">
        <v>271226</v>
      </c>
      <c r="T1342" s="69">
        <v>98839</v>
      </c>
      <c r="U1342" s="102">
        <f t="shared" si="605"/>
        <v>10958.625</v>
      </c>
      <c r="V1342" s="103">
        <f t="shared" si="606"/>
        <v>2943.1948051948052</v>
      </c>
      <c r="W1342" s="103">
        <f t="shared" si="607"/>
        <v>731.50442477876106</v>
      </c>
      <c r="X1342" s="103">
        <f t="shared" si="608"/>
        <v>3117.5402298850577</v>
      </c>
      <c r="Y1342" s="92">
        <f t="shared" si="609"/>
        <v>3188.3548387096776</v>
      </c>
      <c r="Z1342" s="102">
        <f>Coverages!$C$10*G1342</f>
        <v>42187500</v>
      </c>
      <c r="AA1342" s="103">
        <f>Coverages!$C$12*G1342</f>
        <v>5625000</v>
      </c>
      <c r="AB1342" s="103">
        <f>Coverages!$C$14*G1342</f>
        <v>28125000</v>
      </c>
      <c r="AC1342" s="103">
        <f>Coverages!$C$16*G1342</f>
        <v>562500</v>
      </c>
      <c r="AD1342" s="92">
        <f>Coverages!$C$18*G1342</f>
        <v>562500</v>
      </c>
      <c r="AE1342" s="106">
        <f t="shared" si="627"/>
        <v>0.17066666666666666</v>
      </c>
      <c r="AF1342" s="107">
        <f t="shared" si="610"/>
        <v>0.41066666666666668</v>
      </c>
      <c r="AG1342" s="107">
        <f t="shared" si="611"/>
        <v>0.60266666666666668</v>
      </c>
      <c r="AH1342" s="107">
        <f t="shared" si="612"/>
        <v>0.46400000000000002</v>
      </c>
      <c r="AI1342" s="108">
        <f t="shared" si="613"/>
        <v>0.16533333333333333</v>
      </c>
      <c r="AJ1342" s="106">
        <f t="shared" si="634"/>
        <v>0.23468350166728424</v>
      </c>
      <c r="AK1342" s="107">
        <f t="shared" si="628"/>
        <v>0.49437727818533633</v>
      </c>
      <c r="AL1342" s="107">
        <f t="shared" si="629"/>
        <v>0.68593337009304411</v>
      </c>
      <c r="AM1342" s="107">
        <f t="shared" si="630"/>
        <v>0.54885875780691906</v>
      </c>
      <c r="AN1342" s="108">
        <f t="shared" si="631"/>
        <v>0.22854424161651801</v>
      </c>
      <c r="AO1342" s="102">
        <f t="shared" si="632"/>
        <v>1870.2719999999999</v>
      </c>
      <c r="AP1342" s="103">
        <f t="shared" si="614"/>
        <v>1208.672</v>
      </c>
      <c r="AQ1342" s="103">
        <f t="shared" si="615"/>
        <v>440.85333333333335</v>
      </c>
      <c r="AR1342" s="103">
        <f t="shared" si="616"/>
        <v>1446.5386666666666</v>
      </c>
      <c r="AS1342" s="92">
        <f t="shared" si="617"/>
        <v>527.14133333333336</v>
      </c>
      <c r="AT1342" s="102">
        <f t="shared" si="633"/>
        <v>1876.1817592160228</v>
      </c>
      <c r="AU1342" s="103">
        <f t="shared" si="618"/>
        <v>1212.4912094471547</v>
      </c>
      <c r="AV1342" s="103">
        <f t="shared" si="619"/>
        <v>442.24635908016643</v>
      </c>
      <c r="AW1342" s="103">
        <f t="shared" si="620"/>
        <v>1451.109496586949</v>
      </c>
      <c r="AX1342" s="92">
        <f t="shared" si="621"/>
        <v>528.80701530516058</v>
      </c>
    </row>
    <row r="1343" spans="1:50" x14ac:dyDescent="0.2">
      <c r="A1343" s="85" t="str">
        <f t="shared" si="622"/>
        <v>2011_2</v>
      </c>
      <c r="B1343" s="59">
        <v>2011</v>
      </c>
      <c r="C1343" s="59">
        <v>2</v>
      </c>
      <c r="D1343" s="83" t="str">
        <f t="shared" si="623"/>
        <v>MYL_Commercial</v>
      </c>
      <c r="E1343" s="70" t="s">
        <v>23</v>
      </c>
      <c r="F1343" s="71" t="s">
        <v>41</v>
      </c>
      <c r="G1343" s="88">
        <f t="shared" si="624"/>
        <v>129.5</v>
      </c>
      <c r="H1343" s="72">
        <v>518</v>
      </c>
      <c r="I1343" s="88">
        <f t="shared" si="625"/>
        <v>53224500</v>
      </c>
      <c r="J1343" s="92">
        <f t="shared" si="626"/>
        <v>212898000</v>
      </c>
      <c r="K1343" s="67">
        <v>20</v>
      </c>
      <c r="L1343" s="68">
        <v>65</v>
      </c>
      <c r="M1343" s="68">
        <v>114</v>
      </c>
      <c r="N1343" s="68">
        <v>76</v>
      </c>
      <c r="O1343" s="69">
        <v>20</v>
      </c>
      <c r="P1343" s="67">
        <v>276923</v>
      </c>
      <c r="Q1343" s="68">
        <v>199897</v>
      </c>
      <c r="R1343" s="68">
        <v>70755</v>
      </c>
      <c r="S1343" s="68">
        <v>253539</v>
      </c>
      <c r="T1343" s="69">
        <v>81756</v>
      </c>
      <c r="U1343" s="102">
        <f t="shared" si="605"/>
        <v>13846.15</v>
      </c>
      <c r="V1343" s="103">
        <f t="shared" si="606"/>
        <v>3075.3384615384616</v>
      </c>
      <c r="W1343" s="103">
        <f t="shared" si="607"/>
        <v>620.65789473684208</v>
      </c>
      <c r="X1343" s="103">
        <f t="shared" si="608"/>
        <v>3336.0394736842104</v>
      </c>
      <c r="Y1343" s="92">
        <f t="shared" si="609"/>
        <v>4087.8</v>
      </c>
      <c r="Z1343" s="102">
        <f>Coverages!$C$10*G1343</f>
        <v>29137500</v>
      </c>
      <c r="AA1343" s="103">
        <f>Coverages!$C$12*G1343</f>
        <v>3885000</v>
      </c>
      <c r="AB1343" s="103">
        <f>Coverages!$C$14*G1343</f>
        <v>19425000</v>
      </c>
      <c r="AC1343" s="103">
        <f>Coverages!$C$16*G1343</f>
        <v>388500</v>
      </c>
      <c r="AD1343" s="92">
        <f>Coverages!$C$18*G1343</f>
        <v>388500</v>
      </c>
      <c r="AE1343" s="106">
        <f t="shared" si="627"/>
        <v>0.15444015444015444</v>
      </c>
      <c r="AF1343" s="107">
        <f t="shared" si="610"/>
        <v>0.50193050193050193</v>
      </c>
      <c r="AG1343" s="107">
        <f t="shared" si="611"/>
        <v>0.88030888030888033</v>
      </c>
      <c r="AH1343" s="107">
        <f t="shared" si="612"/>
        <v>0.58687258687258692</v>
      </c>
      <c r="AI1343" s="108">
        <f t="shared" si="613"/>
        <v>0.15444015444015444</v>
      </c>
      <c r="AJ1343" s="106">
        <f t="shared" si="634"/>
        <v>0.22843020529484342</v>
      </c>
      <c r="AK1343" s="107">
        <f t="shared" si="628"/>
        <v>0.60430406147584026</v>
      </c>
      <c r="AL1343" s="107">
        <f t="shared" si="629"/>
        <v>0.94677028914845918</v>
      </c>
      <c r="AM1343" s="107">
        <f t="shared" si="630"/>
        <v>0.68768986207650795</v>
      </c>
      <c r="AN1343" s="108">
        <f t="shared" si="631"/>
        <v>0.22843020529484342</v>
      </c>
      <c r="AO1343" s="102">
        <f t="shared" si="632"/>
        <v>2138.4015444015445</v>
      </c>
      <c r="AP1343" s="103">
        <f t="shared" si="614"/>
        <v>1543.6061776061777</v>
      </c>
      <c r="AQ1343" s="103">
        <f t="shared" si="615"/>
        <v>546.37065637065632</v>
      </c>
      <c r="AR1343" s="103">
        <f t="shared" si="616"/>
        <v>1957.8301158301158</v>
      </c>
      <c r="AS1343" s="92">
        <f t="shared" si="617"/>
        <v>631.32046332046332</v>
      </c>
      <c r="AT1343" s="102">
        <f t="shared" si="633"/>
        <v>2145.1585499251178</v>
      </c>
      <c r="AU1343" s="103">
        <f t="shared" si="618"/>
        <v>1548.4837252751893</v>
      </c>
      <c r="AV1343" s="103">
        <f t="shared" si="619"/>
        <v>548.09709991568661</v>
      </c>
      <c r="AW1343" s="103">
        <f t="shared" si="620"/>
        <v>1964.0165446332171</v>
      </c>
      <c r="AX1343" s="92">
        <f t="shared" si="621"/>
        <v>633.31533461531876</v>
      </c>
    </row>
    <row r="1344" spans="1:50" x14ac:dyDescent="0.2">
      <c r="A1344" s="85" t="str">
        <f t="shared" si="622"/>
        <v>2011_2</v>
      </c>
      <c r="B1344" s="59">
        <v>2011</v>
      </c>
      <c r="C1344" s="59">
        <v>2</v>
      </c>
      <c r="D1344" s="83" t="str">
        <f t="shared" si="623"/>
        <v>MYH_Commercial</v>
      </c>
      <c r="E1344" s="70" t="s">
        <v>24</v>
      </c>
      <c r="F1344" s="71" t="s">
        <v>41</v>
      </c>
      <c r="G1344" s="88">
        <f t="shared" si="624"/>
        <v>337.25</v>
      </c>
      <c r="H1344" s="72">
        <v>1349</v>
      </c>
      <c r="I1344" s="88">
        <f t="shared" si="625"/>
        <v>138609750</v>
      </c>
      <c r="J1344" s="92">
        <f t="shared" si="626"/>
        <v>554439000</v>
      </c>
      <c r="K1344" s="67">
        <v>45</v>
      </c>
      <c r="L1344" s="68">
        <v>155</v>
      </c>
      <c r="M1344" s="68">
        <v>90</v>
      </c>
      <c r="N1344" s="68">
        <v>163</v>
      </c>
      <c r="O1344" s="69">
        <v>28</v>
      </c>
      <c r="P1344" s="67">
        <v>807133</v>
      </c>
      <c r="Q1344" s="68">
        <v>733760</v>
      </c>
      <c r="R1344" s="68">
        <v>100401</v>
      </c>
      <c r="S1344" s="68">
        <v>569794</v>
      </c>
      <c r="T1344" s="69">
        <v>138982</v>
      </c>
      <c r="U1344" s="102">
        <f t="shared" si="605"/>
        <v>17936.288888888888</v>
      </c>
      <c r="V1344" s="103">
        <f t="shared" si="606"/>
        <v>4733.9354838709678</v>
      </c>
      <c r="W1344" s="103">
        <f t="shared" si="607"/>
        <v>1115.5666666666666</v>
      </c>
      <c r="X1344" s="103">
        <f t="shared" si="608"/>
        <v>3495.6687116564417</v>
      </c>
      <c r="Y1344" s="92">
        <f t="shared" si="609"/>
        <v>4963.6428571428569</v>
      </c>
      <c r="Z1344" s="102">
        <f>Coverages!$C$10*G1344</f>
        <v>75881250</v>
      </c>
      <c r="AA1344" s="103">
        <f>Coverages!$C$12*G1344</f>
        <v>10117500</v>
      </c>
      <c r="AB1344" s="103">
        <f>Coverages!$C$14*G1344</f>
        <v>50587500</v>
      </c>
      <c r="AC1344" s="103">
        <f>Coverages!$C$16*G1344</f>
        <v>1011750</v>
      </c>
      <c r="AD1344" s="92">
        <f>Coverages!$C$18*G1344</f>
        <v>1011750</v>
      </c>
      <c r="AE1344" s="106">
        <f t="shared" si="627"/>
        <v>0.1334321719792439</v>
      </c>
      <c r="AF1344" s="107">
        <f t="shared" si="610"/>
        <v>0.45959970348406226</v>
      </c>
      <c r="AG1344" s="107">
        <f t="shared" si="611"/>
        <v>0.26686434395848779</v>
      </c>
      <c r="AH1344" s="107">
        <f t="shared" si="612"/>
        <v>0.48332097850259453</v>
      </c>
      <c r="AI1344" s="108">
        <f t="shared" si="613"/>
        <v>8.3024462564862858E-2</v>
      </c>
      <c r="AJ1344" s="106">
        <f t="shared" si="634"/>
        <v>0.17657528714604853</v>
      </c>
      <c r="AK1344" s="107">
        <f t="shared" si="628"/>
        <v>0.52283034690073138</v>
      </c>
      <c r="AL1344" s="107">
        <f t="shared" si="629"/>
        <v>0.32298430855296517</v>
      </c>
      <c r="AM1344" s="107">
        <f t="shared" si="630"/>
        <v>0.54672374075548336</v>
      </c>
      <c r="AN1344" s="108">
        <f t="shared" si="631"/>
        <v>0.1180320234921108</v>
      </c>
      <c r="AO1344" s="102">
        <f t="shared" si="632"/>
        <v>2393.2779836916234</v>
      </c>
      <c r="AP1344" s="103">
        <f t="shared" si="614"/>
        <v>2175.7153446997777</v>
      </c>
      <c r="AQ1344" s="103">
        <f t="shared" si="615"/>
        <v>297.70496664195701</v>
      </c>
      <c r="AR1344" s="103">
        <f t="shared" si="616"/>
        <v>1689.5300222386954</v>
      </c>
      <c r="AS1344" s="92">
        <f t="shared" si="617"/>
        <v>412.10378057820606</v>
      </c>
      <c r="AT1344" s="102">
        <f t="shared" si="633"/>
        <v>2400.840357838606</v>
      </c>
      <c r="AU1344" s="103">
        <f t="shared" si="618"/>
        <v>2182.590255840928</v>
      </c>
      <c r="AV1344" s="103">
        <f t="shared" si="619"/>
        <v>298.64566653495012</v>
      </c>
      <c r="AW1344" s="103">
        <f t="shared" si="620"/>
        <v>1694.8686658261909</v>
      </c>
      <c r="AX1344" s="92">
        <f t="shared" si="621"/>
        <v>413.40596235456258</v>
      </c>
    </row>
    <row r="1345" spans="1:50" x14ac:dyDescent="0.2">
      <c r="A1345" s="85" t="str">
        <f t="shared" si="622"/>
        <v>2011_2</v>
      </c>
      <c r="B1345" s="59">
        <v>2011</v>
      </c>
      <c r="C1345" s="59">
        <v>2</v>
      </c>
      <c r="D1345" s="83" t="str">
        <f t="shared" si="623"/>
        <v>LML_Commercial</v>
      </c>
      <c r="E1345" s="70" t="s">
        <v>25</v>
      </c>
      <c r="F1345" s="71" t="s">
        <v>41</v>
      </c>
      <c r="G1345" s="88">
        <f t="shared" si="624"/>
        <v>1373</v>
      </c>
      <c r="H1345" s="72">
        <v>5492</v>
      </c>
      <c r="I1345" s="88">
        <f t="shared" si="625"/>
        <v>564303000</v>
      </c>
      <c r="J1345" s="92">
        <f t="shared" si="626"/>
        <v>2257212000</v>
      </c>
      <c r="K1345" s="67">
        <v>49</v>
      </c>
      <c r="L1345" s="68">
        <v>524</v>
      </c>
      <c r="M1345" s="68">
        <v>1754</v>
      </c>
      <c r="N1345" s="68">
        <v>693</v>
      </c>
      <c r="O1345" s="69">
        <v>177</v>
      </c>
      <c r="P1345" s="67">
        <v>704108</v>
      </c>
      <c r="Q1345" s="68">
        <v>1030838</v>
      </c>
      <c r="R1345" s="68">
        <v>1373116</v>
      </c>
      <c r="S1345" s="68">
        <v>1239100</v>
      </c>
      <c r="T1345" s="69">
        <v>773182</v>
      </c>
      <c r="U1345" s="102">
        <f t="shared" si="605"/>
        <v>14369.551020408164</v>
      </c>
      <c r="V1345" s="103">
        <f t="shared" si="606"/>
        <v>1967.2480916030534</v>
      </c>
      <c r="W1345" s="103">
        <f t="shared" si="607"/>
        <v>782.84834663625998</v>
      </c>
      <c r="X1345" s="103">
        <f t="shared" si="608"/>
        <v>1788.0230880230881</v>
      </c>
      <c r="Y1345" s="92">
        <f t="shared" si="609"/>
        <v>4368.2598870056499</v>
      </c>
      <c r="Z1345" s="102">
        <f>Coverages!$C$10*G1345</f>
        <v>308925000</v>
      </c>
      <c r="AA1345" s="103">
        <f>Coverages!$C$12*G1345</f>
        <v>41190000</v>
      </c>
      <c r="AB1345" s="103">
        <f>Coverages!$C$14*G1345</f>
        <v>205950000</v>
      </c>
      <c r="AC1345" s="103">
        <f>Coverages!$C$16*G1345</f>
        <v>4119000</v>
      </c>
      <c r="AD1345" s="92">
        <f>Coverages!$C$18*G1345</f>
        <v>4119000</v>
      </c>
      <c r="AE1345" s="106">
        <f t="shared" si="627"/>
        <v>3.5688273852876914E-2</v>
      </c>
      <c r="AF1345" s="107">
        <f t="shared" si="610"/>
        <v>0.381646030589949</v>
      </c>
      <c r="AG1345" s="107">
        <f t="shared" si="611"/>
        <v>1.2774945375091042</v>
      </c>
      <c r="AH1345" s="107">
        <f t="shared" si="612"/>
        <v>0.50473415877640204</v>
      </c>
      <c r="AI1345" s="108">
        <f t="shared" si="613"/>
        <v>0.12891478514202476</v>
      </c>
      <c r="AJ1345" s="106">
        <f t="shared" si="634"/>
        <v>4.7353472739768337E-2</v>
      </c>
      <c r="AK1345" s="107">
        <f t="shared" si="628"/>
        <v>0.41219310366154416</v>
      </c>
      <c r="AL1345" s="107">
        <f t="shared" si="629"/>
        <v>1.3149338096948517</v>
      </c>
      <c r="AM1345" s="107">
        <f t="shared" si="630"/>
        <v>0.53617333722933891</v>
      </c>
      <c r="AN1345" s="108">
        <f t="shared" si="631"/>
        <v>0.14998661923121265</v>
      </c>
      <c r="AO1345" s="102">
        <f t="shared" si="632"/>
        <v>512.82447195921338</v>
      </c>
      <c r="AP1345" s="103">
        <f t="shared" si="614"/>
        <v>750.79242534595778</v>
      </c>
      <c r="AQ1345" s="103">
        <f t="shared" si="615"/>
        <v>1000.0844865258558</v>
      </c>
      <c r="AR1345" s="103">
        <f t="shared" si="616"/>
        <v>902.47632920611795</v>
      </c>
      <c r="AS1345" s="92">
        <f t="shared" si="617"/>
        <v>563.13328477785865</v>
      </c>
      <c r="AT1345" s="102">
        <f t="shared" si="633"/>
        <v>514.44491494791396</v>
      </c>
      <c r="AU1345" s="103">
        <f t="shared" si="618"/>
        <v>753.16480885755846</v>
      </c>
      <c r="AV1345" s="103">
        <f t="shared" si="619"/>
        <v>1003.2445929227048</v>
      </c>
      <c r="AW1345" s="103">
        <f t="shared" si="620"/>
        <v>905.32800949848627</v>
      </c>
      <c r="AX1345" s="92">
        <f t="shared" si="621"/>
        <v>564.91269553713062</v>
      </c>
    </row>
    <row r="1346" spans="1:50" x14ac:dyDescent="0.2">
      <c r="A1346" s="85" t="str">
        <f t="shared" si="622"/>
        <v>2011_2</v>
      </c>
      <c r="B1346" s="59">
        <v>2011</v>
      </c>
      <c r="C1346" s="59">
        <v>2</v>
      </c>
      <c r="D1346" s="83" t="str">
        <f t="shared" si="623"/>
        <v>MSA_Commercial</v>
      </c>
      <c r="E1346" s="70" t="s">
        <v>26</v>
      </c>
      <c r="F1346" s="71" t="s">
        <v>41</v>
      </c>
      <c r="G1346" s="88">
        <f t="shared" si="624"/>
        <v>1077.5</v>
      </c>
      <c r="H1346" s="72">
        <v>4310</v>
      </c>
      <c r="I1346" s="88">
        <f t="shared" si="625"/>
        <v>442852500</v>
      </c>
      <c r="J1346" s="92">
        <f t="shared" si="626"/>
        <v>1771410000</v>
      </c>
      <c r="K1346" s="67">
        <v>71</v>
      </c>
      <c r="L1346" s="68">
        <v>519</v>
      </c>
      <c r="M1346" s="68">
        <v>782</v>
      </c>
      <c r="N1346" s="68">
        <v>1041</v>
      </c>
      <c r="O1346" s="69">
        <v>188</v>
      </c>
      <c r="P1346" s="67">
        <v>1385905</v>
      </c>
      <c r="Q1346" s="68">
        <v>1691798</v>
      </c>
      <c r="R1346" s="68">
        <v>854489</v>
      </c>
      <c r="S1346" s="68">
        <v>3450927</v>
      </c>
      <c r="T1346" s="69">
        <v>727831</v>
      </c>
      <c r="U1346" s="102">
        <f t="shared" si="605"/>
        <v>19519.788732394365</v>
      </c>
      <c r="V1346" s="103">
        <f t="shared" si="606"/>
        <v>3259.7263969171486</v>
      </c>
      <c r="W1346" s="103">
        <f t="shared" si="607"/>
        <v>1092.6969309462916</v>
      </c>
      <c r="X1346" s="103">
        <f t="shared" si="608"/>
        <v>3315.0115273775218</v>
      </c>
      <c r="Y1346" s="92">
        <f t="shared" si="609"/>
        <v>3871.4414893617022</v>
      </c>
      <c r="Z1346" s="102">
        <f>Coverages!$C$10*G1346</f>
        <v>242437500</v>
      </c>
      <c r="AA1346" s="103">
        <f>Coverages!$C$12*G1346</f>
        <v>32325000</v>
      </c>
      <c r="AB1346" s="103">
        <f>Coverages!$C$14*G1346</f>
        <v>161625000</v>
      </c>
      <c r="AC1346" s="103">
        <f>Coverages!$C$16*G1346</f>
        <v>3232500</v>
      </c>
      <c r="AD1346" s="92">
        <f>Coverages!$C$18*G1346</f>
        <v>3232500</v>
      </c>
      <c r="AE1346" s="106">
        <f t="shared" si="627"/>
        <v>6.5893271461716932E-2</v>
      </c>
      <c r="AF1346" s="107">
        <f t="shared" si="610"/>
        <v>0.48167053364269141</v>
      </c>
      <c r="AG1346" s="107">
        <f t="shared" si="611"/>
        <v>0.72575406032482603</v>
      </c>
      <c r="AH1346" s="107">
        <f t="shared" si="612"/>
        <v>0.96612529002320191</v>
      </c>
      <c r="AI1346" s="108">
        <f t="shared" si="613"/>
        <v>0.17447795823665893</v>
      </c>
      <c r="AJ1346" s="106">
        <f t="shared" si="634"/>
        <v>8.3503543576099057E-2</v>
      </c>
      <c r="AK1346" s="107">
        <f t="shared" si="628"/>
        <v>0.51713760024052147</v>
      </c>
      <c r="AL1346" s="107">
        <f t="shared" si="629"/>
        <v>0.75742143947912066</v>
      </c>
      <c r="AM1346" s="107">
        <f t="shared" si="630"/>
        <v>0.97896637735957603</v>
      </c>
      <c r="AN1346" s="108">
        <f t="shared" si="631"/>
        <v>0.2014169851162021</v>
      </c>
      <c r="AO1346" s="102">
        <f t="shared" si="632"/>
        <v>1286.2227378190255</v>
      </c>
      <c r="AP1346" s="103">
        <f t="shared" si="614"/>
        <v>1570.1141531322505</v>
      </c>
      <c r="AQ1346" s="103">
        <f t="shared" si="615"/>
        <v>793.02923433874707</v>
      </c>
      <c r="AR1346" s="103">
        <f t="shared" si="616"/>
        <v>3202.7164733178656</v>
      </c>
      <c r="AS1346" s="92">
        <f t="shared" si="617"/>
        <v>675.48120649651969</v>
      </c>
      <c r="AT1346" s="102">
        <f t="shared" si="633"/>
        <v>1290.2869951455982</v>
      </c>
      <c r="AU1346" s="103">
        <f t="shared" si="618"/>
        <v>1575.0754617476182</v>
      </c>
      <c r="AV1346" s="103">
        <f t="shared" si="619"/>
        <v>795.53507938492692</v>
      </c>
      <c r="AW1346" s="103">
        <f t="shared" si="620"/>
        <v>3212.8365431229518</v>
      </c>
      <c r="AX1346" s="92">
        <f t="shared" si="621"/>
        <v>677.61561864905309</v>
      </c>
    </row>
    <row r="1347" spans="1:50" x14ac:dyDescent="0.2">
      <c r="A1347" s="85" t="str">
        <f t="shared" si="622"/>
        <v>2011_2</v>
      </c>
      <c r="B1347" s="59">
        <v>2011</v>
      </c>
      <c r="C1347" s="59">
        <v>2</v>
      </c>
      <c r="D1347" s="83" t="str">
        <f t="shared" si="623"/>
        <v>LYA_Commercial</v>
      </c>
      <c r="E1347" s="70" t="s">
        <v>27</v>
      </c>
      <c r="F1347" s="71" t="s">
        <v>41</v>
      </c>
      <c r="G1347" s="88">
        <f t="shared" si="624"/>
        <v>308.75</v>
      </c>
      <c r="H1347" s="72">
        <v>1235</v>
      </c>
      <c r="I1347" s="88">
        <f t="shared" si="625"/>
        <v>126896250</v>
      </c>
      <c r="J1347" s="92">
        <f t="shared" si="626"/>
        <v>507585000</v>
      </c>
      <c r="K1347" s="67">
        <v>40</v>
      </c>
      <c r="L1347" s="68">
        <v>155</v>
      </c>
      <c r="M1347" s="68">
        <v>216</v>
      </c>
      <c r="N1347" s="68">
        <v>181</v>
      </c>
      <c r="O1347" s="69">
        <v>58</v>
      </c>
      <c r="P1347" s="67">
        <v>813683</v>
      </c>
      <c r="Q1347" s="68">
        <v>462413</v>
      </c>
      <c r="R1347" s="68">
        <v>195951</v>
      </c>
      <c r="S1347" s="68">
        <v>640290</v>
      </c>
      <c r="T1347" s="69">
        <v>464010</v>
      </c>
      <c r="U1347" s="102">
        <f t="shared" si="605"/>
        <v>20342.075000000001</v>
      </c>
      <c r="V1347" s="103">
        <f t="shared" si="606"/>
        <v>2983.309677419355</v>
      </c>
      <c r="W1347" s="103">
        <f t="shared" si="607"/>
        <v>907.18055555555554</v>
      </c>
      <c r="X1347" s="103">
        <f t="shared" si="608"/>
        <v>3537.5138121546961</v>
      </c>
      <c r="Y1347" s="92">
        <f t="shared" si="609"/>
        <v>8000.1724137931033</v>
      </c>
      <c r="Z1347" s="102">
        <f>Coverages!$C$10*G1347</f>
        <v>69468750</v>
      </c>
      <c r="AA1347" s="103">
        <f>Coverages!$C$12*G1347</f>
        <v>9262500</v>
      </c>
      <c r="AB1347" s="103">
        <f>Coverages!$C$14*G1347</f>
        <v>46312500</v>
      </c>
      <c r="AC1347" s="103">
        <f>Coverages!$C$16*G1347</f>
        <v>926250</v>
      </c>
      <c r="AD1347" s="92">
        <f>Coverages!$C$18*G1347</f>
        <v>926250</v>
      </c>
      <c r="AE1347" s="106">
        <f t="shared" si="627"/>
        <v>0.12955465587044535</v>
      </c>
      <c r="AF1347" s="107">
        <f t="shared" si="610"/>
        <v>0.50202429149797567</v>
      </c>
      <c r="AG1347" s="107">
        <f t="shared" si="611"/>
        <v>0.69959514170040482</v>
      </c>
      <c r="AH1347" s="107">
        <f t="shared" si="612"/>
        <v>0.58623481781376519</v>
      </c>
      <c r="AI1347" s="108">
        <f t="shared" si="613"/>
        <v>0.18785425101214576</v>
      </c>
      <c r="AJ1347" s="106">
        <f t="shared" si="634"/>
        <v>0.17408434915290316</v>
      </c>
      <c r="AK1347" s="107">
        <f t="shared" si="628"/>
        <v>0.56832510893279276</v>
      </c>
      <c r="AL1347" s="107">
        <f t="shared" si="629"/>
        <v>0.76038474458930594</v>
      </c>
      <c r="AM1347" s="107">
        <f t="shared" si="630"/>
        <v>0.65154264178003496</v>
      </c>
      <c r="AN1347" s="108">
        <f t="shared" si="631"/>
        <v>0.23964830906806855</v>
      </c>
      <c r="AO1347" s="102">
        <f t="shared" si="632"/>
        <v>2635.4105263157894</v>
      </c>
      <c r="AP1347" s="103">
        <f t="shared" si="614"/>
        <v>1497.693927125506</v>
      </c>
      <c r="AQ1347" s="103">
        <f t="shared" si="615"/>
        <v>634.65910931174085</v>
      </c>
      <c r="AR1347" s="103">
        <f t="shared" si="616"/>
        <v>2073.8137651821862</v>
      </c>
      <c r="AS1347" s="92">
        <f t="shared" si="617"/>
        <v>1502.8663967611335</v>
      </c>
      <c r="AT1347" s="102">
        <f t="shared" si="633"/>
        <v>2643.7380004189667</v>
      </c>
      <c r="AU1347" s="103">
        <f t="shared" si="618"/>
        <v>1502.4263994549913</v>
      </c>
      <c r="AV1347" s="103">
        <f t="shared" si="619"/>
        <v>636.66453019185235</v>
      </c>
      <c r="AW1347" s="103">
        <f t="shared" si="620"/>
        <v>2080.3666836940924</v>
      </c>
      <c r="AX1347" s="92">
        <f t="shared" si="621"/>
        <v>1507.6152132641396</v>
      </c>
    </row>
    <row r="1348" spans="1:50" x14ac:dyDescent="0.2">
      <c r="A1348" s="85" t="str">
        <f t="shared" si="622"/>
        <v>2011_2</v>
      </c>
      <c r="B1348" s="59">
        <v>2011</v>
      </c>
      <c r="C1348" s="59">
        <v>2</v>
      </c>
      <c r="D1348" s="83" t="str">
        <f t="shared" si="623"/>
        <v>MMA_Commercial</v>
      </c>
      <c r="E1348" s="70" t="s">
        <v>28</v>
      </c>
      <c r="F1348" s="71" t="s">
        <v>41</v>
      </c>
      <c r="G1348" s="88">
        <f t="shared" si="624"/>
        <v>1476.5</v>
      </c>
      <c r="H1348" s="72">
        <v>5906</v>
      </c>
      <c r="I1348" s="88">
        <f t="shared" si="625"/>
        <v>606841500</v>
      </c>
      <c r="J1348" s="92">
        <f t="shared" si="626"/>
        <v>2427366000</v>
      </c>
      <c r="K1348" s="67">
        <v>186</v>
      </c>
      <c r="L1348" s="68">
        <v>724</v>
      </c>
      <c r="M1348" s="68">
        <v>1415</v>
      </c>
      <c r="N1348" s="68">
        <v>1019</v>
      </c>
      <c r="O1348" s="69">
        <v>241</v>
      </c>
      <c r="P1348" s="67">
        <v>2465840</v>
      </c>
      <c r="Q1348" s="68">
        <v>2261036</v>
      </c>
      <c r="R1348" s="68">
        <v>1781068</v>
      </c>
      <c r="S1348" s="68">
        <v>3635947</v>
      </c>
      <c r="T1348" s="69">
        <v>2341940</v>
      </c>
      <c r="U1348" s="102">
        <f t="shared" si="605"/>
        <v>13257.20430107527</v>
      </c>
      <c r="V1348" s="103">
        <f t="shared" si="606"/>
        <v>3122.9779005524861</v>
      </c>
      <c r="W1348" s="103">
        <f t="shared" si="607"/>
        <v>1258.705300353357</v>
      </c>
      <c r="X1348" s="103">
        <f t="shared" si="608"/>
        <v>3568.1521099116781</v>
      </c>
      <c r="Y1348" s="92">
        <f t="shared" si="609"/>
        <v>9717.5933609958502</v>
      </c>
      <c r="Z1348" s="102">
        <f>Coverages!$C$10*G1348</f>
        <v>332212500</v>
      </c>
      <c r="AA1348" s="103">
        <f>Coverages!$C$12*G1348</f>
        <v>44295000</v>
      </c>
      <c r="AB1348" s="103">
        <f>Coverages!$C$14*G1348</f>
        <v>221475000</v>
      </c>
      <c r="AC1348" s="103">
        <f>Coverages!$C$16*G1348</f>
        <v>4429500</v>
      </c>
      <c r="AD1348" s="92">
        <f>Coverages!$C$18*G1348</f>
        <v>4429500</v>
      </c>
      <c r="AE1348" s="106">
        <f t="shared" si="627"/>
        <v>0.12597358618354215</v>
      </c>
      <c r="AF1348" s="107">
        <f t="shared" si="610"/>
        <v>0.49034879783271251</v>
      </c>
      <c r="AG1348" s="107">
        <f t="shared" si="611"/>
        <v>0.95834744327802235</v>
      </c>
      <c r="AH1348" s="107">
        <f t="shared" si="612"/>
        <v>0.69014561462919066</v>
      </c>
      <c r="AI1348" s="108">
        <f t="shared" si="613"/>
        <v>0.16322384016254657</v>
      </c>
      <c r="AJ1348" s="106">
        <f t="shared" si="634"/>
        <v>0.14609419977218022</v>
      </c>
      <c r="AK1348" s="107">
        <f t="shared" si="628"/>
        <v>0.52066175314778018</v>
      </c>
      <c r="AL1348" s="107">
        <f t="shared" si="629"/>
        <v>0.97046239037145066</v>
      </c>
      <c r="AM1348" s="107">
        <f t="shared" si="630"/>
        <v>0.71818628455728006</v>
      </c>
      <c r="AN1348" s="108">
        <f t="shared" si="631"/>
        <v>0.18563351939775208</v>
      </c>
      <c r="AO1348" s="102">
        <f t="shared" si="632"/>
        <v>1670.0575685743313</v>
      </c>
      <c r="AP1348" s="103">
        <f t="shared" si="614"/>
        <v>1531.3484591940401</v>
      </c>
      <c r="AQ1348" s="103">
        <f t="shared" si="615"/>
        <v>1206.2770064341348</v>
      </c>
      <c r="AR1348" s="103">
        <f t="shared" si="616"/>
        <v>2462.5445309854385</v>
      </c>
      <c r="AS1348" s="92">
        <f t="shared" si="617"/>
        <v>1586.1429055198103</v>
      </c>
      <c r="AT1348" s="102">
        <f t="shared" si="633"/>
        <v>1675.3346823348809</v>
      </c>
      <c r="AU1348" s="103">
        <f t="shared" si="618"/>
        <v>1536.1872744410546</v>
      </c>
      <c r="AV1348" s="103">
        <f t="shared" si="619"/>
        <v>1210.0886480861782</v>
      </c>
      <c r="AW1348" s="103">
        <f t="shared" si="620"/>
        <v>2470.3257762999478</v>
      </c>
      <c r="AX1348" s="92">
        <f t="shared" si="621"/>
        <v>1591.1548624190339</v>
      </c>
    </row>
    <row r="1349" spans="1:50" x14ac:dyDescent="0.2">
      <c r="A1349" s="85" t="str">
        <f t="shared" si="622"/>
        <v>2011_2</v>
      </c>
      <c r="B1349" s="59">
        <v>2011</v>
      </c>
      <c r="C1349" s="59">
        <v>2</v>
      </c>
      <c r="D1349" s="83" t="str">
        <f t="shared" si="623"/>
        <v>LYH_Commercial</v>
      </c>
      <c r="E1349" s="70" t="s">
        <v>29</v>
      </c>
      <c r="F1349" s="71" t="s">
        <v>41</v>
      </c>
      <c r="G1349" s="88">
        <f t="shared" si="624"/>
        <v>207</v>
      </c>
      <c r="H1349" s="72">
        <v>828</v>
      </c>
      <c r="I1349" s="88">
        <f t="shared" si="625"/>
        <v>85077000</v>
      </c>
      <c r="J1349" s="92">
        <f t="shared" si="626"/>
        <v>340308000</v>
      </c>
      <c r="K1349" s="67">
        <v>30</v>
      </c>
      <c r="L1349" s="68">
        <v>108</v>
      </c>
      <c r="M1349" s="68">
        <v>127</v>
      </c>
      <c r="N1349" s="68">
        <v>149</v>
      </c>
      <c r="O1349" s="69">
        <v>38</v>
      </c>
      <c r="P1349" s="67">
        <v>483192</v>
      </c>
      <c r="Q1349" s="68">
        <v>345945</v>
      </c>
      <c r="R1349" s="68">
        <v>128617</v>
      </c>
      <c r="S1349" s="68">
        <v>423125</v>
      </c>
      <c r="T1349" s="69">
        <v>279320</v>
      </c>
      <c r="U1349" s="102">
        <f t="shared" si="605"/>
        <v>16106.4</v>
      </c>
      <c r="V1349" s="103">
        <f t="shared" si="606"/>
        <v>3203.1944444444443</v>
      </c>
      <c r="W1349" s="103">
        <f t="shared" si="607"/>
        <v>1012.7322834645669</v>
      </c>
      <c r="X1349" s="103">
        <f t="shared" si="608"/>
        <v>2839.7651006711408</v>
      </c>
      <c r="Y1349" s="92">
        <f t="shared" si="609"/>
        <v>7350.5263157894733</v>
      </c>
      <c r="Z1349" s="102">
        <f>Coverages!$C$10*G1349</f>
        <v>46575000</v>
      </c>
      <c r="AA1349" s="103">
        <f>Coverages!$C$12*G1349</f>
        <v>6210000</v>
      </c>
      <c r="AB1349" s="103">
        <f>Coverages!$C$14*G1349</f>
        <v>31050000</v>
      </c>
      <c r="AC1349" s="103">
        <f>Coverages!$C$16*G1349</f>
        <v>621000</v>
      </c>
      <c r="AD1349" s="92">
        <f>Coverages!$C$18*G1349</f>
        <v>621000</v>
      </c>
      <c r="AE1349" s="106">
        <f t="shared" si="627"/>
        <v>0.14492753623188406</v>
      </c>
      <c r="AF1349" s="107">
        <f t="shared" si="610"/>
        <v>0.52173913043478259</v>
      </c>
      <c r="AG1349" s="107">
        <f t="shared" si="611"/>
        <v>0.61352657004830913</v>
      </c>
      <c r="AH1349" s="107">
        <f t="shared" si="612"/>
        <v>0.71980676328502413</v>
      </c>
      <c r="AI1349" s="108">
        <f t="shared" si="613"/>
        <v>0.18357487922705315</v>
      </c>
      <c r="AJ1349" s="106">
        <f t="shared" si="634"/>
        <v>0.20193709285179864</v>
      </c>
      <c r="AK1349" s="107">
        <f t="shared" si="628"/>
        <v>0.60263565757156212</v>
      </c>
      <c r="AL1349" s="107">
        <f t="shared" si="629"/>
        <v>0.69238484214830787</v>
      </c>
      <c r="AM1349" s="107">
        <f t="shared" si="630"/>
        <v>0.7925357494897961</v>
      </c>
      <c r="AN1349" s="108">
        <f t="shared" si="631"/>
        <v>0.24627026131310956</v>
      </c>
      <c r="AO1349" s="102">
        <f t="shared" si="632"/>
        <v>2334.2608695652175</v>
      </c>
      <c r="AP1349" s="103">
        <f t="shared" si="614"/>
        <v>1671.231884057971</v>
      </c>
      <c r="AQ1349" s="103">
        <f t="shared" si="615"/>
        <v>621.33816425120779</v>
      </c>
      <c r="AR1349" s="103">
        <f t="shared" si="616"/>
        <v>2044.0821256038648</v>
      </c>
      <c r="AS1349" s="92">
        <f t="shared" si="617"/>
        <v>1349.3719806763286</v>
      </c>
      <c r="AT1349" s="102">
        <f t="shared" si="633"/>
        <v>2341.6367591077624</v>
      </c>
      <c r="AU1349" s="103">
        <f t="shared" si="618"/>
        <v>1676.5127084668927</v>
      </c>
      <c r="AV1349" s="103">
        <f t="shared" si="619"/>
        <v>623.30149308383227</v>
      </c>
      <c r="AW1349" s="103">
        <f t="shared" si="620"/>
        <v>2050.5410969086242</v>
      </c>
      <c r="AX1349" s="92">
        <f t="shared" si="621"/>
        <v>1353.6357794706455</v>
      </c>
    </row>
    <row r="1350" spans="1:50" x14ac:dyDescent="0.2">
      <c r="A1350" s="85" t="str">
        <f t="shared" si="622"/>
        <v>2011_2</v>
      </c>
      <c r="B1350" s="59">
        <v>2011</v>
      </c>
      <c r="C1350" s="59">
        <v>2</v>
      </c>
      <c r="D1350" s="83" t="str">
        <f t="shared" si="623"/>
        <v>SSA_Commercial</v>
      </c>
      <c r="E1350" s="70" t="s">
        <v>30</v>
      </c>
      <c r="F1350" s="71" t="s">
        <v>41</v>
      </c>
      <c r="G1350" s="88">
        <f t="shared" si="624"/>
        <v>340.75</v>
      </c>
      <c r="H1350" s="72">
        <v>1363</v>
      </c>
      <c r="I1350" s="88">
        <f t="shared" si="625"/>
        <v>140048250</v>
      </c>
      <c r="J1350" s="92">
        <f t="shared" si="626"/>
        <v>560193000</v>
      </c>
      <c r="K1350" s="67">
        <v>46</v>
      </c>
      <c r="L1350" s="68">
        <v>182</v>
      </c>
      <c r="M1350" s="68">
        <v>145</v>
      </c>
      <c r="N1350" s="68">
        <v>379</v>
      </c>
      <c r="O1350" s="69">
        <v>192</v>
      </c>
      <c r="P1350" s="67">
        <v>851784</v>
      </c>
      <c r="Q1350" s="68">
        <v>367966</v>
      </c>
      <c r="R1350" s="68">
        <v>115866</v>
      </c>
      <c r="S1350" s="68">
        <v>1168467</v>
      </c>
      <c r="T1350" s="69">
        <v>1021620</v>
      </c>
      <c r="U1350" s="102">
        <f t="shared" si="605"/>
        <v>18517.043478260868</v>
      </c>
      <c r="V1350" s="103">
        <f t="shared" si="606"/>
        <v>2021.7912087912089</v>
      </c>
      <c r="W1350" s="103">
        <f t="shared" si="607"/>
        <v>799.07586206896553</v>
      </c>
      <c r="X1350" s="103">
        <f t="shared" si="608"/>
        <v>3083.0263852242742</v>
      </c>
      <c r="Y1350" s="92">
        <f t="shared" si="609"/>
        <v>5320.9375</v>
      </c>
      <c r="Z1350" s="102">
        <f>Coverages!$C$10*G1350</f>
        <v>76668750</v>
      </c>
      <c r="AA1350" s="103">
        <f>Coverages!$C$12*G1350</f>
        <v>10222500</v>
      </c>
      <c r="AB1350" s="103">
        <f>Coverages!$C$14*G1350</f>
        <v>51112500</v>
      </c>
      <c r="AC1350" s="103">
        <f>Coverages!$C$16*G1350</f>
        <v>1022250</v>
      </c>
      <c r="AD1350" s="92">
        <f>Coverages!$C$18*G1350</f>
        <v>1022250</v>
      </c>
      <c r="AE1350" s="106">
        <f t="shared" si="627"/>
        <v>0.13499633162142333</v>
      </c>
      <c r="AF1350" s="107">
        <f t="shared" si="610"/>
        <v>0.53411592076302272</v>
      </c>
      <c r="AG1350" s="107">
        <f t="shared" si="611"/>
        <v>0.42553191489361702</v>
      </c>
      <c r="AH1350" s="107">
        <f t="shared" si="612"/>
        <v>1.1122523844460748</v>
      </c>
      <c r="AI1350" s="108">
        <f t="shared" si="613"/>
        <v>0.56346294937637564</v>
      </c>
      <c r="AJ1350" s="106">
        <f t="shared" si="634"/>
        <v>0.17812916095545783</v>
      </c>
      <c r="AK1350" s="107">
        <f t="shared" si="628"/>
        <v>0.59708026509059509</v>
      </c>
      <c r="AL1350" s="107">
        <f t="shared" si="629"/>
        <v>0.4879394472756271</v>
      </c>
      <c r="AM1350" s="107">
        <f t="shared" si="630"/>
        <v>1.1568526504567109</v>
      </c>
      <c r="AN1350" s="108">
        <f t="shared" si="631"/>
        <v>0.62606394289730938</v>
      </c>
      <c r="AO1350" s="102">
        <f t="shared" si="632"/>
        <v>2499.7329420396186</v>
      </c>
      <c r="AP1350" s="103">
        <f t="shared" si="614"/>
        <v>1079.8708730741012</v>
      </c>
      <c r="AQ1350" s="103">
        <f t="shared" si="615"/>
        <v>340.03228173147471</v>
      </c>
      <c r="AR1350" s="103">
        <f t="shared" si="616"/>
        <v>3429.1034482758619</v>
      </c>
      <c r="AS1350" s="92">
        <f t="shared" si="617"/>
        <v>2998.1511371973588</v>
      </c>
      <c r="AT1350" s="102">
        <f t="shared" si="633"/>
        <v>2507.6316967618272</v>
      </c>
      <c r="AU1350" s="103">
        <f t="shared" si="618"/>
        <v>1083.2830916413814</v>
      </c>
      <c r="AV1350" s="103">
        <f t="shared" si="619"/>
        <v>341.1067291437804</v>
      </c>
      <c r="AW1350" s="103">
        <f t="shared" si="620"/>
        <v>3439.9388645715362</v>
      </c>
      <c r="AX1350" s="92">
        <f t="shared" si="621"/>
        <v>3007.624813386748</v>
      </c>
    </row>
    <row r="1351" spans="1:50" x14ac:dyDescent="0.2">
      <c r="A1351" s="85" t="str">
        <f t="shared" si="622"/>
        <v>2011_2</v>
      </c>
      <c r="B1351" s="59">
        <v>2011</v>
      </c>
      <c r="C1351" s="59">
        <v>2</v>
      </c>
      <c r="D1351" s="83" t="str">
        <f t="shared" si="623"/>
        <v>MML_Commercial</v>
      </c>
      <c r="E1351" s="70" t="s">
        <v>31</v>
      </c>
      <c r="F1351" s="71" t="s">
        <v>41</v>
      </c>
      <c r="G1351" s="88">
        <f t="shared" si="624"/>
        <v>1203.5</v>
      </c>
      <c r="H1351" s="72">
        <v>4814</v>
      </c>
      <c r="I1351" s="88">
        <f t="shared" si="625"/>
        <v>494638500</v>
      </c>
      <c r="J1351" s="92">
        <f t="shared" si="626"/>
        <v>1978554000</v>
      </c>
      <c r="K1351" s="67">
        <v>129</v>
      </c>
      <c r="L1351" s="68">
        <v>555</v>
      </c>
      <c r="M1351" s="68">
        <v>1604</v>
      </c>
      <c r="N1351" s="68">
        <v>648</v>
      </c>
      <c r="O1351" s="69">
        <v>195</v>
      </c>
      <c r="P1351" s="67">
        <v>1817334</v>
      </c>
      <c r="Q1351" s="68">
        <v>1678645</v>
      </c>
      <c r="R1351" s="68">
        <v>792294</v>
      </c>
      <c r="S1351" s="68">
        <v>2130510</v>
      </c>
      <c r="T1351" s="69">
        <v>325016</v>
      </c>
      <c r="U1351" s="102">
        <f t="shared" si="605"/>
        <v>14087.860465116279</v>
      </c>
      <c r="V1351" s="103">
        <f t="shared" si="606"/>
        <v>3024.5855855855857</v>
      </c>
      <c r="W1351" s="103">
        <f t="shared" si="607"/>
        <v>493.94887780548629</v>
      </c>
      <c r="X1351" s="103">
        <f t="shared" si="608"/>
        <v>3287.8240740740739</v>
      </c>
      <c r="Y1351" s="92">
        <f t="shared" si="609"/>
        <v>1666.748717948718</v>
      </c>
      <c r="Z1351" s="102">
        <f>Coverages!$C$10*G1351</f>
        <v>270787500</v>
      </c>
      <c r="AA1351" s="103">
        <f>Coverages!$C$12*G1351</f>
        <v>36105000</v>
      </c>
      <c r="AB1351" s="103">
        <f>Coverages!$C$14*G1351</f>
        <v>180525000</v>
      </c>
      <c r="AC1351" s="103">
        <f>Coverages!$C$16*G1351</f>
        <v>3610500</v>
      </c>
      <c r="AD1351" s="92">
        <f>Coverages!$C$18*G1351</f>
        <v>3610500</v>
      </c>
      <c r="AE1351" s="106">
        <f t="shared" si="627"/>
        <v>0.10718737017033651</v>
      </c>
      <c r="AF1351" s="107">
        <f t="shared" si="610"/>
        <v>0.46115496468633155</v>
      </c>
      <c r="AG1351" s="107">
        <f t="shared" si="611"/>
        <v>1.3327793934358123</v>
      </c>
      <c r="AH1351" s="107">
        <f t="shared" si="612"/>
        <v>0.53842958039052757</v>
      </c>
      <c r="AI1351" s="108">
        <f t="shared" si="613"/>
        <v>0.16202742002492729</v>
      </c>
      <c r="AJ1351" s="106">
        <f t="shared" si="634"/>
        <v>0.12796446606232439</v>
      </c>
      <c r="AK1351" s="107">
        <f t="shared" si="628"/>
        <v>0.49463518143170687</v>
      </c>
      <c r="AL1351" s="107">
        <f t="shared" si="629"/>
        <v>1.377508499772786</v>
      </c>
      <c r="AM1351" s="107">
        <f t="shared" si="630"/>
        <v>0.57191195982568277</v>
      </c>
      <c r="AN1351" s="108">
        <f t="shared" si="631"/>
        <v>0.18677552993191346</v>
      </c>
      <c r="AO1351" s="102">
        <f t="shared" si="632"/>
        <v>1510.0407145824679</v>
      </c>
      <c r="AP1351" s="103">
        <f t="shared" si="614"/>
        <v>1394.8026589115082</v>
      </c>
      <c r="AQ1351" s="103">
        <f t="shared" si="615"/>
        <v>658.32488574989611</v>
      </c>
      <c r="AR1351" s="103">
        <f t="shared" si="616"/>
        <v>1770.2617366015788</v>
      </c>
      <c r="AS1351" s="92">
        <f t="shared" si="617"/>
        <v>270.05899459908602</v>
      </c>
      <c r="AT1351" s="102">
        <f t="shared" si="633"/>
        <v>1514.8122007778306</v>
      </c>
      <c r="AU1351" s="103">
        <f t="shared" si="618"/>
        <v>1399.2100113543802</v>
      </c>
      <c r="AV1351" s="103">
        <f t="shared" si="619"/>
        <v>660.40508668360928</v>
      </c>
      <c r="AW1351" s="103">
        <f t="shared" si="620"/>
        <v>1775.8554794436113</v>
      </c>
      <c r="AX1351" s="92">
        <f t="shared" si="621"/>
        <v>270.91233765945464</v>
      </c>
    </row>
    <row r="1352" spans="1:50" x14ac:dyDescent="0.2">
      <c r="A1352" s="85" t="str">
        <f t="shared" si="622"/>
        <v>2011_2</v>
      </c>
      <c r="B1352" s="59">
        <v>2011</v>
      </c>
      <c r="C1352" s="59">
        <v>2</v>
      </c>
      <c r="D1352" s="83" t="str">
        <f t="shared" si="623"/>
        <v>LMH_Commercial</v>
      </c>
      <c r="E1352" s="70" t="s">
        <v>32</v>
      </c>
      <c r="F1352" s="71" t="s">
        <v>41</v>
      </c>
      <c r="G1352" s="88">
        <f t="shared" si="624"/>
        <v>1233.25</v>
      </c>
      <c r="H1352" s="72">
        <v>4933</v>
      </c>
      <c r="I1352" s="88">
        <f t="shared" si="625"/>
        <v>506865750</v>
      </c>
      <c r="J1352" s="92">
        <f t="shared" si="626"/>
        <v>2027463000</v>
      </c>
      <c r="K1352" s="67">
        <v>87</v>
      </c>
      <c r="L1352" s="68">
        <v>716</v>
      </c>
      <c r="M1352" s="68">
        <v>1219</v>
      </c>
      <c r="N1352" s="68">
        <v>974</v>
      </c>
      <c r="O1352" s="69">
        <v>208</v>
      </c>
      <c r="P1352" s="67">
        <v>3041420</v>
      </c>
      <c r="Q1352" s="68">
        <v>2414466</v>
      </c>
      <c r="R1352" s="68">
        <v>870065</v>
      </c>
      <c r="S1352" s="68">
        <v>3688258</v>
      </c>
      <c r="T1352" s="69">
        <v>1751831</v>
      </c>
      <c r="U1352" s="102">
        <f t="shared" si="605"/>
        <v>34958.85057471264</v>
      </c>
      <c r="V1352" s="103">
        <f t="shared" si="606"/>
        <v>3372.1592178770948</v>
      </c>
      <c r="W1352" s="103">
        <f t="shared" si="607"/>
        <v>713.75307629204269</v>
      </c>
      <c r="X1352" s="103">
        <f t="shared" si="608"/>
        <v>3786.7125256673512</v>
      </c>
      <c r="Y1352" s="92">
        <f t="shared" si="609"/>
        <v>8422.2644230769238</v>
      </c>
      <c r="Z1352" s="102">
        <f>Coverages!$C$10*G1352</f>
        <v>277481250</v>
      </c>
      <c r="AA1352" s="103">
        <f>Coverages!$C$12*G1352</f>
        <v>36997500</v>
      </c>
      <c r="AB1352" s="103">
        <f>Coverages!$C$14*G1352</f>
        <v>184987500</v>
      </c>
      <c r="AC1352" s="103">
        <f>Coverages!$C$16*G1352</f>
        <v>3699750</v>
      </c>
      <c r="AD1352" s="92">
        <f>Coverages!$C$18*G1352</f>
        <v>3699750</v>
      </c>
      <c r="AE1352" s="106">
        <f t="shared" si="627"/>
        <v>7.0545307115345637E-2</v>
      </c>
      <c r="AF1352" s="107">
        <f t="shared" si="610"/>
        <v>0.58057976890330432</v>
      </c>
      <c r="AG1352" s="107">
        <f t="shared" si="611"/>
        <v>0.98844516521386583</v>
      </c>
      <c r="AH1352" s="107">
        <f t="shared" si="612"/>
        <v>0.78978309345226028</v>
      </c>
      <c r="AI1352" s="108">
        <f t="shared" si="613"/>
        <v>0.16866004459760794</v>
      </c>
      <c r="AJ1352" s="106">
        <f t="shared" si="634"/>
        <v>8.7534726437952737E-2</v>
      </c>
      <c r="AK1352" s="107">
        <f t="shared" si="628"/>
        <v>0.61332032078122489</v>
      </c>
      <c r="AL1352" s="107">
        <f t="shared" si="629"/>
        <v>0.99553585555782775</v>
      </c>
      <c r="AM1352" s="107">
        <f t="shared" si="630"/>
        <v>0.81681757814117362</v>
      </c>
      <c r="AN1352" s="108">
        <f t="shared" si="631"/>
        <v>0.19350428890672183</v>
      </c>
      <c r="AO1352" s="102">
        <f t="shared" si="632"/>
        <v>2466.1828501925806</v>
      </c>
      <c r="AP1352" s="103">
        <f t="shared" si="614"/>
        <v>1957.8074194202311</v>
      </c>
      <c r="AQ1352" s="103">
        <f t="shared" si="615"/>
        <v>705.50577741739312</v>
      </c>
      <c r="AR1352" s="103">
        <f t="shared" si="616"/>
        <v>2990.6815325359821</v>
      </c>
      <c r="AS1352" s="92">
        <f t="shared" si="617"/>
        <v>1420.4994932090005</v>
      </c>
      <c r="AT1352" s="102">
        <f t="shared" si="633"/>
        <v>2473.9755920115904</v>
      </c>
      <c r="AU1352" s="103">
        <f t="shared" si="618"/>
        <v>1963.9937765063214</v>
      </c>
      <c r="AV1352" s="103">
        <f t="shared" si="619"/>
        <v>707.73506239308097</v>
      </c>
      <c r="AW1352" s="103">
        <f t="shared" si="620"/>
        <v>3000.1316059740134</v>
      </c>
      <c r="AX1352" s="92">
        <f t="shared" si="621"/>
        <v>1424.9880435221889</v>
      </c>
    </row>
    <row r="1353" spans="1:50" x14ac:dyDescent="0.2">
      <c r="A1353" s="85" t="str">
        <f t="shared" si="622"/>
        <v>2011_2</v>
      </c>
      <c r="B1353" s="59">
        <v>2011</v>
      </c>
      <c r="C1353" s="59">
        <v>2</v>
      </c>
      <c r="D1353" s="83" t="str">
        <f t="shared" si="623"/>
        <v>SSL_Commercial</v>
      </c>
      <c r="E1353" s="70" t="s">
        <v>33</v>
      </c>
      <c r="F1353" s="71" t="s">
        <v>41</v>
      </c>
      <c r="G1353" s="88">
        <f t="shared" si="624"/>
        <v>622.5</v>
      </c>
      <c r="H1353" s="72">
        <v>2490</v>
      </c>
      <c r="I1353" s="88">
        <f t="shared" si="625"/>
        <v>255847500</v>
      </c>
      <c r="J1353" s="92">
        <f t="shared" si="626"/>
        <v>1023390000</v>
      </c>
      <c r="K1353" s="67">
        <v>96</v>
      </c>
      <c r="L1353" s="68">
        <v>279</v>
      </c>
      <c r="M1353" s="68">
        <v>738</v>
      </c>
      <c r="N1353" s="68">
        <v>345</v>
      </c>
      <c r="O1353" s="69">
        <v>90</v>
      </c>
      <c r="P1353" s="67">
        <v>1053688</v>
      </c>
      <c r="Q1353" s="68">
        <v>863718</v>
      </c>
      <c r="R1353" s="68">
        <v>610438</v>
      </c>
      <c r="S1353" s="68">
        <v>1191619</v>
      </c>
      <c r="T1353" s="69">
        <v>201747</v>
      </c>
      <c r="U1353" s="102">
        <f t="shared" si="605"/>
        <v>10975.916666666666</v>
      </c>
      <c r="V1353" s="103">
        <f t="shared" si="606"/>
        <v>3095.7634408602153</v>
      </c>
      <c r="W1353" s="103">
        <f t="shared" si="607"/>
        <v>827.15176151761523</v>
      </c>
      <c r="X1353" s="103">
        <f t="shared" si="608"/>
        <v>3453.9681159420288</v>
      </c>
      <c r="Y1353" s="92">
        <f t="shared" si="609"/>
        <v>2241.6333333333332</v>
      </c>
      <c r="Z1353" s="102">
        <f>Coverages!$C$10*G1353</f>
        <v>140062500</v>
      </c>
      <c r="AA1353" s="103">
        <f>Coverages!$C$12*G1353</f>
        <v>18675000</v>
      </c>
      <c r="AB1353" s="103">
        <f>Coverages!$C$14*G1353</f>
        <v>93375000</v>
      </c>
      <c r="AC1353" s="103">
        <f>Coverages!$C$16*G1353</f>
        <v>1867500</v>
      </c>
      <c r="AD1353" s="92">
        <f>Coverages!$C$18*G1353</f>
        <v>1867500</v>
      </c>
      <c r="AE1353" s="106">
        <f t="shared" si="627"/>
        <v>0.15421686746987953</v>
      </c>
      <c r="AF1353" s="107">
        <f t="shared" si="610"/>
        <v>0.44819277108433736</v>
      </c>
      <c r="AG1353" s="107">
        <f t="shared" si="611"/>
        <v>1.1855421686746987</v>
      </c>
      <c r="AH1353" s="107">
        <f t="shared" si="612"/>
        <v>0.55421686746987953</v>
      </c>
      <c r="AI1353" s="108">
        <f t="shared" si="613"/>
        <v>0.14457831325301204</v>
      </c>
      <c r="AJ1353" s="106">
        <f t="shared" si="634"/>
        <v>0.18794417647973469</v>
      </c>
      <c r="AK1353" s="107">
        <f t="shared" si="628"/>
        <v>0.49463492566998857</v>
      </c>
      <c r="AL1353" s="107">
        <f t="shared" si="629"/>
        <v>1.2293413568032425</v>
      </c>
      <c r="AM1353" s="107">
        <f t="shared" si="630"/>
        <v>0.6006350282676558</v>
      </c>
      <c r="AN1353" s="108">
        <f t="shared" si="631"/>
        <v>0.1774201885830044</v>
      </c>
      <c r="AO1353" s="102">
        <f t="shared" si="632"/>
        <v>1692.671485943775</v>
      </c>
      <c r="AP1353" s="103">
        <f t="shared" si="614"/>
        <v>1387.4987951807229</v>
      </c>
      <c r="AQ1353" s="103">
        <f t="shared" si="615"/>
        <v>980.62329317269075</v>
      </c>
      <c r="AR1353" s="103">
        <f t="shared" si="616"/>
        <v>1914.247389558233</v>
      </c>
      <c r="AS1353" s="92">
        <f t="shared" si="617"/>
        <v>324.09156626506024</v>
      </c>
      <c r="AT1353" s="102">
        <f t="shared" si="633"/>
        <v>1698.020056052163</v>
      </c>
      <c r="AU1353" s="103">
        <f t="shared" si="618"/>
        <v>1391.8830685869652</v>
      </c>
      <c r="AV1353" s="103">
        <f t="shared" si="619"/>
        <v>983.72190532336936</v>
      </c>
      <c r="AW1353" s="103">
        <f t="shared" si="620"/>
        <v>1920.296103944263</v>
      </c>
      <c r="AX1353" s="92">
        <f t="shared" si="621"/>
        <v>325.11564357604504</v>
      </c>
    </row>
    <row r="1354" spans="1:50" x14ac:dyDescent="0.2">
      <c r="A1354" s="85" t="str">
        <f t="shared" si="622"/>
        <v>2011_2</v>
      </c>
      <c r="B1354" s="59">
        <v>2011</v>
      </c>
      <c r="C1354" s="59">
        <v>2</v>
      </c>
      <c r="D1354" s="83" t="str">
        <f t="shared" si="623"/>
        <v>SSH_Commercial</v>
      </c>
      <c r="E1354" s="70" t="s">
        <v>34</v>
      </c>
      <c r="F1354" s="71" t="s">
        <v>41</v>
      </c>
      <c r="G1354" s="88">
        <f t="shared" si="624"/>
        <v>523.25</v>
      </c>
      <c r="H1354" s="72">
        <v>2093</v>
      </c>
      <c r="I1354" s="88">
        <f t="shared" si="625"/>
        <v>215055750</v>
      </c>
      <c r="J1354" s="92">
        <f t="shared" si="626"/>
        <v>860223000</v>
      </c>
      <c r="K1354" s="67">
        <v>72</v>
      </c>
      <c r="L1354" s="68">
        <v>333</v>
      </c>
      <c r="M1354" s="68">
        <v>668</v>
      </c>
      <c r="N1354" s="68">
        <v>408</v>
      </c>
      <c r="O1354" s="69">
        <v>66</v>
      </c>
      <c r="P1354" s="67">
        <v>929811</v>
      </c>
      <c r="Q1354" s="68">
        <v>1252138</v>
      </c>
      <c r="R1354" s="68">
        <v>1125944</v>
      </c>
      <c r="S1354" s="68">
        <v>1683597</v>
      </c>
      <c r="T1354" s="69">
        <v>234146</v>
      </c>
      <c r="U1354" s="102">
        <f t="shared" si="605"/>
        <v>12914.041666666666</v>
      </c>
      <c r="V1354" s="103">
        <f t="shared" si="606"/>
        <v>3760.1741741741744</v>
      </c>
      <c r="W1354" s="103">
        <f t="shared" si="607"/>
        <v>1685.5449101796407</v>
      </c>
      <c r="X1354" s="103">
        <f t="shared" si="608"/>
        <v>4126.463235294118</v>
      </c>
      <c r="Y1354" s="92">
        <f t="shared" si="609"/>
        <v>3547.6666666666665</v>
      </c>
      <c r="Z1354" s="102">
        <f>Coverages!$C$10*G1354</f>
        <v>117731250</v>
      </c>
      <c r="AA1354" s="103">
        <f>Coverages!$C$12*G1354</f>
        <v>15697500</v>
      </c>
      <c r="AB1354" s="103">
        <f>Coverages!$C$14*G1354</f>
        <v>78487500</v>
      </c>
      <c r="AC1354" s="103">
        <f>Coverages!$C$16*G1354</f>
        <v>1569750</v>
      </c>
      <c r="AD1354" s="92">
        <f>Coverages!$C$18*G1354</f>
        <v>1569750</v>
      </c>
      <c r="AE1354" s="106">
        <f t="shared" si="627"/>
        <v>0.13760152890587674</v>
      </c>
      <c r="AF1354" s="107">
        <f t="shared" si="610"/>
        <v>0.63640707118967987</v>
      </c>
      <c r="AG1354" s="107">
        <f t="shared" si="611"/>
        <v>1.2766364070711897</v>
      </c>
      <c r="AH1354" s="107">
        <f t="shared" si="612"/>
        <v>0.7797419971333015</v>
      </c>
      <c r="AI1354" s="108">
        <f t="shared" si="613"/>
        <v>0.12613473483038701</v>
      </c>
      <c r="AJ1354" s="106">
        <f t="shared" si="634"/>
        <v>0.172690200048423</v>
      </c>
      <c r="AK1354" s="107">
        <f t="shared" si="628"/>
        <v>0.68540486378063503</v>
      </c>
      <c r="AL1354" s="107">
        <f t="shared" si="629"/>
        <v>1.3371690425842966</v>
      </c>
      <c r="AM1354" s="107">
        <f t="shared" si="630"/>
        <v>0.82195464686127739</v>
      </c>
      <c r="AN1354" s="108">
        <f t="shared" si="631"/>
        <v>0.15995218746015366</v>
      </c>
      <c r="AO1354" s="102">
        <f t="shared" si="632"/>
        <v>1776.9918776875299</v>
      </c>
      <c r="AP1354" s="103">
        <f t="shared" si="614"/>
        <v>2393.0014333492595</v>
      </c>
      <c r="AQ1354" s="103">
        <f t="shared" si="615"/>
        <v>2151.8279980888678</v>
      </c>
      <c r="AR1354" s="103">
        <f t="shared" si="616"/>
        <v>3217.5766841853797</v>
      </c>
      <c r="AS1354" s="92">
        <f t="shared" si="617"/>
        <v>447.48399426660296</v>
      </c>
      <c r="AT1354" s="102">
        <f t="shared" si="633"/>
        <v>1782.6068866947553</v>
      </c>
      <c r="AU1354" s="103">
        <f t="shared" si="618"/>
        <v>2400.5629336415655</v>
      </c>
      <c r="AV1354" s="103">
        <f t="shared" si="619"/>
        <v>2158.6274290502474</v>
      </c>
      <c r="AW1354" s="103">
        <f t="shared" si="620"/>
        <v>3227.7437098707478</v>
      </c>
      <c r="AX1354" s="92">
        <f t="shared" si="621"/>
        <v>448.8979718373198</v>
      </c>
    </row>
    <row r="1355" spans="1:50" x14ac:dyDescent="0.2">
      <c r="A1355" s="85" t="str">
        <f t="shared" si="622"/>
        <v>2011_2</v>
      </c>
      <c r="B1355" s="59">
        <v>2011</v>
      </c>
      <c r="C1355" s="59">
        <v>2</v>
      </c>
      <c r="D1355" s="83" t="str">
        <f t="shared" si="623"/>
        <v>MMH_Commercial</v>
      </c>
      <c r="E1355" s="70" t="s">
        <v>35</v>
      </c>
      <c r="F1355" s="71" t="s">
        <v>41</v>
      </c>
      <c r="G1355" s="88">
        <f t="shared" si="624"/>
        <v>1052</v>
      </c>
      <c r="H1355" s="72">
        <v>4208</v>
      </c>
      <c r="I1355" s="88">
        <f t="shared" si="625"/>
        <v>432372000</v>
      </c>
      <c r="J1355" s="92">
        <f t="shared" si="626"/>
        <v>1729488000</v>
      </c>
      <c r="K1355" s="67">
        <v>190</v>
      </c>
      <c r="L1355" s="68">
        <v>653</v>
      </c>
      <c r="M1355" s="68">
        <v>783</v>
      </c>
      <c r="N1355" s="68">
        <v>909</v>
      </c>
      <c r="O1355" s="69">
        <v>199</v>
      </c>
      <c r="P1355" s="67">
        <v>2147030</v>
      </c>
      <c r="Q1355" s="68">
        <v>1955110</v>
      </c>
      <c r="R1355" s="68">
        <v>766960</v>
      </c>
      <c r="S1355" s="68">
        <v>2365713</v>
      </c>
      <c r="T1355" s="69">
        <v>499063</v>
      </c>
      <c r="U1355" s="102">
        <f t="shared" ref="U1355:U1418" si="635">P1355/K1355</f>
        <v>11300.157894736842</v>
      </c>
      <c r="V1355" s="103">
        <f t="shared" ref="V1355:V1418" si="636">Q1355/L1355</f>
        <v>2994.042879019908</v>
      </c>
      <c r="W1355" s="103">
        <f t="shared" ref="W1355:W1418" si="637">R1355/M1355</f>
        <v>979.51468710089398</v>
      </c>
      <c r="X1355" s="103">
        <f t="shared" ref="X1355:X1418" si="638">S1355/N1355</f>
        <v>2602.5445544554455</v>
      </c>
      <c r="Y1355" s="92">
        <f t="shared" ref="Y1355:Y1418" si="639">T1355/O1355</f>
        <v>2507.854271356784</v>
      </c>
      <c r="Z1355" s="102">
        <f>Coverages!$C$10*G1355</f>
        <v>236700000</v>
      </c>
      <c r="AA1355" s="103">
        <f>Coverages!$C$12*G1355</f>
        <v>31560000</v>
      </c>
      <c r="AB1355" s="103">
        <f>Coverages!$C$14*G1355</f>
        <v>157800000</v>
      </c>
      <c r="AC1355" s="103">
        <f>Coverages!$C$16*G1355</f>
        <v>3156000</v>
      </c>
      <c r="AD1355" s="92">
        <f>Coverages!$C$18*G1355</f>
        <v>3156000</v>
      </c>
      <c r="AE1355" s="106">
        <f t="shared" si="627"/>
        <v>0.1806083650190114</v>
      </c>
      <c r="AF1355" s="107">
        <f t="shared" ref="AF1355:AF1418" si="640">L1355/$G1355</f>
        <v>0.62072243346007605</v>
      </c>
      <c r="AG1355" s="107">
        <f t="shared" ref="AG1355:AG1418" si="641">M1355/$G1355</f>
        <v>0.74429657794676807</v>
      </c>
      <c r="AH1355" s="107">
        <f t="shared" ref="AH1355:AH1418" si="642">N1355/$G1355</f>
        <v>0.86406844106463876</v>
      </c>
      <c r="AI1355" s="108">
        <f t="shared" ref="AI1355:AI1418" si="643">O1355/$G1355</f>
        <v>0.18916349809885932</v>
      </c>
      <c r="AJ1355" s="106">
        <f t="shared" si="634"/>
        <v>0.20824357346342093</v>
      </c>
      <c r="AK1355" s="107">
        <f t="shared" si="628"/>
        <v>0.6555782571198796</v>
      </c>
      <c r="AL1355" s="107">
        <f t="shared" si="629"/>
        <v>0.77563588087399726</v>
      </c>
      <c r="AM1355" s="107">
        <f t="shared" si="630"/>
        <v>0.88868811357343935</v>
      </c>
      <c r="AN1355" s="108">
        <f t="shared" si="631"/>
        <v>0.21729762001460085</v>
      </c>
      <c r="AO1355" s="102">
        <f t="shared" si="632"/>
        <v>2040.903041825095</v>
      </c>
      <c r="AP1355" s="103">
        <f t="shared" ref="AP1355:AP1418" si="644">Q1355/$G1355</f>
        <v>1858.4695817490494</v>
      </c>
      <c r="AQ1355" s="103">
        <f t="shared" ref="AQ1355:AQ1418" si="645">R1355/$G1355</f>
        <v>729.04942965779469</v>
      </c>
      <c r="AR1355" s="103">
        <f t="shared" ref="AR1355:AR1418" si="646">S1355/$G1355</f>
        <v>2248.7766159695816</v>
      </c>
      <c r="AS1355" s="92">
        <f t="shared" ref="AS1355:AS1418" si="647">T1355/$G1355</f>
        <v>474.39448669201522</v>
      </c>
      <c r="AT1355" s="102">
        <f t="shared" si="633"/>
        <v>2047.3519677355694</v>
      </c>
      <c r="AU1355" s="103">
        <f t="shared" ref="AU1355:AU1418" si="648">AP1355*($AJ$2171/$AE$2171)</f>
        <v>1864.3420472184782</v>
      </c>
      <c r="AV1355" s="103">
        <f t="shared" ref="AV1355:AV1418" si="649">AQ1355*($AJ$2171/$AE$2171)</f>
        <v>731.35310879422843</v>
      </c>
      <c r="AW1355" s="103">
        <f t="shared" ref="AW1355:AW1418" si="650">AR1355*($AJ$2171/$AE$2171)</f>
        <v>2255.8823889967148</v>
      </c>
      <c r="AX1355" s="92">
        <f t="shared" ref="AX1355:AX1418" si="651">AS1355*($AJ$2171/$AE$2171)</f>
        <v>475.89349709785915</v>
      </c>
    </row>
    <row r="1356" spans="1:50" x14ac:dyDescent="0.2">
      <c r="A1356" s="85" t="str">
        <f t="shared" ref="A1356:A1419" si="652">B1356&amp;"_"&amp;C1356</f>
        <v>2011_2</v>
      </c>
      <c r="B1356" s="59">
        <v>2011</v>
      </c>
      <c r="C1356" s="59">
        <v>2</v>
      </c>
      <c r="D1356" s="83" t="str">
        <f t="shared" ref="D1356:D1419" si="653">E1356&amp;"_"&amp;F1356</f>
        <v>SYA_Commercial</v>
      </c>
      <c r="E1356" s="70" t="s">
        <v>36</v>
      </c>
      <c r="F1356" s="71" t="s">
        <v>41</v>
      </c>
      <c r="G1356" s="88">
        <f t="shared" ref="G1356:G1419" si="654">H1356/4</f>
        <v>312.75</v>
      </c>
      <c r="H1356" s="72">
        <v>1251</v>
      </c>
      <c r="I1356" s="88">
        <f t="shared" ref="I1356:I1419" si="655">SUM(Z1356:AD1356)</f>
        <v>128540250</v>
      </c>
      <c r="J1356" s="92">
        <f t="shared" ref="J1356:J1419" si="656">I1356*4</f>
        <v>514161000</v>
      </c>
      <c r="K1356" s="67">
        <v>56</v>
      </c>
      <c r="L1356" s="68">
        <v>201</v>
      </c>
      <c r="M1356" s="68">
        <v>450</v>
      </c>
      <c r="N1356" s="68">
        <v>359</v>
      </c>
      <c r="O1356" s="69">
        <v>68</v>
      </c>
      <c r="P1356" s="67">
        <v>815641</v>
      </c>
      <c r="Q1356" s="68">
        <v>826555</v>
      </c>
      <c r="R1356" s="68">
        <v>383867</v>
      </c>
      <c r="S1356" s="68">
        <v>1125053</v>
      </c>
      <c r="T1356" s="69">
        <v>341055</v>
      </c>
      <c r="U1356" s="102">
        <f t="shared" si="635"/>
        <v>14565.017857142857</v>
      </c>
      <c r="V1356" s="103">
        <f t="shared" si="636"/>
        <v>4112.2139303482591</v>
      </c>
      <c r="W1356" s="103">
        <f t="shared" si="637"/>
        <v>853.03777777777782</v>
      </c>
      <c r="X1356" s="103">
        <f t="shared" si="638"/>
        <v>3133.8523676880222</v>
      </c>
      <c r="Y1356" s="92">
        <f t="shared" si="639"/>
        <v>5015.5147058823532</v>
      </c>
      <c r="Z1356" s="102">
        <f>Coverages!$C$10*G1356</f>
        <v>70368750</v>
      </c>
      <c r="AA1356" s="103">
        <f>Coverages!$C$12*G1356</f>
        <v>9382500</v>
      </c>
      <c r="AB1356" s="103">
        <f>Coverages!$C$14*G1356</f>
        <v>46912500</v>
      </c>
      <c r="AC1356" s="103">
        <f>Coverages!$C$16*G1356</f>
        <v>938250</v>
      </c>
      <c r="AD1356" s="92">
        <f>Coverages!$C$18*G1356</f>
        <v>938250</v>
      </c>
      <c r="AE1356" s="106">
        <f t="shared" ref="AE1356:AE1419" si="657">K1356/$G1356</f>
        <v>0.17905675459632295</v>
      </c>
      <c r="AF1356" s="107">
        <f t="shared" si="640"/>
        <v>0.64268585131894485</v>
      </c>
      <c r="AG1356" s="107">
        <f t="shared" si="641"/>
        <v>1.4388489208633093</v>
      </c>
      <c r="AH1356" s="107">
        <f t="shared" si="642"/>
        <v>1.1478816946442845</v>
      </c>
      <c r="AI1356" s="108">
        <f t="shared" si="643"/>
        <v>0.21742605915267785</v>
      </c>
      <c r="AJ1356" s="106">
        <f t="shared" si="634"/>
        <v>0.22957045488388714</v>
      </c>
      <c r="AK1356" s="107">
        <f t="shared" ref="AK1356:AK1419" si="658">L1356/$G1356+2.33*(L1356*ABS(($G1356-L1356))/$G1356^3)^0.5</f>
        <v>0.70582253088538416</v>
      </c>
      <c r="AL1356" s="107">
        <f t="shared" ref="AL1356:AL1419" si="659">M1356/$G1356+2.33*(M1356*ABS(($G1356-M1356))/$G1356^3)^0.5</f>
        <v>1.5435430616215629</v>
      </c>
      <c r="AM1356" s="107">
        <f t="shared" ref="AM1356:AM1419" si="660">N1356/$G1356+2.33*(N1356*ABS(($G1356-N1356))/$G1356^3)^0.5</f>
        <v>1.2021645940225589</v>
      </c>
      <c r="AN1356" s="108">
        <f t="shared" ref="AN1356:AN1419" si="661">O1356/$G1356+2.33*(O1356*ABS(($G1356-O1356))/$G1356^3)^0.5</f>
        <v>0.27177308097739955</v>
      </c>
      <c r="AO1356" s="102">
        <f t="shared" ref="AO1356:AO1419" si="662">P1356/$G1356</f>
        <v>2607.9648281374898</v>
      </c>
      <c r="AP1356" s="103">
        <f t="shared" si="644"/>
        <v>2642.8617106314946</v>
      </c>
      <c r="AQ1356" s="103">
        <f t="shared" si="645"/>
        <v>1227.3924860111911</v>
      </c>
      <c r="AR1356" s="103">
        <f t="shared" si="646"/>
        <v>3597.2917665867308</v>
      </c>
      <c r="AS1356" s="92">
        <f t="shared" si="647"/>
        <v>1090.5035971223022</v>
      </c>
      <c r="AT1356" s="102">
        <f t="shared" ref="AT1356:AT1419" si="663">AO1356*($AJ$2171/$AE$2171)</f>
        <v>2616.2055782412976</v>
      </c>
      <c r="AU1356" s="103">
        <f t="shared" si="648"/>
        <v>2651.2127292806954</v>
      </c>
      <c r="AV1356" s="103">
        <f t="shared" si="649"/>
        <v>1231.2708491882486</v>
      </c>
      <c r="AW1356" s="103">
        <f t="shared" si="650"/>
        <v>3608.6586309627728</v>
      </c>
      <c r="AX1356" s="92">
        <f t="shared" si="651"/>
        <v>1093.9494133903099</v>
      </c>
    </row>
    <row r="1357" spans="1:50" x14ac:dyDescent="0.2">
      <c r="A1357" s="85" t="str">
        <f t="shared" si="652"/>
        <v>2011_2</v>
      </c>
      <c r="B1357" s="59">
        <v>2011</v>
      </c>
      <c r="C1357" s="59">
        <v>2</v>
      </c>
      <c r="D1357" s="83" t="str">
        <f t="shared" si="653"/>
        <v>LSH_Commercial</v>
      </c>
      <c r="E1357" s="70" t="s">
        <v>37</v>
      </c>
      <c r="F1357" s="71" t="s">
        <v>41</v>
      </c>
      <c r="G1357" s="88">
        <f t="shared" si="654"/>
        <v>480.5</v>
      </c>
      <c r="H1357" s="72">
        <v>1922</v>
      </c>
      <c r="I1357" s="88">
        <f t="shared" si="655"/>
        <v>197485500</v>
      </c>
      <c r="J1357" s="92">
        <f t="shared" si="656"/>
        <v>789942000</v>
      </c>
      <c r="K1357" s="67">
        <v>92</v>
      </c>
      <c r="L1357" s="68">
        <v>392</v>
      </c>
      <c r="M1357" s="68">
        <v>523</v>
      </c>
      <c r="N1357" s="68">
        <v>500</v>
      </c>
      <c r="O1357" s="69">
        <v>132</v>
      </c>
      <c r="P1357" s="67">
        <v>1458666</v>
      </c>
      <c r="Q1357" s="68">
        <v>1273931</v>
      </c>
      <c r="R1357" s="68">
        <v>578941</v>
      </c>
      <c r="S1357" s="68">
        <v>1622993</v>
      </c>
      <c r="T1357" s="69">
        <v>722759</v>
      </c>
      <c r="U1357" s="102">
        <f t="shared" si="635"/>
        <v>15855.065217391304</v>
      </c>
      <c r="V1357" s="103">
        <f t="shared" si="636"/>
        <v>3249.8239795918366</v>
      </c>
      <c r="W1357" s="103">
        <f t="shared" si="637"/>
        <v>1106.9617590822179</v>
      </c>
      <c r="X1357" s="103">
        <f t="shared" si="638"/>
        <v>3245.9859999999999</v>
      </c>
      <c r="Y1357" s="92">
        <f t="shared" si="639"/>
        <v>5475.44696969697</v>
      </c>
      <c r="Z1357" s="102">
        <f>Coverages!$C$10*G1357</f>
        <v>108112500</v>
      </c>
      <c r="AA1357" s="103">
        <f>Coverages!$C$12*G1357</f>
        <v>14415000</v>
      </c>
      <c r="AB1357" s="103">
        <f>Coverages!$C$14*G1357</f>
        <v>72075000</v>
      </c>
      <c r="AC1357" s="103">
        <f>Coverages!$C$16*G1357</f>
        <v>1441500</v>
      </c>
      <c r="AD1357" s="92">
        <f>Coverages!$C$18*G1357</f>
        <v>1441500</v>
      </c>
      <c r="AE1357" s="106">
        <f t="shared" si="657"/>
        <v>0.19146722164412069</v>
      </c>
      <c r="AF1357" s="107">
        <f t="shared" si="640"/>
        <v>0.81581685744016652</v>
      </c>
      <c r="AG1357" s="107">
        <f t="shared" si="641"/>
        <v>1.0884495317377731</v>
      </c>
      <c r="AH1357" s="107">
        <f t="shared" si="642"/>
        <v>1.0405827263267429</v>
      </c>
      <c r="AI1357" s="108">
        <f t="shared" si="643"/>
        <v>0.27471383975026015</v>
      </c>
      <c r="AJ1357" s="106">
        <f t="shared" ref="AJ1357:AJ1420" si="664">K1357/$G1357+2.33*(K1357*ABS(($G1357-K1357))/$G1357^3)^0.5</f>
        <v>0.23328926599670932</v>
      </c>
      <c r="AK1357" s="107">
        <f t="shared" si="658"/>
        <v>0.85702001527300442</v>
      </c>
      <c r="AL1357" s="107">
        <f t="shared" si="659"/>
        <v>1.1214303284390037</v>
      </c>
      <c r="AM1357" s="107">
        <f t="shared" si="660"/>
        <v>1.0624260208129848</v>
      </c>
      <c r="AN1357" s="108">
        <f t="shared" si="661"/>
        <v>0.3221603406923999</v>
      </c>
      <c r="AO1357" s="102">
        <f t="shared" si="662"/>
        <v>3035.7252861602497</v>
      </c>
      <c r="AP1357" s="103">
        <f t="shared" si="644"/>
        <v>2651.261186264308</v>
      </c>
      <c r="AQ1357" s="103">
        <f t="shared" si="645"/>
        <v>1204.8720083246619</v>
      </c>
      <c r="AR1357" s="103">
        <f t="shared" si="646"/>
        <v>3377.7169614984391</v>
      </c>
      <c r="AS1357" s="92">
        <f t="shared" si="647"/>
        <v>1504.1810613943808</v>
      </c>
      <c r="AT1357" s="102">
        <f t="shared" si="663"/>
        <v>3045.3176906271929</v>
      </c>
      <c r="AU1357" s="103">
        <f t="shared" si="648"/>
        <v>2659.6387459078296</v>
      </c>
      <c r="AV1357" s="103">
        <f t="shared" si="649"/>
        <v>1208.6792104082756</v>
      </c>
      <c r="AW1357" s="103">
        <f t="shared" si="650"/>
        <v>3388.3900047468715</v>
      </c>
      <c r="AX1357" s="92">
        <f t="shared" si="651"/>
        <v>1508.934032026536</v>
      </c>
    </row>
    <row r="1358" spans="1:50" x14ac:dyDescent="0.2">
      <c r="A1358" s="85" t="str">
        <f t="shared" si="652"/>
        <v>2011_2</v>
      </c>
      <c r="B1358" s="59">
        <v>2011</v>
      </c>
      <c r="C1358" s="59">
        <v>2</v>
      </c>
      <c r="D1358" s="83" t="str">
        <f t="shared" si="653"/>
        <v>SYH_Commercial</v>
      </c>
      <c r="E1358" s="70" t="s">
        <v>38</v>
      </c>
      <c r="F1358" s="71" t="s">
        <v>41</v>
      </c>
      <c r="G1358" s="88">
        <f t="shared" si="654"/>
        <v>248.5</v>
      </c>
      <c r="H1358" s="72">
        <v>994</v>
      </c>
      <c r="I1358" s="88">
        <f t="shared" si="655"/>
        <v>102133500</v>
      </c>
      <c r="J1358" s="92">
        <f t="shared" si="656"/>
        <v>408534000</v>
      </c>
      <c r="K1358" s="67">
        <v>49</v>
      </c>
      <c r="L1358" s="68">
        <v>197</v>
      </c>
      <c r="M1358" s="68">
        <v>151</v>
      </c>
      <c r="N1358" s="68">
        <v>282</v>
      </c>
      <c r="O1358" s="69">
        <v>6</v>
      </c>
      <c r="P1358" s="67">
        <v>544448</v>
      </c>
      <c r="Q1358" s="68">
        <v>499008</v>
      </c>
      <c r="R1358" s="68">
        <v>211180</v>
      </c>
      <c r="S1358" s="68">
        <v>701764</v>
      </c>
      <c r="T1358" s="69">
        <v>41692</v>
      </c>
      <c r="U1358" s="102">
        <f t="shared" si="635"/>
        <v>11111.183673469388</v>
      </c>
      <c r="V1358" s="103">
        <f t="shared" si="636"/>
        <v>2533.0355329949239</v>
      </c>
      <c r="W1358" s="103">
        <f t="shared" si="637"/>
        <v>1398.5430463576158</v>
      </c>
      <c r="X1358" s="103">
        <f t="shared" si="638"/>
        <v>2488.5248226950353</v>
      </c>
      <c r="Y1358" s="92">
        <f t="shared" si="639"/>
        <v>6948.666666666667</v>
      </c>
      <c r="Z1358" s="102">
        <f>Coverages!$C$10*G1358</f>
        <v>55912500</v>
      </c>
      <c r="AA1358" s="103">
        <f>Coverages!$C$12*G1358</f>
        <v>7455000</v>
      </c>
      <c r="AB1358" s="103">
        <f>Coverages!$C$14*G1358</f>
        <v>37275000</v>
      </c>
      <c r="AC1358" s="103">
        <f>Coverages!$C$16*G1358</f>
        <v>745500</v>
      </c>
      <c r="AD1358" s="92">
        <f>Coverages!$C$18*G1358</f>
        <v>745500</v>
      </c>
      <c r="AE1358" s="106">
        <f t="shared" si="657"/>
        <v>0.19718309859154928</v>
      </c>
      <c r="AF1358" s="107">
        <f t="shared" si="640"/>
        <v>0.79275653923541245</v>
      </c>
      <c r="AG1358" s="107">
        <f t="shared" si="641"/>
        <v>0.60764587525150904</v>
      </c>
      <c r="AH1358" s="107">
        <f t="shared" si="642"/>
        <v>1.1348088531187124</v>
      </c>
      <c r="AI1358" s="108">
        <f t="shared" si="643"/>
        <v>2.4144869215291749E-2</v>
      </c>
      <c r="AJ1358" s="106">
        <f t="shared" si="664"/>
        <v>0.25599101893047504</v>
      </c>
      <c r="AK1358" s="107">
        <f t="shared" si="658"/>
        <v>0.85266705508446428</v>
      </c>
      <c r="AL1358" s="107">
        <f t="shared" si="659"/>
        <v>0.6798159429888524</v>
      </c>
      <c r="AM1358" s="107">
        <f t="shared" si="660"/>
        <v>1.192620226818849</v>
      </c>
      <c r="AN1358" s="108">
        <f t="shared" si="661"/>
        <v>4.683295356280312E-2</v>
      </c>
      <c r="AO1358" s="102">
        <f t="shared" si="662"/>
        <v>2190.9376257545273</v>
      </c>
      <c r="AP1358" s="103">
        <f t="shared" si="644"/>
        <v>2008.0804828973844</v>
      </c>
      <c r="AQ1358" s="103">
        <f t="shared" si="645"/>
        <v>849.81891348088527</v>
      </c>
      <c r="AR1358" s="103">
        <f t="shared" si="646"/>
        <v>2824</v>
      </c>
      <c r="AS1358" s="92">
        <f t="shared" si="647"/>
        <v>167.77464788732394</v>
      </c>
      <c r="AT1358" s="102">
        <f t="shared" si="663"/>
        <v>2197.8606368596147</v>
      </c>
      <c r="AU1358" s="103">
        <f t="shared" si="648"/>
        <v>2014.4256947918673</v>
      </c>
      <c r="AV1358" s="103">
        <f t="shared" si="649"/>
        <v>852.50420479460547</v>
      </c>
      <c r="AW1358" s="103">
        <f t="shared" si="650"/>
        <v>2832.9233865587721</v>
      </c>
      <c r="AX1358" s="92">
        <f t="shared" si="651"/>
        <v>168.30478883557481</v>
      </c>
    </row>
    <row r="1359" spans="1:50" x14ac:dyDescent="0.2">
      <c r="A1359" s="85" t="str">
        <f t="shared" si="652"/>
        <v>2011_2</v>
      </c>
      <c r="B1359" s="59">
        <v>2011</v>
      </c>
      <c r="C1359" s="59">
        <v>2</v>
      </c>
      <c r="D1359" s="83" t="str">
        <f t="shared" si="653"/>
        <v>MSH_Commercial</v>
      </c>
      <c r="E1359" s="70" t="s">
        <v>39</v>
      </c>
      <c r="F1359" s="71" t="s">
        <v>41</v>
      </c>
      <c r="G1359" s="88">
        <f t="shared" si="654"/>
        <v>1212.5</v>
      </c>
      <c r="H1359" s="72">
        <v>4850</v>
      </c>
      <c r="I1359" s="88">
        <f t="shared" si="655"/>
        <v>498337500</v>
      </c>
      <c r="J1359" s="92">
        <f t="shared" si="656"/>
        <v>1993350000</v>
      </c>
      <c r="K1359" s="67">
        <v>278</v>
      </c>
      <c r="L1359" s="68">
        <v>924</v>
      </c>
      <c r="M1359" s="68">
        <v>1173</v>
      </c>
      <c r="N1359" s="68">
        <v>1022</v>
      </c>
      <c r="O1359" s="69">
        <v>103</v>
      </c>
      <c r="P1359" s="67">
        <v>3516154</v>
      </c>
      <c r="Q1359" s="68">
        <v>2713602</v>
      </c>
      <c r="R1359" s="68">
        <v>1016137</v>
      </c>
      <c r="S1359" s="68">
        <v>3470434</v>
      </c>
      <c r="T1359" s="69">
        <v>489118</v>
      </c>
      <c r="U1359" s="102">
        <f t="shared" si="635"/>
        <v>12648.035971223022</v>
      </c>
      <c r="V1359" s="103">
        <f t="shared" si="636"/>
        <v>2936.7987012987014</v>
      </c>
      <c r="W1359" s="103">
        <f t="shared" si="637"/>
        <v>866.27195225916455</v>
      </c>
      <c r="X1359" s="103">
        <f t="shared" si="638"/>
        <v>3395.7279843444226</v>
      </c>
      <c r="Y1359" s="92">
        <f t="shared" si="639"/>
        <v>4748.7184466019417</v>
      </c>
      <c r="Z1359" s="102">
        <f>Coverages!$C$10*G1359</f>
        <v>272812500</v>
      </c>
      <c r="AA1359" s="103">
        <f>Coverages!$C$12*G1359</f>
        <v>36375000</v>
      </c>
      <c r="AB1359" s="103">
        <f>Coverages!$C$14*G1359</f>
        <v>181875000</v>
      </c>
      <c r="AC1359" s="103">
        <f>Coverages!$C$16*G1359</f>
        <v>3637500</v>
      </c>
      <c r="AD1359" s="92">
        <f>Coverages!$C$18*G1359</f>
        <v>3637500</v>
      </c>
      <c r="AE1359" s="106">
        <f t="shared" si="657"/>
        <v>0.22927835051546391</v>
      </c>
      <c r="AF1359" s="107">
        <f t="shared" si="640"/>
        <v>0.76206185567010309</v>
      </c>
      <c r="AG1359" s="107">
        <f t="shared" si="641"/>
        <v>0.96742268041237112</v>
      </c>
      <c r="AH1359" s="107">
        <f t="shared" si="642"/>
        <v>0.84288659793814436</v>
      </c>
      <c r="AI1359" s="108">
        <f t="shared" si="643"/>
        <v>8.4948453608247418E-2</v>
      </c>
      <c r="AJ1359" s="106">
        <f t="shared" si="664"/>
        <v>0.25740677134535112</v>
      </c>
      <c r="AK1359" s="107">
        <f t="shared" si="658"/>
        <v>0.79055511917645915</v>
      </c>
      <c r="AL1359" s="107">
        <f t="shared" si="659"/>
        <v>0.97930170698946761</v>
      </c>
      <c r="AM1359" s="107">
        <f t="shared" si="660"/>
        <v>0.86723700569396944</v>
      </c>
      <c r="AN1359" s="108">
        <f t="shared" si="661"/>
        <v>0.10360432614110299</v>
      </c>
      <c r="AO1359" s="102">
        <f t="shared" si="662"/>
        <v>2899.920824742268</v>
      </c>
      <c r="AP1359" s="103">
        <f t="shared" si="644"/>
        <v>2238.0222680412371</v>
      </c>
      <c r="AQ1359" s="103">
        <f t="shared" si="645"/>
        <v>838.05113402061852</v>
      </c>
      <c r="AR1359" s="103">
        <f t="shared" si="646"/>
        <v>2862.2136082474226</v>
      </c>
      <c r="AS1359" s="92">
        <f t="shared" si="647"/>
        <v>403.39628865979381</v>
      </c>
      <c r="AT1359" s="102">
        <f t="shared" si="663"/>
        <v>2909.0841089168462</v>
      </c>
      <c r="AU1359" s="103">
        <f t="shared" si="648"/>
        <v>2245.0940590557102</v>
      </c>
      <c r="AV1359" s="103">
        <f t="shared" si="649"/>
        <v>840.69924104076142</v>
      </c>
      <c r="AW1359" s="103">
        <f t="shared" si="650"/>
        <v>2871.2577436724123</v>
      </c>
      <c r="AX1359" s="92">
        <f t="shared" si="651"/>
        <v>404.67095615982407</v>
      </c>
    </row>
    <row r="1360" spans="1:50" x14ac:dyDescent="0.2">
      <c r="A1360" s="85" t="str">
        <f t="shared" si="652"/>
        <v>2011_2</v>
      </c>
      <c r="B1360" s="59">
        <v>2011</v>
      </c>
      <c r="C1360" s="59">
        <v>2</v>
      </c>
      <c r="D1360" s="83" t="str">
        <f t="shared" si="653"/>
        <v>SMH_Commercial</v>
      </c>
      <c r="E1360" s="70" t="s">
        <v>40</v>
      </c>
      <c r="F1360" s="71" t="s">
        <v>41</v>
      </c>
      <c r="G1360" s="88">
        <f t="shared" si="654"/>
        <v>530.5</v>
      </c>
      <c r="H1360" s="72">
        <v>2122</v>
      </c>
      <c r="I1360" s="88">
        <f t="shared" si="655"/>
        <v>218035500</v>
      </c>
      <c r="J1360" s="92">
        <f t="shared" si="656"/>
        <v>872142000</v>
      </c>
      <c r="K1360" s="67">
        <v>95</v>
      </c>
      <c r="L1360" s="68">
        <v>395</v>
      </c>
      <c r="M1360" s="68">
        <v>882</v>
      </c>
      <c r="N1360" s="68">
        <v>557</v>
      </c>
      <c r="O1360" s="69">
        <v>95</v>
      </c>
      <c r="P1360" s="67">
        <v>1155542</v>
      </c>
      <c r="Q1360" s="68">
        <v>1320736</v>
      </c>
      <c r="R1360" s="68">
        <v>556862</v>
      </c>
      <c r="S1360" s="68">
        <v>1724639</v>
      </c>
      <c r="T1360" s="69">
        <v>224830</v>
      </c>
      <c r="U1360" s="102">
        <f t="shared" si="635"/>
        <v>12163.6</v>
      </c>
      <c r="V1360" s="103">
        <f t="shared" si="636"/>
        <v>3343.6354430379747</v>
      </c>
      <c r="W1360" s="103">
        <f t="shared" si="637"/>
        <v>631.36281179138325</v>
      </c>
      <c r="X1360" s="103">
        <f t="shared" si="638"/>
        <v>3096.2998204667865</v>
      </c>
      <c r="Y1360" s="92">
        <f t="shared" si="639"/>
        <v>2366.6315789473683</v>
      </c>
      <c r="Z1360" s="102">
        <f>Coverages!$C$10*G1360</f>
        <v>119362500</v>
      </c>
      <c r="AA1360" s="103">
        <f>Coverages!$C$12*G1360</f>
        <v>15915000</v>
      </c>
      <c r="AB1360" s="103">
        <f>Coverages!$C$14*G1360</f>
        <v>79575000</v>
      </c>
      <c r="AC1360" s="103">
        <f>Coverages!$C$16*G1360</f>
        <v>1591500</v>
      </c>
      <c r="AD1360" s="92">
        <f>Coverages!$C$18*G1360</f>
        <v>1591500</v>
      </c>
      <c r="AE1360" s="106">
        <f t="shared" si="657"/>
        <v>0.17907634307257306</v>
      </c>
      <c r="AF1360" s="107">
        <f t="shared" si="640"/>
        <v>0.74458058435438268</v>
      </c>
      <c r="AG1360" s="107">
        <f t="shared" si="641"/>
        <v>1.6625824693685203</v>
      </c>
      <c r="AH1360" s="107">
        <f t="shared" si="642"/>
        <v>1.0499528746465598</v>
      </c>
      <c r="AI1360" s="108">
        <f t="shared" si="643"/>
        <v>0.17907634307257306</v>
      </c>
      <c r="AJ1360" s="106">
        <f t="shared" si="664"/>
        <v>0.21786312254911849</v>
      </c>
      <c r="AK1360" s="107">
        <f t="shared" si="658"/>
        <v>0.78869657480967659</v>
      </c>
      <c r="AL1360" s="107">
        <f t="shared" si="659"/>
        <v>1.7687580869805353</v>
      </c>
      <c r="AM1360" s="107">
        <f t="shared" si="660"/>
        <v>1.0731203320522169</v>
      </c>
      <c r="AN1360" s="108">
        <f t="shared" si="661"/>
        <v>0.21786312254911849</v>
      </c>
      <c r="AO1360" s="102">
        <f t="shared" si="662"/>
        <v>2178.2130065975493</v>
      </c>
      <c r="AP1360" s="103">
        <f t="shared" si="644"/>
        <v>2489.6060320452402</v>
      </c>
      <c r="AQ1360" s="103">
        <f t="shared" si="645"/>
        <v>1049.6927426955701</v>
      </c>
      <c r="AR1360" s="103">
        <f t="shared" si="646"/>
        <v>3250.9688972667295</v>
      </c>
      <c r="AS1360" s="92">
        <f t="shared" si="647"/>
        <v>423.8077285579642</v>
      </c>
      <c r="AT1360" s="102">
        <f t="shared" si="663"/>
        <v>2185.0958099492545</v>
      </c>
      <c r="AU1360" s="103">
        <f t="shared" si="648"/>
        <v>2497.4727873579141</v>
      </c>
      <c r="AV1360" s="103">
        <f t="shared" si="649"/>
        <v>1053.0096032164663</v>
      </c>
      <c r="AW1360" s="103">
        <f t="shared" si="650"/>
        <v>3261.241436983747</v>
      </c>
      <c r="AX1360" s="92">
        <f t="shared" si="651"/>
        <v>425.14689293066886</v>
      </c>
    </row>
    <row r="1361" spans="1:50" x14ac:dyDescent="0.2">
      <c r="A1361" s="85" t="str">
        <f t="shared" si="652"/>
        <v>2011_3</v>
      </c>
      <c r="B1361" s="59">
        <v>2011</v>
      </c>
      <c r="C1361" s="59">
        <v>3</v>
      </c>
      <c r="D1361" s="83" t="str">
        <f t="shared" si="653"/>
        <v>SML_Commercial</v>
      </c>
      <c r="E1361" s="70" t="s">
        <v>13</v>
      </c>
      <c r="F1361" s="71" t="s">
        <v>41</v>
      </c>
      <c r="G1361" s="88">
        <f t="shared" si="654"/>
        <v>1317</v>
      </c>
      <c r="H1361" s="72">
        <v>5268</v>
      </c>
      <c r="I1361" s="88">
        <f t="shared" si="655"/>
        <v>541287000</v>
      </c>
      <c r="J1361" s="92">
        <f t="shared" si="656"/>
        <v>2165148000</v>
      </c>
      <c r="K1361" s="67">
        <v>36</v>
      </c>
      <c r="L1361" s="68">
        <v>692</v>
      </c>
      <c r="M1361" s="68">
        <v>339</v>
      </c>
      <c r="N1361" s="68">
        <v>998</v>
      </c>
      <c r="O1361" s="69">
        <v>146</v>
      </c>
      <c r="P1361" s="67">
        <v>635826</v>
      </c>
      <c r="Q1361" s="68">
        <v>1058111</v>
      </c>
      <c r="R1361" s="68">
        <v>424079</v>
      </c>
      <c r="S1361" s="68">
        <v>1561585</v>
      </c>
      <c r="T1361" s="69">
        <v>439054</v>
      </c>
      <c r="U1361" s="102">
        <f t="shared" si="635"/>
        <v>17661.833333333332</v>
      </c>
      <c r="V1361" s="103">
        <f t="shared" si="636"/>
        <v>1529.0621387283236</v>
      </c>
      <c r="W1361" s="103">
        <f t="shared" si="637"/>
        <v>1250.9705014749263</v>
      </c>
      <c r="X1361" s="103">
        <f t="shared" si="638"/>
        <v>1564.7144288577153</v>
      </c>
      <c r="Y1361" s="92">
        <f t="shared" si="639"/>
        <v>3007.2191780821918</v>
      </c>
      <c r="Z1361" s="102">
        <f>Coverages!$C$10*G1361</f>
        <v>296325000</v>
      </c>
      <c r="AA1361" s="103">
        <f>Coverages!$C$12*G1361</f>
        <v>39510000</v>
      </c>
      <c r="AB1361" s="103">
        <f>Coverages!$C$14*G1361</f>
        <v>197550000</v>
      </c>
      <c r="AC1361" s="103">
        <f>Coverages!$C$16*G1361</f>
        <v>3951000</v>
      </c>
      <c r="AD1361" s="92">
        <f>Coverages!$C$18*G1361</f>
        <v>3951000</v>
      </c>
      <c r="AE1361" s="106">
        <f t="shared" si="657"/>
        <v>2.7334851936218679E-2</v>
      </c>
      <c r="AF1361" s="107">
        <f t="shared" si="640"/>
        <v>0.52543659832953682</v>
      </c>
      <c r="AG1361" s="107">
        <f t="shared" si="641"/>
        <v>0.25740318906605925</v>
      </c>
      <c r="AH1361" s="107">
        <f t="shared" si="642"/>
        <v>0.75778283978739558</v>
      </c>
      <c r="AI1361" s="108">
        <f t="shared" si="643"/>
        <v>0.1108580106302202</v>
      </c>
      <c r="AJ1361" s="106">
        <f t="shared" si="664"/>
        <v>3.7803800688328115E-2</v>
      </c>
      <c r="AK1361" s="107">
        <f t="shared" si="658"/>
        <v>0.55749710005452358</v>
      </c>
      <c r="AL1361" s="107">
        <f t="shared" si="659"/>
        <v>0.28547345551558606</v>
      </c>
      <c r="AM1361" s="107">
        <f t="shared" si="660"/>
        <v>0.78528950051146862</v>
      </c>
      <c r="AN1361" s="108">
        <f t="shared" si="661"/>
        <v>0.13101530016728094</v>
      </c>
      <c r="AO1361" s="102">
        <f t="shared" si="662"/>
        <v>482.78359908883829</v>
      </c>
      <c r="AP1361" s="103">
        <f t="shared" si="644"/>
        <v>803.42520880789675</v>
      </c>
      <c r="AQ1361" s="103">
        <f t="shared" si="645"/>
        <v>322.00379650721334</v>
      </c>
      <c r="AR1361" s="103">
        <f t="shared" si="646"/>
        <v>1185.7137433561124</v>
      </c>
      <c r="AS1361" s="92">
        <f t="shared" si="647"/>
        <v>333.37433561123765</v>
      </c>
      <c r="AT1361" s="102">
        <f t="shared" si="663"/>
        <v>484.30911774284152</v>
      </c>
      <c r="AU1361" s="103">
        <f t="shared" si="648"/>
        <v>805.96390346414864</v>
      </c>
      <c r="AV1361" s="103">
        <f t="shared" si="649"/>
        <v>323.02127680099028</v>
      </c>
      <c r="AW1361" s="103">
        <f t="shared" si="650"/>
        <v>1189.4604083986108</v>
      </c>
      <c r="AX1361" s="92">
        <f t="shared" si="651"/>
        <v>334.4277449828499</v>
      </c>
    </row>
    <row r="1362" spans="1:50" x14ac:dyDescent="0.2">
      <c r="A1362" s="85" t="str">
        <f t="shared" si="652"/>
        <v>2011_3</v>
      </c>
      <c r="B1362" s="59">
        <v>2011</v>
      </c>
      <c r="C1362" s="59">
        <v>3</v>
      </c>
      <c r="D1362" s="83" t="str">
        <f t="shared" si="653"/>
        <v>LSL_Commercial</v>
      </c>
      <c r="E1362" s="70" t="s">
        <v>15</v>
      </c>
      <c r="F1362" s="71" t="s">
        <v>41</v>
      </c>
      <c r="G1362" s="88">
        <f t="shared" si="654"/>
        <v>184</v>
      </c>
      <c r="H1362" s="72">
        <v>736</v>
      </c>
      <c r="I1362" s="88">
        <f t="shared" si="655"/>
        <v>75624000</v>
      </c>
      <c r="J1362" s="92">
        <f t="shared" si="656"/>
        <v>302496000</v>
      </c>
      <c r="K1362" s="67">
        <v>4</v>
      </c>
      <c r="L1362" s="68">
        <v>67</v>
      </c>
      <c r="M1362" s="68">
        <v>245</v>
      </c>
      <c r="N1362" s="68">
        <v>122</v>
      </c>
      <c r="O1362" s="69">
        <v>13</v>
      </c>
      <c r="P1362" s="67">
        <v>71698</v>
      </c>
      <c r="Q1362" s="68">
        <v>203098</v>
      </c>
      <c r="R1362" s="68">
        <v>366263</v>
      </c>
      <c r="S1362" s="68">
        <v>315189</v>
      </c>
      <c r="T1362" s="69">
        <v>81065</v>
      </c>
      <c r="U1362" s="102">
        <f t="shared" si="635"/>
        <v>17924.5</v>
      </c>
      <c r="V1362" s="103">
        <f t="shared" si="636"/>
        <v>3031.313432835821</v>
      </c>
      <c r="W1362" s="103">
        <f t="shared" si="637"/>
        <v>1494.9510204081632</v>
      </c>
      <c r="X1362" s="103">
        <f t="shared" si="638"/>
        <v>2583.5163934426228</v>
      </c>
      <c r="Y1362" s="92">
        <f t="shared" si="639"/>
        <v>6235.7692307692305</v>
      </c>
      <c r="Z1362" s="102">
        <f>Coverages!$C$10*G1362</f>
        <v>41400000</v>
      </c>
      <c r="AA1362" s="103">
        <f>Coverages!$C$12*G1362</f>
        <v>5520000</v>
      </c>
      <c r="AB1362" s="103">
        <f>Coverages!$C$14*G1362</f>
        <v>27600000</v>
      </c>
      <c r="AC1362" s="103">
        <f>Coverages!$C$16*G1362</f>
        <v>552000</v>
      </c>
      <c r="AD1362" s="92">
        <f>Coverages!$C$18*G1362</f>
        <v>552000</v>
      </c>
      <c r="AE1362" s="106">
        <f t="shared" si="657"/>
        <v>2.1739130434782608E-2</v>
      </c>
      <c r="AF1362" s="107">
        <f t="shared" si="640"/>
        <v>0.3641304347826087</v>
      </c>
      <c r="AG1362" s="107">
        <f t="shared" si="641"/>
        <v>1.3315217391304348</v>
      </c>
      <c r="AH1362" s="107">
        <f t="shared" si="642"/>
        <v>0.66304347826086951</v>
      </c>
      <c r="AI1362" s="108">
        <f t="shared" si="643"/>
        <v>7.0652173913043473E-2</v>
      </c>
      <c r="AJ1362" s="106">
        <f t="shared" si="664"/>
        <v>4.6788421244763866E-2</v>
      </c>
      <c r="AK1362" s="107">
        <f t="shared" si="658"/>
        <v>0.44678360554319591</v>
      </c>
      <c r="AL1362" s="107">
        <f t="shared" si="659"/>
        <v>1.4456457814648043</v>
      </c>
      <c r="AM1362" s="107">
        <f t="shared" si="660"/>
        <v>0.74423392790541321</v>
      </c>
      <c r="AN1362" s="108">
        <f t="shared" si="661"/>
        <v>0.11466699266913172</v>
      </c>
      <c r="AO1362" s="102">
        <f t="shared" si="662"/>
        <v>389.66304347826087</v>
      </c>
      <c r="AP1362" s="103">
        <f t="shared" si="644"/>
        <v>1103.7934782608695</v>
      </c>
      <c r="AQ1362" s="103">
        <f t="shared" si="645"/>
        <v>1990.5597826086957</v>
      </c>
      <c r="AR1362" s="103">
        <f t="shared" si="646"/>
        <v>1712.983695652174</v>
      </c>
      <c r="AS1362" s="92">
        <f t="shared" si="647"/>
        <v>440.57065217391306</v>
      </c>
      <c r="AT1362" s="102">
        <f t="shared" si="663"/>
        <v>390.89431612862359</v>
      </c>
      <c r="AU1362" s="103">
        <f t="shared" si="648"/>
        <v>1107.2812884193588</v>
      </c>
      <c r="AV1362" s="103">
        <f t="shared" si="649"/>
        <v>1996.8496319035128</v>
      </c>
      <c r="AW1362" s="103">
        <f t="shared" si="650"/>
        <v>1718.3964490817698</v>
      </c>
      <c r="AX1362" s="92">
        <f t="shared" si="651"/>
        <v>441.96278469367167</v>
      </c>
    </row>
    <row r="1363" spans="1:50" x14ac:dyDescent="0.2">
      <c r="A1363" s="85" t="str">
        <f t="shared" si="652"/>
        <v>2011_3</v>
      </c>
      <c r="B1363" s="59">
        <v>2011</v>
      </c>
      <c r="C1363" s="59">
        <v>3</v>
      </c>
      <c r="D1363" s="83" t="str">
        <f t="shared" si="653"/>
        <v>MYA_Commercial</v>
      </c>
      <c r="E1363" s="70" t="s">
        <v>16</v>
      </c>
      <c r="F1363" s="71" t="s">
        <v>41</v>
      </c>
      <c r="G1363" s="88">
        <f t="shared" si="654"/>
        <v>202</v>
      </c>
      <c r="H1363" s="72">
        <v>808</v>
      </c>
      <c r="I1363" s="88">
        <f t="shared" si="655"/>
        <v>83022000</v>
      </c>
      <c r="J1363" s="92">
        <f t="shared" si="656"/>
        <v>332088000</v>
      </c>
      <c r="K1363" s="67">
        <v>18</v>
      </c>
      <c r="L1363" s="68">
        <v>119</v>
      </c>
      <c r="M1363" s="68">
        <v>138</v>
      </c>
      <c r="N1363" s="68">
        <v>238</v>
      </c>
      <c r="O1363" s="69">
        <v>18</v>
      </c>
      <c r="P1363" s="67">
        <v>206322</v>
      </c>
      <c r="Q1363" s="68">
        <v>380841</v>
      </c>
      <c r="R1363" s="68">
        <v>119506</v>
      </c>
      <c r="S1363" s="68">
        <v>647792</v>
      </c>
      <c r="T1363" s="69">
        <v>92628</v>
      </c>
      <c r="U1363" s="102">
        <f t="shared" si="635"/>
        <v>11462.333333333334</v>
      </c>
      <c r="V1363" s="103">
        <f t="shared" si="636"/>
        <v>3200.3445378151259</v>
      </c>
      <c r="W1363" s="103">
        <f t="shared" si="637"/>
        <v>865.98550724637676</v>
      </c>
      <c r="X1363" s="103">
        <f t="shared" si="638"/>
        <v>2721.8151260504201</v>
      </c>
      <c r="Y1363" s="92">
        <f t="shared" si="639"/>
        <v>5146</v>
      </c>
      <c r="Z1363" s="102">
        <f>Coverages!$C$10*G1363</f>
        <v>45450000</v>
      </c>
      <c r="AA1363" s="103">
        <f>Coverages!$C$12*G1363</f>
        <v>6060000</v>
      </c>
      <c r="AB1363" s="103">
        <f>Coverages!$C$14*G1363</f>
        <v>30300000</v>
      </c>
      <c r="AC1363" s="103">
        <f>Coverages!$C$16*G1363</f>
        <v>606000</v>
      </c>
      <c r="AD1363" s="92">
        <f>Coverages!$C$18*G1363</f>
        <v>606000</v>
      </c>
      <c r="AE1363" s="106">
        <f t="shared" si="657"/>
        <v>8.9108910891089105E-2</v>
      </c>
      <c r="AF1363" s="107">
        <f t="shared" si="640"/>
        <v>0.58910891089108908</v>
      </c>
      <c r="AG1363" s="107">
        <f t="shared" si="641"/>
        <v>0.68316831683168322</v>
      </c>
      <c r="AH1363" s="107">
        <f t="shared" si="642"/>
        <v>1.1782178217821782</v>
      </c>
      <c r="AI1363" s="108">
        <f t="shared" si="643"/>
        <v>8.9108910891089105E-2</v>
      </c>
      <c r="AJ1363" s="106">
        <f t="shared" si="664"/>
        <v>0.13581505671357094</v>
      </c>
      <c r="AK1363" s="107">
        <f t="shared" si="658"/>
        <v>0.66976578630152106</v>
      </c>
      <c r="AL1363" s="107">
        <f t="shared" si="659"/>
        <v>0.75943913357641968</v>
      </c>
      <c r="AM1363" s="107">
        <f t="shared" si="660"/>
        <v>1.2533400732841424</v>
      </c>
      <c r="AN1363" s="108">
        <f t="shared" si="661"/>
        <v>0.13581505671357094</v>
      </c>
      <c r="AO1363" s="102">
        <f t="shared" si="662"/>
        <v>1021.3960396039604</v>
      </c>
      <c r="AP1363" s="103">
        <f t="shared" si="644"/>
        <v>1885.3514851485149</v>
      </c>
      <c r="AQ1363" s="103">
        <f t="shared" si="645"/>
        <v>591.61386138613864</v>
      </c>
      <c r="AR1363" s="103">
        <f t="shared" si="646"/>
        <v>3206.8910891089108</v>
      </c>
      <c r="AS1363" s="92">
        <f t="shared" si="647"/>
        <v>458.55445544554453</v>
      </c>
      <c r="AT1363" s="102">
        <f t="shared" si="663"/>
        <v>1024.623487086604</v>
      </c>
      <c r="AU1363" s="103">
        <f t="shared" si="648"/>
        <v>1891.3088931163393</v>
      </c>
      <c r="AV1363" s="103">
        <f t="shared" si="649"/>
        <v>593.48326619445186</v>
      </c>
      <c r="AW1363" s="103">
        <f t="shared" si="650"/>
        <v>3217.024350029591</v>
      </c>
      <c r="AX1363" s="92">
        <f t="shared" si="651"/>
        <v>460.00341389603602</v>
      </c>
    </row>
    <row r="1364" spans="1:50" x14ac:dyDescent="0.2">
      <c r="A1364" s="85" t="str">
        <f t="shared" si="652"/>
        <v>2011_3</v>
      </c>
      <c r="B1364" s="59">
        <v>2011</v>
      </c>
      <c r="C1364" s="59">
        <v>3</v>
      </c>
      <c r="D1364" s="83" t="str">
        <f t="shared" si="653"/>
        <v>SMA_Commercial</v>
      </c>
      <c r="E1364" s="70" t="s">
        <v>17</v>
      </c>
      <c r="F1364" s="71" t="s">
        <v>41</v>
      </c>
      <c r="G1364" s="88">
        <f t="shared" si="654"/>
        <v>1381</v>
      </c>
      <c r="H1364" s="72">
        <v>5524</v>
      </c>
      <c r="I1364" s="88">
        <f t="shared" si="655"/>
        <v>567591000</v>
      </c>
      <c r="J1364" s="92">
        <f t="shared" si="656"/>
        <v>2270364000</v>
      </c>
      <c r="K1364" s="67">
        <v>36</v>
      </c>
      <c r="L1364" s="68">
        <v>589</v>
      </c>
      <c r="M1364" s="68">
        <v>338</v>
      </c>
      <c r="N1364" s="68">
        <v>1102</v>
      </c>
      <c r="O1364" s="69">
        <v>80</v>
      </c>
      <c r="P1364" s="67">
        <v>701920</v>
      </c>
      <c r="Q1364" s="68">
        <v>2119717</v>
      </c>
      <c r="R1364" s="68">
        <v>259110</v>
      </c>
      <c r="S1364" s="68">
        <v>3488167</v>
      </c>
      <c r="T1364" s="69">
        <v>441479</v>
      </c>
      <c r="U1364" s="102">
        <f t="shared" si="635"/>
        <v>19497.777777777777</v>
      </c>
      <c r="V1364" s="103">
        <f t="shared" si="636"/>
        <v>3598.8404074702885</v>
      </c>
      <c r="W1364" s="103">
        <f t="shared" si="637"/>
        <v>766.59763313609471</v>
      </c>
      <c r="X1364" s="103">
        <f t="shared" si="638"/>
        <v>3165.3058076225047</v>
      </c>
      <c r="Y1364" s="92">
        <f t="shared" si="639"/>
        <v>5518.4875000000002</v>
      </c>
      <c r="Z1364" s="102">
        <f>Coverages!$C$10*G1364</f>
        <v>310725000</v>
      </c>
      <c r="AA1364" s="103">
        <f>Coverages!$C$12*G1364</f>
        <v>41430000</v>
      </c>
      <c r="AB1364" s="103">
        <f>Coverages!$C$14*G1364</f>
        <v>207150000</v>
      </c>
      <c r="AC1364" s="103">
        <f>Coverages!$C$16*G1364</f>
        <v>4143000</v>
      </c>
      <c r="AD1364" s="92">
        <f>Coverages!$C$18*G1364</f>
        <v>4143000</v>
      </c>
      <c r="AE1364" s="106">
        <f t="shared" si="657"/>
        <v>2.606806661839247E-2</v>
      </c>
      <c r="AF1364" s="107">
        <f t="shared" si="640"/>
        <v>0.42650253439536567</v>
      </c>
      <c r="AG1364" s="107">
        <f t="shared" si="641"/>
        <v>0.24475018102824039</v>
      </c>
      <c r="AH1364" s="107">
        <f t="shared" si="642"/>
        <v>0.79797248370745832</v>
      </c>
      <c r="AI1364" s="108">
        <f t="shared" si="643"/>
        <v>5.7929036929761042E-2</v>
      </c>
      <c r="AJ1364" s="106">
        <f t="shared" si="664"/>
        <v>3.6058349729327387E-2</v>
      </c>
      <c r="AK1364" s="107">
        <f t="shared" si="658"/>
        <v>0.4575113830485108</v>
      </c>
      <c r="AL1364" s="107">
        <f t="shared" si="659"/>
        <v>0.27170683026063686</v>
      </c>
      <c r="AM1364" s="107">
        <f t="shared" si="660"/>
        <v>0.82314683580213455</v>
      </c>
      <c r="AN1364" s="108">
        <f t="shared" si="661"/>
        <v>7.2576049184952543E-2</v>
      </c>
      <c r="AO1364" s="102">
        <f t="shared" si="662"/>
        <v>508.26937002172338</v>
      </c>
      <c r="AP1364" s="103">
        <f t="shared" si="644"/>
        <v>1534.9145546705286</v>
      </c>
      <c r="AQ1364" s="103">
        <f t="shared" si="645"/>
        <v>187.62490948587978</v>
      </c>
      <c r="AR1364" s="103">
        <f t="shared" si="646"/>
        <v>2525.8269370021721</v>
      </c>
      <c r="AS1364" s="92">
        <f t="shared" si="647"/>
        <v>319.6806661839247</v>
      </c>
      <c r="AT1364" s="102">
        <f t="shared" si="663"/>
        <v>509.87541961970055</v>
      </c>
      <c r="AU1364" s="103">
        <f t="shared" si="648"/>
        <v>1539.7646382066514</v>
      </c>
      <c r="AV1364" s="103">
        <f t="shared" si="649"/>
        <v>188.217774073485</v>
      </c>
      <c r="AW1364" s="103">
        <f t="shared" si="650"/>
        <v>2533.8081445586276</v>
      </c>
      <c r="AX1364" s="92">
        <f t="shared" si="651"/>
        <v>320.69080575889814</v>
      </c>
    </row>
    <row r="1365" spans="1:50" x14ac:dyDescent="0.2">
      <c r="A1365" s="85" t="str">
        <f t="shared" si="652"/>
        <v>2011_3</v>
      </c>
      <c r="B1365" s="59">
        <v>2011</v>
      </c>
      <c r="C1365" s="59">
        <v>3</v>
      </c>
      <c r="D1365" s="83" t="str">
        <f t="shared" si="653"/>
        <v>MSL_Commercial</v>
      </c>
      <c r="E1365" s="70" t="s">
        <v>18</v>
      </c>
      <c r="F1365" s="71" t="s">
        <v>41</v>
      </c>
      <c r="G1365" s="88">
        <f t="shared" si="654"/>
        <v>609</v>
      </c>
      <c r="H1365" s="72">
        <v>2436</v>
      </c>
      <c r="I1365" s="88">
        <f t="shared" si="655"/>
        <v>250299000</v>
      </c>
      <c r="J1365" s="92">
        <f t="shared" si="656"/>
        <v>1001196000</v>
      </c>
      <c r="K1365" s="67">
        <v>26</v>
      </c>
      <c r="L1365" s="68">
        <v>223</v>
      </c>
      <c r="M1365" s="68">
        <v>683</v>
      </c>
      <c r="N1365" s="68">
        <v>380</v>
      </c>
      <c r="O1365" s="69">
        <v>63</v>
      </c>
      <c r="P1365" s="67">
        <v>563753</v>
      </c>
      <c r="Q1365" s="68">
        <v>687535</v>
      </c>
      <c r="R1365" s="68">
        <v>1370768</v>
      </c>
      <c r="S1365" s="68">
        <v>1175408</v>
      </c>
      <c r="T1365" s="69">
        <v>192607</v>
      </c>
      <c r="U1365" s="102">
        <f t="shared" si="635"/>
        <v>21682.807692307691</v>
      </c>
      <c r="V1365" s="103">
        <f t="shared" si="636"/>
        <v>3083.1165919282512</v>
      </c>
      <c r="W1365" s="103">
        <f t="shared" si="637"/>
        <v>2006.9809663250367</v>
      </c>
      <c r="X1365" s="103">
        <f t="shared" si="638"/>
        <v>3093.1789473684212</v>
      </c>
      <c r="Y1365" s="92">
        <f t="shared" si="639"/>
        <v>3057.2539682539682</v>
      </c>
      <c r="Z1365" s="102">
        <f>Coverages!$C$10*G1365</f>
        <v>137025000</v>
      </c>
      <c r="AA1365" s="103">
        <f>Coverages!$C$12*G1365</f>
        <v>18270000</v>
      </c>
      <c r="AB1365" s="103">
        <f>Coverages!$C$14*G1365</f>
        <v>91350000</v>
      </c>
      <c r="AC1365" s="103">
        <f>Coverages!$C$16*G1365</f>
        <v>1827000</v>
      </c>
      <c r="AD1365" s="92">
        <f>Coverages!$C$18*G1365</f>
        <v>1827000</v>
      </c>
      <c r="AE1365" s="106">
        <f t="shared" si="657"/>
        <v>4.2692939244663386E-2</v>
      </c>
      <c r="AF1365" s="107">
        <f t="shared" si="640"/>
        <v>0.36617405582922824</v>
      </c>
      <c r="AG1365" s="107">
        <f t="shared" si="641"/>
        <v>1.1215106732348112</v>
      </c>
      <c r="AH1365" s="107">
        <f t="shared" si="642"/>
        <v>0.6239737274220033</v>
      </c>
      <c r="AI1365" s="108">
        <f t="shared" si="643"/>
        <v>0.10344827586206896</v>
      </c>
      <c r="AJ1365" s="106">
        <f t="shared" si="664"/>
        <v>6.1780522020385142E-2</v>
      </c>
      <c r="AK1365" s="107">
        <f t="shared" si="658"/>
        <v>0.41165987976032031</v>
      </c>
      <c r="AL1365" s="107">
        <f t="shared" si="659"/>
        <v>1.1563649594969054</v>
      </c>
      <c r="AM1365" s="107">
        <f t="shared" si="660"/>
        <v>0.66970776260771359</v>
      </c>
      <c r="AN1365" s="108">
        <f t="shared" si="661"/>
        <v>0.13220216395352216</v>
      </c>
      <c r="AO1365" s="102">
        <f t="shared" si="662"/>
        <v>925.70279146141218</v>
      </c>
      <c r="AP1365" s="103">
        <f t="shared" si="644"/>
        <v>1128.9573070607553</v>
      </c>
      <c r="AQ1365" s="103">
        <f t="shared" si="645"/>
        <v>2250.8505747126437</v>
      </c>
      <c r="AR1365" s="103">
        <f t="shared" si="646"/>
        <v>1930.0623973727422</v>
      </c>
      <c r="AS1365" s="92">
        <f t="shared" si="647"/>
        <v>316.26765188834156</v>
      </c>
      <c r="AT1365" s="102">
        <f t="shared" si="663"/>
        <v>928.62786364510362</v>
      </c>
      <c r="AU1365" s="103">
        <f t="shared" si="648"/>
        <v>1132.5246308777714</v>
      </c>
      <c r="AV1365" s="103">
        <f t="shared" si="649"/>
        <v>2257.9629011163956</v>
      </c>
      <c r="AW1365" s="103">
        <f t="shared" si="650"/>
        <v>1936.1610846440976</v>
      </c>
      <c r="AX1365" s="92">
        <f t="shared" si="651"/>
        <v>317.26700688615847</v>
      </c>
    </row>
    <row r="1366" spans="1:50" x14ac:dyDescent="0.2">
      <c r="A1366" s="85" t="str">
        <f t="shared" si="652"/>
        <v>2011_3</v>
      </c>
      <c r="B1366" s="59">
        <v>2011</v>
      </c>
      <c r="C1366" s="59">
        <v>3</v>
      </c>
      <c r="D1366" s="83" t="str">
        <f t="shared" si="653"/>
        <v>LYL_Commercial</v>
      </c>
      <c r="E1366" s="70" t="s">
        <v>19</v>
      </c>
      <c r="F1366" s="71" t="s">
        <v>41</v>
      </c>
      <c r="G1366" s="88">
        <f t="shared" si="654"/>
        <v>227</v>
      </c>
      <c r="H1366" s="72">
        <v>908</v>
      </c>
      <c r="I1366" s="88">
        <f t="shared" si="655"/>
        <v>93297000</v>
      </c>
      <c r="J1366" s="92">
        <f t="shared" si="656"/>
        <v>373188000</v>
      </c>
      <c r="K1366" s="67">
        <v>22</v>
      </c>
      <c r="L1366" s="68">
        <v>98</v>
      </c>
      <c r="M1366" s="68">
        <v>167</v>
      </c>
      <c r="N1366" s="68">
        <v>152</v>
      </c>
      <c r="O1366" s="69">
        <v>35</v>
      </c>
      <c r="P1366" s="67">
        <v>421679</v>
      </c>
      <c r="Q1366" s="68">
        <v>297580</v>
      </c>
      <c r="R1366" s="68">
        <v>169836</v>
      </c>
      <c r="S1366" s="68">
        <v>519686</v>
      </c>
      <c r="T1366" s="69">
        <v>181340</v>
      </c>
      <c r="U1366" s="102">
        <f t="shared" si="635"/>
        <v>19167.227272727272</v>
      </c>
      <c r="V1366" s="103">
        <f t="shared" si="636"/>
        <v>3036.5306122448978</v>
      </c>
      <c r="W1366" s="103">
        <f t="shared" si="637"/>
        <v>1016.9820359281437</v>
      </c>
      <c r="X1366" s="103">
        <f t="shared" si="638"/>
        <v>3418.9868421052633</v>
      </c>
      <c r="Y1366" s="92">
        <f t="shared" si="639"/>
        <v>5181.1428571428569</v>
      </c>
      <c r="Z1366" s="102">
        <f>Coverages!$C$10*G1366</f>
        <v>51075000</v>
      </c>
      <c r="AA1366" s="103">
        <f>Coverages!$C$12*G1366</f>
        <v>6810000</v>
      </c>
      <c r="AB1366" s="103">
        <f>Coverages!$C$14*G1366</f>
        <v>34050000</v>
      </c>
      <c r="AC1366" s="103">
        <f>Coverages!$C$16*G1366</f>
        <v>681000</v>
      </c>
      <c r="AD1366" s="92">
        <f>Coverages!$C$18*G1366</f>
        <v>681000</v>
      </c>
      <c r="AE1366" s="106">
        <f t="shared" si="657"/>
        <v>9.6916299559471369E-2</v>
      </c>
      <c r="AF1366" s="107">
        <f t="shared" si="640"/>
        <v>0.43171806167400884</v>
      </c>
      <c r="AG1366" s="107">
        <f t="shared" si="641"/>
        <v>0.73568281938325997</v>
      </c>
      <c r="AH1366" s="107">
        <f t="shared" si="642"/>
        <v>0.66960352422907488</v>
      </c>
      <c r="AI1366" s="108">
        <f t="shared" si="643"/>
        <v>0.15418502202643172</v>
      </c>
      <c r="AJ1366" s="106">
        <f t="shared" si="664"/>
        <v>0.14266780681184904</v>
      </c>
      <c r="AK1366" s="107">
        <f t="shared" si="658"/>
        <v>0.50831740177606433</v>
      </c>
      <c r="AL1366" s="107">
        <f t="shared" si="659"/>
        <v>0.80387757792416648</v>
      </c>
      <c r="AM1366" s="107">
        <f t="shared" si="660"/>
        <v>0.74234289852011059</v>
      </c>
      <c r="AN1366" s="108">
        <f t="shared" si="661"/>
        <v>0.21003226933607069</v>
      </c>
      <c r="AO1366" s="102">
        <f t="shared" si="662"/>
        <v>1857.6167400881056</v>
      </c>
      <c r="AP1366" s="103">
        <f t="shared" si="644"/>
        <v>1310.9251101321586</v>
      </c>
      <c r="AQ1366" s="103">
        <f t="shared" si="645"/>
        <v>748.17621145374449</v>
      </c>
      <c r="AR1366" s="103">
        <f t="shared" si="646"/>
        <v>2289.3656387665196</v>
      </c>
      <c r="AS1366" s="92">
        <f t="shared" si="647"/>
        <v>798.85462555066078</v>
      </c>
      <c r="AT1366" s="102">
        <f t="shared" si="663"/>
        <v>1863.4865107148239</v>
      </c>
      <c r="AU1366" s="103">
        <f t="shared" si="648"/>
        <v>1315.067422988855</v>
      </c>
      <c r="AV1366" s="103">
        <f t="shared" si="649"/>
        <v>750.54032814952336</v>
      </c>
      <c r="AW1366" s="103">
        <f t="shared" si="650"/>
        <v>2296.5996665884331</v>
      </c>
      <c r="AX1366" s="92">
        <f t="shared" si="651"/>
        <v>801.37887789770468</v>
      </c>
    </row>
    <row r="1367" spans="1:50" x14ac:dyDescent="0.2">
      <c r="A1367" s="85" t="str">
        <f t="shared" si="652"/>
        <v>2011_3</v>
      </c>
      <c r="B1367" s="59">
        <v>2011</v>
      </c>
      <c r="C1367" s="59">
        <v>3</v>
      </c>
      <c r="D1367" s="83" t="str">
        <f t="shared" si="653"/>
        <v>LSA_Commercial</v>
      </c>
      <c r="E1367" s="70" t="s">
        <v>20</v>
      </c>
      <c r="F1367" s="71" t="s">
        <v>41</v>
      </c>
      <c r="G1367" s="88">
        <f t="shared" si="654"/>
        <v>1561.75</v>
      </c>
      <c r="H1367" s="72">
        <v>6247</v>
      </c>
      <c r="I1367" s="88">
        <f t="shared" si="655"/>
        <v>641879250</v>
      </c>
      <c r="J1367" s="92">
        <f t="shared" si="656"/>
        <v>2567517000</v>
      </c>
      <c r="K1367" s="67">
        <v>98</v>
      </c>
      <c r="L1367" s="68">
        <v>834</v>
      </c>
      <c r="M1367" s="68">
        <v>580</v>
      </c>
      <c r="N1367" s="68">
        <v>1205</v>
      </c>
      <c r="O1367" s="69">
        <v>217</v>
      </c>
      <c r="P1367" s="67">
        <v>2647589</v>
      </c>
      <c r="Q1367" s="68">
        <v>2151995</v>
      </c>
      <c r="R1367" s="68">
        <v>813926</v>
      </c>
      <c r="S1367" s="68">
        <v>2938685</v>
      </c>
      <c r="T1367" s="69">
        <v>1915774</v>
      </c>
      <c r="U1367" s="102">
        <f t="shared" si="635"/>
        <v>27016.214285714286</v>
      </c>
      <c r="V1367" s="103">
        <f t="shared" si="636"/>
        <v>2580.3297362110311</v>
      </c>
      <c r="W1367" s="103">
        <f t="shared" si="637"/>
        <v>1403.3206896551724</v>
      </c>
      <c r="X1367" s="103">
        <f t="shared" si="638"/>
        <v>2438.7427385892115</v>
      </c>
      <c r="Y1367" s="92">
        <f t="shared" si="639"/>
        <v>8828.4516129032254</v>
      </c>
      <c r="Z1367" s="102">
        <f>Coverages!$C$10*G1367</f>
        <v>351393750</v>
      </c>
      <c r="AA1367" s="103">
        <f>Coverages!$C$12*G1367</f>
        <v>46852500</v>
      </c>
      <c r="AB1367" s="103">
        <f>Coverages!$C$14*G1367</f>
        <v>234262500</v>
      </c>
      <c r="AC1367" s="103">
        <f>Coverages!$C$16*G1367</f>
        <v>4685250</v>
      </c>
      <c r="AD1367" s="92">
        <f>Coverages!$C$18*G1367</f>
        <v>4685250</v>
      </c>
      <c r="AE1367" s="106">
        <f t="shared" si="657"/>
        <v>6.2750120057627659E-2</v>
      </c>
      <c r="AF1367" s="107">
        <f t="shared" si="640"/>
        <v>0.53401632783736197</v>
      </c>
      <c r="AG1367" s="107">
        <f t="shared" si="641"/>
        <v>0.37137826156555148</v>
      </c>
      <c r="AH1367" s="107">
        <f t="shared" si="642"/>
        <v>0.77157035376980954</v>
      </c>
      <c r="AI1367" s="108">
        <f t="shared" si="643"/>
        <v>0.13894669441331839</v>
      </c>
      <c r="AJ1367" s="106">
        <f t="shared" si="664"/>
        <v>7.7048444289126147E-2</v>
      </c>
      <c r="AK1367" s="107">
        <f t="shared" si="658"/>
        <v>0.56342753034642612</v>
      </c>
      <c r="AL1367" s="107">
        <f t="shared" si="659"/>
        <v>0.39986568040269194</v>
      </c>
      <c r="AM1367" s="107">
        <f t="shared" si="660"/>
        <v>0.7963225741702562</v>
      </c>
      <c r="AN1367" s="108">
        <f t="shared" si="661"/>
        <v>0.15934007820576518</v>
      </c>
      <c r="AO1367" s="102">
        <f t="shared" si="662"/>
        <v>1695.270689931167</v>
      </c>
      <c r="AP1367" s="103">
        <f t="shared" si="644"/>
        <v>1377.9382103409637</v>
      </c>
      <c r="AQ1367" s="103">
        <f t="shared" si="645"/>
        <v>521.16279814310872</v>
      </c>
      <c r="AR1367" s="103">
        <f t="shared" si="646"/>
        <v>1881.6615975668321</v>
      </c>
      <c r="AS1367" s="92">
        <f t="shared" si="647"/>
        <v>1226.6841684008325</v>
      </c>
      <c r="AT1367" s="102">
        <f t="shared" si="663"/>
        <v>1700.6274731068088</v>
      </c>
      <c r="AU1367" s="103">
        <f t="shared" si="648"/>
        <v>1382.292273834227</v>
      </c>
      <c r="AV1367" s="103">
        <f t="shared" si="649"/>
        <v>522.80958890369027</v>
      </c>
      <c r="AW1367" s="103">
        <f t="shared" si="650"/>
        <v>1887.6073460823725</v>
      </c>
      <c r="AX1367" s="92">
        <f t="shared" si="651"/>
        <v>1230.5602934079736</v>
      </c>
    </row>
    <row r="1368" spans="1:50" x14ac:dyDescent="0.2">
      <c r="A1368" s="85" t="str">
        <f t="shared" si="652"/>
        <v>2011_3</v>
      </c>
      <c r="B1368" s="59">
        <v>2011</v>
      </c>
      <c r="C1368" s="59">
        <v>3</v>
      </c>
      <c r="D1368" s="83" t="str">
        <f t="shared" si="653"/>
        <v>LMA_Commercial</v>
      </c>
      <c r="E1368" s="70" t="s">
        <v>21</v>
      </c>
      <c r="F1368" s="71" t="s">
        <v>41</v>
      </c>
      <c r="G1368" s="88">
        <f t="shared" si="654"/>
        <v>1444.5</v>
      </c>
      <c r="H1368" s="72">
        <v>5778</v>
      </c>
      <c r="I1368" s="88">
        <f t="shared" si="655"/>
        <v>593689500</v>
      </c>
      <c r="J1368" s="92">
        <f t="shared" si="656"/>
        <v>2374758000</v>
      </c>
      <c r="K1368" s="67">
        <v>192</v>
      </c>
      <c r="L1368" s="68">
        <v>595</v>
      </c>
      <c r="M1368" s="68">
        <v>770</v>
      </c>
      <c r="N1368" s="68">
        <v>1185</v>
      </c>
      <c r="O1368" s="69">
        <v>118</v>
      </c>
      <c r="P1368" s="67">
        <v>3225677</v>
      </c>
      <c r="Q1368" s="68">
        <v>1437586</v>
      </c>
      <c r="R1368" s="68">
        <v>611820</v>
      </c>
      <c r="S1368" s="68">
        <v>3464509</v>
      </c>
      <c r="T1368" s="69">
        <v>643946</v>
      </c>
      <c r="U1368" s="102">
        <f t="shared" si="635"/>
        <v>16800.401041666668</v>
      </c>
      <c r="V1368" s="103">
        <f t="shared" si="636"/>
        <v>2416.1109243697479</v>
      </c>
      <c r="W1368" s="103">
        <f t="shared" si="637"/>
        <v>794.57142857142856</v>
      </c>
      <c r="X1368" s="103">
        <f t="shared" si="638"/>
        <v>2923.636286919831</v>
      </c>
      <c r="Y1368" s="92">
        <f t="shared" si="639"/>
        <v>5457.1694915254238</v>
      </c>
      <c r="Z1368" s="102">
        <f>Coverages!$C$10*G1368</f>
        <v>325012500</v>
      </c>
      <c r="AA1368" s="103">
        <f>Coverages!$C$12*G1368</f>
        <v>43335000</v>
      </c>
      <c r="AB1368" s="103">
        <f>Coverages!$C$14*G1368</f>
        <v>216675000</v>
      </c>
      <c r="AC1368" s="103">
        <f>Coverages!$C$16*G1368</f>
        <v>4333500</v>
      </c>
      <c r="AD1368" s="92">
        <f>Coverages!$C$18*G1368</f>
        <v>4333500</v>
      </c>
      <c r="AE1368" s="106">
        <f t="shared" si="657"/>
        <v>0.13291796469366562</v>
      </c>
      <c r="AF1368" s="107">
        <f t="shared" si="640"/>
        <v>0.41190723433714088</v>
      </c>
      <c r="AG1368" s="107">
        <f t="shared" si="641"/>
        <v>0.53305642090688821</v>
      </c>
      <c r="AH1368" s="107">
        <f t="shared" si="642"/>
        <v>0.8203530633437176</v>
      </c>
      <c r="AI1368" s="108">
        <f t="shared" si="643"/>
        <v>8.1689165801315328E-2</v>
      </c>
      <c r="AJ1368" s="106">
        <f t="shared" si="664"/>
        <v>0.15373021705663048</v>
      </c>
      <c r="AK1368" s="107">
        <f t="shared" si="658"/>
        <v>0.44208032350679377</v>
      </c>
      <c r="AL1368" s="107">
        <f t="shared" si="659"/>
        <v>0.56364194603301609</v>
      </c>
      <c r="AM1368" s="107">
        <f t="shared" si="660"/>
        <v>0.84388769784647111</v>
      </c>
      <c r="AN1368" s="108">
        <f t="shared" si="661"/>
        <v>9.8480075753853591E-2</v>
      </c>
      <c r="AO1368" s="102">
        <f t="shared" si="662"/>
        <v>2233.0751124956732</v>
      </c>
      <c r="AP1368" s="103">
        <f t="shared" si="644"/>
        <v>995.21356870889576</v>
      </c>
      <c r="AQ1368" s="103">
        <f t="shared" si="645"/>
        <v>423.55140186915889</v>
      </c>
      <c r="AR1368" s="103">
        <f t="shared" si="646"/>
        <v>2398.4139840775356</v>
      </c>
      <c r="AS1368" s="92">
        <f t="shared" si="647"/>
        <v>445.79162339910005</v>
      </c>
      <c r="AT1368" s="102">
        <f t="shared" si="663"/>
        <v>2240.1312712929725</v>
      </c>
      <c r="AU1368" s="103">
        <f t="shared" si="648"/>
        <v>998.35828378755184</v>
      </c>
      <c r="AV1368" s="103">
        <f t="shared" si="649"/>
        <v>424.88975629068455</v>
      </c>
      <c r="AW1368" s="103">
        <f t="shared" si="650"/>
        <v>2405.9925871610658</v>
      </c>
      <c r="AX1368" s="92">
        <f t="shared" si="651"/>
        <v>447.20025334961451</v>
      </c>
    </row>
    <row r="1369" spans="1:50" x14ac:dyDescent="0.2">
      <c r="A1369" s="85" t="str">
        <f t="shared" si="652"/>
        <v>2011_3</v>
      </c>
      <c r="B1369" s="59">
        <v>2011</v>
      </c>
      <c r="C1369" s="59">
        <v>3</v>
      </c>
      <c r="D1369" s="83" t="str">
        <f t="shared" si="653"/>
        <v>SYL_Commercial</v>
      </c>
      <c r="E1369" s="70" t="s">
        <v>22</v>
      </c>
      <c r="F1369" s="71" t="s">
        <v>41</v>
      </c>
      <c r="G1369" s="88">
        <f t="shared" si="654"/>
        <v>195.75</v>
      </c>
      <c r="H1369" s="72">
        <v>783</v>
      </c>
      <c r="I1369" s="88">
        <f t="shared" si="655"/>
        <v>80453250</v>
      </c>
      <c r="J1369" s="92">
        <f t="shared" si="656"/>
        <v>321813000</v>
      </c>
      <c r="K1369" s="67">
        <v>29</v>
      </c>
      <c r="L1369" s="68">
        <v>83</v>
      </c>
      <c r="M1369" s="68">
        <v>120</v>
      </c>
      <c r="N1369" s="68">
        <v>97</v>
      </c>
      <c r="O1369" s="69">
        <v>42</v>
      </c>
      <c r="P1369" s="67">
        <v>357800</v>
      </c>
      <c r="Q1369" s="68">
        <v>237605</v>
      </c>
      <c r="R1369" s="68">
        <v>93397</v>
      </c>
      <c r="S1369" s="68">
        <v>278045</v>
      </c>
      <c r="T1369" s="69">
        <v>162097</v>
      </c>
      <c r="U1369" s="102">
        <f t="shared" si="635"/>
        <v>12337.931034482759</v>
      </c>
      <c r="V1369" s="103">
        <f t="shared" si="636"/>
        <v>2862.7108433734938</v>
      </c>
      <c r="W1369" s="103">
        <f t="shared" si="637"/>
        <v>778.30833333333328</v>
      </c>
      <c r="X1369" s="103">
        <f t="shared" si="638"/>
        <v>2866.4432989690722</v>
      </c>
      <c r="Y1369" s="92">
        <f t="shared" si="639"/>
        <v>3859.4523809523807</v>
      </c>
      <c r="Z1369" s="102">
        <f>Coverages!$C$10*G1369</f>
        <v>44043750</v>
      </c>
      <c r="AA1369" s="103">
        <f>Coverages!$C$12*G1369</f>
        <v>5872500</v>
      </c>
      <c r="AB1369" s="103">
        <f>Coverages!$C$14*G1369</f>
        <v>29362500</v>
      </c>
      <c r="AC1369" s="103">
        <f>Coverages!$C$16*G1369</f>
        <v>587250</v>
      </c>
      <c r="AD1369" s="92">
        <f>Coverages!$C$18*G1369</f>
        <v>587250</v>
      </c>
      <c r="AE1369" s="106">
        <f t="shared" si="657"/>
        <v>0.14814814814814814</v>
      </c>
      <c r="AF1369" s="107">
        <f t="shared" si="640"/>
        <v>0.42401021711366538</v>
      </c>
      <c r="AG1369" s="107">
        <f t="shared" si="641"/>
        <v>0.6130268199233716</v>
      </c>
      <c r="AH1369" s="107">
        <f t="shared" si="642"/>
        <v>0.49553001277139208</v>
      </c>
      <c r="AI1369" s="108">
        <f t="shared" si="643"/>
        <v>0.21455938697318008</v>
      </c>
      <c r="AJ1369" s="106">
        <f t="shared" si="664"/>
        <v>0.20730910440639586</v>
      </c>
      <c r="AK1369" s="107">
        <f t="shared" si="658"/>
        <v>0.50631035946481029</v>
      </c>
      <c r="AL1369" s="107">
        <f t="shared" si="659"/>
        <v>0.69413883794555653</v>
      </c>
      <c r="AM1369" s="107">
        <f t="shared" si="660"/>
        <v>0.57879409208085986</v>
      </c>
      <c r="AN1369" s="108">
        <f t="shared" si="661"/>
        <v>0.2829246473744112</v>
      </c>
      <c r="AO1369" s="102">
        <f t="shared" si="662"/>
        <v>1827.8416347381865</v>
      </c>
      <c r="AP1369" s="103">
        <f t="shared" si="644"/>
        <v>1213.8186462324393</v>
      </c>
      <c r="AQ1369" s="103">
        <f t="shared" si="645"/>
        <v>477.12388250319287</v>
      </c>
      <c r="AR1369" s="103">
        <f t="shared" si="646"/>
        <v>1420.4086845466156</v>
      </c>
      <c r="AS1369" s="92">
        <f t="shared" si="647"/>
        <v>828.08173690932313</v>
      </c>
      <c r="AT1369" s="102">
        <f t="shared" si="663"/>
        <v>1833.6173208128987</v>
      </c>
      <c r="AU1369" s="103">
        <f t="shared" si="648"/>
        <v>1217.6541182553067</v>
      </c>
      <c r="AV1369" s="103">
        <f t="shared" si="649"/>
        <v>478.63151736154919</v>
      </c>
      <c r="AW1369" s="103">
        <f t="shared" si="650"/>
        <v>1424.8969479190118</v>
      </c>
      <c r="AX1369" s="92">
        <f t="shared" si="651"/>
        <v>830.69834223535054</v>
      </c>
    </row>
    <row r="1370" spans="1:50" x14ac:dyDescent="0.2">
      <c r="A1370" s="85" t="str">
        <f t="shared" si="652"/>
        <v>2011_3</v>
      </c>
      <c r="B1370" s="59">
        <v>2011</v>
      </c>
      <c r="C1370" s="59">
        <v>3</v>
      </c>
      <c r="D1370" s="83" t="str">
        <f t="shared" si="653"/>
        <v>MYL_Commercial</v>
      </c>
      <c r="E1370" s="70" t="s">
        <v>23</v>
      </c>
      <c r="F1370" s="71" t="s">
        <v>41</v>
      </c>
      <c r="G1370" s="88">
        <f t="shared" si="654"/>
        <v>135</v>
      </c>
      <c r="H1370" s="72">
        <v>540</v>
      </c>
      <c r="I1370" s="88">
        <f t="shared" si="655"/>
        <v>55485000</v>
      </c>
      <c r="J1370" s="92">
        <f t="shared" si="656"/>
        <v>221940000</v>
      </c>
      <c r="K1370" s="67">
        <v>20</v>
      </c>
      <c r="L1370" s="68">
        <v>66</v>
      </c>
      <c r="M1370" s="68">
        <v>136</v>
      </c>
      <c r="N1370" s="68">
        <v>86</v>
      </c>
      <c r="O1370" s="69">
        <v>16</v>
      </c>
      <c r="P1370" s="67">
        <v>287134</v>
      </c>
      <c r="Q1370" s="68">
        <v>195064</v>
      </c>
      <c r="R1370" s="68">
        <v>82277</v>
      </c>
      <c r="S1370" s="68">
        <v>259179</v>
      </c>
      <c r="T1370" s="69">
        <v>71649</v>
      </c>
      <c r="U1370" s="102">
        <f t="shared" si="635"/>
        <v>14356.7</v>
      </c>
      <c r="V1370" s="103">
        <f t="shared" si="636"/>
        <v>2955.5151515151515</v>
      </c>
      <c r="W1370" s="103">
        <f t="shared" si="637"/>
        <v>604.97794117647061</v>
      </c>
      <c r="X1370" s="103">
        <f t="shared" si="638"/>
        <v>3013.7093023255816</v>
      </c>
      <c r="Y1370" s="92">
        <f t="shared" si="639"/>
        <v>4478.0625</v>
      </c>
      <c r="Z1370" s="102">
        <f>Coverages!$C$10*G1370</f>
        <v>30375000</v>
      </c>
      <c r="AA1370" s="103">
        <f>Coverages!$C$12*G1370</f>
        <v>4050000</v>
      </c>
      <c r="AB1370" s="103">
        <f>Coverages!$C$14*G1370</f>
        <v>20250000</v>
      </c>
      <c r="AC1370" s="103">
        <f>Coverages!$C$16*G1370</f>
        <v>405000</v>
      </c>
      <c r="AD1370" s="92">
        <f>Coverages!$C$18*G1370</f>
        <v>405000</v>
      </c>
      <c r="AE1370" s="106">
        <f t="shared" si="657"/>
        <v>0.14814814814814814</v>
      </c>
      <c r="AF1370" s="107">
        <f t="shared" si="640"/>
        <v>0.48888888888888887</v>
      </c>
      <c r="AG1370" s="107">
        <f t="shared" si="641"/>
        <v>1.0074074074074073</v>
      </c>
      <c r="AH1370" s="107">
        <f t="shared" si="642"/>
        <v>0.63703703703703707</v>
      </c>
      <c r="AI1370" s="108">
        <f t="shared" si="643"/>
        <v>0.11851851851851852</v>
      </c>
      <c r="AJ1370" s="106">
        <f t="shared" si="664"/>
        <v>0.2193873731636965</v>
      </c>
      <c r="AK1370" s="107">
        <f t="shared" si="658"/>
        <v>0.58913136400804955</v>
      </c>
      <c r="AL1370" s="107">
        <f t="shared" si="659"/>
        <v>1.0247304719092558</v>
      </c>
      <c r="AM1370" s="107">
        <f t="shared" si="660"/>
        <v>0.73346489820110905</v>
      </c>
      <c r="AN1370" s="108">
        <f t="shared" si="661"/>
        <v>0.18333549077342134</v>
      </c>
      <c r="AO1370" s="102">
        <f t="shared" si="662"/>
        <v>2126.9185185185183</v>
      </c>
      <c r="AP1370" s="103">
        <f t="shared" si="644"/>
        <v>1444.9185185185186</v>
      </c>
      <c r="AQ1370" s="103">
        <f t="shared" si="645"/>
        <v>609.45925925925928</v>
      </c>
      <c r="AR1370" s="103">
        <f t="shared" si="646"/>
        <v>1919.8444444444444</v>
      </c>
      <c r="AS1370" s="92">
        <f t="shared" si="647"/>
        <v>530.73333333333335</v>
      </c>
      <c r="AT1370" s="102">
        <f t="shared" si="663"/>
        <v>2133.6392395240964</v>
      </c>
      <c r="AU1370" s="103">
        <f t="shared" si="648"/>
        <v>1449.4842290307952</v>
      </c>
      <c r="AV1370" s="103">
        <f t="shared" si="649"/>
        <v>611.38505265946947</v>
      </c>
      <c r="AW1370" s="103">
        <f t="shared" si="650"/>
        <v>1925.9108446252126</v>
      </c>
      <c r="AX1370" s="92">
        <f t="shared" si="651"/>
        <v>532.41036544840381</v>
      </c>
    </row>
    <row r="1371" spans="1:50" x14ac:dyDescent="0.2">
      <c r="A1371" s="85" t="str">
        <f t="shared" si="652"/>
        <v>2011_3</v>
      </c>
      <c r="B1371" s="59">
        <v>2011</v>
      </c>
      <c r="C1371" s="59">
        <v>3</v>
      </c>
      <c r="D1371" s="83" t="str">
        <f t="shared" si="653"/>
        <v>MYH_Commercial</v>
      </c>
      <c r="E1371" s="70" t="s">
        <v>24</v>
      </c>
      <c r="F1371" s="71" t="s">
        <v>41</v>
      </c>
      <c r="G1371" s="88">
        <f t="shared" si="654"/>
        <v>357.75</v>
      </c>
      <c r="H1371" s="72">
        <v>1431</v>
      </c>
      <c r="I1371" s="88">
        <f t="shared" si="655"/>
        <v>147035250</v>
      </c>
      <c r="J1371" s="92">
        <f t="shared" si="656"/>
        <v>588141000</v>
      </c>
      <c r="K1371" s="67">
        <v>47</v>
      </c>
      <c r="L1371" s="68">
        <v>176</v>
      </c>
      <c r="M1371" s="68">
        <v>323</v>
      </c>
      <c r="N1371" s="68">
        <v>350</v>
      </c>
      <c r="O1371" s="69">
        <v>99</v>
      </c>
      <c r="P1371" s="67">
        <v>1030495</v>
      </c>
      <c r="Q1371" s="68">
        <v>748885</v>
      </c>
      <c r="R1371" s="68">
        <v>330188</v>
      </c>
      <c r="S1371" s="68">
        <v>1034971</v>
      </c>
      <c r="T1371" s="69">
        <v>552172</v>
      </c>
      <c r="U1371" s="102">
        <f t="shared" si="635"/>
        <v>21925.425531914894</v>
      </c>
      <c r="V1371" s="103">
        <f t="shared" si="636"/>
        <v>4255.028409090909</v>
      </c>
      <c r="W1371" s="103">
        <f t="shared" si="637"/>
        <v>1022.2538699690402</v>
      </c>
      <c r="X1371" s="103">
        <f t="shared" si="638"/>
        <v>2957.06</v>
      </c>
      <c r="Y1371" s="92">
        <f t="shared" si="639"/>
        <v>5577.4949494949497</v>
      </c>
      <c r="Z1371" s="102">
        <f>Coverages!$C$10*G1371</f>
        <v>80493750</v>
      </c>
      <c r="AA1371" s="103">
        <f>Coverages!$C$12*G1371</f>
        <v>10732500</v>
      </c>
      <c r="AB1371" s="103">
        <f>Coverages!$C$14*G1371</f>
        <v>53662500</v>
      </c>
      <c r="AC1371" s="103">
        <f>Coverages!$C$16*G1371</f>
        <v>1073250</v>
      </c>
      <c r="AD1371" s="92">
        <f>Coverages!$C$18*G1371</f>
        <v>1073250</v>
      </c>
      <c r="AE1371" s="106">
        <f t="shared" si="657"/>
        <v>0.13137665967854648</v>
      </c>
      <c r="AF1371" s="107">
        <f t="shared" si="640"/>
        <v>0.49196366177498252</v>
      </c>
      <c r="AG1371" s="107">
        <f t="shared" si="641"/>
        <v>0.90286512928022367</v>
      </c>
      <c r="AH1371" s="107">
        <f t="shared" si="642"/>
        <v>0.9783368273934312</v>
      </c>
      <c r="AI1371" s="108">
        <f t="shared" si="643"/>
        <v>0.27672955974842767</v>
      </c>
      <c r="AJ1371" s="106">
        <f t="shared" si="664"/>
        <v>0.17299080265796085</v>
      </c>
      <c r="AK1371" s="107">
        <f t="shared" si="658"/>
        <v>0.55354937864317189</v>
      </c>
      <c r="AL1371" s="107">
        <f t="shared" si="659"/>
        <v>0.93934599391445972</v>
      </c>
      <c r="AM1371" s="107">
        <f t="shared" si="660"/>
        <v>0.99627058645712918</v>
      </c>
      <c r="AN1371" s="108">
        <f t="shared" si="661"/>
        <v>0.33184131383763932</v>
      </c>
      <c r="AO1371" s="102">
        <f t="shared" si="662"/>
        <v>2880.4891684136969</v>
      </c>
      <c r="AP1371" s="103">
        <f t="shared" si="644"/>
        <v>2093.319357092942</v>
      </c>
      <c r="AQ1371" s="103">
        <f t="shared" si="645"/>
        <v>922.95737246680642</v>
      </c>
      <c r="AR1371" s="103">
        <f t="shared" si="646"/>
        <v>2893.0006988120194</v>
      </c>
      <c r="AS1371" s="92">
        <f t="shared" si="647"/>
        <v>1543.4577218728161</v>
      </c>
      <c r="AT1371" s="102">
        <f t="shared" si="663"/>
        <v>2889.5910516743597</v>
      </c>
      <c r="AU1371" s="103">
        <f t="shared" si="648"/>
        <v>2099.933910143332</v>
      </c>
      <c r="AV1371" s="103">
        <f t="shared" si="649"/>
        <v>925.87376956729872</v>
      </c>
      <c r="AW1371" s="103">
        <f t="shared" si="650"/>
        <v>2902.1421164998019</v>
      </c>
      <c r="AX1371" s="92">
        <f t="shared" si="651"/>
        <v>1548.3348004455474</v>
      </c>
    </row>
    <row r="1372" spans="1:50" x14ac:dyDescent="0.2">
      <c r="A1372" s="85" t="str">
        <f t="shared" si="652"/>
        <v>2011_3</v>
      </c>
      <c r="B1372" s="59">
        <v>2011</v>
      </c>
      <c r="C1372" s="59">
        <v>3</v>
      </c>
      <c r="D1372" s="83" t="str">
        <f t="shared" si="653"/>
        <v>LML_Commercial</v>
      </c>
      <c r="E1372" s="70" t="s">
        <v>25</v>
      </c>
      <c r="F1372" s="71" t="s">
        <v>41</v>
      </c>
      <c r="G1372" s="88">
        <f t="shared" si="654"/>
        <v>1450</v>
      </c>
      <c r="H1372" s="72">
        <v>5800</v>
      </c>
      <c r="I1372" s="88">
        <f t="shared" si="655"/>
        <v>595950000</v>
      </c>
      <c r="J1372" s="92">
        <f t="shared" si="656"/>
        <v>2383800000</v>
      </c>
      <c r="K1372" s="67">
        <v>48</v>
      </c>
      <c r="L1372" s="68">
        <v>547</v>
      </c>
      <c r="M1372" s="68">
        <v>2044</v>
      </c>
      <c r="N1372" s="68">
        <v>890</v>
      </c>
      <c r="O1372" s="69">
        <v>218</v>
      </c>
      <c r="P1372" s="67">
        <v>710166</v>
      </c>
      <c r="Q1372" s="68">
        <v>1052692</v>
      </c>
      <c r="R1372" s="68">
        <v>2561665</v>
      </c>
      <c r="S1372" s="68">
        <v>1572750</v>
      </c>
      <c r="T1372" s="69">
        <v>1087349</v>
      </c>
      <c r="U1372" s="102">
        <f t="shared" si="635"/>
        <v>14795.125</v>
      </c>
      <c r="V1372" s="103">
        <f t="shared" si="636"/>
        <v>1924.4826325411334</v>
      </c>
      <c r="W1372" s="103">
        <f t="shared" si="637"/>
        <v>1253.2607632093934</v>
      </c>
      <c r="X1372" s="103">
        <f t="shared" si="638"/>
        <v>1767.1348314606741</v>
      </c>
      <c r="Y1372" s="92">
        <f t="shared" si="639"/>
        <v>4987.839449541284</v>
      </c>
      <c r="Z1372" s="102">
        <f>Coverages!$C$10*G1372</f>
        <v>326250000</v>
      </c>
      <c r="AA1372" s="103">
        <f>Coverages!$C$12*G1372</f>
        <v>43500000</v>
      </c>
      <c r="AB1372" s="103">
        <f>Coverages!$C$14*G1372</f>
        <v>217500000</v>
      </c>
      <c r="AC1372" s="103">
        <f>Coverages!$C$16*G1372</f>
        <v>4350000</v>
      </c>
      <c r="AD1372" s="92">
        <f>Coverages!$C$18*G1372</f>
        <v>4350000</v>
      </c>
      <c r="AE1372" s="106">
        <f t="shared" si="657"/>
        <v>3.310344827586207E-2</v>
      </c>
      <c r="AF1372" s="107">
        <f t="shared" si="640"/>
        <v>0.37724137931034485</v>
      </c>
      <c r="AG1372" s="107">
        <f t="shared" si="641"/>
        <v>1.4096551724137931</v>
      </c>
      <c r="AH1372" s="107">
        <f t="shared" si="642"/>
        <v>0.61379310344827587</v>
      </c>
      <c r="AI1372" s="108">
        <f t="shared" si="643"/>
        <v>0.1503448275862069</v>
      </c>
      <c r="AJ1372" s="106">
        <f t="shared" si="664"/>
        <v>4.4050534610447181E-2</v>
      </c>
      <c r="AK1372" s="107">
        <f t="shared" si="658"/>
        <v>0.40689935166330127</v>
      </c>
      <c r="AL1372" s="107">
        <f t="shared" si="659"/>
        <v>1.4561535270956267</v>
      </c>
      <c r="AM1372" s="107">
        <f t="shared" si="660"/>
        <v>0.64358464213973421</v>
      </c>
      <c r="AN1372" s="108">
        <f t="shared" si="661"/>
        <v>0.17221426033366799</v>
      </c>
      <c r="AO1372" s="102">
        <f t="shared" si="662"/>
        <v>489.76965517241382</v>
      </c>
      <c r="AP1372" s="103">
        <f t="shared" si="644"/>
        <v>725.99448275862073</v>
      </c>
      <c r="AQ1372" s="103">
        <f t="shared" si="645"/>
        <v>1766.6655172413793</v>
      </c>
      <c r="AR1372" s="103">
        <f t="shared" si="646"/>
        <v>1084.655172413793</v>
      </c>
      <c r="AS1372" s="92">
        <f t="shared" si="647"/>
        <v>749.89586206896547</v>
      </c>
      <c r="AT1372" s="102">
        <f t="shared" si="663"/>
        <v>491.31724864191102</v>
      </c>
      <c r="AU1372" s="103">
        <f t="shared" si="648"/>
        <v>728.28850875337685</v>
      </c>
      <c r="AV1372" s="103">
        <f t="shared" si="649"/>
        <v>1772.2478966076676</v>
      </c>
      <c r="AW1372" s="103">
        <f t="shared" si="650"/>
        <v>1088.082508598786</v>
      </c>
      <c r="AX1372" s="92">
        <f t="shared" si="651"/>
        <v>752.26541258456928</v>
      </c>
    </row>
    <row r="1373" spans="1:50" x14ac:dyDescent="0.2">
      <c r="A1373" s="85" t="str">
        <f t="shared" si="652"/>
        <v>2011_3</v>
      </c>
      <c r="B1373" s="59">
        <v>2011</v>
      </c>
      <c r="C1373" s="59">
        <v>3</v>
      </c>
      <c r="D1373" s="83" t="str">
        <f t="shared" si="653"/>
        <v>MSA_Commercial</v>
      </c>
      <c r="E1373" s="70" t="s">
        <v>26</v>
      </c>
      <c r="F1373" s="71" t="s">
        <v>41</v>
      </c>
      <c r="G1373" s="88">
        <f t="shared" si="654"/>
        <v>1115.75</v>
      </c>
      <c r="H1373" s="72">
        <v>4463</v>
      </c>
      <c r="I1373" s="88">
        <f t="shared" si="655"/>
        <v>458573250</v>
      </c>
      <c r="J1373" s="92">
        <f t="shared" si="656"/>
        <v>1834293000</v>
      </c>
      <c r="K1373" s="67">
        <v>71</v>
      </c>
      <c r="L1373" s="68">
        <v>561</v>
      </c>
      <c r="M1373" s="68">
        <v>733</v>
      </c>
      <c r="N1373" s="68">
        <v>979</v>
      </c>
      <c r="O1373" s="69">
        <v>179</v>
      </c>
      <c r="P1373" s="67">
        <v>1468259</v>
      </c>
      <c r="Q1373" s="68">
        <v>1722016</v>
      </c>
      <c r="R1373" s="68">
        <v>822108</v>
      </c>
      <c r="S1373" s="68">
        <v>2831427</v>
      </c>
      <c r="T1373" s="69">
        <v>673565</v>
      </c>
      <c r="U1373" s="102">
        <f t="shared" si="635"/>
        <v>20679.704225352114</v>
      </c>
      <c r="V1373" s="103">
        <f t="shared" si="636"/>
        <v>3069.5472370766488</v>
      </c>
      <c r="W1373" s="103">
        <f t="shared" si="637"/>
        <v>1121.5661664392906</v>
      </c>
      <c r="X1373" s="103">
        <f t="shared" si="638"/>
        <v>2892.1624106230847</v>
      </c>
      <c r="Y1373" s="92">
        <f t="shared" si="639"/>
        <v>3762.9329608938547</v>
      </c>
      <c r="Z1373" s="102">
        <f>Coverages!$C$10*G1373</f>
        <v>251043750</v>
      </c>
      <c r="AA1373" s="103">
        <f>Coverages!$C$12*G1373</f>
        <v>33472500</v>
      </c>
      <c r="AB1373" s="103">
        <f>Coverages!$C$14*G1373</f>
        <v>167362500</v>
      </c>
      <c r="AC1373" s="103">
        <f>Coverages!$C$16*G1373</f>
        <v>3347250</v>
      </c>
      <c r="AD1373" s="92">
        <f>Coverages!$C$18*G1373</f>
        <v>3347250</v>
      </c>
      <c r="AE1373" s="106">
        <f t="shared" si="657"/>
        <v>6.3634326686085596E-2</v>
      </c>
      <c r="AF1373" s="107">
        <f t="shared" si="640"/>
        <v>0.50280080663231008</v>
      </c>
      <c r="AG1373" s="107">
        <f t="shared" si="641"/>
        <v>0.65695720367465826</v>
      </c>
      <c r="AH1373" s="107">
        <f t="shared" si="642"/>
        <v>0.87743670177010979</v>
      </c>
      <c r="AI1373" s="108">
        <f t="shared" si="643"/>
        <v>0.16043020389872284</v>
      </c>
      <c r="AJ1373" s="106">
        <f t="shared" si="664"/>
        <v>8.0661436698600417E-2</v>
      </c>
      <c r="AK1373" s="107">
        <f t="shared" si="658"/>
        <v>0.53767752897050036</v>
      </c>
      <c r="AL1373" s="107">
        <f t="shared" si="659"/>
        <v>0.69007147209195174</v>
      </c>
      <c r="AM1373" s="107">
        <f t="shared" si="660"/>
        <v>0.90031167482452845</v>
      </c>
      <c r="AN1373" s="108">
        <f t="shared" si="661"/>
        <v>0.18603043843592357</v>
      </c>
      <c r="AO1373" s="102">
        <f t="shared" si="662"/>
        <v>1315.939054447681</v>
      </c>
      <c r="AP1373" s="103">
        <f t="shared" si="644"/>
        <v>1543.3708267981178</v>
      </c>
      <c r="AQ1373" s="103">
        <f t="shared" si="645"/>
        <v>736.82097244006275</v>
      </c>
      <c r="AR1373" s="103">
        <f t="shared" si="646"/>
        <v>2537.6894465606097</v>
      </c>
      <c r="AS1373" s="92">
        <f t="shared" si="647"/>
        <v>603.68810217342593</v>
      </c>
      <c r="AT1373" s="102">
        <f t="shared" si="663"/>
        <v>1320.0972105633402</v>
      </c>
      <c r="AU1373" s="103">
        <f t="shared" si="648"/>
        <v>1548.2476307963657</v>
      </c>
      <c r="AV1373" s="103">
        <f t="shared" si="649"/>
        <v>739.14920840383513</v>
      </c>
      <c r="AW1373" s="103">
        <f t="shared" si="650"/>
        <v>2545.708137742542</v>
      </c>
      <c r="AX1373" s="92">
        <f t="shared" si="651"/>
        <v>605.5956596439022</v>
      </c>
    </row>
    <row r="1374" spans="1:50" x14ac:dyDescent="0.2">
      <c r="A1374" s="85" t="str">
        <f t="shared" si="652"/>
        <v>2011_3</v>
      </c>
      <c r="B1374" s="59">
        <v>2011</v>
      </c>
      <c r="C1374" s="59">
        <v>3</v>
      </c>
      <c r="D1374" s="83" t="str">
        <f t="shared" si="653"/>
        <v>LYA_Commercial</v>
      </c>
      <c r="E1374" s="70" t="s">
        <v>27</v>
      </c>
      <c r="F1374" s="71" t="s">
        <v>41</v>
      </c>
      <c r="G1374" s="88">
        <f t="shared" si="654"/>
        <v>320.75</v>
      </c>
      <c r="H1374" s="72">
        <v>1283</v>
      </c>
      <c r="I1374" s="88">
        <f t="shared" si="655"/>
        <v>131828250</v>
      </c>
      <c r="J1374" s="92">
        <f t="shared" si="656"/>
        <v>527313000</v>
      </c>
      <c r="K1374" s="67">
        <v>41</v>
      </c>
      <c r="L1374" s="68">
        <v>159</v>
      </c>
      <c r="M1374" s="68">
        <v>229</v>
      </c>
      <c r="N1374" s="68">
        <v>205</v>
      </c>
      <c r="O1374" s="69">
        <v>46</v>
      </c>
      <c r="P1374" s="67">
        <v>817097</v>
      </c>
      <c r="Q1374" s="68">
        <v>471365</v>
      </c>
      <c r="R1374" s="68">
        <v>198636</v>
      </c>
      <c r="S1374" s="68">
        <v>663753</v>
      </c>
      <c r="T1374" s="69">
        <v>372751</v>
      </c>
      <c r="U1374" s="102">
        <f t="shared" si="635"/>
        <v>19929.195121951219</v>
      </c>
      <c r="V1374" s="103">
        <f t="shared" si="636"/>
        <v>2964.5597484276727</v>
      </c>
      <c r="W1374" s="103">
        <f t="shared" si="637"/>
        <v>867.4061135371179</v>
      </c>
      <c r="X1374" s="103">
        <f t="shared" si="638"/>
        <v>3237.8195121951221</v>
      </c>
      <c r="Y1374" s="92">
        <f t="shared" si="639"/>
        <v>8103.282608695652</v>
      </c>
      <c r="Z1374" s="102">
        <f>Coverages!$C$10*G1374</f>
        <v>72168750</v>
      </c>
      <c r="AA1374" s="103">
        <f>Coverages!$C$12*G1374</f>
        <v>9622500</v>
      </c>
      <c r="AB1374" s="103">
        <f>Coverages!$C$14*G1374</f>
        <v>48112500</v>
      </c>
      <c r="AC1374" s="103">
        <f>Coverages!$C$16*G1374</f>
        <v>962250</v>
      </c>
      <c r="AD1374" s="92">
        <f>Coverages!$C$18*G1374</f>
        <v>962250</v>
      </c>
      <c r="AE1374" s="106">
        <f t="shared" si="657"/>
        <v>0.12782540919719407</v>
      </c>
      <c r="AF1374" s="107">
        <f t="shared" si="640"/>
        <v>0.49571317225253314</v>
      </c>
      <c r="AG1374" s="107">
        <f t="shared" si="641"/>
        <v>0.71395167575993768</v>
      </c>
      <c r="AH1374" s="107">
        <f t="shared" si="642"/>
        <v>0.63912704598597037</v>
      </c>
      <c r="AI1374" s="108">
        <f t="shared" si="643"/>
        <v>0.14341387373343725</v>
      </c>
      <c r="AJ1374" s="106">
        <f t="shared" si="664"/>
        <v>0.17126471731812559</v>
      </c>
      <c r="AK1374" s="107">
        <f t="shared" si="658"/>
        <v>0.56076007621670609</v>
      </c>
      <c r="AL1374" s="107">
        <f t="shared" si="659"/>
        <v>0.77274482194078775</v>
      </c>
      <c r="AM1374" s="107">
        <f t="shared" si="660"/>
        <v>0.70160738161925218</v>
      </c>
      <c r="AN1374" s="108">
        <f t="shared" si="661"/>
        <v>0.18901270272598156</v>
      </c>
      <c r="AO1374" s="102">
        <f t="shared" si="662"/>
        <v>2547.4575214341389</v>
      </c>
      <c r="AP1374" s="103">
        <f t="shared" si="644"/>
        <v>1469.5713172252533</v>
      </c>
      <c r="AQ1374" s="103">
        <f t="shared" si="645"/>
        <v>619.28604832424003</v>
      </c>
      <c r="AR1374" s="103">
        <f t="shared" si="646"/>
        <v>2069.3780202650037</v>
      </c>
      <c r="AS1374" s="92">
        <f t="shared" si="647"/>
        <v>1162.1231488698363</v>
      </c>
      <c r="AT1374" s="102">
        <f t="shared" si="663"/>
        <v>2555.5070781642412</v>
      </c>
      <c r="AU1374" s="103">
        <f t="shared" si="648"/>
        <v>1474.2149266230172</v>
      </c>
      <c r="AV1374" s="103">
        <f t="shared" si="649"/>
        <v>621.24289280003734</v>
      </c>
      <c r="AW1374" s="103">
        <f t="shared" si="650"/>
        <v>2075.9169225352061</v>
      </c>
      <c r="AX1374" s="92">
        <f t="shared" si="651"/>
        <v>1165.7952714216292</v>
      </c>
    </row>
    <row r="1375" spans="1:50" x14ac:dyDescent="0.2">
      <c r="A1375" s="85" t="str">
        <f t="shared" si="652"/>
        <v>2011_3</v>
      </c>
      <c r="B1375" s="59">
        <v>2011</v>
      </c>
      <c r="C1375" s="59">
        <v>3</v>
      </c>
      <c r="D1375" s="83" t="str">
        <f t="shared" si="653"/>
        <v>MMA_Commercial</v>
      </c>
      <c r="E1375" s="70" t="s">
        <v>28</v>
      </c>
      <c r="F1375" s="71" t="s">
        <v>41</v>
      </c>
      <c r="G1375" s="88">
        <f t="shared" si="654"/>
        <v>1552.75</v>
      </c>
      <c r="H1375" s="72">
        <v>6211</v>
      </c>
      <c r="I1375" s="88">
        <f t="shared" si="655"/>
        <v>638180250</v>
      </c>
      <c r="J1375" s="92">
        <f t="shared" si="656"/>
        <v>2552721000</v>
      </c>
      <c r="K1375" s="67">
        <v>192</v>
      </c>
      <c r="L1375" s="68">
        <v>749</v>
      </c>
      <c r="M1375" s="68">
        <v>1456</v>
      </c>
      <c r="N1375" s="68">
        <v>1122</v>
      </c>
      <c r="O1375" s="69">
        <v>251</v>
      </c>
      <c r="P1375" s="67">
        <v>2553425</v>
      </c>
      <c r="Q1375" s="68">
        <v>2349084</v>
      </c>
      <c r="R1375" s="68">
        <v>1468312</v>
      </c>
      <c r="S1375" s="68">
        <v>3518020</v>
      </c>
      <c r="T1375" s="69">
        <v>2504982</v>
      </c>
      <c r="U1375" s="102">
        <f t="shared" si="635"/>
        <v>13299.088541666666</v>
      </c>
      <c r="V1375" s="103">
        <f t="shared" si="636"/>
        <v>3136.293724966622</v>
      </c>
      <c r="W1375" s="103">
        <f t="shared" si="637"/>
        <v>1008.4560439560439</v>
      </c>
      <c r="X1375" s="103">
        <f t="shared" si="638"/>
        <v>3135.4901960784314</v>
      </c>
      <c r="Y1375" s="92">
        <f t="shared" si="639"/>
        <v>9980.0079681274892</v>
      </c>
      <c r="Z1375" s="102">
        <f>Coverages!$C$10*G1375</f>
        <v>349368750</v>
      </c>
      <c r="AA1375" s="103">
        <f>Coverages!$C$12*G1375</f>
        <v>46582500</v>
      </c>
      <c r="AB1375" s="103">
        <f>Coverages!$C$14*G1375</f>
        <v>232912500</v>
      </c>
      <c r="AC1375" s="103">
        <f>Coverages!$C$16*G1375</f>
        <v>4658250</v>
      </c>
      <c r="AD1375" s="92">
        <f>Coverages!$C$18*G1375</f>
        <v>4658250</v>
      </c>
      <c r="AE1375" s="106">
        <f t="shared" si="657"/>
        <v>0.12365158589599098</v>
      </c>
      <c r="AF1375" s="107">
        <f t="shared" si="640"/>
        <v>0.48236998872967318</v>
      </c>
      <c r="AG1375" s="107">
        <f t="shared" si="641"/>
        <v>0.93769119304459825</v>
      </c>
      <c r="AH1375" s="107">
        <f t="shared" si="642"/>
        <v>0.72258895507969734</v>
      </c>
      <c r="AI1375" s="108">
        <f t="shared" si="643"/>
        <v>0.16164868781194655</v>
      </c>
      <c r="AJ1375" s="106">
        <f t="shared" si="664"/>
        <v>0.14311609252306889</v>
      </c>
      <c r="AK1375" s="107">
        <f t="shared" si="658"/>
        <v>0.51191641886452799</v>
      </c>
      <c r="AL1375" s="107">
        <f t="shared" si="659"/>
        <v>0.95198374529204088</v>
      </c>
      <c r="AM1375" s="107">
        <f t="shared" si="660"/>
        <v>0.74906253575747728</v>
      </c>
      <c r="AN1375" s="108">
        <f t="shared" si="661"/>
        <v>0.18341597303890403</v>
      </c>
      <c r="AO1375" s="102">
        <f t="shared" si="662"/>
        <v>1644.4533891482854</v>
      </c>
      <c r="AP1375" s="103">
        <f t="shared" si="644"/>
        <v>1512.8539687650941</v>
      </c>
      <c r="AQ1375" s="103">
        <f t="shared" si="645"/>
        <v>945.62035099017874</v>
      </c>
      <c r="AR1375" s="103">
        <f t="shared" si="646"/>
        <v>2265.6705844469489</v>
      </c>
      <c r="AS1375" s="92">
        <f t="shared" si="647"/>
        <v>1613.2551924005795</v>
      </c>
      <c r="AT1375" s="102">
        <f t="shared" si="663"/>
        <v>1649.6495978130351</v>
      </c>
      <c r="AU1375" s="103">
        <f t="shared" si="648"/>
        <v>1517.6343443919582</v>
      </c>
      <c r="AV1375" s="103">
        <f t="shared" si="649"/>
        <v>948.60835946387817</v>
      </c>
      <c r="AW1375" s="103">
        <f t="shared" si="650"/>
        <v>2272.8297397018569</v>
      </c>
      <c r="AX1375" s="92">
        <f t="shared" si="651"/>
        <v>1618.3528197730077</v>
      </c>
    </row>
    <row r="1376" spans="1:50" x14ac:dyDescent="0.2">
      <c r="A1376" s="85" t="str">
        <f t="shared" si="652"/>
        <v>2011_3</v>
      </c>
      <c r="B1376" s="59">
        <v>2011</v>
      </c>
      <c r="C1376" s="59">
        <v>3</v>
      </c>
      <c r="D1376" s="83" t="str">
        <f t="shared" si="653"/>
        <v>LYH_Commercial</v>
      </c>
      <c r="E1376" s="70" t="s">
        <v>29</v>
      </c>
      <c r="F1376" s="71" t="s">
        <v>41</v>
      </c>
      <c r="G1376" s="88">
        <f t="shared" si="654"/>
        <v>215.5</v>
      </c>
      <c r="H1376" s="72">
        <v>862</v>
      </c>
      <c r="I1376" s="88">
        <f t="shared" si="655"/>
        <v>88570500</v>
      </c>
      <c r="J1376" s="92">
        <f t="shared" si="656"/>
        <v>354282000</v>
      </c>
      <c r="K1376" s="67">
        <v>30</v>
      </c>
      <c r="L1376" s="68">
        <v>107</v>
      </c>
      <c r="M1376" s="68">
        <v>94</v>
      </c>
      <c r="N1376" s="68">
        <v>161</v>
      </c>
      <c r="O1376" s="69">
        <v>48</v>
      </c>
      <c r="P1376" s="67">
        <v>500573</v>
      </c>
      <c r="Q1376" s="68">
        <v>335936</v>
      </c>
      <c r="R1376" s="68">
        <v>100159</v>
      </c>
      <c r="S1376" s="68">
        <v>432974</v>
      </c>
      <c r="T1376" s="69">
        <v>376524</v>
      </c>
      <c r="U1376" s="102">
        <f t="shared" si="635"/>
        <v>16685.766666666666</v>
      </c>
      <c r="V1376" s="103">
        <f t="shared" si="636"/>
        <v>3139.5887850467288</v>
      </c>
      <c r="W1376" s="103">
        <f t="shared" si="637"/>
        <v>1065.5212765957447</v>
      </c>
      <c r="X1376" s="103">
        <f t="shared" si="638"/>
        <v>2689.2795031055903</v>
      </c>
      <c r="Y1376" s="92">
        <f t="shared" si="639"/>
        <v>7844.25</v>
      </c>
      <c r="Z1376" s="102">
        <f>Coverages!$C$10*G1376</f>
        <v>48487500</v>
      </c>
      <c r="AA1376" s="103">
        <f>Coverages!$C$12*G1376</f>
        <v>6465000</v>
      </c>
      <c r="AB1376" s="103">
        <f>Coverages!$C$14*G1376</f>
        <v>32325000</v>
      </c>
      <c r="AC1376" s="103">
        <f>Coverages!$C$16*G1376</f>
        <v>646500</v>
      </c>
      <c r="AD1376" s="92">
        <f>Coverages!$C$18*G1376</f>
        <v>646500</v>
      </c>
      <c r="AE1376" s="106">
        <f t="shared" si="657"/>
        <v>0.13921113689095127</v>
      </c>
      <c r="AF1376" s="107">
        <f t="shared" si="640"/>
        <v>0.49651972157772623</v>
      </c>
      <c r="AG1376" s="107">
        <f t="shared" si="641"/>
        <v>0.43619489559164731</v>
      </c>
      <c r="AH1376" s="107">
        <f t="shared" si="642"/>
        <v>0.74709976798143851</v>
      </c>
      <c r="AI1376" s="108">
        <f t="shared" si="643"/>
        <v>0.22273781902552203</v>
      </c>
      <c r="AJ1376" s="106">
        <f t="shared" si="664"/>
        <v>0.19415479785366083</v>
      </c>
      <c r="AK1376" s="107">
        <f t="shared" si="658"/>
        <v>0.57587791401468991</v>
      </c>
      <c r="AL1376" s="107">
        <f t="shared" si="659"/>
        <v>0.51490619373607782</v>
      </c>
      <c r="AM1376" s="107">
        <f t="shared" si="660"/>
        <v>0.81609136505032065</v>
      </c>
      <c r="AN1376" s="108">
        <f t="shared" si="661"/>
        <v>0.28877872670391985</v>
      </c>
      <c r="AO1376" s="102">
        <f t="shared" si="662"/>
        <v>2322.844547563805</v>
      </c>
      <c r="AP1376" s="103">
        <f t="shared" si="644"/>
        <v>1558.8677494199535</v>
      </c>
      <c r="AQ1376" s="103">
        <f t="shared" si="645"/>
        <v>464.77494199535965</v>
      </c>
      <c r="AR1376" s="103">
        <f t="shared" si="646"/>
        <v>2009.1600928074247</v>
      </c>
      <c r="AS1376" s="92">
        <f t="shared" si="647"/>
        <v>1747.2111368909514</v>
      </c>
      <c r="AT1376" s="102">
        <f t="shared" si="663"/>
        <v>2330.1843633619101</v>
      </c>
      <c r="AU1376" s="103">
        <f t="shared" si="648"/>
        <v>1563.7935212053917</v>
      </c>
      <c r="AV1376" s="103">
        <f t="shared" si="649"/>
        <v>466.24355618454365</v>
      </c>
      <c r="AW1376" s="103">
        <f t="shared" si="650"/>
        <v>2015.5087160958735</v>
      </c>
      <c r="AX1376" s="92">
        <f t="shared" si="651"/>
        <v>1752.7320435390641</v>
      </c>
    </row>
    <row r="1377" spans="1:50" x14ac:dyDescent="0.2">
      <c r="A1377" s="85" t="str">
        <f t="shared" si="652"/>
        <v>2011_3</v>
      </c>
      <c r="B1377" s="59">
        <v>2011</v>
      </c>
      <c r="C1377" s="59">
        <v>3</v>
      </c>
      <c r="D1377" s="83" t="str">
        <f t="shared" si="653"/>
        <v>SSA_Commercial</v>
      </c>
      <c r="E1377" s="70" t="s">
        <v>30</v>
      </c>
      <c r="F1377" s="71" t="s">
        <v>41</v>
      </c>
      <c r="G1377" s="88">
        <f t="shared" si="654"/>
        <v>359.75</v>
      </c>
      <c r="H1377" s="72">
        <v>1439</v>
      </c>
      <c r="I1377" s="88">
        <f t="shared" si="655"/>
        <v>147857250</v>
      </c>
      <c r="J1377" s="92">
        <f t="shared" si="656"/>
        <v>591429000</v>
      </c>
      <c r="K1377" s="67">
        <v>49</v>
      </c>
      <c r="L1377" s="68">
        <v>183</v>
      </c>
      <c r="M1377" s="68">
        <v>233</v>
      </c>
      <c r="N1377" s="68">
        <v>232</v>
      </c>
      <c r="O1377" s="69">
        <v>145</v>
      </c>
      <c r="P1377" s="67">
        <v>1125926</v>
      </c>
      <c r="Q1377" s="68">
        <v>329557</v>
      </c>
      <c r="R1377" s="68">
        <v>168411</v>
      </c>
      <c r="S1377" s="68">
        <v>737126</v>
      </c>
      <c r="T1377" s="69">
        <v>889298</v>
      </c>
      <c r="U1377" s="102">
        <f t="shared" si="635"/>
        <v>22978.081632653062</v>
      </c>
      <c r="V1377" s="103">
        <f t="shared" si="636"/>
        <v>1800.8579234972678</v>
      </c>
      <c r="W1377" s="103">
        <f t="shared" si="637"/>
        <v>722.79399141630904</v>
      </c>
      <c r="X1377" s="103">
        <f t="shared" si="638"/>
        <v>3177.2672413793102</v>
      </c>
      <c r="Y1377" s="92">
        <f t="shared" si="639"/>
        <v>6133.0896551724136</v>
      </c>
      <c r="Z1377" s="102">
        <f>Coverages!$C$10*G1377</f>
        <v>80943750</v>
      </c>
      <c r="AA1377" s="103">
        <f>Coverages!$C$12*G1377</f>
        <v>10792500</v>
      </c>
      <c r="AB1377" s="103">
        <f>Coverages!$C$14*G1377</f>
        <v>53962500</v>
      </c>
      <c r="AC1377" s="103">
        <f>Coverages!$C$16*G1377</f>
        <v>1079250</v>
      </c>
      <c r="AD1377" s="92">
        <f>Coverages!$C$18*G1377</f>
        <v>1079250</v>
      </c>
      <c r="AE1377" s="106">
        <f t="shared" si="657"/>
        <v>0.13620569840166782</v>
      </c>
      <c r="AF1377" s="107">
        <f t="shared" si="640"/>
        <v>0.50868658790826959</v>
      </c>
      <c r="AG1377" s="107">
        <f t="shared" si="641"/>
        <v>0.64767199444058376</v>
      </c>
      <c r="AH1377" s="107">
        <f t="shared" si="642"/>
        <v>0.64489228630993745</v>
      </c>
      <c r="AI1377" s="108">
        <f t="shared" si="643"/>
        <v>0.40305767894371092</v>
      </c>
      <c r="AJ1377" s="106">
        <f t="shared" si="664"/>
        <v>0.17834218549572323</v>
      </c>
      <c r="AK1377" s="107">
        <f t="shared" si="658"/>
        <v>0.57009953985820372</v>
      </c>
      <c r="AL1377" s="107">
        <f t="shared" si="659"/>
        <v>0.70635423152045895</v>
      </c>
      <c r="AM1377" s="107">
        <f t="shared" si="660"/>
        <v>0.70367899744649831</v>
      </c>
      <c r="AN1377" s="108">
        <f t="shared" si="661"/>
        <v>0.46331437352322113</v>
      </c>
      <c r="AO1377" s="102">
        <f t="shared" si="662"/>
        <v>3129.7456567060458</v>
      </c>
      <c r="AP1377" s="103">
        <f t="shared" si="644"/>
        <v>916.07227241139685</v>
      </c>
      <c r="AQ1377" s="103">
        <f t="shared" si="645"/>
        <v>468.13342599027101</v>
      </c>
      <c r="AR1377" s="103">
        <f t="shared" si="646"/>
        <v>2048.9951355107714</v>
      </c>
      <c r="AS1377" s="92">
        <f t="shared" si="647"/>
        <v>2471.9888811674773</v>
      </c>
      <c r="AT1377" s="102">
        <f t="shared" si="663"/>
        <v>3139.6351504473441</v>
      </c>
      <c r="AU1377" s="103">
        <f t="shared" si="648"/>
        <v>918.96691370123392</v>
      </c>
      <c r="AV1377" s="103">
        <f t="shared" si="649"/>
        <v>469.6126524496172</v>
      </c>
      <c r="AW1377" s="103">
        <f t="shared" si="650"/>
        <v>2055.4696311379694</v>
      </c>
      <c r="AX1377" s="92">
        <f t="shared" si="651"/>
        <v>2479.7999691121108</v>
      </c>
    </row>
    <row r="1378" spans="1:50" x14ac:dyDescent="0.2">
      <c r="A1378" s="85" t="str">
        <f t="shared" si="652"/>
        <v>2011_3</v>
      </c>
      <c r="B1378" s="59">
        <v>2011</v>
      </c>
      <c r="C1378" s="59">
        <v>3</v>
      </c>
      <c r="D1378" s="83" t="str">
        <f t="shared" si="653"/>
        <v>MML_Commercial</v>
      </c>
      <c r="E1378" s="70" t="s">
        <v>31</v>
      </c>
      <c r="F1378" s="71" t="s">
        <v>41</v>
      </c>
      <c r="G1378" s="88">
        <f t="shared" si="654"/>
        <v>1265</v>
      </c>
      <c r="H1378" s="72">
        <v>5060</v>
      </c>
      <c r="I1378" s="88">
        <f t="shared" si="655"/>
        <v>519915000</v>
      </c>
      <c r="J1378" s="92">
        <f t="shared" si="656"/>
        <v>2079660000</v>
      </c>
      <c r="K1378" s="67">
        <v>131</v>
      </c>
      <c r="L1378" s="68">
        <v>544</v>
      </c>
      <c r="M1378" s="68">
        <v>1860</v>
      </c>
      <c r="N1378" s="68">
        <v>820</v>
      </c>
      <c r="O1378" s="69">
        <v>166</v>
      </c>
      <c r="P1378" s="67">
        <v>1825589</v>
      </c>
      <c r="Q1378" s="68">
        <v>1669442</v>
      </c>
      <c r="R1378" s="68">
        <v>943432</v>
      </c>
      <c r="S1378" s="68">
        <v>2595967</v>
      </c>
      <c r="T1378" s="69">
        <v>372140</v>
      </c>
      <c r="U1378" s="102">
        <f t="shared" si="635"/>
        <v>13935.79389312977</v>
      </c>
      <c r="V1378" s="103">
        <f t="shared" si="636"/>
        <v>3068.8272058823532</v>
      </c>
      <c r="W1378" s="103">
        <f t="shared" si="637"/>
        <v>507.22150537634411</v>
      </c>
      <c r="X1378" s="103">
        <f t="shared" si="638"/>
        <v>3165.8134146341463</v>
      </c>
      <c r="Y1378" s="92">
        <f t="shared" si="639"/>
        <v>2241.8072289156626</v>
      </c>
      <c r="Z1378" s="102">
        <f>Coverages!$C$10*G1378</f>
        <v>284625000</v>
      </c>
      <c r="AA1378" s="103">
        <f>Coverages!$C$12*G1378</f>
        <v>37950000</v>
      </c>
      <c r="AB1378" s="103">
        <f>Coverages!$C$14*G1378</f>
        <v>189750000</v>
      </c>
      <c r="AC1378" s="103">
        <f>Coverages!$C$16*G1378</f>
        <v>3795000</v>
      </c>
      <c r="AD1378" s="92">
        <f>Coverages!$C$18*G1378</f>
        <v>3795000</v>
      </c>
      <c r="AE1378" s="106">
        <f t="shared" si="657"/>
        <v>0.10355731225296443</v>
      </c>
      <c r="AF1378" s="107">
        <f t="shared" si="640"/>
        <v>0.43003952569169962</v>
      </c>
      <c r="AG1378" s="107">
        <f t="shared" si="641"/>
        <v>1.4703557312252964</v>
      </c>
      <c r="AH1378" s="107">
        <f t="shared" si="642"/>
        <v>0.64822134387351782</v>
      </c>
      <c r="AI1378" s="108">
        <f t="shared" si="643"/>
        <v>0.13122529644268774</v>
      </c>
      <c r="AJ1378" s="106">
        <f t="shared" si="664"/>
        <v>0.12351739364359167</v>
      </c>
      <c r="AK1378" s="107">
        <f t="shared" si="658"/>
        <v>0.46247253262941151</v>
      </c>
      <c r="AL1378" s="107">
        <f t="shared" si="659"/>
        <v>1.5248354789345846</v>
      </c>
      <c r="AM1378" s="107">
        <f t="shared" si="660"/>
        <v>0.67950424805455378</v>
      </c>
      <c r="AN1378" s="108">
        <f t="shared" si="661"/>
        <v>0.15334468017796948</v>
      </c>
      <c r="AO1378" s="102">
        <f t="shared" si="662"/>
        <v>1443.1533596837944</v>
      </c>
      <c r="AP1378" s="103">
        <f t="shared" si="644"/>
        <v>1319.7169960474309</v>
      </c>
      <c r="AQ1378" s="103">
        <f t="shared" si="645"/>
        <v>745.79604743083007</v>
      </c>
      <c r="AR1378" s="103">
        <f t="shared" si="646"/>
        <v>2052.1478260869567</v>
      </c>
      <c r="AS1378" s="92">
        <f t="shared" si="647"/>
        <v>294.18181818181819</v>
      </c>
      <c r="AT1378" s="102">
        <f t="shared" si="663"/>
        <v>1447.7134925775797</v>
      </c>
      <c r="AU1378" s="103">
        <f t="shared" si="648"/>
        <v>1323.8870898519326</v>
      </c>
      <c r="AV1378" s="103">
        <f t="shared" si="649"/>
        <v>748.1526431904723</v>
      </c>
      <c r="AW1378" s="103">
        <f t="shared" si="650"/>
        <v>2058.632283710157</v>
      </c>
      <c r="AX1378" s="92">
        <f t="shared" si="651"/>
        <v>295.11138549137866</v>
      </c>
    </row>
    <row r="1379" spans="1:50" x14ac:dyDescent="0.2">
      <c r="A1379" s="85" t="str">
        <f t="shared" si="652"/>
        <v>2011_3</v>
      </c>
      <c r="B1379" s="59">
        <v>2011</v>
      </c>
      <c r="C1379" s="59">
        <v>3</v>
      </c>
      <c r="D1379" s="83" t="str">
        <f t="shared" si="653"/>
        <v>LMH_Commercial</v>
      </c>
      <c r="E1379" s="70" t="s">
        <v>32</v>
      </c>
      <c r="F1379" s="71" t="s">
        <v>41</v>
      </c>
      <c r="G1379" s="88">
        <f t="shared" si="654"/>
        <v>1286</v>
      </c>
      <c r="H1379" s="72">
        <v>5144</v>
      </c>
      <c r="I1379" s="88">
        <f t="shared" si="655"/>
        <v>528546000</v>
      </c>
      <c r="J1379" s="92">
        <f t="shared" si="656"/>
        <v>2114184000</v>
      </c>
      <c r="K1379" s="67">
        <v>83</v>
      </c>
      <c r="L1379" s="68">
        <v>757</v>
      </c>
      <c r="M1379" s="68">
        <v>2049</v>
      </c>
      <c r="N1379" s="68">
        <v>1242</v>
      </c>
      <c r="O1379" s="69">
        <v>267</v>
      </c>
      <c r="P1379" s="67">
        <v>2900390</v>
      </c>
      <c r="Q1379" s="68">
        <v>2520702</v>
      </c>
      <c r="R1379" s="68">
        <v>1767814</v>
      </c>
      <c r="S1379" s="68">
        <v>4376506</v>
      </c>
      <c r="T1379" s="69">
        <v>2486495</v>
      </c>
      <c r="U1379" s="102">
        <f t="shared" si="635"/>
        <v>34944.457831325301</v>
      </c>
      <c r="V1379" s="103">
        <f t="shared" si="636"/>
        <v>3329.8573315719946</v>
      </c>
      <c r="W1379" s="103">
        <f t="shared" si="637"/>
        <v>862.7691556857003</v>
      </c>
      <c r="X1379" s="103">
        <f t="shared" si="638"/>
        <v>3523.7568438003223</v>
      </c>
      <c r="Y1379" s="92">
        <f t="shared" si="639"/>
        <v>9312.7153558052432</v>
      </c>
      <c r="Z1379" s="102">
        <f>Coverages!$C$10*G1379</f>
        <v>289350000</v>
      </c>
      <c r="AA1379" s="103">
        <f>Coverages!$C$12*G1379</f>
        <v>38580000</v>
      </c>
      <c r="AB1379" s="103">
        <f>Coverages!$C$14*G1379</f>
        <v>192900000</v>
      </c>
      <c r="AC1379" s="103">
        <f>Coverages!$C$16*G1379</f>
        <v>3858000</v>
      </c>
      <c r="AD1379" s="92">
        <f>Coverages!$C$18*G1379</f>
        <v>3858000</v>
      </c>
      <c r="AE1379" s="106">
        <f t="shared" si="657"/>
        <v>6.4541213063763606E-2</v>
      </c>
      <c r="AF1379" s="107">
        <f t="shared" si="640"/>
        <v>0.58864696734059097</v>
      </c>
      <c r="AG1379" s="107">
        <f t="shared" si="641"/>
        <v>1.5933125972006221</v>
      </c>
      <c r="AH1379" s="107">
        <f t="shared" si="642"/>
        <v>0.96578538102643852</v>
      </c>
      <c r="AI1379" s="108">
        <f t="shared" si="643"/>
        <v>0.20762052877138415</v>
      </c>
      <c r="AJ1379" s="106">
        <f t="shared" si="664"/>
        <v>8.0506117674487371E-2</v>
      </c>
      <c r="AK1379" s="107">
        <f t="shared" si="658"/>
        <v>0.62061899970418444</v>
      </c>
      <c r="AL1379" s="107">
        <f t="shared" si="659"/>
        <v>1.6564850466152368</v>
      </c>
      <c r="AM1379" s="107">
        <f t="shared" si="660"/>
        <v>0.97759624327483463</v>
      </c>
      <c r="AN1379" s="108">
        <f t="shared" si="661"/>
        <v>0.23397396135088455</v>
      </c>
      <c r="AO1379" s="102">
        <f t="shared" si="662"/>
        <v>2255.3576982892691</v>
      </c>
      <c r="AP1379" s="103">
        <f t="shared" si="644"/>
        <v>1960.1104199066874</v>
      </c>
      <c r="AQ1379" s="103">
        <f t="shared" si="645"/>
        <v>1374.660964230171</v>
      </c>
      <c r="AR1379" s="103">
        <f t="shared" si="646"/>
        <v>3403.1928460342147</v>
      </c>
      <c r="AS1379" s="92">
        <f t="shared" si="647"/>
        <v>1933.5108864696733</v>
      </c>
      <c r="AT1379" s="102">
        <f t="shared" si="663"/>
        <v>2262.484266479828</v>
      </c>
      <c r="AU1379" s="103">
        <f t="shared" si="648"/>
        <v>1966.3040541045291</v>
      </c>
      <c r="AV1379" s="103">
        <f t="shared" si="649"/>
        <v>1379.0046721519416</v>
      </c>
      <c r="AW1379" s="103">
        <f t="shared" si="650"/>
        <v>3413.9463889871931</v>
      </c>
      <c r="AX1379" s="92">
        <f t="shared" si="651"/>
        <v>1939.6204704128616</v>
      </c>
    </row>
    <row r="1380" spans="1:50" x14ac:dyDescent="0.2">
      <c r="A1380" s="85" t="str">
        <f t="shared" si="652"/>
        <v>2011_3</v>
      </c>
      <c r="B1380" s="59">
        <v>2011</v>
      </c>
      <c r="C1380" s="59">
        <v>3</v>
      </c>
      <c r="D1380" s="83" t="str">
        <f t="shared" si="653"/>
        <v>SSL_Commercial</v>
      </c>
      <c r="E1380" s="70" t="s">
        <v>33</v>
      </c>
      <c r="F1380" s="71" t="s">
        <v>41</v>
      </c>
      <c r="G1380" s="88">
        <f t="shared" si="654"/>
        <v>657.25</v>
      </c>
      <c r="H1380" s="72">
        <v>2629</v>
      </c>
      <c r="I1380" s="88">
        <f t="shared" si="655"/>
        <v>270129750</v>
      </c>
      <c r="J1380" s="92">
        <f t="shared" si="656"/>
        <v>1080519000</v>
      </c>
      <c r="K1380" s="67">
        <v>96</v>
      </c>
      <c r="L1380" s="68">
        <v>303</v>
      </c>
      <c r="M1380" s="68">
        <v>583</v>
      </c>
      <c r="N1380" s="68">
        <v>483</v>
      </c>
      <c r="O1380" s="69">
        <v>82</v>
      </c>
      <c r="P1380" s="67">
        <v>1138842</v>
      </c>
      <c r="Q1380" s="68">
        <v>892086</v>
      </c>
      <c r="R1380" s="68">
        <v>435978</v>
      </c>
      <c r="S1380" s="68">
        <v>1312690</v>
      </c>
      <c r="T1380" s="69">
        <v>202690</v>
      </c>
      <c r="U1380" s="102">
        <f t="shared" si="635"/>
        <v>11862.9375</v>
      </c>
      <c r="V1380" s="103">
        <f t="shared" si="636"/>
        <v>2944.1782178217823</v>
      </c>
      <c r="W1380" s="103">
        <f t="shared" si="637"/>
        <v>747.81818181818187</v>
      </c>
      <c r="X1380" s="103">
        <f t="shared" si="638"/>
        <v>2717.7846790890271</v>
      </c>
      <c r="Y1380" s="92">
        <f t="shared" si="639"/>
        <v>2471.8292682926831</v>
      </c>
      <c r="Z1380" s="102">
        <f>Coverages!$C$10*G1380</f>
        <v>147881250</v>
      </c>
      <c r="AA1380" s="103">
        <f>Coverages!$C$12*G1380</f>
        <v>19717500</v>
      </c>
      <c r="AB1380" s="103">
        <f>Coverages!$C$14*G1380</f>
        <v>98587500</v>
      </c>
      <c r="AC1380" s="103">
        <f>Coverages!$C$16*G1380</f>
        <v>1971750</v>
      </c>
      <c r="AD1380" s="92">
        <f>Coverages!$C$18*G1380</f>
        <v>1971750</v>
      </c>
      <c r="AE1380" s="106">
        <f t="shared" si="657"/>
        <v>0.14606314187904146</v>
      </c>
      <c r="AF1380" s="107">
        <f t="shared" si="640"/>
        <v>0.46101179155572464</v>
      </c>
      <c r="AG1380" s="107">
        <f t="shared" si="641"/>
        <v>0.88702928870292885</v>
      </c>
      <c r="AH1380" s="107">
        <f t="shared" si="642"/>
        <v>0.7348801825789274</v>
      </c>
      <c r="AI1380" s="108">
        <f t="shared" si="643"/>
        <v>0.12476226702168125</v>
      </c>
      <c r="AJ1380" s="106">
        <f t="shared" si="664"/>
        <v>0.17816083513622522</v>
      </c>
      <c r="AK1380" s="107">
        <f t="shared" si="658"/>
        <v>0.50631576275930334</v>
      </c>
      <c r="AL1380" s="107">
        <f t="shared" si="659"/>
        <v>0.91579946580002702</v>
      </c>
      <c r="AM1380" s="107">
        <f t="shared" si="660"/>
        <v>0.77499640103382383</v>
      </c>
      <c r="AN1380" s="108">
        <f t="shared" si="661"/>
        <v>0.15479502862455274</v>
      </c>
      <c r="AO1380" s="102">
        <f t="shared" si="662"/>
        <v>1732.7379231647014</v>
      </c>
      <c r="AP1380" s="103">
        <f t="shared" si="644"/>
        <v>1357.3008748573602</v>
      </c>
      <c r="AQ1380" s="103">
        <f t="shared" si="645"/>
        <v>663.3366298972993</v>
      </c>
      <c r="AR1380" s="103">
        <f t="shared" si="646"/>
        <v>1997.2461011791556</v>
      </c>
      <c r="AS1380" s="92">
        <f t="shared" si="647"/>
        <v>308.39102320273867</v>
      </c>
      <c r="AT1380" s="102">
        <f t="shared" si="663"/>
        <v>1738.2130967813598</v>
      </c>
      <c r="AU1380" s="103">
        <f t="shared" si="648"/>
        <v>1361.5897276841704</v>
      </c>
      <c r="AV1380" s="103">
        <f t="shared" si="649"/>
        <v>665.43266713779747</v>
      </c>
      <c r="AW1380" s="103">
        <f t="shared" si="650"/>
        <v>2003.5570781670531</v>
      </c>
      <c r="AX1380" s="92">
        <f t="shared" si="651"/>
        <v>309.36548931863575</v>
      </c>
    </row>
    <row r="1381" spans="1:50" x14ac:dyDescent="0.2">
      <c r="A1381" s="85" t="str">
        <f t="shared" si="652"/>
        <v>2011_3</v>
      </c>
      <c r="B1381" s="59">
        <v>2011</v>
      </c>
      <c r="C1381" s="59">
        <v>3</v>
      </c>
      <c r="D1381" s="83" t="str">
        <f t="shared" si="653"/>
        <v>SSH_Commercial</v>
      </c>
      <c r="E1381" s="70" t="s">
        <v>34</v>
      </c>
      <c r="F1381" s="71" t="s">
        <v>41</v>
      </c>
      <c r="G1381" s="88">
        <f t="shared" si="654"/>
        <v>554.5</v>
      </c>
      <c r="H1381" s="72">
        <v>2218</v>
      </c>
      <c r="I1381" s="88">
        <f t="shared" si="655"/>
        <v>227899500</v>
      </c>
      <c r="J1381" s="92">
        <f t="shared" si="656"/>
        <v>911598000</v>
      </c>
      <c r="K1381" s="67">
        <v>71</v>
      </c>
      <c r="L1381" s="68">
        <v>355</v>
      </c>
      <c r="M1381" s="68">
        <v>564</v>
      </c>
      <c r="N1381" s="68">
        <v>461</v>
      </c>
      <c r="O1381" s="69">
        <v>68</v>
      </c>
      <c r="P1381" s="67">
        <v>986842</v>
      </c>
      <c r="Q1381" s="68">
        <v>1347548</v>
      </c>
      <c r="R1381" s="68">
        <v>558282</v>
      </c>
      <c r="S1381" s="68">
        <v>1881303</v>
      </c>
      <c r="T1381" s="69">
        <v>241941</v>
      </c>
      <c r="U1381" s="102">
        <f t="shared" si="635"/>
        <v>13899.183098591549</v>
      </c>
      <c r="V1381" s="103">
        <f t="shared" si="636"/>
        <v>3795.9098591549296</v>
      </c>
      <c r="W1381" s="103">
        <f t="shared" si="637"/>
        <v>989.86170212765956</v>
      </c>
      <c r="X1381" s="103">
        <f t="shared" si="638"/>
        <v>4080.9175704989152</v>
      </c>
      <c r="Y1381" s="92">
        <f t="shared" si="639"/>
        <v>3557.955882352941</v>
      </c>
      <c r="Z1381" s="102">
        <f>Coverages!$C$10*G1381</f>
        <v>124762500</v>
      </c>
      <c r="AA1381" s="103">
        <f>Coverages!$C$12*G1381</f>
        <v>16635000</v>
      </c>
      <c r="AB1381" s="103">
        <f>Coverages!$C$14*G1381</f>
        <v>83175000</v>
      </c>
      <c r="AC1381" s="103">
        <f>Coverages!$C$16*G1381</f>
        <v>1663500</v>
      </c>
      <c r="AD1381" s="92">
        <f>Coverages!$C$18*G1381</f>
        <v>1663500</v>
      </c>
      <c r="AE1381" s="106">
        <f t="shared" si="657"/>
        <v>0.12804328223624886</v>
      </c>
      <c r="AF1381" s="107">
        <f t="shared" si="640"/>
        <v>0.64021641118124439</v>
      </c>
      <c r="AG1381" s="107">
        <f t="shared" si="641"/>
        <v>1.0171325518485121</v>
      </c>
      <c r="AH1381" s="107">
        <f t="shared" si="642"/>
        <v>0.83137962128043286</v>
      </c>
      <c r="AI1381" s="108">
        <f t="shared" si="643"/>
        <v>0.12263300270513977</v>
      </c>
      <c r="AJ1381" s="106">
        <f t="shared" si="664"/>
        <v>0.16110542591444577</v>
      </c>
      <c r="AK1381" s="107">
        <f t="shared" si="658"/>
        <v>0.68770499536948049</v>
      </c>
      <c r="AL1381" s="107">
        <f t="shared" si="659"/>
        <v>1.0301944096034004</v>
      </c>
      <c r="AM1381" s="107">
        <f t="shared" si="660"/>
        <v>0.86842720289385211</v>
      </c>
      <c r="AN1381" s="108">
        <f t="shared" si="661"/>
        <v>0.15508933745386488</v>
      </c>
      <c r="AO1381" s="102">
        <f t="shared" si="662"/>
        <v>1779.6970243462579</v>
      </c>
      <c r="AP1381" s="103">
        <f t="shared" si="644"/>
        <v>2430.2037871956718</v>
      </c>
      <c r="AQ1381" s="103">
        <f t="shared" si="645"/>
        <v>1006.8205590622182</v>
      </c>
      <c r="AR1381" s="103">
        <f t="shared" si="646"/>
        <v>3392.7917042380523</v>
      </c>
      <c r="AS1381" s="92">
        <f t="shared" si="647"/>
        <v>436.32281334535617</v>
      </c>
      <c r="AT1381" s="102">
        <f t="shared" si="663"/>
        <v>1785.3205811825676</v>
      </c>
      <c r="AU1381" s="103">
        <f t="shared" si="648"/>
        <v>2437.8828409526618</v>
      </c>
      <c r="AV1381" s="103">
        <f t="shared" si="649"/>
        <v>1010.0019503666911</v>
      </c>
      <c r="AW1381" s="103">
        <f t="shared" si="650"/>
        <v>3403.5123812530351</v>
      </c>
      <c r="AX1381" s="92">
        <f t="shared" si="651"/>
        <v>437.70152337647926</v>
      </c>
    </row>
    <row r="1382" spans="1:50" x14ac:dyDescent="0.2">
      <c r="A1382" s="85" t="str">
        <f t="shared" si="652"/>
        <v>2011_3</v>
      </c>
      <c r="B1382" s="59">
        <v>2011</v>
      </c>
      <c r="C1382" s="59">
        <v>3</v>
      </c>
      <c r="D1382" s="83" t="str">
        <f t="shared" si="653"/>
        <v>MMH_Commercial</v>
      </c>
      <c r="E1382" s="70" t="s">
        <v>35</v>
      </c>
      <c r="F1382" s="71" t="s">
        <v>41</v>
      </c>
      <c r="G1382" s="88">
        <f t="shared" si="654"/>
        <v>1092</v>
      </c>
      <c r="H1382" s="72">
        <v>4368</v>
      </c>
      <c r="I1382" s="88">
        <f t="shared" si="655"/>
        <v>448812000</v>
      </c>
      <c r="J1382" s="92">
        <f t="shared" si="656"/>
        <v>1795248000</v>
      </c>
      <c r="K1382" s="67">
        <v>193</v>
      </c>
      <c r="L1382" s="68">
        <v>694</v>
      </c>
      <c r="M1382" s="68">
        <v>859</v>
      </c>
      <c r="N1382" s="68">
        <v>959</v>
      </c>
      <c r="O1382" s="69">
        <v>235</v>
      </c>
      <c r="P1382" s="67">
        <v>2173935</v>
      </c>
      <c r="Q1382" s="68">
        <v>2075945</v>
      </c>
      <c r="R1382" s="68">
        <v>773587</v>
      </c>
      <c r="S1382" s="68">
        <v>2744614</v>
      </c>
      <c r="T1382" s="69">
        <v>693271</v>
      </c>
      <c r="U1382" s="102">
        <f t="shared" si="635"/>
        <v>11263.911917098445</v>
      </c>
      <c r="V1382" s="103">
        <f t="shared" si="636"/>
        <v>2991.2752161383287</v>
      </c>
      <c r="W1382" s="103">
        <f t="shared" si="637"/>
        <v>900.56693830034919</v>
      </c>
      <c r="X1382" s="103">
        <f t="shared" si="638"/>
        <v>2861.9541188738267</v>
      </c>
      <c r="Y1382" s="92">
        <f t="shared" si="639"/>
        <v>2950.0893617021275</v>
      </c>
      <c r="Z1382" s="102">
        <f>Coverages!$C$10*G1382</f>
        <v>245700000</v>
      </c>
      <c r="AA1382" s="103">
        <f>Coverages!$C$12*G1382</f>
        <v>32760000</v>
      </c>
      <c r="AB1382" s="103">
        <f>Coverages!$C$14*G1382</f>
        <v>163800000</v>
      </c>
      <c r="AC1382" s="103">
        <f>Coverages!$C$16*G1382</f>
        <v>3276000</v>
      </c>
      <c r="AD1382" s="92">
        <f>Coverages!$C$18*G1382</f>
        <v>3276000</v>
      </c>
      <c r="AE1382" s="106">
        <f t="shared" si="657"/>
        <v>0.17673992673992675</v>
      </c>
      <c r="AF1382" s="107">
        <f t="shared" si="640"/>
        <v>0.63553113553113549</v>
      </c>
      <c r="AG1382" s="107">
        <f t="shared" si="641"/>
        <v>0.78663003663003661</v>
      </c>
      <c r="AH1382" s="107">
        <f t="shared" si="642"/>
        <v>0.87820512820512819</v>
      </c>
      <c r="AI1382" s="108">
        <f t="shared" si="643"/>
        <v>0.21520146520146521</v>
      </c>
      <c r="AJ1382" s="106">
        <f t="shared" si="664"/>
        <v>0.20363547884791569</v>
      </c>
      <c r="AK1382" s="107">
        <f t="shared" si="658"/>
        <v>0.66946577462898049</v>
      </c>
      <c r="AL1382" s="107">
        <f t="shared" si="659"/>
        <v>0.81551664183269557</v>
      </c>
      <c r="AM1382" s="107">
        <f t="shared" si="660"/>
        <v>0.90126501057208264</v>
      </c>
      <c r="AN1382" s="108">
        <f t="shared" si="661"/>
        <v>0.24417799046380911</v>
      </c>
      <c r="AO1382" s="102">
        <f t="shared" si="662"/>
        <v>1990.782967032967</v>
      </c>
      <c r="AP1382" s="103">
        <f t="shared" si="644"/>
        <v>1901.0485347985348</v>
      </c>
      <c r="AQ1382" s="103">
        <f t="shared" si="645"/>
        <v>708.41300366300368</v>
      </c>
      <c r="AR1382" s="103">
        <f t="shared" si="646"/>
        <v>2513.3827838827838</v>
      </c>
      <c r="AS1382" s="92">
        <f t="shared" si="647"/>
        <v>634.86355311355317</v>
      </c>
      <c r="AT1382" s="102">
        <f t="shared" si="663"/>
        <v>1997.0735215547286</v>
      </c>
      <c r="AU1382" s="103">
        <f t="shared" si="648"/>
        <v>1907.0555429228248</v>
      </c>
      <c r="AV1382" s="103">
        <f t="shared" si="649"/>
        <v>710.65147500682303</v>
      </c>
      <c r="AW1382" s="103">
        <f t="shared" si="650"/>
        <v>2521.3246699135025</v>
      </c>
      <c r="AX1382" s="92">
        <f t="shared" si="651"/>
        <v>636.86962000325138</v>
      </c>
    </row>
    <row r="1383" spans="1:50" x14ac:dyDescent="0.2">
      <c r="A1383" s="85" t="str">
        <f t="shared" si="652"/>
        <v>2011_3</v>
      </c>
      <c r="B1383" s="59">
        <v>2011</v>
      </c>
      <c r="C1383" s="59">
        <v>3</v>
      </c>
      <c r="D1383" s="83" t="str">
        <f t="shared" si="653"/>
        <v>SYA_Commercial</v>
      </c>
      <c r="E1383" s="70" t="s">
        <v>36</v>
      </c>
      <c r="F1383" s="71" t="s">
        <v>41</v>
      </c>
      <c r="G1383" s="88">
        <f t="shared" si="654"/>
        <v>328.75</v>
      </c>
      <c r="H1383" s="72">
        <v>1315</v>
      </c>
      <c r="I1383" s="88">
        <f t="shared" si="655"/>
        <v>135116250</v>
      </c>
      <c r="J1383" s="92">
        <f t="shared" si="656"/>
        <v>540465000</v>
      </c>
      <c r="K1383" s="67">
        <v>60</v>
      </c>
      <c r="L1383" s="68">
        <v>217</v>
      </c>
      <c r="M1383" s="68">
        <v>380</v>
      </c>
      <c r="N1383" s="68">
        <v>367</v>
      </c>
      <c r="O1383" s="69">
        <v>27</v>
      </c>
      <c r="P1383" s="67">
        <v>1043825</v>
      </c>
      <c r="Q1383" s="68">
        <v>815482</v>
      </c>
      <c r="R1383" s="68">
        <v>298682</v>
      </c>
      <c r="S1383" s="68">
        <v>1129141</v>
      </c>
      <c r="T1383" s="69">
        <v>150722</v>
      </c>
      <c r="U1383" s="102">
        <f t="shared" si="635"/>
        <v>17397.083333333332</v>
      </c>
      <c r="V1383" s="103">
        <f t="shared" si="636"/>
        <v>3757.9815668202764</v>
      </c>
      <c r="W1383" s="103">
        <f t="shared" si="637"/>
        <v>786.00526315789477</v>
      </c>
      <c r="X1383" s="103">
        <f t="shared" si="638"/>
        <v>3076.6784741144415</v>
      </c>
      <c r="Y1383" s="92">
        <f t="shared" si="639"/>
        <v>5582.2962962962965</v>
      </c>
      <c r="Z1383" s="102">
        <f>Coverages!$C$10*G1383</f>
        <v>73968750</v>
      </c>
      <c r="AA1383" s="103">
        <f>Coverages!$C$12*G1383</f>
        <v>9862500</v>
      </c>
      <c r="AB1383" s="103">
        <f>Coverages!$C$14*G1383</f>
        <v>49312500</v>
      </c>
      <c r="AC1383" s="103">
        <f>Coverages!$C$16*G1383</f>
        <v>986250</v>
      </c>
      <c r="AD1383" s="92">
        <f>Coverages!$C$18*G1383</f>
        <v>986250</v>
      </c>
      <c r="AE1383" s="106">
        <f t="shared" si="657"/>
        <v>0.18250950570342206</v>
      </c>
      <c r="AF1383" s="107">
        <f t="shared" si="640"/>
        <v>0.66007604562737643</v>
      </c>
      <c r="AG1383" s="107">
        <f t="shared" si="641"/>
        <v>1.1558935361216729</v>
      </c>
      <c r="AH1383" s="107">
        <f t="shared" si="642"/>
        <v>1.1163498098859315</v>
      </c>
      <c r="AI1383" s="108">
        <f t="shared" si="643"/>
        <v>8.2129277566539927E-2</v>
      </c>
      <c r="AJ1383" s="106">
        <f t="shared" si="664"/>
        <v>0.23214669029267931</v>
      </c>
      <c r="AK1383" s="107">
        <f t="shared" si="658"/>
        <v>0.72094711222113195</v>
      </c>
      <c r="AL1383" s="107">
        <f t="shared" si="659"/>
        <v>1.2104436940120857</v>
      </c>
      <c r="AM1383" s="107">
        <f t="shared" si="660"/>
        <v>1.162663142241531</v>
      </c>
      <c r="AN1383" s="108">
        <f t="shared" si="661"/>
        <v>0.11741205785207121</v>
      </c>
      <c r="AO1383" s="102">
        <f t="shared" si="662"/>
        <v>3175.1330798479089</v>
      </c>
      <c r="AP1383" s="103">
        <f t="shared" si="644"/>
        <v>2480.5536121673003</v>
      </c>
      <c r="AQ1383" s="103">
        <f t="shared" si="645"/>
        <v>908.53840304182506</v>
      </c>
      <c r="AR1383" s="103">
        <f t="shared" si="646"/>
        <v>3434.6494296577948</v>
      </c>
      <c r="AS1383" s="92">
        <f t="shared" si="647"/>
        <v>458.4699619771863</v>
      </c>
      <c r="AT1383" s="102">
        <f t="shared" si="663"/>
        <v>3185.165990558613</v>
      </c>
      <c r="AU1383" s="103">
        <f t="shared" si="648"/>
        <v>2488.3917632866801</v>
      </c>
      <c r="AV1383" s="103">
        <f t="shared" si="649"/>
        <v>911.40923851414516</v>
      </c>
      <c r="AW1383" s="103">
        <f t="shared" si="650"/>
        <v>3445.5023703641345</v>
      </c>
      <c r="AX1383" s="92">
        <f t="shared" si="651"/>
        <v>459.9186534418846</v>
      </c>
    </row>
    <row r="1384" spans="1:50" x14ac:dyDescent="0.2">
      <c r="A1384" s="85" t="str">
        <f t="shared" si="652"/>
        <v>2011_3</v>
      </c>
      <c r="B1384" s="59">
        <v>2011</v>
      </c>
      <c r="C1384" s="59">
        <v>3</v>
      </c>
      <c r="D1384" s="83" t="str">
        <f t="shared" si="653"/>
        <v>LSH_Commercial</v>
      </c>
      <c r="E1384" s="70" t="s">
        <v>37</v>
      </c>
      <c r="F1384" s="71" t="s">
        <v>41</v>
      </c>
      <c r="G1384" s="88">
        <f t="shared" si="654"/>
        <v>502.75</v>
      </c>
      <c r="H1384" s="72">
        <v>2011</v>
      </c>
      <c r="I1384" s="88">
        <f t="shared" si="655"/>
        <v>206630250</v>
      </c>
      <c r="J1384" s="92">
        <f t="shared" si="656"/>
        <v>826521000</v>
      </c>
      <c r="K1384" s="67">
        <v>97</v>
      </c>
      <c r="L1384" s="68">
        <v>417</v>
      </c>
      <c r="M1384" s="68">
        <v>782</v>
      </c>
      <c r="N1384" s="68">
        <v>649</v>
      </c>
      <c r="O1384" s="69">
        <v>172</v>
      </c>
      <c r="P1384" s="67">
        <v>1811919</v>
      </c>
      <c r="Q1384" s="68">
        <v>1210757</v>
      </c>
      <c r="R1384" s="68">
        <v>811797</v>
      </c>
      <c r="S1384" s="68">
        <v>2108170</v>
      </c>
      <c r="T1384" s="69">
        <v>1065031</v>
      </c>
      <c r="U1384" s="102">
        <f t="shared" si="635"/>
        <v>18679.577319587628</v>
      </c>
      <c r="V1384" s="103">
        <f t="shared" si="636"/>
        <v>2903.4940047961632</v>
      </c>
      <c r="W1384" s="103">
        <f t="shared" si="637"/>
        <v>1038.1035805626598</v>
      </c>
      <c r="X1384" s="103">
        <f t="shared" si="638"/>
        <v>3248.3359013867489</v>
      </c>
      <c r="Y1384" s="92">
        <f t="shared" si="639"/>
        <v>6192.0406976744189</v>
      </c>
      <c r="Z1384" s="102">
        <f>Coverages!$C$10*G1384</f>
        <v>113118750</v>
      </c>
      <c r="AA1384" s="103">
        <f>Coverages!$C$12*G1384</f>
        <v>15082500</v>
      </c>
      <c r="AB1384" s="103">
        <f>Coverages!$C$14*G1384</f>
        <v>75412500</v>
      </c>
      <c r="AC1384" s="103">
        <f>Coverages!$C$16*G1384</f>
        <v>1508250</v>
      </c>
      <c r="AD1384" s="92">
        <f>Coverages!$C$18*G1384</f>
        <v>1508250</v>
      </c>
      <c r="AE1384" s="106">
        <f t="shared" si="657"/>
        <v>0.19293883639980108</v>
      </c>
      <c r="AF1384" s="107">
        <f t="shared" si="640"/>
        <v>0.82943809050223771</v>
      </c>
      <c r="AG1384" s="107">
        <f t="shared" si="641"/>
        <v>1.5554450522128294</v>
      </c>
      <c r="AH1384" s="107">
        <f t="shared" si="642"/>
        <v>1.2909000497265042</v>
      </c>
      <c r="AI1384" s="108">
        <f t="shared" si="643"/>
        <v>0.34211834908005967</v>
      </c>
      <c r="AJ1384" s="106">
        <f t="shared" si="664"/>
        <v>0.23394441398148869</v>
      </c>
      <c r="AK1384" s="107">
        <f t="shared" si="658"/>
        <v>0.86852334048408142</v>
      </c>
      <c r="AL1384" s="107">
        <f t="shared" si="659"/>
        <v>1.6520340744021185</v>
      </c>
      <c r="AM1384" s="107">
        <f t="shared" si="660"/>
        <v>1.3545793214513242</v>
      </c>
      <c r="AN1384" s="108">
        <f t="shared" si="661"/>
        <v>0.39141778521138992</v>
      </c>
      <c r="AO1384" s="102">
        <f t="shared" si="662"/>
        <v>3604.0159124813526</v>
      </c>
      <c r="AP1384" s="103">
        <f t="shared" si="644"/>
        <v>2408.2685231228243</v>
      </c>
      <c r="AQ1384" s="103">
        <f t="shared" si="645"/>
        <v>1614.7130780706116</v>
      </c>
      <c r="AR1384" s="103">
        <f t="shared" si="646"/>
        <v>4193.2769766285428</v>
      </c>
      <c r="AS1384" s="92">
        <f t="shared" si="647"/>
        <v>2118.4107409249132</v>
      </c>
      <c r="AT1384" s="102">
        <f t="shared" si="663"/>
        <v>3615.4040240787454</v>
      </c>
      <c r="AU1384" s="103">
        <f t="shared" si="648"/>
        <v>2415.8782649674235</v>
      </c>
      <c r="AV1384" s="103">
        <f t="shared" si="649"/>
        <v>1619.8153121276687</v>
      </c>
      <c r="AW1384" s="103">
        <f t="shared" si="650"/>
        <v>4206.5270585727558</v>
      </c>
      <c r="AX1384" s="92">
        <f t="shared" si="651"/>
        <v>2125.1045787193639</v>
      </c>
    </row>
    <row r="1385" spans="1:50" x14ac:dyDescent="0.2">
      <c r="A1385" s="85" t="str">
        <f t="shared" si="652"/>
        <v>2011_3</v>
      </c>
      <c r="B1385" s="59">
        <v>2011</v>
      </c>
      <c r="C1385" s="59">
        <v>3</v>
      </c>
      <c r="D1385" s="83" t="str">
        <f t="shared" si="653"/>
        <v>SYH_Commercial</v>
      </c>
      <c r="E1385" s="70" t="s">
        <v>38</v>
      </c>
      <c r="F1385" s="71" t="s">
        <v>41</v>
      </c>
      <c r="G1385" s="88">
        <f t="shared" si="654"/>
        <v>260.25</v>
      </c>
      <c r="H1385" s="72">
        <v>1041</v>
      </c>
      <c r="I1385" s="88">
        <f t="shared" si="655"/>
        <v>106962750</v>
      </c>
      <c r="J1385" s="92">
        <f t="shared" si="656"/>
        <v>427851000</v>
      </c>
      <c r="K1385" s="67">
        <v>49</v>
      </c>
      <c r="L1385" s="68">
        <v>215</v>
      </c>
      <c r="M1385" s="68">
        <v>178</v>
      </c>
      <c r="N1385" s="68">
        <v>400</v>
      </c>
      <c r="O1385" s="69">
        <v>10</v>
      </c>
      <c r="P1385" s="67">
        <v>487152</v>
      </c>
      <c r="Q1385" s="68">
        <v>535138</v>
      </c>
      <c r="R1385" s="68">
        <v>223750</v>
      </c>
      <c r="S1385" s="68">
        <v>967950</v>
      </c>
      <c r="T1385" s="69">
        <v>67605</v>
      </c>
      <c r="U1385" s="102">
        <f t="shared" si="635"/>
        <v>9941.8775510204086</v>
      </c>
      <c r="V1385" s="103">
        <f t="shared" si="636"/>
        <v>2489.013953488372</v>
      </c>
      <c r="W1385" s="103">
        <f t="shared" si="637"/>
        <v>1257.0224719101125</v>
      </c>
      <c r="X1385" s="103">
        <f t="shared" si="638"/>
        <v>2419.875</v>
      </c>
      <c r="Y1385" s="92">
        <f t="shared" si="639"/>
        <v>6760.5</v>
      </c>
      <c r="Z1385" s="102">
        <f>Coverages!$C$10*G1385</f>
        <v>58556250</v>
      </c>
      <c r="AA1385" s="103">
        <f>Coverages!$C$12*G1385</f>
        <v>7807500</v>
      </c>
      <c r="AB1385" s="103">
        <f>Coverages!$C$14*G1385</f>
        <v>39037500</v>
      </c>
      <c r="AC1385" s="103">
        <f>Coverages!$C$16*G1385</f>
        <v>780750</v>
      </c>
      <c r="AD1385" s="92">
        <f>Coverages!$C$18*G1385</f>
        <v>780750</v>
      </c>
      <c r="AE1385" s="106">
        <f t="shared" si="657"/>
        <v>0.18828049951969261</v>
      </c>
      <c r="AF1385" s="107">
        <f t="shared" si="640"/>
        <v>0.82612872238232471</v>
      </c>
      <c r="AG1385" s="107">
        <f t="shared" si="641"/>
        <v>0.68395773294908746</v>
      </c>
      <c r="AH1385" s="107">
        <f t="shared" si="642"/>
        <v>1.5369836695485111</v>
      </c>
      <c r="AI1385" s="108">
        <f t="shared" si="643"/>
        <v>3.8424591738712779E-2</v>
      </c>
      <c r="AJ1385" s="106">
        <f t="shared" si="664"/>
        <v>0.24474379375561994</v>
      </c>
      <c r="AK1385" s="107">
        <f t="shared" si="658"/>
        <v>0.8808679084506339</v>
      </c>
      <c r="AL1385" s="107">
        <f t="shared" si="659"/>
        <v>0.75110800371969744</v>
      </c>
      <c r="AM1385" s="107">
        <f t="shared" si="660"/>
        <v>1.6681963228739245</v>
      </c>
      <c r="AN1385" s="108">
        <f t="shared" si="661"/>
        <v>6.6186982124008087E-2</v>
      </c>
      <c r="AO1385" s="102">
        <f t="shared" si="662"/>
        <v>1871.8616714697407</v>
      </c>
      <c r="AP1385" s="103">
        <f t="shared" si="644"/>
        <v>2056.245917387128</v>
      </c>
      <c r="AQ1385" s="103">
        <f t="shared" si="645"/>
        <v>859.75024015369831</v>
      </c>
      <c r="AR1385" s="103">
        <f t="shared" si="646"/>
        <v>3719.3083573487033</v>
      </c>
      <c r="AS1385" s="92">
        <f t="shared" si="647"/>
        <v>259.76945244956772</v>
      </c>
      <c r="AT1385" s="102">
        <f t="shared" si="663"/>
        <v>1877.776453792359</v>
      </c>
      <c r="AU1385" s="103">
        <f t="shared" si="648"/>
        <v>2062.7433243208188</v>
      </c>
      <c r="AV1385" s="103">
        <f t="shared" si="649"/>
        <v>862.4669128650612</v>
      </c>
      <c r="AW1385" s="103">
        <f t="shared" si="650"/>
        <v>3731.0607745597144</v>
      </c>
      <c r="AX1385" s="92">
        <f t="shared" si="651"/>
        <v>260.59028220890485</v>
      </c>
    </row>
    <row r="1386" spans="1:50" x14ac:dyDescent="0.2">
      <c r="A1386" s="85" t="str">
        <f t="shared" si="652"/>
        <v>2011_3</v>
      </c>
      <c r="B1386" s="59">
        <v>2011</v>
      </c>
      <c r="C1386" s="59">
        <v>3</v>
      </c>
      <c r="D1386" s="83" t="str">
        <f t="shared" si="653"/>
        <v>MSH_Commercial</v>
      </c>
      <c r="E1386" s="70" t="s">
        <v>39</v>
      </c>
      <c r="F1386" s="71" t="s">
        <v>41</v>
      </c>
      <c r="G1386" s="88">
        <f t="shared" si="654"/>
        <v>1258.25</v>
      </c>
      <c r="H1386" s="72">
        <v>5033</v>
      </c>
      <c r="I1386" s="88">
        <f t="shared" si="655"/>
        <v>517140750</v>
      </c>
      <c r="J1386" s="92">
        <f t="shared" si="656"/>
        <v>2068563000</v>
      </c>
      <c r="K1386" s="67">
        <v>266</v>
      </c>
      <c r="L1386" s="68">
        <v>969</v>
      </c>
      <c r="M1386" s="68">
        <v>2383</v>
      </c>
      <c r="N1386" s="68">
        <v>1763</v>
      </c>
      <c r="O1386" s="69">
        <v>538</v>
      </c>
      <c r="P1386" s="67">
        <v>4260162</v>
      </c>
      <c r="Q1386" s="68">
        <v>2582443</v>
      </c>
      <c r="R1386" s="68">
        <v>1932799</v>
      </c>
      <c r="S1386" s="68">
        <v>5147009</v>
      </c>
      <c r="T1386" s="69">
        <v>2885615</v>
      </c>
      <c r="U1386" s="102">
        <f t="shared" si="635"/>
        <v>16015.646616541353</v>
      </c>
      <c r="V1386" s="103">
        <f t="shared" si="636"/>
        <v>2665.0598555211559</v>
      </c>
      <c r="W1386" s="103">
        <f t="shared" si="637"/>
        <v>811.07805287452788</v>
      </c>
      <c r="X1386" s="103">
        <f t="shared" si="638"/>
        <v>2919.4605785592739</v>
      </c>
      <c r="Y1386" s="92">
        <f t="shared" si="639"/>
        <v>5363.596654275093</v>
      </c>
      <c r="Z1386" s="102">
        <f>Coverages!$C$10*G1386</f>
        <v>283106250</v>
      </c>
      <c r="AA1386" s="103">
        <f>Coverages!$C$12*G1386</f>
        <v>37747500</v>
      </c>
      <c r="AB1386" s="103">
        <f>Coverages!$C$14*G1386</f>
        <v>188737500</v>
      </c>
      <c r="AC1386" s="103">
        <f>Coverages!$C$16*G1386</f>
        <v>3774750</v>
      </c>
      <c r="AD1386" s="92">
        <f>Coverages!$C$18*G1386</f>
        <v>3774750</v>
      </c>
      <c r="AE1386" s="106">
        <f t="shared" si="657"/>
        <v>0.21140472878998609</v>
      </c>
      <c r="AF1386" s="107">
        <f t="shared" si="640"/>
        <v>0.77011722630637791</v>
      </c>
      <c r="AG1386" s="107">
        <f t="shared" si="641"/>
        <v>1.8939002582952513</v>
      </c>
      <c r="AH1386" s="107">
        <f t="shared" si="642"/>
        <v>1.4011523941982913</v>
      </c>
      <c r="AI1386" s="108">
        <f t="shared" si="643"/>
        <v>0.42757798529703955</v>
      </c>
      <c r="AJ1386" s="106">
        <f t="shared" si="664"/>
        <v>0.23822461213514645</v>
      </c>
      <c r="AK1386" s="107">
        <f t="shared" si="658"/>
        <v>0.79775506544473207</v>
      </c>
      <c r="AL1386" s="107">
        <f t="shared" si="659"/>
        <v>1.9793666825879099</v>
      </c>
      <c r="AM1386" s="107">
        <f t="shared" si="660"/>
        <v>1.450398266248724</v>
      </c>
      <c r="AN1386" s="108">
        <f t="shared" si="661"/>
        <v>0.4600746121606818</v>
      </c>
      <c r="AO1386" s="102">
        <f t="shared" si="662"/>
        <v>3385.7834293661831</v>
      </c>
      <c r="AP1386" s="103">
        <f t="shared" si="644"/>
        <v>2052.4085038744288</v>
      </c>
      <c r="AQ1386" s="103">
        <f t="shared" si="645"/>
        <v>1536.100933836678</v>
      </c>
      <c r="AR1386" s="103">
        <f t="shared" si="646"/>
        <v>4090.6091794158556</v>
      </c>
      <c r="AS1386" s="92">
        <f t="shared" si="647"/>
        <v>2293.3558513808862</v>
      </c>
      <c r="AT1386" s="102">
        <f t="shared" si="663"/>
        <v>3396.4819613578688</v>
      </c>
      <c r="AU1386" s="103">
        <f t="shared" si="648"/>
        <v>2058.8937851975816</v>
      </c>
      <c r="AV1386" s="103">
        <f t="shared" si="649"/>
        <v>1540.9547661404727</v>
      </c>
      <c r="AW1386" s="103">
        <f t="shared" si="650"/>
        <v>4103.5348476059371</v>
      </c>
      <c r="AX1386" s="92">
        <f t="shared" si="651"/>
        <v>2300.6024876339648</v>
      </c>
    </row>
    <row r="1387" spans="1:50" x14ac:dyDescent="0.2">
      <c r="A1387" s="85" t="str">
        <f t="shared" si="652"/>
        <v>2011_3</v>
      </c>
      <c r="B1387" s="59">
        <v>2011</v>
      </c>
      <c r="C1387" s="59">
        <v>3</v>
      </c>
      <c r="D1387" s="83" t="str">
        <f t="shared" si="653"/>
        <v>SMH_Commercial</v>
      </c>
      <c r="E1387" s="70" t="s">
        <v>40</v>
      </c>
      <c r="F1387" s="71" t="s">
        <v>41</v>
      </c>
      <c r="G1387" s="88">
        <f t="shared" si="654"/>
        <v>554.75</v>
      </c>
      <c r="H1387" s="72">
        <v>2219</v>
      </c>
      <c r="I1387" s="88">
        <f t="shared" si="655"/>
        <v>228002250</v>
      </c>
      <c r="J1387" s="92">
        <f t="shared" si="656"/>
        <v>912009000</v>
      </c>
      <c r="K1387" s="67">
        <v>94</v>
      </c>
      <c r="L1387" s="68">
        <v>414</v>
      </c>
      <c r="M1387" s="68">
        <v>837</v>
      </c>
      <c r="N1387" s="68">
        <v>726</v>
      </c>
      <c r="O1387" s="69">
        <v>90</v>
      </c>
      <c r="P1387" s="67">
        <v>1163585</v>
      </c>
      <c r="Q1387" s="68">
        <v>1433482</v>
      </c>
      <c r="R1387" s="68">
        <v>535746</v>
      </c>
      <c r="S1387" s="68">
        <v>2517452</v>
      </c>
      <c r="T1387" s="69">
        <v>257208</v>
      </c>
      <c r="U1387" s="102">
        <f t="shared" si="635"/>
        <v>12378.563829787234</v>
      </c>
      <c r="V1387" s="103">
        <f t="shared" si="636"/>
        <v>3462.5169082125603</v>
      </c>
      <c r="W1387" s="103">
        <f t="shared" si="637"/>
        <v>640.07885304659499</v>
      </c>
      <c r="X1387" s="103">
        <f t="shared" si="638"/>
        <v>3467.564738292011</v>
      </c>
      <c r="Y1387" s="92">
        <f t="shared" si="639"/>
        <v>2857.8666666666668</v>
      </c>
      <c r="Z1387" s="102">
        <f>Coverages!$C$10*G1387</f>
        <v>124818750</v>
      </c>
      <c r="AA1387" s="103">
        <f>Coverages!$C$12*G1387</f>
        <v>16642500</v>
      </c>
      <c r="AB1387" s="103">
        <f>Coverages!$C$14*G1387</f>
        <v>83212500</v>
      </c>
      <c r="AC1387" s="103">
        <f>Coverages!$C$16*G1387</f>
        <v>1664250</v>
      </c>
      <c r="AD1387" s="92">
        <f>Coverages!$C$18*G1387</f>
        <v>1664250</v>
      </c>
      <c r="AE1387" s="106">
        <f t="shared" si="657"/>
        <v>0.16944569625957639</v>
      </c>
      <c r="AF1387" s="107">
        <f t="shared" si="640"/>
        <v>0.7462821090581343</v>
      </c>
      <c r="AG1387" s="107">
        <f t="shared" si="641"/>
        <v>1.5087877422262281</v>
      </c>
      <c r="AH1387" s="107">
        <f t="shared" si="642"/>
        <v>1.3086976115367284</v>
      </c>
      <c r="AI1387" s="108">
        <f t="shared" si="643"/>
        <v>0.16223524109959442</v>
      </c>
      <c r="AJ1387" s="106">
        <f t="shared" si="664"/>
        <v>0.20655702920710606</v>
      </c>
      <c r="AK1387" s="107">
        <f t="shared" si="658"/>
        <v>0.78932826027560854</v>
      </c>
      <c r="AL1387" s="107">
        <f t="shared" si="659"/>
        <v>1.5954619057323729</v>
      </c>
      <c r="AM1387" s="107">
        <f t="shared" si="660"/>
        <v>1.3715748638478673</v>
      </c>
      <c r="AN1387" s="108">
        <f t="shared" si="661"/>
        <v>0.19870567317996879</v>
      </c>
      <c r="AO1387" s="102">
        <f t="shared" si="662"/>
        <v>2097.4943668319061</v>
      </c>
      <c r="AP1387" s="103">
        <f t="shared" si="644"/>
        <v>2584.01442091032</v>
      </c>
      <c r="AQ1387" s="103">
        <f t="shared" si="645"/>
        <v>965.74312753492563</v>
      </c>
      <c r="AR1387" s="103">
        <f t="shared" si="646"/>
        <v>4537.9936908517348</v>
      </c>
      <c r="AS1387" s="92">
        <f t="shared" si="647"/>
        <v>463.64668769716087</v>
      </c>
      <c r="AT1387" s="102">
        <f t="shared" si="663"/>
        <v>2104.1221122427023</v>
      </c>
      <c r="AU1387" s="103">
        <f t="shared" si="648"/>
        <v>2592.1794915729351</v>
      </c>
      <c r="AV1387" s="103">
        <f t="shared" si="649"/>
        <v>968.79472075145247</v>
      </c>
      <c r="AW1387" s="103">
        <f t="shared" si="650"/>
        <v>4552.3330222627619</v>
      </c>
      <c r="AX1387" s="92">
        <f t="shared" si="651"/>
        <v>465.11173678392294</v>
      </c>
    </row>
    <row r="1388" spans="1:50" x14ac:dyDescent="0.2">
      <c r="A1388" s="85" t="str">
        <f t="shared" si="652"/>
        <v>2011_4</v>
      </c>
      <c r="B1388" s="59">
        <v>2011</v>
      </c>
      <c r="C1388" s="59">
        <v>4</v>
      </c>
      <c r="D1388" s="83" t="str">
        <f t="shared" si="653"/>
        <v>SML_Commercial</v>
      </c>
      <c r="E1388" s="70" t="s">
        <v>13</v>
      </c>
      <c r="F1388" s="71" t="s">
        <v>41</v>
      </c>
      <c r="G1388" s="88">
        <f t="shared" si="654"/>
        <v>1323</v>
      </c>
      <c r="H1388" s="72">
        <v>5292</v>
      </c>
      <c r="I1388" s="88">
        <f t="shared" si="655"/>
        <v>543753000</v>
      </c>
      <c r="J1388" s="92">
        <f t="shared" si="656"/>
        <v>2175012000</v>
      </c>
      <c r="K1388" s="67">
        <v>45</v>
      </c>
      <c r="L1388" s="68">
        <v>681</v>
      </c>
      <c r="M1388" s="68">
        <v>391</v>
      </c>
      <c r="N1388" s="68">
        <v>943</v>
      </c>
      <c r="O1388" s="69">
        <v>167</v>
      </c>
      <c r="P1388" s="67">
        <v>668936</v>
      </c>
      <c r="Q1388" s="68">
        <v>1090866</v>
      </c>
      <c r="R1388" s="68">
        <v>595096</v>
      </c>
      <c r="S1388" s="68">
        <v>1581552</v>
      </c>
      <c r="T1388" s="69">
        <v>494760</v>
      </c>
      <c r="U1388" s="102">
        <f t="shared" si="635"/>
        <v>14865.244444444445</v>
      </c>
      <c r="V1388" s="103">
        <f t="shared" si="636"/>
        <v>1601.8590308370044</v>
      </c>
      <c r="W1388" s="103">
        <f t="shared" si="637"/>
        <v>1521.9846547314578</v>
      </c>
      <c r="X1388" s="103">
        <f t="shared" si="638"/>
        <v>1677.1495227995758</v>
      </c>
      <c r="Y1388" s="92">
        <f t="shared" si="639"/>
        <v>2962.6347305389222</v>
      </c>
      <c r="Z1388" s="102">
        <f>Coverages!$C$10*G1388</f>
        <v>297675000</v>
      </c>
      <c r="AA1388" s="103">
        <f>Coverages!$C$12*G1388</f>
        <v>39690000</v>
      </c>
      <c r="AB1388" s="103">
        <f>Coverages!$C$14*G1388</f>
        <v>198450000</v>
      </c>
      <c r="AC1388" s="103">
        <f>Coverages!$C$16*G1388</f>
        <v>3969000</v>
      </c>
      <c r="AD1388" s="92">
        <f>Coverages!$C$18*G1388</f>
        <v>3969000</v>
      </c>
      <c r="AE1388" s="106">
        <f t="shared" si="657"/>
        <v>3.4013605442176874E-2</v>
      </c>
      <c r="AF1388" s="107">
        <f t="shared" si="640"/>
        <v>0.51473922902494329</v>
      </c>
      <c r="AG1388" s="107">
        <f t="shared" si="641"/>
        <v>0.29554043839758126</v>
      </c>
      <c r="AH1388" s="107">
        <f t="shared" si="642"/>
        <v>0.71277399848828416</v>
      </c>
      <c r="AI1388" s="108">
        <f t="shared" si="643"/>
        <v>0.12622826908541193</v>
      </c>
      <c r="AJ1388" s="106">
        <f t="shared" si="664"/>
        <v>4.56250923956244E-2</v>
      </c>
      <c r="AK1388" s="107">
        <f t="shared" si="658"/>
        <v>0.54675450314931295</v>
      </c>
      <c r="AL1388" s="107">
        <f t="shared" si="659"/>
        <v>0.32476933962160104</v>
      </c>
      <c r="AM1388" s="107">
        <f t="shared" si="660"/>
        <v>0.74175836410843166</v>
      </c>
      <c r="AN1388" s="108">
        <f t="shared" si="661"/>
        <v>0.1475024724952331</v>
      </c>
      <c r="AO1388" s="102">
        <f t="shared" si="662"/>
        <v>505.62055933484504</v>
      </c>
      <c r="AP1388" s="103">
        <f t="shared" si="644"/>
        <v>824.53968253968253</v>
      </c>
      <c r="AQ1388" s="103">
        <f t="shared" si="645"/>
        <v>449.8080120937264</v>
      </c>
      <c r="AR1388" s="103">
        <f t="shared" si="646"/>
        <v>1195.4285714285713</v>
      </c>
      <c r="AS1388" s="92">
        <f t="shared" si="647"/>
        <v>373.96825396825398</v>
      </c>
      <c r="AT1388" s="102">
        <f t="shared" si="663"/>
        <v>507.21823911636329</v>
      </c>
      <c r="AU1388" s="103">
        <f t="shared" si="648"/>
        <v>827.14509554263896</v>
      </c>
      <c r="AV1388" s="103">
        <f t="shared" si="649"/>
        <v>451.22933318761636</v>
      </c>
      <c r="AW1388" s="103">
        <f t="shared" si="650"/>
        <v>1199.2059337678979</v>
      </c>
      <c r="AX1388" s="92">
        <f t="shared" si="651"/>
        <v>375.14993360383039</v>
      </c>
    </row>
    <row r="1389" spans="1:50" x14ac:dyDescent="0.2">
      <c r="A1389" s="85" t="str">
        <f t="shared" si="652"/>
        <v>2011_4</v>
      </c>
      <c r="B1389" s="59">
        <v>2011</v>
      </c>
      <c r="C1389" s="59">
        <v>4</v>
      </c>
      <c r="D1389" s="83" t="str">
        <f t="shared" si="653"/>
        <v>LSL_Commercial</v>
      </c>
      <c r="E1389" s="70" t="s">
        <v>15</v>
      </c>
      <c r="F1389" s="71" t="s">
        <v>41</v>
      </c>
      <c r="G1389" s="88">
        <f t="shared" si="654"/>
        <v>181.75</v>
      </c>
      <c r="H1389" s="72">
        <v>727</v>
      </c>
      <c r="I1389" s="88">
        <f t="shared" si="655"/>
        <v>74699250</v>
      </c>
      <c r="J1389" s="92">
        <f t="shared" si="656"/>
        <v>298797000</v>
      </c>
      <c r="K1389" s="67">
        <v>3</v>
      </c>
      <c r="L1389" s="68">
        <v>67</v>
      </c>
      <c r="M1389" s="68">
        <v>186</v>
      </c>
      <c r="N1389" s="68">
        <v>93</v>
      </c>
      <c r="O1389" s="69">
        <v>16</v>
      </c>
      <c r="P1389" s="67">
        <v>77683</v>
      </c>
      <c r="Q1389" s="68">
        <v>185513</v>
      </c>
      <c r="R1389" s="68">
        <v>273825</v>
      </c>
      <c r="S1389" s="68">
        <v>292629</v>
      </c>
      <c r="T1389" s="69">
        <v>94593</v>
      </c>
      <c r="U1389" s="102">
        <f t="shared" si="635"/>
        <v>25894.333333333332</v>
      </c>
      <c r="V1389" s="103">
        <f t="shared" si="636"/>
        <v>2768.8507462686566</v>
      </c>
      <c r="W1389" s="103">
        <f t="shared" si="637"/>
        <v>1472.1774193548388</v>
      </c>
      <c r="X1389" s="103">
        <f t="shared" si="638"/>
        <v>3146.5483870967741</v>
      </c>
      <c r="Y1389" s="92">
        <f t="shared" si="639"/>
        <v>5912.0625</v>
      </c>
      <c r="Z1389" s="102">
        <f>Coverages!$C$10*G1389</f>
        <v>40893750</v>
      </c>
      <c r="AA1389" s="103">
        <f>Coverages!$C$12*G1389</f>
        <v>5452500</v>
      </c>
      <c r="AB1389" s="103">
        <f>Coverages!$C$14*G1389</f>
        <v>27262500</v>
      </c>
      <c r="AC1389" s="103">
        <f>Coverages!$C$16*G1389</f>
        <v>545250</v>
      </c>
      <c r="AD1389" s="92">
        <f>Coverages!$C$18*G1389</f>
        <v>545250</v>
      </c>
      <c r="AE1389" s="106">
        <f t="shared" si="657"/>
        <v>1.6506189821182942E-2</v>
      </c>
      <c r="AF1389" s="107">
        <f t="shared" si="640"/>
        <v>0.36863823933975243</v>
      </c>
      <c r="AG1389" s="107">
        <f t="shared" si="641"/>
        <v>1.0233837689133425</v>
      </c>
      <c r="AH1389" s="107">
        <f t="shared" si="642"/>
        <v>0.51169188445667124</v>
      </c>
      <c r="AI1389" s="108">
        <f t="shared" si="643"/>
        <v>8.8033012379642367E-2</v>
      </c>
      <c r="AJ1389" s="106">
        <f t="shared" si="664"/>
        <v>3.8526728784143413E-2</v>
      </c>
      <c r="AK1389" s="107">
        <f t="shared" si="658"/>
        <v>0.45201750006697206</v>
      </c>
      <c r="AL1389" s="107">
        <f t="shared" si="659"/>
        <v>1.0501196948122424</v>
      </c>
      <c r="AM1389" s="107">
        <f t="shared" si="660"/>
        <v>0.59808317205072203</v>
      </c>
      <c r="AN1389" s="108">
        <f t="shared" si="661"/>
        <v>0.13700311922632233</v>
      </c>
      <c r="AO1389" s="102">
        <f t="shared" si="662"/>
        <v>427.41678129298487</v>
      </c>
      <c r="AP1389" s="103">
        <f t="shared" si="644"/>
        <v>1020.7042640990371</v>
      </c>
      <c r="AQ1389" s="103">
        <f t="shared" si="645"/>
        <v>1506.6024759284733</v>
      </c>
      <c r="AR1389" s="103">
        <f t="shared" si="646"/>
        <v>1610.0632737276478</v>
      </c>
      <c r="AS1389" s="92">
        <f t="shared" si="647"/>
        <v>520.4566712517194</v>
      </c>
      <c r="AT1389" s="102">
        <f t="shared" si="663"/>
        <v>428.7673496928374</v>
      </c>
      <c r="AU1389" s="103">
        <f t="shared" si="648"/>
        <v>1023.9295256821614</v>
      </c>
      <c r="AV1389" s="103">
        <f t="shared" si="649"/>
        <v>1511.3630978417571</v>
      </c>
      <c r="AW1389" s="103">
        <f t="shared" si="650"/>
        <v>1615.1508151495864</v>
      </c>
      <c r="AX1389" s="92">
        <f t="shared" si="651"/>
        <v>522.10123076470484</v>
      </c>
    </row>
    <row r="1390" spans="1:50" x14ac:dyDescent="0.2">
      <c r="A1390" s="85" t="str">
        <f t="shared" si="652"/>
        <v>2011_4</v>
      </c>
      <c r="B1390" s="59">
        <v>2011</v>
      </c>
      <c r="C1390" s="59">
        <v>4</v>
      </c>
      <c r="D1390" s="83" t="str">
        <f t="shared" si="653"/>
        <v>MYA_Commercial</v>
      </c>
      <c r="E1390" s="70" t="s">
        <v>16</v>
      </c>
      <c r="F1390" s="71" t="s">
        <v>41</v>
      </c>
      <c r="G1390" s="88">
        <f t="shared" si="654"/>
        <v>202.5</v>
      </c>
      <c r="H1390" s="72">
        <v>810</v>
      </c>
      <c r="I1390" s="88">
        <f t="shared" si="655"/>
        <v>83227500</v>
      </c>
      <c r="J1390" s="92">
        <f t="shared" si="656"/>
        <v>332910000</v>
      </c>
      <c r="K1390" s="67">
        <v>17</v>
      </c>
      <c r="L1390" s="68">
        <v>123</v>
      </c>
      <c r="M1390" s="68">
        <v>56</v>
      </c>
      <c r="N1390" s="68">
        <v>283</v>
      </c>
      <c r="O1390" s="69">
        <v>20</v>
      </c>
      <c r="P1390" s="67">
        <v>196820</v>
      </c>
      <c r="Q1390" s="68">
        <v>389798</v>
      </c>
      <c r="R1390" s="68">
        <v>57230</v>
      </c>
      <c r="S1390" s="68">
        <v>883796</v>
      </c>
      <c r="T1390" s="69">
        <v>96507</v>
      </c>
      <c r="U1390" s="102">
        <f t="shared" si="635"/>
        <v>11577.64705882353</v>
      </c>
      <c r="V1390" s="103">
        <f t="shared" si="636"/>
        <v>3169.0894308943089</v>
      </c>
      <c r="W1390" s="103">
        <f t="shared" si="637"/>
        <v>1021.9642857142857</v>
      </c>
      <c r="X1390" s="103">
        <f t="shared" si="638"/>
        <v>3122.9540636042402</v>
      </c>
      <c r="Y1390" s="92">
        <f t="shared" si="639"/>
        <v>4825.3500000000004</v>
      </c>
      <c r="Z1390" s="102">
        <f>Coverages!$C$10*G1390</f>
        <v>45562500</v>
      </c>
      <c r="AA1390" s="103">
        <f>Coverages!$C$12*G1390</f>
        <v>6075000</v>
      </c>
      <c r="AB1390" s="103">
        <f>Coverages!$C$14*G1390</f>
        <v>30375000</v>
      </c>
      <c r="AC1390" s="103">
        <f>Coverages!$C$16*G1390</f>
        <v>607500</v>
      </c>
      <c r="AD1390" s="92">
        <f>Coverages!$C$18*G1390</f>
        <v>607500</v>
      </c>
      <c r="AE1390" s="106">
        <f t="shared" si="657"/>
        <v>8.3950617283950618E-2</v>
      </c>
      <c r="AF1390" s="107">
        <f t="shared" si="640"/>
        <v>0.6074074074074074</v>
      </c>
      <c r="AG1390" s="107">
        <f t="shared" si="641"/>
        <v>0.27654320987654318</v>
      </c>
      <c r="AH1390" s="107">
        <f t="shared" si="642"/>
        <v>1.3975308641975308</v>
      </c>
      <c r="AI1390" s="108">
        <f t="shared" si="643"/>
        <v>9.8765432098765427E-2</v>
      </c>
      <c r="AJ1390" s="106">
        <f t="shared" si="664"/>
        <v>0.12935677960552694</v>
      </c>
      <c r="AK1390" s="107">
        <f t="shared" si="658"/>
        <v>0.68736404081237779</v>
      </c>
      <c r="AL1390" s="107">
        <f t="shared" si="659"/>
        <v>0.34978032109374924</v>
      </c>
      <c r="AM1390" s="107">
        <f t="shared" si="660"/>
        <v>1.5195729264377538</v>
      </c>
      <c r="AN1390" s="108">
        <f t="shared" si="661"/>
        <v>0.14761545952996952</v>
      </c>
      <c r="AO1390" s="102">
        <f t="shared" si="662"/>
        <v>971.95061728395058</v>
      </c>
      <c r="AP1390" s="103">
        <f t="shared" si="644"/>
        <v>1924.9283950617285</v>
      </c>
      <c r="AQ1390" s="103">
        <f t="shared" si="645"/>
        <v>282.61728395061726</v>
      </c>
      <c r="AR1390" s="103">
        <f t="shared" si="646"/>
        <v>4364.4246913580246</v>
      </c>
      <c r="AS1390" s="92">
        <f t="shared" si="647"/>
        <v>476.57777777777778</v>
      </c>
      <c r="AT1390" s="102">
        <f t="shared" si="663"/>
        <v>975.02182517136634</v>
      </c>
      <c r="AU1390" s="103">
        <f t="shared" si="648"/>
        <v>1931.0108597101325</v>
      </c>
      <c r="AV1390" s="103">
        <f t="shared" si="649"/>
        <v>283.51030918888983</v>
      </c>
      <c r="AW1390" s="103">
        <f t="shared" si="650"/>
        <v>4378.2155726001065</v>
      </c>
      <c r="AX1390" s="92">
        <f t="shared" si="651"/>
        <v>478.08368703288818</v>
      </c>
    </row>
    <row r="1391" spans="1:50" x14ac:dyDescent="0.2">
      <c r="A1391" s="85" t="str">
        <f t="shared" si="652"/>
        <v>2011_4</v>
      </c>
      <c r="B1391" s="59">
        <v>2011</v>
      </c>
      <c r="C1391" s="59">
        <v>4</v>
      </c>
      <c r="D1391" s="83" t="str">
        <f t="shared" si="653"/>
        <v>SMA_Commercial</v>
      </c>
      <c r="E1391" s="70" t="s">
        <v>17</v>
      </c>
      <c r="F1391" s="71" t="s">
        <v>41</v>
      </c>
      <c r="G1391" s="88">
        <f t="shared" si="654"/>
        <v>1388.5</v>
      </c>
      <c r="H1391" s="72">
        <v>5554</v>
      </c>
      <c r="I1391" s="88">
        <f t="shared" si="655"/>
        <v>570673500</v>
      </c>
      <c r="J1391" s="92">
        <f t="shared" si="656"/>
        <v>2282694000</v>
      </c>
      <c r="K1391" s="67">
        <v>37</v>
      </c>
      <c r="L1391" s="68">
        <v>614</v>
      </c>
      <c r="M1391" s="68">
        <v>961</v>
      </c>
      <c r="N1391" s="68">
        <v>736</v>
      </c>
      <c r="O1391" s="69">
        <v>109</v>
      </c>
      <c r="P1391" s="67">
        <v>697587</v>
      </c>
      <c r="Q1391" s="68">
        <v>2180974</v>
      </c>
      <c r="R1391" s="68">
        <v>825707</v>
      </c>
      <c r="S1391" s="68">
        <v>2390867</v>
      </c>
      <c r="T1391" s="69">
        <v>544439</v>
      </c>
      <c r="U1391" s="102">
        <f t="shared" si="635"/>
        <v>18853.702702702703</v>
      </c>
      <c r="V1391" s="103">
        <f t="shared" si="636"/>
        <v>3552.0749185667751</v>
      </c>
      <c r="W1391" s="103">
        <f t="shared" si="637"/>
        <v>859.21644120707595</v>
      </c>
      <c r="X1391" s="103">
        <f t="shared" si="638"/>
        <v>3248.460597826087</v>
      </c>
      <c r="Y1391" s="92">
        <f t="shared" si="639"/>
        <v>4994.8532110091746</v>
      </c>
      <c r="Z1391" s="102">
        <f>Coverages!$C$10*G1391</f>
        <v>312412500</v>
      </c>
      <c r="AA1391" s="103">
        <f>Coverages!$C$12*G1391</f>
        <v>41655000</v>
      </c>
      <c r="AB1391" s="103">
        <f>Coverages!$C$14*G1391</f>
        <v>208275000</v>
      </c>
      <c r="AC1391" s="103">
        <f>Coverages!$C$16*G1391</f>
        <v>4165500</v>
      </c>
      <c r="AD1391" s="92">
        <f>Coverages!$C$18*G1391</f>
        <v>4165500</v>
      </c>
      <c r="AE1391" s="106">
        <f t="shared" si="657"/>
        <v>2.6647461289160967E-2</v>
      </c>
      <c r="AF1391" s="107">
        <f t="shared" si="640"/>
        <v>0.44220381706877926</v>
      </c>
      <c r="AG1391" s="107">
        <f t="shared" si="641"/>
        <v>0.69211379186172128</v>
      </c>
      <c r="AH1391" s="107">
        <f t="shared" si="642"/>
        <v>0.53006841915736402</v>
      </c>
      <c r="AI1391" s="108">
        <f t="shared" si="643"/>
        <v>7.8501980554555276E-2</v>
      </c>
      <c r="AJ1391" s="106">
        <f t="shared" si="664"/>
        <v>3.671784414665466E-2</v>
      </c>
      <c r="AK1391" s="107">
        <f t="shared" si="658"/>
        <v>0.47325884981412736</v>
      </c>
      <c r="AL1391" s="107">
        <f t="shared" si="659"/>
        <v>0.72097847858003383</v>
      </c>
      <c r="AM1391" s="107">
        <f t="shared" si="660"/>
        <v>0.56127644235109497</v>
      </c>
      <c r="AN1391" s="108">
        <f t="shared" si="661"/>
        <v>9.5319831109516889E-2</v>
      </c>
      <c r="AO1391" s="102">
        <f t="shared" si="662"/>
        <v>502.40331292761971</v>
      </c>
      <c r="AP1391" s="103">
        <f t="shared" si="644"/>
        <v>1570.7410875045014</v>
      </c>
      <c r="AQ1391" s="103">
        <f t="shared" si="645"/>
        <v>594.67554915376309</v>
      </c>
      <c r="AR1391" s="103">
        <f t="shared" si="646"/>
        <v>1721.9063737846598</v>
      </c>
      <c r="AS1391" s="92">
        <f t="shared" si="647"/>
        <v>392.10586964350017</v>
      </c>
      <c r="AT1391" s="102">
        <f t="shared" si="663"/>
        <v>503.99082672707476</v>
      </c>
      <c r="AU1391" s="103">
        <f t="shared" si="648"/>
        <v>1575.7043771318204</v>
      </c>
      <c r="AV1391" s="103">
        <f t="shared" si="649"/>
        <v>596.55462840381597</v>
      </c>
      <c r="AW1391" s="103">
        <f t="shared" si="650"/>
        <v>1727.3473214444666</v>
      </c>
      <c r="AX1391" s="92">
        <f t="shared" si="651"/>
        <v>393.34486123230772</v>
      </c>
    </row>
    <row r="1392" spans="1:50" x14ac:dyDescent="0.2">
      <c r="A1392" s="85" t="str">
        <f t="shared" si="652"/>
        <v>2011_4</v>
      </c>
      <c r="B1392" s="59">
        <v>2011</v>
      </c>
      <c r="C1392" s="59">
        <v>4</v>
      </c>
      <c r="D1392" s="83" t="str">
        <f t="shared" si="653"/>
        <v>MSL_Commercial</v>
      </c>
      <c r="E1392" s="70" t="s">
        <v>18</v>
      </c>
      <c r="F1392" s="71" t="s">
        <v>41</v>
      </c>
      <c r="G1392" s="88">
        <f t="shared" si="654"/>
        <v>611.75</v>
      </c>
      <c r="H1392" s="72">
        <v>2447</v>
      </c>
      <c r="I1392" s="88">
        <f t="shared" si="655"/>
        <v>251429250</v>
      </c>
      <c r="J1392" s="92">
        <f t="shared" si="656"/>
        <v>1005717000</v>
      </c>
      <c r="K1392" s="67">
        <v>26</v>
      </c>
      <c r="L1392" s="68">
        <v>245</v>
      </c>
      <c r="M1392" s="68">
        <v>458</v>
      </c>
      <c r="N1392" s="68">
        <v>294</v>
      </c>
      <c r="O1392" s="69">
        <v>71</v>
      </c>
      <c r="P1392" s="67">
        <v>537085</v>
      </c>
      <c r="Q1392" s="68">
        <v>749912</v>
      </c>
      <c r="R1392" s="68">
        <v>750367</v>
      </c>
      <c r="S1392" s="68">
        <v>1013271</v>
      </c>
      <c r="T1392" s="69">
        <v>203624</v>
      </c>
      <c r="U1392" s="102">
        <f t="shared" si="635"/>
        <v>20657.115384615383</v>
      </c>
      <c r="V1392" s="103">
        <f t="shared" si="636"/>
        <v>3060.8653061224491</v>
      </c>
      <c r="W1392" s="103">
        <f t="shared" si="637"/>
        <v>1638.3558951965065</v>
      </c>
      <c r="X1392" s="103">
        <f t="shared" si="638"/>
        <v>3446.5</v>
      </c>
      <c r="Y1392" s="92">
        <f t="shared" si="639"/>
        <v>2867.9436619718308</v>
      </c>
      <c r="Z1392" s="102">
        <f>Coverages!$C$10*G1392</f>
        <v>137643750</v>
      </c>
      <c r="AA1392" s="103">
        <f>Coverages!$C$12*G1392</f>
        <v>18352500</v>
      </c>
      <c r="AB1392" s="103">
        <f>Coverages!$C$14*G1392</f>
        <v>91762500</v>
      </c>
      <c r="AC1392" s="103">
        <f>Coverages!$C$16*G1392</f>
        <v>1835250</v>
      </c>
      <c r="AD1392" s="92">
        <f>Coverages!$C$18*G1392</f>
        <v>1835250</v>
      </c>
      <c r="AE1392" s="106">
        <f t="shared" si="657"/>
        <v>4.25010216591745E-2</v>
      </c>
      <c r="AF1392" s="107">
        <f t="shared" si="640"/>
        <v>0.40049039640375972</v>
      </c>
      <c r="AG1392" s="107">
        <f t="shared" si="641"/>
        <v>0.74867184307315082</v>
      </c>
      <c r="AH1392" s="107">
        <f t="shared" si="642"/>
        <v>0.48058847568451163</v>
      </c>
      <c r="AI1392" s="108">
        <f t="shared" si="643"/>
        <v>0.11606048222313037</v>
      </c>
      <c r="AJ1392" s="106">
        <f t="shared" si="664"/>
        <v>6.1504704626745052E-2</v>
      </c>
      <c r="AK1392" s="107">
        <f t="shared" si="658"/>
        <v>0.44665010488856921</v>
      </c>
      <c r="AL1392" s="107">
        <f t="shared" si="659"/>
        <v>0.78953531424025958</v>
      </c>
      <c r="AM1392" s="107">
        <f t="shared" si="660"/>
        <v>0.52765492092132571</v>
      </c>
      <c r="AN1392" s="108">
        <f t="shared" si="661"/>
        <v>0.14623375315552795</v>
      </c>
      <c r="AO1392" s="102">
        <f t="shared" si="662"/>
        <v>877.94850837760521</v>
      </c>
      <c r="AP1392" s="103">
        <f t="shared" si="644"/>
        <v>1225.847159787495</v>
      </c>
      <c r="AQ1392" s="103">
        <f t="shared" si="645"/>
        <v>1226.5909276665304</v>
      </c>
      <c r="AR1392" s="103">
        <f t="shared" si="646"/>
        <v>1656.3481814466693</v>
      </c>
      <c r="AS1392" s="92">
        <f t="shared" si="647"/>
        <v>332.85492439722111</v>
      </c>
      <c r="AT1392" s="102">
        <f t="shared" si="663"/>
        <v>880.72268469451421</v>
      </c>
      <c r="AU1392" s="103">
        <f t="shared" si="648"/>
        <v>1229.720639981814</v>
      </c>
      <c r="AV1392" s="103">
        <f t="shared" si="649"/>
        <v>1230.4667580479227</v>
      </c>
      <c r="AW1392" s="103">
        <f t="shared" si="650"/>
        <v>1661.5819757451707</v>
      </c>
      <c r="AX1392" s="92">
        <f t="shared" si="651"/>
        <v>333.90669251279735</v>
      </c>
    </row>
    <row r="1393" spans="1:50" x14ac:dyDescent="0.2">
      <c r="A1393" s="85" t="str">
        <f t="shared" si="652"/>
        <v>2011_4</v>
      </c>
      <c r="B1393" s="59">
        <v>2011</v>
      </c>
      <c r="C1393" s="59">
        <v>4</v>
      </c>
      <c r="D1393" s="83" t="str">
        <f t="shared" si="653"/>
        <v>LYL_Commercial</v>
      </c>
      <c r="E1393" s="70" t="s">
        <v>19</v>
      </c>
      <c r="F1393" s="71" t="s">
        <v>41</v>
      </c>
      <c r="G1393" s="88">
        <f t="shared" si="654"/>
        <v>229.5</v>
      </c>
      <c r="H1393" s="72">
        <v>918</v>
      </c>
      <c r="I1393" s="88">
        <f t="shared" si="655"/>
        <v>94324500</v>
      </c>
      <c r="J1393" s="92">
        <f t="shared" si="656"/>
        <v>377298000</v>
      </c>
      <c r="K1393" s="67">
        <v>22</v>
      </c>
      <c r="L1393" s="68">
        <v>103</v>
      </c>
      <c r="M1393" s="68">
        <v>207</v>
      </c>
      <c r="N1393" s="68">
        <v>134</v>
      </c>
      <c r="O1393" s="69">
        <v>43</v>
      </c>
      <c r="P1393" s="67">
        <v>454829</v>
      </c>
      <c r="Q1393" s="68">
        <v>310171</v>
      </c>
      <c r="R1393" s="68">
        <v>328283</v>
      </c>
      <c r="S1393" s="68">
        <v>463210</v>
      </c>
      <c r="T1393" s="69">
        <v>223096</v>
      </c>
      <c r="U1393" s="102">
        <f t="shared" si="635"/>
        <v>20674.045454545456</v>
      </c>
      <c r="V1393" s="103">
        <f t="shared" si="636"/>
        <v>3011.3689320388348</v>
      </c>
      <c r="W1393" s="103">
        <f t="shared" si="637"/>
        <v>1585.9082125603866</v>
      </c>
      <c r="X1393" s="103">
        <f t="shared" si="638"/>
        <v>3456.7910447761192</v>
      </c>
      <c r="Y1393" s="92">
        <f t="shared" si="639"/>
        <v>5188.2790697674418</v>
      </c>
      <c r="Z1393" s="102">
        <f>Coverages!$C$10*G1393</f>
        <v>51637500</v>
      </c>
      <c r="AA1393" s="103">
        <f>Coverages!$C$12*G1393</f>
        <v>6885000</v>
      </c>
      <c r="AB1393" s="103">
        <f>Coverages!$C$14*G1393</f>
        <v>34425000</v>
      </c>
      <c r="AC1393" s="103">
        <f>Coverages!$C$16*G1393</f>
        <v>688500</v>
      </c>
      <c r="AD1393" s="92">
        <f>Coverages!$C$18*G1393</f>
        <v>688500</v>
      </c>
      <c r="AE1393" s="106">
        <f t="shared" si="657"/>
        <v>9.586056644880174E-2</v>
      </c>
      <c r="AF1393" s="107">
        <f t="shared" si="640"/>
        <v>0.44880174291938996</v>
      </c>
      <c r="AG1393" s="107">
        <f t="shared" si="641"/>
        <v>0.90196078431372551</v>
      </c>
      <c r="AH1393" s="107">
        <f t="shared" si="642"/>
        <v>0.58387799564270149</v>
      </c>
      <c r="AI1393" s="108">
        <f t="shared" si="643"/>
        <v>0.18736383442265794</v>
      </c>
      <c r="AJ1393" s="106">
        <f t="shared" si="664"/>
        <v>0.1411401347028205</v>
      </c>
      <c r="AK1393" s="107">
        <f t="shared" si="658"/>
        <v>0.525298982059345</v>
      </c>
      <c r="AL1393" s="107">
        <f t="shared" si="659"/>
        <v>0.94769679893026959</v>
      </c>
      <c r="AM1393" s="107">
        <f t="shared" si="660"/>
        <v>0.65968964952862652</v>
      </c>
      <c r="AN1393" s="108">
        <f t="shared" si="661"/>
        <v>0.24737824320101617</v>
      </c>
      <c r="AO1393" s="102">
        <f t="shared" si="662"/>
        <v>1981.8257080610022</v>
      </c>
      <c r="AP1393" s="103">
        <f t="shared" si="644"/>
        <v>1351.5076252723311</v>
      </c>
      <c r="AQ1393" s="103">
        <f t="shared" si="645"/>
        <v>1430.4270152505446</v>
      </c>
      <c r="AR1393" s="103">
        <f t="shared" si="646"/>
        <v>2018.3442265795206</v>
      </c>
      <c r="AS1393" s="92">
        <f t="shared" si="647"/>
        <v>972.09586056644878</v>
      </c>
      <c r="AT1393" s="102">
        <f t="shared" si="663"/>
        <v>1988.0879590826526</v>
      </c>
      <c r="AU1393" s="103">
        <f t="shared" si="648"/>
        <v>1355.7781723606574</v>
      </c>
      <c r="AV1393" s="103">
        <f t="shared" si="649"/>
        <v>1434.9469349393519</v>
      </c>
      <c r="AW1393" s="103">
        <f t="shared" si="650"/>
        <v>2024.7218702560203</v>
      </c>
      <c r="AX1393" s="92">
        <f t="shared" si="651"/>
        <v>975.16752739931599</v>
      </c>
    </row>
    <row r="1394" spans="1:50" x14ac:dyDescent="0.2">
      <c r="A1394" s="85" t="str">
        <f t="shared" si="652"/>
        <v>2011_4</v>
      </c>
      <c r="B1394" s="59">
        <v>2011</v>
      </c>
      <c r="C1394" s="59">
        <v>4</v>
      </c>
      <c r="D1394" s="83" t="str">
        <f t="shared" si="653"/>
        <v>LSA_Commercial</v>
      </c>
      <c r="E1394" s="70" t="s">
        <v>20</v>
      </c>
      <c r="F1394" s="71" t="s">
        <v>41</v>
      </c>
      <c r="G1394" s="88">
        <f t="shared" si="654"/>
        <v>1576.25</v>
      </c>
      <c r="H1394" s="72">
        <v>6305</v>
      </c>
      <c r="I1394" s="88">
        <f t="shared" si="655"/>
        <v>647838750</v>
      </c>
      <c r="J1394" s="92">
        <f t="shared" si="656"/>
        <v>2591355000</v>
      </c>
      <c r="K1394" s="67">
        <v>100</v>
      </c>
      <c r="L1394" s="68">
        <v>829</v>
      </c>
      <c r="M1394" s="68">
        <v>701</v>
      </c>
      <c r="N1394" s="68">
        <v>1147</v>
      </c>
      <c r="O1394" s="69">
        <v>256</v>
      </c>
      <c r="P1394" s="67">
        <v>2453533</v>
      </c>
      <c r="Q1394" s="68">
        <v>2089645</v>
      </c>
      <c r="R1394" s="68">
        <v>1244903</v>
      </c>
      <c r="S1394" s="68">
        <v>2920504</v>
      </c>
      <c r="T1394" s="69">
        <v>2055469</v>
      </c>
      <c r="U1394" s="102">
        <f t="shared" si="635"/>
        <v>24535.33</v>
      </c>
      <c r="V1394" s="103">
        <f t="shared" si="636"/>
        <v>2520.6815440289506</v>
      </c>
      <c r="W1394" s="103">
        <f t="shared" si="637"/>
        <v>1775.8958630527818</v>
      </c>
      <c r="X1394" s="103">
        <f t="shared" si="638"/>
        <v>2546.2109851787272</v>
      </c>
      <c r="Y1394" s="92">
        <f t="shared" si="639"/>
        <v>8029.17578125</v>
      </c>
      <c r="Z1394" s="102">
        <f>Coverages!$C$10*G1394</f>
        <v>354656250</v>
      </c>
      <c r="AA1394" s="103">
        <f>Coverages!$C$12*G1394</f>
        <v>47287500</v>
      </c>
      <c r="AB1394" s="103">
        <f>Coverages!$C$14*G1394</f>
        <v>236437500</v>
      </c>
      <c r="AC1394" s="103">
        <f>Coverages!$C$16*G1394</f>
        <v>4728750</v>
      </c>
      <c r="AD1394" s="92">
        <f>Coverages!$C$18*G1394</f>
        <v>4728750</v>
      </c>
      <c r="AE1394" s="106">
        <f t="shared" si="657"/>
        <v>6.3441712926249005E-2</v>
      </c>
      <c r="AF1394" s="107">
        <f t="shared" si="640"/>
        <v>0.5259318001586043</v>
      </c>
      <c r="AG1394" s="107">
        <f t="shared" si="641"/>
        <v>0.44472640761300553</v>
      </c>
      <c r="AH1394" s="107">
        <f t="shared" si="642"/>
        <v>0.7276764472640761</v>
      </c>
      <c r="AI1394" s="108">
        <f t="shared" si="643"/>
        <v>0.16241078509119747</v>
      </c>
      <c r="AJ1394" s="106">
        <f t="shared" si="664"/>
        <v>7.7747054331862395E-2</v>
      </c>
      <c r="AK1394" s="107">
        <f t="shared" si="658"/>
        <v>0.55523590765508113</v>
      </c>
      <c r="AL1394" s="107">
        <f t="shared" si="659"/>
        <v>0.47389015584511684</v>
      </c>
      <c r="AM1394" s="107">
        <f t="shared" si="660"/>
        <v>0.75380137708744499</v>
      </c>
      <c r="AN1394" s="108">
        <f t="shared" si="661"/>
        <v>0.18405622130252489</v>
      </c>
      <c r="AO1394" s="102">
        <f t="shared" si="662"/>
        <v>1556.5633624107852</v>
      </c>
      <c r="AP1394" s="103">
        <f t="shared" si="644"/>
        <v>1325.7065820777161</v>
      </c>
      <c r="AQ1394" s="103">
        <f t="shared" si="645"/>
        <v>789.78778747026172</v>
      </c>
      <c r="AR1394" s="103">
        <f t="shared" si="646"/>
        <v>1852.8177636796192</v>
      </c>
      <c r="AS1394" s="92">
        <f t="shared" si="647"/>
        <v>1304.0247422680413</v>
      </c>
      <c r="AT1394" s="102">
        <f t="shared" si="663"/>
        <v>1561.481852703283</v>
      </c>
      <c r="AU1394" s="103">
        <f t="shared" si="648"/>
        <v>1329.8956020123437</v>
      </c>
      <c r="AV1394" s="103">
        <f t="shared" si="649"/>
        <v>792.28339006480655</v>
      </c>
      <c r="AW1394" s="103">
        <f t="shared" si="650"/>
        <v>1858.672370311444</v>
      </c>
      <c r="AX1394" s="92">
        <f t="shared" si="651"/>
        <v>1308.1452510702584</v>
      </c>
    </row>
    <row r="1395" spans="1:50" x14ac:dyDescent="0.2">
      <c r="A1395" s="85" t="str">
        <f t="shared" si="652"/>
        <v>2011_4</v>
      </c>
      <c r="B1395" s="59">
        <v>2011</v>
      </c>
      <c r="C1395" s="59">
        <v>4</v>
      </c>
      <c r="D1395" s="83" t="str">
        <f t="shared" si="653"/>
        <v>LMA_Commercial</v>
      </c>
      <c r="E1395" s="70" t="s">
        <v>21</v>
      </c>
      <c r="F1395" s="71" t="s">
        <v>41</v>
      </c>
      <c r="G1395" s="88">
        <f t="shared" si="654"/>
        <v>1455.75</v>
      </c>
      <c r="H1395" s="72">
        <v>5823</v>
      </c>
      <c r="I1395" s="88">
        <f t="shared" si="655"/>
        <v>598313250</v>
      </c>
      <c r="J1395" s="92">
        <f t="shared" si="656"/>
        <v>2393253000</v>
      </c>
      <c r="K1395" s="67">
        <v>185</v>
      </c>
      <c r="L1395" s="68">
        <v>636</v>
      </c>
      <c r="M1395" s="68">
        <v>1951</v>
      </c>
      <c r="N1395" s="68">
        <v>1262</v>
      </c>
      <c r="O1395" s="69">
        <v>141</v>
      </c>
      <c r="P1395" s="67">
        <v>3075600</v>
      </c>
      <c r="Q1395" s="68">
        <v>1505547</v>
      </c>
      <c r="R1395" s="68">
        <v>1790715</v>
      </c>
      <c r="S1395" s="68">
        <v>3916998</v>
      </c>
      <c r="T1395" s="69">
        <v>656050</v>
      </c>
      <c r="U1395" s="102">
        <f t="shared" si="635"/>
        <v>16624.864864864863</v>
      </c>
      <c r="V1395" s="103">
        <f t="shared" si="636"/>
        <v>2367.2122641509436</v>
      </c>
      <c r="W1395" s="103">
        <f t="shared" si="637"/>
        <v>917.8446950281907</v>
      </c>
      <c r="X1395" s="103">
        <f t="shared" si="638"/>
        <v>3103.8019017432648</v>
      </c>
      <c r="Y1395" s="92">
        <f t="shared" si="639"/>
        <v>4652.8368794326243</v>
      </c>
      <c r="Z1395" s="102">
        <f>Coverages!$C$10*G1395</f>
        <v>327543750</v>
      </c>
      <c r="AA1395" s="103">
        <f>Coverages!$C$12*G1395</f>
        <v>43672500</v>
      </c>
      <c r="AB1395" s="103">
        <f>Coverages!$C$14*G1395</f>
        <v>218362500</v>
      </c>
      <c r="AC1395" s="103">
        <f>Coverages!$C$16*G1395</f>
        <v>4367250</v>
      </c>
      <c r="AD1395" s="92">
        <f>Coverages!$C$18*G1395</f>
        <v>4367250</v>
      </c>
      <c r="AE1395" s="106">
        <f t="shared" si="657"/>
        <v>0.12708226000343464</v>
      </c>
      <c r="AF1395" s="107">
        <f t="shared" si="640"/>
        <v>0.43688820195775374</v>
      </c>
      <c r="AG1395" s="107">
        <f t="shared" si="641"/>
        <v>1.3402026446848703</v>
      </c>
      <c r="AH1395" s="107">
        <f t="shared" si="642"/>
        <v>0.86690709256397047</v>
      </c>
      <c r="AI1395" s="108">
        <f t="shared" si="643"/>
        <v>9.6857290056671819E-2</v>
      </c>
      <c r="AJ1395" s="106">
        <f t="shared" si="664"/>
        <v>0.14742182433681617</v>
      </c>
      <c r="AK1395" s="107">
        <f t="shared" si="658"/>
        <v>0.46717790345058391</v>
      </c>
      <c r="AL1395" s="107">
        <f t="shared" si="659"/>
        <v>1.3814377017252633</v>
      </c>
      <c r="AM1395" s="107">
        <f t="shared" si="660"/>
        <v>0.88765031650219317</v>
      </c>
      <c r="AN1395" s="108">
        <f t="shared" si="661"/>
        <v>0.11491891704552834</v>
      </c>
      <c r="AO1395" s="102">
        <f t="shared" si="662"/>
        <v>2112.7253992787223</v>
      </c>
      <c r="AP1395" s="103">
        <f t="shared" si="644"/>
        <v>1034.2071097372489</v>
      </c>
      <c r="AQ1395" s="103">
        <f t="shared" si="645"/>
        <v>1230.0978876867593</v>
      </c>
      <c r="AR1395" s="103">
        <f t="shared" si="646"/>
        <v>2690.7078825347758</v>
      </c>
      <c r="AS1395" s="92">
        <f t="shared" si="647"/>
        <v>450.66117121758543</v>
      </c>
      <c r="AT1395" s="102">
        <f t="shared" si="663"/>
        <v>2119.4012723064493</v>
      </c>
      <c r="AU1395" s="103">
        <f t="shared" si="648"/>
        <v>1037.4750381444783</v>
      </c>
      <c r="AV1395" s="103">
        <f t="shared" si="649"/>
        <v>1233.9847994987133</v>
      </c>
      <c r="AW1395" s="103">
        <f t="shared" si="650"/>
        <v>2699.2100874046741</v>
      </c>
      <c r="AX1395" s="92">
        <f t="shared" si="651"/>
        <v>452.08518815731759</v>
      </c>
    </row>
    <row r="1396" spans="1:50" x14ac:dyDescent="0.2">
      <c r="A1396" s="85" t="str">
        <f t="shared" si="652"/>
        <v>2011_4</v>
      </c>
      <c r="B1396" s="59">
        <v>2011</v>
      </c>
      <c r="C1396" s="59">
        <v>4</v>
      </c>
      <c r="D1396" s="83" t="str">
        <f t="shared" si="653"/>
        <v>SYL_Commercial</v>
      </c>
      <c r="E1396" s="70" t="s">
        <v>22</v>
      </c>
      <c r="F1396" s="71" t="s">
        <v>41</v>
      </c>
      <c r="G1396" s="88">
        <f t="shared" si="654"/>
        <v>196.5</v>
      </c>
      <c r="H1396" s="72">
        <v>786</v>
      </c>
      <c r="I1396" s="88">
        <f t="shared" si="655"/>
        <v>80761500</v>
      </c>
      <c r="J1396" s="92">
        <f t="shared" si="656"/>
        <v>323046000</v>
      </c>
      <c r="K1396" s="67">
        <v>32</v>
      </c>
      <c r="L1396" s="68">
        <v>93</v>
      </c>
      <c r="M1396" s="68">
        <v>127</v>
      </c>
      <c r="N1396" s="68">
        <v>97</v>
      </c>
      <c r="O1396" s="69">
        <v>42</v>
      </c>
      <c r="P1396" s="67">
        <v>383250</v>
      </c>
      <c r="Q1396" s="68">
        <v>242576</v>
      </c>
      <c r="R1396" s="68">
        <v>123726</v>
      </c>
      <c r="S1396" s="68">
        <v>310093</v>
      </c>
      <c r="T1396" s="69">
        <v>153298</v>
      </c>
      <c r="U1396" s="102">
        <f t="shared" si="635"/>
        <v>11976.5625</v>
      </c>
      <c r="V1396" s="103">
        <f t="shared" si="636"/>
        <v>2608.3440860215055</v>
      </c>
      <c r="W1396" s="103">
        <f t="shared" si="637"/>
        <v>974.22047244094483</v>
      </c>
      <c r="X1396" s="103">
        <f t="shared" si="638"/>
        <v>3196.8350515463917</v>
      </c>
      <c r="Y1396" s="92">
        <f t="shared" si="639"/>
        <v>3649.9523809523807</v>
      </c>
      <c r="Z1396" s="102">
        <f>Coverages!$C$10*G1396</f>
        <v>44212500</v>
      </c>
      <c r="AA1396" s="103">
        <f>Coverages!$C$12*G1396</f>
        <v>5895000</v>
      </c>
      <c r="AB1396" s="103">
        <f>Coverages!$C$14*G1396</f>
        <v>29475000</v>
      </c>
      <c r="AC1396" s="103">
        <f>Coverages!$C$16*G1396</f>
        <v>589500</v>
      </c>
      <c r="AD1396" s="92">
        <f>Coverages!$C$18*G1396</f>
        <v>589500</v>
      </c>
      <c r="AE1396" s="106">
        <f t="shared" si="657"/>
        <v>0.16284987277353691</v>
      </c>
      <c r="AF1396" s="107">
        <f t="shared" si="640"/>
        <v>0.47328244274809161</v>
      </c>
      <c r="AG1396" s="107">
        <f t="shared" si="641"/>
        <v>0.64631043256997456</v>
      </c>
      <c r="AH1396" s="107">
        <f t="shared" si="642"/>
        <v>0.49363867684478374</v>
      </c>
      <c r="AI1396" s="108">
        <f t="shared" si="643"/>
        <v>0.21374045801526717</v>
      </c>
      <c r="AJ1396" s="106">
        <f t="shared" si="664"/>
        <v>0.22422183785382332</v>
      </c>
      <c r="AK1396" s="107">
        <f t="shared" si="658"/>
        <v>0.55627205551058068</v>
      </c>
      <c r="AL1396" s="107">
        <f t="shared" si="659"/>
        <v>0.72578100691432434</v>
      </c>
      <c r="AM1396" s="107">
        <f t="shared" si="660"/>
        <v>0.57674029806417659</v>
      </c>
      <c r="AN1396" s="108">
        <f t="shared" si="661"/>
        <v>0.28188027708156216</v>
      </c>
      <c r="AO1396" s="102">
        <f t="shared" si="662"/>
        <v>1950.3816793893129</v>
      </c>
      <c r="AP1396" s="103">
        <f t="shared" si="644"/>
        <v>1234.4834605597964</v>
      </c>
      <c r="AQ1396" s="103">
        <f t="shared" si="645"/>
        <v>629.64885496183206</v>
      </c>
      <c r="AR1396" s="103">
        <f t="shared" si="646"/>
        <v>1578.0814249363868</v>
      </c>
      <c r="AS1396" s="92">
        <f t="shared" si="647"/>
        <v>780.1424936386768</v>
      </c>
      <c r="AT1396" s="102">
        <f t="shared" si="663"/>
        <v>1956.5445723292344</v>
      </c>
      <c r="AU1396" s="103">
        <f t="shared" si="648"/>
        <v>1238.384230077851</v>
      </c>
      <c r="AV1396" s="103">
        <f t="shared" si="649"/>
        <v>631.63844424267938</v>
      </c>
      <c r="AW1396" s="103">
        <f t="shared" si="650"/>
        <v>1583.0679088513746</v>
      </c>
      <c r="AX1396" s="92">
        <f t="shared" si="651"/>
        <v>782.60761865342977</v>
      </c>
    </row>
    <row r="1397" spans="1:50" x14ac:dyDescent="0.2">
      <c r="A1397" s="85" t="str">
        <f t="shared" si="652"/>
        <v>2011_4</v>
      </c>
      <c r="B1397" s="59">
        <v>2011</v>
      </c>
      <c r="C1397" s="59">
        <v>4</v>
      </c>
      <c r="D1397" s="83" t="str">
        <f t="shared" si="653"/>
        <v>MYL_Commercial</v>
      </c>
      <c r="E1397" s="70" t="s">
        <v>23</v>
      </c>
      <c r="F1397" s="71" t="s">
        <v>41</v>
      </c>
      <c r="G1397" s="88">
        <f t="shared" si="654"/>
        <v>136.25</v>
      </c>
      <c r="H1397" s="72">
        <v>545</v>
      </c>
      <c r="I1397" s="88">
        <f t="shared" si="655"/>
        <v>55998750</v>
      </c>
      <c r="J1397" s="92">
        <f t="shared" si="656"/>
        <v>223995000</v>
      </c>
      <c r="K1397" s="67">
        <v>21</v>
      </c>
      <c r="L1397" s="68">
        <v>71</v>
      </c>
      <c r="M1397" s="68">
        <v>131</v>
      </c>
      <c r="N1397" s="68">
        <v>89</v>
      </c>
      <c r="O1397" s="69">
        <v>20</v>
      </c>
      <c r="P1397" s="67">
        <v>300479</v>
      </c>
      <c r="Q1397" s="68">
        <v>209333</v>
      </c>
      <c r="R1397" s="68">
        <v>98303</v>
      </c>
      <c r="S1397" s="68">
        <v>287930</v>
      </c>
      <c r="T1397" s="69">
        <v>91759</v>
      </c>
      <c r="U1397" s="102">
        <f t="shared" si="635"/>
        <v>14308.523809523809</v>
      </c>
      <c r="V1397" s="103">
        <f t="shared" si="636"/>
        <v>2948.3521126760565</v>
      </c>
      <c r="W1397" s="103">
        <f t="shared" si="637"/>
        <v>750.40458015267177</v>
      </c>
      <c r="X1397" s="103">
        <f t="shared" si="638"/>
        <v>3235.1685393258426</v>
      </c>
      <c r="Y1397" s="92">
        <f t="shared" si="639"/>
        <v>4587.95</v>
      </c>
      <c r="Z1397" s="102">
        <f>Coverages!$C$10*G1397</f>
        <v>30656250</v>
      </c>
      <c r="AA1397" s="103">
        <f>Coverages!$C$12*G1397</f>
        <v>4087500</v>
      </c>
      <c r="AB1397" s="103">
        <f>Coverages!$C$14*G1397</f>
        <v>20437500</v>
      </c>
      <c r="AC1397" s="103">
        <f>Coverages!$C$16*G1397</f>
        <v>408750</v>
      </c>
      <c r="AD1397" s="92">
        <f>Coverages!$C$18*G1397</f>
        <v>408750</v>
      </c>
      <c r="AE1397" s="106">
        <f t="shared" si="657"/>
        <v>0.15412844036697249</v>
      </c>
      <c r="AF1397" s="107">
        <f t="shared" si="640"/>
        <v>0.52110091743119269</v>
      </c>
      <c r="AG1397" s="107">
        <f t="shared" si="641"/>
        <v>0.96146788990825693</v>
      </c>
      <c r="AH1397" s="107">
        <f t="shared" si="642"/>
        <v>0.65321100917431196</v>
      </c>
      <c r="AI1397" s="108">
        <f t="shared" si="643"/>
        <v>0.14678899082568808</v>
      </c>
      <c r="AJ1397" s="106">
        <f t="shared" si="664"/>
        <v>0.2262028790865615</v>
      </c>
      <c r="AK1397" s="107">
        <f t="shared" si="658"/>
        <v>0.62081823492063626</v>
      </c>
      <c r="AL1397" s="107">
        <f t="shared" si="659"/>
        <v>0.99988869438563066</v>
      </c>
      <c r="AM1397" s="107">
        <f t="shared" si="660"/>
        <v>0.74821614087852051</v>
      </c>
      <c r="AN1397" s="108">
        <f t="shared" si="661"/>
        <v>0.21743093337891306</v>
      </c>
      <c r="AO1397" s="102">
        <f t="shared" si="662"/>
        <v>2205.3504587155962</v>
      </c>
      <c r="AP1397" s="103">
        <f t="shared" si="644"/>
        <v>1536.3889908256881</v>
      </c>
      <c r="AQ1397" s="103">
        <f t="shared" si="645"/>
        <v>721.48990825688077</v>
      </c>
      <c r="AR1397" s="103">
        <f t="shared" si="646"/>
        <v>2113.2477064220184</v>
      </c>
      <c r="AS1397" s="92">
        <f t="shared" si="647"/>
        <v>673.4605504587156</v>
      </c>
      <c r="AT1397" s="102">
        <f t="shared" si="663"/>
        <v>2212.319012058615</v>
      </c>
      <c r="AU1397" s="103">
        <f t="shared" si="648"/>
        <v>1541.2437333433154</v>
      </c>
      <c r="AV1397" s="103">
        <f t="shared" si="649"/>
        <v>723.76970051949741</v>
      </c>
      <c r="AW1397" s="103">
        <f t="shared" si="650"/>
        <v>2119.9252298564529</v>
      </c>
      <c r="AX1397" s="92">
        <f t="shared" si="651"/>
        <v>675.5885776626202</v>
      </c>
    </row>
    <row r="1398" spans="1:50" x14ac:dyDescent="0.2">
      <c r="A1398" s="85" t="str">
        <f t="shared" si="652"/>
        <v>2011_4</v>
      </c>
      <c r="B1398" s="59">
        <v>2011</v>
      </c>
      <c r="C1398" s="59">
        <v>4</v>
      </c>
      <c r="D1398" s="83" t="str">
        <f t="shared" si="653"/>
        <v>MYH_Commercial</v>
      </c>
      <c r="E1398" s="70" t="s">
        <v>24</v>
      </c>
      <c r="F1398" s="71" t="s">
        <v>41</v>
      </c>
      <c r="G1398" s="88">
        <f t="shared" si="654"/>
        <v>362.75</v>
      </c>
      <c r="H1398" s="72">
        <v>1451</v>
      </c>
      <c r="I1398" s="88">
        <f t="shared" si="655"/>
        <v>149090250</v>
      </c>
      <c r="J1398" s="92">
        <f t="shared" si="656"/>
        <v>596361000</v>
      </c>
      <c r="K1398" s="67">
        <v>48</v>
      </c>
      <c r="L1398" s="68">
        <v>178</v>
      </c>
      <c r="M1398" s="68">
        <v>93</v>
      </c>
      <c r="N1398" s="68">
        <v>371</v>
      </c>
      <c r="O1398" s="69">
        <v>39</v>
      </c>
      <c r="P1398" s="67">
        <v>952264</v>
      </c>
      <c r="Q1398" s="68">
        <v>746628</v>
      </c>
      <c r="R1398" s="68">
        <v>110073</v>
      </c>
      <c r="S1398" s="68">
        <v>1152337</v>
      </c>
      <c r="T1398" s="69">
        <v>189530</v>
      </c>
      <c r="U1398" s="102">
        <f t="shared" si="635"/>
        <v>19838.833333333332</v>
      </c>
      <c r="V1398" s="103">
        <f t="shared" si="636"/>
        <v>4194.5393258426966</v>
      </c>
      <c r="W1398" s="103">
        <f t="shared" si="637"/>
        <v>1183.5806451612902</v>
      </c>
      <c r="X1398" s="103">
        <f t="shared" si="638"/>
        <v>3106.0296495956873</v>
      </c>
      <c r="Y1398" s="92">
        <f t="shared" si="639"/>
        <v>4859.7435897435898</v>
      </c>
      <c r="Z1398" s="102">
        <f>Coverages!$C$10*G1398</f>
        <v>81618750</v>
      </c>
      <c r="AA1398" s="103">
        <f>Coverages!$C$12*G1398</f>
        <v>10882500</v>
      </c>
      <c r="AB1398" s="103">
        <f>Coverages!$C$14*G1398</f>
        <v>54412500</v>
      </c>
      <c r="AC1398" s="103">
        <f>Coverages!$C$16*G1398</f>
        <v>1088250</v>
      </c>
      <c r="AD1398" s="92">
        <f>Coverages!$C$18*G1398</f>
        <v>1088250</v>
      </c>
      <c r="AE1398" s="106">
        <f t="shared" si="657"/>
        <v>0.13232253618194348</v>
      </c>
      <c r="AF1398" s="107">
        <f t="shared" si="640"/>
        <v>0.49069607167470708</v>
      </c>
      <c r="AG1398" s="107">
        <f t="shared" si="641"/>
        <v>0.25637491385251548</v>
      </c>
      <c r="AH1398" s="107">
        <f t="shared" si="642"/>
        <v>1.0227429359062716</v>
      </c>
      <c r="AI1398" s="108">
        <f t="shared" si="643"/>
        <v>0.10751206064782909</v>
      </c>
      <c r="AJ1398" s="106">
        <f t="shared" si="664"/>
        <v>0.17377480228422262</v>
      </c>
      <c r="AK1398" s="107">
        <f t="shared" si="658"/>
        <v>0.55185319006153111</v>
      </c>
      <c r="AL1398" s="107">
        <f t="shared" si="659"/>
        <v>0.30979037600970527</v>
      </c>
      <c r="AM1398" s="107">
        <f t="shared" si="660"/>
        <v>1.041400662229965</v>
      </c>
      <c r="AN1398" s="108">
        <f t="shared" si="661"/>
        <v>0.14540706675729956</v>
      </c>
      <c r="AO1398" s="102">
        <f t="shared" si="662"/>
        <v>2625.1247415575467</v>
      </c>
      <c r="AP1398" s="103">
        <f t="shared" si="644"/>
        <v>2058.2439696760853</v>
      </c>
      <c r="AQ1398" s="103">
        <f t="shared" si="645"/>
        <v>303.44038594073055</v>
      </c>
      <c r="AR1398" s="103">
        <f t="shared" si="646"/>
        <v>3176.669882839421</v>
      </c>
      <c r="AS1398" s="92">
        <f t="shared" si="647"/>
        <v>522.48104755341149</v>
      </c>
      <c r="AT1398" s="102">
        <f t="shared" si="663"/>
        <v>2633.419714232446</v>
      </c>
      <c r="AU1398" s="103">
        <f t="shared" si="648"/>
        <v>2064.7476901341879</v>
      </c>
      <c r="AV1398" s="103">
        <f t="shared" si="649"/>
        <v>304.39920883778871</v>
      </c>
      <c r="AW1398" s="103">
        <f t="shared" si="650"/>
        <v>3186.7076496008185</v>
      </c>
      <c r="AX1398" s="92">
        <f t="shared" si="651"/>
        <v>524.13200377046223</v>
      </c>
    </row>
    <row r="1399" spans="1:50" x14ac:dyDescent="0.2">
      <c r="A1399" s="85" t="str">
        <f t="shared" si="652"/>
        <v>2011_4</v>
      </c>
      <c r="B1399" s="59">
        <v>2011</v>
      </c>
      <c r="C1399" s="59">
        <v>4</v>
      </c>
      <c r="D1399" s="83" t="str">
        <f t="shared" si="653"/>
        <v>LML_Commercial</v>
      </c>
      <c r="E1399" s="70" t="s">
        <v>25</v>
      </c>
      <c r="F1399" s="71" t="s">
        <v>41</v>
      </c>
      <c r="G1399" s="88">
        <f t="shared" si="654"/>
        <v>1436.75</v>
      </c>
      <c r="H1399" s="72">
        <v>5747</v>
      </c>
      <c r="I1399" s="88">
        <f t="shared" si="655"/>
        <v>590504250</v>
      </c>
      <c r="J1399" s="92">
        <f t="shared" si="656"/>
        <v>2362017000</v>
      </c>
      <c r="K1399" s="67">
        <v>47</v>
      </c>
      <c r="L1399" s="68">
        <v>573</v>
      </c>
      <c r="M1399" s="68">
        <v>1996</v>
      </c>
      <c r="N1399" s="68">
        <v>715</v>
      </c>
      <c r="O1399" s="69">
        <v>218</v>
      </c>
      <c r="P1399" s="67">
        <v>717289</v>
      </c>
      <c r="Q1399" s="68">
        <v>1033309</v>
      </c>
      <c r="R1399" s="68">
        <v>2193282</v>
      </c>
      <c r="S1399" s="68">
        <v>1468895</v>
      </c>
      <c r="T1399" s="69">
        <v>992136</v>
      </c>
      <c r="U1399" s="102">
        <f t="shared" si="635"/>
        <v>15261.468085106382</v>
      </c>
      <c r="V1399" s="103">
        <f t="shared" si="636"/>
        <v>1803.3315881326353</v>
      </c>
      <c r="W1399" s="103">
        <f t="shared" si="637"/>
        <v>1098.8386773547095</v>
      </c>
      <c r="X1399" s="103">
        <f t="shared" si="638"/>
        <v>2054.3986013986014</v>
      </c>
      <c r="Y1399" s="92">
        <f t="shared" si="639"/>
        <v>4551.0825688073392</v>
      </c>
      <c r="Z1399" s="102">
        <f>Coverages!$C$10*G1399</f>
        <v>323268750</v>
      </c>
      <c r="AA1399" s="103">
        <f>Coverages!$C$12*G1399</f>
        <v>43102500</v>
      </c>
      <c r="AB1399" s="103">
        <f>Coverages!$C$14*G1399</f>
        <v>215512500</v>
      </c>
      <c r="AC1399" s="103">
        <f>Coverages!$C$16*G1399</f>
        <v>4310250</v>
      </c>
      <c r="AD1399" s="92">
        <f>Coverages!$C$18*G1399</f>
        <v>4310250</v>
      </c>
      <c r="AE1399" s="106">
        <f t="shared" si="657"/>
        <v>3.2712719679832955E-2</v>
      </c>
      <c r="AF1399" s="107">
        <f t="shared" si="640"/>
        <v>0.39881677396902732</v>
      </c>
      <c r="AG1399" s="107">
        <f t="shared" si="641"/>
        <v>1.3892465634243953</v>
      </c>
      <c r="AH1399" s="107">
        <f t="shared" si="642"/>
        <v>0.49765094832086304</v>
      </c>
      <c r="AI1399" s="108">
        <f t="shared" si="643"/>
        <v>0.15173133808943798</v>
      </c>
      <c r="AJ1399" s="106">
        <f t="shared" si="664"/>
        <v>4.3647281458877821E-2</v>
      </c>
      <c r="AK1399" s="107">
        <f t="shared" si="658"/>
        <v>0.42891600867486196</v>
      </c>
      <c r="AL1399" s="107">
        <f t="shared" si="659"/>
        <v>1.434449575754948</v>
      </c>
      <c r="AM1399" s="107">
        <f t="shared" si="660"/>
        <v>0.52838575809446953</v>
      </c>
      <c r="AN1399" s="108">
        <f t="shared" si="661"/>
        <v>0.17378443944456384</v>
      </c>
      <c r="AO1399" s="102">
        <f t="shared" si="662"/>
        <v>499.24412737080218</v>
      </c>
      <c r="AP1399" s="103">
        <f t="shared" si="644"/>
        <v>719.19888637550025</v>
      </c>
      <c r="AQ1399" s="103">
        <f t="shared" si="645"/>
        <v>1526.5578562728381</v>
      </c>
      <c r="AR1399" s="103">
        <f t="shared" si="646"/>
        <v>1022.3734122150687</v>
      </c>
      <c r="AS1399" s="92">
        <f t="shared" si="647"/>
        <v>690.54184792065428</v>
      </c>
      <c r="AT1399" s="102">
        <f t="shared" si="663"/>
        <v>500.82165865115866</v>
      </c>
      <c r="AU1399" s="103">
        <f t="shared" si="648"/>
        <v>721.47143937683427</v>
      </c>
      <c r="AV1399" s="103">
        <f t="shared" si="649"/>
        <v>1531.3815339838343</v>
      </c>
      <c r="AW1399" s="103">
        <f t="shared" si="650"/>
        <v>1025.6039480382294</v>
      </c>
      <c r="AX1399" s="92">
        <f t="shared" si="651"/>
        <v>692.72384928184579</v>
      </c>
    </row>
    <row r="1400" spans="1:50" x14ac:dyDescent="0.2">
      <c r="A1400" s="85" t="str">
        <f t="shared" si="652"/>
        <v>2011_4</v>
      </c>
      <c r="B1400" s="59">
        <v>2011</v>
      </c>
      <c r="C1400" s="59">
        <v>4</v>
      </c>
      <c r="D1400" s="83" t="str">
        <f t="shared" si="653"/>
        <v>MSA_Commercial</v>
      </c>
      <c r="E1400" s="70" t="s">
        <v>26</v>
      </c>
      <c r="F1400" s="71" t="s">
        <v>41</v>
      </c>
      <c r="G1400" s="88">
        <f t="shared" si="654"/>
        <v>1094.25</v>
      </c>
      <c r="H1400" s="72">
        <v>4377</v>
      </c>
      <c r="I1400" s="88">
        <f t="shared" si="655"/>
        <v>449736750</v>
      </c>
      <c r="J1400" s="92">
        <f t="shared" si="656"/>
        <v>1798947000</v>
      </c>
      <c r="K1400" s="67">
        <v>75</v>
      </c>
      <c r="L1400" s="68">
        <v>568</v>
      </c>
      <c r="M1400" s="68">
        <v>971</v>
      </c>
      <c r="N1400" s="68">
        <v>890</v>
      </c>
      <c r="O1400" s="69">
        <v>202</v>
      </c>
      <c r="P1400" s="67">
        <v>1520501</v>
      </c>
      <c r="Q1400" s="68">
        <v>1708171</v>
      </c>
      <c r="R1400" s="68">
        <v>1626975</v>
      </c>
      <c r="S1400" s="68">
        <v>2738635</v>
      </c>
      <c r="T1400" s="69">
        <v>805484</v>
      </c>
      <c r="U1400" s="102">
        <f t="shared" si="635"/>
        <v>20273.346666666668</v>
      </c>
      <c r="V1400" s="103">
        <f t="shared" si="636"/>
        <v>3007.3433098591549</v>
      </c>
      <c r="W1400" s="103">
        <f t="shared" si="637"/>
        <v>1675.5664263645726</v>
      </c>
      <c r="X1400" s="103">
        <f t="shared" si="638"/>
        <v>3077.1179775280898</v>
      </c>
      <c r="Y1400" s="92">
        <f t="shared" si="639"/>
        <v>3987.5445544554455</v>
      </c>
      <c r="Z1400" s="102">
        <f>Coverages!$C$10*G1400</f>
        <v>246206250</v>
      </c>
      <c r="AA1400" s="103">
        <f>Coverages!$C$12*G1400</f>
        <v>32827500</v>
      </c>
      <c r="AB1400" s="103">
        <f>Coverages!$C$14*G1400</f>
        <v>164137500</v>
      </c>
      <c r="AC1400" s="103">
        <f>Coverages!$C$16*G1400</f>
        <v>3282750</v>
      </c>
      <c r="AD1400" s="92">
        <f>Coverages!$C$18*G1400</f>
        <v>3282750</v>
      </c>
      <c r="AE1400" s="106">
        <f t="shared" si="657"/>
        <v>6.8540095956134334E-2</v>
      </c>
      <c r="AF1400" s="107">
        <f t="shared" si="640"/>
        <v>0.51907699337445734</v>
      </c>
      <c r="AG1400" s="107">
        <f t="shared" si="641"/>
        <v>0.88736577564541919</v>
      </c>
      <c r="AH1400" s="107">
        <f t="shared" si="642"/>
        <v>0.81334247201279419</v>
      </c>
      <c r="AI1400" s="108">
        <f t="shared" si="643"/>
        <v>0.18460132510852181</v>
      </c>
      <c r="AJ1400" s="106">
        <f t="shared" si="664"/>
        <v>8.6337312303177857E-2</v>
      </c>
      <c r="AK1400" s="107">
        <f t="shared" si="658"/>
        <v>0.55426958989326314</v>
      </c>
      <c r="AL1400" s="107">
        <f t="shared" si="659"/>
        <v>0.90963392712932734</v>
      </c>
      <c r="AM1400" s="107">
        <f t="shared" si="660"/>
        <v>0.84078708582825834</v>
      </c>
      <c r="AN1400" s="108">
        <f t="shared" si="661"/>
        <v>0.21192883443138538</v>
      </c>
      <c r="AO1400" s="102">
        <f t="shared" si="662"/>
        <v>1389.5371258853095</v>
      </c>
      <c r="AP1400" s="103">
        <f t="shared" si="644"/>
        <v>1561.0427233264793</v>
      </c>
      <c r="AQ1400" s="103">
        <f t="shared" si="645"/>
        <v>1486.8403015764222</v>
      </c>
      <c r="AR1400" s="103">
        <f t="shared" si="646"/>
        <v>2502.7507425177064</v>
      </c>
      <c r="AS1400" s="92">
        <f t="shared" si="647"/>
        <v>736.10600868174549</v>
      </c>
      <c r="AT1400" s="102">
        <f t="shared" si="663"/>
        <v>1393.9278400892897</v>
      </c>
      <c r="AU1400" s="103">
        <f t="shared" si="648"/>
        <v>1565.9753676802331</v>
      </c>
      <c r="AV1400" s="103">
        <f t="shared" si="649"/>
        <v>1491.5384781919067</v>
      </c>
      <c r="AW1400" s="103">
        <f t="shared" si="650"/>
        <v>2510.6590330048666</v>
      </c>
      <c r="AX1400" s="92">
        <f t="shared" si="651"/>
        <v>738.43198547484121</v>
      </c>
    </row>
    <row r="1401" spans="1:50" x14ac:dyDescent="0.2">
      <c r="A1401" s="85" t="str">
        <f t="shared" si="652"/>
        <v>2011_4</v>
      </c>
      <c r="B1401" s="59">
        <v>2011</v>
      </c>
      <c r="C1401" s="59">
        <v>4</v>
      </c>
      <c r="D1401" s="83" t="str">
        <f t="shared" si="653"/>
        <v>LYA_Commercial</v>
      </c>
      <c r="E1401" s="70" t="s">
        <v>27</v>
      </c>
      <c r="F1401" s="71" t="s">
        <v>41</v>
      </c>
      <c r="G1401" s="88">
        <f t="shared" si="654"/>
        <v>321.25</v>
      </c>
      <c r="H1401" s="72">
        <v>1285</v>
      </c>
      <c r="I1401" s="88">
        <f t="shared" si="655"/>
        <v>132033750</v>
      </c>
      <c r="J1401" s="92">
        <f t="shared" si="656"/>
        <v>528135000</v>
      </c>
      <c r="K1401" s="67">
        <v>42</v>
      </c>
      <c r="L1401" s="68">
        <v>165</v>
      </c>
      <c r="M1401" s="68">
        <v>216</v>
      </c>
      <c r="N1401" s="68">
        <v>207</v>
      </c>
      <c r="O1401" s="69">
        <v>63</v>
      </c>
      <c r="P1401" s="67">
        <v>781237</v>
      </c>
      <c r="Q1401" s="68">
        <v>456871</v>
      </c>
      <c r="R1401" s="68">
        <v>192642</v>
      </c>
      <c r="S1401" s="68">
        <v>655005</v>
      </c>
      <c r="T1401" s="69">
        <v>485002</v>
      </c>
      <c r="U1401" s="102">
        <f t="shared" si="635"/>
        <v>18600.880952380954</v>
      </c>
      <c r="V1401" s="103">
        <f t="shared" si="636"/>
        <v>2768.9151515151516</v>
      </c>
      <c r="W1401" s="103">
        <f t="shared" si="637"/>
        <v>891.86111111111109</v>
      </c>
      <c r="X1401" s="103">
        <f t="shared" si="638"/>
        <v>3164.2753623188405</v>
      </c>
      <c r="Y1401" s="92">
        <f t="shared" si="639"/>
        <v>7698.4444444444443</v>
      </c>
      <c r="Z1401" s="102">
        <f>Coverages!$C$10*G1401</f>
        <v>72281250</v>
      </c>
      <c r="AA1401" s="103">
        <f>Coverages!$C$12*G1401</f>
        <v>9637500</v>
      </c>
      <c r="AB1401" s="103">
        <f>Coverages!$C$14*G1401</f>
        <v>48187500</v>
      </c>
      <c r="AC1401" s="103">
        <f>Coverages!$C$16*G1401</f>
        <v>963750</v>
      </c>
      <c r="AD1401" s="92">
        <f>Coverages!$C$18*G1401</f>
        <v>963750</v>
      </c>
      <c r="AE1401" s="106">
        <f t="shared" si="657"/>
        <v>0.13073929961089495</v>
      </c>
      <c r="AF1401" s="107">
        <f t="shared" si="640"/>
        <v>0.51361867704280151</v>
      </c>
      <c r="AG1401" s="107">
        <f t="shared" si="641"/>
        <v>0.67237354085603118</v>
      </c>
      <c r="AH1401" s="107">
        <f t="shared" si="642"/>
        <v>0.64435797665369654</v>
      </c>
      <c r="AI1401" s="108">
        <f t="shared" si="643"/>
        <v>0.19610894941634241</v>
      </c>
      <c r="AJ1401" s="106">
        <f t="shared" si="664"/>
        <v>0.17456334377855079</v>
      </c>
      <c r="AK1401" s="107">
        <f t="shared" si="658"/>
        <v>0.57859321526559659</v>
      </c>
      <c r="AL1401" s="107">
        <f t="shared" si="659"/>
        <v>0.73338749121090441</v>
      </c>
      <c r="AM1401" s="107">
        <f t="shared" si="660"/>
        <v>0.70658864906394936</v>
      </c>
      <c r="AN1401" s="108">
        <f t="shared" si="661"/>
        <v>0.24772462978517173</v>
      </c>
      <c r="AO1401" s="102">
        <f t="shared" si="662"/>
        <v>2431.866147859922</v>
      </c>
      <c r="AP1401" s="103">
        <f t="shared" si="644"/>
        <v>1422.1665369649807</v>
      </c>
      <c r="AQ1401" s="103">
        <f t="shared" si="645"/>
        <v>599.66381322957193</v>
      </c>
      <c r="AR1401" s="103">
        <f t="shared" si="646"/>
        <v>2038.9260700389104</v>
      </c>
      <c r="AS1401" s="92">
        <f t="shared" si="647"/>
        <v>1509.7338521400777</v>
      </c>
      <c r="AT1401" s="102">
        <f t="shared" si="663"/>
        <v>2439.5504544096907</v>
      </c>
      <c r="AU1401" s="103">
        <f t="shared" si="648"/>
        <v>1426.6603548687658</v>
      </c>
      <c r="AV1401" s="103">
        <f t="shared" si="649"/>
        <v>601.55865459315373</v>
      </c>
      <c r="AW1401" s="103">
        <f t="shared" si="650"/>
        <v>2045.3687490359769</v>
      </c>
      <c r="AX1401" s="92">
        <f t="shared" si="651"/>
        <v>1514.5043686993945</v>
      </c>
    </row>
    <row r="1402" spans="1:50" x14ac:dyDescent="0.2">
      <c r="A1402" s="85" t="str">
        <f t="shared" si="652"/>
        <v>2011_4</v>
      </c>
      <c r="B1402" s="59">
        <v>2011</v>
      </c>
      <c r="C1402" s="59">
        <v>4</v>
      </c>
      <c r="D1402" s="83" t="str">
        <f t="shared" si="653"/>
        <v>MMA_Commercial</v>
      </c>
      <c r="E1402" s="70" t="s">
        <v>28</v>
      </c>
      <c r="F1402" s="71" t="s">
        <v>41</v>
      </c>
      <c r="G1402" s="88">
        <f t="shared" si="654"/>
        <v>1564.5</v>
      </c>
      <c r="H1402" s="72">
        <v>6258</v>
      </c>
      <c r="I1402" s="88">
        <f t="shared" si="655"/>
        <v>643009500</v>
      </c>
      <c r="J1402" s="92">
        <f t="shared" si="656"/>
        <v>2572038000</v>
      </c>
      <c r="K1402" s="67">
        <v>199</v>
      </c>
      <c r="L1402" s="68">
        <v>812</v>
      </c>
      <c r="M1402" s="68">
        <v>1381</v>
      </c>
      <c r="N1402" s="68">
        <v>1148</v>
      </c>
      <c r="O1402" s="69">
        <v>281</v>
      </c>
      <c r="P1402" s="67">
        <v>2688952</v>
      </c>
      <c r="Q1402" s="68">
        <v>2464914</v>
      </c>
      <c r="R1402" s="68">
        <v>1713453</v>
      </c>
      <c r="S1402" s="68">
        <v>3795165</v>
      </c>
      <c r="T1402" s="69">
        <v>2825810</v>
      </c>
      <c r="U1402" s="102">
        <f t="shared" si="635"/>
        <v>13512.321608040202</v>
      </c>
      <c r="V1402" s="103">
        <f t="shared" si="636"/>
        <v>3035.6083743842364</v>
      </c>
      <c r="W1402" s="103">
        <f t="shared" si="637"/>
        <v>1240.733526430123</v>
      </c>
      <c r="X1402" s="103">
        <f t="shared" si="638"/>
        <v>3305.8928571428573</v>
      </c>
      <c r="Y1402" s="92">
        <f t="shared" si="639"/>
        <v>10056.26334519573</v>
      </c>
      <c r="Z1402" s="102">
        <f>Coverages!$C$10*G1402</f>
        <v>352012500</v>
      </c>
      <c r="AA1402" s="103">
        <f>Coverages!$C$12*G1402</f>
        <v>46935000</v>
      </c>
      <c r="AB1402" s="103">
        <f>Coverages!$C$14*G1402</f>
        <v>234675000</v>
      </c>
      <c r="AC1402" s="103">
        <f>Coverages!$C$16*G1402</f>
        <v>4693500</v>
      </c>
      <c r="AD1402" s="92">
        <f>Coverages!$C$18*G1402</f>
        <v>4693500</v>
      </c>
      <c r="AE1402" s="106">
        <f t="shared" si="657"/>
        <v>0.12719718759987217</v>
      </c>
      <c r="AF1402" s="107">
        <f t="shared" si="640"/>
        <v>0.51901565995525722</v>
      </c>
      <c r="AG1402" s="107">
        <f t="shared" si="641"/>
        <v>0.88271013103227869</v>
      </c>
      <c r="AH1402" s="107">
        <f t="shared" si="642"/>
        <v>0.73378076062639819</v>
      </c>
      <c r="AI1402" s="108">
        <f t="shared" si="643"/>
        <v>0.17961009907318631</v>
      </c>
      <c r="AJ1402" s="106">
        <f t="shared" si="664"/>
        <v>0.1468246864344932</v>
      </c>
      <c r="AK1402" s="107">
        <f t="shared" si="658"/>
        <v>0.54844793521891888</v>
      </c>
      <c r="AL1402" s="107">
        <f t="shared" si="659"/>
        <v>0.90166441764357153</v>
      </c>
      <c r="AM1402" s="107">
        <f t="shared" si="660"/>
        <v>0.75981656601920544</v>
      </c>
      <c r="AN1402" s="108">
        <f t="shared" si="661"/>
        <v>0.20222234323674976</v>
      </c>
      <c r="AO1402" s="102">
        <f t="shared" si="662"/>
        <v>1718.7293064876958</v>
      </c>
      <c r="AP1402" s="103">
        <f t="shared" si="644"/>
        <v>1575.5282837967402</v>
      </c>
      <c r="AQ1402" s="103">
        <f t="shared" si="645"/>
        <v>1095.2080536912752</v>
      </c>
      <c r="AR1402" s="103">
        <f t="shared" si="646"/>
        <v>2425.8005752636627</v>
      </c>
      <c r="AS1402" s="92">
        <f t="shared" si="647"/>
        <v>1806.2064557366571</v>
      </c>
      <c r="AT1402" s="102">
        <f t="shared" si="663"/>
        <v>1724.1602151249763</v>
      </c>
      <c r="AU1402" s="103">
        <f t="shared" si="648"/>
        <v>1580.506700195677</v>
      </c>
      <c r="AV1402" s="103">
        <f t="shared" si="649"/>
        <v>1098.6687352866604</v>
      </c>
      <c r="AW1402" s="103">
        <f t="shared" si="650"/>
        <v>2433.4657155779582</v>
      </c>
      <c r="AX1402" s="92">
        <f t="shared" si="651"/>
        <v>1811.9137781196202</v>
      </c>
    </row>
    <row r="1403" spans="1:50" x14ac:dyDescent="0.2">
      <c r="A1403" s="85" t="str">
        <f t="shared" si="652"/>
        <v>2011_4</v>
      </c>
      <c r="B1403" s="59">
        <v>2011</v>
      </c>
      <c r="C1403" s="59">
        <v>4</v>
      </c>
      <c r="D1403" s="83" t="str">
        <f t="shared" si="653"/>
        <v>LYH_Commercial</v>
      </c>
      <c r="E1403" s="70" t="s">
        <v>29</v>
      </c>
      <c r="F1403" s="71" t="s">
        <v>41</v>
      </c>
      <c r="G1403" s="88">
        <f t="shared" si="654"/>
        <v>216.5</v>
      </c>
      <c r="H1403" s="72">
        <v>866</v>
      </c>
      <c r="I1403" s="88">
        <f t="shared" si="655"/>
        <v>88981500</v>
      </c>
      <c r="J1403" s="92">
        <f t="shared" si="656"/>
        <v>355926000</v>
      </c>
      <c r="K1403" s="67">
        <v>32</v>
      </c>
      <c r="L1403" s="68">
        <v>115</v>
      </c>
      <c r="M1403" s="68">
        <v>212</v>
      </c>
      <c r="N1403" s="68">
        <v>150</v>
      </c>
      <c r="O1403" s="69">
        <v>54</v>
      </c>
      <c r="P1403" s="67">
        <v>569970</v>
      </c>
      <c r="Q1403" s="68">
        <v>341303</v>
      </c>
      <c r="R1403" s="68">
        <v>300984</v>
      </c>
      <c r="S1403" s="68">
        <v>413377</v>
      </c>
      <c r="T1403" s="69">
        <v>383765</v>
      </c>
      <c r="U1403" s="102">
        <f t="shared" si="635"/>
        <v>17811.5625</v>
      </c>
      <c r="V1403" s="103">
        <f t="shared" si="636"/>
        <v>2967.8521739130433</v>
      </c>
      <c r="W1403" s="103">
        <f t="shared" si="637"/>
        <v>1419.7358490566037</v>
      </c>
      <c r="X1403" s="103">
        <f t="shared" si="638"/>
        <v>2755.8466666666668</v>
      </c>
      <c r="Y1403" s="92">
        <f t="shared" si="639"/>
        <v>7106.7592592592591</v>
      </c>
      <c r="Z1403" s="102">
        <f>Coverages!$C$10*G1403</f>
        <v>48712500</v>
      </c>
      <c r="AA1403" s="103">
        <f>Coverages!$C$12*G1403</f>
        <v>6495000</v>
      </c>
      <c r="AB1403" s="103">
        <f>Coverages!$C$14*G1403</f>
        <v>32475000</v>
      </c>
      <c r="AC1403" s="103">
        <f>Coverages!$C$16*G1403</f>
        <v>649500</v>
      </c>
      <c r="AD1403" s="92">
        <f>Coverages!$C$18*G1403</f>
        <v>649500</v>
      </c>
      <c r="AE1403" s="106">
        <f t="shared" si="657"/>
        <v>0.14780600461893764</v>
      </c>
      <c r="AF1403" s="107">
        <f t="shared" si="640"/>
        <v>0.53117782909930711</v>
      </c>
      <c r="AG1403" s="107">
        <f t="shared" si="641"/>
        <v>0.97921478060046185</v>
      </c>
      <c r="AH1403" s="107">
        <f t="shared" si="642"/>
        <v>0.69284064665127021</v>
      </c>
      <c r="AI1403" s="108">
        <f t="shared" si="643"/>
        <v>0.24942263279445728</v>
      </c>
      <c r="AJ1403" s="106">
        <f t="shared" si="664"/>
        <v>0.20400677184614241</v>
      </c>
      <c r="AK1403" s="107">
        <f t="shared" si="658"/>
        <v>0.61020037388734283</v>
      </c>
      <c r="AL1403" s="107">
        <f t="shared" si="659"/>
        <v>1.0018061864343657</v>
      </c>
      <c r="AM1403" s="107">
        <f t="shared" si="660"/>
        <v>0.76589153845683022</v>
      </c>
      <c r="AN1403" s="108">
        <f t="shared" si="661"/>
        <v>0.3179387324803235</v>
      </c>
      <c r="AO1403" s="102">
        <f t="shared" si="662"/>
        <v>2632.6558891454965</v>
      </c>
      <c r="AP1403" s="103">
        <f t="shared" si="644"/>
        <v>1576.4572748267899</v>
      </c>
      <c r="AQ1403" s="103">
        <f t="shared" si="645"/>
        <v>1390.2263279445729</v>
      </c>
      <c r="AR1403" s="103">
        <f t="shared" si="646"/>
        <v>1909.3625866050809</v>
      </c>
      <c r="AS1403" s="92">
        <f t="shared" si="647"/>
        <v>1772.5866050808313</v>
      </c>
      <c r="AT1403" s="102">
        <f t="shared" si="663"/>
        <v>2640.9746590375198</v>
      </c>
      <c r="AU1403" s="103">
        <f t="shared" si="648"/>
        <v>1581.4386266882163</v>
      </c>
      <c r="AV1403" s="103">
        <f t="shared" si="649"/>
        <v>1394.6192199163972</v>
      </c>
      <c r="AW1403" s="103">
        <f t="shared" si="650"/>
        <v>1915.3958657981173</v>
      </c>
      <c r="AX1403" s="92">
        <f t="shared" si="651"/>
        <v>1778.187694133961</v>
      </c>
    </row>
    <row r="1404" spans="1:50" x14ac:dyDescent="0.2">
      <c r="A1404" s="85" t="str">
        <f t="shared" si="652"/>
        <v>2011_4</v>
      </c>
      <c r="B1404" s="59">
        <v>2011</v>
      </c>
      <c r="C1404" s="59">
        <v>4</v>
      </c>
      <c r="D1404" s="83" t="str">
        <f t="shared" si="653"/>
        <v>SSA_Commercial</v>
      </c>
      <c r="E1404" s="70" t="s">
        <v>30</v>
      </c>
      <c r="F1404" s="71" t="s">
        <v>41</v>
      </c>
      <c r="G1404" s="88">
        <f t="shared" si="654"/>
        <v>363.5</v>
      </c>
      <c r="H1404" s="72">
        <v>1454</v>
      </c>
      <c r="I1404" s="88">
        <f t="shared" si="655"/>
        <v>149398500</v>
      </c>
      <c r="J1404" s="92">
        <f t="shared" si="656"/>
        <v>597594000</v>
      </c>
      <c r="K1404" s="67">
        <v>48</v>
      </c>
      <c r="L1404" s="68">
        <v>197</v>
      </c>
      <c r="M1404" s="68">
        <v>494</v>
      </c>
      <c r="N1404" s="68">
        <v>433</v>
      </c>
      <c r="O1404" s="69">
        <v>29</v>
      </c>
      <c r="P1404" s="67">
        <v>1069064</v>
      </c>
      <c r="Q1404" s="68">
        <v>360038</v>
      </c>
      <c r="R1404" s="68">
        <v>405446</v>
      </c>
      <c r="S1404" s="68">
        <v>1517405</v>
      </c>
      <c r="T1404" s="69">
        <v>154883</v>
      </c>
      <c r="U1404" s="102">
        <f t="shared" si="635"/>
        <v>22272.166666666668</v>
      </c>
      <c r="V1404" s="103">
        <f t="shared" si="636"/>
        <v>1827.6040609137056</v>
      </c>
      <c r="W1404" s="103">
        <f t="shared" si="637"/>
        <v>820.74089068825913</v>
      </c>
      <c r="X1404" s="103">
        <f t="shared" si="638"/>
        <v>3504.3995381062355</v>
      </c>
      <c r="Y1404" s="92">
        <f t="shared" si="639"/>
        <v>5340.7931034482763</v>
      </c>
      <c r="Z1404" s="102">
        <f>Coverages!$C$10*G1404</f>
        <v>81787500</v>
      </c>
      <c r="AA1404" s="103">
        <f>Coverages!$C$12*G1404</f>
        <v>10905000</v>
      </c>
      <c r="AB1404" s="103">
        <f>Coverages!$C$14*G1404</f>
        <v>54525000</v>
      </c>
      <c r="AC1404" s="103">
        <f>Coverages!$C$16*G1404</f>
        <v>1090500</v>
      </c>
      <c r="AD1404" s="92">
        <f>Coverages!$C$18*G1404</f>
        <v>1090500</v>
      </c>
      <c r="AE1404" s="106">
        <f t="shared" si="657"/>
        <v>0.13204951856946354</v>
      </c>
      <c r="AF1404" s="107">
        <f t="shared" si="640"/>
        <v>0.54195323246217331</v>
      </c>
      <c r="AG1404" s="107">
        <f t="shared" si="641"/>
        <v>1.3590096286107289</v>
      </c>
      <c r="AH1404" s="107">
        <f t="shared" si="642"/>
        <v>1.1911966987620357</v>
      </c>
      <c r="AI1404" s="108">
        <f t="shared" si="643"/>
        <v>7.9779917469050887E-2</v>
      </c>
      <c r="AJ1404" s="106">
        <f t="shared" si="664"/>
        <v>0.17342276487953867</v>
      </c>
      <c r="AK1404" s="107">
        <f t="shared" si="658"/>
        <v>0.60284232901704127</v>
      </c>
      <c r="AL1404" s="107">
        <f t="shared" si="659"/>
        <v>1.4443723060614124</v>
      </c>
      <c r="AM1404" s="107">
        <f t="shared" si="660"/>
        <v>1.2495191338878173</v>
      </c>
      <c r="AN1404" s="108">
        <f t="shared" si="661"/>
        <v>0.11289275194932706</v>
      </c>
      <c r="AO1404" s="102">
        <f t="shared" si="662"/>
        <v>2941.0288858321869</v>
      </c>
      <c r="AP1404" s="103">
        <f t="shared" si="644"/>
        <v>990.47592847317742</v>
      </c>
      <c r="AQ1404" s="103">
        <f t="shared" si="645"/>
        <v>1115.39477303989</v>
      </c>
      <c r="AR1404" s="103">
        <f t="shared" si="646"/>
        <v>4174.4291609353504</v>
      </c>
      <c r="AS1404" s="92">
        <f t="shared" si="647"/>
        <v>426.08803301237964</v>
      </c>
      <c r="AT1404" s="102">
        <f t="shared" si="663"/>
        <v>2950.3220648792112</v>
      </c>
      <c r="AU1404" s="103">
        <f t="shared" si="648"/>
        <v>993.60567336939732</v>
      </c>
      <c r="AV1404" s="103">
        <f t="shared" si="649"/>
        <v>1118.9192414270958</v>
      </c>
      <c r="AW1404" s="103">
        <f t="shared" si="650"/>
        <v>4187.6196868083098</v>
      </c>
      <c r="AX1404" s="92">
        <f t="shared" si="651"/>
        <v>427.4344027810186</v>
      </c>
    </row>
    <row r="1405" spans="1:50" x14ac:dyDescent="0.2">
      <c r="A1405" s="85" t="str">
        <f t="shared" si="652"/>
        <v>2011_4</v>
      </c>
      <c r="B1405" s="59">
        <v>2011</v>
      </c>
      <c r="C1405" s="59">
        <v>4</v>
      </c>
      <c r="D1405" s="83" t="str">
        <f t="shared" si="653"/>
        <v>MML_Commercial</v>
      </c>
      <c r="E1405" s="70" t="s">
        <v>31</v>
      </c>
      <c r="F1405" s="71" t="s">
        <v>41</v>
      </c>
      <c r="G1405" s="88">
        <f t="shared" si="654"/>
        <v>1274</v>
      </c>
      <c r="H1405" s="72">
        <v>5096</v>
      </c>
      <c r="I1405" s="88">
        <f t="shared" si="655"/>
        <v>523614000</v>
      </c>
      <c r="J1405" s="92">
        <f t="shared" si="656"/>
        <v>2094456000</v>
      </c>
      <c r="K1405" s="67">
        <v>136</v>
      </c>
      <c r="L1405" s="68">
        <v>645</v>
      </c>
      <c r="M1405" s="68">
        <v>1737</v>
      </c>
      <c r="N1405" s="68">
        <v>689</v>
      </c>
      <c r="O1405" s="69">
        <v>186</v>
      </c>
      <c r="P1405" s="67">
        <v>1949560</v>
      </c>
      <c r="Q1405" s="68">
        <v>1864188</v>
      </c>
      <c r="R1405" s="68">
        <v>1092769</v>
      </c>
      <c r="S1405" s="68">
        <v>2292977</v>
      </c>
      <c r="T1405" s="69">
        <v>390145</v>
      </c>
      <c r="U1405" s="102">
        <f t="shared" si="635"/>
        <v>14335</v>
      </c>
      <c r="V1405" s="103">
        <f t="shared" si="636"/>
        <v>2890.2139534883722</v>
      </c>
      <c r="W1405" s="103">
        <f t="shared" si="637"/>
        <v>629.11283822682788</v>
      </c>
      <c r="X1405" s="103">
        <f t="shared" si="638"/>
        <v>3327.9782293178519</v>
      </c>
      <c r="Y1405" s="92">
        <f t="shared" si="639"/>
        <v>2097.5537634408602</v>
      </c>
      <c r="Z1405" s="102">
        <f>Coverages!$C$10*G1405</f>
        <v>286650000</v>
      </c>
      <c r="AA1405" s="103">
        <f>Coverages!$C$12*G1405</f>
        <v>38220000</v>
      </c>
      <c r="AB1405" s="103">
        <f>Coverages!$C$14*G1405</f>
        <v>191100000</v>
      </c>
      <c r="AC1405" s="103">
        <f>Coverages!$C$16*G1405</f>
        <v>3822000</v>
      </c>
      <c r="AD1405" s="92">
        <f>Coverages!$C$18*G1405</f>
        <v>3822000</v>
      </c>
      <c r="AE1405" s="106">
        <f t="shared" si="657"/>
        <v>0.10675039246467818</v>
      </c>
      <c r="AF1405" s="107">
        <f t="shared" si="640"/>
        <v>0.50627943485086346</v>
      </c>
      <c r="AG1405" s="107">
        <f t="shared" si="641"/>
        <v>1.3634222919937207</v>
      </c>
      <c r="AH1405" s="107">
        <f t="shared" si="642"/>
        <v>0.54081632653061229</v>
      </c>
      <c r="AI1405" s="108">
        <f t="shared" si="643"/>
        <v>0.14599686028257458</v>
      </c>
      <c r="AJ1405" s="106">
        <f t="shared" si="664"/>
        <v>0.12690815683193774</v>
      </c>
      <c r="AK1405" s="107">
        <f t="shared" si="658"/>
        <v>0.53891618893208093</v>
      </c>
      <c r="AL1405" s="107">
        <f t="shared" si="659"/>
        <v>1.4093729975027343</v>
      </c>
      <c r="AM1405" s="107">
        <f t="shared" si="660"/>
        <v>0.57334672050379809</v>
      </c>
      <c r="AN1405" s="108">
        <f t="shared" si="661"/>
        <v>0.16904695417655979</v>
      </c>
      <c r="AO1405" s="102">
        <f t="shared" si="662"/>
        <v>1530.2668759811618</v>
      </c>
      <c r="AP1405" s="103">
        <f t="shared" si="644"/>
        <v>1463.2558869701727</v>
      </c>
      <c r="AQ1405" s="103">
        <f t="shared" si="645"/>
        <v>857.74646781789636</v>
      </c>
      <c r="AR1405" s="103">
        <f t="shared" si="646"/>
        <v>1799.8249607535322</v>
      </c>
      <c r="AS1405" s="92">
        <f t="shared" si="647"/>
        <v>306.23626373626371</v>
      </c>
      <c r="AT1405" s="102">
        <f t="shared" si="663"/>
        <v>1535.1022735988902</v>
      </c>
      <c r="AU1405" s="103">
        <f t="shared" si="648"/>
        <v>1467.8795406223803</v>
      </c>
      <c r="AV1405" s="103">
        <f t="shared" si="649"/>
        <v>860.45680893041788</v>
      </c>
      <c r="AW1405" s="103">
        <f t="shared" si="650"/>
        <v>1805.5121186370063</v>
      </c>
      <c r="AX1405" s="92">
        <f t="shared" si="651"/>
        <v>307.20392115823</v>
      </c>
    </row>
    <row r="1406" spans="1:50" x14ac:dyDescent="0.2">
      <c r="A1406" s="85" t="str">
        <f t="shared" si="652"/>
        <v>2011_4</v>
      </c>
      <c r="B1406" s="59">
        <v>2011</v>
      </c>
      <c r="C1406" s="59">
        <v>4</v>
      </c>
      <c r="D1406" s="83" t="str">
        <f t="shared" si="653"/>
        <v>LMH_Commercial</v>
      </c>
      <c r="E1406" s="70" t="s">
        <v>32</v>
      </c>
      <c r="F1406" s="71" t="s">
        <v>41</v>
      </c>
      <c r="G1406" s="88">
        <f t="shared" si="654"/>
        <v>1293.75</v>
      </c>
      <c r="H1406" s="72">
        <v>5175</v>
      </c>
      <c r="I1406" s="88">
        <f t="shared" si="655"/>
        <v>531731250</v>
      </c>
      <c r="J1406" s="92">
        <f t="shared" si="656"/>
        <v>2126925000</v>
      </c>
      <c r="K1406" s="67">
        <v>86</v>
      </c>
      <c r="L1406" s="68">
        <v>761</v>
      </c>
      <c r="M1406" s="68">
        <v>1257</v>
      </c>
      <c r="N1406" s="68">
        <v>1067</v>
      </c>
      <c r="O1406" s="69">
        <v>280</v>
      </c>
      <c r="P1406" s="67">
        <v>2900168</v>
      </c>
      <c r="Q1406" s="68">
        <v>2518449</v>
      </c>
      <c r="R1406" s="68">
        <v>1318076</v>
      </c>
      <c r="S1406" s="68">
        <v>3855074</v>
      </c>
      <c r="T1406" s="69">
        <v>2439875</v>
      </c>
      <c r="U1406" s="102">
        <f t="shared" si="635"/>
        <v>33722.883720930229</v>
      </c>
      <c r="V1406" s="103">
        <f t="shared" si="636"/>
        <v>3309.394218134034</v>
      </c>
      <c r="W1406" s="103">
        <f t="shared" si="637"/>
        <v>1048.5887032617343</v>
      </c>
      <c r="X1406" s="103">
        <f t="shared" si="638"/>
        <v>3613.0028116213684</v>
      </c>
      <c r="Y1406" s="92">
        <f t="shared" si="639"/>
        <v>8713.8392857142862</v>
      </c>
      <c r="Z1406" s="102">
        <f>Coverages!$C$10*G1406</f>
        <v>291093750</v>
      </c>
      <c r="AA1406" s="103">
        <f>Coverages!$C$12*G1406</f>
        <v>38812500</v>
      </c>
      <c r="AB1406" s="103">
        <f>Coverages!$C$14*G1406</f>
        <v>194062500</v>
      </c>
      <c r="AC1406" s="103">
        <f>Coverages!$C$16*G1406</f>
        <v>3881250</v>
      </c>
      <c r="AD1406" s="92">
        <f>Coverages!$C$18*G1406</f>
        <v>3881250</v>
      </c>
      <c r="AE1406" s="106">
        <f t="shared" si="657"/>
        <v>6.6473429951690824E-2</v>
      </c>
      <c r="AF1406" s="107">
        <f t="shared" si="640"/>
        <v>0.5882125603864734</v>
      </c>
      <c r="AG1406" s="107">
        <f t="shared" si="641"/>
        <v>0.9715942028985507</v>
      </c>
      <c r="AH1406" s="107">
        <f t="shared" si="642"/>
        <v>0.82473429951690824</v>
      </c>
      <c r="AI1406" s="108">
        <f t="shared" si="643"/>
        <v>0.21642512077294687</v>
      </c>
      <c r="AJ1406" s="106">
        <f t="shared" si="664"/>
        <v>8.2610256301142132E-2</v>
      </c>
      <c r="AK1406" s="107">
        <f t="shared" si="658"/>
        <v>0.62009374384305205</v>
      </c>
      <c r="AL1406" s="107">
        <f t="shared" si="659"/>
        <v>0.98235579897702396</v>
      </c>
      <c r="AM1406" s="107">
        <f t="shared" si="660"/>
        <v>0.84936270155107918</v>
      </c>
      <c r="AN1406" s="108">
        <f t="shared" si="661"/>
        <v>0.24310137367779378</v>
      </c>
      <c r="AO1406" s="102">
        <f t="shared" si="662"/>
        <v>2241.6757487922705</v>
      </c>
      <c r="AP1406" s="103">
        <f t="shared" si="644"/>
        <v>1946.6272463768116</v>
      </c>
      <c r="AQ1406" s="103">
        <f t="shared" si="645"/>
        <v>1018.8027053140097</v>
      </c>
      <c r="AR1406" s="103">
        <f t="shared" si="646"/>
        <v>2979.7673429951692</v>
      </c>
      <c r="AS1406" s="92">
        <f t="shared" si="647"/>
        <v>1885.8937198067633</v>
      </c>
      <c r="AT1406" s="102">
        <f t="shared" si="663"/>
        <v>2248.7590842192885</v>
      </c>
      <c r="AU1406" s="103">
        <f t="shared" si="648"/>
        <v>1952.7782759112517</v>
      </c>
      <c r="AV1406" s="103">
        <f t="shared" si="649"/>
        <v>1022.0219582767008</v>
      </c>
      <c r="AW1406" s="103">
        <f t="shared" si="650"/>
        <v>2989.1829293467104</v>
      </c>
      <c r="AX1406" s="92">
        <f t="shared" si="651"/>
        <v>1891.8528411490427</v>
      </c>
    </row>
    <row r="1407" spans="1:50" x14ac:dyDescent="0.2">
      <c r="A1407" s="85" t="str">
        <f t="shared" si="652"/>
        <v>2011_4</v>
      </c>
      <c r="B1407" s="59">
        <v>2011</v>
      </c>
      <c r="C1407" s="59">
        <v>4</v>
      </c>
      <c r="D1407" s="83" t="str">
        <f t="shared" si="653"/>
        <v>SSL_Commercial</v>
      </c>
      <c r="E1407" s="70" t="s">
        <v>33</v>
      </c>
      <c r="F1407" s="71" t="s">
        <v>41</v>
      </c>
      <c r="G1407" s="88">
        <f t="shared" si="654"/>
        <v>664.5</v>
      </c>
      <c r="H1407" s="72">
        <v>2658</v>
      </c>
      <c r="I1407" s="88">
        <f t="shared" si="655"/>
        <v>273109500</v>
      </c>
      <c r="J1407" s="92">
        <f t="shared" si="656"/>
        <v>1092438000</v>
      </c>
      <c r="K1407" s="67">
        <v>96</v>
      </c>
      <c r="L1407" s="68">
        <v>301</v>
      </c>
      <c r="M1407" s="68">
        <v>839</v>
      </c>
      <c r="N1407" s="68">
        <v>380</v>
      </c>
      <c r="O1407" s="69">
        <v>103</v>
      </c>
      <c r="P1407" s="67">
        <v>1235690</v>
      </c>
      <c r="Q1407" s="68">
        <v>842859</v>
      </c>
      <c r="R1407" s="68">
        <v>816710</v>
      </c>
      <c r="S1407" s="68">
        <v>1119417</v>
      </c>
      <c r="T1407" s="69">
        <v>226870</v>
      </c>
      <c r="U1407" s="102">
        <f t="shared" si="635"/>
        <v>12871.770833333334</v>
      </c>
      <c r="V1407" s="103">
        <f t="shared" si="636"/>
        <v>2800.1960132890367</v>
      </c>
      <c r="W1407" s="103">
        <f t="shared" si="637"/>
        <v>973.43265792610248</v>
      </c>
      <c r="X1407" s="103">
        <f t="shared" si="638"/>
        <v>2945.8342105263159</v>
      </c>
      <c r="Y1407" s="92">
        <f t="shared" si="639"/>
        <v>2202.6213592233012</v>
      </c>
      <c r="Z1407" s="102">
        <f>Coverages!$C$10*G1407</f>
        <v>149512500</v>
      </c>
      <c r="AA1407" s="103">
        <f>Coverages!$C$12*G1407</f>
        <v>19935000</v>
      </c>
      <c r="AB1407" s="103">
        <f>Coverages!$C$14*G1407</f>
        <v>99675000</v>
      </c>
      <c r="AC1407" s="103">
        <f>Coverages!$C$16*G1407</f>
        <v>1993500</v>
      </c>
      <c r="AD1407" s="92">
        <f>Coverages!$C$18*G1407</f>
        <v>1993500</v>
      </c>
      <c r="AE1407" s="106">
        <f t="shared" si="657"/>
        <v>0.14446952595936793</v>
      </c>
      <c r="AF1407" s="107">
        <f t="shared" si="640"/>
        <v>0.45297215951843489</v>
      </c>
      <c r="AG1407" s="107">
        <f t="shared" si="641"/>
        <v>1.2626034612490595</v>
      </c>
      <c r="AH1407" s="107">
        <f t="shared" si="642"/>
        <v>0.57185854025583149</v>
      </c>
      <c r="AI1407" s="108">
        <f t="shared" si="643"/>
        <v>0.15500376222723852</v>
      </c>
      <c r="AJ1407" s="106">
        <f t="shared" si="664"/>
        <v>0.17624662840856145</v>
      </c>
      <c r="AK1407" s="107">
        <f t="shared" si="658"/>
        <v>0.49796556842010886</v>
      </c>
      <c r="AL1407" s="107">
        <f t="shared" si="659"/>
        <v>1.3146500343026253</v>
      </c>
      <c r="AM1407" s="107">
        <f t="shared" si="660"/>
        <v>0.61658313116163488</v>
      </c>
      <c r="AN1407" s="108">
        <f t="shared" si="661"/>
        <v>0.1877157500410892</v>
      </c>
      <c r="AO1407" s="102">
        <f t="shared" si="662"/>
        <v>1859.5786305492852</v>
      </c>
      <c r="AP1407" s="103">
        <f t="shared" si="644"/>
        <v>1268.4108352144469</v>
      </c>
      <c r="AQ1407" s="103">
        <f t="shared" si="645"/>
        <v>1229.0594431903687</v>
      </c>
      <c r="AR1407" s="103">
        <f t="shared" si="646"/>
        <v>1684.6004514672686</v>
      </c>
      <c r="AS1407" s="92">
        <f t="shared" si="647"/>
        <v>341.41459744168549</v>
      </c>
      <c r="AT1407" s="102">
        <f t="shared" si="663"/>
        <v>1865.454600434846</v>
      </c>
      <c r="AU1407" s="103">
        <f t="shared" si="648"/>
        <v>1272.4188097887932</v>
      </c>
      <c r="AV1407" s="103">
        <f t="shared" si="649"/>
        <v>1232.943073684454</v>
      </c>
      <c r="AW1407" s="103">
        <f t="shared" si="650"/>
        <v>1689.9235184026527</v>
      </c>
      <c r="AX1407" s="92">
        <f t="shared" si="651"/>
        <v>342.49341274968117</v>
      </c>
    </row>
    <row r="1408" spans="1:50" x14ac:dyDescent="0.2">
      <c r="A1408" s="85" t="str">
        <f t="shared" si="652"/>
        <v>2011_4</v>
      </c>
      <c r="B1408" s="59">
        <v>2011</v>
      </c>
      <c r="C1408" s="59">
        <v>4</v>
      </c>
      <c r="D1408" s="83" t="str">
        <f t="shared" si="653"/>
        <v>SSH_Commercial</v>
      </c>
      <c r="E1408" s="70" t="s">
        <v>34</v>
      </c>
      <c r="F1408" s="71" t="s">
        <v>41</v>
      </c>
      <c r="G1408" s="88">
        <f t="shared" si="654"/>
        <v>562.25</v>
      </c>
      <c r="H1408" s="72">
        <v>2249</v>
      </c>
      <c r="I1408" s="88">
        <f t="shared" si="655"/>
        <v>231084750</v>
      </c>
      <c r="J1408" s="92">
        <f t="shared" si="656"/>
        <v>924339000</v>
      </c>
      <c r="K1408" s="67">
        <v>70</v>
      </c>
      <c r="L1408" s="68">
        <v>367</v>
      </c>
      <c r="M1408" s="68">
        <v>584</v>
      </c>
      <c r="N1408" s="68">
        <v>416</v>
      </c>
      <c r="O1408" s="69">
        <v>78</v>
      </c>
      <c r="P1408" s="67">
        <v>1015789</v>
      </c>
      <c r="Q1408" s="68">
        <v>1361948</v>
      </c>
      <c r="R1408" s="68">
        <v>648655</v>
      </c>
      <c r="S1408" s="68">
        <v>1804558</v>
      </c>
      <c r="T1408" s="69">
        <v>295714</v>
      </c>
      <c r="U1408" s="102">
        <f t="shared" si="635"/>
        <v>14511.271428571428</v>
      </c>
      <c r="V1408" s="103">
        <f t="shared" si="636"/>
        <v>3711.0299727520437</v>
      </c>
      <c r="W1408" s="103">
        <f t="shared" si="637"/>
        <v>1110.7106164383561</v>
      </c>
      <c r="X1408" s="103">
        <f t="shared" si="638"/>
        <v>4337.8798076923076</v>
      </c>
      <c r="Y1408" s="92">
        <f t="shared" si="639"/>
        <v>3791.2051282051284</v>
      </c>
      <c r="Z1408" s="102">
        <f>Coverages!$C$10*G1408</f>
        <v>126506250</v>
      </c>
      <c r="AA1408" s="103">
        <f>Coverages!$C$12*G1408</f>
        <v>16867500</v>
      </c>
      <c r="AB1408" s="103">
        <f>Coverages!$C$14*G1408</f>
        <v>84337500</v>
      </c>
      <c r="AC1408" s="103">
        <f>Coverages!$C$16*G1408</f>
        <v>1686750</v>
      </c>
      <c r="AD1408" s="92">
        <f>Coverages!$C$18*G1408</f>
        <v>1686750</v>
      </c>
      <c r="AE1408" s="106">
        <f t="shared" si="657"/>
        <v>0.12449977767896843</v>
      </c>
      <c r="AF1408" s="107">
        <f t="shared" si="640"/>
        <v>0.65273454868830594</v>
      </c>
      <c r="AG1408" s="107">
        <f t="shared" si="641"/>
        <v>1.038683859493108</v>
      </c>
      <c r="AH1408" s="107">
        <f t="shared" si="642"/>
        <v>0.73988439306358378</v>
      </c>
      <c r="AI1408" s="108">
        <f t="shared" si="643"/>
        <v>0.13872832369942195</v>
      </c>
      <c r="AJ1408" s="106">
        <f t="shared" si="664"/>
        <v>0.15694147793109864</v>
      </c>
      <c r="AK1408" s="107">
        <f t="shared" si="658"/>
        <v>0.69951778679650722</v>
      </c>
      <c r="AL1408" s="107">
        <f t="shared" si="659"/>
        <v>1.0583807549141044</v>
      </c>
      <c r="AM1408" s="107">
        <f t="shared" si="660"/>
        <v>0.78299223954560582</v>
      </c>
      <c r="AN1408" s="108">
        <f t="shared" si="661"/>
        <v>0.17269427956085032</v>
      </c>
      <c r="AO1408" s="102">
        <f t="shared" si="662"/>
        <v>1806.6500666963095</v>
      </c>
      <c r="AP1408" s="103">
        <f t="shared" si="644"/>
        <v>2422.3174744330813</v>
      </c>
      <c r="AQ1408" s="103">
        <f t="shared" si="645"/>
        <v>1153.677189862161</v>
      </c>
      <c r="AR1408" s="103">
        <f t="shared" si="646"/>
        <v>3209.5295686971986</v>
      </c>
      <c r="AS1408" s="92">
        <f t="shared" si="647"/>
        <v>525.94753223654959</v>
      </c>
      <c r="AT1408" s="102">
        <f t="shared" si="663"/>
        <v>1812.358790818676</v>
      </c>
      <c r="AU1408" s="103">
        <f t="shared" si="648"/>
        <v>2429.9716087080233</v>
      </c>
      <c r="AV1408" s="103">
        <f t="shared" si="649"/>
        <v>1157.322624539632</v>
      </c>
      <c r="AW1408" s="103">
        <f t="shared" si="650"/>
        <v>3219.6711667897252</v>
      </c>
      <c r="AX1408" s="92">
        <f t="shared" si="651"/>
        <v>527.60944198859602</v>
      </c>
    </row>
    <row r="1409" spans="1:50" x14ac:dyDescent="0.2">
      <c r="A1409" s="85" t="str">
        <f t="shared" si="652"/>
        <v>2011_4</v>
      </c>
      <c r="B1409" s="59">
        <v>2011</v>
      </c>
      <c r="C1409" s="59">
        <v>4</v>
      </c>
      <c r="D1409" s="83" t="str">
        <f t="shared" si="653"/>
        <v>MMH_Commercial</v>
      </c>
      <c r="E1409" s="70" t="s">
        <v>35</v>
      </c>
      <c r="F1409" s="71" t="s">
        <v>41</v>
      </c>
      <c r="G1409" s="88">
        <f t="shared" si="654"/>
        <v>1111</v>
      </c>
      <c r="H1409" s="72">
        <v>4444</v>
      </c>
      <c r="I1409" s="88">
        <f t="shared" si="655"/>
        <v>456621000</v>
      </c>
      <c r="J1409" s="92">
        <f t="shared" si="656"/>
        <v>1826484000</v>
      </c>
      <c r="K1409" s="67">
        <v>196</v>
      </c>
      <c r="L1409" s="68">
        <v>724</v>
      </c>
      <c r="M1409" s="68">
        <v>958</v>
      </c>
      <c r="N1409" s="68">
        <v>1000</v>
      </c>
      <c r="O1409" s="69">
        <v>279</v>
      </c>
      <c r="P1409" s="67">
        <v>2354216</v>
      </c>
      <c r="Q1409" s="68">
        <v>2032256</v>
      </c>
      <c r="R1409" s="68">
        <v>1301936</v>
      </c>
      <c r="S1409" s="68">
        <v>2760093</v>
      </c>
      <c r="T1409" s="69">
        <v>724462</v>
      </c>
      <c r="U1409" s="102">
        <f t="shared" si="635"/>
        <v>12011.306122448979</v>
      </c>
      <c r="V1409" s="103">
        <f t="shared" si="636"/>
        <v>2806.9834254143648</v>
      </c>
      <c r="W1409" s="103">
        <f t="shared" si="637"/>
        <v>1359.0146137787056</v>
      </c>
      <c r="X1409" s="103">
        <f t="shared" si="638"/>
        <v>2760.0929999999998</v>
      </c>
      <c r="Y1409" s="92">
        <f t="shared" si="639"/>
        <v>2596.6379928315414</v>
      </c>
      <c r="Z1409" s="102">
        <f>Coverages!$C$10*G1409</f>
        <v>249975000</v>
      </c>
      <c r="AA1409" s="103">
        <f>Coverages!$C$12*G1409</f>
        <v>33330000</v>
      </c>
      <c r="AB1409" s="103">
        <f>Coverages!$C$14*G1409</f>
        <v>166650000</v>
      </c>
      <c r="AC1409" s="103">
        <f>Coverages!$C$16*G1409</f>
        <v>3333000</v>
      </c>
      <c r="AD1409" s="92">
        <f>Coverages!$C$18*G1409</f>
        <v>3333000</v>
      </c>
      <c r="AE1409" s="106">
        <f t="shared" si="657"/>
        <v>0.17641764176417643</v>
      </c>
      <c r="AF1409" s="107">
        <f t="shared" si="640"/>
        <v>0.65166516651665163</v>
      </c>
      <c r="AG1409" s="107">
        <f t="shared" si="641"/>
        <v>0.86228622862286231</v>
      </c>
      <c r="AH1409" s="107">
        <f t="shared" si="642"/>
        <v>0.90009000900090008</v>
      </c>
      <c r="AI1409" s="108">
        <f t="shared" si="643"/>
        <v>0.25112511251125114</v>
      </c>
      <c r="AJ1409" s="106">
        <f t="shared" si="664"/>
        <v>0.20306311361412321</v>
      </c>
      <c r="AK1409" s="107">
        <f t="shared" si="658"/>
        <v>0.68497017880429745</v>
      </c>
      <c r="AL1409" s="107">
        <f t="shared" si="659"/>
        <v>0.88637492527240946</v>
      </c>
      <c r="AM1409" s="107">
        <f t="shared" si="660"/>
        <v>0.92105266569823196</v>
      </c>
      <c r="AN1409" s="108">
        <f t="shared" si="661"/>
        <v>0.28143948602483937</v>
      </c>
      <c r="AO1409" s="102">
        <f t="shared" si="662"/>
        <v>2119.0063006300629</v>
      </c>
      <c r="AP1409" s="103">
        <f t="shared" si="644"/>
        <v>1829.2133213321333</v>
      </c>
      <c r="AQ1409" s="103">
        <f t="shared" si="645"/>
        <v>1171.859585958596</v>
      </c>
      <c r="AR1409" s="103">
        <f t="shared" si="646"/>
        <v>2484.3321332133214</v>
      </c>
      <c r="AS1409" s="92">
        <f t="shared" si="647"/>
        <v>652.0810081008101</v>
      </c>
      <c r="AT1409" s="102">
        <f t="shared" si="663"/>
        <v>2125.7020202975546</v>
      </c>
      <c r="AU1409" s="103">
        <f t="shared" si="648"/>
        <v>1834.9933417162347</v>
      </c>
      <c r="AV1409" s="103">
        <f t="shared" si="649"/>
        <v>1175.5624740882388</v>
      </c>
      <c r="AW1409" s="103">
        <f t="shared" si="650"/>
        <v>2492.1822238525006</v>
      </c>
      <c r="AX1409" s="92">
        <f t="shared" si="651"/>
        <v>654.14147938371286</v>
      </c>
    </row>
    <row r="1410" spans="1:50" x14ac:dyDescent="0.2">
      <c r="A1410" s="85" t="str">
        <f t="shared" si="652"/>
        <v>2011_4</v>
      </c>
      <c r="B1410" s="59">
        <v>2011</v>
      </c>
      <c r="C1410" s="59">
        <v>4</v>
      </c>
      <c r="D1410" s="83" t="str">
        <f t="shared" si="653"/>
        <v>SYA_Commercial</v>
      </c>
      <c r="E1410" s="70" t="s">
        <v>36</v>
      </c>
      <c r="F1410" s="71" t="s">
        <v>41</v>
      </c>
      <c r="G1410" s="88">
        <f t="shared" si="654"/>
        <v>329.75</v>
      </c>
      <c r="H1410" s="72">
        <v>1319</v>
      </c>
      <c r="I1410" s="88">
        <f t="shared" si="655"/>
        <v>135527250</v>
      </c>
      <c r="J1410" s="92">
        <f t="shared" si="656"/>
        <v>542109000</v>
      </c>
      <c r="K1410" s="67">
        <v>60</v>
      </c>
      <c r="L1410" s="68">
        <v>222</v>
      </c>
      <c r="M1410" s="68">
        <v>217</v>
      </c>
      <c r="N1410" s="68">
        <v>387</v>
      </c>
      <c r="O1410" s="69">
        <v>154</v>
      </c>
      <c r="P1410" s="67">
        <v>937976</v>
      </c>
      <c r="Q1410" s="68">
        <v>800865</v>
      </c>
      <c r="R1410" s="68">
        <v>194520</v>
      </c>
      <c r="S1410" s="68">
        <v>1295799</v>
      </c>
      <c r="T1410" s="69">
        <v>753125</v>
      </c>
      <c r="U1410" s="102">
        <f t="shared" si="635"/>
        <v>15632.933333333332</v>
      </c>
      <c r="V1410" s="103">
        <f t="shared" si="636"/>
        <v>3607.5</v>
      </c>
      <c r="W1410" s="103">
        <f t="shared" si="637"/>
        <v>896.40552995391704</v>
      </c>
      <c r="X1410" s="103">
        <f t="shared" si="638"/>
        <v>3348.3178294573645</v>
      </c>
      <c r="Y1410" s="92">
        <f t="shared" si="639"/>
        <v>4890.4220779220777</v>
      </c>
      <c r="Z1410" s="102">
        <f>Coverages!$C$10*G1410</f>
        <v>74193750</v>
      </c>
      <c r="AA1410" s="103">
        <f>Coverages!$C$12*G1410</f>
        <v>9892500</v>
      </c>
      <c r="AB1410" s="103">
        <f>Coverages!$C$14*G1410</f>
        <v>49462500</v>
      </c>
      <c r="AC1410" s="103">
        <f>Coverages!$C$16*G1410</f>
        <v>989250</v>
      </c>
      <c r="AD1410" s="92">
        <f>Coverages!$C$18*G1410</f>
        <v>989250</v>
      </c>
      <c r="AE1410" s="106">
        <f t="shared" si="657"/>
        <v>0.1819560272934041</v>
      </c>
      <c r="AF1410" s="107">
        <f t="shared" si="640"/>
        <v>0.6732373009855952</v>
      </c>
      <c r="AG1410" s="107">
        <f t="shared" si="641"/>
        <v>0.65807429871114476</v>
      </c>
      <c r="AH1410" s="107">
        <f t="shared" si="642"/>
        <v>1.1736163760424565</v>
      </c>
      <c r="AI1410" s="108">
        <f t="shared" si="643"/>
        <v>0.46702047005307051</v>
      </c>
      <c r="AJ1410" s="106">
        <f t="shared" si="664"/>
        <v>0.23145943166253904</v>
      </c>
      <c r="AK1410" s="107">
        <f t="shared" si="658"/>
        <v>0.73341891644247426</v>
      </c>
      <c r="AL1410" s="107">
        <f t="shared" si="659"/>
        <v>0.71893919087450886</v>
      </c>
      <c r="AM1410" s="107">
        <f t="shared" si="660"/>
        <v>1.231535494438317</v>
      </c>
      <c r="AN1410" s="108">
        <f t="shared" si="661"/>
        <v>0.53103620589805289</v>
      </c>
      <c r="AO1410" s="102">
        <f t="shared" si="662"/>
        <v>2844.5064442759667</v>
      </c>
      <c r="AP1410" s="103">
        <f t="shared" si="644"/>
        <v>2428.7035633055343</v>
      </c>
      <c r="AQ1410" s="103">
        <f t="shared" si="645"/>
        <v>589.90144048521609</v>
      </c>
      <c r="AR1410" s="103">
        <f t="shared" si="646"/>
        <v>3929.6406368460957</v>
      </c>
      <c r="AS1410" s="92">
        <f t="shared" si="647"/>
        <v>2283.9272175890828</v>
      </c>
      <c r="AT1410" s="102">
        <f t="shared" si="663"/>
        <v>2853.4946279059927</v>
      </c>
      <c r="AU1410" s="103">
        <f t="shared" si="648"/>
        <v>2436.3778765959178</v>
      </c>
      <c r="AV1410" s="103">
        <f t="shared" si="649"/>
        <v>591.76543431844061</v>
      </c>
      <c r="AW1410" s="103">
        <f t="shared" si="650"/>
        <v>3942.0576702878939</v>
      </c>
      <c r="AX1410" s="92">
        <f t="shared" si="651"/>
        <v>2291.1440608733069</v>
      </c>
    </row>
    <row r="1411" spans="1:50" x14ac:dyDescent="0.2">
      <c r="A1411" s="85" t="str">
        <f t="shared" si="652"/>
        <v>2011_4</v>
      </c>
      <c r="B1411" s="59">
        <v>2011</v>
      </c>
      <c r="C1411" s="59">
        <v>4</v>
      </c>
      <c r="D1411" s="83" t="str">
        <f t="shared" si="653"/>
        <v>LSH_Commercial</v>
      </c>
      <c r="E1411" s="70" t="s">
        <v>37</v>
      </c>
      <c r="F1411" s="71" t="s">
        <v>41</v>
      </c>
      <c r="G1411" s="88">
        <f t="shared" si="654"/>
        <v>509.75</v>
      </c>
      <c r="H1411" s="72">
        <v>2039</v>
      </c>
      <c r="I1411" s="88">
        <f t="shared" si="655"/>
        <v>209507250</v>
      </c>
      <c r="J1411" s="92">
        <f t="shared" si="656"/>
        <v>838029000</v>
      </c>
      <c r="K1411" s="67">
        <v>102</v>
      </c>
      <c r="L1411" s="68">
        <v>404</v>
      </c>
      <c r="M1411" s="68">
        <v>569</v>
      </c>
      <c r="N1411" s="68">
        <v>430</v>
      </c>
      <c r="O1411" s="69">
        <v>309</v>
      </c>
      <c r="P1411" s="67">
        <v>1625156</v>
      </c>
      <c r="Q1411" s="68">
        <v>1221045</v>
      </c>
      <c r="R1411" s="68">
        <v>689329</v>
      </c>
      <c r="S1411" s="68">
        <v>1432057</v>
      </c>
      <c r="T1411" s="69">
        <v>1662980</v>
      </c>
      <c r="U1411" s="102">
        <f t="shared" si="635"/>
        <v>15932.901960784313</v>
      </c>
      <c r="V1411" s="103">
        <f t="shared" si="636"/>
        <v>3022.3886138613861</v>
      </c>
      <c r="W1411" s="103">
        <f t="shared" si="637"/>
        <v>1211.4745166959578</v>
      </c>
      <c r="X1411" s="103">
        <f t="shared" si="638"/>
        <v>3330.3651162790698</v>
      </c>
      <c r="Y1411" s="92">
        <f t="shared" si="639"/>
        <v>5381.8122977346275</v>
      </c>
      <c r="Z1411" s="102">
        <f>Coverages!$C$10*G1411</f>
        <v>114693750</v>
      </c>
      <c r="AA1411" s="103">
        <f>Coverages!$C$12*G1411</f>
        <v>15292500</v>
      </c>
      <c r="AB1411" s="103">
        <f>Coverages!$C$14*G1411</f>
        <v>76462500</v>
      </c>
      <c r="AC1411" s="103">
        <f>Coverages!$C$16*G1411</f>
        <v>1529250</v>
      </c>
      <c r="AD1411" s="92">
        <f>Coverages!$C$18*G1411</f>
        <v>1529250</v>
      </c>
      <c r="AE1411" s="106">
        <f t="shared" si="657"/>
        <v>0.20009808729769496</v>
      </c>
      <c r="AF1411" s="107">
        <f t="shared" si="640"/>
        <v>0.79254536537518394</v>
      </c>
      <c r="AG1411" s="107">
        <f t="shared" si="641"/>
        <v>1.1162334477685141</v>
      </c>
      <c r="AH1411" s="107">
        <f t="shared" si="642"/>
        <v>0.84355076017655717</v>
      </c>
      <c r="AI1411" s="108">
        <f t="shared" si="643"/>
        <v>0.6061794997547818</v>
      </c>
      <c r="AJ1411" s="106">
        <f t="shared" si="664"/>
        <v>0.24138544977147816</v>
      </c>
      <c r="AK1411" s="107">
        <f t="shared" si="658"/>
        <v>0.83439107527480272</v>
      </c>
      <c r="AL1411" s="107">
        <f t="shared" si="659"/>
        <v>1.1534058287743072</v>
      </c>
      <c r="AM1411" s="107">
        <f t="shared" si="660"/>
        <v>0.88104112296178294</v>
      </c>
      <c r="AN1411" s="108">
        <f t="shared" si="661"/>
        <v>0.65660231455407336</v>
      </c>
      <c r="AO1411" s="102">
        <f t="shared" si="662"/>
        <v>3188.1432074546346</v>
      </c>
      <c r="AP1411" s="103">
        <f t="shared" si="644"/>
        <v>2395.3800882785681</v>
      </c>
      <c r="AQ1411" s="103">
        <f t="shared" si="645"/>
        <v>1352.2883766552231</v>
      </c>
      <c r="AR1411" s="103">
        <f t="shared" si="646"/>
        <v>2809.3320255026974</v>
      </c>
      <c r="AS1411" s="92">
        <f t="shared" si="647"/>
        <v>3262.3442864149092</v>
      </c>
      <c r="AT1411" s="102">
        <f t="shared" si="663"/>
        <v>3198.2172280795785</v>
      </c>
      <c r="AU1411" s="103">
        <f t="shared" si="648"/>
        <v>2402.9491047385172</v>
      </c>
      <c r="AV1411" s="103">
        <f t="shared" si="649"/>
        <v>1356.5613907925565</v>
      </c>
      <c r="AW1411" s="103">
        <f t="shared" si="650"/>
        <v>2818.2090636172511</v>
      </c>
      <c r="AX1411" s="92">
        <f t="shared" si="651"/>
        <v>3272.6527705351227</v>
      </c>
    </row>
    <row r="1412" spans="1:50" x14ac:dyDescent="0.2">
      <c r="A1412" s="85" t="str">
        <f t="shared" si="652"/>
        <v>2011_4</v>
      </c>
      <c r="B1412" s="59">
        <v>2011</v>
      </c>
      <c r="C1412" s="59">
        <v>4</v>
      </c>
      <c r="D1412" s="83" t="str">
        <f t="shared" si="653"/>
        <v>SYH_Commercial</v>
      </c>
      <c r="E1412" s="70" t="s">
        <v>38</v>
      </c>
      <c r="F1412" s="71" t="s">
        <v>41</v>
      </c>
      <c r="G1412" s="88">
        <f t="shared" si="654"/>
        <v>264</v>
      </c>
      <c r="H1412" s="72">
        <v>1056</v>
      </c>
      <c r="I1412" s="88">
        <f t="shared" si="655"/>
        <v>108504000</v>
      </c>
      <c r="J1412" s="92">
        <f t="shared" si="656"/>
        <v>434016000</v>
      </c>
      <c r="K1412" s="67">
        <v>53</v>
      </c>
      <c r="L1412" s="68">
        <v>216</v>
      </c>
      <c r="M1412" s="68">
        <v>179</v>
      </c>
      <c r="N1412" s="68">
        <v>293</v>
      </c>
      <c r="O1412" s="69">
        <v>10</v>
      </c>
      <c r="P1412" s="67">
        <v>601382</v>
      </c>
      <c r="Q1412" s="68">
        <v>495308</v>
      </c>
      <c r="R1412" s="68">
        <v>296847</v>
      </c>
      <c r="S1412" s="68">
        <v>735178</v>
      </c>
      <c r="T1412" s="69">
        <v>58514</v>
      </c>
      <c r="U1412" s="102">
        <f t="shared" si="635"/>
        <v>11346.830188679245</v>
      </c>
      <c r="V1412" s="103">
        <f t="shared" si="636"/>
        <v>2293.0925925925926</v>
      </c>
      <c r="W1412" s="103">
        <f t="shared" si="637"/>
        <v>1658.36312849162</v>
      </c>
      <c r="X1412" s="103">
        <f t="shared" si="638"/>
        <v>2509.1399317406144</v>
      </c>
      <c r="Y1412" s="92">
        <f t="shared" si="639"/>
        <v>5851.4</v>
      </c>
      <c r="Z1412" s="102">
        <f>Coverages!$C$10*G1412</f>
        <v>59400000</v>
      </c>
      <c r="AA1412" s="103">
        <f>Coverages!$C$12*G1412</f>
        <v>7920000</v>
      </c>
      <c r="AB1412" s="103">
        <f>Coverages!$C$14*G1412</f>
        <v>39600000</v>
      </c>
      <c r="AC1412" s="103">
        <f>Coverages!$C$16*G1412</f>
        <v>792000</v>
      </c>
      <c r="AD1412" s="92">
        <f>Coverages!$C$18*G1412</f>
        <v>792000</v>
      </c>
      <c r="AE1412" s="106">
        <f t="shared" si="657"/>
        <v>0.20075757575757575</v>
      </c>
      <c r="AF1412" s="107">
        <f t="shared" si="640"/>
        <v>0.81818181818181823</v>
      </c>
      <c r="AG1412" s="107">
        <f t="shared" si="641"/>
        <v>0.67803030303030298</v>
      </c>
      <c r="AH1412" s="107">
        <f t="shared" si="642"/>
        <v>1.1098484848484849</v>
      </c>
      <c r="AI1412" s="108">
        <f t="shared" si="643"/>
        <v>3.787878787878788E-2</v>
      </c>
      <c r="AJ1412" s="106">
        <f t="shared" si="664"/>
        <v>0.2581995282116491</v>
      </c>
      <c r="AK1412" s="107">
        <f t="shared" si="658"/>
        <v>0.87349103705137865</v>
      </c>
      <c r="AL1412" s="107">
        <f t="shared" si="659"/>
        <v>0.74503203189480272</v>
      </c>
      <c r="AM1412" s="107">
        <f t="shared" si="660"/>
        <v>1.1599190899481007</v>
      </c>
      <c r="AN1412" s="108">
        <f t="shared" si="661"/>
        <v>6.5254592269664277E-2</v>
      </c>
      <c r="AO1412" s="102">
        <f t="shared" si="662"/>
        <v>2277.962121212121</v>
      </c>
      <c r="AP1412" s="103">
        <f t="shared" si="644"/>
        <v>1876.1666666666667</v>
      </c>
      <c r="AQ1412" s="103">
        <f t="shared" si="645"/>
        <v>1124.4204545454545</v>
      </c>
      <c r="AR1412" s="103">
        <f t="shared" si="646"/>
        <v>2784.7651515151515</v>
      </c>
      <c r="AS1412" s="92">
        <f t="shared" si="647"/>
        <v>221.64393939393941</v>
      </c>
      <c r="AT1412" s="102">
        <f t="shared" si="663"/>
        <v>2285.1601157495916</v>
      </c>
      <c r="AU1412" s="103">
        <f t="shared" si="648"/>
        <v>1882.0950520828671</v>
      </c>
      <c r="AV1412" s="103">
        <f t="shared" si="649"/>
        <v>1127.9734426369912</v>
      </c>
      <c r="AW1412" s="103">
        <f t="shared" si="650"/>
        <v>2793.564562252534</v>
      </c>
      <c r="AX1412" s="92">
        <f t="shared" si="651"/>
        <v>222.3442986537203</v>
      </c>
    </row>
    <row r="1413" spans="1:50" x14ac:dyDescent="0.2">
      <c r="A1413" s="85" t="str">
        <f t="shared" si="652"/>
        <v>2011_4</v>
      </c>
      <c r="B1413" s="59">
        <v>2011</v>
      </c>
      <c r="C1413" s="59">
        <v>4</v>
      </c>
      <c r="D1413" s="83" t="str">
        <f t="shared" si="653"/>
        <v>MSH_Commercial</v>
      </c>
      <c r="E1413" s="70" t="s">
        <v>39</v>
      </c>
      <c r="F1413" s="71" t="s">
        <v>41</v>
      </c>
      <c r="G1413" s="88">
        <f t="shared" si="654"/>
        <v>1266</v>
      </c>
      <c r="H1413" s="72">
        <v>5064</v>
      </c>
      <c r="I1413" s="88">
        <f t="shared" si="655"/>
        <v>520326000</v>
      </c>
      <c r="J1413" s="92">
        <f t="shared" si="656"/>
        <v>2081304000</v>
      </c>
      <c r="K1413" s="67">
        <v>268</v>
      </c>
      <c r="L1413" s="68">
        <v>993</v>
      </c>
      <c r="M1413" s="68">
        <v>2108</v>
      </c>
      <c r="N1413" s="68">
        <v>998</v>
      </c>
      <c r="O1413" s="69">
        <v>138</v>
      </c>
      <c r="P1413" s="67">
        <v>3773224</v>
      </c>
      <c r="Q1413" s="68">
        <v>2596129</v>
      </c>
      <c r="R1413" s="68">
        <v>1952976</v>
      </c>
      <c r="S1413" s="68">
        <v>3149983</v>
      </c>
      <c r="T1413" s="69">
        <v>633960</v>
      </c>
      <c r="U1413" s="102">
        <f t="shared" si="635"/>
        <v>14079.194029850747</v>
      </c>
      <c r="V1413" s="103">
        <f t="shared" si="636"/>
        <v>2614.4300100704936</v>
      </c>
      <c r="W1413" s="103">
        <f t="shared" si="637"/>
        <v>926.45920303605317</v>
      </c>
      <c r="X1413" s="103">
        <f t="shared" si="638"/>
        <v>3156.2955911823647</v>
      </c>
      <c r="Y1413" s="92">
        <f t="shared" si="639"/>
        <v>4593.913043478261</v>
      </c>
      <c r="Z1413" s="102">
        <f>Coverages!$C$10*G1413</f>
        <v>284850000</v>
      </c>
      <c r="AA1413" s="103">
        <f>Coverages!$C$12*G1413</f>
        <v>37980000</v>
      </c>
      <c r="AB1413" s="103">
        <f>Coverages!$C$14*G1413</f>
        <v>189900000</v>
      </c>
      <c r="AC1413" s="103">
        <f>Coverages!$C$16*G1413</f>
        <v>3798000</v>
      </c>
      <c r="AD1413" s="92">
        <f>Coverages!$C$18*G1413</f>
        <v>3798000</v>
      </c>
      <c r="AE1413" s="106">
        <f t="shared" si="657"/>
        <v>0.21169036334913113</v>
      </c>
      <c r="AF1413" s="107">
        <f t="shared" si="640"/>
        <v>0.78436018957345977</v>
      </c>
      <c r="AG1413" s="107">
        <f t="shared" si="641"/>
        <v>1.665086887835703</v>
      </c>
      <c r="AH1413" s="107">
        <f t="shared" si="642"/>
        <v>0.78830963665086884</v>
      </c>
      <c r="AI1413" s="108">
        <f t="shared" si="643"/>
        <v>0.10900473933649289</v>
      </c>
      <c r="AJ1413" s="106">
        <f t="shared" si="664"/>
        <v>0.23844124069858846</v>
      </c>
      <c r="AK1413" s="107">
        <f t="shared" si="658"/>
        <v>0.81129173715832326</v>
      </c>
      <c r="AL1413" s="107">
        <f t="shared" si="659"/>
        <v>1.7339991825139407</v>
      </c>
      <c r="AM1413" s="107">
        <f t="shared" si="660"/>
        <v>0.8150605140003262</v>
      </c>
      <c r="AN1413" s="108">
        <f t="shared" si="661"/>
        <v>0.12941269281184992</v>
      </c>
      <c r="AO1413" s="102">
        <f t="shared" si="662"/>
        <v>2980.4296998420223</v>
      </c>
      <c r="AP1413" s="103">
        <f t="shared" si="644"/>
        <v>2050.6548183254345</v>
      </c>
      <c r="AQ1413" s="103">
        <f t="shared" si="645"/>
        <v>1542.6350710900474</v>
      </c>
      <c r="AR1413" s="103">
        <f t="shared" si="646"/>
        <v>2488.1382306477094</v>
      </c>
      <c r="AS1413" s="92">
        <f t="shared" si="647"/>
        <v>500.75829383886258</v>
      </c>
      <c r="AT1413" s="102">
        <f t="shared" si="663"/>
        <v>2989.8473791348465</v>
      </c>
      <c r="AU1413" s="103">
        <f t="shared" si="648"/>
        <v>2057.1345582838362</v>
      </c>
      <c r="AV1413" s="103">
        <f t="shared" si="649"/>
        <v>1547.5095502183958</v>
      </c>
      <c r="AW1413" s="103">
        <f t="shared" si="650"/>
        <v>2496.0003479436477</v>
      </c>
      <c r="AX1413" s="92">
        <f t="shared" si="651"/>
        <v>502.34060964213296</v>
      </c>
    </row>
    <row r="1414" spans="1:50" x14ac:dyDescent="0.2">
      <c r="A1414" s="85" t="str">
        <f t="shared" si="652"/>
        <v>2011_4</v>
      </c>
      <c r="B1414" s="59">
        <v>2011</v>
      </c>
      <c r="C1414" s="59">
        <v>4</v>
      </c>
      <c r="D1414" s="83" t="str">
        <f t="shared" si="653"/>
        <v>SMH_Commercial</v>
      </c>
      <c r="E1414" s="70" t="s">
        <v>40</v>
      </c>
      <c r="F1414" s="71" t="s">
        <v>41</v>
      </c>
      <c r="G1414" s="88">
        <f t="shared" si="654"/>
        <v>556.5</v>
      </c>
      <c r="H1414" s="72">
        <v>2226</v>
      </c>
      <c r="I1414" s="88">
        <f t="shared" si="655"/>
        <v>228721500</v>
      </c>
      <c r="J1414" s="92">
        <f t="shared" si="656"/>
        <v>914886000</v>
      </c>
      <c r="K1414" s="67">
        <v>87</v>
      </c>
      <c r="L1414" s="68">
        <v>414</v>
      </c>
      <c r="M1414" s="68">
        <v>794</v>
      </c>
      <c r="N1414" s="68">
        <v>558</v>
      </c>
      <c r="O1414" s="69">
        <v>94</v>
      </c>
      <c r="P1414" s="67">
        <v>1145553</v>
      </c>
      <c r="Q1414" s="68">
        <v>1431103</v>
      </c>
      <c r="R1414" s="68">
        <v>574647</v>
      </c>
      <c r="S1414" s="68">
        <v>1983040</v>
      </c>
      <c r="T1414" s="69">
        <v>236520</v>
      </c>
      <c r="U1414" s="102">
        <f t="shared" si="635"/>
        <v>13167.275862068966</v>
      </c>
      <c r="V1414" s="103">
        <f t="shared" si="636"/>
        <v>3456.7705314009663</v>
      </c>
      <c r="W1414" s="103">
        <f t="shared" si="637"/>
        <v>723.73677581863979</v>
      </c>
      <c r="X1414" s="103">
        <f t="shared" si="638"/>
        <v>3553.8351254480285</v>
      </c>
      <c r="Y1414" s="92">
        <f t="shared" si="639"/>
        <v>2516.1702127659573</v>
      </c>
      <c r="Z1414" s="102">
        <f>Coverages!$C$10*G1414</f>
        <v>125212500</v>
      </c>
      <c r="AA1414" s="103">
        <f>Coverages!$C$12*G1414</f>
        <v>16695000</v>
      </c>
      <c r="AB1414" s="103">
        <f>Coverages!$C$14*G1414</f>
        <v>83475000</v>
      </c>
      <c r="AC1414" s="103">
        <f>Coverages!$C$16*G1414</f>
        <v>1669500</v>
      </c>
      <c r="AD1414" s="92">
        <f>Coverages!$C$18*G1414</f>
        <v>1669500</v>
      </c>
      <c r="AE1414" s="106">
        <f t="shared" si="657"/>
        <v>0.15633423180592992</v>
      </c>
      <c r="AF1414" s="107">
        <f t="shared" si="640"/>
        <v>0.7439353099730458</v>
      </c>
      <c r="AG1414" s="107">
        <f t="shared" si="641"/>
        <v>1.426774483378257</v>
      </c>
      <c r="AH1414" s="107">
        <f t="shared" si="642"/>
        <v>1.0026954177897573</v>
      </c>
      <c r="AI1414" s="108">
        <f t="shared" si="643"/>
        <v>0.16891284815813118</v>
      </c>
      <c r="AJ1414" s="106">
        <f t="shared" si="664"/>
        <v>0.19220458001900273</v>
      </c>
      <c r="AK1414" s="107">
        <f t="shared" si="658"/>
        <v>0.78704409379219087</v>
      </c>
      <c r="AL1414" s="107">
        <f t="shared" si="659"/>
        <v>1.5038471217651475</v>
      </c>
      <c r="AM1414" s="107">
        <f t="shared" si="660"/>
        <v>1.0078301866293307</v>
      </c>
      <c r="AN1414" s="108">
        <f t="shared" si="661"/>
        <v>0.20591934398405182</v>
      </c>
      <c r="AO1414" s="102">
        <f t="shared" si="662"/>
        <v>2058.4959568733152</v>
      </c>
      <c r="AP1414" s="103">
        <f t="shared" si="644"/>
        <v>2571.6136567834683</v>
      </c>
      <c r="AQ1414" s="103">
        <f t="shared" si="645"/>
        <v>1032.6091644204853</v>
      </c>
      <c r="AR1414" s="103">
        <f t="shared" si="646"/>
        <v>3563.4141958670261</v>
      </c>
      <c r="AS1414" s="92">
        <f t="shared" si="647"/>
        <v>425.01347708894878</v>
      </c>
      <c r="AT1414" s="102">
        <f t="shared" si="663"/>
        <v>2065.0004735705002</v>
      </c>
      <c r="AU1414" s="103">
        <f t="shared" si="648"/>
        <v>2579.7395430225961</v>
      </c>
      <c r="AV1414" s="103">
        <f t="shared" si="649"/>
        <v>1035.8720435770911</v>
      </c>
      <c r="AW1414" s="103">
        <f t="shared" si="650"/>
        <v>3574.6740125592141</v>
      </c>
      <c r="AX1414" s="92">
        <f t="shared" si="651"/>
        <v>426.35645143340793</v>
      </c>
    </row>
    <row r="1415" spans="1:50" x14ac:dyDescent="0.2">
      <c r="A1415" s="85" t="str">
        <f t="shared" si="652"/>
        <v>2012_1</v>
      </c>
      <c r="B1415" s="59">
        <v>2012</v>
      </c>
      <c r="C1415" s="59">
        <v>1</v>
      </c>
      <c r="D1415" s="83" t="str">
        <f t="shared" si="653"/>
        <v>SML_Commercial</v>
      </c>
      <c r="E1415" s="70" t="s">
        <v>13</v>
      </c>
      <c r="F1415" s="71" t="s">
        <v>41</v>
      </c>
      <c r="G1415" s="88">
        <f t="shared" si="654"/>
        <v>1350.25</v>
      </c>
      <c r="H1415" s="72">
        <v>5401</v>
      </c>
      <c r="I1415" s="88">
        <f t="shared" si="655"/>
        <v>554952750</v>
      </c>
      <c r="J1415" s="92">
        <f t="shared" si="656"/>
        <v>2219811000</v>
      </c>
      <c r="K1415" s="67">
        <v>38</v>
      </c>
      <c r="L1415" s="68">
        <v>715</v>
      </c>
      <c r="M1415" s="68">
        <v>317</v>
      </c>
      <c r="N1415" s="68">
        <v>1049</v>
      </c>
      <c r="O1415" s="69">
        <v>151</v>
      </c>
      <c r="P1415" s="67">
        <v>453122</v>
      </c>
      <c r="Q1415" s="68">
        <v>1050272</v>
      </c>
      <c r="R1415" s="68">
        <v>468976</v>
      </c>
      <c r="S1415" s="68">
        <v>1677823</v>
      </c>
      <c r="T1415" s="69">
        <v>445872</v>
      </c>
      <c r="U1415" s="102">
        <f t="shared" si="635"/>
        <v>11924.263157894737</v>
      </c>
      <c r="V1415" s="103">
        <f t="shared" si="636"/>
        <v>1468.9118881118882</v>
      </c>
      <c r="W1415" s="103">
        <f t="shared" si="637"/>
        <v>1479.4195583596215</v>
      </c>
      <c r="X1415" s="103">
        <f t="shared" si="638"/>
        <v>1599.4499523355578</v>
      </c>
      <c r="Y1415" s="92">
        <f t="shared" si="639"/>
        <v>2952.7947019867552</v>
      </c>
      <c r="Z1415" s="102">
        <f>Coverages!$C$10*G1415</f>
        <v>303806250</v>
      </c>
      <c r="AA1415" s="103">
        <f>Coverages!$C$12*G1415</f>
        <v>40507500</v>
      </c>
      <c r="AB1415" s="103">
        <f>Coverages!$C$14*G1415</f>
        <v>202537500</v>
      </c>
      <c r="AC1415" s="103">
        <f>Coverages!$C$16*G1415</f>
        <v>4050750</v>
      </c>
      <c r="AD1415" s="92">
        <f>Coverages!$C$18*G1415</f>
        <v>4050750</v>
      </c>
      <c r="AE1415" s="106">
        <f t="shared" si="657"/>
        <v>2.8142936493241993E-2</v>
      </c>
      <c r="AF1415" s="107">
        <f t="shared" si="640"/>
        <v>0.52953156822810588</v>
      </c>
      <c r="AG1415" s="107">
        <f t="shared" si="641"/>
        <v>0.23477133864099242</v>
      </c>
      <c r="AH1415" s="107">
        <f t="shared" si="642"/>
        <v>0.77689316793186447</v>
      </c>
      <c r="AI1415" s="108">
        <f t="shared" si="643"/>
        <v>0.11183114238104055</v>
      </c>
      <c r="AJ1415" s="106">
        <f t="shared" si="664"/>
        <v>3.8629537181340337E-2</v>
      </c>
      <c r="AK1415" s="107">
        <f t="shared" si="658"/>
        <v>0.56118056877509459</v>
      </c>
      <c r="AL1415" s="107">
        <f t="shared" si="659"/>
        <v>0.26164748393107656</v>
      </c>
      <c r="AM1415" s="107">
        <f t="shared" si="660"/>
        <v>0.80329207298285366</v>
      </c>
      <c r="AN1415" s="108">
        <f t="shared" si="661"/>
        <v>0.13181493799703611</v>
      </c>
      <c r="AO1415" s="102">
        <f t="shared" si="662"/>
        <v>335.58378078133677</v>
      </c>
      <c r="AP1415" s="103">
        <f t="shared" si="644"/>
        <v>777.8352157007962</v>
      </c>
      <c r="AQ1415" s="103">
        <f t="shared" si="645"/>
        <v>347.32531012775411</v>
      </c>
      <c r="AR1415" s="103">
        <f t="shared" si="646"/>
        <v>1242.6017404184411</v>
      </c>
      <c r="AS1415" s="92">
        <f t="shared" si="647"/>
        <v>330.21440473986297</v>
      </c>
      <c r="AT1415" s="102">
        <f t="shared" si="663"/>
        <v>336.64417164492255</v>
      </c>
      <c r="AU1415" s="103">
        <f t="shared" si="648"/>
        <v>780.29305008773827</v>
      </c>
      <c r="AV1415" s="103">
        <f t="shared" si="649"/>
        <v>348.42280233877233</v>
      </c>
      <c r="AW1415" s="103">
        <f t="shared" si="650"/>
        <v>1246.528162397321</v>
      </c>
      <c r="AX1415" s="92">
        <f t="shared" si="651"/>
        <v>331.2578292373023</v>
      </c>
    </row>
    <row r="1416" spans="1:50" x14ac:dyDescent="0.2">
      <c r="A1416" s="85" t="str">
        <f t="shared" si="652"/>
        <v>2012_1</v>
      </c>
      <c r="B1416" s="59">
        <v>2012</v>
      </c>
      <c r="C1416" s="59">
        <v>1</v>
      </c>
      <c r="D1416" s="83" t="str">
        <f t="shared" si="653"/>
        <v>LSL_Commercial</v>
      </c>
      <c r="E1416" s="70" t="s">
        <v>15</v>
      </c>
      <c r="F1416" s="71" t="s">
        <v>41</v>
      </c>
      <c r="G1416" s="88">
        <f t="shared" si="654"/>
        <v>183</v>
      </c>
      <c r="H1416" s="72">
        <v>732</v>
      </c>
      <c r="I1416" s="88">
        <f t="shared" si="655"/>
        <v>75213000</v>
      </c>
      <c r="J1416" s="92">
        <f t="shared" si="656"/>
        <v>300852000</v>
      </c>
      <c r="K1416" s="67">
        <v>4</v>
      </c>
      <c r="L1416" s="68">
        <v>82</v>
      </c>
      <c r="M1416" s="68">
        <v>95</v>
      </c>
      <c r="N1416" s="68">
        <v>133</v>
      </c>
      <c r="O1416" s="69">
        <v>16</v>
      </c>
      <c r="P1416" s="67">
        <v>72015</v>
      </c>
      <c r="Q1416" s="68">
        <v>222691</v>
      </c>
      <c r="R1416" s="68">
        <v>110671</v>
      </c>
      <c r="S1416" s="68">
        <v>436214</v>
      </c>
      <c r="T1416" s="69">
        <v>88448</v>
      </c>
      <c r="U1416" s="102">
        <f t="shared" si="635"/>
        <v>18003.75</v>
      </c>
      <c r="V1416" s="103">
        <f t="shared" si="636"/>
        <v>2715.7439024390242</v>
      </c>
      <c r="W1416" s="103">
        <f t="shared" si="637"/>
        <v>1164.957894736842</v>
      </c>
      <c r="X1416" s="103">
        <f t="shared" si="638"/>
        <v>3279.8045112781956</v>
      </c>
      <c r="Y1416" s="92">
        <f t="shared" si="639"/>
        <v>5528</v>
      </c>
      <c r="Z1416" s="102">
        <f>Coverages!$C$10*G1416</f>
        <v>41175000</v>
      </c>
      <c r="AA1416" s="103">
        <f>Coverages!$C$12*G1416</f>
        <v>5490000</v>
      </c>
      <c r="AB1416" s="103">
        <f>Coverages!$C$14*G1416</f>
        <v>27450000</v>
      </c>
      <c r="AC1416" s="103">
        <f>Coverages!$C$16*G1416</f>
        <v>549000</v>
      </c>
      <c r="AD1416" s="92">
        <f>Coverages!$C$18*G1416</f>
        <v>549000</v>
      </c>
      <c r="AE1416" s="106">
        <f t="shared" si="657"/>
        <v>2.185792349726776E-2</v>
      </c>
      <c r="AF1416" s="107">
        <f t="shared" si="640"/>
        <v>0.44808743169398907</v>
      </c>
      <c r="AG1416" s="107">
        <f t="shared" si="641"/>
        <v>0.51912568306010931</v>
      </c>
      <c r="AH1416" s="107">
        <f t="shared" si="642"/>
        <v>0.72677595628415304</v>
      </c>
      <c r="AI1416" s="108">
        <f t="shared" si="643"/>
        <v>8.7431693989071038E-2</v>
      </c>
      <c r="AJ1416" s="106">
        <f t="shared" si="664"/>
        <v>4.7042566416299642E-2</v>
      </c>
      <c r="AK1416" s="107">
        <f t="shared" si="658"/>
        <v>0.5337412838534108</v>
      </c>
      <c r="AL1416" s="107">
        <f t="shared" si="659"/>
        <v>0.60518193462000303</v>
      </c>
      <c r="AM1416" s="107">
        <f t="shared" si="660"/>
        <v>0.80352802838216486</v>
      </c>
      <c r="AN1416" s="108">
        <f t="shared" si="661"/>
        <v>0.13608333721892346</v>
      </c>
      <c r="AO1416" s="102">
        <f t="shared" si="662"/>
        <v>393.52459016393442</v>
      </c>
      <c r="AP1416" s="103">
        <f t="shared" si="644"/>
        <v>1216.8907103825136</v>
      </c>
      <c r="AQ1416" s="103">
        <f t="shared" si="645"/>
        <v>604.75956284153006</v>
      </c>
      <c r="AR1416" s="103">
        <f t="shared" si="646"/>
        <v>2383.6830601092897</v>
      </c>
      <c r="AS1416" s="92">
        <f t="shared" si="647"/>
        <v>483.3224043715847</v>
      </c>
      <c r="AT1416" s="102">
        <f t="shared" si="663"/>
        <v>394.76806468178683</v>
      </c>
      <c r="AU1416" s="103">
        <f t="shared" si="648"/>
        <v>1220.7358896348233</v>
      </c>
      <c r="AV1416" s="103">
        <f t="shared" si="649"/>
        <v>606.67050595567639</v>
      </c>
      <c r="AW1416" s="103">
        <f t="shared" si="650"/>
        <v>2391.2151158383804</v>
      </c>
      <c r="AX1416" s="92">
        <f t="shared" si="651"/>
        <v>484.84962556376701</v>
      </c>
    </row>
    <row r="1417" spans="1:50" x14ac:dyDescent="0.2">
      <c r="A1417" s="85" t="str">
        <f t="shared" si="652"/>
        <v>2012_1</v>
      </c>
      <c r="B1417" s="59">
        <v>2012</v>
      </c>
      <c r="C1417" s="59">
        <v>1</v>
      </c>
      <c r="D1417" s="83" t="str">
        <f t="shared" si="653"/>
        <v>MYA_Commercial</v>
      </c>
      <c r="E1417" s="70" t="s">
        <v>16</v>
      </c>
      <c r="F1417" s="71" t="s">
        <v>41</v>
      </c>
      <c r="G1417" s="88">
        <f t="shared" si="654"/>
        <v>204</v>
      </c>
      <c r="H1417" s="72">
        <v>816</v>
      </c>
      <c r="I1417" s="88">
        <f t="shared" si="655"/>
        <v>83844000</v>
      </c>
      <c r="J1417" s="92">
        <f t="shared" si="656"/>
        <v>335376000</v>
      </c>
      <c r="K1417" s="67">
        <v>17</v>
      </c>
      <c r="L1417" s="68">
        <v>118</v>
      </c>
      <c r="M1417" s="68">
        <v>96</v>
      </c>
      <c r="N1417" s="68">
        <v>199</v>
      </c>
      <c r="O1417" s="69">
        <v>31</v>
      </c>
      <c r="P1417" s="67">
        <v>191379</v>
      </c>
      <c r="Q1417" s="68">
        <v>374550</v>
      </c>
      <c r="R1417" s="68">
        <v>93150</v>
      </c>
      <c r="S1417" s="68">
        <v>555188</v>
      </c>
      <c r="T1417" s="69">
        <v>149441</v>
      </c>
      <c r="U1417" s="102">
        <f t="shared" si="635"/>
        <v>11257.588235294117</v>
      </c>
      <c r="V1417" s="103">
        <f t="shared" si="636"/>
        <v>3174.1525423728813</v>
      </c>
      <c r="W1417" s="103">
        <f t="shared" si="637"/>
        <v>970.3125</v>
      </c>
      <c r="X1417" s="103">
        <f t="shared" si="638"/>
        <v>2789.8894472361808</v>
      </c>
      <c r="Y1417" s="92">
        <f t="shared" si="639"/>
        <v>4820.677419354839</v>
      </c>
      <c r="Z1417" s="102">
        <f>Coverages!$C$10*G1417</f>
        <v>45900000</v>
      </c>
      <c r="AA1417" s="103">
        <f>Coverages!$C$12*G1417</f>
        <v>6120000</v>
      </c>
      <c r="AB1417" s="103">
        <f>Coverages!$C$14*G1417</f>
        <v>30600000</v>
      </c>
      <c r="AC1417" s="103">
        <f>Coverages!$C$16*G1417</f>
        <v>612000</v>
      </c>
      <c r="AD1417" s="92">
        <f>Coverages!$C$18*G1417</f>
        <v>612000</v>
      </c>
      <c r="AE1417" s="106">
        <f t="shared" si="657"/>
        <v>8.3333333333333329E-2</v>
      </c>
      <c r="AF1417" s="107">
        <f t="shared" si="640"/>
        <v>0.57843137254901966</v>
      </c>
      <c r="AG1417" s="107">
        <f t="shared" si="641"/>
        <v>0.47058823529411764</v>
      </c>
      <c r="AH1417" s="107">
        <f t="shared" si="642"/>
        <v>0.97549019607843135</v>
      </c>
      <c r="AI1417" s="108">
        <f t="shared" si="643"/>
        <v>0.15196078431372548</v>
      </c>
      <c r="AJ1417" s="106">
        <f t="shared" si="664"/>
        <v>0.12842081033957833</v>
      </c>
      <c r="AK1417" s="107">
        <f t="shared" si="658"/>
        <v>0.65898793011192369</v>
      </c>
      <c r="AL1417" s="107">
        <f t="shared" si="659"/>
        <v>0.55201330971067009</v>
      </c>
      <c r="AM1417" s="107">
        <f t="shared" si="660"/>
        <v>1.0007146753927114</v>
      </c>
      <c r="AN1417" s="108">
        <f t="shared" si="661"/>
        <v>0.21052260471661938</v>
      </c>
      <c r="AO1417" s="102">
        <f t="shared" si="662"/>
        <v>938.13235294117646</v>
      </c>
      <c r="AP1417" s="103">
        <f t="shared" si="644"/>
        <v>1836.0294117647059</v>
      </c>
      <c r="AQ1417" s="103">
        <f t="shared" si="645"/>
        <v>456.61764705882354</v>
      </c>
      <c r="AR1417" s="103">
        <f t="shared" si="646"/>
        <v>2721.5098039215686</v>
      </c>
      <c r="AS1417" s="92">
        <f t="shared" si="647"/>
        <v>732.5539215686274</v>
      </c>
      <c r="AT1417" s="102">
        <f t="shared" si="663"/>
        <v>941.09670054336652</v>
      </c>
      <c r="AU1417" s="103">
        <f t="shared" si="648"/>
        <v>1841.830969900135</v>
      </c>
      <c r="AV1417" s="103">
        <f t="shared" si="649"/>
        <v>458.0604855058005</v>
      </c>
      <c r="AW1417" s="103">
        <f t="shared" si="650"/>
        <v>2730.1093379172771</v>
      </c>
      <c r="AX1417" s="92">
        <f t="shared" si="651"/>
        <v>734.86867433679367</v>
      </c>
    </row>
    <row r="1418" spans="1:50" x14ac:dyDescent="0.2">
      <c r="A1418" s="85" t="str">
        <f t="shared" si="652"/>
        <v>2012_1</v>
      </c>
      <c r="B1418" s="59">
        <v>2012</v>
      </c>
      <c r="C1418" s="59">
        <v>1</v>
      </c>
      <c r="D1418" s="83" t="str">
        <f t="shared" si="653"/>
        <v>SMA_Commercial</v>
      </c>
      <c r="E1418" s="70" t="s">
        <v>17</v>
      </c>
      <c r="F1418" s="71" t="s">
        <v>41</v>
      </c>
      <c r="G1418" s="88">
        <f t="shared" si="654"/>
        <v>1413.5</v>
      </c>
      <c r="H1418" s="72">
        <v>5654</v>
      </c>
      <c r="I1418" s="88">
        <f t="shared" si="655"/>
        <v>580948500</v>
      </c>
      <c r="J1418" s="92">
        <f t="shared" si="656"/>
        <v>2323794000</v>
      </c>
      <c r="K1418" s="67">
        <v>36</v>
      </c>
      <c r="L1418" s="68">
        <v>574</v>
      </c>
      <c r="M1418" s="68">
        <v>683</v>
      </c>
      <c r="N1418" s="68">
        <v>973</v>
      </c>
      <c r="O1418" s="69">
        <v>462</v>
      </c>
      <c r="P1418" s="67">
        <v>656724</v>
      </c>
      <c r="Q1418" s="68">
        <v>2051142</v>
      </c>
      <c r="R1418" s="68">
        <v>584975</v>
      </c>
      <c r="S1418" s="68">
        <v>2812927</v>
      </c>
      <c r="T1418" s="69">
        <v>2410937</v>
      </c>
      <c r="U1418" s="102">
        <f t="shared" si="635"/>
        <v>18242.333333333332</v>
      </c>
      <c r="V1418" s="103">
        <f t="shared" si="636"/>
        <v>3573.4181184668992</v>
      </c>
      <c r="W1418" s="103">
        <f t="shared" si="637"/>
        <v>856.47877013177163</v>
      </c>
      <c r="X1418" s="103">
        <f t="shared" si="638"/>
        <v>2890.9835560123329</v>
      </c>
      <c r="Y1418" s="92">
        <f t="shared" si="639"/>
        <v>5218.4783549783551</v>
      </c>
      <c r="Z1418" s="102">
        <f>Coverages!$C$10*G1418</f>
        <v>318037500</v>
      </c>
      <c r="AA1418" s="103">
        <f>Coverages!$C$12*G1418</f>
        <v>42405000</v>
      </c>
      <c r="AB1418" s="103">
        <f>Coverages!$C$14*G1418</f>
        <v>212025000</v>
      </c>
      <c r="AC1418" s="103">
        <f>Coverages!$C$16*G1418</f>
        <v>4240500</v>
      </c>
      <c r="AD1418" s="92">
        <f>Coverages!$C$18*G1418</f>
        <v>4240500</v>
      </c>
      <c r="AE1418" s="106">
        <f t="shared" si="657"/>
        <v>2.5468694729395117E-2</v>
      </c>
      <c r="AF1418" s="107">
        <f t="shared" si="640"/>
        <v>0.40608418818535552</v>
      </c>
      <c r="AG1418" s="107">
        <f t="shared" si="641"/>
        <v>0.48319773611602407</v>
      </c>
      <c r="AH1418" s="107">
        <f t="shared" si="642"/>
        <v>0.68836222143615144</v>
      </c>
      <c r="AI1418" s="108">
        <f t="shared" si="643"/>
        <v>0.32684824902723736</v>
      </c>
      <c r="AJ1418" s="106">
        <f t="shared" si="664"/>
        <v>3.5232278480104927E-2</v>
      </c>
      <c r="AK1418" s="107">
        <f t="shared" si="658"/>
        <v>0.43651955204805915</v>
      </c>
      <c r="AL1418" s="107">
        <f t="shared" si="659"/>
        <v>0.51416712701194944</v>
      </c>
      <c r="AM1418" s="107">
        <f t="shared" si="660"/>
        <v>0.71706616571496773</v>
      </c>
      <c r="AN1418" s="108">
        <f t="shared" si="661"/>
        <v>0.35591775063210013</v>
      </c>
      <c r="AO1418" s="102">
        <f t="shared" si="662"/>
        <v>464.60841881853554</v>
      </c>
      <c r="AP1418" s="103">
        <f t="shared" si="644"/>
        <v>1451.1085956844711</v>
      </c>
      <c r="AQ1418" s="103">
        <f t="shared" si="645"/>
        <v>413.84860275910859</v>
      </c>
      <c r="AR1418" s="103">
        <f t="shared" si="646"/>
        <v>1990.0438627520339</v>
      </c>
      <c r="AS1418" s="92">
        <f t="shared" si="647"/>
        <v>1705.6505129112134</v>
      </c>
      <c r="AT1418" s="102">
        <f t="shared" si="663"/>
        <v>466.07650682121891</v>
      </c>
      <c r="AU1418" s="103">
        <f t="shared" si="648"/>
        <v>1455.69386584667</v>
      </c>
      <c r="AV1418" s="103">
        <f t="shared" si="649"/>
        <v>415.1562978933959</v>
      </c>
      <c r="AW1418" s="103">
        <f t="shared" si="650"/>
        <v>1996.3320818229436</v>
      </c>
      <c r="AX1418" s="92">
        <f t="shared" si="651"/>
        <v>1711.0400946608149</v>
      </c>
    </row>
    <row r="1419" spans="1:50" x14ac:dyDescent="0.2">
      <c r="A1419" s="85" t="str">
        <f t="shared" si="652"/>
        <v>2012_1</v>
      </c>
      <c r="B1419" s="59">
        <v>2012</v>
      </c>
      <c r="C1419" s="59">
        <v>1</v>
      </c>
      <c r="D1419" s="83" t="str">
        <f t="shared" si="653"/>
        <v>MSL_Commercial</v>
      </c>
      <c r="E1419" s="70" t="s">
        <v>18</v>
      </c>
      <c r="F1419" s="71" t="s">
        <v>41</v>
      </c>
      <c r="G1419" s="88">
        <f t="shared" si="654"/>
        <v>620.25</v>
      </c>
      <c r="H1419" s="72">
        <v>2481</v>
      </c>
      <c r="I1419" s="88">
        <f t="shared" si="655"/>
        <v>254922750</v>
      </c>
      <c r="J1419" s="92">
        <f t="shared" si="656"/>
        <v>1019691000</v>
      </c>
      <c r="K1419" s="67">
        <v>28</v>
      </c>
      <c r="L1419" s="68">
        <v>228</v>
      </c>
      <c r="M1419" s="68">
        <v>271</v>
      </c>
      <c r="N1419" s="68">
        <v>362</v>
      </c>
      <c r="O1419" s="69">
        <v>73</v>
      </c>
      <c r="P1419" s="67">
        <v>571852</v>
      </c>
      <c r="Q1419" s="68">
        <v>639879</v>
      </c>
      <c r="R1419" s="68">
        <v>346435</v>
      </c>
      <c r="S1419" s="68">
        <v>1099673</v>
      </c>
      <c r="T1419" s="69">
        <v>183413</v>
      </c>
      <c r="U1419" s="102">
        <f t="shared" ref="U1419:U1482" si="665">P1419/K1419</f>
        <v>20423.285714285714</v>
      </c>
      <c r="V1419" s="103">
        <f t="shared" ref="V1419:V1482" si="666">Q1419/L1419</f>
        <v>2806.4868421052633</v>
      </c>
      <c r="W1419" s="103">
        <f t="shared" ref="W1419:W1482" si="667">R1419/M1419</f>
        <v>1278.3579335793358</v>
      </c>
      <c r="X1419" s="103">
        <f t="shared" ref="X1419:X1482" si="668">S1419/N1419</f>
        <v>3037.7707182320441</v>
      </c>
      <c r="Y1419" s="92">
        <f t="shared" ref="Y1419:Y1482" si="669">T1419/O1419</f>
        <v>2512.5068493150684</v>
      </c>
      <c r="Z1419" s="102">
        <f>Coverages!$C$10*G1419</f>
        <v>139556250</v>
      </c>
      <c r="AA1419" s="103">
        <f>Coverages!$C$12*G1419</f>
        <v>18607500</v>
      </c>
      <c r="AB1419" s="103">
        <f>Coverages!$C$14*G1419</f>
        <v>93037500</v>
      </c>
      <c r="AC1419" s="103">
        <f>Coverages!$C$16*G1419</f>
        <v>1860750</v>
      </c>
      <c r="AD1419" s="92">
        <f>Coverages!$C$18*G1419</f>
        <v>1860750</v>
      </c>
      <c r="AE1419" s="106">
        <f t="shared" si="657"/>
        <v>4.514308746473196E-2</v>
      </c>
      <c r="AF1419" s="107">
        <f t="shared" ref="AF1419:AF1482" si="670">L1419/$G1419</f>
        <v>0.36759371221281739</v>
      </c>
      <c r="AG1419" s="107">
        <f t="shared" ref="AG1419:AG1482" si="671">M1419/$G1419</f>
        <v>0.43692059653365578</v>
      </c>
      <c r="AH1419" s="107">
        <f t="shared" ref="AH1419:AH1482" si="672">N1419/$G1419</f>
        <v>0.58363563079403469</v>
      </c>
      <c r="AI1419" s="108">
        <f t="shared" ref="AI1419:AI1482" si="673">O1419/$G1419</f>
        <v>0.11769447803305119</v>
      </c>
      <c r="AJ1419" s="106">
        <f t="shared" si="664"/>
        <v>6.4567026753790946E-2</v>
      </c>
      <c r="AK1419" s="107">
        <f t="shared" si="658"/>
        <v>0.41270182537159322</v>
      </c>
      <c r="AL1419" s="107">
        <f t="shared" si="659"/>
        <v>0.4833249380589375</v>
      </c>
      <c r="AM1419" s="107">
        <f t="shared" si="660"/>
        <v>0.6297546658452291</v>
      </c>
      <c r="AN1419" s="108">
        <f t="shared" si="661"/>
        <v>0.14784258703323186</v>
      </c>
      <c r="AO1419" s="102">
        <f t="shared" si="662"/>
        <v>921.97017331721077</v>
      </c>
      <c r="AP1419" s="103">
        <f t="shared" ref="AP1419:AP1482" si="674">Q1419/$G1419</f>
        <v>1031.6469165659009</v>
      </c>
      <c r="AQ1419" s="103">
        <f t="shared" ref="AQ1419:AQ1482" si="675">R1419/$G1419</f>
        <v>558.54091092301496</v>
      </c>
      <c r="AR1419" s="103">
        <f t="shared" ref="AR1419:AR1482" si="676">S1419/$G1419</f>
        <v>1772.9512293430068</v>
      </c>
      <c r="AS1419" s="92">
        <f t="shared" ref="AS1419:AS1482" si="677">T1419/$G1419</f>
        <v>295.708182184603</v>
      </c>
      <c r="AT1419" s="102">
        <f t="shared" si="663"/>
        <v>924.88345102690187</v>
      </c>
      <c r="AU1419" s="103">
        <f t="shared" ref="AU1419:AU1482" si="678">AP1419*($AJ$2171/$AE$2171)</f>
        <v>1034.9067551737915</v>
      </c>
      <c r="AV1419" s="103">
        <f t="shared" ref="AV1419:AV1482" si="679">AQ1419*($AJ$2171/$AE$2171)</f>
        <v>560.30581051828938</v>
      </c>
      <c r="AW1419" s="103">
        <f t="shared" ref="AW1419:AW1482" si="680">AR1419*($AJ$2171/$AE$2171)</f>
        <v>1778.5534705502585</v>
      </c>
      <c r="AX1419" s="92">
        <f t="shared" ref="AX1419:AX1482" si="681">AS1419*($AJ$2171/$AE$2171)</f>
        <v>296.64257255932858</v>
      </c>
    </row>
    <row r="1420" spans="1:50" x14ac:dyDescent="0.2">
      <c r="A1420" s="85" t="str">
        <f t="shared" ref="A1420:A1483" si="682">B1420&amp;"_"&amp;C1420</f>
        <v>2012_1</v>
      </c>
      <c r="B1420" s="59">
        <v>2012</v>
      </c>
      <c r="C1420" s="59">
        <v>1</v>
      </c>
      <c r="D1420" s="83" t="str">
        <f t="shared" ref="D1420:D1483" si="683">E1420&amp;"_"&amp;F1420</f>
        <v>LYL_Commercial</v>
      </c>
      <c r="E1420" s="70" t="s">
        <v>19</v>
      </c>
      <c r="F1420" s="71" t="s">
        <v>41</v>
      </c>
      <c r="G1420" s="88">
        <f t="shared" ref="G1420:G1483" si="684">H1420/4</f>
        <v>235</v>
      </c>
      <c r="H1420" s="72">
        <v>940</v>
      </c>
      <c r="I1420" s="88">
        <f t="shared" ref="I1420:I1483" si="685">SUM(Z1420:AD1420)</f>
        <v>96585000</v>
      </c>
      <c r="J1420" s="92">
        <f t="shared" ref="J1420:J1483" si="686">I1420*4</f>
        <v>386340000</v>
      </c>
      <c r="K1420" s="67">
        <v>21</v>
      </c>
      <c r="L1420" s="68">
        <v>98</v>
      </c>
      <c r="M1420" s="68">
        <v>143</v>
      </c>
      <c r="N1420" s="68">
        <v>153</v>
      </c>
      <c r="O1420" s="69">
        <v>41</v>
      </c>
      <c r="P1420" s="67">
        <v>401500</v>
      </c>
      <c r="Q1420" s="68">
        <v>270445</v>
      </c>
      <c r="R1420" s="68">
        <v>167435</v>
      </c>
      <c r="S1420" s="68">
        <v>579420</v>
      </c>
      <c r="T1420" s="69">
        <v>221259</v>
      </c>
      <c r="U1420" s="102">
        <f t="shared" si="665"/>
        <v>19119.047619047618</v>
      </c>
      <c r="V1420" s="103">
        <f t="shared" si="666"/>
        <v>2759.6428571428573</v>
      </c>
      <c r="W1420" s="103">
        <f t="shared" si="667"/>
        <v>1170.8741258741259</v>
      </c>
      <c r="X1420" s="103">
        <f t="shared" si="668"/>
        <v>3787.0588235294117</v>
      </c>
      <c r="Y1420" s="92">
        <f t="shared" si="669"/>
        <v>5396.5609756097565</v>
      </c>
      <c r="Z1420" s="102">
        <f>Coverages!$C$10*G1420</f>
        <v>52875000</v>
      </c>
      <c r="AA1420" s="103">
        <f>Coverages!$C$12*G1420</f>
        <v>7050000</v>
      </c>
      <c r="AB1420" s="103">
        <f>Coverages!$C$14*G1420</f>
        <v>35250000</v>
      </c>
      <c r="AC1420" s="103">
        <f>Coverages!$C$16*G1420</f>
        <v>705000</v>
      </c>
      <c r="AD1420" s="92">
        <f>Coverages!$C$18*G1420</f>
        <v>705000</v>
      </c>
      <c r="AE1420" s="106">
        <f t="shared" ref="AE1420:AE1483" si="687">K1420/$G1420</f>
        <v>8.9361702127659579E-2</v>
      </c>
      <c r="AF1420" s="107">
        <f t="shared" si="670"/>
        <v>0.41702127659574467</v>
      </c>
      <c r="AG1420" s="107">
        <f t="shared" si="671"/>
        <v>0.60851063829787233</v>
      </c>
      <c r="AH1420" s="107">
        <f t="shared" si="672"/>
        <v>0.65106382978723409</v>
      </c>
      <c r="AI1420" s="108">
        <f t="shared" si="673"/>
        <v>0.17446808510638298</v>
      </c>
      <c r="AJ1420" s="106">
        <f t="shared" si="664"/>
        <v>0.13271984395667116</v>
      </c>
      <c r="AK1420" s="107">
        <f t="shared" ref="AK1420:AK1483" si="688">L1420/$G1420+2.33*(L1420*ABS(($G1420-L1420))/$G1420^3)^0.5</f>
        <v>0.4919636510493558</v>
      </c>
      <c r="AL1420" s="107">
        <f t="shared" ref="AL1420:AL1483" si="689">M1420/$G1420+2.33*(M1420*ABS(($G1420-M1420))/$G1420^3)^0.5</f>
        <v>0.68269563129445443</v>
      </c>
      <c r="AM1420" s="107">
        <f t="shared" ref="AM1420:AM1483" si="690">N1420/$G1420+2.33*(N1420*ABS(($G1420-N1420))/$G1420^3)^0.5</f>
        <v>0.72350855496034305</v>
      </c>
      <c r="AN1420" s="108">
        <f t="shared" ref="AN1420:AN1483" si="691">O1420/$G1420+2.33*(O1420*ABS(($G1420-O1420))/$G1420^3)^0.5</f>
        <v>0.23215096313623884</v>
      </c>
      <c r="AO1420" s="102">
        <f t="shared" ref="AO1420:AO1483" si="692">P1420/$G1420</f>
        <v>1708.5106382978724</v>
      </c>
      <c r="AP1420" s="103">
        <f t="shared" si="674"/>
        <v>1150.8297872340424</v>
      </c>
      <c r="AQ1420" s="103">
        <f t="shared" si="675"/>
        <v>712.48936170212767</v>
      </c>
      <c r="AR1420" s="103">
        <f t="shared" si="676"/>
        <v>2465.6170212765956</v>
      </c>
      <c r="AS1420" s="92">
        <f t="shared" si="677"/>
        <v>941.52765957446809</v>
      </c>
      <c r="AT1420" s="102">
        <f t="shared" ref="AT1420:AT1483" si="693">AO1420*($AJ$2171/$AE$2171)</f>
        <v>1713.9092575844541</v>
      </c>
      <c r="AU1420" s="103">
        <f t="shared" si="678"/>
        <v>1154.4662245764075</v>
      </c>
      <c r="AV1420" s="103">
        <f t="shared" si="679"/>
        <v>714.74071368282205</v>
      </c>
      <c r="AW1420" s="103">
        <f t="shared" si="680"/>
        <v>2473.4079751670843</v>
      </c>
      <c r="AX1420" s="92">
        <f t="shared" si="681"/>
        <v>944.50273580044518</v>
      </c>
    </row>
    <row r="1421" spans="1:50" x14ac:dyDescent="0.2">
      <c r="A1421" s="85" t="str">
        <f t="shared" si="682"/>
        <v>2012_1</v>
      </c>
      <c r="B1421" s="59">
        <v>2012</v>
      </c>
      <c r="C1421" s="59">
        <v>1</v>
      </c>
      <c r="D1421" s="83" t="str">
        <f t="shared" si="683"/>
        <v>LSA_Commercial</v>
      </c>
      <c r="E1421" s="70" t="s">
        <v>20</v>
      </c>
      <c r="F1421" s="71" t="s">
        <v>41</v>
      </c>
      <c r="G1421" s="88">
        <f t="shared" si="684"/>
        <v>1604.25</v>
      </c>
      <c r="H1421" s="72">
        <v>6417</v>
      </c>
      <c r="I1421" s="88">
        <f t="shared" si="685"/>
        <v>659346750</v>
      </c>
      <c r="J1421" s="92">
        <f t="shared" si="686"/>
        <v>2637387000</v>
      </c>
      <c r="K1421" s="67">
        <v>93</v>
      </c>
      <c r="L1421" s="68">
        <v>805</v>
      </c>
      <c r="M1421" s="68">
        <v>616</v>
      </c>
      <c r="N1421" s="68">
        <v>1311</v>
      </c>
      <c r="O1421" s="69">
        <v>214</v>
      </c>
      <c r="P1421" s="67">
        <v>2323494</v>
      </c>
      <c r="Q1421" s="68">
        <v>1963524</v>
      </c>
      <c r="R1421" s="68">
        <v>486188</v>
      </c>
      <c r="S1421" s="68">
        <v>3289205</v>
      </c>
      <c r="T1421" s="69">
        <v>1912255</v>
      </c>
      <c r="U1421" s="102">
        <f t="shared" si="665"/>
        <v>24983.806451612902</v>
      </c>
      <c r="V1421" s="103">
        <f t="shared" si="666"/>
        <v>2439.160248447205</v>
      </c>
      <c r="W1421" s="103">
        <f t="shared" si="667"/>
        <v>789.26623376623377</v>
      </c>
      <c r="X1421" s="103">
        <f t="shared" si="668"/>
        <v>2508.9282990083907</v>
      </c>
      <c r="Y1421" s="92">
        <f t="shared" si="669"/>
        <v>8935.7710280373831</v>
      </c>
      <c r="Z1421" s="102">
        <f>Coverages!$C$10*G1421</f>
        <v>360956250</v>
      </c>
      <c r="AA1421" s="103">
        <f>Coverages!$C$12*G1421</f>
        <v>48127500</v>
      </c>
      <c r="AB1421" s="103">
        <f>Coverages!$C$14*G1421</f>
        <v>240637500</v>
      </c>
      <c r="AC1421" s="103">
        <f>Coverages!$C$16*G1421</f>
        <v>4812750</v>
      </c>
      <c r="AD1421" s="92">
        <f>Coverages!$C$18*G1421</f>
        <v>4812750</v>
      </c>
      <c r="AE1421" s="106">
        <f t="shared" si="687"/>
        <v>5.7971014492753624E-2</v>
      </c>
      <c r="AF1421" s="107">
        <f t="shared" si="670"/>
        <v>0.50179211469534046</v>
      </c>
      <c r="AG1421" s="107">
        <f t="shared" si="671"/>
        <v>0.38398005298426058</v>
      </c>
      <c r="AH1421" s="107">
        <f t="shared" si="672"/>
        <v>0.81720430107526887</v>
      </c>
      <c r="AI1421" s="108">
        <f t="shared" si="673"/>
        <v>0.1333956677575191</v>
      </c>
      <c r="AJ1421" s="106">
        <f t="shared" ref="AJ1421:AJ1484" si="694">K1421/$G1421+2.33*(K1421*ABS(($G1421-K1421))/$G1421^3)^0.5</f>
        <v>7.1565334230527064E-2</v>
      </c>
      <c r="AK1421" s="107">
        <f t="shared" si="688"/>
        <v>0.53087832311291228</v>
      </c>
      <c r="AL1421" s="107">
        <f t="shared" si="689"/>
        <v>0.41227257201411388</v>
      </c>
      <c r="AM1421" s="107">
        <f t="shared" si="690"/>
        <v>0.83968802299763357</v>
      </c>
      <c r="AN1421" s="108">
        <f t="shared" si="691"/>
        <v>0.15317452462452058</v>
      </c>
      <c r="AO1421" s="102">
        <f t="shared" si="692"/>
        <v>1448.3366058906031</v>
      </c>
      <c r="AP1421" s="103">
        <f t="shared" si="674"/>
        <v>1223.9513791491352</v>
      </c>
      <c r="AQ1421" s="103">
        <f t="shared" si="675"/>
        <v>303.06249026024619</v>
      </c>
      <c r="AR1421" s="103">
        <f t="shared" si="676"/>
        <v>2050.3069970391148</v>
      </c>
      <c r="AS1421" s="92">
        <f t="shared" si="677"/>
        <v>1191.9931432133396</v>
      </c>
      <c r="AT1421" s="102">
        <f t="shared" si="693"/>
        <v>1452.9131170101434</v>
      </c>
      <c r="AU1421" s="103">
        <f t="shared" si="678"/>
        <v>1227.8188689810368</v>
      </c>
      <c r="AV1421" s="103">
        <f t="shared" si="679"/>
        <v>304.02011906763158</v>
      </c>
      <c r="AW1421" s="103">
        <f t="shared" si="680"/>
        <v>2056.7856379381005</v>
      </c>
      <c r="AX1421" s="92">
        <f t="shared" si="681"/>
        <v>1195.7596501511225</v>
      </c>
    </row>
    <row r="1422" spans="1:50" x14ac:dyDescent="0.2">
      <c r="A1422" s="85" t="str">
        <f t="shared" si="682"/>
        <v>2012_1</v>
      </c>
      <c r="B1422" s="59">
        <v>2012</v>
      </c>
      <c r="C1422" s="59">
        <v>1</v>
      </c>
      <c r="D1422" s="83" t="str">
        <f t="shared" si="683"/>
        <v>LMA_Commercial</v>
      </c>
      <c r="E1422" s="70" t="s">
        <v>21</v>
      </c>
      <c r="F1422" s="71" t="s">
        <v>41</v>
      </c>
      <c r="G1422" s="88">
        <f t="shared" si="684"/>
        <v>1479.25</v>
      </c>
      <c r="H1422" s="72">
        <v>5917</v>
      </c>
      <c r="I1422" s="88">
        <f t="shared" si="685"/>
        <v>607971750</v>
      </c>
      <c r="J1422" s="92">
        <f t="shared" si="686"/>
        <v>2431887000</v>
      </c>
      <c r="K1422" s="67">
        <v>186</v>
      </c>
      <c r="L1422" s="68">
        <v>620</v>
      </c>
      <c r="M1422" s="68">
        <v>746</v>
      </c>
      <c r="N1422" s="68">
        <v>1012</v>
      </c>
      <c r="O1422" s="69">
        <v>177</v>
      </c>
      <c r="P1422" s="67">
        <v>2660271</v>
      </c>
      <c r="Q1422" s="68">
        <v>1369740</v>
      </c>
      <c r="R1422" s="68">
        <v>660780</v>
      </c>
      <c r="S1422" s="68">
        <v>3015752</v>
      </c>
      <c r="T1422" s="69">
        <v>908585</v>
      </c>
      <c r="U1422" s="102">
        <f t="shared" si="665"/>
        <v>14302.532258064517</v>
      </c>
      <c r="V1422" s="103">
        <f t="shared" si="666"/>
        <v>2209.2580645161293</v>
      </c>
      <c r="W1422" s="103">
        <f t="shared" si="667"/>
        <v>885.76407506702412</v>
      </c>
      <c r="X1422" s="103">
        <f t="shared" si="668"/>
        <v>2979.99209486166</v>
      </c>
      <c r="Y1422" s="92">
        <f t="shared" si="669"/>
        <v>5133.2485875706216</v>
      </c>
      <c r="Z1422" s="102">
        <f>Coverages!$C$10*G1422</f>
        <v>332831250</v>
      </c>
      <c r="AA1422" s="103">
        <f>Coverages!$C$12*G1422</f>
        <v>44377500</v>
      </c>
      <c r="AB1422" s="103">
        <f>Coverages!$C$14*G1422</f>
        <v>221887500</v>
      </c>
      <c r="AC1422" s="103">
        <f>Coverages!$C$16*G1422</f>
        <v>4437750</v>
      </c>
      <c r="AD1422" s="92">
        <f>Coverages!$C$18*G1422</f>
        <v>4437750</v>
      </c>
      <c r="AE1422" s="106">
        <f t="shared" si="687"/>
        <v>0.12573939496366401</v>
      </c>
      <c r="AF1422" s="107">
        <f t="shared" si="670"/>
        <v>0.41913131654554675</v>
      </c>
      <c r="AG1422" s="107">
        <f t="shared" si="671"/>
        <v>0.50430961635964167</v>
      </c>
      <c r="AH1422" s="107">
        <f t="shared" si="672"/>
        <v>0.6841304715227311</v>
      </c>
      <c r="AI1422" s="108">
        <f t="shared" si="673"/>
        <v>0.11965523069122866</v>
      </c>
      <c r="AJ1422" s="106">
        <f t="shared" si="694"/>
        <v>0.14582529374156267</v>
      </c>
      <c r="AK1422" s="107">
        <f t="shared" si="688"/>
        <v>0.44902291704286312</v>
      </c>
      <c r="AL1422" s="107">
        <f t="shared" si="689"/>
        <v>0.5345989001070246</v>
      </c>
      <c r="AM1422" s="107">
        <f t="shared" si="690"/>
        <v>0.71229214543177899</v>
      </c>
      <c r="AN1422" s="108">
        <f t="shared" si="691"/>
        <v>0.13931721613898229</v>
      </c>
      <c r="AO1422" s="102">
        <f t="shared" si="692"/>
        <v>1798.3917525773195</v>
      </c>
      <c r="AP1422" s="103">
        <f t="shared" si="674"/>
        <v>925.96924116951163</v>
      </c>
      <c r="AQ1422" s="103">
        <f t="shared" si="675"/>
        <v>446.69934088220384</v>
      </c>
      <c r="AR1422" s="103">
        <f t="shared" si="676"/>
        <v>2038.7033969917188</v>
      </c>
      <c r="AS1422" s="92">
        <f t="shared" si="677"/>
        <v>614.22004394118642</v>
      </c>
      <c r="AT1422" s="102">
        <f t="shared" si="693"/>
        <v>1804.0743817530827</v>
      </c>
      <c r="AU1422" s="103">
        <f t="shared" si="678"/>
        <v>928.89515529149764</v>
      </c>
      <c r="AV1422" s="103">
        <f t="shared" si="679"/>
        <v>448.11083907421545</v>
      </c>
      <c r="AW1422" s="103">
        <f t="shared" si="680"/>
        <v>2045.1453723777101</v>
      </c>
      <c r="AX1422" s="92">
        <f t="shared" si="681"/>
        <v>616.16088065656652</v>
      </c>
    </row>
    <row r="1423" spans="1:50" x14ac:dyDescent="0.2">
      <c r="A1423" s="85" t="str">
        <f t="shared" si="682"/>
        <v>2012_1</v>
      </c>
      <c r="B1423" s="59">
        <v>2012</v>
      </c>
      <c r="C1423" s="59">
        <v>1</v>
      </c>
      <c r="D1423" s="83" t="str">
        <f t="shared" si="683"/>
        <v>SYL_Commercial</v>
      </c>
      <c r="E1423" s="70" t="s">
        <v>22</v>
      </c>
      <c r="F1423" s="71" t="s">
        <v>41</v>
      </c>
      <c r="G1423" s="88">
        <f t="shared" si="684"/>
        <v>198.25</v>
      </c>
      <c r="H1423" s="72">
        <v>793</v>
      </c>
      <c r="I1423" s="88">
        <f t="shared" si="685"/>
        <v>81480750</v>
      </c>
      <c r="J1423" s="92">
        <f t="shared" si="686"/>
        <v>325923000</v>
      </c>
      <c r="K1423" s="67">
        <v>30</v>
      </c>
      <c r="L1423" s="68">
        <v>84</v>
      </c>
      <c r="M1423" s="68">
        <v>99</v>
      </c>
      <c r="N1423" s="68">
        <v>112</v>
      </c>
      <c r="O1423" s="69">
        <v>35</v>
      </c>
      <c r="P1423" s="67">
        <v>314136</v>
      </c>
      <c r="Q1423" s="68">
        <v>226191</v>
      </c>
      <c r="R1423" s="68">
        <v>75548</v>
      </c>
      <c r="S1423" s="68">
        <v>308362</v>
      </c>
      <c r="T1423" s="69">
        <v>130042</v>
      </c>
      <c r="U1423" s="102">
        <f t="shared" si="665"/>
        <v>10471.200000000001</v>
      </c>
      <c r="V1423" s="103">
        <f t="shared" si="666"/>
        <v>2692.75</v>
      </c>
      <c r="W1423" s="103">
        <f t="shared" si="667"/>
        <v>763.11111111111109</v>
      </c>
      <c r="X1423" s="103">
        <f t="shared" si="668"/>
        <v>2753.2321428571427</v>
      </c>
      <c r="Y1423" s="92">
        <f t="shared" si="669"/>
        <v>3715.4857142857145</v>
      </c>
      <c r="Z1423" s="102">
        <f>Coverages!$C$10*G1423</f>
        <v>44606250</v>
      </c>
      <c r="AA1423" s="103">
        <f>Coverages!$C$12*G1423</f>
        <v>5947500</v>
      </c>
      <c r="AB1423" s="103">
        <f>Coverages!$C$14*G1423</f>
        <v>29737500</v>
      </c>
      <c r="AC1423" s="103">
        <f>Coverages!$C$16*G1423</f>
        <v>594750</v>
      </c>
      <c r="AD1423" s="92">
        <f>Coverages!$C$18*G1423</f>
        <v>594750</v>
      </c>
      <c r="AE1423" s="106">
        <f t="shared" si="687"/>
        <v>0.15132408575031525</v>
      </c>
      <c r="AF1423" s="107">
        <f t="shared" si="670"/>
        <v>0.42370744010088274</v>
      </c>
      <c r="AG1423" s="107">
        <f t="shared" si="671"/>
        <v>0.49936948297604034</v>
      </c>
      <c r="AH1423" s="107">
        <f t="shared" si="672"/>
        <v>0.56494325346784369</v>
      </c>
      <c r="AI1423" s="108">
        <f t="shared" si="673"/>
        <v>0.17654476670870115</v>
      </c>
      <c r="AJ1423" s="106">
        <f t="shared" si="694"/>
        <v>0.21062676171590472</v>
      </c>
      <c r="AK1423" s="107">
        <f t="shared" si="688"/>
        <v>0.50547929972900985</v>
      </c>
      <c r="AL1423" s="107">
        <f t="shared" si="689"/>
        <v>0.58211014321119137</v>
      </c>
      <c r="AM1423" s="107">
        <f t="shared" si="690"/>
        <v>0.64698307184677795</v>
      </c>
      <c r="AN1423" s="108">
        <f t="shared" si="691"/>
        <v>0.23964002814371682</v>
      </c>
      <c r="AO1423" s="102">
        <f t="shared" si="692"/>
        <v>1584.5447667087012</v>
      </c>
      <c r="AP1423" s="103">
        <f t="shared" si="674"/>
        <v>1140.9382093316519</v>
      </c>
      <c r="AQ1423" s="103">
        <f t="shared" si="675"/>
        <v>381.07440100882724</v>
      </c>
      <c r="AR1423" s="103">
        <f t="shared" si="676"/>
        <v>1555.4199243379571</v>
      </c>
      <c r="AS1423" s="92">
        <f t="shared" si="677"/>
        <v>655.9495586380832</v>
      </c>
      <c r="AT1423" s="102">
        <f t="shared" si="693"/>
        <v>1589.5516737458902</v>
      </c>
      <c r="AU1423" s="103">
        <f t="shared" si="678"/>
        <v>1144.5433908761065</v>
      </c>
      <c r="AV1423" s="103">
        <f t="shared" si="679"/>
        <v>382.27853492803911</v>
      </c>
      <c r="AW1423" s="103">
        <f t="shared" si="680"/>
        <v>1560.3348015497431</v>
      </c>
      <c r="AX1423" s="92">
        <f t="shared" si="681"/>
        <v>658.0222539195222</v>
      </c>
    </row>
    <row r="1424" spans="1:50" x14ac:dyDescent="0.2">
      <c r="A1424" s="85" t="str">
        <f t="shared" si="682"/>
        <v>2012_1</v>
      </c>
      <c r="B1424" s="59">
        <v>2012</v>
      </c>
      <c r="C1424" s="59">
        <v>1</v>
      </c>
      <c r="D1424" s="83" t="str">
        <f t="shared" si="683"/>
        <v>MYL_Commercial</v>
      </c>
      <c r="E1424" s="70" t="s">
        <v>23</v>
      </c>
      <c r="F1424" s="71" t="s">
        <v>41</v>
      </c>
      <c r="G1424" s="88">
        <f t="shared" si="684"/>
        <v>138.25</v>
      </c>
      <c r="H1424" s="72">
        <v>553</v>
      </c>
      <c r="I1424" s="88">
        <f t="shared" si="685"/>
        <v>56820750</v>
      </c>
      <c r="J1424" s="92">
        <f t="shared" si="686"/>
        <v>227283000</v>
      </c>
      <c r="K1424" s="67">
        <v>20</v>
      </c>
      <c r="L1424" s="68">
        <v>70</v>
      </c>
      <c r="M1424" s="68">
        <v>114</v>
      </c>
      <c r="N1424" s="68">
        <v>96</v>
      </c>
      <c r="O1424" s="69">
        <v>24</v>
      </c>
      <c r="P1424" s="67">
        <v>287126</v>
      </c>
      <c r="Q1424" s="68">
        <v>201758</v>
      </c>
      <c r="R1424" s="68">
        <v>75510</v>
      </c>
      <c r="S1424" s="68">
        <v>273359</v>
      </c>
      <c r="T1424" s="69">
        <v>107169</v>
      </c>
      <c r="U1424" s="102">
        <f t="shared" si="665"/>
        <v>14356.3</v>
      </c>
      <c r="V1424" s="103">
        <f t="shared" si="666"/>
        <v>2882.2571428571428</v>
      </c>
      <c r="W1424" s="103">
        <f t="shared" si="667"/>
        <v>662.36842105263156</v>
      </c>
      <c r="X1424" s="103">
        <f t="shared" si="668"/>
        <v>2847.4895833333335</v>
      </c>
      <c r="Y1424" s="92">
        <f t="shared" si="669"/>
        <v>4465.375</v>
      </c>
      <c r="Z1424" s="102">
        <f>Coverages!$C$10*G1424</f>
        <v>31106250</v>
      </c>
      <c r="AA1424" s="103">
        <f>Coverages!$C$12*G1424</f>
        <v>4147500</v>
      </c>
      <c r="AB1424" s="103">
        <f>Coverages!$C$14*G1424</f>
        <v>20737500</v>
      </c>
      <c r="AC1424" s="103">
        <f>Coverages!$C$16*G1424</f>
        <v>414750</v>
      </c>
      <c r="AD1424" s="92">
        <f>Coverages!$C$18*G1424</f>
        <v>414750</v>
      </c>
      <c r="AE1424" s="106">
        <f t="shared" si="687"/>
        <v>0.14466546112115733</v>
      </c>
      <c r="AF1424" s="107">
        <f t="shared" si="670"/>
        <v>0.50632911392405067</v>
      </c>
      <c r="AG1424" s="107">
        <f t="shared" si="671"/>
        <v>0.82459312839059673</v>
      </c>
      <c r="AH1424" s="107">
        <f t="shared" si="672"/>
        <v>0.69439421338155516</v>
      </c>
      <c r="AI1424" s="108">
        <f t="shared" si="673"/>
        <v>0.17359855334538879</v>
      </c>
      <c r="AJ1424" s="106">
        <f t="shared" si="694"/>
        <v>0.21437204241193825</v>
      </c>
      <c r="AK1424" s="107">
        <f t="shared" si="688"/>
        <v>0.60540285418717255</v>
      </c>
      <c r="AL1424" s="107">
        <f t="shared" si="689"/>
        <v>0.89995757390087272</v>
      </c>
      <c r="AM1424" s="107">
        <f t="shared" si="690"/>
        <v>0.78568084539175764</v>
      </c>
      <c r="AN1424" s="108">
        <f t="shared" si="691"/>
        <v>0.24865568027699009</v>
      </c>
      <c r="AO1424" s="102">
        <f t="shared" si="692"/>
        <v>2076.8607594936707</v>
      </c>
      <c r="AP1424" s="103">
        <f t="shared" si="674"/>
        <v>1459.370705244123</v>
      </c>
      <c r="AQ1424" s="103">
        <f t="shared" si="675"/>
        <v>546.18444846292948</v>
      </c>
      <c r="AR1424" s="103">
        <f t="shared" si="676"/>
        <v>1977.2802893309222</v>
      </c>
      <c r="AS1424" s="92">
        <f t="shared" si="677"/>
        <v>775.18264014466547</v>
      </c>
      <c r="AT1424" s="102">
        <f t="shared" si="693"/>
        <v>2083.4233060183547</v>
      </c>
      <c r="AU1424" s="103">
        <f t="shared" si="678"/>
        <v>1463.9820823459081</v>
      </c>
      <c r="AV1424" s="103">
        <f t="shared" si="679"/>
        <v>547.9103036208702</v>
      </c>
      <c r="AW1424" s="103">
        <f t="shared" si="680"/>
        <v>1983.5281775592298</v>
      </c>
      <c r="AX1424" s="92">
        <f t="shared" si="681"/>
        <v>777.63209281876618</v>
      </c>
    </row>
    <row r="1425" spans="1:50" x14ac:dyDescent="0.2">
      <c r="A1425" s="85" t="str">
        <f t="shared" si="682"/>
        <v>2012_1</v>
      </c>
      <c r="B1425" s="59">
        <v>2012</v>
      </c>
      <c r="C1425" s="59">
        <v>1</v>
      </c>
      <c r="D1425" s="83" t="str">
        <f t="shared" si="683"/>
        <v>MYH_Commercial</v>
      </c>
      <c r="E1425" s="70" t="s">
        <v>24</v>
      </c>
      <c r="F1425" s="71" t="s">
        <v>41</v>
      </c>
      <c r="G1425" s="88">
        <f t="shared" si="684"/>
        <v>370.5</v>
      </c>
      <c r="H1425" s="72">
        <v>1482</v>
      </c>
      <c r="I1425" s="88">
        <f t="shared" si="685"/>
        <v>152275500</v>
      </c>
      <c r="J1425" s="92">
        <f t="shared" si="686"/>
        <v>609102000</v>
      </c>
      <c r="K1425" s="67">
        <v>46</v>
      </c>
      <c r="L1425" s="68">
        <v>171</v>
      </c>
      <c r="M1425" s="68">
        <v>244</v>
      </c>
      <c r="N1425" s="68">
        <v>282</v>
      </c>
      <c r="O1425" s="69">
        <v>39</v>
      </c>
      <c r="P1425" s="67">
        <v>944703</v>
      </c>
      <c r="Q1425" s="68">
        <v>704242</v>
      </c>
      <c r="R1425" s="68">
        <v>282186</v>
      </c>
      <c r="S1425" s="68">
        <v>796402</v>
      </c>
      <c r="T1425" s="69">
        <v>206232</v>
      </c>
      <c r="U1425" s="102">
        <f t="shared" si="665"/>
        <v>20537.021739130436</v>
      </c>
      <c r="V1425" s="103">
        <f t="shared" si="666"/>
        <v>4118.374269005848</v>
      </c>
      <c r="W1425" s="103">
        <f t="shared" si="667"/>
        <v>1156.5</v>
      </c>
      <c r="X1425" s="103">
        <f t="shared" si="668"/>
        <v>2824.1205673758864</v>
      </c>
      <c r="Y1425" s="92">
        <f t="shared" si="669"/>
        <v>5288</v>
      </c>
      <c r="Z1425" s="102">
        <f>Coverages!$C$10*G1425</f>
        <v>83362500</v>
      </c>
      <c r="AA1425" s="103">
        <f>Coverages!$C$12*G1425</f>
        <v>11115000</v>
      </c>
      <c r="AB1425" s="103">
        <f>Coverages!$C$14*G1425</f>
        <v>55575000</v>
      </c>
      <c r="AC1425" s="103">
        <f>Coverages!$C$16*G1425</f>
        <v>1111500</v>
      </c>
      <c r="AD1425" s="92">
        <f>Coverages!$C$18*G1425</f>
        <v>1111500</v>
      </c>
      <c r="AE1425" s="106">
        <f t="shared" si="687"/>
        <v>0.12415654520917679</v>
      </c>
      <c r="AF1425" s="107">
        <f t="shared" si="670"/>
        <v>0.46153846153846156</v>
      </c>
      <c r="AG1425" s="107">
        <f t="shared" si="671"/>
        <v>0.65856950067476383</v>
      </c>
      <c r="AH1425" s="107">
        <f t="shared" si="672"/>
        <v>0.76113360323886636</v>
      </c>
      <c r="AI1425" s="108">
        <f t="shared" si="673"/>
        <v>0.10526315789473684</v>
      </c>
      <c r="AJ1425" s="106">
        <f t="shared" si="694"/>
        <v>0.16407372673028758</v>
      </c>
      <c r="AK1425" s="107">
        <f t="shared" si="688"/>
        <v>0.52188371388982857</v>
      </c>
      <c r="AL1425" s="107">
        <f t="shared" si="689"/>
        <v>0.71596974995549223</v>
      </c>
      <c r="AM1425" s="107">
        <f t="shared" si="690"/>
        <v>0.81274787356349065</v>
      </c>
      <c r="AN1425" s="108">
        <f t="shared" si="691"/>
        <v>0.14241220449566952</v>
      </c>
      <c r="AO1425" s="102">
        <f t="shared" si="692"/>
        <v>2549.8056680161944</v>
      </c>
      <c r="AP1425" s="103">
        <f t="shared" si="674"/>
        <v>1900.7881241565451</v>
      </c>
      <c r="AQ1425" s="103">
        <f t="shared" si="675"/>
        <v>761.63562753036433</v>
      </c>
      <c r="AR1425" s="103">
        <f t="shared" si="676"/>
        <v>2149.5330634278002</v>
      </c>
      <c r="AS1425" s="92">
        <f t="shared" si="677"/>
        <v>556.63157894736844</v>
      </c>
      <c r="AT1425" s="102">
        <f t="shared" si="693"/>
        <v>2557.862644512461</v>
      </c>
      <c r="AU1425" s="103">
        <f t="shared" si="678"/>
        <v>1906.7943094250197</v>
      </c>
      <c r="AV1425" s="103">
        <f t="shared" si="679"/>
        <v>764.04227381980718</v>
      </c>
      <c r="AW1425" s="103">
        <f t="shared" si="680"/>
        <v>2156.3252427641419</v>
      </c>
      <c r="AX1425" s="92">
        <f t="shared" si="681"/>
        <v>558.39044536017548</v>
      </c>
    </row>
    <row r="1426" spans="1:50" x14ac:dyDescent="0.2">
      <c r="A1426" s="85" t="str">
        <f t="shared" si="682"/>
        <v>2012_1</v>
      </c>
      <c r="B1426" s="59">
        <v>2012</v>
      </c>
      <c r="C1426" s="59">
        <v>1</v>
      </c>
      <c r="D1426" s="83" t="str">
        <f t="shared" si="683"/>
        <v>LML_Commercial</v>
      </c>
      <c r="E1426" s="70" t="s">
        <v>25</v>
      </c>
      <c r="F1426" s="71" t="s">
        <v>41</v>
      </c>
      <c r="G1426" s="88">
        <f t="shared" si="684"/>
        <v>1478.75</v>
      </c>
      <c r="H1426" s="72">
        <v>5915</v>
      </c>
      <c r="I1426" s="88">
        <f t="shared" si="685"/>
        <v>607766250</v>
      </c>
      <c r="J1426" s="92">
        <f t="shared" si="686"/>
        <v>2431065000</v>
      </c>
      <c r="K1426" s="67">
        <v>46</v>
      </c>
      <c r="L1426" s="68">
        <v>624</v>
      </c>
      <c r="M1426" s="68">
        <v>1230</v>
      </c>
      <c r="N1426" s="68">
        <v>1017</v>
      </c>
      <c r="O1426" s="69">
        <v>195</v>
      </c>
      <c r="P1426" s="67">
        <v>705886</v>
      </c>
      <c r="Q1426" s="68">
        <v>1112579</v>
      </c>
      <c r="R1426" s="68">
        <v>1039280</v>
      </c>
      <c r="S1426" s="68">
        <v>2124910</v>
      </c>
      <c r="T1426" s="69">
        <v>862857</v>
      </c>
      <c r="U1426" s="102">
        <f t="shared" si="665"/>
        <v>15345.347826086956</v>
      </c>
      <c r="V1426" s="103">
        <f t="shared" si="666"/>
        <v>1782.9791666666667</v>
      </c>
      <c r="W1426" s="103">
        <f t="shared" si="667"/>
        <v>844.94308943089436</v>
      </c>
      <c r="X1426" s="103">
        <f t="shared" si="668"/>
        <v>2089.3903638151428</v>
      </c>
      <c r="Y1426" s="92">
        <f t="shared" si="669"/>
        <v>4424.9076923076927</v>
      </c>
      <c r="Z1426" s="102">
        <f>Coverages!$C$10*G1426</f>
        <v>332718750</v>
      </c>
      <c r="AA1426" s="103">
        <f>Coverages!$C$12*G1426</f>
        <v>44362500</v>
      </c>
      <c r="AB1426" s="103">
        <f>Coverages!$C$14*G1426</f>
        <v>221812500</v>
      </c>
      <c r="AC1426" s="103">
        <f>Coverages!$C$16*G1426</f>
        <v>4436250</v>
      </c>
      <c r="AD1426" s="92">
        <f>Coverages!$C$18*G1426</f>
        <v>4436250</v>
      </c>
      <c r="AE1426" s="106">
        <f t="shared" si="687"/>
        <v>3.110735418427726E-2</v>
      </c>
      <c r="AF1426" s="107">
        <f t="shared" si="670"/>
        <v>0.42197802197802198</v>
      </c>
      <c r="AG1426" s="107">
        <f t="shared" si="671"/>
        <v>0.83178360101437021</v>
      </c>
      <c r="AH1426" s="107">
        <f t="shared" si="672"/>
        <v>0.68774302620456462</v>
      </c>
      <c r="AI1426" s="108">
        <f t="shared" si="673"/>
        <v>0.13186813186813187</v>
      </c>
      <c r="AJ1426" s="106">
        <f t="shared" si="694"/>
        <v>4.1626437840367514E-2</v>
      </c>
      <c r="AK1426" s="107">
        <f t="shared" si="688"/>
        <v>0.45190243457462759</v>
      </c>
      <c r="AL1426" s="107">
        <f t="shared" si="689"/>
        <v>0.85444819194723676</v>
      </c>
      <c r="AM1426" s="107">
        <f t="shared" si="690"/>
        <v>0.71582177251747581</v>
      </c>
      <c r="AN1426" s="108">
        <f t="shared" si="691"/>
        <v>0.15236895593097916</v>
      </c>
      <c r="AO1426" s="102">
        <f t="shared" si="692"/>
        <v>477.35316990701608</v>
      </c>
      <c r="AP1426" s="103">
        <f t="shared" si="674"/>
        <v>752.37802197802193</v>
      </c>
      <c r="AQ1426" s="103">
        <f t="shared" si="675"/>
        <v>702.80980557903638</v>
      </c>
      <c r="AR1426" s="103">
        <f t="shared" si="676"/>
        <v>1436.9636517328825</v>
      </c>
      <c r="AS1426" s="92">
        <f t="shared" si="677"/>
        <v>583.50431107354188</v>
      </c>
      <c r="AT1426" s="102">
        <f t="shared" si="693"/>
        <v>478.86152927675249</v>
      </c>
      <c r="AU1426" s="103">
        <f t="shared" si="678"/>
        <v>754.75541572038537</v>
      </c>
      <c r="AV1426" s="103">
        <f t="shared" si="679"/>
        <v>705.03057171659918</v>
      </c>
      <c r="AW1426" s="103">
        <f t="shared" si="680"/>
        <v>1441.5042261434057</v>
      </c>
      <c r="AX1426" s="92">
        <f t="shared" si="681"/>
        <v>585.34809100499353</v>
      </c>
    </row>
    <row r="1427" spans="1:50" x14ac:dyDescent="0.2">
      <c r="A1427" s="85" t="str">
        <f t="shared" si="682"/>
        <v>2012_1</v>
      </c>
      <c r="B1427" s="59">
        <v>2012</v>
      </c>
      <c r="C1427" s="59">
        <v>1</v>
      </c>
      <c r="D1427" s="83" t="str">
        <f t="shared" si="683"/>
        <v>MSA_Commercial</v>
      </c>
      <c r="E1427" s="70" t="s">
        <v>26</v>
      </c>
      <c r="F1427" s="71" t="s">
        <v>41</v>
      </c>
      <c r="G1427" s="88">
        <f t="shared" si="684"/>
        <v>1128</v>
      </c>
      <c r="H1427" s="72">
        <v>4512</v>
      </c>
      <c r="I1427" s="88">
        <f t="shared" si="685"/>
        <v>463608000</v>
      </c>
      <c r="J1427" s="92">
        <f t="shared" si="686"/>
        <v>1854432000</v>
      </c>
      <c r="K1427" s="67">
        <v>70</v>
      </c>
      <c r="L1427" s="68">
        <v>552</v>
      </c>
      <c r="M1427" s="68">
        <v>679</v>
      </c>
      <c r="N1427" s="68">
        <v>1040</v>
      </c>
      <c r="O1427" s="69">
        <v>219</v>
      </c>
      <c r="P1427" s="67">
        <v>1297624</v>
      </c>
      <c r="Q1427" s="68">
        <v>1679456</v>
      </c>
      <c r="R1427" s="68">
        <v>809769</v>
      </c>
      <c r="S1427" s="68">
        <v>3302547</v>
      </c>
      <c r="T1427" s="69">
        <v>840271</v>
      </c>
      <c r="U1427" s="102">
        <f t="shared" si="665"/>
        <v>18537.485714285714</v>
      </c>
      <c r="V1427" s="103">
        <f t="shared" si="666"/>
        <v>3042.4927536231885</v>
      </c>
      <c r="W1427" s="103">
        <f t="shared" si="667"/>
        <v>1192.5905743740796</v>
      </c>
      <c r="X1427" s="103">
        <f t="shared" si="668"/>
        <v>3175.5259615384616</v>
      </c>
      <c r="Y1427" s="92">
        <f t="shared" si="669"/>
        <v>3836.8538812785387</v>
      </c>
      <c r="Z1427" s="102">
        <f>Coverages!$C$10*G1427</f>
        <v>253800000</v>
      </c>
      <c r="AA1427" s="103">
        <f>Coverages!$C$12*G1427</f>
        <v>33840000</v>
      </c>
      <c r="AB1427" s="103">
        <f>Coverages!$C$14*G1427</f>
        <v>169200000</v>
      </c>
      <c r="AC1427" s="103">
        <f>Coverages!$C$16*G1427</f>
        <v>3384000</v>
      </c>
      <c r="AD1427" s="92">
        <f>Coverages!$C$18*G1427</f>
        <v>3384000</v>
      </c>
      <c r="AE1427" s="106">
        <f t="shared" si="687"/>
        <v>6.2056737588652482E-2</v>
      </c>
      <c r="AF1427" s="107">
        <f t="shared" si="670"/>
        <v>0.48936170212765956</v>
      </c>
      <c r="AG1427" s="107">
        <f t="shared" si="671"/>
        <v>0.60195035460992907</v>
      </c>
      <c r="AH1427" s="107">
        <f t="shared" si="672"/>
        <v>0.92198581560283688</v>
      </c>
      <c r="AI1427" s="108">
        <f t="shared" si="673"/>
        <v>0.19414893617021275</v>
      </c>
      <c r="AJ1427" s="106">
        <f t="shared" si="694"/>
        <v>7.8793988447618091E-2</v>
      </c>
      <c r="AK1427" s="107">
        <f t="shared" si="688"/>
        <v>0.52404122008063603</v>
      </c>
      <c r="AL1427" s="107">
        <f t="shared" si="689"/>
        <v>0.63590899775437115</v>
      </c>
      <c r="AM1427" s="107">
        <f t="shared" si="690"/>
        <v>0.94059169824461886</v>
      </c>
      <c r="AN1427" s="108">
        <f t="shared" si="691"/>
        <v>0.22158970470984971</v>
      </c>
      <c r="AO1427" s="102">
        <f t="shared" si="692"/>
        <v>1150.3758865248226</v>
      </c>
      <c r="AP1427" s="103">
        <f t="shared" si="674"/>
        <v>1488.8794326241134</v>
      </c>
      <c r="AQ1427" s="103">
        <f t="shared" si="675"/>
        <v>717.88031914893622</v>
      </c>
      <c r="AR1427" s="103">
        <f t="shared" si="676"/>
        <v>2927.7898936170213</v>
      </c>
      <c r="AS1427" s="92">
        <f t="shared" si="677"/>
        <v>744.92109929078015</v>
      </c>
      <c r="AT1427" s="102">
        <f t="shared" si="693"/>
        <v>1154.0108896138281</v>
      </c>
      <c r="AU1427" s="103">
        <f t="shared" si="678"/>
        <v>1493.5840525662913</v>
      </c>
      <c r="AV1427" s="103">
        <f t="shared" si="679"/>
        <v>720.14870568955268</v>
      </c>
      <c r="AW1427" s="103">
        <f t="shared" si="680"/>
        <v>2937.0412395743911</v>
      </c>
      <c r="AX1427" s="92">
        <f t="shared" si="681"/>
        <v>747.27493035478767</v>
      </c>
    </row>
    <row r="1428" spans="1:50" x14ac:dyDescent="0.2">
      <c r="A1428" s="85" t="str">
        <f t="shared" si="682"/>
        <v>2012_1</v>
      </c>
      <c r="B1428" s="59">
        <v>2012</v>
      </c>
      <c r="C1428" s="59">
        <v>1</v>
      </c>
      <c r="D1428" s="83" t="str">
        <f t="shared" si="683"/>
        <v>LYA_Commercial</v>
      </c>
      <c r="E1428" s="70" t="s">
        <v>27</v>
      </c>
      <c r="F1428" s="71" t="s">
        <v>41</v>
      </c>
      <c r="G1428" s="88">
        <f t="shared" si="684"/>
        <v>325</v>
      </c>
      <c r="H1428" s="72">
        <v>1300</v>
      </c>
      <c r="I1428" s="88">
        <f t="shared" si="685"/>
        <v>133575000</v>
      </c>
      <c r="J1428" s="92">
        <f t="shared" si="686"/>
        <v>534300000</v>
      </c>
      <c r="K1428" s="67">
        <v>38</v>
      </c>
      <c r="L1428" s="68">
        <v>158</v>
      </c>
      <c r="M1428" s="68">
        <v>194</v>
      </c>
      <c r="N1428" s="68">
        <v>212</v>
      </c>
      <c r="O1428" s="69">
        <v>71</v>
      </c>
      <c r="P1428" s="67">
        <v>732795</v>
      </c>
      <c r="Q1428" s="68">
        <v>427366</v>
      </c>
      <c r="R1428" s="68">
        <v>149424</v>
      </c>
      <c r="S1428" s="68">
        <v>587575</v>
      </c>
      <c r="T1428" s="69">
        <v>559385</v>
      </c>
      <c r="U1428" s="102">
        <f t="shared" si="665"/>
        <v>19284.07894736842</v>
      </c>
      <c r="V1428" s="103">
        <f t="shared" si="666"/>
        <v>2704.8481012658226</v>
      </c>
      <c r="W1428" s="103">
        <f t="shared" si="667"/>
        <v>770.2268041237113</v>
      </c>
      <c r="X1428" s="103">
        <f t="shared" si="668"/>
        <v>2771.5801886792451</v>
      </c>
      <c r="Y1428" s="92">
        <f t="shared" si="669"/>
        <v>7878.6619718309857</v>
      </c>
      <c r="Z1428" s="102">
        <f>Coverages!$C$10*G1428</f>
        <v>73125000</v>
      </c>
      <c r="AA1428" s="103">
        <f>Coverages!$C$12*G1428</f>
        <v>9750000</v>
      </c>
      <c r="AB1428" s="103">
        <f>Coverages!$C$14*G1428</f>
        <v>48750000</v>
      </c>
      <c r="AC1428" s="103">
        <f>Coverages!$C$16*G1428</f>
        <v>975000</v>
      </c>
      <c r="AD1428" s="92">
        <f>Coverages!$C$18*G1428</f>
        <v>975000</v>
      </c>
      <c r="AE1428" s="106">
        <f t="shared" si="687"/>
        <v>0.11692307692307692</v>
      </c>
      <c r="AF1428" s="107">
        <f t="shared" si="670"/>
        <v>0.48615384615384616</v>
      </c>
      <c r="AG1428" s="107">
        <f t="shared" si="671"/>
        <v>0.59692307692307689</v>
      </c>
      <c r="AH1428" s="107">
        <f t="shared" si="672"/>
        <v>0.65230769230769226</v>
      </c>
      <c r="AI1428" s="108">
        <f t="shared" si="673"/>
        <v>0.21846153846153846</v>
      </c>
      <c r="AJ1428" s="106">
        <f t="shared" si="694"/>
        <v>0.15845323902185571</v>
      </c>
      <c r="AK1428" s="107">
        <f t="shared" si="688"/>
        <v>0.55075163590255782</v>
      </c>
      <c r="AL1428" s="107">
        <f t="shared" si="689"/>
        <v>0.66031988498804639</v>
      </c>
      <c r="AM1428" s="107">
        <f t="shared" si="690"/>
        <v>0.71385910595058377</v>
      </c>
      <c r="AN1428" s="108">
        <f t="shared" si="691"/>
        <v>0.27186592273499266</v>
      </c>
      <c r="AO1428" s="102">
        <f t="shared" si="692"/>
        <v>2254.7538461538461</v>
      </c>
      <c r="AP1428" s="103">
        <f t="shared" si="674"/>
        <v>1314.9723076923076</v>
      </c>
      <c r="AQ1428" s="103">
        <f t="shared" si="675"/>
        <v>459.76615384615383</v>
      </c>
      <c r="AR1428" s="103">
        <f t="shared" si="676"/>
        <v>1807.9230769230769</v>
      </c>
      <c r="AS1428" s="92">
        <f t="shared" si="677"/>
        <v>1721.1846153846154</v>
      </c>
      <c r="AT1428" s="102">
        <f t="shared" si="693"/>
        <v>2261.8785062686156</v>
      </c>
      <c r="AU1428" s="103">
        <f t="shared" si="678"/>
        <v>1319.1274090434476</v>
      </c>
      <c r="AV1428" s="103">
        <f t="shared" si="679"/>
        <v>461.21894106903244</v>
      </c>
      <c r="AW1428" s="103">
        <f t="shared" si="680"/>
        <v>1813.6358235533564</v>
      </c>
      <c r="AX1428" s="92">
        <f t="shared" si="681"/>
        <v>1726.6232824037686</v>
      </c>
    </row>
    <row r="1429" spans="1:50" x14ac:dyDescent="0.2">
      <c r="A1429" s="85" t="str">
        <f t="shared" si="682"/>
        <v>2012_1</v>
      </c>
      <c r="B1429" s="59">
        <v>2012</v>
      </c>
      <c r="C1429" s="59">
        <v>1</v>
      </c>
      <c r="D1429" s="83" t="str">
        <f t="shared" si="683"/>
        <v>MMA_Commercial</v>
      </c>
      <c r="E1429" s="70" t="s">
        <v>28</v>
      </c>
      <c r="F1429" s="71" t="s">
        <v>41</v>
      </c>
      <c r="G1429" s="88">
        <f t="shared" si="684"/>
        <v>1589.75</v>
      </c>
      <c r="H1429" s="72">
        <v>6359</v>
      </c>
      <c r="I1429" s="88">
        <f t="shared" si="685"/>
        <v>653387250</v>
      </c>
      <c r="J1429" s="92">
        <f t="shared" si="686"/>
        <v>2613549000</v>
      </c>
      <c r="K1429" s="67">
        <v>183</v>
      </c>
      <c r="L1429" s="68">
        <v>784</v>
      </c>
      <c r="M1429" s="68">
        <v>1192</v>
      </c>
      <c r="N1429" s="68">
        <v>1291</v>
      </c>
      <c r="O1429" s="69">
        <v>288</v>
      </c>
      <c r="P1429" s="67">
        <v>2440787</v>
      </c>
      <c r="Q1429" s="68">
        <v>2313534</v>
      </c>
      <c r="R1429" s="68">
        <v>1226805</v>
      </c>
      <c r="S1429" s="68">
        <v>4435270</v>
      </c>
      <c r="T1429" s="69">
        <v>2749249</v>
      </c>
      <c r="U1429" s="102">
        <f t="shared" si="665"/>
        <v>13337.633879781421</v>
      </c>
      <c r="V1429" s="103">
        <f t="shared" si="666"/>
        <v>2950.9362244897961</v>
      </c>
      <c r="W1429" s="103">
        <f t="shared" si="667"/>
        <v>1029.1988255033557</v>
      </c>
      <c r="X1429" s="103">
        <f t="shared" si="668"/>
        <v>3435.5305964368708</v>
      </c>
      <c r="Y1429" s="92">
        <f t="shared" si="669"/>
        <v>9546.0034722222226</v>
      </c>
      <c r="Z1429" s="102">
        <f>Coverages!$C$10*G1429</f>
        <v>357693750</v>
      </c>
      <c r="AA1429" s="103">
        <f>Coverages!$C$12*G1429</f>
        <v>47692500</v>
      </c>
      <c r="AB1429" s="103">
        <f>Coverages!$C$14*G1429</f>
        <v>238462500</v>
      </c>
      <c r="AC1429" s="103">
        <f>Coverages!$C$16*G1429</f>
        <v>4769250</v>
      </c>
      <c r="AD1429" s="92">
        <f>Coverages!$C$18*G1429</f>
        <v>4769250</v>
      </c>
      <c r="AE1429" s="106">
        <f t="shared" si="687"/>
        <v>0.11511243906274571</v>
      </c>
      <c r="AF1429" s="107">
        <f t="shared" si="670"/>
        <v>0.49315930177700895</v>
      </c>
      <c r="AG1429" s="107">
        <f t="shared" si="671"/>
        <v>0.74980342821198298</v>
      </c>
      <c r="AH1429" s="107">
        <f t="shared" si="672"/>
        <v>0.81207737065576346</v>
      </c>
      <c r="AI1429" s="108">
        <f t="shared" si="673"/>
        <v>0.18116055983645227</v>
      </c>
      <c r="AJ1429" s="106">
        <f t="shared" si="694"/>
        <v>0.13376320523588897</v>
      </c>
      <c r="AK1429" s="107">
        <f t="shared" si="688"/>
        <v>0.52237530871431659</v>
      </c>
      <c r="AL1429" s="107">
        <f t="shared" si="689"/>
        <v>0.77511422939254204</v>
      </c>
      <c r="AM1429" s="107">
        <f t="shared" si="690"/>
        <v>0.83490599536874355</v>
      </c>
      <c r="AN1429" s="108">
        <f t="shared" si="691"/>
        <v>0.20366782396870906</v>
      </c>
      <c r="AO1429" s="102">
        <f t="shared" si="692"/>
        <v>1535.3275672275515</v>
      </c>
      <c r="AP1429" s="103">
        <f t="shared" si="674"/>
        <v>1455.2816480578708</v>
      </c>
      <c r="AQ1429" s="103">
        <f t="shared" si="675"/>
        <v>771.69680767416264</v>
      </c>
      <c r="AR1429" s="103">
        <f t="shared" si="676"/>
        <v>2789.9166535618806</v>
      </c>
      <c r="AS1429" s="92">
        <f t="shared" si="677"/>
        <v>1729.359333228495</v>
      </c>
      <c r="AT1429" s="102">
        <f t="shared" si="693"/>
        <v>1540.1789558170383</v>
      </c>
      <c r="AU1429" s="103">
        <f t="shared" si="678"/>
        <v>1459.8801043955152</v>
      </c>
      <c r="AV1429" s="103">
        <f t="shared" si="679"/>
        <v>774.13524567736624</v>
      </c>
      <c r="AW1429" s="103">
        <f t="shared" si="680"/>
        <v>2798.7323422185696</v>
      </c>
      <c r="AX1429" s="92">
        <f t="shared" si="681"/>
        <v>1734.8238310434449</v>
      </c>
    </row>
    <row r="1430" spans="1:50" x14ac:dyDescent="0.2">
      <c r="A1430" s="85" t="str">
        <f t="shared" si="682"/>
        <v>2012_1</v>
      </c>
      <c r="B1430" s="59">
        <v>2012</v>
      </c>
      <c r="C1430" s="59">
        <v>1</v>
      </c>
      <c r="D1430" s="83" t="str">
        <f t="shared" si="683"/>
        <v>LYH_Commercial</v>
      </c>
      <c r="E1430" s="70" t="s">
        <v>29</v>
      </c>
      <c r="F1430" s="71" t="s">
        <v>41</v>
      </c>
      <c r="G1430" s="88">
        <f t="shared" si="684"/>
        <v>220.25</v>
      </c>
      <c r="H1430" s="72">
        <v>881</v>
      </c>
      <c r="I1430" s="88">
        <f t="shared" si="685"/>
        <v>90522750</v>
      </c>
      <c r="J1430" s="92">
        <f t="shared" si="686"/>
        <v>362091000</v>
      </c>
      <c r="K1430" s="67">
        <v>30</v>
      </c>
      <c r="L1430" s="68">
        <v>114</v>
      </c>
      <c r="M1430" s="68">
        <v>121</v>
      </c>
      <c r="N1430" s="68">
        <v>191</v>
      </c>
      <c r="O1430" s="69">
        <v>45</v>
      </c>
      <c r="P1430" s="67">
        <v>471006</v>
      </c>
      <c r="Q1430" s="68">
        <v>330588</v>
      </c>
      <c r="R1430" s="68">
        <v>147569</v>
      </c>
      <c r="S1430" s="68">
        <v>526536</v>
      </c>
      <c r="T1430" s="69">
        <v>309861</v>
      </c>
      <c r="U1430" s="102">
        <f t="shared" si="665"/>
        <v>15700.2</v>
      </c>
      <c r="V1430" s="103">
        <f t="shared" si="666"/>
        <v>2899.8947368421054</v>
      </c>
      <c r="W1430" s="103">
        <f t="shared" si="667"/>
        <v>1219.5785123966941</v>
      </c>
      <c r="X1430" s="103">
        <f t="shared" si="668"/>
        <v>2756.7329842931936</v>
      </c>
      <c r="Y1430" s="92">
        <f t="shared" si="669"/>
        <v>6885.8</v>
      </c>
      <c r="Z1430" s="102">
        <f>Coverages!$C$10*G1430</f>
        <v>49556250</v>
      </c>
      <c r="AA1430" s="103">
        <f>Coverages!$C$12*G1430</f>
        <v>6607500</v>
      </c>
      <c r="AB1430" s="103">
        <f>Coverages!$C$14*G1430</f>
        <v>33037500</v>
      </c>
      <c r="AC1430" s="103">
        <f>Coverages!$C$16*G1430</f>
        <v>660750</v>
      </c>
      <c r="AD1430" s="92">
        <f>Coverages!$C$18*G1430</f>
        <v>660750</v>
      </c>
      <c r="AE1430" s="106">
        <f t="shared" si="687"/>
        <v>0.1362088535754824</v>
      </c>
      <c r="AF1430" s="107">
        <f t="shared" si="670"/>
        <v>0.51759364358683313</v>
      </c>
      <c r="AG1430" s="107">
        <f t="shared" si="671"/>
        <v>0.54937570942111236</v>
      </c>
      <c r="AH1430" s="107">
        <f t="shared" si="672"/>
        <v>0.86719636776390463</v>
      </c>
      <c r="AI1430" s="108">
        <f t="shared" si="673"/>
        <v>0.2043132803632236</v>
      </c>
      <c r="AJ1430" s="106">
        <f t="shared" si="694"/>
        <v>0.19006124644988948</v>
      </c>
      <c r="AK1430" s="107">
        <f t="shared" si="688"/>
        <v>0.59604472606746739</v>
      </c>
      <c r="AL1430" s="107">
        <f t="shared" si="689"/>
        <v>0.62749170789760023</v>
      </c>
      <c r="AM1430" s="107">
        <f t="shared" si="690"/>
        <v>0.92047605468970239</v>
      </c>
      <c r="AN1430" s="108">
        <f t="shared" si="691"/>
        <v>0.26761526345843956</v>
      </c>
      <c r="AO1430" s="102">
        <f t="shared" si="692"/>
        <v>2138.5062429057889</v>
      </c>
      <c r="AP1430" s="103">
        <f t="shared" si="674"/>
        <v>1500.967082860386</v>
      </c>
      <c r="AQ1430" s="103">
        <f t="shared" si="675"/>
        <v>670.00681044267878</v>
      </c>
      <c r="AR1430" s="103">
        <f t="shared" si="676"/>
        <v>2390.6288308740068</v>
      </c>
      <c r="AS1430" s="92">
        <f t="shared" si="677"/>
        <v>1406.8603859250852</v>
      </c>
      <c r="AT1430" s="102">
        <f t="shared" si="693"/>
        <v>2145.2635792598244</v>
      </c>
      <c r="AU1430" s="103">
        <f t="shared" si="678"/>
        <v>1505.7098978364327</v>
      </c>
      <c r="AV1430" s="103">
        <f t="shared" si="679"/>
        <v>672.12392438268944</v>
      </c>
      <c r="AW1430" s="103">
        <f t="shared" si="680"/>
        <v>2398.1828341234523</v>
      </c>
      <c r="AX1430" s="92">
        <f t="shared" si="681"/>
        <v>1411.305838849247</v>
      </c>
    </row>
    <row r="1431" spans="1:50" x14ac:dyDescent="0.2">
      <c r="A1431" s="85" t="str">
        <f t="shared" si="682"/>
        <v>2012_1</v>
      </c>
      <c r="B1431" s="59">
        <v>2012</v>
      </c>
      <c r="C1431" s="59">
        <v>1</v>
      </c>
      <c r="D1431" s="83" t="str">
        <f t="shared" si="683"/>
        <v>SSA_Commercial</v>
      </c>
      <c r="E1431" s="70" t="s">
        <v>30</v>
      </c>
      <c r="F1431" s="71" t="s">
        <v>41</v>
      </c>
      <c r="G1431" s="88">
        <f t="shared" si="684"/>
        <v>370.25</v>
      </c>
      <c r="H1431" s="72">
        <v>1481</v>
      </c>
      <c r="I1431" s="88">
        <f t="shared" si="685"/>
        <v>152172750</v>
      </c>
      <c r="J1431" s="92">
        <f t="shared" si="686"/>
        <v>608691000</v>
      </c>
      <c r="K1431" s="67">
        <v>48</v>
      </c>
      <c r="L1431" s="68">
        <v>187</v>
      </c>
      <c r="M1431" s="68">
        <v>351</v>
      </c>
      <c r="N1431" s="68">
        <v>350</v>
      </c>
      <c r="O1431" s="69">
        <v>155</v>
      </c>
      <c r="P1431" s="67">
        <v>1006135</v>
      </c>
      <c r="Q1431" s="68">
        <v>329388</v>
      </c>
      <c r="R1431" s="68">
        <v>290387</v>
      </c>
      <c r="S1431" s="68">
        <v>1228234</v>
      </c>
      <c r="T1431" s="69">
        <v>874857</v>
      </c>
      <c r="U1431" s="102">
        <f t="shared" si="665"/>
        <v>20961.145833333332</v>
      </c>
      <c r="V1431" s="103">
        <f t="shared" si="666"/>
        <v>1761.433155080214</v>
      </c>
      <c r="W1431" s="103">
        <f t="shared" si="667"/>
        <v>827.3133903133903</v>
      </c>
      <c r="X1431" s="103">
        <f t="shared" si="668"/>
        <v>3509.24</v>
      </c>
      <c r="Y1431" s="92">
        <f t="shared" si="669"/>
        <v>5644.2387096774191</v>
      </c>
      <c r="Z1431" s="102">
        <f>Coverages!$C$10*G1431</f>
        <v>83306250</v>
      </c>
      <c r="AA1431" s="103">
        <f>Coverages!$C$12*G1431</f>
        <v>11107500</v>
      </c>
      <c r="AB1431" s="103">
        <f>Coverages!$C$14*G1431</f>
        <v>55537500</v>
      </c>
      <c r="AC1431" s="103">
        <f>Coverages!$C$16*G1431</f>
        <v>1110750</v>
      </c>
      <c r="AD1431" s="92">
        <f>Coverages!$C$18*G1431</f>
        <v>1110750</v>
      </c>
      <c r="AE1431" s="106">
        <f t="shared" si="687"/>
        <v>0.12964213369345037</v>
      </c>
      <c r="AF1431" s="107">
        <f t="shared" si="670"/>
        <v>0.50506414584740045</v>
      </c>
      <c r="AG1431" s="107">
        <f t="shared" si="671"/>
        <v>0.94800810263335589</v>
      </c>
      <c r="AH1431" s="107">
        <f t="shared" si="672"/>
        <v>0.94530722484807561</v>
      </c>
      <c r="AI1431" s="108">
        <f t="shared" si="673"/>
        <v>0.41863605671843351</v>
      </c>
      <c r="AJ1431" s="106">
        <f t="shared" si="694"/>
        <v>0.17031739971274037</v>
      </c>
      <c r="AK1431" s="107">
        <f t="shared" si="688"/>
        <v>0.56560605543352527</v>
      </c>
      <c r="AL1431" s="107">
        <f t="shared" si="689"/>
        <v>0.97489138201282366</v>
      </c>
      <c r="AM1431" s="107">
        <f t="shared" si="690"/>
        <v>0.97284062561054407</v>
      </c>
      <c r="AN1431" s="108">
        <f t="shared" si="691"/>
        <v>0.47837406646351255</v>
      </c>
      <c r="AO1431" s="102">
        <f t="shared" si="692"/>
        <v>2717.4476704929102</v>
      </c>
      <c r="AP1431" s="103">
        <f t="shared" si="674"/>
        <v>889.63673193787986</v>
      </c>
      <c r="AQ1431" s="103">
        <f t="shared" si="675"/>
        <v>784.29979743416607</v>
      </c>
      <c r="AR1431" s="103">
        <f t="shared" si="676"/>
        <v>3317.3099257258609</v>
      </c>
      <c r="AS1431" s="92">
        <f t="shared" si="677"/>
        <v>2362.8818365968941</v>
      </c>
      <c r="AT1431" s="102">
        <f t="shared" si="693"/>
        <v>2726.0343687992286</v>
      </c>
      <c r="AU1431" s="103">
        <f t="shared" si="678"/>
        <v>892.44784116449625</v>
      </c>
      <c r="AV1431" s="103">
        <f t="shared" si="679"/>
        <v>786.77805886138697</v>
      </c>
      <c r="AW1431" s="103">
        <f t="shared" si="680"/>
        <v>3327.7920924406285</v>
      </c>
      <c r="AX1431" s="92">
        <f t="shared" si="681"/>
        <v>2370.3481637996761</v>
      </c>
    </row>
    <row r="1432" spans="1:50" x14ac:dyDescent="0.2">
      <c r="A1432" s="85" t="str">
        <f t="shared" si="682"/>
        <v>2012_1</v>
      </c>
      <c r="B1432" s="59">
        <v>2012</v>
      </c>
      <c r="C1432" s="59">
        <v>1</v>
      </c>
      <c r="D1432" s="83" t="str">
        <f t="shared" si="683"/>
        <v>MML_Commercial</v>
      </c>
      <c r="E1432" s="70" t="s">
        <v>31</v>
      </c>
      <c r="F1432" s="71" t="s">
        <v>41</v>
      </c>
      <c r="G1432" s="88">
        <f t="shared" si="684"/>
        <v>1303.5</v>
      </c>
      <c r="H1432" s="72">
        <v>5214</v>
      </c>
      <c r="I1432" s="88">
        <f t="shared" si="685"/>
        <v>535738500</v>
      </c>
      <c r="J1432" s="92">
        <f t="shared" si="686"/>
        <v>2142954000</v>
      </c>
      <c r="K1432" s="67">
        <v>128</v>
      </c>
      <c r="L1432" s="68">
        <v>682</v>
      </c>
      <c r="M1432" s="68">
        <v>1375</v>
      </c>
      <c r="N1432" s="68">
        <v>973</v>
      </c>
      <c r="O1432" s="69">
        <v>227</v>
      </c>
      <c r="P1432" s="67">
        <v>1901134</v>
      </c>
      <c r="Q1432" s="68">
        <v>1857499</v>
      </c>
      <c r="R1432" s="68">
        <v>736535</v>
      </c>
      <c r="S1432" s="68">
        <v>3080086</v>
      </c>
      <c r="T1432" s="69">
        <v>435309</v>
      </c>
      <c r="U1432" s="102">
        <f t="shared" si="665"/>
        <v>14852.609375</v>
      </c>
      <c r="V1432" s="103">
        <f t="shared" si="666"/>
        <v>2723.6055718475072</v>
      </c>
      <c r="W1432" s="103">
        <f t="shared" si="667"/>
        <v>535.66181818181815</v>
      </c>
      <c r="X1432" s="103">
        <f t="shared" si="668"/>
        <v>3165.5560123329906</v>
      </c>
      <c r="Y1432" s="92">
        <f t="shared" si="669"/>
        <v>1917.6607929515419</v>
      </c>
      <c r="Z1432" s="102">
        <f>Coverages!$C$10*G1432</f>
        <v>293287500</v>
      </c>
      <c r="AA1432" s="103">
        <f>Coverages!$C$12*G1432</f>
        <v>39105000</v>
      </c>
      <c r="AB1432" s="103">
        <f>Coverages!$C$14*G1432</f>
        <v>195525000</v>
      </c>
      <c r="AC1432" s="103">
        <f>Coverages!$C$16*G1432</f>
        <v>3910500</v>
      </c>
      <c r="AD1432" s="92">
        <f>Coverages!$C$18*G1432</f>
        <v>3910500</v>
      </c>
      <c r="AE1432" s="106">
        <f t="shared" si="687"/>
        <v>9.8197161488300724E-2</v>
      </c>
      <c r="AF1432" s="107">
        <f t="shared" si="670"/>
        <v>0.52320675105485237</v>
      </c>
      <c r="AG1432" s="107">
        <f t="shared" si="671"/>
        <v>1.0548523206751055</v>
      </c>
      <c r="AH1432" s="107">
        <f t="shared" si="672"/>
        <v>0.74645186037591105</v>
      </c>
      <c r="AI1432" s="108">
        <f t="shared" si="673"/>
        <v>0.17414652857690832</v>
      </c>
      <c r="AJ1432" s="106">
        <f t="shared" si="694"/>
        <v>0.11740177932511354</v>
      </c>
      <c r="AK1432" s="107">
        <f t="shared" si="688"/>
        <v>0.55543985447203603</v>
      </c>
      <c r="AL1432" s="107">
        <f t="shared" si="689"/>
        <v>1.0703759669320878</v>
      </c>
      <c r="AM1432" s="107">
        <f t="shared" si="690"/>
        <v>0.77452762028137689</v>
      </c>
      <c r="AN1432" s="108">
        <f t="shared" si="691"/>
        <v>0.19862077415218604</v>
      </c>
      <c r="AO1432" s="102">
        <f t="shared" si="692"/>
        <v>1458.4840813195244</v>
      </c>
      <c r="AP1432" s="103">
        <f t="shared" si="674"/>
        <v>1425.0088224012275</v>
      </c>
      <c r="AQ1432" s="103">
        <f t="shared" si="675"/>
        <v>565.04411200613731</v>
      </c>
      <c r="AR1432" s="103">
        <f t="shared" si="676"/>
        <v>2362.9351745301115</v>
      </c>
      <c r="AS1432" s="92">
        <f t="shared" si="677"/>
        <v>333.95397008055238</v>
      </c>
      <c r="AT1432" s="102">
        <f t="shared" si="693"/>
        <v>1463.0926568320704</v>
      </c>
      <c r="AU1432" s="103">
        <f t="shared" si="678"/>
        <v>1429.5116214706138</v>
      </c>
      <c r="AV1432" s="103">
        <f t="shared" si="679"/>
        <v>566.82956067263478</v>
      </c>
      <c r="AW1432" s="103">
        <f t="shared" si="680"/>
        <v>2370.4016702721979</v>
      </c>
      <c r="AX1432" s="92">
        <f t="shared" si="681"/>
        <v>335.00921100401746</v>
      </c>
    </row>
    <row r="1433" spans="1:50" x14ac:dyDescent="0.2">
      <c r="A1433" s="85" t="str">
        <f t="shared" si="682"/>
        <v>2012_1</v>
      </c>
      <c r="B1433" s="59">
        <v>2012</v>
      </c>
      <c r="C1433" s="59">
        <v>1</v>
      </c>
      <c r="D1433" s="83" t="str">
        <f t="shared" si="683"/>
        <v>LMH_Commercial</v>
      </c>
      <c r="E1433" s="70" t="s">
        <v>32</v>
      </c>
      <c r="F1433" s="71" t="s">
        <v>41</v>
      </c>
      <c r="G1433" s="88">
        <f t="shared" si="684"/>
        <v>1305</v>
      </c>
      <c r="H1433" s="72">
        <v>5220</v>
      </c>
      <c r="I1433" s="88">
        <f t="shared" si="685"/>
        <v>536355000</v>
      </c>
      <c r="J1433" s="92">
        <f t="shared" si="686"/>
        <v>2145420000</v>
      </c>
      <c r="K1433" s="67">
        <v>85</v>
      </c>
      <c r="L1433" s="68">
        <v>763</v>
      </c>
      <c r="M1433" s="68">
        <v>1219</v>
      </c>
      <c r="N1433" s="68">
        <v>1285</v>
      </c>
      <c r="O1433" s="69">
        <v>237</v>
      </c>
      <c r="P1433" s="67">
        <v>2952031</v>
      </c>
      <c r="Q1433" s="68">
        <v>2329592</v>
      </c>
      <c r="R1433" s="68">
        <v>472260</v>
      </c>
      <c r="S1433" s="68">
        <v>4301112</v>
      </c>
      <c r="T1433" s="69">
        <v>2037492</v>
      </c>
      <c r="U1433" s="102">
        <f t="shared" si="665"/>
        <v>34729.776470588236</v>
      </c>
      <c r="V1433" s="103">
        <f t="shared" si="666"/>
        <v>3053.2005242463956</v>
      </c>
      <c r="W1433" s="103">
        <f t="shared" si="667"/>
        <v>387.41591468416738</v>
      </c>
      <c r="X1433" s="103">
        <f t="shared" si="668"/>
        <v>3347.1688715953305</v>
      </c>
      <c r="Y1433" s="92">
        <f t="shared" si="669"/>
        <v>8597.0126582278481</v>
      </c>
      <c r="Z1433" s="102">
        <f>Coverages!$C$10*G1433</f>
        <v>293625000</v>
      </c>
      <c r="AA1433" s="103">
        <f>Coverages!$C$12*G1433</f>
        <v>39150000</v>
      </c>
      <c r="AB1433" s="103">
        <f>Coverages!$C$14*G1433</f>
        <v>195750000</v>
      </c>
      <c r="AC1433" s="103">
        <f>Coverages!$C$16*G1433</f>
        <v>3915000</v>
      </c>
      <c r="AD1433" s="92">
        <f>Coverages!$C$18*G1433</f>
        <v>3915000</v>
      </c>
      <c r="AE1433" s="106">
        <f t="shared" si="687"/>
        <v>6.5134099616858232E-2</v>
      </c>
      <c r="AF1433" s="107">
        <f t="shared" si="670"/>
        <v>0.58467432950191567</v>
      </c>
      <c r="AG1433" s="107">
        <f t="shared" si="671"/>
        <v>0.9340996168582375</v>
      </c>
      <c r="AH1433" s="107">
        <f t="shared" si="672"/>
        <v>0.98467432950191569</v>
      </c>
      <c r="AI1433" s="108">
        <f t="shared" si="673"/>
        <v>0.18160919540229886</v>
      </c>
      <c r="AJ1433" s="106">
        <f t="shared" si="694"/>
        <v>8.1049938411970168E-2</v>
      </c>
      <c r="AK1433" s="107">
        <f t="shared" si="688"/>
        <v>0.6164578548042472</v>
      </c>
      <c r="AL1433" s="107">
        <f t="shared" si="689"/>
        <v>0.95010224199440296</v>
      </c>
      <c r="AM1433" s="107">
        <f t="shared" si="690"/>
        <v>0.99259764072650347</v>
      </c>
      <c r="AN1433" s="108">
        <f t="shared" si="691"/>
        <v>0.20647485321670078</v>
      </c>
      <c r="AO1433" s="102">
        <f t="shared" si="692"/>
        <v>2262.0927203065135</v>
      </c>
      <c r="AP1433" s="103">
        <f t="shared" si="674"/>
        <v>1785.127969348659</v>
      </c>
      <c r="AQ1433" s="103">
        <f t="shared" si="675"/>
        <v>361.88505747126436</v>
      </c>
      <c r="AR1433" s="103">
        <f t="shared" si="676"/>
        <v>3295.8712643678159</v>
      </c>
      <c r="AS1433" s="92">
        <f t="shared" si="677"/>
        <v>1561.296551724138</v>
      </c>
      <c r="AT1433" s="102">
        <f t="shared" si="693"/>
        <v>2269.2405700852246</v>
      </c>
      <c r="AU1433" s="103">
        <f t="shared" si="678"/>
        <v>1790.7686870991456</v>
      </c>
      <c r="AV1433" s="103">
        <f t="shared" si="679"/>
        <v>363.02855614607302</v>
      </c>
      <c r="AW1433" s="103">
        <f t="shared" si="680"/>
        <v>3306.2856883550339</v>
      </c>
      <c r="AX1433" s="92">
        <f t="shared" si="681"/>
        <v>1566.2299981348719</v>
      </c>
    </row>
    <row r="1434" spans="1:50" x14ac:dyDescent="0.2">
      <c r="A1434" s="85" t="str">
        <f t="shared" si="682"/>
        <v>2012_1</v>
      </c>
      <c r="B1434" s="59">
        <v>2012</v>
      </c>
      <c r="C1434" s="59">
        <v>1</v>
      </c>
      <c r="D1434" s="83" t="str">
        <f t="shared" si="683"/>
        <v>SSL_Commercial</v>
      </c>
      <c r="E1434" s="70" t="s">
        <v>33</v>
      </c>
      <c r="F1434" s="71" t="s">
        <v>41</v>
      </c>
      <c r="G1434" s="88">
        <f t="shared" si="684"/>
        <v>677.25</v>
      </c>
      <c r="H1434" s="72">
        <v>2709</v>
      </c>
      <c r="I1434" s="88">
        <f t="shared" si="685"/>
        <v>278349750</v>
      </c>
      <c r="J1434" s="92">
        <f t="shared" si="686"/>
        <v>1113399000</v>
      </c>
      <c r="K1434" s="67">
        <v>94</v>
      </c>
      <c r="L1434" s="68">
        <v>295</v>
      </c>
      <c r="M1434" s="68">
        <v>641</v>
      </c>
      <c r="N1434" s="68">
        <v>420</v>
      </c>
      <c r="O1434" s="69">
        <v>101</v>
      </c>
      <c r="P1434" s="67">
        <v>1072421</v>
      </c>
      <c r="Q1434" s="68">
        <v>803776</v>
      </c>
      <c r="R1434" s="68">
        <v>537943</v>
      </c>
      <c r="S1434" s="68">
        <v>1168762</v>
      </c>
      <c r="T1434" s="69">
        <v>243445</v>
      </c>
      <c r="U1434" s="102">
        <f t="shared" si="665"/>
        <v>11408.734042553191</v>
      </c>
      <c r="V1434" s="103">
        <f t="shared" si="666"/>
        <v>2724.664406779661</v>
      </c>
      <c r="W1434" s="103">
        <f t="shared" si="667"/>
        <v>839.22464898595945</v>
      </c>
      <c r="X1434" s="103">
        <f t="shared" si="668"/>
        <v>2782.7666666666669</v>
      </c>
      <c r="Y1434" s="92">
        <f t="shared" si="669"/>
        <v>2410.3465346534654</v>
      </c>
      <c r="Z1434" s="102">
        <f>Coverages!$C$10*G1434</f>
        <v>152381250</v>
      </c>
      <c r="AA1434" s="103">
        <f>Coverages!$C$12*G1434</f>
        <v>20317500</v>
      </c>
      <c r="AB1434" s="103">
        <f>Coverages!$C$14*G1434</f>
        <v>101587500</v>
      </c>
      <c r="AC1434" s="103">
        <f>Coverages!$C$16*G1434</f>
        <v>2031750</v>
      </c>
      <c r="AD1434" s="92">
        <f>Coverages!$C$18*G1434</f>
        <v>2031750</v>
      </c>
      <c r="AE1434" s="106">
        <f t="shared" si="687"/>
        <v>0.13879660391288298</v>
      </c>
      <c r="AF1434" s="107">
        <f t="shared" si="670"/>
        <v>0.43558508674787744</v>
      </c>
      <c r="AG1434" s="107">
        <f t="shared" si="671"/>
        <v>0.94647471391657434</v>
      </c>
      <c r="AH1434" s="107">
        <f t="shared" si="672"/>
        <v>0.62015503875968991</v>
      </c>
      <c r="AI1434" s="108">
        <f t="shared" si="673"/>
        <v>0.14913252122554449</v>
      </c>
      <c r="AJ1434" s="106">
        <f t="shared" si="694"/>
        <v>0.16975109732998747</v>
      </c>
      <c r="AK1434" s="107">
        <f t="shared" si="688"/>
        <v>0.47997835871510852</v>
      </c>
      <c r="AL1434" s="107">
        <f t="shared" si="689"/>
        <v>0.96662658706360594</v>
      </c>
      <c r="AM1434" s="107">
        <f t="shared" si="690"/>
        <v>0.66360953677991563</v>
      </c>
      <c r="AN1434" s="108">
        <f t="shared" si="691"/>
        <v>0.18102575502484458</v>
      </c>
      <c r="AO1434" s="102">
        <f t="shared" si="692"/>
        <v>1583.4935400516795</v>
      </c>
      <c r="AP1434" s="103">
        <f t="shared" si="674"/>
        <v>1186.8231819859727</v>
      </c>
      <c r="AQ1434" s="103">
        <f t="shared" si="675"/>
        <v>794.30490956072356</v>
      </c>
      <c r="AR1434" s="103">
        <f t="shared" si="676"/>
        <v>1725.7467700258399</v>
      </c>
      <c r="AS1434" s="92">
        <f t="shared" si="677"/>
        <v>359.46105574012552</v>
      </c>
      <c r="AT1434" s="102">
        <f t="shared" si="693"/>
        <v>1588.4971253814244</v>
      </c>
      <c r="AU1434" s="103">
        <f t="shared" si="678"/>
        <v>1190.5733526764022</v>
      </c>
      <c r="AV1434" s="103">
        <f t="shared" si="679"/>
        <v>796.81478553577347</v>
      </c>
      <c r="AW1434" s="103">
        <f t="shared" si="680"/>
        <v>1731.1998527211279</v>
      </c>
      <c r="AX1434" s="92">
        <f t="shared" si="681"/>
        <v>360.59689495867849</v>
      </c>
    </row>
    <row r="1435" spans="1:50" x14ac:dyDescent="0.2">
      <c r="A1435" s="85" t="str">
        <f t="shared" si="682"/>
        <v>2012_1</v>
      </c>
      <c r="B1435" s="59">
        <v>2012</v>
      </c>
      <c r="C1435" s="59">
        <v>1</v>
      </c>
      <c r="D1435" s="83" t="str">
        <f t="shared" si="683"/>
        <v>SSH_Commercial</v>
      </c>
      <c r="E1435" s="70" t="s">
        <v>34</v>
      </c>
      <c r="F1435" s="71" t="s">
        <v>41</v>
      </c>
      <c r="G1435" s="88">
        <f t="shared" si="684"/>
        <v>574.5</v>
      </c>
      <c r="H1435" s="72">
        <v>2298</v>
      </c>
      <c r="I1435" s="88">
        <f t="shared" si="685"/>
        <v>236119500</v>
      </c>
      <c r="J1435" s="92">
        <f t="shared" si="686"/>
        <v>944478000</v>
      </c>
      <c r="K1435" s="67">
        <v>69</v>
      </c>
      <c r="L1435" s="68">
        <v>353</v>
      </c>
      <c r="M1435" s="68">
        <v>455</v>
      </c>
      <c r="N1435" s="68">
        <v>484</v>
      </c>
      <c r="O1435" s="69">
        <v>74</v>
      </c>
      <c r="P1435" s="67">
        <v>889661</v>
      </c>
      <c r="Q1435" s="68">
        <v>1225089</v>
      </c>
      <c r="R1435" s="68">
        <v>430636</v>
      </c>
      <c r="S1435" s="68">
        <v>1835682</v>
      </c>
      <c r="T1435" s="69">
        <v>270229</v>
      </c>
      <c r="U1435" s="102">
        <f t="shared" si="665"/>
        <v>12893.63768115942</v>
      </c>
      <c r="V1435" s="103">
        <f t="shared" si="666"/>
        <v>3470.5070821529744</v>
      </c>
      <c r="W1435" s="103">
        <f t="shared" si="667"/>
        <v>946.45274725274726</v>
      </c>
      <c r="X1435" s="103">
        <f t="shared" si="668"/>
        <v>3792.7314049586776</v>
      </c>
      <c r="Y1435" s="92">
        <f t="shared" si="669"/>
        <v>3651.7432432432433</v>
      </c>
      <c r="Z1435" s="102">
        <f>Coverages!$C$10*G1435</f>
        <v>129262500</v>
      </c>
      <c r="AA1435" s="103">
        <f>Coverages!$C$12*G1435</f>
        <v>17235000</v>
      </c>
      <c r="AB1435" s="103">
        <f>Coverages!$C$14*G1435</f>
        <v>86175000</v>
      </c>
      <c r="AC1435" s="103">
        <f>Coverages!$C$16*G1435</f>
        <v>1723500</v>
      </c>
      <c r="AD1435" s="92">
        <f>Coverages!$C$18*G1435</f>
        <v>1723500</v>
      </c>
      <c r="AE1435" s="106">
        <f t="shared" si="687"/>
        <v>0.12010443864229765</v>
      </c>
      <c r="AF1435" s="107">
        <f t="shared" si="670"/>
        <v>0.61444734551784164</v>
      </c>
      <c r="AG1435" s="107">
        <f t="shared" si="671"/>
        <v>0.79199303742384686</v>
      </c>
      <c r="AH1435" s="107">
        <f t="shared" si="672"/>
        <v>0.84247171453437775</v>
      </c>
      <c r="AI1435" s="108">
        <f t="shared" si="673"/>
        <v>0.12880765883376849</v>
      </c>
      <c r="AJ1435" s="106">
        <f t="shared" si="694"/>
        <v>0.15170581490164337</v>
      </c>
      <c r="AK1435" s="107">
        <f t="shared" si="688"/>
        <v>0.66176193642823311</v>
      </c>
      <c r="AL1435" s="107">
        <f t="shared" si="689"/>
        <v>0.83144880734892146</v>
      </c>
      <c r="AM1435" s="107">
        <f t="shared" si="690"/>
        <v>0.87788513223220843</v>
      </c>
      <c r="AN1435" s="108">
        <f t="shared" si="691"/>
        <v>0.16137173577915662</v>
      </c>
      <c r="AO1435" s="102">
        <f t="shared" si="692"/>
        <v>1548.5831157528285</v>
      </c>
      <c r="AP1435" s="103">
        <f t="shared" si="674"/>
        <v>2132.443864229765</v>
      </c>
      <c r="AQ1435" s="103">
        <f t="shared" si="675"/>
        <v>749.58398607484764</v>
      </c>
      <c r="AR1435" s="103">
        <f t="shared" si="676"/>
        <v>3195.2689295039163</v>
      </c>
      <c r="AS1435" s="92">
        <f t="shared" si="677"/>
        <v>470.37249782419497</v>
      </c>
      <c r="AT1435" s="102">
        <f t="shared" si="693"/>
        <v>1553.4763897472515</v>
      </c>
      <c r="AU1435" s="103">
        <f t="shared" si="678"/>
        <v>2139.1820444406021</v>
      </c>
      <c r="AV1435" s="103">
        <f t="shared" si="679"/>
        <v>751.95255111238703</v>
      </c>
      <c r="AW1435" s="103">
        <f t="shared" si="680"/>
        <v>3205.3654662663803</v>
      </c>
      <c r="AX1435" s="92">
        <f t="shared" si="681"/>
        <v>471.85879939101528</v>
      </c>
    </row>
    <row r="1436" spans="1:50" x14ac:dyDescent="0.2">
      <c r="A1436" s="85" t="str">
        <f t="shared" si="682"/>
        <v>2012_1</v>
      </c>
      <c r="B1436" s="59">
        <v>2012</v>
      </c>
      <c r="C1436" s="59">
        <v>1</v>
      </c>
      <c r="D1436" s="83" t="str">
        <f t="shared" si="683"/>
        <v>MMH_Commercial</v>
      </c>
      <c r="E1436" s="70" t="s">
        <v>35</v>
      </c>
      <c r="F1436" s="71" t="s">
        <v>41</v>
      </c>
      <c r="G1436" s="88">
        <f t="shared" si="684"/>
        <v>1137.5</v>
      </c>
      <c r="H1436" s="72">
        <v>4550</v>
      </c>
      <c r="I1436" s="88">
        <f t="shared" si="685"/>
        <v>467512500</v>
      </c>
      <c r="J1436" s="92">
        <f t="shared" si="686"/>
        <v>1870050000</v>
      </c>
      <c r="K1436" s="67">
        <v>188</v>
      </c>
      <c r="L1436" s="68">
        <v>683</v>
      </c>
      <c r="M1436" s="68">
        <v>682</v>
      </c>
      <c r="N1436" s="68">
        <v>1117</v>
      </c>
      <c r="O1436" s="69">
        <v>240</v>
      </c>
      <c r="P1436" s="67">
        <v>2086220</v>
      </c>
      <c r="Q1436" s="68">
        <v>1922598</v>
      </c>
      <c r="R1436" s="68">
        <v>809735</v>
      </c>
      <c r="S1436" s="68">
        <v>2885918</v>
      </c>
      <c r="T1436" s="69">
        <v>597862</v>
      </c>
      <c r="U1436" s="102">
        <f t="shared" si="665"/>
        <v>11096.91489361702</v>
      </c>
      <c r="V1436" s="103">
        <f t="shared" si="666"/>
        <v>2814.9311859443633</v>
      </c>
      <c r="W1436" s="103">
        <f t="shared" si="667"/>
        <v>1187.2947214076246</v>
      </c>
      <c r="X1436" s="103">
        <f t="shared" si="668"/>
        <v>2583.6329453894359</v>
      </c>
      <c r="Y1436" s="92">
        <f t="shared" si="669"/>
        <v>2491.0916666666667</v>
      </c>
      <c r="Z1436" s="102">
        <f>Coverages!$C$10*G1436</f>
        <v>255937500</v>
      </c>
      <c r="AA1436" s="103">
        <f>Coverages!$C$12*G1436</f>
        <v>34125000</v>
      </c>
      <c r="AB1436" s="103">
        <f>Coverages!$C$14*G1436</f>
        <v>170625000</v>
      </c>
      <c r="AC1436" s="103">
        <f>Coverages!$C$16*G1436</f>
        <v>3412500</v>
      </c>
      <c r="AD1436" s="92">
        <f>Coverages!$C$18*G1436</f>
        <v>3412500</v>
      </c>
      <c r="AE1436" s="106">
        <f t="shared" si="687"/>
        <v>0.16527472527472528</v>
      </c>
      <c r="AF1436" s="107">
        <f t="shared" si="670"/>
        <v>0.60043956043956048</v>
      </c>
      <c r="AG1436" s="107">
        <f t="shared" si="671"/>
        <v>0.59956043956043958</v>
      </c>
      <c r="AH1436" s="107">
        <f t="shared" si="672"/>
        <v>0.98197802197802198</v>
      </c>
      <c r="AI1436" s="108">
        <f t="shared" si="673"/>
        <v>0.21098901098901099</v>
      </c>
      <c r="AJ1436" s="106">
        <f t="shared" si="694"/>
        <v>0.19093464079382391</v>
      </c>
      <c r="AK1436" s="107">
        <f t="shared" si="688"/>
        <v>0.63427767127880608</v>
      </c>
      <c r="AL1436" s="107">
        <f t="shared" si="689"/>
        <v>0.63341094759302496</v>
      </c>
      <c r="AM1436" s="107">
        <f t="shared" si="690"/>
        <v>0.99116837788201151</v>
      </c>
      <c r="AN1436" s="108">
        <f t="shared" si="691"/>
        <v>0.23917619317424288</v>
      </c>
      <c r="AO1436" s="102">
        <f t="shared" si="692"/>
        <v>1834.0395604395605</v>
      </c>
      <c r="AP1436" s="103">
        <f t="shared" si="674"/>
        <v>1690.1960439560439</v>
      </c>
      <c r="AQ1436" s="103">
        <f t="shared" si="675"/>
        <v>711.85494505494501</v>
      </c>
      <c r="AR1436" s="103">
        <f t="shared" si="676"/>
        <v>2537.0707692307692</v>
      </c>
      <c r="AS1436" s="92">
        <f t="shared" si="677"/>
        <v>525.59296703296707</v>
      </c>
      <c r="AT1436" s="102">
        <f t="shared" si="693"/>
        <v>1839.8348309643068</v>
      </c>
      <c r="AU1436" s="103">
        <f t="shared" si="678"/>
        <v>1695.536792065225</v>
      </c>
      <c r="AV1436" s="103">
        <f t="shared" si="679"/>
        <v>714.10429238090069</v>
      </c>
      <c r="AW1436" s="103">
        <f t="shared" si="680"/>
        <v>2545.0875054916787</v>
      </c>
      <c r="AX1436" s="92">
        <f t="shared" si="681"/>
        <v>527.25375641590165</v>
      </c>
    </row>
    <row r="1437" spans="1:50" x14ac:dyDescent="0.2">
      <c r="A1437" s="85" t="str">
        <f t="shared" si="682"/>
        <v>2012_1</v>
      </c>
      <c r="B1437" s="59">
        <v>2012</v>
      </c>
      <c r="C1437" s="59">
        <v>1</v>
      </c>
      <c r="D1437" s="83" t="str">
        <f t="shared" si="683"/>
        <v>SYA_Commercial</v>
      </c>
      <c r="E1437" s="70" t="s">
        <v>36</v>
      </c>
      <c r="F1437" s="71" t="s">
        <v>41</v>
      </c>
      <c r="G1437" s="88">
        <f t="shared" si="684"/>
        <v>339.5</v>
      </c>
      <c r="H1437" s="72">
        <v>1358</v>
      </c>
      <c r="I1437" s="88">
        <f t="shared" si="685"/>
        <v>139534500</v>
      </c>
      <c r="J1437" s="92">
        <f t="shared" si="686"/>
        <v>558138000</v>
      </c>
      <c r="K1437" s="67">
        <v>57</v>
      </c>
      <c r="L1437" s="68">
        <v>217</v>
      </c>
      <c r="M1437" s="68">
        <v>269</v>
      </c>
      <c r="N1437" s="68">
        <v>306</v>
      </c>
      <c r="O1437" s="69">
        <v>42</v>
      </c>
      <c r="P1437" s="67">
        <v>937173</v>
      </c>
      <c r="Q1437" s="68">
        <v>774432</v>
      </c>
      <c r="R1437" s="68">
        <v>237707</v>
      </c>
      <c r="S1437" s="68">
        <v>1091376</v>
      </c>
      <c r="T1437" s="69">
        <v>223588</v>
      </c>
      <c r="U1437" s="102">
        <f t="shared" si="665"/>
        <v>16441.63157894737</v>
      </c>
      <c r="V1437" s="103">
        <f t="shared" si="666"/>
        <v>3568.8110599078341</v>
      </c>
      <c r="W1437" s="103">
        <f t="shared" si="667"/>
        <v>883.66914498141261</v>
      </c>
      <c r="X1437" s="103">
        <f t="shared" si="668"/>
        <v>3566.5882352941176</v>
      </c>
      <c r="Y1437" s="92">
        <f t="shared" si="669"/>
        <v>5323.5238095238092</v>
      </c>
      <c r="Z1437" s="102">
        <f>Coverages!$C$10*G1437</f>
        <v>76387500</v>
      </c>
      <c r="AA1437" s="103">
        <f>Coverages!$C$12*G1437</f>
        <v>10185000</v>
      </c>
      <c r="AB1437" s="103">
        <f>Coverages!$C$14*G1437</f>
        <v>50925000</v>
      </c>
      <c r="AC1437" s="103">
        <f>Coverages!$C$16*G1437</f>
        <v>1018500</v>
      </c>
      <c r="AD1437" s="92">
        <f>Coverages!$C$18*G1437</f>
        <v>1018500</v>
      </c>
      <c r="AE1437" s="106">
        <f t="shared" si="687"/>
        <v>0.16789396170839468</v>
      </c>
      <c r="AF1437" s="107">
        <f t="shared" si="670"/>
        <v>0.63917525773195871</v>
      </c>
      <c r="AG1437" s="107">
        <f t="shared" si="671"/>
        <v>0.79234167893961704</v>
      </c>
      <c r="AH1437" s="107">
        <f t="shared" si="672"/>
        <v>0.90132547864506629</v>
      </c>
      <c r="AI1437" s="108">
        <f t="shared" si="673"/>
        <v>0.12371134020618557</v>
      </c>
      <c r="AJ1437" s="106">
        <f t="shared" si="694"/>
        <v>0.21515931484518891</v>
      </c>
      <c r="AK1437" s="107">
        <f t="shared" si="688"/>
        <v>0.69990398289600264</v>
      </c>
      <c r="AL1437" s="107">
        <f t="shared" si="689"/>
        <v>0.84363572430915446</v>
      </c>
      <c r="AM1437" s="107">
        <f t="shared" si="690"/>
        <v>0.93903746168445812</v>
      </c>
      <c r="AN1437" s="108">
        <f t="shared" si="691"/>
        <v>0.16534689761964511</v>
      </c>
      <c r="AO1437" s="102">
        <f t="shared" si="692"/>
        <v>2760.4506627393225</v>
      </c>
      <c r="AP1437" s="103">
        <f t="shared" si="674"/>
        <v>2281.0957290132546</v>
      </c>
      <c r="AQ1437" s="103">
        <f t="shared" si="675"/>
        <v>700.16789396170839</v>
      </c>
      <c r="AR1437" s="103">
        <f t="shared" si="676"/>
        <v>3214.6568483063329</v>
      </c>
      <c r="AS1437" s="92">
        <f t="shared" si="677"/>
        <v>658.58026509572903</v>
      </c>
      <c r="AT1437" s="102">
        <f t="shared" si="693"/>
        <v>2769.1732435962781</v>
      </c>
      <c r="AU1437" s="103">
        <f t="shared" si="678"/>
        <v>2288.3036252482225</v>
      </c>
      <c r="AV1437" s="103">
        <f t="shared" si="679"/>
        <v>702.38031208276425</v>
      </c>
      <c r="AW1437" s="103">
        <f t="shared" si="680"/>
        <v>3224.8146477791524</v>
      </c>
      <c r="AX1437" s="92">
        <f t="shared" si="681"/>
        <v>660.66127298716947</v>
      </c>
    </row>
    <row r="1438" spans="1:50" x14ac:dyDescent="0.2">
      <c r="A1438" s="85" t="str">
        <f t="shared" si="682"/>
        <v>2012_1</v>
      </c>
      <c r="B1438" s="59">
        <v>2012</v>
      </c>
      <c r="C1438" s="59">
        <v>1</v>
      </c>
      <c r="D1438" s="83" t="str">
        <f t="shared" si="683"/>
        <v>LSH_Commercial</v>
      </c>
      <c r="E1438" s="70" t="s">
        <v>37</v>
      </c>
      <c r="F1438" s="71" t="s">
        <v>41</v>
      </c>
      <c r="G1438" s="88">
        <f t="shared" si="684"/>
        <v>520.5</v>
      </c>
      <c r="H1438" s="72">
        <v>2082</v>
      </c>
      <c r="I1438" s="88">
        <f t="shared" si="685"/>
        <v>213925500</v>
      </c>
      <c r="J1438" s="92">
        <f t="shared" si="686"/>
        <v>855702000</v>
      </c>
      <c r="K1438" s="67">
        <v>94</v>
      </c>
      <c r="L1438" s="68">
        <v>437</v>
      </c>
      <c r="M1438" s="68">
        <v>246</v>
      </c>
      <c r="N1438" s="68">
        <v>734</v>
      </c>
      <c r="O1438" s="69">
        <v>245</v>
      </c>
      <c r="P1438" s="67">
        <v>1651329</v>
      </c>
      <c r="Q1438" s="68">
        <v>1235050</v>
      </c>
      <c r="R1438" s="68">
        <v>282070</v>
      </c>
      <c r="S1438" s="68">
        <v>2202754</v>
      </c>
      <c r="T1438" s="69">
        <v>1424533</v>
      </c>
      <c r="U1438" s="102">
        <f t="shared" si="665"/>
        <v>17567.329787234041</v>
      </c>
      <c r="V1438" s="103">
        <f t="shared" si="666"/>
        <v>2826.2013729977116</v>
      </c>
      <c r="W1438" s="103">
        <f t="shared" si="667"/>
        <v>1146.6260162601627</v>
      </c>
      <c r="X1438" s="103">
        <f t="shared" si="668"/>
        <v>3001.0272479564032</v>
      </c>
      <c r="Y1438" s="92">
        <f t="shared" si="669"/>
        <v>5814.4204081632652</v>
      </c>
      <c r="Z1438" s="102">
        <f>Coverages!$C$10*G1438</f>
        <v>117112500</v>
      </c>
      <c r="AA1438" s="103">
        <f>Coverages!$C$12*G1438</f>
        <v>15615000</v>
      </c>
      <c r="AB1438" s="103">
        <f>Coverages!$C$14*G1438</f>
        <v>78075000</v>
      </c>
      <c r="AC1438" s="103">
        <f>Coverages!$C$16*G1438</f>
        <v>1561500</v>
      </c>
      <c r="AD1438" s="92">
        <f>Coverages!$C$18*G1438</f>
        <v>1561500</v>
      </c>
      <c r="AE1438" s="106">
        <f t="shared" si="687"/>
        <v>0.18059558117195004</v>
      </c>
      <c r="AF1438" s="107">
        <f t="shared" si="670"/>
        <v>0.83957732949087416</v>
      </c>
      <c r="AG1438" s="107">
        <f t="shared" si="671"/>
        <v>0.47262247838616717</v>
      </c>
      <c r="AH1438" s="107">
        <f t="shared" si="672"/>
        <v>1.4101825168107589</v>
      </c>
      <c r="AI1438" s="108">
        <f t="shared" si="673"/>
        <v>0.47070124879923153</v>
      </c>
      <c r="AJ1438" s="106">
        <f t="shared" si="694"/>
        <v>0.21988252670958336</v>
      </c>
      <c r="AK1438" s="107">
        <f t="shared" si="688"/>
        <v>0.87705812297273134</v>
      </c>
      <c r="AL1438" s="107">
        <f t="shared" si="689"/>
        <v>0.52360995841306757</v>
      </c>
      <c r="AM1438" s="107">
        <f t="shared" si="690"/>
        <v>1.4878558227250316</v>
      </c>
      <c r="AN1438" s="108">
        <f t="shared" si="691"/>
        <v>0.52167759035580763</v>
      </c>
      <c r="AO1438" s="102">
        <f t="shared" si="692"/>
        <v>3172.5821325648417</v>
      </c>
      <c r="AP1438" s="103">
        <f t="shared" si="674"/>
        <v>2372.8146013448609</v>
      </c>
      <c r="AQ1438" s="103">
        <f t="shared" si="675"/>
        <v>541.92122958693562</v>
      </c>
      <c r="AR1438" s="103">
        <f t="shared" si="676"/>
        <v>4231.9961575408261</v>
      </c>
      <c r="AS1438" s="92">
        <f t="shared" si="677"/>
        <v>2736.8549471661863</v>
      </c>
      <c r="AT1438" s="102">
        <f t="shared" si="693"/>
        <v>3182.6069826917292</v>
      </c>
      <c r="AU1438" s="103">
        <f t="shared" si="678"/>
        <v>2380.3123144893721</v>
      </c>
      <c r="AV1438" s="103">
        <f t="shared" si="679"/>
        <v>543.63361365776052</v>
      </c>
      <c r="AW1438" s="103">
        <f t="shared" si="680"/>
        <v>4245.3685858796989</v>
      </c>
      <c r="AX1438" s="92">
        <f t="shared" si="681"/>
        <v>2745.502969350624</v>
      </c>
    </row>
    <row r="1439" spans="1:50" x14ac:dyDescent="0.2">
      <c r="A1439" s="85" t="str">
        <f t="shared" si="682"/>
        <v>2012_1</v>
      </c>
      <c r="B1439" s="59">
        <v>2012</v>
      </c>
      <c r="C1439" s="59">
        <v>1</v>
      </c>
      <c r="D1439" s="83" t="str">
        <f t="shared" si="683"/>
        <v>SYH_Commercial</v>
      </c>
      <c r="E1439" s="70" t="s">
        <v>38</v>
      </c>
      <c r="F1439" s="71" t="s">
        <v>41</v>
      </c>
      <c r="G1439" s="88">
        <f t="shared" si="684"/>
        <v>271.25</v>
      </c>
      <c r="H1439" s="72">
        <v>1085</v>
      </c>
      <c r="I1439" s="88">
        <f t="shared" si="685"/>
        <v>111483750</v>
      </c>
      <c r="J1439" s="92">
        <f t="shared" si="686"/>
        <v>445935000</v>
      </c>
      <c r="K1439" s="67">
        <v>50</v>
      </c>
      <c r="L1439" s="68">
        <v>205</v>
      </c>
      <c r="M1439" s="68">
        <v>138</v>
      </c>
      <c r="N1439" s="68">
        <v>339</v>
      </c>
      <c r="O1439" s="69">
        <v>8</v>
      </c>
      <c r="P1439" s="67">
        <v>493470</v>
      </c>
      <c r="Q1439" s="68">
        <v>469456</v>
      </c>
      <c r="R1439" s="68">
        <v>250107</v>
      </c>
      <c r="S1439" s="68">
        <v>791347</v>
      </c>
      <c r="T1439" s="69">
        <v>48928</v>
      </c>
      <c r="U1439" s="102">
        <f t="shared" si="665"/>
        <v>9869.4</v>
      </c>
      <c r="V1439" s="103">
        <f t="shared" si="666"/>
        <v>2290.0292682926829</v>
      </c>
      <c r="W1439" s="103">
        <f t="shared" si="667"/>
        <v>1812.3695652173913</v>
      </c>
      <c r="X1439" s="103">
        <f t="shared" si="668"/>
        <v>2334.3569321533923</v>
      </c>
      <c r="Y1439" s="92">
        <f t="shared" si="669"/>
        <v>6116</v>
      </c>
      <c r="Z1439" s="102">
        <f>Coverages!$C$10*G1439</f>
        <v>61031250</v>
      </c>
      <c r="AA1439" s="103">
        <f>Coverages!$C$12*G1439</f>
        <v>8137500</v>
      </c>
      <c r="AB1439" s="103">
        <f>Coverages!$C$14*G1439</f>
        <v>40687500</v>
      </c>
      <c r="AC1439" s="103">
        <f>Coverages!$C$16*G1439</f>
        <v>813750</v>
      </c>
      <c r="AD1439" s="92">
        <f>Coverages!$C$18*G1439</f>
        <v>813750</v>
      </c>
      <c r="AE1439" s="106">
        <f t="shared" si="687"/>
        <v>0.18433179723502305</v>
      </c>
      <c r="AF1439" s="107">
        <f t="shared" si="670"/>
        <v>0.75576036866359442</v>
      </c>
      <c r="AG1439" s="107">
        <f t="shared" si="671"/>
        <v>0.50875576036866355</v>
      </c>
      <c r="AH1439" s="107">
        <f t="shared" si="672"/>
        <v>1.2497695852534563</v>
      </c>
      <c r="AI1439" s="108">
        <f t="shared" si="673"/>
        <v>2.9493087557603687E-2</v>
      </c>
      <c r="AJ1439" s="106">
        <f t="shared" si="694"/>
        <v>0.2391882779925778</v>
      </c>
      <c r="AK1439" s="107">
        <f t="shared" si="688"/>
        <v>0.8165418349253255</v>
      </c>
      <c r="AL1439" s="107">
        <f t="shared" si="689"/>
        <v>0.57948100410099079</v>
      </c>
      <c r="AM1439" s="107">
        <f t="shared" si="690"/>
        <v>1.3288111992199632</v>
      </c>
      <c r="AN1439" s="108">
        <f t="shared" si="691"/>
        <v>5.3427925106049795E-2</v>
      </c>
      <c r="AO1439" s="102">
        <f t="shared" si="692"/>
        <v>1819.2442396313363</v>
      </c>
      <c r="AP1439" s="103">
        <f t="shared" si="674"/>
        <v>1730.7133640552995</v>
      </c>
      <c r="AQ1439" s="103">
        <f t="shared" si="675"/>
        <v>922.05345622119819</v>
      </c>
      <c r="AR1439" s="103">
        <f t="shared" si="676"/>
        <v>2917.4082949308754</v>
      </c>
      <c r="AS1439" s="92">
        <f t="shared" si="677"/>
        <v>180.37972350230416</v>
      </c>
      <c r="AT1439" s="102">
        <f t="shared" si="693"/>
        <v>1824.9927593179689</v>
      </c>
      <c r="AU1439" s="103">
        <f t="shared" si="678"/>
        <v>1736.1821403902495</v>
      </c>
      <c r="AV1439" s="103">
        <f t="shared" si="679"/>
        <v>924.96699709149345</v>
      </c>
      <c r="AW1439" s="103">
        <f t="shared" si="680"/>
        <v>2926.626836703339</v>
      </c>
      <c r="AX1439" s="92">
        <f t="shared" si="681"/>
        <v>180.94969446553912</v>
      </c>
    </row>
    <row r="1440" spans="1:50" x14ac:dyDescent="0.2">
      <c r="A1440" s="85" t="str">
        <f t="shared" si="682"/>
        <v>2012_1</v>
      </c>
      <c r="B1440" s="59">
        <v>2012</v>
      </c>
      <c r="C1440" s="59">
        <v>1</v>
      </c>
      <c r="D1440" s="83" t="str">
        <f t="shared" si="683"/>
        <v>MSH_Commercial</v>
      </c>
      <c r="E1440" s="70" t="s">
        <v>39</v>
      </c>
      <c r="F1440" s="71" t="s">
        <v>41</v>
      </c>
      <c r="G1440" s="88">
        <f t="shared" si="684"/>
        <v>1296.5</v>
      </c>
      <c r="H1440" s="72">
        <v>5186</v>
      </c>
      <c r="I1440" s="88">
        <f t="shared" si="685"/>
        <v>532861500</v>
      </c>
      <c r="J1440" s="92">
        <f t="shared" si="686"/>
        <v>2131446000</v>
      </c>
      <c r="K1440" s="67">
        <v>266</v>
      </c>
      <c r="L1440" s="68">
        <v>983</v>
      </c>
      <c r="M1440" s="68">
        <v>1029</v>
      </c>
      <c r="N1440" s="68">
        <v>875</v>
      </c>
      <c r="O1440" s="69">
        <v>154</v>
      </c>
      <c r="P1440" s="67">
        <v>3800780</v>
      </c>
      <c r="Q1440" s="68">
        <v>2506903</v>
      </c>
      <c r="R1440" s="68">
        <v>924264</v>
      </c>
      <c r="S1440" s="68">
        <v>2699797</v>
      </c>
      <c r="T1440" s="69">
        <v>774512</v>
      </c>
      <c r="U1440" s="102">
        <f t="shared" si="665"/>
        <v>14288.646616541353</v>
      </c>
      <c r="V1440" s="103">
        <f t="shared" si="666"/>
        <v>2550.2573753814854</v>
      </c>
      <c r="W1440" s="103">
        <f t="shared" si="667"/>
        <v>898.21574344023327</v>
      </c>
      <c r="X1440" s="103">
        <f t="shared" si="668"/>
        <v>3085.4822857142858</v>
      </c>
      <c r="Y1440" s="92">
        <f t="shared" si="669"/>
        <v>5029.2987012987014</v>
      </c>
      <c r="Z1440" s="102">
        <f>Coverages!$C$10*G1440</f>
        <v>291712500</v>
      </c>
      <c r="AA1440" s="103">
        <f>Coverages!$C$12*G1440</f>
        <v>38895000</v>
      </c>
      <c r="AB1440" s="103">
        <f>Coverages!$C$14*G1440</f>
        <v>194475000</v>
      </c>
      <c r="AC1440" s="103">
        <f>Coverages!$C$16*G1440</f>
        <v>3889500</v>
      </c>
      <c r="AD1440" s="92">
        <f>Coverages!$C$18*G1440</f>
        <v>3889500</v>
      </c>
      <c r="AE1440" s="106">
        <f t="shared" si="687"/>
        <v>0.20516775935210183</v>
      </c>
      <c r="AF1440" s="107">
        <f t="shared" si="670"/>
        <v>0.75819514076359429</v>
      </c>
      <c r="AG1440" s="107">
        <f t="shared" si="671"/>
        <v>0.79367527959892015</v>
      </c>
      <c r="AH1440" s="107">
        <f t="shared" si="672"/>
        <v>0.67489394523717705</v>
      </c>
      <c r="AI1440" s="108">
        <f t="shared" si="673"/>
        <v>0.11878133436174315</v>
      </c>
      <c r="AJ1440" s="106">
        <f t="shared" si="694"/>
        <v>0.23129911590314514</v>
      </c>
      <c r="AK1440" s="107">
        <f t="shared" si="688"/>
        <v>0.78590234275812454</v>
      </c>
      <c r="AL1440" s="107">
        <f t="shared" si="689"/>
        <v>0.81986113226043189</v>
      </c>
      <c r="AM1440" s="107">
        <f t="shared" si="690"/>
        <v>0.70520492365739595</v>
      </c>
      <c r="AN1440" s="108">
        <f t="shared" si="691"/>
        <v>0.13971694362540749</v>
      </c>
      <c r="AO1440" s="102">
        <f t="shared" si="692"/>
        <v>2931.5696104897802</v>
      </c>
      <c r="AP1440" s="103">
        <f t="shared" si="674"/>
        <v>1933.5927497107598</v>
      </c>
      <c r="AQ1440" s="103">
        <f t="shared" si="675"/>
        <v>712.89163131507905</v>
      </c>
      <c r="AR1440" s="103">
        <f t="shared" si="676"/>
        <v>2082.3733127651367</v>
      </c>
      <c r="AS1440" s="92">
        <f t="shared" si="677"/>
        <v>597.3868106440417</v>
      </c>
      <c r="AT1440" s="102">
        <f t="shared" si="693"/>
        <v>2940.8328997455696</v>
      </c>
      <c r="AU1440" s="103">
        <f t="shared" si="678"/>
        <v>1939.7025923286453</v>
      </c>
      <c r="AV1440" s="103">
        <f t="shared" si="679"/>
        <v>715.14425440315915</v>
      </c>
      <c r="AW1440" s="103">
        <f t="shared" si="680"/>
        <v>2088.9532780730242</v>
      </c>
      <c r="AX1440" s="92">
        <f t="shared" si="681"/>
        <v>599.27445704506465</v>
      </c>
    </row>
    <row r="1441" spans="1:50" x14ac:dyDescent="0.2">
      <c r="A1441" s="85" t="str">
        <f t="shared" si="682"/>
        <v>2012_1</v>
      </c>
      <c r="B1441" s="59">
        <v>2012</v>
      </c>
      <c r="C1441" s="59">
        <v>1</v>
      </c>
      <c r="D1441" s="83" t="str">
        <f t="shared" si="683"/>
        <v>SMH_Commercial</v>
      </c>
      <c r="E1441" s="70" t="s">
        <v>40</v>
      </c>
      <c r="F1441" s="71" t="s">
        <v>41</v>
      </c>
      <c r="G1441" s="88">
        <f t="shared" si="684"/>
        <v>565.75</v>
      </c>
      <c r="H1441" s="72">
        <v>2263</v>
      </c>
      <c r="I1441" s="88">
        <f t="shared" si="685"/>
        <v>232523250</v>
      </c>
      <c r="J1441" s="92">
        <f t="shared" si="686"/>
        <v>930093000</v>
      </c>
      <c r="K1441" s="67">
        <v>91</v>
      </c>
      <c r="L1441" s="68">
        <v>440</v>
      </c>
      <c r="M1441" s="68">
        <v>887</v>
      </c>
      <c r="N1441" s="68">
        <v>786</v>
      </c>
      <c r="O1441" s="69">
        <v>143</v>
      </c>
      <c r="P1441" s="67">
        <v>1074862</v>
      </c>
      <c r="Q1441" s="68">
        <v>1390737</v>
      </c>
      <c r="R1441" s="68">
        <v>571149</v>
      </c>
      <c r="S1441" s="68">
        <v>2549545</v>
      </c>
      <c r="T1441" s="69">
        <v>344301</v>
      </c>
      <c r="U1441" s="102">
        <f t="shared" si="665"/>
        <v>11811.670329670329</v>
      </c>
      <c r="V1441" s="103">
        <f t="shared" si="666"/>
        <v>3160.7659090909092</v>
      </c>
      <c r="W1441" s="103">
        <f t="shared" si="667"/>
        <v>643.91093573844421</v>
      </c>
      <c r="X1441" s="103">
        <f t="shared" si="668"/>
        <v>3243.6959287531809</v>
      </c>
      <c r="Y1441" s="92">
        <f t="shared" si="669"/>
        <v>2407.6993006993007</v>
      </c>
      <c r="Z1441" s="102">
        <f>Coverages!$C$10*G1441</f>
        <v>127293750</v>
      </c>
      <c r="AA1441" s="103">
        <f>Coverages!$C$12*G1441</f>
        <v>16972500</v>
      </c>
      <c r="AB1441" s="103">
        <f>Coverages!$C$14*G1441</f>
        <v>84862500</v>
      </c>
      <c r="AC1441" s="103">
        <f>Coverages!$C$16*G1441</f>
        <v>1697250</v>
      </c>
      <c r="AD1441" s="92">
        <f>Coverages!$C$18*G1441</f>
        <v>1697250</v>
      </c>
      <c r="AE1441" s="106">
        <f t="shared" si="687"/>
        <v>0.16084843128590368</v>
      </c>
      <c r="AF1441" s="107">
        <f t="shared" si="670"/>
        <v>0.77772867874502871</v>
      </c>
      <c r="AG1441" s="107">
        <f t="shared" si="671"/>
        <v>1.5678303137428193</v>
      </c>
      <c r="AH1441" s="107">
        <f t="shared" si="672"/>
        <v>1.3893062306672559</v>
      </c>
      <c r="AI1441" s="108">
        <f t="shared" si="673"/>
        <v>0.25276182059213431</v>
      </c>
      <c r="AJ1441" s="106">
        <f t="shared" si="694"/>
        <v>0.19683763684432054</v>
      </c>
      <c r="AK1441" s="107">
        <f t="shared" si="688"/>
        <v>0.8184572722025516</v>
      </c>
      <c r="AL1441" s="107">
        <f t="shared" si="689"/>
        <v>1.6602580795307971</v>
      </c>
      <c r="AM1441" s="107">
        <f t="shared" si="690"/>
        <v>1.4613486532766211</v>
      </c>
      <c r="AN1441" s="108">
        <f t="shared" si="691"/>
        <v>0.29533429606569639</v>
      </c>
      <c r="AO1441" s="102">
        <f t="shared" si="692"/>
        <v>1899.888643393725</v>
      </c>
      <c r="AP1441" s="103">
        <f t="shared" si="674"/>
        <v>2458.2182942996023</v>
      </c>
      <c r="AQ1441" s="103">
        <f t="shared" si="675"/>
        <v>1009.5430844012373</v>
      </c>
      <c r="AR1441" s="103">
        <f t="shared" si="676"/>
        <v>4506.4869642068052</v>
      </c>
      <c r="AS1441" s="92">
        <f t="shared" si="677"/>
        <v>608.57445868316393</v>
      </c>
      <c r="AT1441" s="102">
        <f t="shared" si="693"/>
        <v>1905.8919864474162</v>
      </c>
      <c r="AU1441" s="103">
        <f t="shared" si="678"/>
        <v>2465.9858694008349</v>
      </c>
      <c r="AV1441" s="103">
        <f t="shared" si="679"/>
        <v>1012.7330784486337</v>
      </c>
      <c r="AW1441" s="103">
        <f t="shared" si="680"/>
        <v>4520.7267394205746</v>
      </c>
      <c r="AX1441" s="92">
        <f t="shared" si="681"/>
        <v>610.49745625562332</v>
      </c>
    </row>
    <row r="1442" spans="1:50" x14ac:dyDescent="0.2">
      <c r="A1442" s="85" t="str">
        <f t="shared" si="682"/>
        <v>2012_2</v>
      </c>
      <c r="B1442" s="59">
        <v>2012</v>
      </c>
      <c r="C1442" s="59">
        <v>2</v>
      </c>
      <c r="D1442" s="83" t="str">
        <f t="shared" si="683"/>
        <v>SML_Commercial</v>
      </c>
      <c r="E1442" s="70" t="s">
        <v>13</v>
      </c>
      <c r="F1442" s="71" t="s">
        <v>41</v>
      </c>
      <c r="G1442" s="88">
        <f t="shared" si="684"/>
        <v>1361.5</v>
      </c>
      <c r="H1442" s="72">
        <v>5446</v>
      </c>
      <c r="I1442" s="88">
        <f t="shared" si="685"/>
        <v>559576500</v>
      </c>
      <c r="J1442" s="92">
        <f t="shared" si="686"/>
        <v>2238306000</v>
      </c>
      <c r="K1442" s="67">
        <v>37</v>
      </c>
      <c r="L1442" s="68">
        <v>725</v>
      </c>
      <c r="M1442" s="68">
        <v>439</v>
      </c>
      <c r="N1442" s="68">
        <v>1019</v>
      </c>
      <c r="O1442" s="69">
        <v>132</v>
      </c>
      <c r="P1442" s="67">
        <v>519535</v>
      </c>
      <c r="Q1442" s="68">
        <v>1105745</v>
      </c>
      <c r="R1442" s="68">
        <v>527342</v>
      </c>
      <c r="S1442" s="68">
        <v>1839357</v>
      </c>
      <c r="T1442" s="69">
        <v>457951</v>
      </c>
      <c r="U1442" s="102">
        <f t="shared" si="665"/>
        <v>14041.486486486487</v>
      </c>
      <c r="V1442" s="103">
        <f t="shared" si="666"/>
        <v>1525.1655172413793</v>
      </c>
      <c r="W1442" s="103">
        <f t="shared" si="667"/>
        <v>1201.2346241457858</v>
      </c>
      <c r="X1442" s="103">
        <f t="shared" si="668"/>
        <v>1805.0608439646712</v>
      </c>
      <c r="Y1442" s="92">
        <f t="shared" si="669"/>
        <v>3469.3257575757575</v>
      </c>
      <c r="Z1442" s="102">
        <f>Coverages!$C$10*G1442</f>
        <v>306337500</v>
      </c>
      <c r="AA1442" s="103">
        <f>Coverages!$C$12*G1442</f>
        <v>40845000</v>
      </c>
      <c r="AB1442" s="103">
        <f>Coverages!$C$14*G1442</f>
        <v>204225000</v>
      </c>
      <c r="AC1442" s="103">
        <f>Coverages!$C$16*G1442</f>
        <v>4084500</v>
      </c>
      <c r="AD1442" s="92">
        <f>Coverages!$C$18*G1442</f>
        <v>4084500</v>
      </c>
      <c r="AE1442" s="106">
        <f t="shared" si="687"/>
        <v>2.7175908923980904E-2</v>
      </c>
      <c r="AF1442" s="107">
        <f t="shared" si="670"/>
        <v>0.5325009181050312</v>
      </c>
      <c r="AG1442" s="107">
        <f t="shared" si="671"/>
        <v>0.32243848696290855</v>
      </c>
      <c r="AH1442" s="107">
        <f t="shared" si="672"/>
        <v>0.74843922144693353</v>
      </c>
      <c r="AI1442" s="108">
        <f t="shared" si="673"/>
        <v>9.6951891296364306E-2</v>
      </c>
      <c r="AJ1442" s="106">
        <f t="shared" si="694"/>
        <v>3.7443209964538315E-2</v>
      </c>
      <c r="AK1442" s="107">
        <f t="shared" si="688"/>
        <v>0.56400723666164365</v>
      </c>
      <c r="AL1442" s="107">
        <f t="shared" si="689"/>
        <v>0.35195363052986389</v>
      </c>
      <c r="AM1442" s="107">
        <f t="shared" si="690"/>
        <v>0.77583898609447988</v>
      </c>
      <c r="AN1442" s="108">
        <f t="shared" si="691"/>
        <v>0.11563635705450137</v>
      </c>
      <c r="AO1442" s="102">
        <f t="shared" si="692"/>
        <v>381.59015791406534</v>
      </c>
      <c r="AP1442" s="103">
        <f t="shared" si="674"/>
        <v>812.15203819316935</v>
      </c>
      <c r="AQ1442" s="103">
        <f t="shared" si="675"/>
        <v>387.32427469702532</v>
      </c>
      <c r="AR1442" s="103">
        <f t="shared" si="676"/>
        <v>1350.9783327212633</v>
      </c>
      <c r="AS1442" s="92">
        <f t="shared" si="677"/>
        <v>336.35769372016159</v>
      </c>
      <c r="AT1442" s="102">
        <f t="shared" si="693"/>
        <v>382.79592154228425</v>
      </c>
      <c r="AU1442" s="103">
        <f t="shared" si="678"/>
        <v>814.7183082290378</v>
      </c>
      <c r="AV1442" s="103">
        <f t="shared" si="679"/>
        <v>388.5481572135684</v>
      </c>
      <c r="AW1442" s="103">
        <f t="shared" si="680"/>
        <v>1355.2472073301151</v>
      </c>
      <c r="AX1442" s="92">
        <f t="shared" si="681"/>
        <v>337.42053002436916</v>
      </c>
    </row>
    <row r="1443" spans="1:50" x14ac:dyDescent="0.2">
      <c r="A1443" s="85" t="str">
        <f t="shared" si="682"/>
        <v>2012_2</v>
      </c>
      <c r="B1443" s="59">
        <v>2012</v>
      </c>
      <c r="C1443" s="59">
        <v>2</v>
      </c>
      <c r="D1443" s="83" t="str">
        <f t="shared" si="683"/>
        <v>LSL_Commercial</v>
      </c>
      <c r="E1443" s="70" t="s">
        <v>15</v>
      </c>
      <c r="F1443" s="71" t="s">
        <v>41</v>
      </c>
      <c r="G1443" s="88">
        <f t="shared" si="684"/>
        <v>184</v>
      </c>
      <c r="H1443" s="72">
        <v>736</v>
      </c>
      <c r="I1443" s="88">
        <f t="shared" si="685"/>
        <v>75624000</v>
      </c>
      <c r="J1443" s="92">
        <f t="shared" si="686"/>
        <v>302496000</v>
      </c>
      <c r="K1443" s="67">
        <v>4</v>
      </c>
      <c r="L1443" s="68">
        <v>78</v>
      </c>
      <c r="M1443" s="68">
        <v>142</v>
      </c>
      <c r="N1443" s="68">
        <v>123</v>
      </c>
      <c r="O1443" s="69">
        <v>15</v>
      </c>
      <c r="P1443" s="67">
        <v>90726</v>
      </c>
      <c r="Q1443" s="68">
        <v>228117</v>
      </c>
      <c r="R1443" s="68">
        <v>171127</v>
      </c>
      <c r="S1443" s="68">
        <v>379444</v>
      </c>
      <c r="T1443" s="69">
        <v>88612</v>
      </c>
      <c r="U1443" s="102">
        <f t="shared" si="665"/>
        <v>22681.5</v>
      </c>
      <c r="V1443" s="103">
        <f t="shared" si="666"/>
        <v>2924.5769230769229</v>
      </c>
      <c r="W1443" s="103">
        <f t="shared" si="667"/>
        <v>1205.1197183098591</v>
      </c>
      <c r="X1443" s="103">
        <f t="shared" si="668"/>
        <v>3084.9105691056911</v>
      </c>
      <c r="Y1443" s="92">
        <f t="shared" si="669"/>
        <v>5907.4666666666662</v>
      </c>
      <c r="Z1443" s="102">
        <f>Coverages!$C$10*G1443</f>
        <v>41400000</v>
      </c>
      <c r="AA1443" s="103">
        <f>Coverages!$C$12*G1443</f>
        <v>5520000</v>
      </c>
      <c r="AB1443" s="103">
        <f>Coverages!$C$14*G1443</f>
        <v>27600000</v>
      </c>
      <c r="AC1443" s="103">
        <f>Coverages!$C$16*G1443</f>
        <v>552000</v>
      </c>
      <c r="AD1443" s="92">
        <f>Coverages!$C$18*G1443</f>
        <v>552000</v>
      </c>
      <c r="AE1443" s="106">
        <f t="shared" si="687"/>
        <v>2.1739130434782608E-2</v>
      </c>
      <c r="AF1443" s="107">
        <f t="shared" si="670"/>
        <v>0.42391304347826086</v>
      </c>
      <c r="AG1443" s="107">
        <f t="shared" si="671"/>
        <v>0.77173913043478259</v>
      </c>
      <c r="AH1443" s="107">
        <f t="shared" si="672"/>
        <v>0.66847826086956519</v>
      </c>
      <c r="AI1443" s="108">
        <f t="shared" si="673"/>
        <v>8.1521739130434784E-2</v>
      </c>
      <c r="AJ1443" s="106">
        <f t="shared" si="694"/>
        <v>4.6788421244763866E-2</v>
      </c>
      <c r="AK1443" s="107">
        <f t="shared" si="688"/>
        <v>0.50879774394377419</v>
      </c>
      <c r="AL1443" s="107">
        <f t="shared" si="689"/>
        <v>0.84383294479395132</v>
      </c>
      <c r="AM1443" s="107">
        <f t="shared" si="690"/>
        <v>0.74934066695179058</v>
      </c>
      <c r="AN1443" s="108">
        <f t="shared" si="691"/>
        <v>0.12852393720492844</v>
      </c>
      <c r="AO1443" s="102">
        <f t="shared" si="692"/>
        <v>493.07608695652175</v>
      </c>
      <c r="AP1443" s="103">
        <f t="shared" si="674"/>
        <v>1239.766304347826</v>
      </c>
      <c r="AQ1443" s="103">
        <f t="shared" si="675"/>
        <v>930.03804347826087</v>
      </c>
      <c r="AR1443" s="103">
        <f t="shared" si="676"/>
        <v>2062.195652173913</v>
      </c>
      <c r="AS1443" s="92">
        <f t="shared" si="677"/>
        <v>481.58695652173913</v>
      </c>
      <c r="AT1443" s="102">
        <f t="shared" si="693"/>
        <v>494.63412821955285</v>
      </c>
      <c r="AU1443" s="103">
        <f t="shared" si="678"/>
        <v>1243.6837668040002</v>
      </c>
      <c r="AV1443" s="103">
        <f t="shared" si="679"/>
        <v>932.97681436222717</v>
      </c>
      <c r="AW1443" s="103">
        <f t="shared" si="680"/>
        <v>2068.711859314199</v>
      </c>
      <c r="AX1443" s="92">
        <f t="shared" si="681"/>
        <v>483.10869397737162</v>
      </c>
    </row>
    <row r="1444" spans="1:50" x14ac:dyDescent="0.2">
      <c r="A1444" s="85" t="str">
        <f t="shared" si="682"/>
        <v>2012_2</v>
      </c>
      <c r="B1444" s="59">
        <v>2012</v>
      </c>
      <c r="C1444" s="59">
        <v>2</v>
      </c>
      <c r="D1444" s="83" t="str">
        <f t="shared" si="683"/>
        <v>MYA_Commercial</v>
      </c>
      <c r="E1444" s="70" t="s">
        <v>16</v>
      </c>
      <c r="F1444" s="71" t="s">
        <v>41</v>
      </c>
      <c r="G1444" s="88">
        <f t="shared" si="684"/>
        <v>204</v>
      </c>
      <c r="H1444" s="72">
        <v>816</v>
      </c>
      <c r="I1444" s="88">
        <f t="shared" si="685"/>
        <v>83844000</v>
      </c>
      <c r="J1444" s="92">
        <f t="shared" si="686"/>
        <v>335376000</v>
      </c>
      <c r="K1444" s="67">
        <v>18</v>
      </c>
      <c r="L1444" s="68">
        <v>127</v>
      </c>
      <c r="M1444" s="68">
        <v>322</v>
      </c>
      <c r="N1444" s="68">
        <v>205</v>
      </c>
      <c r="O1444" s="69">
        <v>19</v>
      </c>
      <c r="P1444" s="67">
        <v>174618</v>
      </c>
      <c r="Q1444" s="68">
        <v>439332</v>
      </c>
      <c r="R1444" s="68">
        <v>284174</v>
      </c>
      <c r="S1444" s="68">
        <v>655572</v>
      </c>
      <c r="T1444" s="69">
        <v>95369</v>
      </c>
      <c r="U1444" s="102">
        <f t="shared" si="665"/>
        <v>9701</v>
      </c>
      <c r="V1444" s="103">
        <f t="shared" si="666"/>
        <v>3459.3070866141734</v>
      </c>
      <c r="W1444" s="103">
        <f t="shared" si="667"/>
        <v>882.52795031055905</v>
      </c>
      <c r="X1444" s="103">
        <f t="shared" si="668"/>
        <v>3197.9121951219513</v>
      </c>
      <c r="Y1444" s="92">
        <f t="shared" si="669"/>
        <v>5019.4210526315792</v>
      </c>
      <c r="Z1444" s="102">
        <f>Coverages!$C$10*G1444</f>
        <v>45900000</v>
      </c>
      <c r="AA1444" s="103">
        <f>Coverages!$C$12*G1444</f>
        <v>6120000</v>
      </c>
      <c r="AB1444" s="103">
        <f>Coverages!$C$14*G1444</f>
        <v>30600000</v>
      </c>
      <c r="AC1444" s="103">
        <f>Coverages!$C$16*G1444</f>
        <v>612000</v>
      </c>
      <c r="AD1444" s="92">
        <f>Coverages!$C$18*G1444</f>
        <v>612000</v>
      </c>
      <c r="AE1444" s="106">
        <f t="shared" si="687"/>
        <v>8.8235294117647065E-2</v>
      </c>
      <c r="AF1444" s="107">
        <f t="shared" si="670"/>
        <v>0.62254901960784315</v>
      </c>
      <c r="AG1444" s="107">
        <f t="shared" si="671"/>
        <v>1.5784313725490196</v>
      </c>
      <c r="AH1444" s="107">
        <f t="shared" si="672"/>
        <v>1.0049019607843137</v>
      </c>
      <c r="AI1444" s="108">
        <f t="shared" si="673"/>
        <v>9.3137254901960786E-2</v>
      </c>
      <c r="AJ1444" s="106">
        <f t="shared" si="694"/>
        <v>0.13450570910029441</v>
      </c>
      <c r="AK1444" s="107">
        <f t="shared" si="688"/>
        <v>0.70162742312901438</v>
      </c>
      <c r="AL1444" s="107">
        <f t="shared" si="689"/>
        <v>1.7343075005890296</v>
      </c>
      <c r="AM1444" s="107">
        <f t="shared" si="690"/>
        <v>1.0163514892299235</v>
      </c>
      <c r="AN1444" s="108">
        <f t="shared" si="691"/>
        <v>0.14054762380069025</v>
      </c>
      <c r="AO1444" s="102">
        <f t="shared" si="692"/>
        <v>855.97058823529414</v>
      </c>
      <c r="AP1444" s="103">
        <f t="shared" si="674"/>
        <v>2153.5882352941176</v>
      </c>
      <c r="AQ1444" s="103">
        <f t="shared" si="675"/>
        <v>1393.0098039215686</v>
      </c>
      <c r="AR1444" s="103">
        <f t="shared" si="676"/>
        <v>3213.5882352941176</v>
      </c>
      <c r="AS1444" s="92">
        <f t="shared" si="677"/>
        <v>467.49509803921569</v>
      </c>
      <c r="AT1444" s="102">
        <f t="shared" si="693"/>
        <v>858.67531785348228</v>
      </c>
      <c r="AU1444" s="103">
        <f t="shared" si="678"/>
        <v>2160.3932283224299</v>
      </c>
      <c r="AV1444" s="103">
        <f t="shared" si="679"/>
        <v>1397.4114912305458</v>
      </c>
      <c r="AW1444" s="103">
        <f t="shared" si="680"/>
        <v>3223.7426581214022</v>
      </c>
      <c r="AX1444" s="92">
        <f t="shared" si="681"/>
        <v>468.97230748473095</v>
      </c>
    </row>
    <row r="1445" spans="1:50" x14ac:dyDescent="0.2">
      <c r="A1445" s="85" t="str">
        <f t="shared" si="682"/>
        <v>2012_2</v>
      </c>
      <c r="B1445" s="59">
        <v>2012</v>
      </c>
      <c r="C1445" s="59">
        <v>2</v>
      </c>
      <c r="D1445" s="83" t="str">
        <f t="shared" si="683"/>
        <v>SMA_Commercial</v>
      </c>
      <c r="E1445" s="70" t="s">
        <v>17</v>
      </c>
      <c r="F1445" s="71" t="s">
        <v>41</v>
      </c>
      <c r="G1445" s="88">
        <f t="shared" si="684"/>
        <v>1406.5</v>
      </c>
      <c r="H1445" s="72">
        <v>5626</v>
      </c>
      <c r="I1445" s="88">
        <f t="shared" si="685"/>
        <v>578071500</v>
      </c>
      <c r="J1445" s="92">
        <f t="shared" si="686"/>
        <v>2312286000</v>
      </c>
      <c r="K1445" s="67">
        <v>35</v>
      </c>
      <c r="L1445" s="68">
        <v>625</v>
      </c>
      <c r="M1445" s="68">
        <v>2056</v>
      </c>
      <c r="N1445" s="68">
        <v>929</v>
      </c>
      <c r="O1445" s="69">
        <v>113</v>
      </c>
      <c r="P1445" s="67">
        <v>558502</v>
      </c>
      <c r="Q1445" s="68">
        <v>2427022</v>
      </c>
      <c r="R1445" s="68">
        <v>1608958</v>
      </c>
      <c r="S1445" s="68">
        <v>3256210</v>
      </c>
      <c r="T1445" s="69">
        <v>613132</v>
      </c>
      <c r="U1445" s="102">
        <f t="shared" si="665"/>
        <v>15957.2</v>
      </c>
      <c r="V1445" s="103">
        <f t="shared" si="666"/>
        <v>3883.2352000000001</v>
      </c>
      <c r="W1445" s="103">
        <f t="shared" si="667"/>
        <v>782.56712062256804</v>
      </c>
      <c r="X1445" s="103">
        <f t="shared" si="668"/>
        <v>3505.0699677072121</v>
      </c>
      <c r="Y1445" s="92">
        <f t="shared" si="669"/>
        <v>5425.9469026548677</v>
      </c>
      <c r="Z1445" s="102">
        <f>Coverages!$C$10*G1445</f>
        <v>316462500</v>
      </c>
      <c r="AA1445" s="103">
        <f>Coverages!$C$12*G1445</f>
        <v>42195000</v>
      </c>
      <c r="AB1445" s="103">
        <f>Coverages!$C$14*G1445</f>
        <v>210975000</v>
      </c>
      <c r="AC1445" s="103">
        <f>Coverages!$C$16*G1445</f>
        <v>4219500</v>
      </c>
      <c r="AD1445" s="92">
        <f>Coverages!$C$18*G1445</f>
        <v>4219500</v>
      </c>
      <c r="AE1445" s="106">
        <f t="shared" si="687"/>
        <v>2.4884464984002843E-2</v>
      </c>
      <c r="AF1445" s="107">
        <f t="shared" si="670"/>
        <v>0.44436544614290791</v>
      </c>
      <c r="AG1445" s="107">
        <f t="shared" si="671"/>
        <v>1.4617845716317099</v>
      </c>
      <c r="AH1445" s="107">
        <f t="shared" si="672"/>
        <v>0.66050479914681837</v>
      </c>
      <c r="AI1445" s="108">
        <f t="shared" si="673"/>
        <v>8.0341272662637755E-2</v>
      </c>
      <c r="AJ1445" s="106">
        <f t="shared" si="694"/>
        <v>3.4562300674513345E-2</v>
      </c>
      <c r="AK1445" s="107">
        <f t="shared" si="688"/>
        <v>0.47523645455724783</v>
      </c>
      <c r="AL1445" s="107">
        <f t="shared" si="689"/>
        <v>1.5128288947481947</v>
      </c>
      <c r="AM1445" s="107">
        <f t="shared" si="690"/>
        <v>0.68992467672630187</v>
      </c>
      <c r="AN1445" s="108">
        <f t="shared" si="691"/>
        <v>9.722890458066602E-2</v>
      </c>
      <c r="AO1445" s="102">
        <f t="shared" si="692"/>
        <v>397.0863846427302</v>
      </c>
      <c r="AP1445" s="103">
        <f t="shared" si="674"/>
        <v>1725.5755421258443</v>
      </c>
      <c r="AQ1445" s="103">
        <f t="shared" si="675"/>
        <v>1143.9445431923214</v>
      </c>
      <c r="AR1445" s="103">
        <f t="shared" si="676"/>
        <v>2315.115535015997</v>
      </c>
      <c r="AS1445" s="92">
        <f t="shared" si="677"/>
        <v>435.92747955918946</v>
      </c>
      <c r="AT1445" s="102">
        <f t="shared" si="693"/>
        <v>398.34111385922893</v>
      </c>
      <c r="AU1445" s="103">
        <f t="shared" si="678"/>
        <v>1731.0280837684618</v>
      </c>
      <c r="AV1445" s="103">
        <f t="shared" si="679"/>
        <v>1147.5592242690577</v>
      </c>
      <c r="AW1445" s="103">
        <f t="shared" si="680"/>
        <v>2322.4309283754751</v>
      </c>
      <c r="AX1445" s="92">
        <f t="shared" si="681"/>
        <v>437.30494039902584</v>
      </c>
    </row>
    <row r="1446" spans="1:50" x14ac:dyDescent="0.2">
      <c r="A1446" s="85" t="str">
        <f t="shared" si="682"/>
        <v>2012_2</v>
      </c>
      <c r="B1446" s="59">
        <v>2012</v>
      </c>
      <c r="C1446" s="59">
        <v>2</v>
      </c>
      <c r="D1446" s="83" t="str">
        <f t="shared" si="683"/>
        <v>MSL_Commercial</v>
      </c>
      <c r="E1446" s="70" t="s">
        <v>18</v>
      </c>
      <c r="F1446" s="71" t="s">
        <v>41</v>
      </c>
      <c r="G1446" s="88">
        <f t="shared" si="684"/>
        <v>619</v>
      </c>
      <c r="H1446" s="72">
        <v>2476</v>
      </c>
      <c r="I1446" s="88">
        <f t="shared" si="685"/>
        <v>254409000</v>
      </c>
      <c r="J1446" s="92">
        <f t="shared" si="686"/>
        <v>1017636000</v>
      </c>
      <c r="K1446" s="67">
        <v>27</v>
      </c>
      <c r="L1446" s="68">
        <v>231</v>
      </c>
      <c r="M1446" s="68">
        <v>977</v>
      </c>
      <c r="N1446" s="68">
        <v>328</v>
      </c>
      <c r="O1446" s="69">
        <v>59</v>
      </c>
      <c r="P1446" s="67">
        <v>552115</v>
      </c>
      <c r="Q1446" s="68">
        <v>713004</v>
      </c>
      <c r="R1446" s="68">
        <v>2181995</v>
      </c>
      <c r="S1446" s="68">
        <v>1186473</v>
      </c>
      <c r="T1446" s="69">
        <v>181701</v>
      </c>
      <c r="U1446" s="102">
        <f t="shared" si="665"/>
        <v>20448.703703703704</v>
      </c>
      <c r="V1446" s="103">
        <f t="shared" si="666"/>
        <v>3086.5974025974024</v>
      </c>
      <c r="W1446" s="103">
        <f t="shared" si="667"/>
        <v>2233.3623336745136</v>
      </c>
      <c r="X1446" s="103">
        <f t="shared" si="668"/>
        <v>3617.2957317073169</v>
      </c>
      <c r="Y1446" s="92">
        <f t="shared" si="669"/>
        <v>3079.6779661016949</v>
      </c>
      <c r="Z1446" s="102">
        <f>Coverages!$C$10*G1446</f>
        <v>139275000</v>
      </c>
      <c r="AA1446" s="103">
        <f>Coverages!$C$12*G1446</f>
        <v>18570000</v>
      </c>
      <c r="AB1446" s="103">
        <f>Coverages!$C$14*G1446</f>
        <v>92850000</v>
      </c>
      <c r="AC1446" s="103">
        <f>Coverages!$C$16*G1446</f>
        <v>1857000</v>
      </c>
      <c r="AD1446" s="92">
        <f>Coverages!$C$18*G1446</f>
        <v>1857000</v>
      </c>
      <c r="AE1446" s="106">
        <f t="shared" si="687"/>
        <v>4.361873990306947E-2</v>
      </c>
      <c r="AF1446" s="107">
        <f t="shared" si="670"/>
        <v>0.37318255250403876</v>
      </c>
      <c r="AG1446" s="107">
        <f t="shared" si="671"/>
        <v>1.5783521809369951</v>
      </c>
      <c r="AH1446" s="107">
        <f t="shared" si="672"/>
        <v>0.52988691437802904</v>
      </c>
      <c r="AI1446" s="108">
        <f t="shared" si="673"/>
        <v>9.5315024232633286E-2</v>
      </c>
      <c r="AJ1446" s="106">
        <f t="shared" si="694"/>
        <v>6.2746436876269795E-2</v>
      </c>
      <c r="AK1446" s="107">
        <f t="shared" si="688"/>
        <v>0.41847666978031411</v>
      </c>
      <c r="AL1446" s="107">
        <f t="shared" si="689"/>
        <v>1.6678286304529077</v>
      </c>
      <c r="AM1446" s="107">
        <f t="shared" si="690"/>
        <v>0.57662849170202923</v>
      </c>
      <c r="AN1446" s="108">
        <f t="shared" si="691"/>
        <v>0.12281548477012857</v>
      </c>
      <c r="AO1446" s="102">
        <f t="shared" si="692"/>
        <v>891.9466882067851</v>
      </c>
      <c r="AP1446" s="103">
        <f t="shared" si="674"/>
        <v>1151.864297253635</v>
      </c>
      <c r="AQ1446" s="103">
        <f t="shared" si="675"/>
        <v>3525.0323101777058</v>
      </c>
      <c r="AR1446" s="103">
        <f t="shared" si="676"/>
        <v>1916.7576736672052</v>
      </c>
      <c r="AS1446" s="92">
        <f t="shared" si="677"/>
        <v>293.5395799676898</v>
      </c>
      <c r="AT1446" s="102">
        <f t="shared" si="693"/>
        <v>894.76509652430843</v>
      </c>
      <c r="AU1446" s="103">
        <f t="shared" si="678"/>
        <v>1155.5040034815538</v>
      </c>
      <c r="AV1446" s="103">
        <f t="shared" si="679"/>
        <v>3536.1708462739798</v>
      </c>
      <c r="AW1446" s="103">
        <f t="shared" si="680"/>
        <v>1922.8143201479509</v>
      </c>
      <c r="AX1446" s="92">
        <f t="shared" si="681"/>
        <v>294.46711790761594</v>
      </c>
    </row>
    <row r="1447" spans="1:50" x14ac:dyDescent="0.2">
      <c r="A1447" s="85" t="str">
        <f t="shared" si="682"/>
        <v>2012_2</v>
      </c>
      <c r="B1447" s="59">
        <v>2012</v>
      </c>
      <c r="C1447" s="59">
        <v>2</v>
      </c>
      <c r="D1447" s="83" t="str">
        <f t="shared" si="683"/>
        <v>LYL_Commercial</v>
      </c>
      <c r="E1447" s="70" t="s">
        <v>19</v>
      </c>
      <c r="F1447" s="71" t="s">
        <v>41</v>
      </c>
      <c r="G1447" s="88">
        <f t="shared" si="684"/>
        <v>235</v>
      </c>
      <c r="H1447" s="72">
        <v>940</v>
      </c>
      <c r="I1447" s="88">
        <f t="shared" si="685"/>
        <v>96585000</v>
      </c>
      <c r="J1447" s="92">
        <f t="shared" si="686"/>
        <v>386340000</v>
      </c>
      <c r="K1447" s="67">
        <v>22</v>
      </c>
      <c r="L1447" s="68">
        <v>104</v>
      </c>
      <c r="M1447" s="68">
        <v>195</v>
      </c>
      <c r="N1447" s="68">
        <v>150</v>
      </c>
      <c r="O1447" s="69">
        <v>36</v>
      </c>
      <c r="P1447" s="67">
        <v>407158</v>
      </c>
      <c r="Q1447" s="68">
        <v>313658</v>
      </c>
      <c r="R1447" s="68">
        <v>221593</v>
      </c>
      <c r="S1447" s="68">
        <v>479785</v>
      </c>
      <c r="T1447" s="69">
        <v>194570</v>
      </c>
      <c r="U1447" s="102">
        <f t="shared" si="665"/>
        <v>18507.18181818182</v>
      </c>
      <c r="V1447" s="103">
        <f t="shared" si="666"/>
        <v>3015.9423076923076</v>
      </c>
      <c r="W1447" s="103">
        <f t="shared" si="667"/>
        <v>1136.374358974359</v>
      </c>
      <c r="X1447" s="103">
        <f t="shared" si="668"/>
        <v>3198.5666666666666</v>
      </c>
      <c r="Y1447" s="92">
        <f t="shared" si="669"/>
        <v>5404.7222222222226</v>
      </c>
      <c r="Z1447" s="102">
        <f>Coverages!$C$10*G1447</f>
        <v>52875000</v>
      </c>
      <c r="AA1447" s="103">
        <f>Coverages!$C$12*G1447</f>
        <v>7050000</v>
      </c>
      <c r="AB1447" s="103">
        <f>Coverages!$C$14*G1447</f>
        <v>35250000</v>
      </c>
      <c r="AC1447" s="103">
        <f>Coverages!$C$16*G1447</f>
        <v>705000</v>
      </c>
      <c r="AD1447" s="92">
        <f>Coverages!$C$18*G1447</f>
        <v>705000</v>
      </c>
      <c r="AE1447" s="106">
        <f t="shared" si="687"/>
        <v>9.3617021276595741E-2</v>
      </c>
      <c r="AF1447" s="107">
        <f t="shared" si="670"/>
        <v>0.44255319148936167</v>
      </c>
      <c r="AG1447" s="107">
        <f t="shared" si="671"/>
        <v>0.82978723404255317</v>
      </c>
      <c r="AH1447" s="107">
        <f t="shared" si="672"/>
        <v>0.63829787234042556</v>
      </c>
      <c r="AI1447" s="108">
        <f t="shared" si="673"/>
        <v>0.15319148936170213</v>
      </c>
      <c r="AJ1447" s="106">
        <f t="shared" si="694"/>
        <v>0.13789168484137948</v>
      </c>
      <c r="AK1447" s="107">
        <f t="shared" si="688"/>
        <v>0.5180461499523622</v>
      </c>
      <c r="AL1447" s="107">
        <f t="shared" si="689"/>
        <v>0.88690897415280434</v>
      </c>
      <c r="AM1447" s="107">
        <f t="shared" si="690"/>
        <v>0.71132920405496625</v>
      </c>
      <c r="AN1447" s="108">
        <f t="shared" si="691"/>
        <v>0.20793490816326543</v>
      </c>
      <c r="AO1447" s="102">
        <f t="shared" si="692"/>
        <v>1732.5872340425533</v>
      </c>
      <c r="AP1447" s="103">
        <f t="shared" si="674"/>
        <v>1334.7148936170213</v>
      </c>
      <c r="AQ1447" s="103">
        <f t="shared" si="675"/>
        <v>942.94893617021273</v>
      </c>
      <c r="AR1447" s="103">
        <f t="shared" si="676"/>
        <v>2041.6382978723404</v>
      </c>
      <c r="AS1447" s="92">
        <f t="shared" si="677"/>
        <v>827.95744680851067</v>
      </c>
      <c r="AT1447" s="102">
        <f t="shared" si="693"/>
        <v>1738.0619315057813</v>
      </c>
      <c r="AU1447" s="103">
        <f t="shared" si="678"/>
        <v>1338.9323783696755</v>
      </c>
      <c r="AV1447" s="103">
        <f t="shared" si="679"/>
        <v>945.92850340202222</v>
      </c>
      <c r="AW1447" s="103">
        <f t="shared" si="680"/>
        <v>2048.089547073866</v>
      </c>
      <c r="AX1447" s="92">
        <f t="shared" si="681"/>
        <v>830.5736593977764</v>
      </c>
    </row>
    <row r="1448" spans="1:50" x14ac:dyDescent="0.2">
      <c r="A1448" s="85" t="str">
        <f t="shared" si="682"/>
        <v>2012_2</v>
      </c>
      <c r="B1448" s="59">
        <v>2012</v>
      </c>
      <c r="C1448" s="59">
        <v>2</v>
      </c>
      <c r="D1448" s="83" t="str">
        <f t="shared" si="683"/>
        <v>LSA_Commercial</v>
      </c>
      <c r="E1448" s="70" t="s">
        <v>20</v>
      </c>
      <c r="F1448" s="71" t="s">
        <v>41</v>
      </c>
      <c r="G1448" s="88">
        <f t="shared" si="684"/>
        <v>1609.25</v>
      </c>
      <c r="H1448" s="72">
        <v>6437</v>
      </c>
      <c r="I1448" s="88">
        <f t="shared" si="685"/>
        <v>661401750</v>
      </c>
      <c r="J1448" s="92">
        <f t="shared" si="686"/>
        <v>2645607000</v>
      </c>
      <c r="K1448" s="67">
        <v>103</v>
      </c>
      <c r="L1448" s="68">
        <v>851</v>
      </c>
      <c r="M1448" s="68">
        <v>641</v>
      </c>
      <c r="N1448" s="68">
        <v>1165</v>
      </c>
      <c r="O1448" s="69">
        <v>209</v>
      </c>
      <c r="P1448" s="67">
        <v>2620007</v>
      </c>
      <c r="Q1448" s="68">
        <v>2229211</v>
      </c>
      <c r="R1448" s="68">
        <v>494143</v>
      </c>
      <c r="S1448" s="68">
        <v>3192385</v>
      </c>
      <c r="T1448" s="69">
        <v>1886987</v>
      </c>
      <c r="U1448" s="102">
        <f t="shared" si="665"/>
        <v>25436.961165048542</v>
      </c>
      <c r="V1448" s="103">
        <f t="shared" si="666"/>
        <v>2619.5193889541715</v>
      </c>
      <c r="W1448" s="103">
        <f t="shared" si="667"/>
        <v>770.89391575663024</v>
      </c>
      <c r="X1448" s="103">
        <f t="shared" si="668"/>
        <v>2740.244635193133</v>
      </c>
      <c r="Y1448" s="92">
        <f t="shared" si="669"/>
        <v>9028.6459330143534</v>
      </c>
      <c r="Z1448" s="102">
        <f>Coverages!$C$10*G1448</f>
        <v>362081250</v>
      </c>
      <c r="AA1448" s="103">
        <f>Coverages!$C$12*G1448</f>
        <v>48277500</v>
      </c>
      <c r="AB1448" s="103">
        <f>Coverages!$C$14*G1448</f>
        <v>241387500</v>
      </c>
      <c r="AC1448" s="103">
        <f>Coverages!$C$16*G1448</f>
        <v>4827750</v>
      </c>
      <c r="AD1448" s="92">
        <f>Coverages!$C$18*G1448</f>
        <v>4827750</v>
      </c>
      <c r="AE1448" s="106">
        <f t="shared" si="687"/>
        <v>6.4004971259903676E-2</v>
      </c>
      <c r="AF1448" s="107">
        <f t="shared" si="670"/>
        <v>0.52881777225415572</v>
      </c>
      <c r="AG1448" s="107">
        <f t="shared" si="671"/>
        <v>0.39832219978250738</v>
      </c>
      <c r="AH1448" s="107">
        <f t="shared" si="672"/>
        <v>0.72393972347366786</v>
      </c>
      <c r="AI1448" s="108">
        <f t="shared" si="673"/>
        <v>0.12987416498368806</v>
      </c>
      <c r="AJ1448" s="106">
        <f t="shared" si="694"/>
        <v>7.8221310771075497E-2</v>
      </c>
      <c r="AK1448" s="107">
        <f t="shared" si="688"/>
        <v>0.55781067066843515</v>
      </c>
      <c r="AL1448" s="107">
        <f t="shared" si="689"/>
        <v>0.42675655679081886</v>
      </c>
      <c r="AM1448" s="107">
        <f t="shared" si="690"/>
        <v>0.74990526145798597</v>
      </c>
      <c r="AN1448" s="108">
        <f t="shared" si="691"/>
        <v>0.14939941385018771</v>
      </c>
      <c r="AO1448" s="102">
        <f t="shared" si="692"/>
        <v>1628.0919683082182</v>
      </c>
      <c r="AP1448" s="103">
        <f t="shared" si="674"/>
        <v>1385.248407643312</v>
      </c>
      <c r="AQ1448" s="103">
        <f t="shared" si="675"/>
        <v>307.06416032313189</v>
      </c>
      <c r="AR1448" s="103">
        <f t="shared" si="676"/>
        <v>1983.7719434519186</v>
      </c>
      <c r="AS1448" s="92">
        <f t="shared" si="677"/>
        <v>1172.5878514836104</v>
      </c>
      <c r="AT1448" s="102">
        <f t="shared" si="693"/>
        <v>1633.2364775102178</v>
      </c>
      <c r="AU1448" s="103">
        <f t="shared" si="678"/>
        <v>1389.6255701862742</v>
      </c>
      <c r="AV1448" s="103">
        <f t="shared" si="679"/>
        <v>308.03443376537979</v>
      </c>
      <c r="AW1448" s="103">
        <f t="shared" si="680"/>
        <v>1990.0403442649031</v>
      </c>
      <c r="AX1448" s="92">
        <f t="shared" si="681"/>
        <v>1176.2930408153768</v>
      </c>
    </row>
    <row r="1449" spans="1:50" x14ac:dyDescent="0.2">
      <c r="A1449" s="85" t="str">
        <f t="shared" si="682"/>
        <v>2012_2</v>
      </c>
      <c r="B1449" s="59">
        <v>2012</v>
      </c>
      <c r="C1449" s="59">
        <v>2</v>
      </c>
      <c r="D1449" s="83" t="str">
        <f t="shared" si="683"/>
        <v>LMA_Commercial</v>
      </c>
      <c r="E1449" s="70" t="s">
        <v>21</v>
      </c>
      <c r="F1449" s="71" t="s">
        <v>41</v>
      </c>
      <c r="G1449" s="88">
        <f t="shared" si="684"/>
        <v>1493</v>
      </c>
      <c r="H1449" s="72">
        <v>5972</v>
      </c>
      <c r="I1449" s="88">
        <f t="shared" si="685"/>
        <v>613623000</v>
      </c>
      <c r="J1449" s="92">
        <f t="shared" si="686"/>
        <v>2454492000</v>
      </c>
      <c r="K1449" s="67">
        <v>194</v>
      </c>
      <c r="L1449" s="68">
        <v>666</v>
      </c>
      <c r="M1449" s="68">
        <v>1068</v>
      </c>
      <c r="N1449" s="68">
        <v>1404</v>
      </c>
      <c r="O1449" s="69">
        <v>421</v>
      </c>
      <c r="P1449" s="67">
        <v>2693257</v>
      </c>
      <c r="Q1449" s="68">
        <v>1735348</v>
      </c>
      <c r="R1449" s="68">
        <v>865480</v>
      </c>
      <c r="S1449" s="68">
        <v>4812772</v>
      </c>
      <c r="T1449" s="69">
        <v>2267154</v>
      </c>
      <c r="U1449" s="102">
        <f t="shared" si="665"/>
        <v>13882.768041237114</v>
      </c>
      <c r="V1449" s="103">
        <f t="shared" si="666"/>
        <v>2605.6276276276276</v>
      </c>
      <c r="W1449" s="103">
        <f t="shared" si="667"/>
        <v>810.37453183520597</v>
      </c>
      <c r="X1449" s="103">
        <f t="shared" si="668"/>
        <v>3427.900284900285</v>
      </c>
      <c r="Y1449" s="92">
        <f t="shared" si="669"/>
        <v>5385.1638954869359</v>
      </c>
      <c r="Z1449" s="102">
        <f>Coverages!$C$10*G1449</f>
        <v>335925000</v>
      </c>
      <c r="AA1449" s="103">
        <f>Coverages!$C$12*G1449</f>
        <v>44790000</v>
      </c>
      <c r="AB1449" s="103">
        <f>Coverages!$C$14*G1449</f>
        <v>223950000</v>
      </c>
      <c r="AC1449" s="103">
        <f>Coverages!$C$16*G1449</f>
        <v>4479000</v>
      </c>
      <c r="AD1449" s="92">
        <f>Coverages!$C$18*G1449</f>
        <v>4479000</v>
      </c>
      <c r="AE1449" s="106">
        <f t="shared" si="687"/>
        <v>0.12993971868720697</v>
      </c>
      <c r="AF1449" s="107">
        <f t="shared" si="670"/>
        <v>0.44608171466845276</v>
      </c>
      <c r="AG1449" s="107">
        <f t="shared" si="671"/>
        <v>0.71533824514400535</v>
      </c>
      <c r="AH1449" s="107">
        <f t="shared" si="672"/>
        <v>0.94038847957133287</v>
      </c>
      <c r="AI1449" s="108">
        <f t="shared" si="673"/>
        <v>0.28198258539852644</v>
      </c>
      <c r="AJ1449" s="106">
        <f t="shared" si="694"/>
        <v>0.15021522228627215</v>
      </c>
      <c r="AK1449" s="107">
        <f t="shared" si="688"/>
        <v>0.47605649981200249</v>
      </c>
      <c r="AL1449" s="107">
        <f t="shared" si="689"/>
        <v>0.74254935782931564</v>
      </c>
      <c r="AM1449" s="107">
        <f t="shared" si="690"/>
        <v>0.95466573622559825</v>
      </c>
      <c r="AN1449" s="108">
        <f t="shared" si="691"/>
        <v>0.30911601243880998</v>
      </c>
      <c r="AO1449" s="102">
        <f t="shared" si="692"/>
        <v>1803.9229738780978</v>
      </c>
      <c r="AP1449" s="103">
        <f t="shared" si="674"/>
        <v>1162.3228399196248</v>
      </c>
      <c r="AQ1449" s="103">
        <f t="shared" si="675"/>
        <v>579.69189551239117</v>
      </c>
      <c r="AR1449" s="103">
        <f t="shared" si="676"/>
        <v>3223.5579370395176</v>
      </c>
      <c r="AS1449" s="92">
        <f t="shared" si="677"/>
        <v>1518.5224380442062</v>
      </c>
      <c r="AT1449" s="102">
        <f t="shared" si="693"/>
        <v>1809.6230808250398</v>
      </c>
      <c r="AU1449" s="103">
        <f t="shared" si="678"/>
        <v>1165.9955934630714</v>
      </c>
      <c r="AV1449" s="103">
        <f t="shared" si="679"/>
        <v>581.52362882281773</v>
      </c>
      <c r="AW1449" s="103">
        <f t="shared" si="680"/>
        <v>3233.7438625235127</v>
      </c>
      <c r="AX1449" s="92">
        <f t="shared" si="681"/>
        <v>1523.320725123823</v>
      </c>
    </row>
    <row r="1450" spans="1:50" x14ac:dyDescent="0.2">
      <c r="A1450" s="85" t="str">
        <f t="shared" si="682"/>
        <v>2012_2</v>
      </c>
      <c r="B1450" s="59">
        <v>2012</v>
      </c>
      <c r="C1450" s="59">
        <v>2</v>
      </c>
      <c r="D1450" s="83" t="str">
        <f t="shared" si="683"/>
        <v>SYL_Commercial</v>
      </c>
      <c r="E1450" s="70" t="s">
        <v>22</v>
      </c>
      <c r="F1450" s="71" t="s">
        <v>41</v>
      </c>
      <c r="G1450" s="88">
        <f t="shared" si="684"/>
        <v>197.25</v>
      </c>
      <c r="H1450" s="72">
        <v>789</v>
      </c>
      <c r="I1450" s="88">
        <f t="shared" si="685"/>
        <v>81069750</v>
      </c>
      <c r="J1450" s="92">
        <f t="shared" si="686"/>
        <v>324279000</v>
      </c>
      <c r="K1450" s="67">
        <v>31</v>
      </c>
      <c r="L1450" s="68">
        <v>82</v>
      </c>
      <c r="M1450" s="68">
        <v>126</v>
      </c>
      <c r="N1450" s="68">
        <v>97</v>
      </c>
      <c r="O1450" s="69">
        <v>32</v>
      </c>
      <c r="P1450" s="67">
        <v>354596</v>
      </c>
      <c r="Q1450" s="68">
        <v>242188</v>
      </c>
      <c r="R1450" s="68">
        <v>85940</v>
      </c>
      <c r="S1450" s="68">
        <v>307996</v>
      </c>
      <c r="T1450" s="69">
        <v>115055</v>
      </c>
      <c r="U1450" s="102">
        <f t="shared" si="665"/>
        <v>11438.58064516129</v>
      </c>
      <c r="V1450" s="103">
        <f t="shared" si="666"/>
        <v>2953.5121951219512</v>
      </c>
      <c r="W1450" s="103">
        <f t="shared" si="667"/>
        <v>682.06349206349205</v>
      </c>
      <c r="X1450" s="103">
        <f t="shared" si="668"/>
        <v>3175.216494845361</v>
      </c>
      <c r="Y1450" s="92">
        <f t="shared" si="669"/>
        <v>3595.46875</v>
      </c>
      <c r="Z1450" s="102">
        <f>Coverages!$C$10*G1450</f>
        <v>44381250</v>
      </c>
      <c r="AA1450" s="103">
        <f>Coverages!$C$12*G1450</f>
        <v>5917500</v>
      </c>
      <c r="AB1450" s="103">
        <f>Coverages!$C$14*G1450</f>
        <v>29587500</v>
      </c>
      <c r="AC1450" s="103">
        <f>Coverages!$C$16*G1450</f>
        <v>591750</v>
      </c>
      <c r="AD1450" s="92">
        <f>Coverages!$C$18*G1450</f>
        <v>591750</v>
      </c>
      <c r="AE1450" s="106">
        <f t="shared" si="687"/>
        <v>0.15716096324461343</v>
      </c>
      <c r="AF1450" s="107">
        <f t="shared" si="670"/>
        <v>0.41571609632446133</v>
      </c>
      <c r="AG1450" s="107">
        <f t="shared" si="671"/>
        <v>0.63878326996197721</v>
      </c>
      <c r="AH1450" s="107">
        <f t="shared" si="672"/>
        <v>0.49176172370088722</v>
      </c>
      <c r="AI1450" s="108">
        <f t="shared" si="673"/>
        <v>0.16223067173637515</v>
      </c>
      <c r="AJ1450" s="106">
        <f t="shared" si="694"/>
        <v>0.21754081982432874</v>
      </c>
      <c r="AK1450" s="107">
        <f t="shared" si="688"/>
        <v>0.49747928053668733</v>
      </c>
      <c r="AL1450" s="107">
        <f t="shared" si="689"/>
        <v>0.71847405591734215</v>
      </c>
      <c r="AM1450" s="107">
        <f t="shared" si="690"/>
        <v>0.57470065996053687</v>
      </c>
      <c r="AN1450" s="108">
        <f t="shared" si="691"/>
        <v>0.22339188985238953</v>
      </c>
      <c r="AO1450" s="102">
        <f t="shared" si="692"/>
        <v>1797.6983523447402</v>
      </c>
      <c r="AP1450" s="103">
        <f t="shared" si="674"/>
        <v>1227.8225602027883</v>
      </c>
      <c r="AQ1450" s="103">
        <f t="shared" si="675"/>
        <v>435.69074778200252</v>
      </c>
      <c r="AR1450" s="103">
        <f t="shared" si="676"/>
        <v>1561.4499366286439</v>
      </c>
      <c r="AS1450" s="92">
        <f t="shared" si="677"/>
        <v>583.29531051964511</v>
      </c>
      <c r="AT1450" s="102">
        <f t="shared" si="693"/>
        <v>1803.3787904871058</v>
      </c>
      <c r="AU1450" s="103">
        <f t="shared" si="678"/>
        <v>1231.7022823452355</v>
      </c>
      <c r="AV1450" s="103">
        <f t="shared" si="679"/>
        <v>437.06746058743431</v>
      </c>
      <c r="AW1450" s="103">
        <f t="shared" si="680"/>
        <v>1566.3838677110475</v>
      </c>
      <c r="AX1450" s="92">
        <f t="shared" si="681"/>
        <v>585.13843004290504</v>
      </c>
    </row>
    <row r="1451" spans="1:50" x14ac:dyDescent="0.2">
      <c r="A1451" s="85" t="str">
        <f t="shared" si="682"/>
        <v>2012_2</v>
      </c>
      <c r="B1451" s="59">
        <v>2012</v>
      </c>
      <c r="C1451" s="59">
        <v>2</v>
      </c>
      <c r="D1451" s="83" t="str">
        <f t="shared" si="683"/>
        <v>MYL_Commercial</v>
      </c>
      <c r="E1451" s="70" t="s">
        <v>23</v>
      </c>
      <c r="F1451" s="71" t="s">
        <v>41</v>
      </c>
      <c r="G1451" s="88">
        <f t="shared" si="684"/>
        <v>137.75</v>
      </c>
      <c r="H1451" s="72">
        <v>551</v>
      </c>
      <c r="I1451" s="88">
        <f t="shared" si="685"/>
        <v>56615250</v>
      </c>
      <c r="J1451" s="92">
        <f t="shared" si="686"/>
        <v>226461000</v>
      </c>
      <c r="K1451" s="67">
        <v>21</v>
      </c>
      <c r="L1451" s="68">
        <v>70</v>
      </c>
      <c r="M1451" s="68">
        <v>121</v>
      </c>
      <c r="N1451" s="68">
        <v>82</v>
      </c>
      <c r="O1451" s="69">
        <v>19</v>
      </c>
      <c r="P1451" s="67">
        <v>289071</v>
      </c>
      <c r="Q1451" s="68">
        <v>212768</v>
      </c>
      <c r="R1451" s="68">
        <v>70170</v>
      </c>
      <c r="S1451" s="68">
        <v>281239</v>
      </c>
      <c r="T1451" s="69">
        <v>84371</v>
      </c>
      <c r="U1451" s="102">
        <f t="shared" si="665"/>
        <v>13765.285714285714</v>
      </c>
      <c r="V1451" s="103">
        <f t="shared" si="666"/>
        <v>3039.542857142857</v>
      </c>
      <c r="W1451" s="103">
        <f t="shared" si="667"/>
        <v>579.91735537190084</v>
      </c>
      <c r="X1451" s="103">
        <f t="shared" si="668"/>
        <v>3429.7439024390242</v>
      </c>
      <c r="Y1451" s="92">
        <f t="shared" si="669"/>
        <v>4440.5789473684208</v>
      </c>
      <c r="Z1451" s="102">
        <f>Coverages!$C$10*G1451</f>
        <v>30993750</v>
      </c>
      <c r="AA1451" s="103">
        <f>Coverages!$C$12*G1451</f>
        <v>4132500</v>
      </c>
      <c r="AB1451" s="103">
        <f>Coverages!$C$14*G1451</f>
        <v>20662500</v>
      </c>
      <c r="AC1451" s="103">
        <f>Coverages!$C$16*G1451</f>
        <v>413250</v>
      </c>
      <c r="AD1451" s="92">
        <f>Coverages!$C$18*G1451</f>
        <v>413250</v>
      </c>
      <c r="AE1451" s="106">
        <f t="shared" si="687"/>
        <v>0.15245009074410162</v>
      </c>
      <c r="AF1451" s="107">
        <f t="shared" si="670"/>
        <v>0.50816696914700543</v>
      </c>
      <c r="AG1451" s="107">
        <f t="shared" si="671"/>
        <v>0.8784029038112523</v>
      </c>
      <c r="AH1451" s="107">
        <f t="shared" si="672"/>
        <v>0.59528130671506352</v>
      </c>
      <c r="AI1451" s="108">
        <f t="shared" si="673"/>
        <v>0.13793103448275862</v>
      </c>
      <c r="AJ1451" s="106">
        <f t="shared" si="694"/>
        <v>0.22381037999350439</v>
      </c>
      <c r="AK1451" s="107">
        <f t="shared" si="688"/>
        <v>0.60741506414565183</v>
      </c>
      <c r="AL1451" s="107">
        <f t="shared" si="689"/>
        <v>0.9432840630090138</v>
      </c>
      <c r="AM1451" s="107">
        <f t="shared" si="690"/>
        <v>0.69272368421681629</v>
      </c>
      <c r="AN1451" s="108">
        <f t="shared" si="691"/>
        <v>0.20638712911879797</v>
      </c>
      <c r="AO1451" s="102">
        <f t="shared" si="692"/>
        <v>2098.5190562613429</v>
      </c>
      <c r="AP1451" s="103">
        <f t="shared" si="674"/>
        <v>1544.5952813067152</v>
      </c>
      <c r="AQ1451" s="103">
        <f t="shared" si="675"/>
        <v>509.40108892921961</v>
      </c>
      <c r="AR1451" s="103">
        <f t="shared" si="676"/>
        <v>2041.6624319419238</v>
      </c>
      <c r="AS1451" s="92">
        <f t="shared" si="677"/>
        <v>612.49364791288565</v>
      </c>
      <c r="AT1451" s="102">
        <f t="shared" si="693"/>
        <v>2105.1500395262046</v>
      </c>
      <c r="AU1451" s="103">
        <f t="shared" si="678"/>
        <v>1549.475954384603</v>
      </c>
      <c r="AV1451" s="103">
        <f t="shared" si="679"/>
        <v>511.01071457722776</v>
      </c>
      <c r="AW1451" s="103">
        <f t="shared" si="680"/>
        <v>2048.1137574032346</v>
      </c>
      <c r="AX1451" s="92">
        <f t="shared" si="681"/>
        <v>614.42902949401855</v>
      </c>
    </row>
    <row r="1452" spans="1:50" x14ac:dyDescent="0.2">
      <c r="A1452" s="85" t="str">
        <f t="shared" si="682"/>
        <v>2012_2</v>
      </c>
      <c r="B1452" s="59">
        <v>2012</v>
      </c>
      <c r="C1452" s="59">
        <v>2</v>
      </c>
      <c r="D1452" s="83" t="str">
        <f t="shared" si="683"/>
        <v>MYH_Commercial</v>
      </c>
      <c r="E1452" s="70" t="s">
        <v>24</v>
      </c>
      <c r="F1452" s="71" t="s">
        <v>41</v>
      </c>
      <c r="G1452" s="88">
        <f t="shared" si="684"/>
        <v>373.5</v>
      </c>
      <c r="H1452" s="72">
        <v>1494</v>
      </c>
      <c r="I1452" s="88">
        <f t="shared" si="685"/>
        <v>153508500</v>
      </c>
      <c r="J1452" s="92">
        <f t="shared" si="686"/>
        <v>614034000</v>
      </c>
      <c r="K1452" s="67">
        <v>48</v>
      </c>
      <c r="L1452" s="68">
        <v>176</v>
      </c>
      <c r="M1452" s="68">
        <v>106</v>
      </c>
      <c r="N1452" s="68">
        <v>195</v>
      </c>
      <c r="O1452" s="69">
        <v>30</v>
      </c>
      <c r="P1452" s="67">
        <v>869836</v>
      </c>
      <c r="Q1452" s="68">
        <v>808801</v>
      </c>
      <c r="R1452" s="68">
        <v>110091</v>
      </c>
      <c r="S1452" s="68">
        <v>677806</v>
      </c>
      <c r="T1452" s="69">
        <v>164572</v>
      </c>
      <c r="U1452" s="102">
        <f t="shared" si="665"/>
        <v>18121.583333333332</v>
      </c>
      <c r="V1452" s="103">
        <f t="shared" si="666"/>
        <v>4595.460227272727</v>
      </c>
      <c r="W1452" s="103">
        <f t="shared" si="667"/>
        <v>1038.5943396226414</v>
      </c>
      <c r="X1452" s="103">
        <f t="shared" si="668"/>
        <v>3475.9282051282053</v>
      </c>
      <c r="Y1452" s="92">
        <f t="shared" si="669"/>
        <v>5485.7333333333336</v>
      </c>
      <c r="Z1452" s="102">
        <f>Coverages!$C$10*G1452</f>
        <v>84037500</v>
      </c>
      <c r="AA1452" s="103">
        <f>Coverages!$C$12*G1452</f>
        <v>11205000</v>
      </c>
      <c r="AB1452" s="103">
        <f>Coverages!$C$14*G1452</f>
        <v>56025000</v>
      </c>
      <c r="AC1452" s="103">
        <f>Coverages!$C$16*G1452</f>
        <v>1120500</v>
      </c>
      <c r="AD1452" s="92">
        <f>Coverages!$C$18*G1452</f>
        <v>1120500</v>
      </c>
      <c r="AE1452" s="106">
        <f t="shared" si="687"/>
        <v>0.12851405622489959</v>
      </c>
      <c r="AF1452" s="107">
        <f t="shared" si="670"/>
        <v>0.47121820615796517</v>
      </c>
      <c r="AG1452" s="107">
        <f t="shared" si="671"/>
        <v>0.28380187416331992</v>
      </c>
      <c r="AH1452" s="107">
        <f t="shared" si="672"/>
        <v>0.52208835341365467</v>
      </c>
      <c r="AI1452" s="108">
        <f t="shared" si="673"/>
        <v>8.0321285140562249E-2</v>
      </c>
      <c r="AJ1452" s="106">
        <f t="shared" si="694"/>
        <v>0.16886150946422607</v>
      </c>
      <c r="AK1452" s="107">
        <f t="shared" si="688"/>
        <v>0.53139927485522032</v>
      </c>
      <c r="AL1452" s="107">
        <f t="shared" si="689"/>
        <v>0.33815629062576869</v>
      </c>
      <c r="AM1452" s="107">
        <f t="shared" si="690"/>
        <v>0.58231052718644005</v>
      </c>
      <c r="AN1452" s="108">
        <f t="shared" si="691"/>
        <v>0.11308883808800774</v>
      </c>
      <c r="AO1452" s="102">
        <f t="shared" si="692"/>
        <v>2328.8781793842036</v>
      </c>
      <c r="AP1452" s="103">
        <f t="shared" si="674"/>
        <v>2165.4645247657295</v>
      </c>
      <c r="AQ1452" s="103">
        <f t="shared" si="675"/>
        <v>294.75502008032129</v>
      </c>
      <c r="AR1452" s="103">
        <f t="shared" si="676"/>
        <v>1814.7416331994646</v>
      </c>
      <c r="AS1452" s="92">
        <f t="shared" si="677"/>
        <v>440.62115127175366</v>
      </c>
      <c r="AT1452" s="102">
        <f t="shared" si="693"/>
        <v>2336.2370604900589</v>
      </c>
      <c r="AU1452" s="103">
        <f t="shared" si="678"/>
        <v>2172.3070449618317</v>
      </c>
      <c r="AV1452" s="103">
        <f t="shared" si="679"/>
        <v>295.68639861584376</v>
      </c>
      <c r="AW1452" s="103">
        <f t="shared" si="680"/>
        <v>1820.4759253727425</v>
      </c>
      <c r="AX1452" s="92">
        <f t="shared" si="681"/>
        <v>442.01344336055291</v>
      </c>
    </row>
    <row r="1453" spans="1:50" x14ac:dyDescent="0.2">
      <c r="A1453" s="85" t="str">
        <f t="shared" si="682"/>
        <v>2012_2</v>
      </c>
      <c r="B1453" s="59">
        <v>2012</v>
      </c>
      <c r="C1453" s="59">
        <v>2</v>
      </c>
      <c r="D1453" s="83" t="str">
        <f t="shared" si="683"/>
        <v>LML_Commercial</v>
      </c>
      <c r="E1453" s="70" t="s">
        <v>25</v>
      </c>
      <c r="F1453" s="71" t="s">
        <v>41</v>
      </c>
      <c r="G1453" s="88">
        <f t="shared" si="684"/>
        <v>1500.75</v>
      </c>
      <c r="H1453" s="72">
        <v>6003</v>
      </c>
      <c r="I1453" s="88">
        <f t="shared" si="685"/>
        <v>616808250</v>
      </c>
      <c r="J1453" s="92">
        <f t="shared" si="686"/>
        <v>2467233000</v>
      </c>
      <c r="K1453" s="67">
        <v>52</v>
      </c>
      <c r="L1453" s="68">
        <v>592</v>
      </c>
      <c r="M1453" s="68">
        <v>1888</v>
      </c>
      <c r="N1453" s="68">
        <v>851</v>
      </c>
      <c r="O1453" s="69">
        <v>193</v>
      </c>
      <c r="P1453" s="67">
        <v>731228</v>
      </c>
      <c r="Q1453" s="68">
        <v>1133206</v>
      </c>
      <c r="R1453" s="68">
        <v>1413523</v>
      </c>
      <c r="S1453" s="68">
        <v>1499899</v>
      </c>
      <c r="T1453" s="69">
        <v>966336</v>
      </c>
      <c r="U1453" s="102">
        <f t="shared" si="665"/>
        <v>14062.076923076924</v>
      </c>
      <c r="V1453" s="103">
        <f t="shared" si="666"/>
        <v>1914.1993243243244</v>
      </c>
      <c r="W1453" s="103">
        <f t="shared" si="667"/>
        <v>748.68802966101691</v>
      </c>
      <c r="X1453" s="103">
        <f t="shared" si="668"/>
        <v>1762.5135135135135</v>
      </c>
      <c r="Y1453" s="92">
        <f t="shared" si="669"/>
        <v>5006.9222797927459</v>
      </c>
      <c r="Z1453" s="102">
        <f>Coverages!$C$10*G1453</f>
        <v>337668750</v>
      </c>
      <c r="AA1453" s="103">
        <f>Coverages!$C$12*G1453</f>
        <v>45022500</v>
      </c>
      <c r="AB1453" s="103">
        <f>Coverages!$C$14*G1453</f>
        <v>225112500</v>
      </c>
      <c r="AC1453" s="103">
        <f>Coverages!$C$16*G1453</f>
        <v>4502250</v>
      </c>
      <c r="AD1453" s="92">
        <f>Coverages!$C$18*G1453</f>
        <v>4502250</v>
      </c>
      <c r="AE1453" s="106">
        <f t="shared" si="687"/>
        <v>3.4649341995668832E-2</v>
      </c>
      <c r="AF1453" s="107">
        <f t="shared" si="670"/>
        <v>0.39446943195069134</v>
      </c>
      <c r="AG1453" s="107">
        <f t="shared" si="671"/>
        <v>1.2580376478427453</v>
      </c>
      <c r="AH1453" s="107">
        <f t="shared" si="672"/>
        <v>0.56704980842911878</v>
      </c>
      <c r="AI1453" s="108">
        <f t="shared" si="673"/>
        <v>0.1286023654839247</v>
      </c>
      <c r="AJ1453" s="106">
        <f t="shared" si="694"/>
        <v>4.5649319304684792E-2</v>
      </c>
      <c r="AK1453" s="107">
        <f t="shared" si="688"/>
        <v>0.42386463458210277</v>
      </c>
      <c r="AL1453" s="107">
        <f t="shared" si="689"/>
        <v>1.292305753808517</v>
      </c>
      <c r="AM1453" s="107">
        <f t="shared" si="690"/>
        <v>0.59685084134177835</v>
      </c>
      <c r="AN1453" s="108">
        <f t="shared" si="691"/>
        <v>0.14873656703900606</v>
      </c>
      <c r="AO1453" s="102">
        <f t="shared" si="692"/>
        <v>487.24171247709478</v>
      </c>
      <c r="AP1453" s="103">
        <f t="shared" si="674"/>
        <v>755.09312010661336</v>
      </c>
      <c r="AQ1453" s="103">
        <f t="shared" si="675"/>
        <v>941.87772780276532</v>
      </c>
      <c r="AR1453" s="103">
        <f t="shared" si="676"/>
        <v>999.43295019157085</v>
      </c>
      <c r="AS1453" s="92">
        <f t="shared" si="677"/>
        <v>643.90204897551223</v>
      </c>
      <c r="AT1453" s="102">
        <f t="shared" si="693"/>
        <v>488.78131805357896</v>
      </c>
      <c r="AU1453" s="103">
        <f t="shared" si="678"/>
        <v>757.47909312310799</v>
      </c>
      <c r="AV1453" s="103">
        <f t="shared" si="679"/>
        <v>944.85391018813436</v>
      </c>
      <c r="AW1453" s="103">
        <f t="shared" si="680"/>
        <v>1002.5909978382188</v>
      </c>
      <c r="AX1453" s="92">
        <f t="shared" si="681"/>
        <v>645.93667606085012</v>
      </c>
    </row>
    <row r="1454" spans="1:50" x14ac:dyDescent="0.2">
      <c r="A1454" s="85" t="str">
        <f t="shared" si="682"/>
        <v>2012_2</v>
      </c>
      <c r="B1454" s="59">
        <v>2012</v>
      </c>
      <c r="C1454" s="59">
        <v>2</v>
      </c>
      <c r="D1454" s="83" t="str">
        <f t="shared" si="683"/>
        <v>MSA_Commercial</v>
      </c>
      <c r="E1454" s="70" t="s">
        <v>26</v>
      </c>
      <c r="F1454" s="71" t="s">
        <v>41</v>
      </c>
      <c r="G1454" s="88">
        <f t="shared" si="684"/>
        <v>1121</v>
      </c>
      <c r="H1454" s="72">
        <v>4484</v>
      </c>
      <c r="I1454" s="88">
        <f t="shared" si="685"/>
        <v>460731000</v>
      </c>
      <c r="J1454" s="92">
        <f t="shared" si="686"/>
        <v>1842924000</v>
      </c>
      <c r="K1454" s="67">
        <v>73</v>
      </c>
      <c r="L1454" s="68">
        <v>566</v>
      </c>
      <c r="M1454" s="68">
        <v>868</v>
      </c>
      <c r="N1454" s="68">
        <v>839</v>
      </c>
      <c r="O1454" s="69">
        <v>186</v>
      </c>
      <c r="P1454" s="67">
        <v>1389682</v>
      </c>
      <c r="Q1454" s="68">
        <v>1733569</v>
      </c>
      <c r="R1454" s="68">
        <v>912102</v>
      </c>
      <c r="S1454" s="68">
        <v>2456897</v>
      </c>
      <c r="T1454" s="69">
        <v>754076</v>
      </c>
      <c r="U1454" s="102">
        <f t="shared" si="665"/>
        <v>19036.739726027397</v>
      </c>
      <c r="V1454" s="103">
        <f t="shared" si="666"/>
        <v>3062.8427561837457</v>
      </c>
      <c r="W1454" s="103">
        <f t="shared" si="667"/>
        <v>1050.8087557603687</v>
      </c>
      <c r="X1454" s="103">
        <f t="shared" si="668"/>
        <v>2928.363528009535</v>
      </c>
      <c r="Y1454" s="92">
        <f t="shared" si="669"/>
        <v>4054.1720430107525</v>
      </c>
      <c r="Z1454" s="102">
        <f>Coverages!$C$10*G1454</f>
        <v>252225000</v>
      </c>
      <c r="AA1454" s="103">
        <f>Coverages!$C$12*G1454</f>
        <v>33630000</v>
      </c>
      <c r="AB1454" s="103">
        <f>Coverages!$C$14*G1454</f>
        <v>168150000</v>
      </c>
      <c r="AC1454" s="103">
        <f>Coverages!$C$16*G1454</f>
        <v>3363000</v>
      </c>
      <c r="AD1454" s="92">
        <f>Coverages!$C$18*G1454</f>
        <v>3363000</v>
      </c>
      <c r="AE1454" s="106">
        <f t="shared" si="687"/>
        <v>6.5120428189116855E-2</v>
      </c>
      <c r="AF1454" s="107">
        <f t="shared" si="670"/>
        <v>0.50490633363068693</v>
      </c>
      <c r="AG1454" s="107">
        <f t="shared" si="671"/>
        <v>0.77430865298840323</v>
      </c>
      <c r="AH1454" s="107">
        <f t="shared" si="672"/>
        <v>0.74843889384478146</v>
      </c>
      <c r="AI1454" s="108">
        <f t="shared" si="673"/>
        <v>0.16592328278322926</v>
      </c>
      <c r="AJ1454" s="106">
        <f t="shared" si="694"/>
        <v>8.2291190383309107E-2</v>
      </c>
      <c r="AK1454" s="107">
        <f t="shared" si="688"/>
        <v>0.53970016139399213</v>
      </c>
      <c r="AL1454" s="107">
        <f t="shared" si="689"/>
        <v>0.80340025417918259</v>
      </c>
      <c r="AM1454" s="107">
        <f t="shared" si="690"/>
        <v>0.77863514554086799</v>
      </c>
      <c r="AN1454" s="108">
        <f t="shared" si="691"/>
        <v>0.19181195517001809</v>
      </c>
      <c r="AO1454" s="102">
        <f t="shared" si="692"/>
        <v>1239.6806422836753</v>
      </c>
      <c r="AP1454" s="103">
        <f t="shared" si="674"/>
        <v>1546.4487065120429</v>
      </c>
      <c r="AQ1454" s="103">
        <f t="shared" si="675"/>
        <v>813.65031222123105</v>
      </c>
      <c r="AR1454" s="103">
        <f t="shared" si="676"/>
        <v>2191.7011596788579</v>
      </c>
      <c r="AS1454" s="92">
        <f t="shared" si="677"/>
        <v>672.68153434433543</v>
      </c>
      <c r="AT1454" s="102">
        <f t="shared" si="693"/>
        <v>1243.5978340614813</v>
      </c>
      <c r="AU1454" s="103">
        <f t="shared" si="678"/>
        <v>1551.3352361159807</v>
      </c>
      <c r="AV1454" s="103">
        <f t="shared" si="679"/>
        <v>816.22131656245483</v>
      </c>
      <c r="AW1454" s="103">
        <f t="shared" si="680"/>
        <v>2198.6265834285477</v>
      </c>
      <c r="AX1454" s="92">
        <f t="shared" si="681"/>
        <v>674.80709998240286</v>
      </c>
    </row>
    <row r="1455" spans="1:50" x14ac:dyDescent="0.2">
      <c r="A1455" s="85" t="str">
        <f t="shared" si="682"/>
        <v>2012_2</v>
      </c>
      <c r="B1455" s="59">
        <v>2012</v>
      </c>
      <c r="C1455" s="59">
        <v>2</v>
      </c>
      <c r="D1455" s="83" t="str">
        <f t="shared" si="683"/>
        <v>LYA_Commercial</v>
      </c>
      <c r="E1455" s="70" t="s">
        <v>27</v>
      </c>
      <c r="F1455" s="71" t="s">
        <v>41</v>
      </c>
      <c r="G1455" s="88">
        <f t="shared" si="684"/>
        <v>323.5</v>
      </c>
      <c r="H1455" s="72">
        <v>1294</v>
      </c>
      <c r="I1455" s="88">
        <f t="shared" si="685"/>
        <v>132958500</v>
      </c>
      <c r="J1455" s="92">
        <f t="shared" si="686"/>
        <v>531834000</v>
      </c>
      <c r="K1455" s="67">
        <v>40</v>
      </c>
      <c r="L1455" s="68">
        <v>167</v>
      </c>
      <c r="M1455" s="68">
        <v>230</v>
      </c>
      <c r="N1455" s="68">
        <v>205</v>
      </c>
      <c r="O1455" s="69">
        <v>53</v>
      </c>
      <c r="P1455" s="67">
        <v>776369</v>
      </c>
      <c r="Q1455" s="68">
        <v>478841</v>
      </c>
      <c r="R1455" s="68">
        <v>198818</v>
      </c>
      <c r="S1455" s="68">
        <v>738346</v>
      </c>
      <c r="T1455" s="69">
        <v>471784</v>
      </c>
      <c r="U1455" s="102">
        <f t="shared" si="665"/>
        <v>19409.224999999999</v>
      </c>
      <c r="V1455" s="103">
        <f t="shared" si="666"/>
        <v>2867.311377245509</v>
      </c>
      <c r="W1455" s="103">
        <f t="shared" si="667"/>
        <v>864.42608695652177</v>
      </c>
      <c r="X1455" s="103">
        <f t="shared" si="668"/>
        <v>3601.6878048780486</v>
      </c>
      <c r="Y1455" s="92">
        <f t="shared" si="669"/>
        <v>8901.5849056603765</v>
      </c>
      <c r="Z1455" s="102">
        <f>Coverages!$C$10*G1455</f>
        <v>72787500</v>
      </c>
      <c r="AA1455" s="103">
        <f>Coverages!$C$12*G1455</f>
        <v>9705000</v>
      </c>
      <c r="AB1455" s="103">
        <f>Coverages!$C$14*G1455</f>
        <v>48525000</v>
      </c>
      <c r="AC1455" s="103">
        <f>Coverages!$C$16*G1455</f>
        <v>970500</v>
      </c>
      <c r="AD1455" s="92">
        <f>Coverages!$C$18*G1455</f>
        <v>970500</v>
      </c>
      <c r="AE1455" s="106">
        <f t="shared" si="687"/>
        <v>0.12364760432766615</v>
      </c>
      <c r="AF1455" s="107">
        <f t="shared" si="670"/>
        <v>0.51622874806800623</v>
      </c>
      <c r="AG1455" s="107">
        <f t="shared" si="671"/>
        <v>0.71097372488408039</v>
      </c>
      <c r="AH1455" s="107">
        <f t="shared" si="672"/>
        <v>0.63369397217928902</v>
      </c>
      <c r="AI1455" s="108">
        <f t="shared" si="673"/>
        <v>0.16383307573415765</v>
      </c>
      <c r="AJ1455" s="106">
        <f t="shared" si="694"/>
        <v>0.16629092544915955</v>
      </c>
      <c r="AK1455" s="107">
        <f t="shared" si="688"/>
        <v>0.58096684074879734</v>
      </c>
      <c r="AL1455" s="107">
        <f t="shared" si="689"/>
        <v>0.76969753381881134</v>
      </c>
      <c r="AM1455" s="107">
        <f t="shared" si="690"/>
        <v>0.69610776848030287</v>
      </c>
      <c r="AN1455" s="108">
        <f t="shared" si="691"/>
        <v>0.21178058624620649</v>
      </c>
      <c r="AO1455" s="102">
        <f t="shared" si="692"/>
        <v>2399.9041731066459</v>
      </c>
      <c r="AP1455" s="103">
        <f t="shared" si="674"/>
        <v>1480.1885625965997</v>
      </c>
      <c r="AQ1455" s="103">
        <f t="shared" si="675"/>
        <v>614.58423493044825</v>
      </c>
      <c r="AR1455" s="103">
        <f t="shared" si="676"/>
        <v>2282.3678516228747</v>
      </c>
      <c r="AS1455" s="92">
        <f t="shared" si="677"/>
        <v>1458.3740340030911</v>
      </c>
      <c r="AT1455" s="102">
        <f t="shared" si="693"/>
        <v>2407.4874849482326</v>
      </c>
      <c r="AU1455" s="103">
        <f t="shared" si="678"/>
        <v>1484.8657207849576</v>
      </c>
      <c r="AV1455" s="103">
        <f t="shared" si="679"/>
        <v>616.52622243087728</v>
      </c>
      <c r="AW1455" s="103">
        <f t="shared" si="680"/>
        <v>2289.5797675610283</v>
      </c>
      <c r="AX1455" s="92">
        <f t="shared" si="681"/>
        <v>1462.9822617837872</v>
      </c>
    </row>
    <row r="1456" spans="1:50" x14ac:dyDescent="0.2">
      <c r="A1456" s="85" t="str">
        <f t="shared" si="682"/>
        <v>2012_2</v>
      </c>
      <c r="B1456" s="59">
        <v>2012</v>
      </c>
      <c r="C1456" s="59">
        <v>2</v>
      </c>
      <c r="D1456" s="83" t="str">
        <f t="shared" si="683"/>
        <v>MMA_Commercial</v>
      </c>
      <c r="E1456" s="70" t="s">
        <v>28</v>
      </c>
      <c r="F1456" s="71" t="s">
        <v>41</v>
      </c>
      <c r="G1456" s="88">
        <f t="shared" si="684"/>
        <v>1591.5</v>
      </c>
      <c r="H1456" s="72">
        <v>6366</v>
      </c>
      <c r="I1456" s="88">
        <f t="shared" si="685"/>
        <v>654106500</v>
      </c>
      <c r="J1456" s="92">
        <f t="shared" si="686"/>
        <v>2616426000</v>
      </c>
      <c r="K1456" s="67">
        <v>199</v>
      </c>
      <c r="L1456" s="68">
        <v>803</v>
      </c>
      <c r="M1456" s="68">
        <v>1531</v>
      </c>
      <c r="N1456" s="68">
        <v>1139</v>
      </c>
      <c r="O1456" s="69">
        <v>244</v>
      </c>
      <c r="P1456" s="67">
        <v>2514030</v>
      </c>
      <c r="Q1456" s="68">
        <v>2527853</v>
      </c>
      <c r="R1456" s="68">
        <v>1807652</v>
      </c>
      <c r="S1456" s="68">
        <v>3655771</v>
      </c>
      <c r="T1456" s="69">
        <v>2446410</v>
      </c>
      <c r="U1456" s="102">
        <f t="shared" si="665"/>
        <v>12633.316582914573</v>
      </c>
      <c r="V1456" s="103">
        <f t="shared" si="666"/>
        <v>3148.0112079701121</v>
      </c>
      <c r="W1456" s="103">
        <f t="shared" si="667"/>
        <v>1180.7001959503593</v>
      </c>
      <c r="X1456" s="103">
        <f t="shared" si="668"/>
        <v>3209.632133450395</v>
      </c>
      <c r="Y1456" s="92">
        <f t="shared" si="669"/>
        <v>10026.27049180328</v>
      </c>
      <c r="Z1456" s="102">
        <f>Coverages!$C$10*G1456</f>
        <v>358087500</v>
      </c>
      <c r="AA1456" s="103">
        <f>Coverages!$C$12*G1456</f>
        <v>47745000</v>
      </c>
      <c r="AB1456" s="103">
        <f>Coverages!$C$14*G1456</f>
        <v>238725000</v>
      </c>
      <c r="AC1456" s="103">
        <f>Coverages!$C$16*G1456</f>
        <v>4774500</v>
      </c>
      <c r="AD1456" s="92">
        <f>Coverages!$C$18*G1456</f>
        <v>4774500</v>
      </c>
      <c r="AE1456" s="106">
        <f t="shared" si="687"/>
        <v>0.12503927112786678</v>
      </c>
      <c r="AF1456" s="107">
        <f t="shared" si="670"/>
        <v>0.50455545083254794</v>
      </c>
      <c r="AG1456" s="107">
        <f t="shared" si="671"/>
        <v>0.96198554822494498</v>
      </c>
      <c r="AH1456" s="107">
        <f t="shared" si="672"/>
        <v>0.71567703424442353</v>
      </c>
      <c r="AI1456" s="108">
        <f t="shared" si="673"/>
        <v>0.15331448319195728</v>
      </c>
      <c r="AJ1456" s="106">
        <f t="shared" si="694"/>
        <v>0.144357624089929</v>
      </c>
      <c r="AK1456" s="107">
        <f t="shared" si="688"/>
        <v>0.53375691166850325</v>
      </c>
      <c r="AL1456" s="107">
        <f t="shared" si="689"/>
        <v>0.9731544697436183</v>
      </c>
      <c r="AM1456" s="107">
        <f t="shared" si="690"/>
        <v>0.74202318122817879</v>
      </c>
      <c r="AN1456" s="108">
        <f t="shared" si="691"/>
        <v>0.17435736697722282</v>
      </c>
      <c r="AO1456" s="102">
        <f t="shared" si="692"/>
        <v>1579.660697455231</v>
      </c>
      <c r="AP1456" s="103">
        <f t="shared" si="674"/>
        <v>1588.3462142632736</v>
      </c>
      <c r="AQ1456" s="103">
        <f t="shared" si="675"/>
        <v>1135.8165252906063</v>
      </c>
      <c r="AR1456" s="103">
        <f t="shared" si="676"/>
        <v>2297.0600062833805</v>
      </c>
      <c r="AS1456" s="92">
        <f t="shared" si="677"/>
        <v>1537.1724787935909</v>
      </c>
      <c r="AT1456" s="102">
        <f t="shared" si="693"/>
        <v>1584.6521716177992</v>
      </c>
      <c r="AU1456" s="103">
        <f t="shared" si="678"/>
        <v>1593.3651332643478</v>
      </c>
      <c r="AV1456" s="103">
        <f t="shared" si="679"/>
        <v>1139.4055231358645</v>
      </c>
      <c r="AW1456" s="103">
        <f t="shared" si="680"/>
        <v>2304.3183470711861</v>
      </c>
      <c r="AX1456" s="92">
        <f t="shared" si="681"/>
        <v>1542.0296970073946</v>
      </c>
    </row>
    <row r="1457" spans="1:50" x14ac:dyDescent="0.2">
      <c r="A1457" s="85" t="str">
        <f t="shared" si="682"/>
        <v>2012_2</v>
      </c>
      <c r="B1457" s="59">
        <v>2012</v>
      </c>
      <c r="C1457" s="59">
        <v>2</v>
      </c>
      <c r="D1457" s="83" t="str">
        <f t="shared" si="683"/>
        <v>LYH_Commercial</v>
      </c>
      <c r="E1457" s="70" t="s">
        <v>29</v>
      </c>
      <c r="F1457" s="71" t="s">
        <v>41</v>
      </c>
      <c r="G1457" s="88">
        <f t="shared" si="684"/>
        <v>219.75</v>
      </c>
      <c r="H1457" s="72">
        <v>879</v>
      </c>
      <c r="I1457" s="88">
        <f t="shared" si="685"/>
        <v>90317250</v>
      </c>
      <c r="J1457" s="92">
        <f t="shared" si="686"/>
        <v>361269000</v>
      </c>
      <c r="K1457" s="67">
        <v>31</v>
      </c>
      <c r="L1457" s="68">
        <v>118</v>
      </c>
      <c r="M1457" s="68">
        <v>135</v>
      </c>
      <c r="N1457" s="68">
        <v>178</v>
      </c>
      <c r="O1457" s="69">
        <v>40</v>
      </c>
      <c r="P1457" s="67">
        <v>467156</v>
      </c>
      <c r="Q1457" s="68">
        <v>367749</v>
      </c>
      <c r="R1457" s="68">
        <v>127153</v>
      </c>
      <c r="S1457" s="68">
        <v>568194</v>
      </c>
      <c r="T1457" s="69">
        <v>307327</v>
      </c>
      <c r="U1457" s="102">
        <f t="shared" si="665"/>
        <v>15069.548387096775</v>
      </c>
      <c r="V1457" s="103">
        <f t="shared" si="666"/>
        <v>3116.5169491525426</v>
      </c>
      <c r="W1457" s="103">
        <f t="shared" si="667"/>
        <v>941.87407407407409</v>
      </c>
      <c r="X1457" s="103">
        <f t="shared" si="668"/>
        <v>3192.1011235955057</v>
      </c>
      <c r="Y1457" s="92">
        <f t="shared" si="669"/>
        <v>7683.1750000000002</v>
      </c>
      <c r="Z1457" s="102">
        <f>Coverages!$C$10*G1457</f>
        <v>49443750</v>
      </c>
      <c r="AA1457" s="103">
        <f>Coverages!$C$12*G1457</f>
        <v>6592500</v>
      </c>
      <c r="AB1457" s="103">
        <f>Coverages!$C$14*G1457</f>
        <v>32962500</v>
      </c>
      <c r="AC1457" s="103">
        <f>Coverages!$C$16*G1457</f>
        <v>659250</v>
      </c>
      <c r="AD1457" s="92">
        <f>Coverages!$C$18*G1457</f>
        <v>659250</v>
      </c>
      <c r="AE1457" s="106">
        <f t="shared" si="687"/>
        <v>0.14106939704209329</v>
      </c>
      <c r="AF1457" s="107">
        <f t="shared" si="670"/>
        <v>0.53697383390216158</v>
      </c>
      <c r="AG1457" s="107">
        <f t="shared" si="671"/>
        <v>0.61433447098976113</v>
      </c>
      <c r="AH1457" s="107">
        <f t="shared" si="672"/>
        <v>0.81001137656427757</v>
      </c>
      <c r="AI1457" s="108">
        <f t="shared" si="673"/>
        <v>0.18202502844141069</v>
      </c>
      <c r="AJ1457" s="106">
        <f t="shared" si="694"/>
        <v>0.19578194275451244</v>
      </c>
      <c r="AK1457" s="107">
        <f t="shared" si="688"/>
        <v>0.61534761652472614</v>
      </c>
      <c r="AL1457" s="107">
        <f t="shared" si="689"/>
        <v>0.69084114691804321</v>
      </c>
      <c r="AM1457" s="107">
        <f t="shared" si="690"/>
        <v>0.87167099550963245</v>
      </c>
      <c r="AN1457" s="108">
        <f t="shared" si="691"/>
        <v>0.24267450271003907</v>
      </c>
      <c r="AO1457" s="102">
        <f t="shared" si="692"/>
        <v>2125.8521046643914</v>
      </c>
      <c r="AP1457" s="103">
        <f t="shared" si="674"/>
        <v>1673.4880546075085</v>
      </c>
      <c r="AQ1457" s="103">
        <f t="shared" si="675"/>
        <v>578.62571103526739</v>
      </c>
      <c r="AR1457" s="103">
        <f t="shared" si="676"/>
        <v>2585.6382252559729</v>
      </c>
      <c r="AS1457" s="92">
        <f t="shared" si="677"/>
        <v>1398.5301478953356</v>
      </c>
      <c r="AT1457" s="102">
        <f t="shared" si="693"/>
        <v>2132.5694559734211</v>
      </c>
      <c r="AU1457" s="103">
        <f t="shared" si="678"/>
        <v>1678.7760081531001</v>
      </c>
      <c r="AV1457" s="103">
        <f t="shared" si="679"/>
        <v>580.45407537394021</v>
      </c>
      <c r="AW1457" s="103">
        <f t="shared" si="680"/>
        <v>2593.808426879591</v>
      </c>
      <c r="AX1457" s="92">
        <f t="shared" si="681"/>
        <v>1402.949278604885</v>
      </c>
    </row>
    <row r="1458" spans="1:50" x14ac:dyDescent="0.2">
      <c r="A1458" s="85" t="str">
        <f t="shared" si="682"/>
        <v>2012_2</v>
      </c>
      <c r="B1458" s="59">
        <v>2012</v>
      </c>
      <c r="C1458" s="59">
        <v>2</v>
      </c>
      <c r="D1458" s="83" t="str">
        <f t="shared" si="683"/>
        <v>SSA_Commercial</v>
      </c>
      <c r="E1458" s="70" t="s">
        <v>30</v>
      </c>
      <c r="F1458" s="71" t="s">
        <v>41</v>
      </c>
      <c r="G1458" s="88">
        <f t="shared" si="684"/>
        <v>372</v>
      </c>
      <c r="H1458" s="72">
        <v>1488</v>
      </c>
      <c r="I1458" s="88">
        <f t="shared" si="685"/>
        <v>152892000</v>
      </c>
      <c r="J1458" s="92">
        <f t="shared" si="686"/>
        <v>611568000</v>
      </c>
      <c r="K1458" s="67">
        <v>50</v>
      </c>
      <c r="L1458" s="68">
        <v>206</v>
      </c>
      <c r="M1458" s="68">
        <v>138</v>
      </c>
      <c r="N1458" s="68">
        <v>446</v>
      </c>
      <c r="O1458" s="69">
        <v>165</v>
      </c>
      <c r="P1458" s="67">
        <v>941094</v>
      </c>
      <c r="Q1458" s="68">
        <v>399306</v>
      </c>
      <c r="R1458" s="68">
        <v>101442</v>
      </c>
      <c r="S1458" s="68">
        <v>1338102</v>
      </c>
      <c r="T1458" s="69">
        <v>996123</v>
      </c>
      <c r="U1458" s="102">
        <f t="shared" si="665"/>
        <v>18821.88</v>
      </c>
      <c r="V1458" s="103">
        <f t="shared" si="666"/>
        <v>1938.3786407766991</v>
      </c>
      <c r="W1458" s="103">
        <f t="shared" si="667"/>
        <v>735.08695652173913</v>
      </c>
      <c r="X1458" s="103">
        <f t="shared" si="668"/>
        <v>3000.2286995515697</v>
      </c>
      <c r="Y1458" s="92">
        <f t="shared" si="669"/>
        <v>6037.1090909090908</v>
      </c>
      <c r="Z1458" s="102">
        <f>Coverages!$C$10*G1458</f>
        <v>83700000</v>
      </c>
      <c r="AA1458" s="103">
        <f>Coverages!$C$12*G1458</f>
        <v>11160000</v>
      </c>
      <c r="AB1458" s="103">
        <f>Coverages!$C$14*G1458</f>
        <v>55800000</v>
      </c>
      <c r="AC1458" s="103">
        <f>Coverages!$C$16*G1458</f>
        <v>1116000</v>
      </c>
      <c r="AD1458" s="92">
        <f>Coverages!$C$18*G1458</f>
        <v>1116000</v>
      </c>
      <c r="AE1458" s="106">
        <f t="shared" si="687"/>
        <v>0.13440860215053763</v>
      </c>
      <c r="AF1458" s="107">
        <f t="shared" si="670"/>
        <v>0.55376344086021501</v>
      </c>
      <c r="AG1458" s="107">
        <f t="shared" si="671"/>
        <v>0.37096774193548387</v>
      </c>
      <c r="AH1458" s="107">
        <f t="shared" si="672"/>
        <v>1.1989247311827957</v>
      </c>
      <c r="AI1458" s="108">
        <f t="shared" si="673"/>
        <v>0.44354838709677419</v>
      </c>
      <c r="AJ1458" s="106">
        <f t="shared" si="694"/>
        <v>0.17561403202068543</v>
      </c>
      <c r="AK1458" s="107">
        <f t="shared" si="688"/>
        <v>0.61381567447334018</v>
      </c>
      <c r="AL1458" s="107">
        <f t="shared" si="689"/>
        <v>0.42932420786319248</v>
      </c>
      <c r="AM1458" s="107">
        <f t="shared" si="690"/>
        <v>1.2579210345861331</v>
      </c>
      <c r="AN1458" s="108">
        <f t="shared" si="691"/>
        <v>0.50356460948008064</v>
      </c>
      <c r="AO1458" s="102">
        <f t="shared" si="692"/>
        <v>2529.8225806451615</v>
      </c>
      <c r="AP1458" s="103">
        <f t="shared" si="674"/>
        <v>1073.4032258064517</v>
      </c>
      <c r="AQ1458" s="103">
        <f t="shared" si="675"/>
        <v>272.69354838709677</v>
      </c>
      <c r="AR1458" s="103">
        <f t="shared" si="676"/>
        <v>3597.0483870967741</v>
      </c>
      <c r="AS1458" s="92">
        <f t="shared" si="677"/>
        <v>2677.75</v>
      </c>
      <c r="AT1458" s="102">
        <f t="shared" si="693"/>
        <v>2537.8164137939602</v>
      </c>
      <c r="AU1458" s="103">
        <f t="shared" si="678"/>
        <v>1076.7950076468569</v>
      </c>
      <c r="AV1458" s="103">
        <f t="shared" si="679"/>
        <v>273.55521621441312</v>
      </c>
      <c r="AW1458" s="103">
        <f t="shared" si="680"/>
        <v>3608.4144824327063</v>
      </c>
      <c r="AX1458" s="92">
        <f t="shared" si="681"/>
        <v>2686.2112600416972</v>
      </c>
    </row>
    <row r="1459" spans="1:50" x14ac:dyDescent="0.2">
      <c r="A1459" s="85" t="str">
        <f t="shared" si="682"/>
        <v>2012_2</v>
      </c>
      <c r="B1459" s="59">
        <v>2012</v>
      </c>
      <c r="C1459" s="59">
        <v>2</v>
      </c>
      <c r="D1459" s="83" t="str">
        <f t="shared" si="683"/>
        <v>MML_Commercial</v>
      </c>
      <c r="E1459" s="70" t="s">
        <v>31</v>
      </c>
      <c r="F1459" s="71" t="s">
        <v>41</v>
      </c>
      <c r="G1459" s="88">
        <f t="shared" si="684"/>
        <v>1299.75</v>
      </c>
      <c r="H1459" s="72">
        <v>5199</v>
      </c>
      <c r="I1459" s="88">
        <f t="shared" si="685"/>
        <v>534197250</v>
      </c>
      <c r="J1459" s="92">
        <f t="shared" si="686"/>
        <v>2136789000</v>
      </c>
      <c r="K1459" s="67">
        <v>134</v>
      </c>
      <c r="L1459" s="68">
        <v>617</v>
      </c>
      <c r="M1459" s="68">
        <v>1754</v>
      </c>
      <c r="N1459" s="68">
        <v>765</v>
      </c>
      <c r="O1459" s="69">
        <v>191</v>
      </c>
      <c r="P1459" s="67">
        <v>1872161</v>
      </c>
      <c r="Q1459" s="68">
        <v>1921620</v>
      </c>
      <c r="R1459" s="68">
        <v>812128</v>
      </c>
      <c r="S1459" s="68">
        <v>2593904</v>
      </c>
      <c r="T1459" s="69">
        <v>353313</v>
      </c>
      <c r="U1459" s="102">
        <f t="shared" si="665"/>
        <v>13971.350746268658</v>
      </c>
      <c r="V1459" s="103">
        <f t="shared" si="666"/>
        <v>3114.457050243112</v>
      </c>
      <c r="W1459" s="103">
        <f t="shared" si="667"/>
        <v>463.01482326111744</v>
      </c>
      <c r="X1459" s="103">
        <f t="shared" si="668"/>
        <v>3390.7241830065359</v>
      </c>
      <c r="Y1459" s="92">
        <f t="shared" si="669"/>
        <v>1849.8062827225131</v>
      </c>
      <c r="Z1459" s="102">
        <f>Coverages!$C$10*G1459</f>
        <v>292443750</v>
      </c>
      <c r="AA1459" s="103">
        <f>Coverages!$C$12*G1459</f>
        <v>38992500</v>
      </c>
      <c r="AB1459" s="103">
        <f>Coverages!$C$14*G1459</f>
        <v>194962500</v>
      </c>
      <c r="AC1459" s="103">
        <f>Coverages!$C$16*G1459</f>
        <v>3899250</v>
      </c>
      <c r="AD1459" s="92">
        <f>Coverages!$C$18*G1459</f>
        <v>3899250</v>
      </c>
      <c r="AE1459" s="106">
        <f t="shared" si="687"/>
        <v>0.10309674937487978</v>
      </c>
      <c r="AF1459" s="107">
        <f t="shared" si="670"/>
        <v>0.47470667436045394</v>
      </c>
      <c r="AG1459" s="107">
        <f t="shared" si="671"/>
        <v>1.3494902865935756</v>
      </c>
      <c r="AH1459" s="107">
        <f t="shared" si="672"/>
        <v>0.58857472590882864</v>
      </c>
      <c r="AI1459" s="108">
        <f t="shared" si="673"/>
        <v>0.1469513367955376</v>
      </c>
      <c r="AJ1459" s="106">
        <f t="shared" si="694"/>
        <v>0.12274940722042199</v>
      </c>
      <c r="AK1459" s="107">
        <f t="shared" si="688"/>
        <v>0.5069796951910055</v>
      </c>
      <c r="AL1459" s="107">
        <f t="shared" si="689"/>
        <v>1.3938744914988115</v>
      </c>
      <c r="AM1459" s="107">
        <f t="shared" si="690"/>
        <v>0.62037803397324343</v>
      </c>
      <c r="AN1459" s="108">
        <f t="shared" si="691"/>
        <v>0.16983363715168556</v>
      </c>
      <c r="AO1459" s="102">
        <f t="shared" si="692"/>
        <v>1440.4008463165994</v>
      </c>
      <c r="AP1459" s="103">
        <f t="shared" si="674"/>
        <v>1478.4535487593769</v>
      </c>
      <c r="AQ1459" s="103">
        <f t="shared" si="675"/>
        <v>624.83400653971921</v>
      </c>
      <c r="AR1459" s="103">
        <f t="shared" si="676"/>
        <v>1995.6945566455088</v>
      </c>
      <c r="AS1459" s="92">
        <f t="shared" si="677"/>
        <v>271.83150605885749</v>
      </c>
      <c r="AT1459" s="102">
        <f t="shared" si="693"/>
        <v>1444.9522817101072</v>
      </c>
      <c r="AU1459" s="103">
        <f t="shared" si="678"/>
        <v>1483.1252245825951</v>
      </c>
      <c r="AV1459" s="103">
        <f t="shared" si="679"/>
        <v>626.80838167265847</v>
      </c>
      <c r="AW1459" s="103">
        <f t="shared" si="680"/>
        <v>2002.0006310018068</v>
      </c>
      <c r="AX1459" s="92">
        <f t="shared" si="681"/>
        <v>272.69044997083216</v>
      </c>
    </row>
    <row r="1460" spans="1:50" x14ac:dyDescent="0.2">
      <c r="A1460" s="85" t="str">
        <f t="shared" si="682"/>
        <v>2012_2</v>
      </c>
      <c r="B1460" s="59">
        <v>2012</v>
      </c>
      <c r="C1460" s="59">
        <v>2</v>
      </c>
      <c r="D1460" s="83" t="str">
        <f t="shared" si="683"/>
        <v>LMH_Commercial</v>
      </c>
      <c r="E1460" s="70" t="s">
        <v>32</v>
      </c>
      <c r="F1460" s="71" t="s">
        <v>41</v>
      </c>
      <c r="G1460" s="88">
        <f t="shared" si="684"/>
        <v>1312.75</v>
      </c>
      <c r="H1460" s="72">
        <v>5251</v>
      </c>
      <c r="I1460" s="88">
        <f t="shared" si="685"/>
        <v>539540250</v>
      </c>
      <c r="J1460" s="92">
        <f t="shared" si="686"/>
        <v>2158161000</v>
      </c>
      <c r="K1460" s="67">
        <v>92</v>
      </c>
      <c r="L1460" s="68">
        <v>780</v>
      </c>
      <c r="M1460" s="68">
        <v>1295</v>
      </c>
      <c r="N1460" s="68">
        <v>1076</v>
      </c>
      <c r="O1460" s="69">
        <v>216</v>
      </c>
      <c r="P1460" s="67">
        <v>3177852</v>
      </c>
      <c r="Q1460" s="68">
        <v>2627287</v>
      </c>
      <c r="R1460" s="68">
        <v>883805</v>
      </c>
      <c r="S1460" s="68">
        <v>4066303</v>
      </c>
      <c r="T1460" s="69">
        <v>2000265</v>
      </c>
      <c r="U1460" s="102">
        <f t="shared" si="665"/>
        <v>34541.869565217392</v>
      </c>
      <c r="V1460" s="103">
        <f t="shared" si="666"/>
        <v>3368.3166666666666</v>
      </c>
      <c r="W1460" s="103">
        <f t="shared" si="667"/>
        <v>682.4749034749035</v>
      </c>
      <c r="X1460" s="103">
        <f t="shared" si="668"/>
        <v>3779.0920074349442</v>
      </c>
      <c r="Y1460" s="92">
        <f t="shared" si="669"/>
        <v>9260.4861111111113</v>
      </c>
      <c r="Z1460" s="102">
        <f>Coverages!$C$10*G1460</f>
        <v>295368750</v>
      </c>
      <c r="AA1460" s="103">
        <f>Coverages!$C$12*G1460</f>
        <v>39382500</v>
      </c>
      <c r="AB1460" s="103">
        <f>Coverages!$C$14*G1460</f>
        <v>196912500</v>
      </c>
      <c r="AC1460" s="103">
        <f>Coverages!$C$16*G1460</f>
        <v>3938250</v>
      </c>
      <c r="AD1460" s="92">
        <f>Coverages!$C$18*G1460</f>
        <v>3938250</v>
      </c>
      <c r="AE1460" s="106">
        <f t="shared" si="687"/>
        <v>7.0081889163968764E-2</v>
      </c>
      <c r="AF1460" s="107">
        <f t="shared" si="670"/>
        <v>0.59417253856408303</v>
      </c>
      <c r="AG1460" s="107">
        <f t="shared" si="671"/>
        <v>0.98647876594934303</v>
      </c>
      <c r="AH1460" s="107">
        <f t="shared" si="672"/>
        <v>0.81965339935250425</v>
      </c>
      <c r="AI1460" s="108">
        <f t="shared" si="673"/>
        <v>0.16454008760236147</v>
      </c>
      <c r="AJ1460" s="106">
        <f t="shared" si="694"/>
        <v>8.6498751663399903E-2</v>
      </c>
      <c r="AK1460" s="107">
        <f t="shared" si="688"/>
        <v>0.62575106868465857</v>
      </c>
      <c r="AL1460" s="107">
        <f t="shared" si="689"/>
        <v>0.99390582613890965</v>
      </c>
      <c r="AM1460" s="107">
        <f t="shared" si="690"/>
        <v>0.84437826896971369</v>
      </c>
      <c r="AN1460" s="108">
        <f t="shared" si="691"/>
        <v>0.18838323467697213</v>
      </c>
      <c r="AO1460" s="102">
        <f t="shared" si="692"/>
        <v>2420.7594743858313</v>
      </c>
      <c r="AP1460" s="103">
        <f t="shared" si="674"/>
        <v>2001.3612645210437</v>
      </c>
      <c r="AQ1460" s="103">
        <f t="shared" si="675"/>
        <v>673.24700057131975</v>
      </c>
      <c r="AR1460" s="103">
        <f t="shared" si="676"/>
        <v>3097.5456103599313</v>
      </c>
      <c r="AS1460" s="92">
        <f t="shared" si="677"/>
        <v>1523.7211959626738</v>
      </c>
      <c r="AT1460" s="102">
        <f t="shared" si="693"/>
        <v>2428.4086856307872</v>
      </c>
      <c r="AU1460" s="103">
        <f t="shared" si="678"/>
        <v>2007.6852447643421</v>
      </c>
      <c r="AV1460" s="103">
        <f t="shared" si="679"/>
        <v>675.37435299186927</v>
      </c>
      <c r="AW1460" s="103">
        <f t="shared" si="680"/>
        <v>3107.3333571250409</v>
      </c>
      <c r="AX1460" s="92">
        <f t="shared" si="681"/>
        <v>1528.5359102825639</v>
      </c>
    </row>
    <row r="1461" spans="1:50" x14ac:dyDescent="0.2">
      <c r="A1461" s="85" t="str">
        <f t="shared" si="682"/>
        <v>2012_2</v>
      </c>
      <c r="B1461" s="59">
        <v>2012</v>
      </c>
      <c r="C1461" s="59">
        <v>2</v>
      </c>
      <c r="D1461" s="83" t="str">
        <f t="shared" si="683"/>
        <v>SSL_Commercial</v>
      </c>
      <c r="E1461" s="70" t="s">
        <v>33</v>
      </c>
      <c r="F1461" s="71" t="s">
        <v>41</v>
      </c>
      <c r="G1461" s="88">
        <f t="shared" si="684"/>
        <v>680.5</v>
      </c>
      <c r="H1461" s="72">
        <v>2722</v>
      </c>
      <c r="I1461" s="88">
        <f t="shared" si="685"/>
        <v>279685500</v>
      </c>
      <c r="J1461" s="92">
        <f t="shared" si="686"/>
        <v>1118742000</v>
      </c>
      <c r="K1461" s="67">
        <v>101</v>
      </c>
      <c r="L1461" s="68">
        <v>319</v>
      </c>
      <c r="M1461" s="68">
        <v>882</v>
      </c>
      <c r="N1461" s="68">
        <v>405</v>
      </c>
      <c r="O1461" s="69">
        <v>89</v>
      </c>
      <c r="P1461" s="67">
        <v>1118202</v>
      </c>
      <c r="Q1461" s="68">
        <v>949560</v>
      </c>
      <c r="R1461" s="68">
        <v>673769</v>
      </c>
      <c r="S1461" s="68">
        <v>1308891</v>
      </c>
      <c r="T1461" s="69">
        <v>223675</v>
      </c>
      <c r="U1461" s="102">
        <f t="shared" si="665"/>
        <v>11071.30693069307</v>
      </c>
      <c r="V1461" s="103">
        <f t="shared" si="666"/>
        <v>2976.6771159874606</v>
      </c>
      <c r="W1461" s="103">
        <f t="shared" si="667"/>
        <v>763.91043083900229</v>
      </c>
      <c r="X1461" s="103">
        <f t="shared" si="668"/>
        <v>3231.8296296296298</v>
      </c>
      <c r="Y1461" s="92">
        <f t="shared" si="669"/>
        <v>2513.2022471910113</v>
      </c>
      <c r="Z1461" s="102">
        <f>Coverages!$C$10*G1461</f>
        <v>153112500</v>
      </c>
      <c r="AA1461" s="103">
        <f>Coverages!$C$12*G1461</f>
        <v>20415000</v>
      </c>
      <c r="AB1461" s="103">
        <f>Coverages!$C$14*G1461</f>
        <v>102075000</v>
      </c>
      <c r="AC1461" s="103">
        <f>Coverages!$C$16*G1461</f>
        <v>2041500</v>
      </c>
      <c r="AD1461" s="92">
        <f>Coverages!$C$18*G1461</f>
        <v>2041500</v>
      </c>
      <c r="AE1461" s="106">
        <f t="shared" si="687"/>
        <v>0.14842027920646583</v>
      </c>
      <c r="AF1461" s="107">
        <f t="shared" si="670"/>
        <v>0.46877296105804556</v>
      </c>
      <c r="AG1461" s="107">
        <f t="shared" si="671"/>
        <v>1.2961058045554739</v>
      </c>
      <c r="AH1461" s="107">
        <f t="shared" si="672"/>
        <v>0.59515062454077883</v>
      </c>
      <c r="AI1461" s="108">
        <f t="shared" si="673"/>
        <v>0.13078618662747979</v>
      </c>
      <c r="AJ1461" s="106">
        <f t="shared" si="694"/>
        <v>0.18017447613197407</v>
      </c>
      <c r="AK1461" s="107">
        <f t="shared" si="688"/>
        <v>0.51334507366620297</v>
      </c>
      <c r="AL1461" s="107">
        <f t="shared" si="689"/>
        <v>1.3514389736835548</v>
      </c>
      <c r="AM1461" s="107">
        <f t="shared" si="690"/>
        <v>0.63899380387290483</v>
      </c>
      <c r="AN1461" s="108">
        <f t="shared" si="691"/>
        <v>0.16090141109053119</v>
      </c>
      <c r="AO1461" s="102">
        <f t="shared" si="692"/>
        <v>1643.2064658339457</v>
      </c>
      <c r="AP1461" s="103">
        <f t="shared" si="674"/>
        <v>1395.3857457751653</v>
      </c>
      <c r="AQ1461" s="103">
        <f t="shared" si="675"/>
        <v>990.1087435709037</v>
      </c>
      <c r="AR1461" s="103">
        <f t="shared" si="676"/>
        <v>1923.4254224834681</v>
      </c>
      <c r="AS1461" s="92">
        <f t="shared" si="677"/>
        <v>328.69213813372522</v>
      </c>
      <c r="AT1461" s="102">
        <f t="shared" si="693"/>
        <v>1648.3987344212369</v>
      </c>
      <c r="AU1461" s="103">
        <f t="shared" si="678"/>
        <v>1399.7949406789021</v>
      </c>
      <c r="AV1461" s="103">
        <f t="shared" si="679"/>
        <v>993.23732822179022</v>
      </c>
      <c r="AW1461" s="103">
        <f t="shared" si="680"/>
        <v>1929.5031379798527</v>
      </c>
      <c r="AX1461" s="92">
        <f t="shared" si="681"/>
        <v>329.73075251311496</v>
      </c>
    </row>
    <row r="1462" spans="1:50" x14ac:dyDescent="0.2">
      <c r="A1462" s="85" t="str">
        <f t="shared" si="682"/>
        <v>2012_2</v>
      </c>
      <c r="B1462" s="59">
        <v>2012</v>
      </c>
      <c r="C1462" s="59">
        <v>2</v>
      </c>
      <c r="D1462" s="83" t="str">
        <f t="shared" si="683"/>
        <v>SSH_Commercial</v>
      </c>
      <c r="E1462" s="70" t="s">
        <v>34</v>
      </c>
      <c r="F1462" s="71" t="s">
        <v>41</v>
      </c>
      <c r="G1462" s="88">
        <f t="shared" si="684"/>
        <v>579</v>
      </c>
      <c r="H1462" s="72">
        <v>2316</v>
      </c>
      <c r="I1462" s="88">
        <f t="shared" si="685"/>
        <v>237969000</v>
      </c>
      <c r="J1462" s="92">
        <f t="shared" si="686"/>
        <v>951876000</v>
      </c>
      <c r="K1462" s="67">
        <v>75</v>
      </c>
      <c r="L1462" s="68">
        <v>378</v>
      </c>
      <c r="M1462" s="68">
        <v>768</v>
      </c>
      <c r="N1462" s="68">
        <v>471</v>
      </c>
      <c r="O1462" s="69">
        <v>70</v>
      </c>
      <c r="P1462" s="67">
        <v>1045139</v>
      </c>
      <c r="Q1462" s="68">
        <v>1426076</v>
      </c>
      <c r="R1462" s="68">
        <v>1232972</v>
      </c>
      <c r="S1462" s="68">
        <v>2155943</v>
      </c>
      <c r="T1462" s="69">
        <v>273012</v>
      </c>
      <c r="U1462" s="102">
        <f t="shared" si="665"/>
        <v>13935.186666666666</v>
      </c>
      <c r="V1462" s="103">
        <f t="shared" si="666"/>
        <v>3772.6878306878307</v>
      </c>
      <c r="W1462" s="103">
        <f t="shared" si="667"/>
        <v>1605.4322916666667</v>
      </c>
      <c r="X1462" s="103">
        <f t="shared" si="668"/>
        <v>4577.3736730360934</v>
      </c>
      <c r="Y1462" s="92">
        <f t="shared" si="669"/>
        <v>3900.1714285714284</v>
      </c>
      <c r="Z1462" s="102">
        <f>Coverages!$C$10*G1462</f>
        <v>130275000</v>
      </c>
      <c r="AA1462" s="103">
        <f>Coverages!$C$12*G1462</f>
        <v>17370000</v>
      </c>
      <c r="AB1462" s="103">
        <f>Coverages!$C$14*G1462</f>
        <v>86850000</v>
      </c>
      <c r="AC1462" s="103">
        <f>Coverages!$C$16*G1462</f>
        <v>1737000</v>
      </c>
      <c r="AD1462" s="92">
        <f>Coverages!$C$18*G1462</f>
        <v>1737000</v>
      </c>
      <c r="AE1462" s="106">
        <f t="shared" si="687"/>
        <v>0.12953367875647667</v>
      </c>
      <c r="AF1462" s="107">
        <f t="shared" si="670"/>
        <v>0.65284974093264247</v>
      </c>
      <c r="AG1462" s="107">
        <f t="shared" si="671"/>
        <v>1.3264248704663213</v>
      </c>
      <c r="AH1462" s="107">
        <f t="shared" si="672"/>
        <v>0.81347150259067358</v>
      </c>
      <c r="AI1462" s="108">
        <f t="shared" si="673"/>
        <v>0.12089810017271158</v>
      </c>
      <c r="AJ1462" s="106">
        <f t="shared" si="694"/>
        <v>0.16204869500367275</v>
      </c>
      <c r="AK1462" s="107">
        <f t="shared" si="688"/>
        <v>0.69894773249329945</v>
      </c>
      <c r="AL1462" s="107">
        <f t="shared" si="689"/>
        <v>1.3901410294934695</v>
      </c>
      <c r="AM1462" s="107">
        <f t="shared" si="690"/>
        <v>0.85119052312835097</v>
      </c>
      <c r="AN1462" s="108">
        <f t="shared" si="691"/>
        <v>0.15246602157543232</v>
      </c>
      <c r="AO1462" s="102">
        <f t="shared" si="692"/>
        <v>1805.0759930915372</v>
      </c>
      <c r="AP1462" s="103">
        <f t="shared" si="674"/>
        <v>2462.9982728842833</v>
      </c>
      <c r="AQ1462" s="103">
        <f t="shared" si="675"/>
        <v>2129.4853195164078</v>
      </c>
      <c r="AR1462" s="103">
        <f t="shared" si="676"/>
        <v>3723.5630397236614</v>
      </c>
      <c r="AS1462" s="92">
        <f t="shared" si="677"/>
        <v>471.52331606217615</v>
      </c>
      <c r="AT1462" s="102">
        <f t="shared" si="693"/>
        <v>1810.7797433940568</v>
      </c>
      <c r="AU1462" s="103">
        <f t="shared" si="678"/>
        <v>2470.7809519503367</v>
      </c>
      <c r="AV1462" s="103">
        <f t="shared" si="679"/>
        <v>2136.2141512009953</v>
      </c>
      <c r="AW1462" s="103">
        <f t="shared" si="680"/>
        <v>3735.3289010478156</v>
      </c>
      <c r="AX1462" s="92">
        <f t="shared" si="681"/>
        <v>473.01325402984503</v>
      </c>
    </row>
    <row r="1463" spans="1:50" x14ac:dyDescent="0.2">
      <c r="A1463" s="85" t="str">
        <f t="shared" si="682"/>
        <v>2012_2</v>
      </c>
      <c r="B1463" s="59">
        <v>2012</v>
      </c>
      <c r="C1463" s="59">
        <v>2</v>
      </c>
      <c r="D1463" s="83" t="str">
        <f t="shared" si="683"/>
        <v>MMH_Commercial</v>
      </c>
      <c r="E1463" s="70" t="s">
        <v>35</v>
      </c>
      <c r="F1463" s="71" t="s">
        <v>41</v>
      </c>
      <c r="G1463" s="88">
        <f t="shared" si="684"/>
        <v>1138</v>
      </c>
      <c r="H1463" s="72">
        <v>4552</v>
      </c>
      <c r="I1463" s="88">
        <f t="shared" si="685"/>
        <v>467718000</v>
      </c>
      <c r="J1463" s="92">
        <f t="shared" si="686"/>
        <v>1870872000</v>
      </c>
      <c r="K1463" s="67">
        <v>197</v>
      </c>
      <c r="L1463" s="68">
        <v>733</v>
      </c>
      <c r="M1463" s="68">
        <v>866</v>
      </c>
      <c r="N1463" s="68">
        <v>1001</v>
      </c>
      <c r="O1463" s="69">
        <v>210</v>
      </c>
      <c r="P1463" s="67">
        <v>2201994</v>
      </c>
      <c r="Q1463" s="68">
        <v>2181762</v>
      </c>
      <c r="R1463" s="68">
        <v>809336</v>
      </c>
      <c r="S1463" s="68">
        <v>3148720</v>
      </c>
      <c r="T1463" s="69">
        <v>625015</v>
      </c>
      <c r="U1463" s="102">
        <f t="shared" si="665"/>
        <v>11177.634517766497</v>
      </c>
      <c r="V1463" s="103">
        <f t="shared" si="666"/>
        <v>2976.4829467939971</v>
      </c>
      <c r="W1463" s="103">
        <f t="shared" si="667"/>
        <v>934.56812933025401</v>
      </c>
      <c r="X1463" s="103">
        <f t="shared" si="668"/>
        <v>3145.5744255744257</v>
      </c>
      <c r="Y1463" s="92">
        <f t="shared" si="669"/>
        <v>2976.2619047619046</v>
      </c>
      <c r="Z1463" s="102">
        <f>Coverages!$C$10*G1463</f>
        <v>256050000</v>
      </c>
      <c r="AA1463" s="103">
        <f>Coverages!$C$12*G1463</f>
        <v>34140000</v>
      </c>
      <c r="AB1463" s="103">
        <f>Coverages!$C$14*G1463</f>
        <v>170700000</v>
      </c>
      <c r="AC1463" s="103">
        <f>Coverages!$C$16*G1463</f>
        <v>3414000</v>
      </c>
      <c r="AD1463" s="92">
        <f>Coverages!$C$18*G1463</f>
        <v>3414000</v>
      </c>
      <c r="AE1463" s="106">
        <f t="shared" si="687"/>
        <v>0.17311072056239016</v>
      </c>
      <c r="AF1463" s="107">
        <f t="shared" si="670"/>
        <v>0.64411247803163441</v>
      </c>
      <c r="AG1463" s="107">
        <f t="shared" si="671"/>
        <v>0.76098418277680135</v>
      </c>
      <c r="AH1463" s="107">
        <f t="shared" si="672"/>
        <v>0.87961335676625663</v>
      </c>
      <c r="AI1463" s="108">
        <f t="shared" si="673"/>
        <v>0.18453427065026362</v>
      </c>
      <c r="AJ1463" s="106">
        <f t="shared" si="694"/>
        <v>0.19924258837958198</v>
      </c>
      <c r="AK1463" s="107">
        <f t="shared" si="688"/>
        <v>0.67718155149045312</v>
      </c>
      <c r="AL1463" s="107">
        <f t="shared" si="689"/>
        <v>0.79044100718721966</v>
      </c>
      <c r="AM1463" s="107">
        <f t="shared" si="690"/>
        <v>0.90208939955727607</v>
      </c>
      <c r="AN1463" s="108">
        <f t="shared" si="691"/>
        <v>0.21132756797148475</v>
      </c>
      <c r="AO1463" s="102">
        <f t="shared" si="692"/>
        <v>1934.9683655536028</v>
      </c>
      <c r="AP1463" s="103">
        <f t="shared" si="674"/>
        <v>1917.1898066783831</v>
      </c>
      <c r="AQ1463" s="103">
        <f t="shared" si="675"/>
        <v>711.19156414762745</v>
      </c>
      <c r="AR1463" s="103">
        <f t="shared" si="676"/>
        <v>2766.8892794376097</v>
      </c>
      <c r="AS1463" s="92">
        <f t="shared" si="677"/>
        <v>549.22231985940243</v>
      </c>
      <c r="AT1463" s="102">
        <f t="shared" si="693"/>
        <v>1941.0825548966732</v>
      </c>
      <c r="AU1463" s="103">
        <f t="shared" si="678"/>
        <v>1923.2478186300577</v>
      </c>
      <c r="AV1463" s="103">
        <f t="shared" si="679"/>
        <v>713.43881529643306</v>
      </c>
      <c r="AW1463" s="103">
        <f t="shared" si="680"/>
        <v>2775.6322052895025</v>
      </c>
      <c r="AX1463" s="92">
        <f t="shared" si="681"/>
        <v>550.95777420317404</v>
      </c>
    </row>
    <row r="1464" spans="1:50" x14ac:dyDescent="0.2">
      <c r="A1464" s="85" t="str">
        <f t="shared" si="682"/>
        <v>2012_2</v>
      </c>
      <c r="B1464" s="59">
        <v>2012</v>
      </c>
      <c r="C1464" s="59">
        <v>2</v>
      </c>
      <c r="D1464" s="83" t="str">
        <f t="shared" si="683"/>
        <v>SYA_Commercial</v>
      </c>
      <c r="E1464" s="70" t="s">
        <v>36</v>
      </c>
      <c r="F1464" s="71" t="s">
        <v>41</v>
      </c>
      <c r="G1464" s="88">
        <f t="shared" si="684"/>
        <v>341.5</v>
      </c>
      <c r="H1464" s="72">
        <v>1366</v>
      </c>
      <c r="I1464" s="88">
        <f t="shared" si="685"/>
        <v>140356500</v>
      </c>
      <c r="J1464" s="92">
        <f t="shared" si="686"/>
        <v>561426000</v>
      </c>
      <c r="K1464" s="67">
        <v>61</v>
      </c>
      <c r="L1464" s="68">
        <v>227</v>
      </c>
      <c r="M1464" s="68">
        <v>490</v>
      </c>
      <c r="N1464" s="68">
        <v>416</v>
      </c>
      <c r="O1464" s="69">
        <v>67</v>
      </c>
      <c r="P1464" s="67">
        <v>880929</v>
      </c>
      <c r="Q1464" s="68">
        <v>916821</v>
      </c>
      <c r="R1464" s="68">
        <v>392624</v>
      </c>
      <c r="S1464" s="68">
        <v>1205011</v>
      </c>
      <c r="T1464" s="69">
        <v>375830</v>
      </c>
      <c r="U1464" s="102">
        <f t="shared" si="665"/>
        <v>14441.459016393443</v>
      </c>
      <c r="V1464" s="103">
        <f t="shared" si="666"/>
        <v>4038.8590308370044</v>
      </c>
      <c r="W1464" s="103">
        <f t="shared" si="667"/>
        <v>801.27346938775509</v>
      </c>
      <c r="X1464" s="103">
        <f t="shared" si="668"/>
        <v>2896.6610576923076</v>
      </c>
      <c r="Y1464" s="92">
        <f t="shared" si="669"/>
        <v>5609.4029850746265</v>
      </c>
      <c r="Z1464" s="102">
        <f>Coverages!$C$10*G1464</f>
        <v>76837500</v>
      </c>
      <c r="AA1464" s="103">
        <f>Coverages!$C$12*G1464</f>
        <v>10245000</v>
      </c>
      <c r="AB1464" s="103">
        <f>Coverages!$C$14*G1464</f>
        <v>51225000</v>
      </c>
      <c r="AC1464" s="103">
        <f>Coverages!$C$16*G1464</f>
        <v>1024500</v>
      </c>
      <c r="AD1464" s="92">
        <f>Coverages!$C$18*G1464</f>
        <v>1024500</v>
      </c>
      <c r="AE1464" s="106">
        <f t="shared" si="687"/>
        <v>0.17862371888726208</v>
      </c>
      <c r="AF1464" s="107">
        <f t="shared" si="670"/>
        <v>0.66471449487554901</v>
      </c>
      <c r="AG1464" s="107">
        <f t="shared" si="671"/>
        <v>1.4348462664714494</v>
      </c>
      <c r="AH1464" s="107">
        <f t="shared" si="672"/>
        <v>1.2181551976573939</v>
      </c>
      <c r="AI1464" s="108">
        <f t="shared" si="673"/>
        <v>0.19619326500732065</v>
      </c>
      <c r="AJ1464" s="106">
        <f t="shared" si="694"/>
        <v>0.22691861200959157</v>
      </c>
      <c r="AK1464" s="107">
        <f t="shared" si="688"/>
        <v>0.72423759343386662</v>
      </c>
      <c r="AL1464" s="107">
        <f t="shared" si="689"/>
        <v>1.5344397964790164</v>
      </c>
      <c r="AM1464" s="107">
        <f t="shared" si="690"/>
        <v>1.2831523995307526</v>
      </c>
      <c r="AN1464" s="108">
        <f t="shared" si="691"/>
        <v>0.24626336223694117</v>
      </c>
      <c r="AO1464" s="102">
        <f t="shared" si="692"/>
        <v>2579.5871156661788</v>
      </c>
      <c r="AP1464" s="103">
        <f t="shared" si="674"/>
        <v>2684.688140556369</v>
      </c>
      <c r="AQ1464" s="103">
        <f t="shared" si="675"/>
        <v>1149.7042459736456</v>
      </c>
      <c r="AR1464" s="103">
        <f t="shared" si="676"/>
        <v>3528.5827232796487</v>
      </c>
      <c r="AS1464" s="92">
        <f t="shared" si="677"/>
        <v>1100.5270863836017</v>
      </c>
      <c r="AT1464" s="102">
        <f t="shared" si="693"/>
        <v>2587.7381967551014</v>
      </c>
      <c r="AU1464" s="103">
        <f t="shared" si="678"/>
        <v>2693.1713240081876</v>
      </c>
      <c r="AV1464" s="103">
        <f t="shared" si="679"/>
        <v>1153.3371267863527</v>
      </c>
      <c r="AW1464" s="103">
        <f t="shared" si="680"/>
        <v>3539.7324781112457</v>
      </c>
      <c r="AX1464" s="92">
        <f t="shared" si="681"/>
        <v>1104.0045752682336</v>
      </c>
    </row>
    <row r="1465" spans="1:50" x14ac:dyDescent="0.2">
      <c r="A1465" s="85" t="str">
        <f t="shared" si="682"/>
        <v>2012_2</v>
      </c>
      <c r="B1465" s="59">
        <v>2012</v>
      </c>
      <c r="C1465" s="59">
        <v>2</v>
      </c>
      <c r="D1465" s="83" t="str">
        <f t="shared" si="683"/>
        <v>LSH_Commercial</v>
      </c>
      <c r="E1465" s="70" t="s">
        <v>37</v>
      </c>
      <c r="F1465" s="71" t="s">
        <v>41</v>
      </c>
      <c r="G1465" s="88">
        <f t="shared" si="684"/>
        <v>524.5</v>
      </c>
      <c r="H1465" s="72">
        <v>2098</v>
      </c>
      <c r="I1465" s="88">
        <f t="shared" si="685"/>
        <v>215569500</v>
      </c>
      <c r="J1465" s="92">
        <f t="shared" si="686"/>
        <v>862278000</v>
      </c>
      <c r="K1465" s="67">
        <v>98</v>
      </c>
      <c r="L1465" s="68">
        <v>437</v>
      </c>
      <c r="M1465" s="68">
        <v>574</v>
      </c>
      <c r="N1465" s="68">
        <v>580</v>
      </c>
      <c r="O1465" s="69">
        <v>130</v>
      </c>
      <c r="P1465" s="67">
        <v>1515003</v>
      </c>
      <c r="Q1465" s="68">
        <v>1366172</v>
      </c>
      <c r="R1465" s="68">
        <v>607366</v>
      </c>
      <c r="S1465" s="68">
        <v>2209503</v>
      </c>
      <c r="T1465" s="69">
        <v>789824</v>
      </c>
      <c r="U1465" s="102">
        <f t="shared" si="665"/>
        <v>15459.214285714286</v>
      </c>
      <c r="V1465" s="103">
        <f t="shared" si="666"/>
        <v>3126.2517162471395</v>
      </c>
      <c r="W1465" s="103">
        <f t="shared" si="667"/>
        <v>1058.1289198606271</v>
      </c>
      <c r="X1465" s="103">
        <f t="shared" si="668"/>
        <v>3809.4879310344827</v>
      </c>
      <c r="Y1465" s="92">
        <f t="shared" si="669"/>
        <v>6075.5692307692307</v>
      </c>
      <c r="Z1465" s="102">
        <f>Coverages!$C$10*G1465</f>
        <v>118012500</v>
      </c>
      <c r="AA1465" s="103">
        <f>Coverages!$C$12*G1465</f>
        <v>15735000</v>
      </c>
      <c r="AB1465" s="103">
        <f>Coverages!$C$14*G1465</f>
        <v>78675000</v>
      </c>
      <c r="AC1465" s="103">
        <f>Coverages!$C$16*G1465</f>
        <v>1573500</v>
      </c>
      <c r="AD1465" s="92">
        <f>Coverages!$C$18*G1465</f>
        <v>1573500</v>
      </c>
      <c r="AE1465" s="106">
        <f t="shared" si="687"/>
        <v>0.18684461391801716</v>
      </c>
      <c r="AF1465" s="107">
        <f t="shared" si="670"/>
        <v>0.83317445185891326</v>
      </c>
      <c r="AG1465" s="107">
        <f t="shared" si="671"/>
        <v>1.094375595805529</v>
      </c>
      <c r="AH1465" s="107">
        <f t="shared" si="672"/>
        <v>1.105815061963775</v>
      </c>
      <c r="AI1465" s="108">
        <f t="shared" si="673"/>
        <v>0.24785510009532888</v>
      </c>
      <c r="AJ1465" s="106">
        <f t="shared" si="694"/>
        <v>0.22650073553871808</v>
      </c>
      <c r="AK1465" s="107">
        <f t="shared" si="688"/>
        <v>0.87110441557258889</v>
      </c>
      <c r="AL1465" s="107">
        <f t="shared" si="689"/>
        <v>1.1270717165027202</v>
      </c>
      <c r="AM1465" s="107">
        <f t="shared" si="690"/>
        <v>1.1406165785867803</v>
      </c>
      <c r="AN1465" s="108">
        <f t="shared" si="691"/>
        <v>0.29178223341319798</v>
      </c>
      <c r="AO1465" s="102">
        <f t="shared" si="692"/>
        <v>2888.4709246901812</v>
      </c>
      <c r="AP1465" s="103">
        <f t="shared" si="674"/>
        <v>2604.7130600571973</v>
      </c>
      <c r="AQ1465" s="103">
        <f t="shared" si="675"/>
        <v>1157.9904671115348</v>
      </c>
      <c r="AR1465" s="103">
        <f t="shared" si="676"/>
        <v>4212.5891325071498</v>
      </c>
      <c r="AS1465" s="92">
        <f t="shared" si="677"/>
        <v>1505.860819828408</v>
      </c>
      <c r="AT1465" s="102">
        <f t="shared" si="693"/>
        <v>2897.598029019071</v>
      </c>
      <c r="AU1465" s="103">
        <f t="shared" si="678"/>
        <v>2612.943535095998</v>
      </c>
      <c r="AV1465" s="103">
        <f t="shared" si="679"/>
        <v>1161.6495310525438</v>
      </c>
      <c r="AW1465" s="103">
        <f t="shared" si="680"/>
        <v>4225.9002377630441</v>
      </c>
      <c r="AX1465" s="92">
        <f t="shared" si="681"/>
        <v>1510.6190982275011</v>
      </c>
    </row>
    <row r="1466" spans="1:50" x14ac:dyDescent="0.2">
      <c r="A1466" s="85" t="str">
        <f t="shared" si="682"/>
        <v>2012_2</v>
      </c>
      <c r="B1466" s="59">
        <v>2012</v>
      </c>
      <c r="C1466" s="59">
        <v>2</v>
      </c>
      <c r="D1466" s="83" t="str">
        <f t="shared" si="683"/>
        <v>SYH_Commercial</v>
      </c>
      <c r="E1466" s="70" t="s">
        <v>38</v>
      </c>
      <c r="F1466" s="71" t="s">
        <v>41</v>
      </c>
      <c r="G1466" s="88">
        <f t="shared" si="684"/>
        <v>275.25</v>
      </c>
      <c r="H1466" s="72">
        <v>1101</v>
      </c>
      <c r="I1466" s="88">
        <f t="shared" si="685"/>
        <v>113127750</v>
      </c>
      <c r="J1466" s="92">
        <f t="shared" si="686"/>
        <v>452511000</v>
      </c>
      <c r="K1466" s="67">
        <v>53</v>
      </c>
      <c r="L1466" s="68">
        <v>229</v>
      </c>
      <c r="M1466" s="68">
        <v>176</v>
      </c>
      <c r="N1466" s="68">
        <v>333</v>
      </c>
      <c r="O1466" s="69">
        <v>7</v>
      </c>
      <c r="P1466" s="67">
        <v>543748</v>
      </c>
      <c r="Q1466" s="68">
        <v>554927</v>
      </c>
      <c r="R1466" s="68">
        <v>227338</v>
      </c>
      <c r="S1466" s="68">
        <v>862245</v>
      </c>
      <c r="T1466" s="69">
        <v>47277</v>
      </c>
      <c r="U1466" s="102">
        <f t="shared" si="665"/>
        <v>10259.396226415094</v>
      </c>
      <c r="V1466" s="103">
        <f t="shared" si="666"/>
        <v>2423.2620087336245</v>
      </c>
      <c r="W1466" s="103">
        <f t="shared" si="667"/>
        <v>1291.6931818181818</v>
      </c>
      <c r="X1466" s="103">
        <f t="shared" si="668"/>
        <v>2589.3243243243242</v>
      </c>
      <c r="Y1466" s="92">
        <f t="shared" si="669"/>
        <v>6753.8571428571431</v>
      </c>
      <c r="Z1466" s="102">
        <f>Coverages!$C$10*G1466</f>
        <v>61931250</v>
      </c>
      <c r="AA1466" s="103">
        <f>Coverages!$C$12*G1466</f>
        <v>8257500</v>
      </c>
      <c r="AB1466" s="103">
        <f>Coverages!$C$14*G1466</f>
        <v>41287500</v>
      </c>
      <c r="AC1466" s="103">
        <f>Coverages!$C$16*G1466</f>
        <v>825750</v>
      </c>
      <c r="AD1466" s="92">
        <f>Coverages!$C$18*G1466</f>
        <v>825750</v>
      </c>
      <c r="AE1466" s="106">
        <f t="shared" si="687"/>
        <v>0.19255222524977295</v>
      </c>
      <c r="AF1466" s="107">
        <f t="shared" si="670"/>
        <v>0.83197093551316981</v>
      </c>
      <c r="AG1466" s="107">
        <f t="shared" si="671"/>
        <v>0.63941871026339692</v>
      </c>
      <c r="AH1466" s="107">
        <f t="shared" si="672"/>
        <v>1.2098092643051772</v>
      </c>
      <c r="AI1466" s="108">
        <f t="shared" si="673"/>
        <v>2.5431425976385105E-2</v>
      </c>
      <c r="AJ1466" s="106">
        <f t="shared" si="694"/>
        <v>0.24792850158975135</v>
      </c>
      <c r="AK1466" s="107">
        <f t="shared" si="688"/>
        <v>0.88448051487100909</v>
      </c>
      <c r="AL1466" s="107">
        <f t="shared" si="689"/>
        <v>0.70685389028065937</v>
      </c>
      <c r="AM1466" s="107">
        <f t="shared" si="690"/>
        <v>1.2805652263987553</v>
      </c>
      <c r="AN1466" s="108">
        <f t="shared" si="691"/>
        <v>4.7541175108224851E-2</v>
      </c>
      <c r="AO1466" s="102">
        <f t="shared" si="692"/>
        <v>1975.4695731153497</v>
      </c>
      <c r="AP1466" s="103">
        <f t="shared" si="674"/>
        <v>2016.0835603996368</v>
      </c>
      <c r="AQ1466" s="103">
        <f t="shared" si="675"/>
        <v>825.9327883742053</v>
      </c>
      <c r="AR1466" s="103">
        <f t="shared" si="676"/>
        <v>3132.5885558583104</v>
      </c>
      <c r="AS1466" s="92">
        <f t="shared" si="677"/>
        <v>171.76021798365122</v>
      </c>
      <c r="AT1466" s="102">
        <f t="shared" si="693"/>
        <v>1981.7117397711575</v>
      </c>
      <c r="AU1466" s="103">
        <f t="shared" si="678"/>
        <v>2022.4540607339966</v>
      </c>
      <c r="AV1466" s="103">
        <f t="shared" si="679"/>
        <v>828.54260336791197</v>
      </c>
      <c r="AW1466" s="103">
        <f t="shared" si="680"/>
        <v>3142.4870327044541</v>
      </c>
      <c r="AX1466" s="92">
        <f t="shared" si="681"/>
        <v>172.30295269345544</v>
      </c>
    </row>
    <row r="1467" spans="1:50" x14ac:dyDescent="0.2">
      <c r="A1467" s="85" t="str">
        <f t="shared" si="682"/>
        <v>2012_2</v>
      </c>
      <c r="B1467" s="59">
        <v>2012</v>
      </c>
      <c r="C1467" s="59">
        <v>2</v>
      </c>
      <c r="D1467" s="83" t="str">
        <f t="shared" si="683"/>
        <v>MSH_Commercial</v>
      </c>
      <c r="E1467" s="70" t="s">
        <v>39</v>
      </c>
      <c r="F1467" s="71" t="s">
        <v>41</v>
      </c>
      <c r="G1467" s="88">
        <f t="shared" si="684"/>
        <v>1284.5</v>
      </c>
      <c r="H1467" s="72">
        <v>5138</v>
      </c>
      <c r="I1467" s="88">
        <f t="shared" si="685"/>
        <v>527929500</v>
      </c>
      <c r="J1467" s="92">
        <f t="shared" si="686"/>
        <v>2111718000</v>
      </c>
      <c r="K1467" s="67">
        <v>272</v>
      </c>
      <c r="L1467" s="68">
        <v>1003</v>
      </c>
      <c r="M1467" s="68">
        <v>1237</v>
      </c>
      <c r="N1467" s="68">
        <v>1278</v>
      </c>
      <c r="O1467" s="69">
        <v>104</v>
      </c>
      <c r="P1467" s="67">
        <v>3586647</v>
      </c>
      <c r="Q1467" s="68">
        <v>2882550</v>
      </c>
      <c r="R1467" s="68">
        <v>1023154</v>
      </c>
      <c r="S1467" s="68">
        <v>4083582</v>
      </c>
      <c r="T1467" s="69">
        <v>552790</v>
      </c>
      <c r="U1467" s="102">
        <f t="shared" si="665"/>
        <v>13186.202205882353</v>
      </c>
      <c r="V1467" s="103">
        <f t="shared" si="666"/>
        <v>2873.9282153539384</v>
      </c>
      <c r="W1467" s="103">
        <f t="shared" si="667"/>
        <v>827.125303152789</v>
      </c>
      <c r="X1467" s="103">
        <f t="shared" si="668"/>
        <v>3195.2910798122066</v>
      </c>
      <c r="Y1467" s="92">
        <f t="shared" si="669"/>
        <v>5315.2884615384619</v>
      </c>
      <c r="Z1467" s="102">
        <f>Coverages!$C$10*G1467</f>
        <v>289012500</v>
      </c>
      <c r="AA1467" s="103">
        <f>Coverages!$C$12*G1467</f>
        <v>38535000</v>
      </c>
      <c r="AB1467" s="103">
        <f>Coverages!$C$14*G1467</f>
        <v>192675000</v>
      </c>
      <c r="AC1467" s="103">
        <f>Coverages!$C$16*G1467</f>
        <v>3853500</v>
      </c>
      <c r="AD1467" s="92">
        <f>Coverages!$C$18*G1467</f>
        <v>3853500</v>
      </c>
      <c r="AE1467" s="106">
        <f t="shared" si="687"/>
        <v>0.21175554690541065</v>
      </c>
      <c r="AF1467" s="107">
        <f t="shared" si="670"/>
        <v>0.78084857921370188</v>
      </c>
      <c r="AG1467" s="107">
        <f t="shared" si="671"/>
        <v>0.96302063059556242</v>
      </c>
      <c r="AH1467" s="107">
        <f t="shared" si="672"/>
        <v>0.99493966523939281</v>
      </c>
      <c r="AI1467" s="108">
        <f t="shared" si="673"/>
        <v>8.0965356169715841E-2</v>
      </c>
      <c r="AJ1467" s="106">
        <f t="shared" si="694"/>
        <v>0.23831607624524256</v>
      </c>
      <c r="AK1467" s="107">
        <f t="shared" si="688"/>
        <v>0.8077418995061324</v>
      </c>
      <c r="AL1467" s="107">
        <f t="shared" si="689"/>
        <v>0.97528898781056483</v>
      </c>
      <c r="AM1467" s="107">
        <f t="shared" si="690"/>
        <v>0.99955259522878603</v>
      </c>
      <c r="AN1467" s="108">
        <f t="shared" si="691"/>
        <v>9.8699263041818863E-2</v>
      </c>
      <c r="AO1467" s="102">
        <f t="shared" si="692"/>
        <v>2792.2514597119502</v>
      </c>
      <c r="AP1467" s="103">
        <f t="shared" si="674"/>
        <v>2244.1027637212924</v>
      </c>
      <c r="AQ1467" s="103">
        <f t="shared" si="675"/>
        <v>796.53873102374462</v>
      </c>
      <c r="AR1467" s="103">
        <f t="shared" si="676"/>
        <v>3179.1218372907747</v>
      </c>
      <c r="AS1467" s="92">
        <f t="shared" si="677"/>
        <v>430.35422343324251</v>
      </c>
      <c r="AT1467" s="102">
        <f t="shared" si="693"/>
        <v>2801.0745259811806</v>
      </c>
      <c r="AU1467" s="103">
        <f t="shared" si="678"/>
        <v>2251.1937681257878</v>
      </c>
      <c r="AV1467" s="103">
        <f t="shared" si="679"/>
        <v>799.05566551593972</v>
      </c>
      <c r="AW1467" s="103">
        <f t="shared" si="680"/>
        <v>3189.1673518345351</v>
      </c>
      <c r="AX1467" s="92">
        <f t="shared" si="681"/>
        <v>431.71407367860195</v>
      </c>
    </row>
    <row r="1468" spans="1:50" x14ac:dyDescent="0.2">
      <c r="A1468" s="85" t="str">
        <f t="shared" si="682"/>
        <v>2012_2</v>
      </c>
      <c r="B1468" s="59">
        <v>2012</v>
      </c>
      <c r="C1468" s="59">
        <v>2</v>
      </c>
      <c r="D1468" s="83" t="str">
        <f t="shared" si="683"/>
        <v>SMH_Commercial</v>
      </c>
      <c r="E1468" s="70" t="s">
        <v>40</v>
      </c>
      <c r="F1468" s="71" t="s">
        <v>41</v>
      </c>
      <c r="G1468" s="88">
        <f t="shared" si="684"/>
        <v>561.5</v>
      </c>
      <c r="H1468" s="72">
        <v>2246</v>
      </c>
      <c r="I1468" s="88">
        <f t="shared" si="685"/>
        <v>230776500</v>
      </c>
      <c r="J1468" s="92">
        <f t="shared" si="686"/>
        <v>923106000</v>
      </c>
      <c r="K1468" s="67">
        <v>95</v>
      </c>
      <c r="L1468" s="68">
        <v>430</v>
      </c>
      <c r="M1468" s="68">
        <v>1016</v>
      </c>
      <c r="N1468" s="68">
        <v>644</v>
      </c>
      <c r="O1468" s="69">
        <v>86</v>
      </c>
      <c r="P1468" s="67">
        <v>1166609</v>
      </c>
      <c r="Q1468" s="68">
        <v>1451978</v>
      </c>
      <c r="R1468" s="68">
        <v>613359</v>
      </c>
      <c r="S1468" s="68">
        <v>2421062</v>
      </c>
      <c r="T1468" s="69">
        <v>248940</v>
      </c>
      <c r="U1468" s="102">
        <f t="shared" si="665"/>
        <v>12280.094736842106</v>
      </c>
      <c r="V1468" s="103">
        <f t="shared" si="666"/>
        <v>3376.6930232558138</v>
      </c>
      <c r="W1468" s="103">
        <f t="shared" si="667"/>
        <v>603.69980314960628</v>
      </c>
      <c r="X1468" s="103">
        <f t="shared" si="668"/>
        <v>3759.413043478261</v>
      </c>
      <c r="Y1468" s="92">
        <f t="shared" si="669"/>
        <v>2894.6511627906975</v>
      </c>
      <c r="Z1468" s="102">
        <f>Coverages!$C$10*G1468</f>
        <v>126337500</v>
      </c>
      <c r="AA1468" s="103">
        <f>Coverages!$C$12*G1468</f>
        <v>16845000</v>
      </c>
      <c r="AB1468" s="103">
        <f>Coverages!$C$14*G1468</f>
        <v>84225000</v>
      </c>
      <c r="AC1468" s="103">
        <f>Coverages!$C$16*G1468</f>
        <v>1684500</v>
      </c>
      <c r="AD1468" s="92">
        <f>Coverages!$C$18*G1468</f>
        <v>1684500</v>
      </c>
      <c r="AE1468" s="106">
        <f t="shared" si="687"/>
        <v>0.16918967052537845</v>
      </c>
      <c r="AF1468" s="107">
        <f t="shared" si="670"/>
        <v>0.76580587711487091</v>
      </c>
      <c r="AG1468" s="107">
        <f t="shared" si="671"/>
        <v>1.8094390026714158</v>
      </c>
      <c r="AH1468" s="107">
        <f t="shared" si="672"/>
        <v>1.1469278717720393</v>
      </c>
      <c r="AI1468" s="108">
        <f t="shared" si="673"/>
        <v>0.15316117542297417</v>
      </c>
      <c r="AJ1468" s="106">
        <f t="shared" si="694"/>
        <v>0.20605506681867738</v>
      </c>
      <c r="AK1468" s="107">
        <f t="shared" si="688"/>
        <v>0.80744757071881401</v>
      </c>
      <c r="AL1468" s="107">
        <f t="shared" si="689"/>
        <v>1.9284384865764905</v>
      </c>
      <c r="AM1468" s="107">
        <f t="shared" si="690"/>
        <v>1.1872925214928509</v>
      </c>
      <c r="AN1468" s="108">
        <f t="shared" si="691"/>
        <v>0.18857360846702453</v>
      </c>
      <c r="AO1468" s="102">
        <f t="shared" si="692"/>
        <v>2077.6651825467497</v>
      </c>
      <c r="AP1468" s="103">
        <f t="shared" si="674"/>
        <v>2585.8913624220836</v>
      </c>
      <c r="AQ1468" s="103">
        <f t="shared" si="675"/>
        <v>1092.3579697239536</v>
      </c>
      <c r="AR1468" s="103">
        <f t="shared" si="676"/>
        <v>4311.7756010685662</v>
      </c>
      <c r="AS1468" s="92">
        <f t="shared" si="677"/>
        <v>443.34817453250224</v>
      </c>
      <c r="AT1468" s="102">
        <f t="shared" si="693"/>
        <v>2084.2302709191176</v>
      </c>
      <c r="AU1468" s="103">
        <f t="shared" si="678"/>
        <v>2594.062363918501</v>
      </c>
      <c r="AV1468" s="103">
        <f t="shared" si="679"/>
        <v>1095.8096455116315</v>
      </c>
      <c r="AW1468" s="103">
        <f t="shared" si="680"/>
        <v>4325.40011963904</v>
      </c>
      <c r="AX1468" s="92">
        <f t="shared" si="681"/>
        <v>444.7490835769355</v>
      </c>
    </row>
    <row r="1469" spans="1:50" x14ac:dyDescent="0.2">
      <c r="A1469" s="85" t="str">
        <f t="shared" si="682"/>
        <v>2012_3</v>
      </c>
      <c r="B1469" s="59">
        <v>2012</v>
      </c>
      <c r="C1469" s="59">
        <v>3</v>
      </c>
      <c r="D1469" s="83" t="str">
        <f t="shared" si="683"/>
        <v>SML_Commercial</v>
      </c>
      <c r="E1469" s="70" t="s">
        <v>13</v>
      </c>
      <c r="F1469" s="71" t="s">
        <v>41</v>
      </c>
      <c r="G1469" s="88">
        <f t="shared" si="684"/>
        <v>1437.75</v>
      </c>
      <c r="H1469" s="72">
        <v>5751</v>
      </c>
      <c r="I1469" s="88">
        <f t="shared" si="685"/>
        <v>590915250</v>
      </c>
      <c r="J1469" s="92">
        <f t="shared" si="686"/>
        <v>2363661000</v>
      </c>
      <c r="K1469" s="67">
        <v>41</v>
      </c>
      <c r="L1469" s="68">
        <v>749</v>
      </c>
      <c r="M1469" s="68">
        <v>364</v>
      </c>
      <c r="N1469" s="68">
        <v>1216</v>
      </c>
      <c r="O1469" s="69">
        <v>172</v>
      </c>
      <c r="P1469" s="67">
        <v>729491</v>
      </c>
      <c r="Q1469" s="68">
        <v>1221750</v>
      </c>
      <c r="R1469" s="68">
        <v>470875</v>
      </c>
      <c r="S1469" s="68">
        <v>2135361</v>
      </c>
      <c r="T1469" s="69">
        <v>571690</v>
      </c>
      <c r="U1469" s="102">
        <f t="shared" si="665"/>
        <v>17792.463414634145</v>
      </c>
      <c r="V1469" s="103">
        <f t="shared" si="666"/>
        <v>1631.1748998664887</v>
      </c>
      <c r="W1469" s="103">
        <f t="shared" si="667"/>
        <v>1293.6126373626373</v>
      </c>
      <c r="X1469" s="103">
        <f t="shared" si="668"/>
        <v>1756.0534539473683</v>
      </c>
      <c r="Y1469" s="92">
        <f t="shared" si="669"/>
        <v>3323.7790697674418</v>
      </c>
      <c r="Z1469" s="102">
        <f>Coverages!$C$10*G1469</f>
        <v>323493750</v>
      </c>
      <c r="AA1469" s="103">
        <f>Coverages!$C$12*G1469</f>
        <v>43132500</v>
      </c>
      <c r="AB1469" s="103">
        <f>Coverages!$C$14*G1469</f>
        <v>215662500</v>
      </c>
      <c r="AC1469" s="103">
        <f>Coverages!$C$16*G1469</f>
        <v>4313250</v>
      </c>
      <c r="AD1469" s="92">
        <f>Coverages!$C$18*G1469</f>
        <v>4313250</v>
      </c>
      <c r="AE1469" s="106">
        <f t="shared" si="687"/>
        <v>2.851677969048861E-2</v>
      </c>
      <c r="AF1469" s="107">
        <f t="shared" si="670"/>
        <v>0.52095287776038945</v>
      </c>
      <c r="AG1469" s="107">
        <f t="shared" si="671"/>
        <v>0.25317336115458183</v>
      </c>
      <c r="AH1469" s="107">
        <f t="shared" si="672"/>
        <v>0.84576595374717445</v>
      </c>
      <c r="AI1469" s="108">
        <f t="shared" si="673"/>
        <v>0.11963136845765954</v>
      </c>
      <c r="AJ1469" s="106">
        <f t="shared" si="694"/>
        <v>3.874457728816294E-2</v>
      </c>
      <c r="AK1469" s="107">
        <f t="shared" si="688"/>
        <v>0.55165034689740222</v>
      </c>
      <c r="AL1469" s="107">
        <f t="shared" si="689"/>
        <v>0.27989315708050899</v>
      </c>
      <c r="AM1469" s="107">
        <f t="shared" si="690"/>
        <v>0.86795964082393406</v>
      </c>
      <c r="AN1469" s="108">
        <f t="shared" si="691"/>
        <v>0.13957338389464977</v>
      </c>
      <c r="AO1469" s="102">
        <f t="shared" si="692"/>
        <v>507.38375934620063</v>
      </c>
      <c r="AP1469" s="103">
        <f t="shared" si="674"/>
        <v>849.76525821596249</v>
      </c>
      <c r="AQ1469" s="103">
        <f t="shared" si="675"/>
        <v>327.50825943314209</v>
      </c>
      <c r="AR1469" s="103">
        <f t="shared" si="676"/>
        <v>1485.2102243088159</v>
      </c>
      <c r="AS1469" s="92">
        <f t="shared" si="677"/>
        <v>397.6282385672057</v>
      </c>
      <c r="AT1469" s="102">
        <f t="shared" si="693"/>
        <v>508.98701055664299</v>
      </c>
      <c r="AU1469" s="103">
        <f t="shared" si="678"/>
        <v>852.45037998766077</v>
      </c>
      <c r="AV1469" s="103">
        <f t="shared" si="679"/>
        <v>328.54313294592981</v>
      </c>
      <c r="AW1469" s="103">
        <f t="shared" si="680"/>
        <v>1489.9032501418712</v>
      </c>
      <c r="AX1469" s="92">
        <f t="shared" si="681"/>
        <v>398.88467995510189</v>
      </c>
    </row>
    <row r="1470" spans="1:50" x14ac:dyDescent="0.2">
      <c r="A1470" s="85" t="str">
        <f t="shared" si="682"/>
        <v>2012_3</v>
      </c>
      <c r="B1470" s="59">
        <v>2012</v>
      </c>
      <c r="C1470" s="59">
        <v>3</v>
      </c>
      <c r="D1470" s="83" t="str">
        <f t="shared" si="683"/>
        <v>LSL_Commercial</v>
      </c>
      <c r="E1470" s="70" t="s">
        <v>15</v>
      </c>
      <c r="F1470" s="71" t="s">
        <v>41</v>
      </c>
      <c r="G1470" s="88">
        <f t="shared" si="684"/>
        <v>191.25</v>
      </c>
      <c r="H1470" s="72">
        <v>765</v>
      </c>
      <c r="I1470" s="88">
        <f t="shared" si="685"/>
        <v>78603750</v>
      </c>
      <c r="J1470" s="92">
        <f t="shared" si="686"/>
        <v>314415000</v>
      </c>
      <c r="K1470" s="67">
        <v>4</v>
      </c>
      <c r="L1470" s="68">
        <v>68</v>
      </c>
      <c r="M1470" s="68">
        <v>251</v>
      </c>
      <c r="N1470" s="68">
        <v>110</v>
      </c>
      <c r="O1470" s="69">
        <v>15</v>
      </c>
      <c r="P1470" s="67">
        <v>118483</v>
      </c>
      <c r="Q1470" s="68">
        <v>195491</v>
      </c>
      <c r="R1470" s="68">
        <v>385606</v>
      </c>
      <c r="S1470" s="68">
        <v>290358</v>
      </c>
      <c r="T1470" s="69">
        <v>103326</v>
      </c>
      <c r="U1470" s="102">
        <f t="shared" si="665"/>
        <v>29620.75</v>
      </c>
      <c r="V1470" s="103">
        <f t="shared" si="666"/>
        <v>2874.8676470588234</v>
      </c>
      <c r="W1470" s="103">
        <f t="shared" si="667"/>
        <v>1536.2788844621514</v>
      </c>
      <c r="X1470" s="103">
        <f t="shared" si="668"/>
        <v>2639.6181818181817</v>
      </c>
      <c r="Y1470" s="92">
        <f t="shared" si="669"/>
        <v>6888.4</v>
      </c>
      <c r="Z1470" s="102">
        <f>Coverages!$C$10*G1470</f>
        <v>43031250</v>
      </c>
      <c r="AA1470" s="103">
        <f>Coverages!$C$12*G1470</f>
        <v>5737500</v>
      </c>
      <c r="AB1470" s="103">
        <f>Coverages!$C$14*G1470</f>
        <v>28687500</v>
      </c>
      <c r="AC1470" s="103">
        <f>Coverages!$C$16*G1470</f>
        <v>573750</v>
      </c>
      <c r="AD1470" s="92">
        <f>Coverages!$C$18*G1470</f>
        <v>573750</v>
      </c>
      <c r="AE1470" s="106">
        <f t="shared" si="687"/>
        <v>2.0915032679738561E-2</v>
      </c>
      <c r="AF1470" s="107">
        <f t="shared" si="670"/>
        <v>0.35555555555555557</v>
      </c>
      <c r="AG1470" s="107">
        <f t="shared" si="671"/>
        <v>1.3124183006535948</v>
      </c>
      <c r="AH1470" s="107">
        <f t="shared" si="672"/>
        <v>0.57516339869281041</v>
      </c>
      <c r="AI1470" s="108">
        <f t="shared" si="673"/>
        <v>7.8431372549019607E-2</v>
      </c>
      <c r="AJ1470" s="106">
        <f t="shared" si="694"/>
        <v>4.502489132479752E-2</v>
      </c>
      <c r="AK1470" s="107">
        <f t="shared" si="688"/>
        <v>0.4362050548801365</v>
      </c>
      <c r="AL1470" s="107">
        <f t="shared" si="689"/>
        <v>1.4203029292579781</v>
      </c>
      <c r="AM1470" s="107">
        <f t="shared" si="690"/>
        <v>0.65844743842827946</v>
      </c>
      <c r="AN1470" s="108">
        <f t="shared" si="691"/>
        <v>0.12372779971620876</v>
      </c>
      <c r="AO1470" s="102">
        <f t="shared" si="692"/>
        <v>619.51895424836596</v>
      </c>
      <c r="AP1470" s="103">
        <f t="shared" si="674"/>
        <v>1022.1751633986928</v>
      </c>
      <c r="AQ1470" s="103">
        <f t="shared" si="675"/>
        <v>2016.2405228758171</v>
      </c>
      <c r="AR1470" s="103">
        <f t="shared" si="676"/>
        <v>1518.2117647058824</v>
      </c>
      <c r="AS1470" s="92">
        <f t="shared" si="677"/>
        <v>540.26666666666665</v>
      </c>
      <c r="AT1470" s="102">
        <f t="shared" si="693"/>
        <v>621.47653466948657</v>
      </c>
      <c r="AU1470" s="103">
        <f t="shared" si="678"/>
        <v>1025.405072787426</v>
      </c>
      <c r="AV1470" s="103">
        <f t="shared" si="679"/>
        <v>2022.6115191863985</v>
      </c>
      <c r="AW1470" s="103">
        <f t="shared" si="680"/>
        <v>1523.009070107634</v>
      </c>
      <c r="AX1470" s="92">
        <f t="shared" si="681"/>
        <v>541.97382258433163</v>
      </c>
    </row>
    <row r="1471" spans="1:50" x14ac:dyDescent="0.2">
      <c r="A1471" s="85" t="str">
        <f t="shared" si="682"/>
        <v>2012_3</v>
      </c>
      <c r="B1471" s="59">
        <v>2012</v>
      </c>
      <c r="C1471" s="59">
        <v>3</v>
      </c>
      <c r="D1471" s="83" t="str">
        <f t="shared" si="683"/>
        <v>MYA_Commercial</v>
      </c>
      <c r="E1471" s="70" t="s">
        <v>16</v>
      </c>
      <c r="F1471" s="71" t="s">
        <v>41</v>
      </c>
      <c r="G1471" s="88">
        <f t="shared" si="684"/>
        <v>212.75</v>
      </c>
      <c r="H1471" s="72">
        <v>851</v>
      </c>
      <c r="I1471" s="88">
        <f t="shared" si="685"/>
        <v>87440250</v>
      </c>
      <c r="J1471" s="92">
        <f t="shared" si="686"/>
        <v>349761000</v>
      </c>
      <c r="K1471" s="67">
        <v>18</v>
      </c>
      <c r="L1471" s="68">
        <v>124</v>
      </c>
      <c r="M1471" s="68">
        <v>139</v>
      </c>
      <c r="N1471" s="68">
        <v>213</v>
      </c>
      <c r="O1471" s="69">
        <v>20</v>
      </c>
      <c r="P1471" s="67">
        <v>225758</v>
      </c>
      <c r="Q1471" s="68">
        <v>393800</v>
      </c>
      <c r="R1471" s="68">
        <v>130239</v>
      </c>
      <c r="S1471" s="68">
        <v>633955</v>
      </c>
      <c r="T1471" s="69">
        <v>120615</v>
      </c>
      <c r="U1471" s="102">
        <f t="shared" si="665"/>
        <v>12542.111111111111</v>
      </c>
      <c r="V1471" s="103">
        <f t="shared" si="666"/>
        <v>3175.8064516129034</v>
      </c>
      <c r="W1471" s="103">
        <f t="shared" si="667"/>
        <v>936.97122302158277</v>
      </c>
      <c r="X1471" s="103">
        <f t="shared" si="668"/>
        <v>2976.3145539906104</v>
      </c>
      <c r="Y1471" s="92">
        <f t="shared" si="669"/>
        <v>6030.75</v>
      </c>
      <c r="Z1471" s="102">
        <f>Coverages!$C$10*G1471</f>
        <v>47868750</v>
      </c>
      <c r="AA1471" s="103">
        <f>Coverages!$C$12*G1471</f>
        <v>6382500</v>
      </c>
      <c r="AB1471" s="103">
        <f>Coverages!$C$14*G1471</f>
        <v>31912500</v>
      </c>
      <c r="AC1471" s="103">
        <f>Coverages!$C$16*G1471</f>
        <v>638250</v>
      </c>
      <c r="AD1471" s="92">
        <f>Coverages!$C$18*G1471</f>
        <v>638250</v>
      </c>
      <c r="AE1471" s="106">
        <f t="shared" si="687"/>
        <v>8.4606345475910699E-2</v>
      </c>
      <c r="AF1471" s="107">
        <f t="shared" si="670"/>
        <v>0.58284371327849593</v>
      </c>
      <c r="AG1471" s="107">
        <f t="shared" si="671"/>
        <v>0.6533490011750881</v>
      </c>
      <c r="AH1471" s="107">
        <f t="shared" si="672"/>
        <v>1.0011750881316099</v>
      </c>
      <c r="AI1471" s="108">
        <f t="shared" si="673"/>
        <v>9.400705052878966E-2</v>
      </c>
      <c r="AJ1471" s="106">
        <f t="shared" si="694"/>
        <v>0.1290619534079685</v>
      </c>
      <c r="AK1471" s="107">
        <f t="shared" si="688"/>
        <v>0.66161112798275534</v>
      </c>
      <c r="AL1471" s="107">
        <f t="shared" si="689"/>
        <v>0.72937112185811048</v>
      </c>
      <c r="AM1471" s="107">
        <f t="shared" si="690"/>
        <v>1.0066542152191353</v>
      </c>
      <c r="AN1471" s="108">
        <f t="shared" si="691"/>
        <v>0.14062613700814655</v>
      </c>
      <c r="AO1471" s="102">
        <f t="shared" si="692"/>
        <v>1061.1421856639247</v>
      </c>
      <c r="AP1471" s="103">
        <f t="shared" si="674"/>
        <v>1850.9988249118685</v>
      </c>
      <c r="AQ1471" s="103">
        <f t="shared" si="675"/>
        <v>612.16921269095178</v>
      </c>
      <c r="AR1471" s="103">
        <f t="shared" si="676"/>
        <v>2979.8119858989426</v>
      </c>
      <c r="AS1471" s="92">
        <f t="shared" si="677"/>
        <v>566.93301997649826</v>
      </c>
      <c r="AT1471" s="102">
        <f t="shared" si="693"/>
        <v>1064.495224586198</v>
      </c>
      <c r="AU1471" s="103">
        <f t="shared" si="678"/>
        <v>1856.8476839892487</v>
      </c>
      <c r="AV1471" s="103">
        <f t="shared" si="679"/>
        <v>614.10356910887697</v>
      </c>
      <c r="AW1471" s="103">
        <f t="shared" si="680"/>
        <v>2989.2277133148914</v>
      </c>
      <c r="AX1471" s="92">
        <f t="shared" si="681"/>
        <v>568.72443728888584</v>
      </c>
    </row>
    <row r="1472" spans="1:50" x14ac:dyDescent="0.2">
      <c r="A1472" s="85" t="str">
        <f t="shared" si="682"/>
        <v>2012_3</v>
      </c>
      <c r="B1472" s="59">
        <v>2012</v>
      </c>
      <c r="C1472" s="59">
        <v>3</v>
      </c>
      <c r="D1472" s="83" t="str">
        <f t="shared" si="683"/>
        <v>SMA_Commercial</v>
      </c>
      <c r="E1472" s="70" t="s">
        <v>17</v>
      </c>
      <c r="F1472" s="71" t="s">
        <v>41</v>
      </c>
      <c r="G1472" s="88">
        <f t="shared" si="684"/>
        <v>1460.25</v>
      </c>
      <c r="H1472" s="72">
        <v>5841</v>
      </c>
      <c r="I1472" s="88">
        <f t="shared" si="685"/>
        <v>600162750</v>
      </c>
      <c r="J1472" s="92">
        <f t="shared" si="686"/>
        <v>2400651000</v>
      </c>
      <c r="K1472" s="67">
        <v>37</v>
      </c>
      <c r="L1472" s="68">
        <v>627</v>
      </c>
      <c r="M1472" s="68">
        <v>544</v>
      </c>
      <c r="N1472" s="68">
        <v>1192</v>
      </c>
      <c r="O1472" s="69">
        <v>512</v>
      </c>
      <c r="P1472" s="67">
        <v>749129</v>
      </c>
      <c r="Q1472" s="68">
        <v>2220999</v>
      </c>
      <c r="R1472" s="68">
        <v>430925</v>
      </c>
      <c r="S1472" s="68">
        <v>3914941</v>
      </c>
      <c r="T1472" s="69">
        <v>3240148</v>
      </c>
      <c r="U1472" s="102">
        <f t="shared" si="665"/>
        <v>20246.72972972973</v>
      </c>
      <c r="V1472" s="103">
        <f t="shared" si="666"/>
        <v>3542.2631578947367</v>
      </c>
      <c r="W1472" s="103">
        <f t="shared" si="667"/>
        <v>792.14154411764707</v>
      </c>
      <c r="X1472" s="103">
        <f t="shared" si="668"/>
        <v>3284.3464765100671</v>
      </c>
      <c r="Y1472" s="92">
        <f t="shared" si="669"/>
        <v>6328.4140625</v>
      </c>
      <c r="Z1472" s="102">
        <f>Coverages!$C$10*G1472</f>
        <v>328556250</v>
      </c>
      <c r="AA1472" s="103">
        <f>Coverages!$C$12*G1472</f>
        <v>43807500</v>
      </c>
      <c r="AB1472" s="103">
        <f>Coverages!$C$14*G1472</f>
        <v>219037500</v>
      </c>
      <c r="AC1472" s="103">
        <f>Coverages!$C$16*G1472</f>
        <v>4380750</v>
      </c>
      <c r="AD1472" s="92">
        <f>Coverages!$C$18*G1472</f>
        <v>4380750</v>
      </c>
      <c r="AE1472" s="106">
        <f t="shared" si="687"/>
        <v>2.5338127033042286E-2</v>
      </c>
      <c r="AF1472" s="107">
        <f t="shared" si="670"/>
        <v>0.42937853107344631</v>
      </c>
      <c r="AG1472" s="107">
        <f t="shared" si="671"/>
        <v>0.37253894881013527</v>
      </c>
      <c r="AH1472" s="107">
        <f t="shared" si="672"/>
        <v>0.81629857901044345</v>
      </c>
      <c r="AI1472" s="108">
        <f t="shared" si="673"/>
        <v>0.35062489299777433</v>
      </c>
      <c r="AJ1472" s="106">
        <f t="shared" si="694"/>
        <v>3.4920135646841551E-2</v>
      </c>
      <c r="AK1472" s="107">
        <f t="shared" si="688"/>
        <v>0.45955973294796609</v>
      </c>
      <c r="AL1472" s="107">
        <f t="shared" si="689"/>
        <v>0.40201854581794039</v>
      </c>
      <c r="AM1472" s="107">
        <f t="shared" si="690"/>
        <v>0.83991005257186646</v>
      </c>
      <c r="AN1472" s="108">
        <f t="shared" si="691"/>
        <v>0.37971943364589611</v>
      </c>
      <c r="AO1472" s="102">
        <f t="shared" si="692"/>
        <v>513.01420989556584</v>
      </c>
      <c r="AP1472" s="103">
        <f t="shared" si="674"/>
        <v>1520.9717514124293</v>
      </c>
      <c r="AQ1472" s="103">
        <f t="shared" si="675"/>
        <v>295.10357815442563</v>
      </c>
      <c r="AR1472" s="103">
        <f t="shared" si="676"/>
        <v>2681.0073617531243</v>
      </c>
      <c r="AS1472" s="92">
        <f t="shared" si="677"/>
        <v>2218.8995035096732</v>
      </c>
      <c r="AT1472" s="102">
        <f t="shared" si="693"/>
        <v>514.6352524256796</v>
      </c>
      <c r="AU1472" s="103">
        <f t="shared" si="678"/>
        <v>1525.7777779290107</v>
      </c>
      <c r="AV1472" s="103">
        <f t="shared" si="679"/>
        <v>296.03605807749534</v>
      </c>
      <c r="AW1472" s="103">
        <f t="shared" si="680"/>
        <v>2689.4789145349364</v>
      </c>
      <c r="AX1472" s="92">
        <f t="shared" si="681"/>
        <v>2225.9108696587118</v>
      </c>
    </row>
    <row r="1473" spans="1:50" x14ac:dyDescent="0.2">
      <c r="A1473" s="85" t="str">
        <f t="shared" si="682"/>
        <v>2012_3</v>
      </c>
      <c r="B1473" s="59">
        <v>2012</v>
      </c>
      <c r="C1473" s="59">
        <v>3</v>
      </c>
      <c r="D1473" s="83" t="str">
        <f t="shared" si="683"/>
        <v>MSL_Commercial</v>
      </c>
      <c r="E1473" s="70" t="s">
        <v>18</v>
      </c>
      <c r="F1473" s="71" t="s">
        <v>41</v>
      </c>
      <c r="G1473" s="88">
        <f t="shared" si="684"/>
        <v>646.75</v>
      </c>
      <c r="H1473" s="72">
        <v>2587</v>
      </c>
      <c r="I1473" s="88">
        <f t="shared" si="685"/>
        <v>265814250</v>
      </c>
      <c r="J1473" s="92">
        <f t="shared" si="686"/>
        <v>1063257000</v>
      </c>
      <c r="K1473" s="67">
        <v>28</v>
      </c>
      <c r="L1473" s="68">
        <v>242</v>
      </c>
      <c r="M1473" s="68">
        <v>707</v>
      </c>
      <c r="N1473" s="68">
        <v>354</v>
      </c>
      <c r="O1473" s="69">
        <v>70</v>
      </c>
      <c r="P1473" s="67">
        <v>557322</v>
      </c>
      <c r="Q1473" s="68">
        <v>713204</v>
      </c>
      <c r="R1473" s="68">
        <v>1473613</v>
      </c>
      <c r="S1473" s="68">
        <v>1124887</v>
      </c>
      <c r="T1473" s="69">
        <v>235843</v>
      </c>
      <c r="U1473" s="102">
        <f t="shared" si="665"/>
        <v>19904.357142857141</v>
      </c>
      <c r="V1473" s="103">
        <f t="shared" si="666"/>
        <v>2947.1239669421489</v>
      </c>
      <c r="W1473" s="103">
        <f t="shared" si="667"/>
        <v>2084.3182461103252</v>
      </c>
      <c r="X1473" s="103">
        <f t="shared" si="668"/>
        <v>3177.6468926553671</v>
      </c>
      <c r="Y1473" s="92">
        <f t="shared" si="669"/>
        <v>3369.1857142857143</v>
      </c>
      <c r="Z1473" s="102">
        <f>Coverages!$C$10*G1473</f>
        <v>145518750</v>
      </c>
      <c r="AA1473" s="103">
        <f>Coverages!$C$12*G1473</f>
        <v>19402500</v>
      </c>
      <c r="AB1473" s="103">
        <f>Coverages!$C$14*G1473</f>
        <v>97012500</v>
      </c>
      <c r="AC1473" s="103">
        <f>Coverages!$C$16*G1473</f>
        <v>1940250</v>
      </c>
      <c r="AD1473" s="92">
        <f>Coverages!$C$18*G1473</f>
        <v>1940250</v>
      </c>
      <c r="AE1473" s="106">
        <f t="shared" si="687"/>
        <v>4.329339002705837E-2</v>
      </c>
      <c r="AF1473" s="107">
        <f t="shared" si="670"/>
        <v>0.3741785852338616</v>
      </c>
      <c r="AG1473" s="107">
        <f t="shared" si="671"/>
        <v>1.0931580981832238</v>
      </c>
      <c r="AH1473" s="107">
        <f t="shared" si="672"/>
        <v>0.54735214534209509</v>
      </c>
      <c r="AI1473" s="108">
        <f t="shared" si="673"/>
        <v>0.10823347506764593</v>
      </c>
      <c r="AJ1473" s="106">
        <f t="shared" si="694"/>
        <v>6.1939484769771014E-2</v>
      </c>
      <c r="AK1473" s="107">
        <f t="shared" si="688"/>
        <v>0.41851416343190406</v>
      </c>
      <c r="AL1473" s="107">
        <f t="shared" si="689"/>
        <v>1.1223955485433681</v>
      </c>
      <c r="AM1473" s="107">
        <f t="shared" si="690"/>
        <v>0.5929559784680094</v>
      </c>
      <c r="AN1473" s="108">
        <f t="shared" si="691"/>
        <v>0.13669735419805046</v>
      </c>
      <c r="AO1473" s="102">
        <f t="shared" si="692"/>
        <v>861.7270970235794</v>
      </c>
      <c r="AP1473" s="103">
        <f t="shared" si="674"/>
        <v>1102.7506764592192</v>
      </c>
      <c r="AQ1473" s="103">
        <f t="shared" si="675"/>
        <v>2278.4893699265558</v>
      </c>
      <c r="AR1473" s="103">
        <f t="shared" si="676"/>
        <v>1739.2918438345573</v>
      </c>
      <c r="AS1473" s="92">
        <f t="shared" si="677"/>
        <v>364.65867800541167</v>
      </c>
      <c r="AT1473" s="102">
        <f t="shared" si="693"/>
        <v>864.45001628523312</v>
      </c>
      <c r="AU1473" s="103">
        <f t="shared" si="678"/>
        <v>1106.2351915314548</v>
      </c>
      <c r="AV1473" s="103">
        <f t="shared" si="679"/>
        <v>2285.689030485305</v>
      </c>
      <c r="AW1473" s="103">
        <f t="shared" si="680"/>
        <v>1744.7877267881888</v>
      </c>
      <c r="AX1473" s="92">
        <f t="shared" si="681"/>
        <v>365.81094087575627</v>
      </c>
    </row>
    <row r="1474" spans="1:50" x14ac:dyDescent="0.2">
      <c r="A1474" s="85" t="str">
        <f t="shared" si="682"/>
        <v>2012_3</v>
      </c>
      <c r="B1474" s="59">
        <v>2012</v>
      </c>
      <c r="C1474" s="59">
        <v>3</v>
      </c>
      <c r="D1474" s="83" t="str">
        <f t="shared" si="683"/>
        <v>LYL_Commercial</v>
      </c>
      <c r="E1474" s="70" t="s">
        <v>19</v>
      </c>
      <c r="F1474" s="71" t="s">
        <v>41</v>
      </c>
      <c r="G1474" s="88">
        <f t="shared" si="684"/>
        <v>246</v>
      </c>
      <c r="H1474" s="72">
        <v>984</v>
      </c>
      <c r="I1474" s="88">
        <f t="shared" si="685"/>
        <v>101106000</v>
      </c>
      <c r="J1474" s="92">
        <f t="shared" si="686"/>
        <v>404424000</v>
      </c>
      <c r="K1474" s="67">
        <v>23</v>
      </c>
      <c r="L1474" s="68">
        <v>108</v>
      </c>
      <c r="M1474" s="68">
        <v>174</v>
      </c>
      <c r="N1474" s="68">
        <v>159</v>
      </c>
      <c r="O1474" s="69">
        <v>42</v>
      </c>
      <c r="P1474" s="67">
        <v>472046</v>
      </c>
      <c r="Q1474" s="68">
        <v>329398</v>
      </c>
      <c r="R1474" s="68">
        <v>186664</v>
      </c>
      <c r="S1474" s="68">
        <v>538614</v>
      </c>
      <c r="T1474" s="69">
        <v>231133</v>
      </c>
      <c r="U1474" s="102">
        <f t="shared" si="665"/>
        <v>20523.739130434784</v>
      </c>
      <c r="V1474" s="103">
        <f t="shared" si="666"/>
        <v>3049.9814814814813</v>
      </c>
      <c r="W1474" s="103">
        <f t="shared" si="667"/>
        <v>1072.7816091954023</v>
      </c>
      <c r="X1474" s="103">
        <f t="shared" si="668"/>
        <v>3387.5094339622642</v>
      </c>
      <c r="Y1474" s="92">
        <f t="shared" si="669"/>
        <v>5503.166666666667</v>
      </c>
      <c r="Z1474" s="102">
        <f>Coverages!$C$10*G1474</f>
        <v>55350000</v>
      </c>
      <c r="AA1474" s="103">
        <f>Coverages!$C$12*G1474</f>
        <v>7380000</v>
      </c>
      <c r="AB1474" s="103">
        <f>Coverages!$C$14*G1474</f>
        <v>36900000</v>
      </c>
      <c r="AC1474" s="103">
        <f>Coverages!$C$16*G1474</f>
        <v>738000</v>
      </c>
      <c r="AD1474" s="92">
        <f>Coverages!$C$18*G1474</f>
        <v>738000</v>
      </c>
      <c r="AE1474" s="106">
        <f t="shared" si="687"/>
        <v>9.3495934959349589E-2</v>
      </c>
      <c r="AF1474" s="107">
        <f t="shared" si="670"/>
        <v>0.43902439024390244</v>
      </c>
      <c r="AG1474" s="107">
        <f t="shared" si="671"/>
        <v>0.70731707317073167</v>
      </c>
      <c r="AH1474" s="107">
        <f t="shared" si="672"/>
        <v>0.64634146341463417</v>
      </c>
      <c r="AI1474" s="108">
        <f t="shared" si="673"/>
        <v>0.17073170731707318</v>
      </c>
      <c r="AJ1474" s="106">
        <f t="shared" si="694"/>
        <v>0.13674429161936705</v>
      </c>
      <c r="AK1474" s="107">
        <f t="shared" si="688"/>
        <v>0.51274767572265367</v>
      </c>
      <c r="AL1474" s="107">
        <f t="shared" si="689"/>
        <v>0.77490889195181745</v>
      </c>
      <c r="AM1474" s="107">
        <f t="shared" si="690"/>
        <v>0.71736649717696954</v>
      </c>
      <c r="AN1474" s="108">
        <f t="shared" si="691"/>
        <v>0.22662928514227601</v>
      </c>
      <c r="AO1474" s="102">
        <f t="shared" si="692"/>
        <v>1918.8861788617887</v>
      </c>
      <c r="AP1474" s="103">
        <f t="shared" si="674"/>
        <v>1339.0162601626016</v>
      </c>
      <c r="AQ1474" s="103">
        <f t="shared" si="675"/>
        <v>758.79674796747963</v>
      </c>
      <c r="AR1474" s="103">
        <f t="shared" si="676"/>
        <v>2189.4878048780488</v>
      </c>
      <c r="AS1474" s="92">
        <f t="shared" si="677"/>
        <v>939.56504065040656</v>
      </c>
      <c r="AT1474" s="102">
        <f t="shared" si="693"/>
        <v>1924.9495510771815</v>
      </c>
      <c r="AU1474" s="103">
        <f t="shared" si="678"/>
        <v>1343.2473365428823</v>
      </c>
      <c r="AV1474" s="103">
        <f t="shared" si="679"/>
        <v>761.19442385333411</v>
      </c>
      <c r="AW1474" s="103">
        <f t="shared" si="680"/>
        <v>2196.4062347819599</v>
      </c>
      <c r="AX1474" s="92">
        <f t="shared" si="681"/>
        <v>942.53391531571538</v>
      </c>
    </row>
    <row r="1475" spans="1:50" x14ac:dyDescent="0.2">
      <c r="A1475" s="85" t="str">
        <f t="shared" si="682"/>
        <v>2012_3</v>
      </c>
      <c r="B1475" s="59">
        <v>2012</v>
      </c>
      <c r="C1475" s="59">
        <v>3</v>
      </c>
      <c r="D1475" s="83" t="str">
        <f t="shared" si="683"/>
        <v>LSA_Commercial</v>
      </c>
      <c r="E1475" s="70" t="s">
        <v>20</v>
      </c>
      <c r="F1475" s="71" t="s">
        <v>41</v>
      </c>
      <c r="G1475" s="88">
        <f t="shared" si="684"/>
        <v>1690.75</v>
      </c>
      <c r="H1475" s="72">
        <v>6763</v>
      </c>
      <c r="I1475" s="88">
        <f t="shared" si="685"/>
        <v>694898250</v>
      </c>
      <c r="J1475" s="92">
        <f t="shared" si="686"/>
        <v>2779593000</v>
      </c>
      <c r="K1475" s="67">
        <v>107</v>
      </c>
      <c r="L1475" s="68">
        <v>918</v>
      </c>
      <c r="M1475" s="68">
        <v>612</v>
      </c>
      <c r="N1475" s="68">
        <v>1367</v>
      </c>
      <c r="O1475" s="69">
        <v>256</v>
      </c>
      <c r="P1475" s="67">
        <v>2652540</v>
      </c>
      <c r="Q1475" s="68">
        <v>2335541</v>
      </c>
      <c r="R1475" s="68">
        <v>892283</v>
      </c>
      <c r="S1475" s="68">
        <v>3467584</v>
      </c>
      <c r="T1475" s="69">
        <v>2210365</v>
      </c>
      <c r="U1475" s="102">
        <f t="shared" si="665"/>
        <v>24790.093457943924</v>
      </c>
      <c r="V1475" s="103">
        <f t="shared" si="666"/>
        <v>2544.1623093681919</v>
      </c>
      <c r="W1475" s="103">
        <f t="shared" si="667"/>
        <v>1457.9787581699347</v>
      </c>
      <c r="X1475" s="103">
        <f t="shared" si="668"/>
        <v>2536.6378931967811</v>
      </c>
      <c r="Y1475" s="92">
        <f t="shared" si="669"/>
        <v>8634.23828125</v>
      </c>
      <c r="Z1475" s="102">
        <f>Coverages!$C$10*G1475</f>
        <v>380418750</v>
      </c>
      <c r="AA1475" s="103">
        <f>Coverages!$C$12*G1475</f>
        <v>50722500</v>
      </c>
      <c r="AB1475" s="103">
        <f>Coverages!$C$14*G1475</f>
        <v>253612500</v>
      </c>
      <c r="AC1475" s="103">
        <f>Coverages!$C$16*G1475</f>
        <v>5072250</v>
      </c>
      <c r="AD1475" s="92">
        <f>Coverages!$C$18*G1475</f>
        <v>5072250</v>
      </c>
      <c r="AE1475" s="106">
        <f t="shared" si="687"/>
        <v>6.3285524175661689E-2</v>
      </c>
      <c r="AF1475" s="107">
        <f t="shared" si="670"/>
        <v>0.54295431021735918</v>
      </c>
      <c r="AG1475" s="107">
        <f t="shared" si="671"/>
        <v>0.36196954014490612</v>
      </c>
      <c r="AH1475" s="107">
        <f t="shared" si="672"/>
        <v>0.80851693035635075</v>
      </c>
      <c r="AI1475" s="108">
        <f t="shared" si="673"/>
        <v>0.151412095224013</v>
      </c>
      <c r="AJ1475" s="106">
        <f t="shared" si="694"/>
        <v>7.7082122795035832E-2</v>
      </c>
      <c r="AK1475" s="107">
        <f t="shared" si="688"/>
        <v>0.57118215198729971</v>
      </c>
      <c r="AL1475" s="107">
        <f t="shared" si="689"/>
        <v>0.38920112654682948</v>
      </c>
      <c r="AM1475" s="107">
        <f t="shared" si="690"/>
        <v>0.8308128798908917</v>
      </c>
      <c r="AN1475" s="108">
        <f t="shared" si="691"/>
        <v>0.17172373221543422</v>
      </c>
      <c r="AO1475" s="102">
        <f t="shared" si="692"/>
        <v>1568.854058849623</v>
      </c>
      <c r="AP1475" s="103">
        <f t="shared" si="674"/>
        <v>1381.3638917640101</v>
      </c>
      <c r="AQ1475" s="103">
        <f t="shared" si="675"/>
        <v>527.74390063581257</v>
      </c>
      <c r="AR1475" s="103">
        <f t="shared" si="676"/>
        <v>2050.9146828330622</v>
      </c>
      <c r="AS1475" s="92">
        <f t="shared" si="677"/>
        <v>1307.3281088274434</v>
      </c>
      <c r="AT1475" s="102">
        <f t="shared" si="693"/>
        <v>1573.8113857693872</v>
      </c>
      <c r="AU1475" s="103">
        <f t="shared" si="678"/>
        <v>1385.7287798605187</v>
      </c>
      <c r="AV1475" s="103">
        <f t="shared" si="679"/>
        <v>529.41148662356318</v>
      </c>
      <c r="AW1475" s="103">
        <f t="shared" si="680"/>
        <v>2057.3952439215827</v>
      </c>
      <c r="AX1475" s="92">
        <f t="shared" si="681"/>
        <v>1311.4590557375766</v>
      </c>
    </row>
    <row r="1476" spans="1:50" x14ac:dyDescent="0.2">
      <c r="A1476" s="85" t="str">
        <f t="shared" si="682"/>
        <v>2012_3</v>
      </c>
      <c r="B1476" s="59">
        <v>2012</v>
      </c>
      <c r="C1476" s="59">
        <v>3</v>
      </c>
      <c r="D1476" s="83" t="str">
        <f t="shared" si="683"/>
        <v>LMA_Commercial</v>
      </c>
      <c r="E1476" s="70" t="s">
        <v>21</v>
      </c>
      <c r="F1476" s="71" t="s">
        <v>41</v>
      </c>
      <c r="G1476" s="88">
        <f t="shared" si="684"/>
        <v>1553.25</v>
      </c>
      <c r="H1476" s="72">
        <v>6213</v>
      </c>
      <c r="I1476" s="88">
        <f t="shared" si="685"/>
        <v>638385750</v>
      </c>
      <c r="J1476" s="92">
        <f t="shared" si="686"/>
        <v>2553543000</v>
      </c>
      <c r="K1476" s="67">
        <v>203</v>
      </c>
      <c r="L1476" s="68">
        <v>637</v>
      </c>
      <c r="M1476" s="68">
        <v>802</v>
      </c>
      <c r="N1476" s="68">
        <v>1181</v>
      </c>
      <c r="O1476" s="69">
        <v>144</v>
      </c>
      <c r="P1476" s="67">
        <v>3638796</v>
      </c>
      <c r="Q1476" s="68">
        <v>1502354</v>
      </c>
      <c r="R1476" s="68">
        <v>677994</v>
      </c>
      <c r="S1476" s="68">
        <v>3670322</v>
      </c>
      <c r="T1476" s="69">
        <v>844359</v>
      </c>
      <c r="U1476" s="102">
        <f t="shared" si="665"/>
        <v>17925.103448275862</v>
      </c>
      <c r="V1476" s="103">
        <f t="shared" si="666"/>
        <v>2358.4835164835163</v>
      </c>
      <c r="W1476" s="103">
        <f t="shared" si="667"/>
        <v>845.37905236907727</v>
      </c>
      <c r="X1476" s="103">
        <f t="shared" si="668"/>
        <v>3107.808636748518</v>
      </c>
      <c r="Y1476" s="92">
        <f t="shared" si="669"/>
        <v>5863.604166666667</v>
      </c>
      <c r="Z1476" s="102">
        <f>Coverages!$C$10*G1476</f>
        <v>349481250</v>
      </c>
      <c r="AA1476" s="103">
        <f>Coverages!$C$12*G1476</f>
        <v>46597500</v>
      </c>
      <c r="AB1476" s="103">
        <f>Coverages!$C$14*G1476</f>
        <v>232987500</v>
      </c>
      <c r="AC1476" s="103">
        <f>Coverages!$C$16*G1476</f>
        <v>4659750</v>
      </c>
      <c r="AD1476" s="92">
        <f>Coverages!$C$18*G1476</f>
        <v>4659750</v>
      </c>
      <c r="AE1476" s="106">
        <f t="shared" si="687"/>
        <v>0.13069370674392403</v>
      </c>
      <c r="AF1476" s="107">
        <f t="shared" si="670"/>
        <v>0.4101078384033478</v>
      </c>
      <c r="AG1476" s="107">
        <f t="shared" si="671"/>
        <v>0.51633671334299047</v>
      </c>
      <c r="AH1476" s="107">
        <f t="shared" si="672"/>
        <v>0.76034122002253335</v>
      </c>
      <c r="AI1476" s="108">
        <f t="shared" si="673"/>
        <v>9.2708836310960885E-2</v>
      </c>
      <c r="AJ1476" s="106">
        <f t="shared" si="694"/>
        <v>0.1506210310854097</v>
      </c>
      <c r="AK1476" s="107">
        <f t="shared" si="688"/>
        <v>0.43918624384134825</v>
      </c>
      <c r="AL1476" s="107">
        <f t="shared" si="689"/>
        <v>0.545880986107804</v>
      </c>
      <c r="AM1476" s="107">
        <f t="shared" si="690"/>
        <v>0.78557813006212884</v>
      </c>
      <c r="AN1476" s="108">
        <f t="shared" si="691"/>
        <v>0.10985508606409611</v>
      </c>
      <c r="AO1476" s="102">
        <f t="shared" si="692"/>
        <v>2342.6982134234668</v>
      </c>
      <c r="AP1476" s="103">
        <f t="shared" si="674"/>
        <v>967.23257685498152</v>
      </c>
      <c r="AQ1476" s="103">
        <f t="shared" si="675"/>
        <v>436.50024142926122</v>
      </c>
      <c r="AR1476" s="103">
        <f t="shared" si="676"/>
        <v>2362.9950104619347</v>
      </c>
      <c r="AS1476" s="92">
        <f t="shared" si="677"/>
        <v>543.60791887976825</v>
      </c>
      <c r="AT1476" s="102">
        <f t="shared" si="693"/>
        <v>2350.1007636178447</v>
      </c>
      <c r="AU1476" s="103">
        <f t="shared" si="678"/>
        <v>970.28887649220337</v>
      </c>
      <c r="AV1476" s="103">
        <f t="shared" si="679"/>
        <v>437.87951210464036</v>
      </c>
      <c r="AW1476" s="103">
        <f t="shared" si="680"/>
        <v>2370.4616952759579</v>
      </c>
      <c r="AX1476" s="92">
        <f t="shared" si="681"/>
        <v>545.32563261793177</v>
      </c>
    </row>
    <row r="1477" spans="1:50" x14ac:dyDescent="0.2">
      <c r="A1477" s="85" t="str">
        <f t="shared" si="682"/>
        <v>2012_3</v>
      </c>
      <c r="B1477" s="59">
        <v>2012</v>
      </c>
      <c r="C1477" s="59">
        <v>3</v>
      </c>
      <c r="D1477" s="83" t="str">
        <f t="shared" si="683"/>
        <v>SYL_Commercial</v>
      </c>
      <c r="E1477" s="70" t="s">
        <v>22</v>
      </c>
      <c r="F1477" s="71" t="s">
        <v>41</v>
      </c>
      <c r="G1477" s="88">
        <f t="shared" si="684"/>
        <v>205.5</v>
      </c>
      <c r="H1477" s="72">
        <v>822</v>
      </c>
      <c r="I1477" s="88">
        <f t="shared" si="685"/>
        <v>84460500</v>
      </c>
      <c r="J1477" s="92">
        <f t="shared" si="686"/>
        <v>337842000</v>
      </c>
      <c r="K1477" s="67">
        <v>30</v>
      </c>
      <c r="L1477" s="68">
        <v>88</v>
      </c>
      <c r="M1477" s="68">
        <v>120</v>
      </c>
      <c r="N1477" s="68">
        <v>114</v>
      </c>
      <c r="O1477" s="69">
        <v>44</v>
      </c>
      <c r="P1477" s="67">
        <v>390201</v>
      </c>
      <c r="Q1477" s="68">
        <v>237431</v>
      </c>
      <c r="R1477" s="68">
        <v>99956</v>
      </c>
      <c r="S1477" s="68">
        <v>333264</v>
      </c>
      <c r="T1477" s="69">
        <v>182710</v>
      </c>
      <c r="U1477" s="102">
        <f t="shared" si="665"/>
        <v>13006.7</v>
      </c>
      <c r="V1477" s="103">
        <f t="shared" si="666"/>
        <v>2698.0795454545455</v>
      </c>
      <c r="W1477" s="103">
        <f t="shared" si="667"/>
        <v>832.9666666666667</v>
      </c>
      <c r="X1477" s="103">
        <f t="shared" si="668"/>
        <v>2923.3684210526317</v>
      </c>
      <c r="Y1477" s="92">
        <f t="shared" si="669"/>
        <v>4152.5</v>
      </c>
      <c r="Z1477" s="102">
        <f>Coverages!$C$10*G1477</f>
        <v>46237500</v>
      </c>
      <c r="AA1477" s="103">
        <f>Coverages!$C$12*G1477</f>
        <v>6165000</v>
      </c>
      <c r="AB1477" s="103">
        <f>Coverages!$C$14*G1477</f>
        <v>30825000</v>
      </c>
      <c r="AC1477" s="103">
        <f>Coverages!$C$16*G1477</f>
        <v>616500</v>
      </c>
      <c r="AD1477" s="92">
        <f>Coverages!$C$18*G1477</f>
        <v>616500</v>
      </c>
      <c r="AE1477" s="106">
        <f t="shared" si="687"/>
        <v>0.145985401459854</v>
      </c>
      <c r="AF1477" s="107">
        <f t="shared" si="670"/>
        <v>0.42822384428223842</v>
      </c>
      <c r="AG1477" s="107">
        <f t="shared" si="671"/>
        <v>0.58394160583941601</v>
      </c>
      <c r="AH1477" s="107">
        <f t="shared" si="672"/>
        <v>0.55474452554744524</v>
      </c>
      <c r="AI1477" s="108">
        <f t="shared" si="673"/>
        <v>0.21411192214111921</v>
      </c>
      <c r="AJ1477" s="106">
        <f t="shared" si="694"/>
        <v>0.20337555272971031</v>
      </c>
      <c r="AK1477" s="107">
        <f t="shared" si="688"/>
        <v>0.50865021124230836</v>
      </c>
      <c r="AL1477" s="107">
        <f t="shared" si="689"/>
        <v>0.66405624152191645</v>
      </c>
      <c r="AM1477" s="107">
        <f t="shared" si="690"/>
        <v>0.63552402437841171</v>
      </c>
      <c r="AN1477" s="108">
        <f t="shared" si="691"/>
        <v>0.28078504285790118</v>
      </c>
      <c r="AO1477" s="102">
        <f t="shared" si="692"/>
        <v>1898.7883211678832</v>
      </c>
      <c r="AP1477" s="103">
        <f t="shared" si="674"/>
        <v>1155.3819951338201</v>
      </c>
      <c r="AQ1477" s="103">
        <f t="shared" si="675"/>
        <v>486.40389294403894</v>
      </c>
      <c r="AR1477" s="103">
        <f t="shared" si="676"/>
        <v>1621.7226277372263</v>
      </c>
      <c r="AS1477" s="92">
        <f t="shared" si="677"/>
        <v>889.09975669099754</v>
      </c>
      <c r="AT1477" s="102">
        <f t="shared" si="693"/>
        <v>1904.7881873800161</v>
      </c>
      <c r="AU1477" s="103">
        <f t="shared" si="678"/>
        <v>1159.032816722214</v>
      </c>
      <c r="AV1477" s="103">
        <f t="shared" si="679"/>
        <v>487.94085114532481</v>
      </c>
      <c r="AW1477" s="103">
        <f t="shared" si="680"/>
        <v>1626.8470108457275</v>
      </c>
      <c r="AX1477" s="92">
        <f t="shared" si="681"/>
        <v>891.90916916205424</v>
      </c>
    </row>
    <row r="1478" spans="1:50" x14ac:dyDescent="0.2">
      <c r="A1478" s="85" t="str">
        <f t="shared" si="682"/>
        <v>2012_3</v>
      </c>
      <c r="B1478" s="59">
        <v>2012</v>
      </c>
      <c r="C1478" s="59">
        <v>3</v>
      </c>
      <c r="D1478" s="83" t="str">
        <f t="shared" si="683"/>
        <v>MYL_Commercial</v>
      </c>
      <c r="E1478" s="70" t="s">
        <v>23</v>
      </c>
      <c r="F1478" s="71" t="s">
        <v>41</v>
      </c>
      <c r="G1478" s="88">
        <f t="shared" si="684"/>
        <v>144</v>
      </c>
      <c r="H1478" s="72">
        <v>576</v>
      </c>
      <c r="I1478" s="88">
        <f t="shared" si="685"/>
        <v>59184000</v>
      </c>
      <c r="J1478" s="92">
        <f t="shared" si="686"/>
        <v>236736000</v>
      </c>
      <c r="K1478" s="67">
        <v>22</v>
      </c>
      <c r="L1478" s="68">
        <v>70</v>
      </c>
      <c r="M1478" s="68">
        <v>141</v>
      </c>
      <c r="N1478" s="68">
        <v>99</v>
      </c>
      <c r="O1478" s="69">
        <v>20</v>
      </c>
      <c r="P1478" s="67">
        <v>304776</v>
      </c>
      <c r="Q1478" s="68">
        <v>208896</v>
      </c>
      <c r="R1478" s="68">
        <v>89886</v>
      </c>
      <c r="S1478" s="68">
        <v>299052</v>
      </c>
      <c r="T1478" s="69">
        <v>98125</v>
      </c>
      <c r="U1478" s="102">
        <f t="shared" si="665"/>
        <v>13853.454545454546</v>
      </c>
      <c r="V1478" s="103">
        <f t="shared" si="666"/>
        <v>2984.2285714285713</v>
      </c>
      <c r="W1478" s="103">
        <f t="shared" si="667"/>
        <v>637.48936170212767</v>
      </c>
      <c r="X1478" s="103">
        <f t="shared" si="668"/>
        <v>3020.7272727272725</v>
      </c>
      <c r="Y1478" s="92">
        <f t="shared" si="669"/>
        <v>4906.25</v>
      </c>
      <c r="Z1478" s="102">
        <f>Coverages!$C$10*G1478</f>
        <v>32400000</v>
      </c>
      <c r="AA1478" s="103">
        <f>Coverages!$C$12*G1478</f>
        <v>4320000</v>
      </c>
      <c r="AB1478" s="103">
        <f>Coverages!$C$14*G1478</f>
        <v>21600000</v>
      </c>
      <c r="AC1478" s="103">
        <f>Coverages!$C$16*G1478</f>
        <v>432000</v>
      </c>
      <c r="AD1478" s="92">
        <f>Coverages!$C$18*G1478</f>
        <v>432000</v>
      </c>
      <c r="AE1478" s="106">
        <f t="shared" si="687"/>
        <v>0.15277777777777779</v>
      </c>
      <c r="AF1478" s="107">
        <f t="shared" si="670"/>
        <v>0.4861111111111111</v>
      </c>
      <c r="AG1478" s="107">
        <f t="shared" si="671"/>
        <v>0.97916666666666663</v>
      </c>
      <c r="AH1478" s="107">
        <f t="shared" si="672"/>
        <v>0.6875</v>
      </c>
      <c r="AI1478" s="108">
        <f t="shared" si="673"/>
        <v>0.1388888888888889</v>
      </c>
      <c r="AJ1478" s="106">
        <f t="shared" si="694"/>
        <v>0.22263373348028587</v>
      </c>
      <c r="AK1478" s="107">
        <f t="shared" si="688"/>
        <v>0.58315698222682999</v>
      </c>
      <c r="AL1478" s="107">
        <f t="shared" si="689"/>
        <v>1.006898741699539</v>
      </c>
      <c r="AM1478" s="107">
        <f t="shared" si="690"/>
        <v>0.77749865872360879</v>
      </c>
      <c r="AN1478" s="108">
        <f t="shared" si="691"/>
        <v>0.2060376529243374</v>
      </c>
      <c r="AO1478" s="102">
        <f t="shared" si="692"/>
        <v>2116.5</v>
      </c>
      <c r="AP1478" s="103">
        <f t="shared" si="674"/>
        <v>1450.6666666666667</v>
      </c>
      <c r="AQ1478" s="103">
        <f t="shared" si="675"/>
        <v>624.20833333333337</v>
      </c>
      <c r="AR1478" s="103">
        <f t="shared" si="676"/>
        <v>2076.75</v>
      </c>
      <c r="AS1478" s="92">
        <f t="shared" si="677"/>
        <v>681.42361111111109</v>
      </c>
      <c r="AT1478" s="102">
        <f t="shared" si="693"/>
        <v>2123.1878001599298</v>
      </c>
      <c r="AU1478" s="103">
        <f t="shared" si="678"/>
        <v>1455.2505404041287</v>
      </c>
      <c r="AV1478" s="103">
        <f t="shared" si="679"/>
        <v>626.18073143940285</v>
      </c>
      <c r="AW1478" s="103">
        <f t="shared" si="680"/>
        <v>2083.3121965424684</v>
      </c>
      <c r="AX1478" s="92">
        <f t="shared" si="681"/>
        <v>683.57680030807251</v>
      </c>
    </row>
    <row r="1479" spans="1:50" x14ac:dyDescent="0.2">
      <c r="A1479" s="85" t="str">
        <f t="shared" si="682"/>
        <v>2012_3</v>
      </c>
      <c r="B1479" s="59">
        <v>2012</v>
      </c>
      <c r="C1479" s="59">
        <v>3</v>
      </c>
      <c r="D1479" s="83" t="str">
        <f t="shared" si="683"/>
        <v>MYH_Commercial</v>
      </c>
      <c r="E1479" s="70" t="s">
        <v>24</v>
      </c>
      <c r="F1479" s="71" t="s">
        <v>41</v>
      </c>
      <c r="G1479" s="88">
        <f t="shared" si="684"/>
        <v>394.5</v>
      </c>
      <c r="H1479" s="72">
        <v>1578</v>
      </c>
      <c r="I1479" s="88">
        <f t="shared" si="685"/>
        <v>162139500</v>
      </c>
      <c r="J1479" s="92">
        <f t="shared" si="686"/>
        <v>648558000</v>
      </c>
      <c r="K1479" s="67">
        <v>53</v>
      </c>
      <c r="L1479" s="68">
        <v>193</v>
      </c>
      <c r="M1479" s="68">
        <v>341</v>
      </c>
      <c r="N1479" s="68">
        <v>369</v>
      </c>
      <c r="O1479" s="69">
        <v>39</v>
      </c>
      <c r="P1479" s="67">
        <v>1125019</v>
      </c>
      <c r="Q1479" s="68">
        <v>811588</v>
      </c>
      <c r="R1479" s="68">
        <v>371894</v>
      </c>
      <c r="S1479" s="68">
        <v>1090562</v>
      </c>
      <c r="T1479" s="69">
        <v>240721</v>
      </c>
      <c r="U1479" s="102">
        <f t="shared" si="665"/>
        <v>21226.773584905659</v>
      </c>
      <c r="V1479" s="103">
        <f t="shared" si="666"/>
        <v>4205.1191709844561</v>
      </c>
      <c r="W1479" s="103">
        <f t="shared" si="667"/>
        <v>1090.5982404692081</v>
      </c>
      <c r="X1479" s="103">
        <f t="shared" si="668"/>
        <v>2955.4525745257451</v>
      </c>
      <c r="Y1479" s="92">
        <f t="shared" si="669"/>
        <v>6172.333333333333</v>
      </c>
      <c r="Z1479" s="102">
        <f>Coverages!$C$10*G1479</f>
        <v>88762500</v>
      </c>
      <c r="AA1479" s="103">
        <f>Coverages!$C$12*G1479</f>
        <v>11835000</v>
      </c>
      <c r="AB1479" s="103">
        <f>Coverages!$C$14*G1479</f>
        <v>59175000</v>
      </c>
      <c r="AC1479" s="103">
        <f>Coverages!$C$16*G1479</f>
        <v>1183500</v>
      </c>
      <c r="AD1479" s="92">
        <f>Coverages!$C$18*G1479</f>
        <v>1183500</v>
      </c>
      <c r="AE1479" s="106">
        <f t="shared" si="687"/>
        <v>0.13434727503168567</v>
      </c>
      <c r="AF1479" s="107">
        <f t="shared" si="670"/>
        <v>0.48922686945500632</v>
      </c>
      <c r="AG1479" s="107">
        <f t="shared" si="671"/>
        <v>0.86438529784537388</v>
      </c>
      <c r="AH1479" s="107">
        <f t="shared" si="672"/>
        <v>0.93536121673003803</v>
      </c>
      <c r="AI1479" s="108">
        <f t="shared" si="673"/>
        <v>9.8859315589353611E-2</v>
      </c>
      <c r="AJ1479" s="106">
        <f t="shared" si="694"/>
        <v>0.17435268252910158</v>
      </c>
      <c r="AK1479" s="107">
        <f t="shared" si="688"/>
        <v>0.54786789939931757</v>
      </c>
      <c r="AL1479" s="107">
        <f t="shared" si="689"/>
        <v>0.90454953199038435</v>
      </c>
      <c r="AM1479" s="107">
        <f t="shared" si="690"/>
        <v>0.96420609317345052</v>
      </c>
      <c r="AN1479" s="108">
        <f t="shared" si="691"/>
        <v>0.13387297603596277</v>
      </c>
      <c r="AO1479" s="102">
        <f t="shared" si="692"/>
        <v>2851.7591888466413</v>
      </c>
      <c r="AP1479" s="103">
        <f t="shared" si="674"/>
        <v>2057.257287705957</v>
      </c>
      <c r="AQ1479" s="103">
        <f t="shared" si="675"/>
        <v>942.69708491761719</v>
      </c>
      <c r="AR1479" s="103">
        <f t="shared" si="676"/>
        <v>2764.4157160963246</v>
      </c>
      <c r="AS1479" s="92">
        <f t="shared" si="677"/>
        <v>610.192648922687</v>
      </c>
      <c r="AT1479" s="102">
        <f t="shared" si="693"/>
        <v>2860.7702899849592</v>
      </c>
      <c r="AU1479" s="103">
        <f t="shared" si="678"/>
        <v>2063.7578904074626</v>
      </c>
      <c r="AV1479" s="103">
        <f t="shared" si="679"/>
        <v>945.67585633990745</v>
      </c>
      <c r="AW1479" s="103">
        <f t="shared" si="680"/>
        <v>2773.1508258852314</v>
      </c>
      <c r="AX1479" s="92">
        <f t="shared" si="681"/>
        <v>612.12075971647539</v>
      </c>
    </row>
    <row r="1480" spans="1:50" x14ac:dyDescent="0.2">
      <c r="A1480" s="85" t="str">
        <f t="shared" si="682"/>
        <v>2012_3</v>
      </c>
      <c r="B1480" s="59">
        <v>2012</v>
      </c>
      <c r="C1480" s="59">
        <v>3</v>
      </c>
      <c r="D1480" s="83" t="str">
        <f t="shared" si="683"/>
        <v>LML_Commercial</v>
      </c>
      <c r="E1480" s="70" t="s">
        <v>25</v>
      </c>
      <c r="F1480" s="71" t="s">
        <v>41</v>
      </c>
      <c r="G1480" s="88">
        <f t="shared" si="684"/>
        <v>1579.25</v>
      </c>
      <c r="H1480" s="72">
        <v>6317</v>
      </c>
      <c r="I1480" s="88">
        <f t="shared" si="685"/>
        <v>649071750</v>
      </c>
      <c r="J1480" s="92">
        <f t="shared" si="686"/>
        <v>2596287000</v>
      </c>
      <c r="K1480" s="67">
        <v>51</v>
      </c>
      <c r="L1480" s="68">
        <v>591</v>
      </c>
      <c r="M1480" s="68">
        <v>2757</v>
      </c>
      <c r="N1480" s="68">
        <v>837</v>
      </c>
      <c r="O1480" s="69">
        <v>231</v>
      </c>
      <c r="P1480" s="67">
        <v>876414</v>
      </c>
      <c r="Q1480" s="68">
        <v>1090016</v>
      </c>
      <c r="R1480" s="68">
        <v>3633600</v>
      </c>
      <c r="S1480" s="68">
        <v>1563114</v>
      </c>
      <c r="T1480" s="69">
        <v>1224693</v>
      </c>
      <c r="U1480" s="102">
        <f t="shared" si="665"/>
        <v>17184.588235294119</v>
      </c>
      <c r="V1480" s="103">
        <f t="shared" si="666"/>
        <v>1844.3587140439931</v>
      </c>
      <c r="W1480" s="103">
        <f t="shared" si="667"/>
        <v>1317.9542981501631</v>
      </c>
      <c r="X1480" s="103">
        <f t="shared" si="668"/>
        <v>1867.5197132616488</v>
      </c>
      <c r="Y1480" s="92">
        <f t="shared" si="669"/>
        <v>5301.7012987012986</v>
      </c>
      <c r="Z1480" s="102">
        <f>Coverages!$C$10*G1480</f>
        <v>355331250</v>
      </c>
      <c r="AA1480" s="103">
        <f>Coverages!$C$12*G1480</f>
        <v>47377500</v>
      </c>
      <c r="AB1480" s="103">
        <f>Coverages!$C$14*G1480</f>
        <v>236887500</v>
      </c>
      <c r="AC1480" s="103">
        <f>Coverages!$C$16*G1480</f>
        <v>4737750</v>
      </c>
      <c r="AD1480" s="92">
        <f>Coverages!$C$18*G1480</f>
        <v>4737750</v>
      </c>
      <c r="AE1480" s="106">
        <f t="shared" si="687"/>
        <v>3.2293810353015671E-2</v>
      </c>
      <c r="AF1480" s="107">
        <f t="shared" si="670"/>
        <v>0.37422827291435806</v>
      </c>
      <c r="AG1480" s="107">
        <f t="shared" si="671"/>
        <v>1.7457653949659648</v>
      </c>
      <c r="AH1480" s="107">
        <f t="shared" si="672"/>
        <v>0.52999841697008077</v>
      </c>
      <c r="AI1480" s="108">
        <f t="shared" si="673"/>
        <v>0.14627196454012981</v>
      </c>
      <c r="AJ1480" s="106">
        <f t="shared" si="694"/>
        <v>4.2658633183722997E-2</v>
      </c>
      <c r="AK1480" s="107">
        <f t="shared" si="688"/>
        <v>0.40260137003380131</v>
      </c>
      <c r="AL1480" s="107">
        <f t="shared" si="689"/>
        <v>1.8126651507184794</v>
      </c>
      <c r="AM1480" s="107">
        <f t="shared" si="690"/>
        <v>0.55926132112139026</v>
      </c>
      <c r="AN1480" s="108">
        <f t="shared" si="691"/>
        <v>0.16699106027420499</v>
      </c>
      <c r="AO1480" s="102">
        <f t="shared" si="692"/>
        <v>554.95583346525245</v>
      </c>
      <c r="AP1480" s="103">
        <f t="shared" si="674"/>
        <v>690.21117619123004</v>
      </c>
      <c r="AQ1480" s="103">
        <f t="shared" si="675"/>
        <v>2300.8390058572109</v>
      </c>
      <c r="AR1480" s="103">
        <f t="shared" si="676"/>
        <v>989.78249168909292</v>
      </c>
      <c r="AS1480" s="92">
        <f t="shared" si="677"/>
        <v>775.4902643659965</v>
      </c>
      <c r="AT1480" s="102">
        <f t="shared" si="693"/>
        <v>556.70940479140552</v>
      </c>
      <c r="AU1480" s="103">
        <f t="shared" si="678"/>
        <v>692.39213268285164</v>
      </c>
      <c r="AV1480" s="103">
        <f t="shared" si="679"/>
        <v>2308.1092876768871</v>
      </c>
      <c r="AW1480" s="103">
        <f t="shared" si="680"/>
        <v>992.91004543641816</v>
      </c>
      <c r="AX1480" s="92">
        <f t="shared" si="681"/>
        <v>777.94068908324232</v>
      </c>
    </row>
    <row r="1481" spans="1:50" x14ac:dyDescent="0.2">
      <c r="A1481" s="85" t="str">
        <f t="shared" si="682"/>
        <v>2012_3</v>
      </c>
      <c r="B1481" s="59">
        <v>2012</v>
      </c>
      <c r="C1481" s="59">
        <v>3</v>
      </c>
      <c r="D1481" s="83" t="str">
        <f t="shared" si="683"/>
        <v>MSA_Commercial</v>
      </c>
      <c r="E1481" s="70" t="s">
        <v>26</v>
      </c>
      <c r="F1481" s="71" t="s">
        <v>41</v>
      </c>
      <c r="G1481" s="88">
        <f t="shared" si="684"/>
        <v>1166.25</v>
      </c>
      <c r="H1481" s="72">
        <v>4665</v>
      </c>
      <c r="I1481" s="88">
        <f t="shared" si="685"/>
        <v>479328750</v>
      </c>
      <c r="J1481" s="92">
        <f t="shared" si="686"/>
        <v>1917315000</v>
      </c>
      <c r="K1481" s="67">
        <v>75</v>
      </c>
      <c r="L1481" s="68">
        <v>591</v>
      </c>
      <c r="M1481" s="68">
        <v>734</v>
      </c>
      <c r="N1481" s="68">
        <v>996</v>
      </c>
      <c r="O1481" s="69">
        <v>197</v>
      </c>
      <c r="P1481" s="67">
        <v>1551708</v>
      </c>
      <c r="Q1481" s="68">
        <v>1791979</v>
      </c>
      <c r="R1481" s="68">
        <v>871840</v>
      </c>
      <c r="S1481" s="68">
        <v>2937485</v>
      </c>
      <c r="T1481" s="69">
        <v>835833</v>
      </c>
      <c r="U1481" s="102">
        <f t="shared" si="665"/>
        <v>20689.439999999999</v>
      </c>
      <c r="V1481" s="103">
        <f t="shared" si="666"/>
        <v>3032.1133671742809</v>
      </c>
      <c r="W1481" s="103">
        <f t="shared" si="667"/>
        <v>1187.7929155313352</v>
      </c>
      <c r="X1481" s="103">
        <f t="shared" si="668"/>
        <v>2949.2821285140562</v>
      </c>
      <c r="Y1481" s="92">
        <f t="shared" si="669"/>
        <v>4242.8071065989843</v>
      </c>
      <c r="Z1481" s="102">
        <f>Coverages!$C$10*G1481</f>
        <v>262406250</v>
      </c>
      <c r="AA1481" s="103">
        <f>Coverages!$C$12*G1481</f>
        <v>34987500</v>
      </c>
      <c r="AB1481" s="103">
        <f>Coverages!$C$14*G1481</f>
        <v>174937500</v>
      </c>
      <c r="AC1481" s="103">
        <f>Coverages!$C$16*G1481</f>
        <v>3498750</v>
      </c>
      <c r="AD1481" s="92">
        <f>Coverages!$C$18*G1481</f>
        <v>3498750</v>
      </c>
      <c r="AE1481" s="106">
        <f t="shared" si="687"/>
        <v>6.4308681672025719E-2</v>
      </c>
      <c r="AF1481" s="107">
        <f t="shared" si="670"/>
        <v>0.50675241157556272</v>
      </c>
      <c r="AG1481" s="107">
        <f t="shared" si="671"/>
        <v>0.62936763129689177</v>
      </c>
      <c r="AH1481" s="107">
        <f t="shared" si="672"/>
        <v>0.8540192926045016</v>
      </c>
      <c r="AI1481" s="108">
        <f t="shared" si="673"/>
        <v>0.16891747052518757</v>
      </c>
      <c r="AJ1481" s="106">
        <f t="shared" si="694"/>
        <v>8.1045048876947579E-2</v>
      </c>
      <c r="AK1481" s="107">
        <f t="shared" si="688"/>
        <v>0.54086310043559371</v>
      </c>
      <c r="AL1481" s="107">
        <f t="shared" si="689"/>
        <v>0.66231979730199242</v>
      </c>
      <c r="AM1481" s="107">
        <f t="shared" si="690"/>
        <v>0.87810956248622907</v>
      </c>
      <c r="AN1481" s="108">
        <f t="shared" si="691"/>
        <v>0.19448091986143989</v>
      </c>
      <c r="AO1481" s="102">
        <f t="shared" si="692"/>
        <v>1330.5106109324759</v>
      </c>
      <c r="AP1481" s="103">
        <f t="shared" si="674"/>
        <v>1536.5307609860665</v>
      </c>
      <c r="AQ1481" s="103">
        <f t="shared" si="675"/>
        <v>747.55841371918541</v>
      </c>
      <c r="AR1481" s="103">
        <f t="shared" si="676"/>
        <v>2518.743837084673</v>
      </c>
      <c r="AS1481" s="92">
        <f t="shared" si="677"/>
        <v>716.68424437299041</v>
      </c>
      <c r="AT1481" s="102">
        <f t="shared" si="693"/>
        <v>1334.7148108269159</v>
      </c>
      <c r="AU1481" s="103">
        <f t="shared" si="678"/>
        <v>1541.3859514746371</v>
      </c>
      <c r="AV1481" s="103">
        <f t="shared" si="679"/>
        <v>749.92057827332098</v>
      </c>
      <c r="AW1481" s="103">
        <f t="shared" si="680"/>
        <v>2526.7026631827011</v>
      </c>
      <c r="AX1481" s="92">
        <f t="shared" si="681"/>
        <v>718.948851509365</v>
      </c>
    </row>
    <row r="1482" spans="1:50" x14ac:dyDescent="0.2">
      <c r="A1482" s="85" t="str">
        <f t="shared" si="682"/>
        <v>2012_3</v>
      </c>
      <c r="B1482" s="59">
        <v>2012</v>
      </c>
      <c r="C1482" s="59">
        <v>3</v>
      </c>
      <c r="D1482" s="83" t="str">
        <f t="shared" si="683"/>
        <v>LYA_Commercial</v>
      </c>
      <c r="E1482" s="70" t="s">
        <v>27</v>
      </c>
      <c r="F1482" s="71" t="s">
        <v>41</v>
      </c>
      <c r="G1482" s="88">
        <f t="shared" si="684"/>
        <v>337.25</v>
      </c>
      <c r="H1482" s="72">
        <v>1349</v>
      </c>
      <c r="I1482" s="88">
        <f t="shared" si="685"/>
        <v>138609750</v>
      </c>
      <c r="J1482" s="92">
        <f t="shared" si="686"/>
        <v>554439000</v>
      </c>
      <c r="K1482" s="67">
        <v>44</v>
      </c>
      <c r="L1482" s="68">
        <v>167</v>
      </c>
      <c r="M1482" s="68">
        <v>231</v>
      </c>
      <c r="N1482" s="68">
        <v>233</v>
      </c>
      <c r="O1482" s="69">
        <v>60</v>
      </c>
      <c r="P1482" s="67">
        <v>809349</v>
      </c>
      <c r="Q1482" s="68">
        <v>473103</v>
      </c>
      <c r="R1482" s="68">
        <v>210785</v>
      </c>
      <c r="S1482" s="68">
        <v>750277</v>
      </c>
      <c r="T1482" s="69">
        <v>492804</v>
      </c>
      <c r="U1482" s="102">
        <f t="shared" si="665"/>
        <v>18394.295454545456</v>
      </c>
      <c r="V1482" s="103">
        <f t="shared" si="666"/>
        <v>2832.9520958083831</v>
      </c>
      <c r="W1482" s="103">
        <f t="shared" si="667"/>
        <v>912.48917748917745</v>
      </c>
      <c r="X1482" s="103">
        <f t="shared" si="668"/>
        <v>3220.0729613733906</v>
      </c>
      <c r="Y1482" s="92">
        <f t="shared" si="669"/>
        <v>8213.4</v>
      </c>
      <c r="Z1482" s="102">
        <f>Coverages!$C$10*G1482</f>
        <v>75881250</v>
      </c>
      <c r="AA1482" s="103">
        <f>Coverages!$C$12*G1482</f>
        <v>10117500</v>
      </c>
      <c r="AB1482" s="103">
        <f>Coverages!$C$14*G1482</f>
        <v>50587500</v>
      </c>
      <c r="AC1482" s="103">
        <f>Coverages!$C$16*G1482</f>
        <v>1011750</v>
      </c>
      <c r="AD1482" s="92">
        <f>Coverages!$C$18*G1482</f>
        <v>1011750</v>
      </c>
      <c r="AE1482" s="106">
        <f t="shared" si="687"/>
        <v>0.13046701260192736</v>
      </c>
      <c r="AF1482" s="107">
        <f t="shared" si="670"/>
        <v>0.49518161601186061</v>
      </c>
      <c r="AG1482" s="107">
        <f t="shared" si="671"/>
        <v>0.68495181616011858</v>
      </c>
      <c r="AH1482" s="107">
        <f t="shared" si="672"/>
        <v>0.6908821349147517</v>
      </c>
      <c r="AI1482" s="108">
        <f t="shared" si="673"/>
        <v>0.17790956263899185</v>
      </c>
      <c r="AJ1482" s="106">
        <f t="shared" si="694"/>
        <v>0.17320099159103816</v>
      </c>
      <c r="AK1482" s="107">
        <f t="shared" si="688"/>
        <v>0.5586167380011986</v>
      </c>
      <c r="AL1482" s="107">
        <f t="shared" si="689"/>
        <v>0.74389022985743081</v>
      </c>
      <c r="AM1482" s="107">
        <f t="shared" si="690"/>
        <v>0.74951538604273482</v>
      </c>
      <c r="AN1482" s="108">
        <f t="shared" si="691"/>
        <v>0.22643164002254554</v>
      </c>
      <c r="AO1482" s="102">
        <f t="shared" si="692"/>
        <v>2399.8487768717569</v>
      </c>
      <c r="AP1482" s="103">
        <f t="shared" si="674"/>
        <v>1402.8257968865826</v>
      </c>
      <c r="AQ1482" s="103">
        <f t="shared" si="675"/>
        <v>625.01111934766493</v>
      </c>
      <c r="AR1482" s="103">
        <f t="shared" si="676"/>
        <v>2224.6908821349148</v>
      </c>
      <c r="AS1482" s="92">
        <f t="shared" si="677"/>
        <v>1461.2424017790956</v>
      </c>
      <c r="AT1482" s="102">
        <f t="shared" si="693"/>
        <v>2407.4319136701365</v>
      </c>
      <c r="AU1482" s="103">
        <f t="shared" si="678"/>
        <v>1407.2585011572046</v>
      </c>
      <c r="AV1482" s="103">
        <f t="shared" si="679"/>
        <v>626.98605412863878</v>
      </c>
      <c r="AW1482" s="103">
        <f t="shared" si="680"/>
        <v>2231.7205481105048</v>
      </c>
      <c r="AX1482" s="92">
        <f t="shared" si="681"/>
        <v>1465.8596931413986</v>
      </c>
    </row>
    <row r="1483" spans="1:50" x14ac:dyDescent="0.2">
      <c r="A1483" s="85" t="str">
        <f t="shared" si="682"/>
        <v>2012_3</v>
      </c>
      <c r="B1483" s="59">
        <v>2012</v>
      </c>
      <c r="C1483" s="59">
        <v>3</v>
      </c>
      <c r="D1483" s="83" t="str">
        <f t="shared" si="683"/>
        <v>MMA_Commercial</v>
      </c>
      <c r="E1483" s="70" t="s">
        <v>28</v>
      </c>
      <c r="F1483" s="71" t="s">
        <v>41</v>
      </c>
      <c r="G1483" s="88">
        <f t="shared" si="684"/>
        <v>1668.75</v>
      </c>
      <c r="H1483" s="72">
        <v>6675</v>
      </c>
      <c r="I1483" s="88">
        <f t="shared" si="685"/>
        <v>685856250</v>
      </c>
      <c r="J1483" s="92">
        <f t="shared" si="686"/>
        <v>2743425000</v>
      </c>
      <c r="K1483" s="67">
        <v>212</v>
      </c>
      <c r="L1483" s="68">
        <v>824</v>
      </c>
      <c r="M1483" s="68">
        <v>1498</v>
      </c>
      <c r="N1483" s="68">
        <v>1227</v>
      </c>
      <c r="O1483" s="69">
        <v>275</v>
      </c>
      <c r="P1483" s="67">
        <v>2853812</v>
      </c>
      <c r="Q1483" s="68">
        <v>2531146</v>
      </c>
      <c r="R1483" s="68">
        <v>1632168</v>
      </c>
      <c r="S1483" s="68">
        <v>3928575</v>
      </c>
      <c r="T1483" s="69">
        <v>3279647</v>
      </c>
      <c r="U1483" s="102">
        <f t="shared" ref="U1483:U1546" si="695">P1483/K1483</f>
        <v>13461.377358490567</v>
      </c>
      <c r="V1483" s="103">
        <f t="shared" ref="V1483:V1546" si="696">Q1483/L1483</f>
        <v>3071.779126213592</v>
      </c>
      <c r="W1483" s="103">
        <f t="shared" ref="W1483:W1546" si="697">R1483/M1483</f>
        <v>1089.5647530040053</v>
      </c>
      <c r="X1483" s="103">
        <f t="shared" ref="X1483:X1546" si="698">S1483/N1483</f>
        <v>3201.7726161369192</v>
      </c>
      <c r="Y1483" s="92">
        <f t="shared" ref="Y1483:Y1546" si="699">T1483/O1483</f>
        <v>11925.98909090909</v>
      </c>
      <c r="Z1483" s="102">
        <f>Coverages!$C$10*G1483</f>
        <v>375468750</v>
      </c>
      <c r="AA1483" s="103">
        <f>Coverages!$C$12*G1483</f>
        <v>50062500</v>
      </c>
      <c r="AB1483" s="103">
        <f>Coverages!$C$14*G1483</f>
        <v>250312500</v>
      </c>
      <c r="AC1483" s="103">
        <f>Coverages!$C$16*G1483</f>
        <v>5006250</v>
      </c>
      <c r="AD1483" s="92">
        <f>Coverages!$C$18*G1483</f>
        <v>5006250</v>
      </c>
      <c r="AE1483" s="106">
        <f t="shared" si="687"/>
        <v>0.12704119850187265</v>
      </c>
      <c r="AF1483" s="107">
        <f t="shared" ref="AF1483:AF1546" si="700">L1483/$G1483</f>
        <v>0.49378277153558053</v>
      </c>
      <c r="AG1483" s="107">
        <f t="shared" ref="AG1483:AG1546" si="701">M1483/$G1483</f>
        <v>0.89767790262172287</v>
      </c>
      <c r="AH1483" s="107">
        <f t="shared" ref="AH1483:AH1546" si="702">N1483/$G1483</f>
        <v>0.73528089887640447</v>
      </c>
      <c r="AI1483" s="108">
        <f t="shared" ref="AI1483:AI1546" si="703">O1483/$G1483</f>
        <v>0.16479400749063669</v>
      </c>
      <c r="AJ1483" s="106">
        <f t="shared" si="694"/>
        <v>0.14603576764402743</v>
      </c>
      <c r="AK1483" s="107">
        <f t="shared" si="688"/>
        <v>0.52229930358732291</v>
      </c>
      <c r="AL1483" s="107">
        <f t="shared" si="689"/>
        <v>0.91496433078863526</v>
      </c>
      <c r="AM1483" s="107">
        <f t="shared" si="690"/>
        <v>0.76044489232330925</v>
      </c>
      <c r="AN1483" s="108">
        <f t="shared" si="691"/>
        <v>0.18595459834500178</v>
      </c>
      <c r="AO1483" s="102">
        <f t="shared" si="692"/>
        <v>1710.1495131086142</v>
      </c>
      <c r="AP1483" s="103">
        <f t="shared" ref="AP1483:AP1546" si="704">Q1483/$G1483</f>
        <v>1516.7916104868914</v>
      </c>
      <c r="AQ1483" s="103">
        <f t="shared" ref="AQ1483:AQ1546" si="705">R1483/$G1483</f>
        <v>978.07820224719103</v>
      </c>
      <c r="AR1483" s="103">
        <f t="shared" ref="AR1483:AR1546" si="706">S1483/$G1483</f>
        <v>2354.2022471910113</v>
      </c>
      <c r="AS1483" s="92">
        <f t="shared" ref="AS1483:AS1546" si="707">T1483/$G1483</f>
        <v>1965.3315355805244</v>
      </c>
      <c r="AT1483" s="102">
        <f t="shared" si="693"/>
        <v>1715.5533109764485</v>
      </c>
      <c r="AU1483" s="103">
        <f t="shared" ref="AU1483:AU1546" si="708">AP1483*($AJ$2171/$AE$2171)</f>
        <v>1521.584428429341</v>
      </c>
      <c r="AV1483" s="103">
        <f t="shared" ref="AV1483:AV1546" si="709">AQ1483*($AJ$2171/$AE$2171)</f>
        <v>981.16877231920262</v>
      </c>
      <c r="AW1483" s="103">
        <f t="shared" ref="AW1483:AW1546" si="710">AR1483*($AJ$2171/$AE$2171)</f>
        <v>2361.6411482849262</v>
      </c>
      <c r="AX1483" s="92">
        <f t="shared" ref="AX1483:AX1546" si="711">AS1483*($AJ$2171/$AE$2171)</f>
        <v>1971.5416676655564</v>
      </c>
    </row>
    <row r="1484" spans="1:50" x14ac:dyDescent="0.2">
      <c r="A1484" s="85" t="str">
        <f t="shared" ref="A1484:A1547" si="712">B1484&amp;"_"&amp;C1484</f>
        <v>2012_3</v>
      </c>
      <c r="B1484" s="59">
        <v>2012</v>
      </c>
      <c r="C1484" s="59">
        <v>3</v>
      </c>
      <c r="D1484" s="83" t="str">
        <f t="shared" ref="D1484:D1547" si="713">E1484&amp;"_"&amp;F1484</f>
        <v>LYH_Commercial</v>
      </c>
      <c r="E1484" s="70" t="s">
        <v>29</v>
      </c>
      <c r="F1484" s="71" t="s">
        <v>41</v>
      </c>
      <c r="G1484" s="88">
        <f t="shared" ref="G1484:G1547" si="714">H1484/4</f>
        <v>229.25</v>
      </c>
      <c r="H1484" s="72">
        <v>917</v>
      </c>
      <c r="I1484" s="88">
        <f t="shared" ref="I1484:I1547" si="715">SUM(Z1484:AD1484)</f>
        <v>94221750</v>
      </c>
      <c r="J1484" s="92">
        <f t="shared" ref="J1484:J1547" si="716">I1484*4</f>
        <v>376887000</v>
      </c>
      <c r="K1484" s="67">
        <v>32</v>
      </c>
      <c r="L1484" s="68">
        <v>124</v>
      </c>
      <c r="M1484" s="68">
        <v>156</v>
      </c>
      <c r="N1484" s="68">
        <v>176</v>
      </c>
      <c r="O1484" s="69">
        <v>51</v>
      </c>
      <c r="P1484" s="67">
        <v>561044</v>
      </c>
      <c r="Q1484" s="68">
        <v>386903</v>
      </c>
      <c r="R1484" s="68">
        <v>175274</v>
      </c>
      <c r="S1484" s="68">
        <v>471637</v>
      </c>
      <c r="T1484" s="69">
        <v>445095</v>
      </c>
      <c r="U1484" s="102">
        <f t="shared" si="695"/>
        <v>17532.625</v>
      </c>
      <c r="V1484" s="103">
        <f t="shared" si="696"/>
        <v>3120.1854838709678</v>
      </c>
      <c r="W1484" s="103">
        <f t="shared" si="697"/>
        <v>1123.551282051282</v>
      </c>
      <c r="X1484" s="103">
        <f t="shared" si="698"/>
        <v>2679.755681818182</v>
      </c>
      <c r="Y1484" s="92">
        <f t="shared" si="699"/>
        <v>8727.3529411764703</v>
      </c>
      <c r="Z1484" s="102">
        <f>Coverages!$C$10*G1484</f>
        <v>51581250</v>
      </c>
      <c r="AA1484" s="103">
        <f>Coverages!$C$12*G1484</f>
        <v>6877500</v>
      </c>
      <c r="AB1484" s="103">
        <f>Coverages!$C$14*G1484</f>
        <v>34387500</v>
      </c>
      <c r="AC1484" s="103">
        <f>Coverages!$C$16*G1484</f>
        <v>687750</v>
      </c>
      <c r="AD1484" s="92">
        <f>Coverages!$C$18*G1484</f>
        <v>687750</v>
      </c>
      <c r="AE1484" s="106">
        <f t="shared" ref="AE1484:AE1547" si="717">K1484/$G1484</f>
        <v>0.1395856052344602</v>
      </c>
      <c r="AF1484" s="107">
        <f t="shared" si="700"/>
        <v>0.54089422028353329</v>
      </c>
      <c r="AG1484" s="107">
        <f t="shared" si="701"/>
        <v>0.68047982551799346</v>
      </c>
      <c r="AH1484" s="107">
        <f t="shared" si="702"/>
        <v>0.76772082878953107</v>
      </c>
      <c r="AI1484" s="108">
        <f t="shared" si="703"/>
        <v>0.22246455834242093</v>
      </c>
      <c r="AJ1484" s="106">
        <f t="shared" si="694"/>
        <v>0.19291607382084269</v>
      </c>
      <c r="AK1484" s="107">
        <f t="shared" ref="AK1484:AK1547" si="718">L1484/$G1484+2.33*(L1484*ABS(($G1484-L1484))/$G1484^3)^0.5</f>
        <v>0.6175798166525136</v>
      </c>
      <c r="AL1484" s="107">
        <f t="shared" ref="AL1484:AL1547" si="719">M1484/$G1484+2.33*(M1484*ABS(($G1484-M1484))/$G1484^3)^0.5</f>
        <v>0.75223579197862966</v>
      </c>
      <c r="AM1484" s="107">
        <f t="shared" ref="AM1484:AM1547" si="720">N1484/$G1484+2.33*(N1484*ABS(($G1484-N1484))/$G1484^3)^0.5</f>
        <v>0.83270506883567663</v>
      </c>
      <c r="AN1484" s="108">
        <f t="shared" ref="AN1484:AN1547" si="721">O1484/$G1484+2.33*(O1484*ABS(($G1484-O1484))/$G1484^3)^0.5</f>
        <v>0.2864662954862891</v>
      </c>
      <c r="AO1484" s="102">
        <f t="shared" ref="AO1484:AO1547" si="722">P1484/$G1484</f>
        <v>2447.3020719738279</v>
      </c>
      <c r="AP1484" s="103">
        <f t="shared" si="704"/>
        <v>1687.690294438386</v>
      </c>
      <c r="AQ1484" s="103">
        <f t="shared" si="705"/>
        <v>764.5539803707743</v>
      </c>
      <c r="AR1484" s="103">
        <f t="shared" si="706"/>
        <v>2057.3042529989093</v>
      </c>
      <c r="AS1484" s="92">
        <f t="shared" si="707"/>
        <v>1941.5267175572519</v>
      </c>
      <c r="AT1484" s="102">
        <f t="shared" ref="AT1484:AT1547" si="723">AO1484*($AJ$2171/$AE$2171)</f>
        <v>2455.0351535652962</v>
      </c>
      <c r="AU1484" s="103">
        <f t="shared" si="708"/>
        <v>1693.023124781432</v>
      </c>
      <c r="AV1484" s="103">
        <f t="shared" si="709"/>
        <v>766.96984818660167</v>
      </c>
      <c r="AW1484" s="103">
        <f t="shared" si="710"/>
        <v>2063.8050041031997</v>
      </c>
      <c r="AX1484" s="92">
        <f t="shared" si="711"/>
        <v>1947.6616302395989</v>
      </c>
    </row>
    <row r="1485" spans="1:50" x14ac:dyDescent="0.2">
      <c r="A1485" s="85" t="str">
        <f t="shared" si="712"/>
        <v>2012_3</v>
      </c>
      <c r="B1485" s="59">
        <v>2012</v>
      </c>
      <c r="C1485" s="59">
        <v>3</v>
      </c>
      <c r="D1485" s="83" t="str">
        <f t="shared" si="713"/>
        <v>SSA_Commercial</v>
      </c>
      <c r="E1485" s="70" t="s">
        <v>30</v>
      </c>
      <c r="F1485" s="71" t="s">
        <v>41</v>
      </c>
      <c r="G1485" s="88">
        <f t="shared" si="714"/>
        <v>391.25</v>
      </c>
      <c r="H1485" s="72">
        <v>1565</v>
      </c>
      <c r="I1485" s="88">
        <f t="shared" si="715"/>
        <v>160803750</v>
      </c>
      <c r="J1485" s="92">
        <f t="shared" si="716"/>
        <v>643215000</v>
      </c>
      <c r="K1485" s="67">
        <v>53</v>
      </c>
      <c r="L1485" s="68">
        <v>200</v>
      </c>
      <c r="M1485" s="68">
        <v>248</v>
      </c>
      <c r="N1485" s="68">
        <v>228</v>
      </c>
      <c r="O1485" s="69">
        <v>68</v>
      </c>
      <c r="P1485" s="67">
        <v>1250337</v>
      </c>
      <c r="Q1485" s="68">
        <v>363652</v>
      </c>
      <c r="R1485" s="68">
        <v>187735</v>
      </c>
      <c r="S1485" s="68">
        <v>759582</v>
      </c>
      <c r="T1485" s="69">
        <v>455921</v>
      </c>
      <c r="U1485" s="102">
        <f t="shared" si="695"/>
        <v>23591.264150943396</v>
      </c>
      <c r="V1485" s="103">
        <f t="shared" si="696"/>
        <v>1818.26</v>
      </c>
      <c r="W1485" s="103">
        <f t="shared" si="697"/>
        <v>756.99596774193549</v>
      </c>
      <c r="X1485" s="103">
        <f t="shared" si="698"/>
        <v>3331.5</v>
      </c>
      <c r="Y1485" s="92">
        <f t="shared" si="699"/>
        <v>6704.7205882352937</v>
      </c>
      <c r="Z1485" s="102">
        <f>Coverages!$C$10*G1485</f>
        <v>88031250</v>
      </c>
      <c r="AA1485" s="103">
        <f>Coverages!$C$12*G1485</f>
        <v>11737500</v>
      </c>
      <c r="AB1485" s="103">
        <f>Coverages!$C$14*G1485</f>
        <v>58687500</v>
      </c>
      <c r="AC1485" s="103">
        <f>Coverages!$C$16*G1485</f>
        <v>1173750</v>
      </c>
      <c r="AD1485" s="92">
        <f>Coverages!$C$18*G1485</f>
        <v>1173750</v>
      </c>
      <c r="AE1485" s="106">
        <f t="shared" si="717"/>
        <v>0.13546325878594248</v>
      </c>
      <c r="AF1485" s="107">
        <f t="shared" si="700"/>
        <v>0.51118210862619806</v>
      </c>
      <c r="AG1485" s="107">
        <f t="shared" si="701"/>
        <v>0.63386581469648562</v>
      </c>
      <c r="AH1485" s="107">
        <f t="shared" si="702"/>
        <v>0.58274760383386581</v>
      </c>
      <c r="AI1485" s="108">
        <f t="shared" si="703"/>
        <v>0.17380191693290734</v>
      </c>
      <c r="AJ1485" s="106">
        <f t="shared" ref="AJ1485:AJ1548" si="724">K1485/$G1485+2.33*(K1485*ABS(($G1485-K1485))/$G1485^3)^0.5</f>
        <v>0.17577496985883731</v>
      </c>
      <c r="AK1485" s="107">
        <f t="shared" si="718"/>
        <v>0.57006513389854729</v>
      </c>
      <c r="AL1485" s="107">
        <f t="shared" si="719"/>
        <v>0.69061342150278082</v>
      </c>
      <c r="AM1485" s="107">
        <f t="shared" si="720"/>
        <v>0.64083319498930902</v>
      </c>
      <c r="AN1485" s="108">
        <f t="shared" si="721"/>
        <v>0.21843923759191936</v>
      </c>
      <c r="AO1485" s="102">
        <f t="shared" si="722"/>
        <v>3195.749520766773</v>
      </c>
      <c r="AP1485" s="103">
        <f t="shared" si="704"/>
        <v>929.46198083067088</v>
      </c>
      <c r="AQ1485" s="103">
        <f t="shared" si="705"/>
        <v>479.83386581469648</v>
      </c>
      <c r="AR1485" s="103">
        <f t="shared" si="706"/>
        <v>1941.4236421725241</v>
      </c>
      <c r="AS1485" s="92">
        <f t="shared" si="707"/>
        <v>1165.2932907348243</v>
      </c>
      <c r="AT1485" s="102">
        <f t="shared" si="723"/>
        <v>3205.8475761204604</v>
      </c>
      <c r="AU1485" s="103">
        <f t="shared" si="708"/>
        <v>932.39893144916743</v>
      </c>
      <c r="AV1485" s="103">
        <f t="shared" si="709"/>
        <v>481.35006378518324</v>
      </c>
      <c r="AW1485" s="103">
        <f t="shared" si="710"/>
        <v>1947.5582291532057</v>
      </c>
      <c r="AX1485" s="92">
        <f t="shared" si="711"/>
        <v>1168.9754304258904</v>
      </c>
    </row>
    <row r="1486" spans="1:50" x14ac:dyDescent="0.2">
      <c r="A1486" s="85" t="str">
        <f t="shared" si="712"/>
        <v>2012_3</v>
      </c>
      <c r="B1486" s="59">
        <v>2012</v>
      </c>
      <c r="C1486" s="59">
        <v>3</v>
      </c>
      <c r="D1486" s="83" t="str">
        <f t="shared" si="713"/>
        <v>MML_Commercial</v>
      </c>
      <c r="E1486" s="70" t="s">
        <v>31</v>
      </c>
      <c r="F1486" s="71" t="s">
        <v>41</v>
      </c>
      <c r="G1486" s="88">
        <f t="shared" si="714"/>
        <v>1357.5</v>
      </c>
      <c r="H1486" s="72">
        <v>5430</v>
      </c>
      <c r="I1486" s="88">
        <f t="shared" si="715"/>
        <v>557932500</v>
      </c>
      <c r="J1486" s="92">
        <f t="shared" si="716"/>
        <v>2231730000</v>
      </c>
      <c r="K1486" s="67">
        <v>139</v>
      </c>
      <c r="L1486" s="68">
        <v>599</v>
      </c>
      <c r="M1486" s="68">
        <v>1919</v>
      </c>
      <c r="N1486" s="68">
        <v>793</v>
      </c>
      <c r="O1486" s="69">
        <v>187</v>
      </c>
      <c r="P1486" s="67">
        <v>1964340</v>
      </c>
      <c r="Q1486" s="68">
        <v>1716631</v>
      </c>
      <c r="R1486" s="68">
        <v>1032986</v>
      </c>
      <c r="S1486" s="68">
        <v>2520697</v>
      </c>
      <c r="T1486" s="69">
        <v>482275</v>
      </c>
      <c r="U1486" s="102">
        <f t="shared" si="695"/>
        <v>14131.942446043166</v>
      </c>
      <c r="V1486" s="103">
        <f t="shared" si="696"/>
        <v>2865.8280467445743</v>
      </c>
      <c r="W1486" s="103">
        <f t="shared" si="697"/>
        <v>538.29390307451797</v>
      </c>
      <c r="X1486" s="103">
        <f t="shared" si="698"/>
        <v>3178.6847414880203</v>
      </c>
      <c r="Y1486" s="92">
        <f t="shared" si="699"/>
        <v>2579.0106951871658</v>
      </c>
      <c r="Z1486" s="102">
        <f>Coverages!$C$10*G1486</f>
        <v>305437500</v>
      </c>
      <c r="AA1486" s="103">
        <f>Coverages!$C$12*G1486</f>
        <v>40725000</v>
      </c>
      <c r="AB1486" s="103">
        <f>Coverages!$C$14*G1486</f>
        <v>203625000</v>
      </c>
      <c r="AC1486" s="103">
        <f>Coverages!$C$16*G1486</f>
        <v>4072500</v>
      </c>
      <c r="AD1486" s="92">
        <f>Coverages!$C$18*G1486</f>
        <v>4072500</v>
      </c>
      <c r="AE1486" s="106">
        <f t="shared" si="717"/>
        <v>0.10239410681399631</v>
      </c>
      <c r="AF1486" s="107">
        <f t="shared" si="700"/>
        <v>0.44125230202578269</v>
      </c>
      <c r="AG1486" s="107">
        <f t="shared" si="701"/>
        <v>1.4136279926335176</v>
      </c>
      <c r="AH1486" s="107">
        <f t="shared" si="702"/>
        <v>0.58416206261510129</v>
      </c>
      <c r="AI1486" s="108">
        <f t="shared" si="703"/>
        <v>0.13775322283609576</v>
      </c>
      <c r="AJ1486" s="106">
        <f t="shared" si="724"/>
        <v>0.121566058704764</v>
      </c>
      <c r="AK1486" s="107">
        <f t="shared" si="718"/>
        <v>0.47265286014644503</v>
      </c>
      <c r="AL1486" s="107">
        <f t="shared" si="719"/>
        <v>1.4619849014737825</v>
      </c>
      <c r="AM1486" s="107">
        <f t="shared" si="720"/>
        <v>0.61533047852366096</v>
      </c>
      <c r="AN1486" s="108">
        <f t="shared" si="721"/>
        <v>0.15954801218952913</v>
      </c>
      <c r="AO1486" s="102">
        <f t="shared" si="722"/>
        <v>1447.0276243093922</v>
      </c>
      <c r="AP1486" s="103">
        <f t="shared" si="704"/>
        <v>1264.5532228360958</v>
      </c>
      <c r="AQ1486" s="103">
        <f t="shared" si="705"/>
        <v>760.94732965009212</v>
      </c>
      <c r="AR1486" s="103">
        <f t="shared" si="706"/>
        <v>1856.8670349907918</v>
      </c>
      <c r="AS1486" s="92">
        <f t="shared" si="707"/>
        <v>355.2670349907919</v>
      </c>
      <c r="AT1486" s="102">
        <f t="shared" si="723"/>
        <v>1451.5999992573152</v>
      </c>
      <c r="AU1486" s="103">
        <f t="shared" si="708"/>
        <v>1268.5490079747317</v>
      </c>
      <c r="AV1486" s="103">
        <f t="shared" si="709"/>
        <v>763.3518010287512</v>
      </c>
      <c r="AW1486" s="103">
        <f t="shared" si="710"/>
        <v>1862.7344366697805</v>
      </c>
      <c r="AX1486" s="92">
        <f t="shared" si="711"/>
        <v>356.38962177719833</v>
      </c>
    </row>
    <row r="1487" spans="1:50" x14ac:dyDescent="0.2">
      <c r="A1487" s="85" t="str">
        <f t="shared" si="712"/>
        <v>2012_3</v>
      </c>
      <c r="B1487" s="59">
        <v>2012</v>
      </c>
      <c r="C1487" s="59">
        <v>3</v>
      </c>
      <c r="D1487" s="83" t="str">
        <f t="shared" si="713"/>
        <v>LMH_Commercial</v>
      </c>
      <c r="E1487" s="70" t="s">
        <v>32</v>
      </c>
      <c r="F1487" s="71" t="s">
        <v>41</v>
      </c>
      <c r="G1487" s="88">
        <f t="shared" si="714"/>
        <v>1365.75</v>
      </c>
      <c r="H1487" s="72">
        <v>5463</v>
      </c>
      <c r="I1487" s="88">
        <f t="shared" si="715"/>
        <v>561323250</v>
      </c>
      <c r="J1487" s="92">
        <f t="shared" si="716"/>
        <v>2245293000</v>
      </c>
      <c r="K1487" s="67">
        <v>89</v>
      </c>
      <c r="L1487" s="68">
        <v>805</v>
      </c>
      <c r="M1487" s="68">
        <v>1462</v>
      </c>
      <c r="N1487" s="68">
        <v>1263</v>
      </c>
      <c r="O1487" s="69">
        <v>283</v>
      </c>
      <c r="P1487" s="67">
        <v>2956464</v>
      </c>
      <c r="Q1487" s="68">
        <v>2649391</v>
      </c>
      <c r="R1487" s="68">
        <v>1319833</v>
      </c>
      <c r="S1487" s="68">
        <v>4570184</v>
      </c>
      <c r="T1487" s="69">
        <v>2600103</v>
      </c>
      <c r="U1487" s="102">
        <f t="shared" si="695"/>
        <v>33218.696629213482</v>
      </c>
      <c r="V1487" s="103">
        <f t="shared" si="696"/>
        <v>3291.1689440993787</v>
      </c>
      <c r="W1487" s="103">
        <f t="shared" si="697"/>
        <v>902.75854993160056</v>
      </c>
      <c r="X1487" s="103">
        <f t="shared" si="698"/>
        <v>3618.5146476642913</v>
      </c>
      <c r="Y1487" s="92">
        <f t="shared" si="699"/>
        <v>9187.6431095406369</v>
      </c>
      <c r="Z1487" s="102">
        <f>Coverages!$C$10*G1487</f>
        <v>307293750</v>
      </c>
      <c r="AA1487" s="103">
        <f>Coverages!$C$12*G1487</f>
        <v>40972500</v>
      </c>
      <c r="AB1487" s="103">
        <f>Coverages!$C$14*G1487</f>
        <v>204862500</v>
      </c>
      <c r="AC1487" s="103">
        <f>Coverages!$C$16*G1487</f>
        <v>4097250</v>
      </c>
      <c r="AD1487" s="92">
        <f>Coverages!$C$18*G1487</f>
        <v>4097250</v>
      </c>
      <c r="AE1487" s="106">
        <f t="shared" si="717"/>
        <v>6.5165659893831232E-2</v>
      </c>
      <c r="AF1487" s="107">
        <f t="shared" si="700"/>
        <v>0.58941973274757464</v>
      </c>
      <c r="AG1487" s="107">
        <f t="shared" si="701"/>
        <v>1.0704740984806882</v>
      </c>
      <c r="AH1487" s="107">
        <f t="shared" si="702"/>
        <v>0.92476661175178476</v>
      </c>
      <c r="AI1487" s="108">
        <f t="shared" si="703"/>
        <v>0.20721215449386785</v>
      </c>
      <c r="AJ1487" s="106">
        <f t="shared" si="724"/>
        <v>8.0727001760908038E-2</v>
      </c>
      <c r="AK1487" s="107">
        <f t="shared" si="718"/>
        <v>0.62043543997921879</v>
      </c>
      <c r="AL1487" s="107">
        <f t="shared" si="719"/>
        <v>1.087791118644871</v>
      </c>
      <c r="AM1487" s="107">
        <f t="shared" si="720"/>
        <v>0.9413965906367634</v>
      </c>
      <c r="AN1487" s="108">
        <f t="shared" si="721"/>
        <v>0.23276600920307502</v>
      </c>
      <c r="AO1487" s="102">
        <f t="shared" si="722"/>
        <v>2164.7182866556836</v>
      </c>
      <c r="AP1487" s="103">
        <f t="shared" si="704"/>
        <v>1939.8799194581732</v>
      </c>
      <c r="AQ1487" s="103">
        <f t="shared" si="705"/>
        <v>966.37964488376349</v>
      </c>
      <c r="AR1487" s="103">
        <f t="shared" si="706"/>
        <v>3346.2815302947097</v>
      </c>
      <c r="AS1487" s="92">
        <f t="shared" si="707"/>
        <v>1903.7913234486546</v>
      </c>
      <c r="AT1487" s="102">
        <f t="shared" si="723"/>
        <v>2171.5584488591794</v>
      </c>
      <c r="AU1487" s="103">
        <f t="shared" si="708"/>
        <v>1946.0096285229483</v>
      </c>
      <c r="AV1487" s="103">
        <f t="shared" si="709"/>
        <v>969.43324939290903</v>
      </c>
      <c r="AW1487" s="103">
        <f t="shared" si="710"/>
        <v>3356.8552426280312</v>
      </c>
      <c r="AX1487" s="92">
        <f t="shared" si="711"/>
        <v>1909.8069983446776</v>
      </c>
    </row>
    <row r="1488" spans="1:50" x14ac:dyDescent="0.2">
      <c r="A1488" s="85" t="str">
        <f t="shared" si="712"/>
        <v>2012_3</v>
      </c>
      <c r="B1488" s="59">
        <v>2012</v>
      </c>
      <c r="C1488" s="59">
        <v>3</v>
      </c>
      <c r="D1488" s="83" t="str">
        <f t="shared" si="713"/>
        <v>SSL_Commercial</v>
      </c>
      <c r="E1488" s="70" t="s">
        <v>33</v>
      </c>
      <c r="F1488" s="71" t="s">
        <v>41</v>
      </c>
      <c r="G1488" s="88">
        <f t="shared" si="714"/>
        <v>716.25</v>
      </c>
      <c r="H1488" s="72">
        <v>2865</v>
      </c>
      <c r="I1488" s="88">
        <f t="shared" si="715"/>
        <v>294378750</v>
      </c>
      <c r="J1488" s="92">
        <f t="shared" si="716"/>
        <v>1177515000</v>
      </c>
      <c r="K1488" s="67">
        <v>103</v>
      </c>
      <c r="L1488" s="68">
        <v>325</v>
      </c>
      <c r="M1488" s="68">
        <v>795</v>
      </c>
      <c r="N1488" s="68">
        <v>489</v>
      </c>
      <c r="O1488" s="69">
        <v>99</v>
      </c>
      <c r="P1488" s="67">
        <v>1289460</v>
      </c>
      <c r="Q1488" s="68">
        <v>928318</v>
      </c>
      <c r="R1488" s="68">
        <v>615140</v>
      </c>
      <c r="S1488" s="68">
        <v>1432560</v>
      </c>
      <c r="T1488" s="69">
        <v>295296</v>
      </c>
      <c r="U1488" s="102">
        <f t="shared" si="695"/>
        <v>12519.029126213592</v>
      </c>
      <c r="V1488" s="103">
        <f t="shared" si="696"/>
        <v>2856.3630769230767</v>
      </c>
      <c r="W1488" s="103">
        <f t="shared" si="697"/>
        <v>773.76100628930817</v>
      </c>
      <c r="X1488" s="103">
        <f t="shared" si="698"/>
        <v>2929.5705521472391</v>
      </c>
      <c r="Y1488" s="92">
        <f t="shared" si="699"/>
        <v>2982.787878787879</v>
      </c>
      <c r="Z1488" s="102">
        <f>Coverages!$C$10*G1488</f>
        <v>161156250</v>
      </c>
      <c r="AA1488" s="103">
        <f>Coverages!$C$12*G1488</f>
        <v>21487500</v>
      </c>
      <c r="AB1488" s="103">
        <f>Coverages!$C$14*G1488</f>
        <v>107437500</v>
      </c>
      <c r="AC1488" s="103">
        <f>Coverages!$C$16*G1488</f>
        <v>2148750</v>
      </c>
      <c r="AD1488" s="92">
        <f>Coverages!$C$18*G1488</f>
        <v>2148750</v>
      </c>
      <c r="AE1488" s="106">
        <f t="shared" si="717"/>
        <v>0.14380453752181502</v>
      </c>
      <c r="AF1488" s="107">
        <f t="shared" si="700"/>
        <v>0.4537521815008726</v>
      </c>
      <c r="AG1488" s="107">
        <f t="shared" si="701"/>
        <v>1.1099476439790577</v>
      </c>
      <c r="AH1488" s="107">
        <f t="shared" si="702"/>
        <v>0.68272251308900522</v>
      </c>
      <c r="AI1488" s="108">
        <f t="shared" si="703"/>
        <v>0.13821989528795811</v>
      </c>
      <c r="AJ1488" s="106">
        <f t="shared" si="724"/>
        <v>0.17435349256419236</v>
      </c>
      <c r="AK1488" s="107">
        <f t="shared" si="718"/>
        <v>0.49709606539396572</v>
      </c>
      <c r="AL1488" s="107">
        <f t="shared" si="719"/>
        <v>1.1403612428812042</v>
      </c>
      <c r="AM1488" s="107">
        <f t="shared" si="720"/>
        <v>0.72324213124661629</v>
      </c>
      <c r="AN1488" s="108">
        <f t="shared" si="721"/>
        <v>0.16826731027923744</v>
      </c>
      <c r="AO1488" s="102">
        <f t="shared" si="722"/>
        <v>1800.2931937172775</v>
      </c>
      <c r="AP1488" s="103">
        <f t="shared" si="704"/>
        <v>1296.0809773123908</v>
      </c>
      <c r="AQ1488" s="103">
        <f t="shared" si="705"/>
        <v>858.83420593368237</v>
      </c>
      <c r="AR1488" s="103">
        <f t="shared" si="706"/>
        <v>2000.0837696335079</v>
      </c>
      <c r="AS1488" s="92">
        <f t="shared" si="707"/>
        <v>412.28062827225131</v>
      </c>
      <c r="AT1488" s="102">
        <f t="shared" si="723"/>
        <v>1805.9818311417343</v>
      </c>
      <c r="AU1488" s="103">
        <f t="shared" si="708"/>
        <v>1300.1763850928546</v>
      </c>
      <c r="AV1488" s="103">
        <f t="shared" si="709"/>
        <v>861.54798412399487</v>
      </c>
      <c r="AW1488" s="103">
        <f t="shared" si="710"/>
        <v>2006.4037131980851</v>
      </c>
      <c r="AX1488" s="92">
        <f t="shared" si="711"/>
        <v>413.5833688589251</v>
      </c>
    </row>
    <row r="1489" spans="1:50" x14ac:dyDescent="0.2">
      <c r="A1489" s="85" t="str">
        <f t="shared" si="712"/>
        <v>2012_3</v>
      </c>
      <c r="B1489" s="59">
        <v>2012</v>
      </c>
      <c r="C1489" s="59">
        <v>3</v>
      </c>
      <c r="D1489" s="83" t="str">
        <f t="shared" si="713"/>
        <v>SSH_Commercial</v>
      </c>
      <c r="E1489" s="70" t="s">
        <v>34</v>
      </c>
      <c r="F1489" s="71" t="s">
        <v>41</v>
      </c>
      <c r="G1489" s="88">
        <f t="shared" si="714"/>
        <v>608.25</v>
      </c>
      <c r="H1489" s="72">
        <v>2433</v>
      </c>
      <c r="I1489" s="88">
        <f t="shared" si="715"/>
        <v>249990750</v>
      </c>
      <c r="J1489" s="92">
        <f t="shared" si="716"/>
        <v>999963000</v>
      </c>
      <c r="K1489" s="67">
        <v>76</v>
      </c>
      <c r="L1489" s="68">
        <v>391</v>
      </c>
      <c r="M1489" s="68">
        <v>592</v>
      </c>
      <c r="N1489" s="68">
        <v>524</v>
      </c>
      <c r="O1489" s="69">
        <v>80</v>
      </c>
      <c r="P1489" s="67">
        <v>1107422</v>
      </c>
      <c r="Q1489" s="68">
        <v>1488307</v>
      </c>
      <c r="R1489" s="68">
        <v>623180</v>
      </c>
      <c r="S1489" s="68">
        <v>2229550</v>
      </c>
      <c r="T1489" s="69">
        <v>311758</v>
      </c>
      <c r="U1489" s="102">
        <f t="shared" si="695"/>
        <v>14571.342105263158</v>
      </c>
      <c r="V1489" s="103">
        <f t="shared" si="696"/>
        <v>3806.4117647058824</v>
      </c>
      <c r="W1489" s="103">
        <f t="shared" si="697"/>
        <v>1052.668918918919</v>
      </c>
      <c r="X1489" s="103">
        <f t="shared" si="698"/>
        <v>4254.8664122137407</v>
      </c>
      <c r="Y1489" s="92">
        <f t="shared" si="699"/>
        <v>3896.9749999999999</v>
      </c>
      <c r="Z1489" s="102">
        <f>Coverages!$C$10*G1489</f>
        <v>136856250</v>
      </c>
      <c r="AA1489" s="103">
        <f>Coverages!$C$12*G1489</f>
        <v>18247500</v>
      </c>
      <c r="AB1489" s="103">
        <f>Coverages!$C$14*G1489</f>
        <v>91237500</v>
      </c>
      <c r="AC1489" s="103">
        <f>Coverages!$C$16*G1489</f>
        <v>1824750</v>
      </c>
      <c r="AD1489" s="92">
        <f>Coverages!$C$18*G1489</f>
        <v>1824750</v>
      </c>
      <c r="AE1489" s="106">
        <f t="shared" si="717"/>
        <v>0.12494862309905466</v>
      </c>
      <c r="AF1489" s="107">
        <f t="shared" si="700"/>
        <v>0.64282778462803125</v>
      </c>
      <c r="AG1489" s="107">
        <f t="shared" si="701"/>
        <v>0.97328401150842581</v>
      </c>
      <c r="AH1489" s="107">
        <f t="shared" si="702"/>
        <v>0.86148787505137692</v>
      </c>
      <c r="AI1489" s="108">
        <f t="shared" si="703"/>
        <v>0.13152486642005753</v>
      </c>
      <c r="AJ1489" s="106">
        <f t="shared" si="724"/>
        <v>0.15618764127635898</v>
      </c>
      <c r="AK1489" s="107">
        <f t="shared" si="718"/>
        <v>0.68809679660666123</v>
      </c>
      <c r="AL1489" s="107">
        <f t="shared" si="719"/>
        <v>0.98851823352950008</v>
      </c>
      <c r="AM1489" s="107">
        <f t="shared" si="720"/>
        <v>0.89412285445066608</v>
      </c>
      <c r="AN1489" s="108">
        <f t="shared" si="721"/>
        <v>0.16345476146384966</v>
      </c>
      <c r="AO1489" s="102">
        <f t="shared" si="722"/>
        <v>1820.6691327579119</v>
      </c>
      <c r="AP1489" s="103">
        <f t="shared" si="704"/>
        <v>2446.867242087957</v>
      </c>
      <c r="AQ1489" s="103">
        <f t="shared" si="705"/>
        <v>1024.5458281956433</v>
      </c>
      <c r="AR1489" s="103">
        <f t="shared" si="706"/>
        <v>3665.5158240854912</v>
      </c>
      <c r="AS1489" s="92">
        <f t="shared" si="707"/>
        <v>512.54911631730374</v>
      </c>
      <c r="AT1489" s="102">
        <f t="shared" si="723"/>
        <v>1826.4221548780336</v>
      </c>
      <c r="AU1489" s="103">
        <f t="shared" si="708"/>
        <v>2454.5989496868056</v>
      </c>
      <c r="AV1489" s="103">
        <f t="shared" si="709"/>
        <v>1027.7832285044844</v>
      </c>
      <c r="AW1489" s="103">
        <f t="shared" si="710"/>
        <v>3677.0982655286966</v>
      </c>
      <c r="AX1489" s="92">
        <f t="shared" si="711"/>
        <v>514.16868922638889</v>
      </c>
    </row>
    <row r="1490" spans="1:50" x14ac:dyDescent="0.2">
      <c r="A1490" s="85" t="str">
        <f t="shared" si="712"/>
        <v>2012_3</v>
      </c>
      <c r="B1490" s="59">
        <v>2012</v>
      </c>
      <c r="C1490" s="59">
        <v>3</v>
      </c>
      <c r="D1490" s="83" t="str">
        <f t="shared" si="713"/>
        <v>MMH_Commercial</v>
      </c>
      <c r="E1490" s="70" t="s">
        <v>35</v>
      </c>
      <c r="F1490" s="71" t="s">
        <v>41</v>
      </c>
      <c r="G1490" s="88">
        <f t="shared" si="714"/>
        <v>1196.25</v>
      </c>
      <c r="H1490" s="72">
        <v>4785</v>
      </c>
      <c r="I1490" s="88">
        <f t="shared" si="715"/>
        <v>491658750</v>
      </c>
      <c r="J1490" s="92">
        <f t="shared" si="716"/>
        <v>1966635000</v>
      </c>
      <c r="K1490" s="67">
        <v>210</v>
      </c>
      <c r="L1490" s="68">
        <v>781</v>
      </c>
      <c r="M1490" s="68">
        <v>917</v>
      </c>
      <c r="N1490" s="68">
        <v>1222</v>
      </c>
      <c r="O1490" s="69">
        <v>272</v>
      </c>
      <c r="P1490" s="67">
        <v>2476885</v>
      </c>
      <c r="Q1490" s="68">
        <v>2180759</v>
      </c>
      <c r="R1490" s="68">
        <v>871855</v>
      </c>
      <c r="S1490" s="68">
        <v>3362653</v>
      </c>
      <c r="T1490" s="69">
        <v>766324</v>
      </c>
      <c r="U1490" s="102">
        <f t="shared" si="695"/>
        <v>11794.690476190477</v>
      </c>
      <c r="V1490" s="103">
        <f t="shared" si="696"/>
        <v>2792.2650448143404</v>
      </c>
      <c r="W1490" s="103">
        <f t="shared" si="697"/>
        <v>950.76881134133043</v>
      </c>
      <c r="X1490" s="103">
        <f t="shared" si="698"/>
        <v>2751.7618657937805</v>
      </c>
      <c r="Y1490" s="92">
        <f t="shared" si="699"/>
        <v>2817.3676470588234</v>
      </c>
      <c r="Z1490" s="102">
        <f>Coverages!$C$10*G1490</f>
        <v>269156250</v>
      </c>
      <c r="AA1490" s="103">
        <f>Coverages!$C$12*G1490</f>
        <v>35887500</v>
      </c>
      <c r="AB1490" s="103">
        <f>Coverages!$C$14*G1490</f>
        <v>179437500</v>
      </c>
      <c r="AC1490" s="103">
        <f>Coverages!$C$16*G1490</f>
        <v>3588750</v>
      </c>
      <c r="AD1490" s="92">
        <f>Coverages!$C$18*G1490</f>
        <v>3588750</v>
      </c>
      <c r="AE1490" s="106">
        <f t="shared" si="717"/>
        <v>0.17554858934169279</v>
      </c>
      <c r="AF1490" s="107">
        <f t="shared" si="700"/>
        <v>0.65287356321839085</v>
      </c>
      <c r="AG1490" s="107">
        <f t="shared" si="701"/>
        <v>0.76656217345872524</v>
      </c>
      <c r="AH1490" s="107">
        <f t="shared" si="702"/>
        <v>1.0215256008359457</v>
      </c>
      <c r="AI1490" s="108">
        <f t="shared" si="703"/>
        <v>0.22737722048066875</v>
      </c>
      <c r="AJ1490" s="106">
        <f t="shared" si="724"/>
        <v>0.20117726413763609</v>
      </c>
      <c r="AK1490" s="107">
        <f t="shared" si="718"/>
        <v>0.6849438860966226</v>
      </c>
      <c r="AL1490" s="107">
        <f t="shared" si="719"/>
        <v>0.79505950884006038</v>
      </c>
      <c r="AM1490" s="107">
        <f t="shared" si="720"/>
        <v>1.0315151804972491</v>
      </c>
      <c r="AN1490" s="108">
        <f t="shared" si="721"/>
        <v>0.2556131556772071</v>
      </c>
      <c r="AO1490" s="102">
        <f t="shared" si="722"/>
        <v>2070.541274817137</v>
      </c>
      <c r="AP1490" s="103">
        <f t="shared" si="704"/>
        <v>1822.9960292580981</v>
      </c>
      <c r="AQ1490" s="103">
        <f t="shared" si="705"/>
        <v>728.82340647857893</v>
      </c>
      <c r="AR1490" s="103">
        <f t="shared" si="706"/>
        <v>2810.9951933124348</v>
      </c>
      <c r="AS1490" s="92">
        <f t="shared" si="707"/>
        <v>640.60522466039708</v>
      </c>
      <c r="AT1490" s="102">
        <f t="shared" si="723"/>
        <v>2077.0838527849437</v>
      </c>
      <c r="AU1490" s="103">
        <f t="shared" si="708"/>
        <v>1828.7564039975375</v>
      </c>
      <c r="AV1490" s="103">
        <f t="shared" si="709"/>
        <v>731.12637141805828</v>
      </c>
      <c r="AW1490" s="103">
        <f t="shared" si="710"/>
        <v>2819.8774867702173</v>
      </c>
      <c r="AX1490" s="92">
        <f t="shared" si="711"/>
        <v>642.62943431026031</v>
      </c>
    </row>
    <row r="1491" spans="1:50" x14ac:dyDescent="0.2">
      <c r="A1491" s="85" t="str">
        <f t="shared" si="712"/>
        <v>2012_3</v>
      </c>
      <c r="B1491" s="59">
        <v>2012</v>
      </c>
      <c r="C1491" s="59">
        <v>3</v>
      </c>
      <c r="D1491" s="83" t="str">
        <f t="shared" si="713"/>
        <v>SYA_Commercial</v>
      </c>
      <c r="E1491" s="70" t="s">
        <v>36</v>
      </c>
      <c r="F1491" s="71" t="s">
        <v>41</v>
      </c>
      <c r="G1491" s="88">
        <f t="shared" si="714"/>
        <v>359.75</v>
      </c>
      <c r="H1491" s="72">
        <v>1439</v>
      </c>
      <c r="I1491" s="88">
        <f t="shared" si="715"/>
        <v>147857250</v>
      </c>
      <c r="J1491" s="92">
        <f t="shared" si="716"/>
        <v>591429000</v>
      </c>
      <c r="K1491" s="67">
        <v>66</v>
      </c>
      <c r="L1491" s="68">
        <v>238</v>
      </c>
      <c r="M1491" s="68">
        <v>400</v>
      </c>
      <c r="N1491" s="68">
        <v>384</v>
      </c>
      <c r="O1491" s="69">
        <v>32</v>
      </c>
      <c r="P1491" s="67">
        <v>1116855</v>
      </c>
      <c r="Q1491" s="68">
        <v>857135</v>
      </c>
      <c r="R1491" s="68">
        <v>330495</v>
      </c>
      <c r="S1491" s="68">
        <v>1222302</v>
      </c>
      <c r="T1491" s="69">
        <v>198858</v>
      </c>
      <c r="U1491" s="102">
        <f t="shared" si="695"/>
        <v>16922.045454545456</v>
      </c>
      <c r="V1491" s="103">
        <f t="shared" si="696"/>
        <v>3601.40756302521</v>
      </c>
      <c r="W1491" s="103">
        <f t="shared" si="697"/>
        <v>826.23749999999995</v>
      </c>
      <c r="X1491" s="103">
        <f t="shared" si="698"/>
        <v>3183.078125</v>
      </c>
      <c r="Y1491" s="92">
        <f t="shared" si="699"/>
        <v>6214.3125</v>
      </c>
      <c r="Z1491" s="102">
        <f>Coverages!$C$10*G1491</f>
        <v>80943750</v>
      </c>
      <c r="AA1491" s="103">
        <f>Coverages!$C$12*G1491</f>
        <v>10792500</v>
      </c>
      <c r="AB1491" s="103">
        <f>Coverages!$C$14*G1491</f>
        <v>53962500</v>
      </c>
      <c r="AC1491" s="103">
        <f>Coverages!$C$16*G1491</f>
        <v>1079250</v>
      </c>
      <c r="AD1491" s="92">
        <f>Coverages!$C$18*G1491</f>
        <v>1079250</v>
      </c>
      <c r="AE1491" s="106">
        <f t="shared" si="717"/>
        <v>0.18346073662265461</v>
      </c>
      <c r="AF1491" s="107">
        <f t="shared" si="700"/>
        <v>0.66157053509381514</v>
      </c>
      <c r="AG1491" s="107">
        <f t="shared" si="701"/>
        <v>1.1118832522585129</v>
      </c>
      <c r="AH1491" s="107">
        <f t="shared" si="702"/>
        <v>1.0674079221681723</v>
      </c>
      <c r="AI1491" s="108">
        <f t="shared" si="703"/>
        <v>8.8950660180681027E-2</v>
      </c>
      <c r="AJ1491" s="106">
        <f t="shared" si="724"/>
        <v>0.23100691578463342</v>
      </c>
      <c r="AK1491" s="107">
        <f t="shared" si="718"/>
        <v>0.71969750450785552</v>
      </c>
      <c r="AL1491" s="107">
        <f t="shared" si="719"/>
        <v>1.1552111537353023</v>
      </c>
      <c r="AM1491" s="107">
        <f t="shared" si="720"/>
        <v>1.1003594989275058</v>
      </c>
      <c r="AN1491" s="108">
        <f t="shared" si="721"/>
        <v>0.12392109694314735</v>
      </c>
      <c r="AO1491" s="102">
        <f t="shared" si="722"/>
        <v>3104.5309242529534</v>
      </c>
      <c r="AP1491" s="103">
        <f t="shared" si="704"/>
        <v>2382.5851285615008</v>
      </c>
      <c r="AQ1491" s="103">
        <f t="shared" si="705"/>
        <v>918.67963863794307</v>
      </c>
      <c r="AR1491" s="103">
        <f t="shared" si="706"/>
        <v>3397.6428075052117</v>
      </c>
      <c r="AS1491" s="92">
        <f t="shared" si="707"/>
        <v>552.76719944405841</v>
      </c>
      <c r="AT1491" s="102">
        <f t="shared" si="723"/>
        <v>3114.3407434883543</v>
      </c>
      <c r="AU1491" s="103">
        <f t="shared" si="708"/>
        <v>2390.1137150031923</v>
      </c>
      <c r="AV1491" s="103">
        <f t="shared" si="709"/>
        <v>921.58251878639908</v>
      </c>
      <c r="AW1491" s="103">
        <f t="shared" si="710"/>
        <v>3408.3788132275918</v>
      </c>
      <c r="AX1491" s="92">
        <f t="shared" si="711"/>
        <v>554.51385503812685</v>
      </c>
    </row>
    <row r="1492" spans="1:50" x14ac:dyDescent="0.2">
      <c r="A1492" s="85" t="str">
        <f t="shared" si="712"/>
        <v>2012_3</v>
      </c>
      <c r="B1492" s="59">
        <v>2012</v>
      </c>
      <c r="C1492" s="59">
        <v>3</v>
      </c>
      <c r="D1492" s="83" t="str">
        <f t="shared" si="713"/>
        <v>LSH_Commercial</v>
      </c>
      <c r="E1492" s="70" t="s">
        <v>37</v>
      </c>
      <c r="F1492" s="71" t="s">
        <v>41</v>
      </c>
      <c r="G1492" s="88">
        <f t="shared" si="714"/>
        <v>553.75</v>
      </c>
      <c r="H1492" s="72">
        <v>2215</v>
      </c>
      <c r="I1492" s="88">
        <f t="shared" si="715"/>
        <v>227591250</v>
      </c>
      <c r="J1492" s="92">
        <f t="shared" si="716"/>
        <v>910365000</v>
      </c>
      <c r="K1492" s="67">
        <v>108</v>
      </c>
      <c r="L1492" s="68">
        <v>451</v>
      </c>
      <c r="M1492" s="68">
        <v>828</v>
      </c>
      <c r="N1492" s="68">
        <v>642</v>
      </c>
      <c r="O1492" s="69">
        <v>288</v>
      </c>
      <c r="P1492" s="67">
        <v>2041854</v>
      </c>
      <c r="Q1492" s="68">
        <v>1358536</v>
      </c>
      <c r="R1492" s="68">
        <v>923911</v>
      </c>
      <c r="S1492" s="68">
        <v>2035883</v>
      </c>
      <c r="T1492" s="69">
        <v>1950872</v>
      </c>
      <c r="U1492" s="102">
        <f t="shared" si="695"/>
        <v>18906.055555555555</v>
      </c>
      <c r="V1492" s="103">
        <f t="shared" si="696"/>
        <v>3012.2749445676277</v>
      </c>
      <c r="W1492" s="103">
        <f t="shared" si="697"/>
        <v>1115.8345410628019</v>
      </c>
      <c r="X1492" s="103">
        <f t="shared" si="698"/>
        <v>3171.1573208722743</v>
      </c>
      <c r="Y1492" s="92">
        <f t="shared" si="699"/>
        <v>6773.8611111111113</v>
      </c>
      <c r="Z1492" s="102">
        <f>Coverages!$C$10*G1492</f>
        <v>124593750</v>
      </c>
      <c r="AA1492" s="103">
        <f>Coverages!$C$12*G1492</f>
        <v>16612500</v>
      </c>
      <c r="AB1492" s="103">
        <f>Coverages!$C$14*G1492</f>
        <v>83062500</v>
      </c>
      <c r="AC1492" s="103">
        <f>Coverages!$C$16*G1492</f>
        <v>1661250</v>
      </c>
      <c r="AD1492" s="92">
        <f>Coverages!$C$18*G1492</f>
        <v>1661250</v>
      </c>
      <c r="AE1492" s="106">
        <f t="shared" si="717"/>
        <v>0.19503386004514672</v>
      </c>
      <c r="AF1492" s="107">
        <f t="shared" si="700"/>
        <v>0.8144469525959368</v>
      </c>
      <c r="AG1492" s="107">
        <f t="shared" si="701"/>
        <v>1.4952595936794582</v>
      </c>
      <c r="AH1492" s="107">
        <f t="shared" si="702"/>
        <v>1.1593679458239277</v>
      </c>
      <c r="AI1492" s="108">
        <f t="shared" si="703"/>
        <v>0.52009029345372459</v>
      </c>
      <c r="AJ1492" s="106">
        <f t="shared" si="724"/>
        <v>0.23426607841658706</v>
      </c>
      <c r="AK1492" s="107">
        <f t="shared" si="718"/>
        <v>0.85293842269816078</v>
      </c>
      <c r="AL1492" s="107">
        <f t="shared" si="719"/>
        <v>1.5804663040789322</v>
      </c>
      <c r="AM1492" s="107">
        <f t="shared" si="720"/>
        <v>1.2019287850830151</v>
      </c>
      <c r="AN1492" s="108">
        <f t="shared" si="721"/>
        <v>0.56955759186988153</v>
      </c>
      <c r="AO1492" s="102">
        <f t="shared" si="722"/>
        <v>3687.320993227991</v>
      </c>
      <c r="AP1492" s="103">
        <f t="shared" si="704"/>
        <v>2453.3381489841986</v>
      </c>
      <c r="AQ1492" s="103">
        <f t="shared" si="705"/>
        <v>1668.4623024830701</v>
      </c>
      <c r="AR1492" s="103">
        <f t="shared" si="706"/>
        <v>3676.5381489841989</v>
      </c>
      <c r="AS1492" s="92">
        <f t="shared" si="707"/>
        <v>3523.0194130925506</v>
      </c>
      <c r="AT1492" s="102">
        <f t="shared" si="723"/>
        <v>3698.9723355044957</v>
      </c>
      <c r="AU1492" s="103">
        <f t="shared" si="708"/>
        <v>2461.0903036098248</v>
      </c>
      <c r="AV1492" s="103">
        <f t="shared" si="709"/>
        <v>1673.7343754589185</v>
      </c>
      <c r="AW1492" s="103">
        <f t="shared" si="710"/>
        <v>3688.1554192042622</v>
      </c>
      <c r="AX1492" s="92">
        <f t="shared" si="711"/>
        <v>3534.1515887572405</v>
      </c>
    </row>
    <row r="1493" spans="1:50" x14ac:dyDescent="0.2">
      <c r="A1493" s="85" t="str">
        <f t="shared" si="712"/>
        <v>2012_3</v>
      </c>
      <c r="B1493" s="59">
        <v>2012</v>
      </c>
      <c r="C1493" s="59">
        <v>3</v>
      </c>
      <c r="D1493" s="83" t="str">
        <f t="shared" si="713"/>
        <v>SYH_Commercial</v>
      </c>
      <c r="E1493" s="70" t="s">
        <v>38</v>
      </c>
      <c r="F1493" s="71" t="s">
        <v>41</v>
      </c>
      <c r="G1493" s="88">
        <f t="shared" si="714"/>
        <v>287.75</v>
      </c>
      <c r="H1493" s="72">
        <v>1151</v>
      </c>
      <c r="I1493" s="88">
        <f t="shared" si="715"/>
        <v>118265250</v>
      </c>
      <c r="J1493" s="92">
        <f t="shared" si="716"/>
        <v>473061000</v>
      </c>
      <c r="K1493" s="67">
        <v>53</v>
      </c>
      <c r="L1493" s="68">
        <v>243</v>
      </c>
      <c r="M1493" s="68">
        <v>190</v>
      </c>
      <c r="N1493" s="68">
        <v>403</v>
      </c>
      <c r="O1493" s="69">
        <v>11</v>
      </c>
      <c r="P1493" s="67">
        <v>554246</v>
      </c>
      <c r="Q1493" s="68">
        <v>572409</v>
      </c>
      <c r="R1493" s="68">
        <v>256871</v>
      </c>
      <c r="S1493" s="68">
        <v>1001448</v>
      </c>
      <c r="T1493" s="69">
        <v>75355</v>
      </c>
      <c r="U1493" s="102">
        <f t="shared" si="695"/>
        <v>10457.471698113208</v>
      </c>
      <c r="V1493" s="103">
        <f t="shared" si="696"/>
        <v>2355.5925925925926</v>
      </c>
      <c r="W1493" s="103">
        <f t="shared" si="697"/>
        <v>1351.9526315789474</v>
      </c>
      <c r="X1493" s="103">
        <f t="shared" si="698"/>
        <v>2484.982630272953</v>
      </c>
      <c r="Y1493" s="92">
        <f t="shared" si="699"/>
        <v>6850.454545454545</v>
      </c>
      <c r="Z1493" s="102">
        <f>Coverages!$C$10*G1493</f>
        <v>64743750</v>
      </c>
      <c r="AA1493" s="103">
        <f>Coverages!$C$12*G1493</f>
        <v>8632500</v>
      </c>
      <c r="AB1493" s="103">
        <f>Coverages!$C$14*G1493</f>
        <v>43162500</v>
      </c>
      <c r="AC1493" s="103">
        <f>Coverages!$C$16*G1493</f>
        <v>863250</v>
      </c>
      <c r="AD1493" s="92">
        <f>Coverages!$C$18*G1493</f>
        <v>863250</v>
      </c>
      <c r="AE1493" s="106">
        <f t="shared" si="717"/>
        <v>0.18418766290182451</v>
      </c>
      <c r="AF1493" s="107">
        <f t="shared" si="700"/>
        <v>0.84448305821025194</v>
      </c>
      <c r="AG1493" s="107">
        <f t="shared" si="701"/>
        <v>0.6602953953084274</v>
      </c>
      <c r="AH1493" s="107">
        <f t="shared" si="702"/>
        <v>1.4005212858384013</v>
      </c>
      <c r="AI1493" s="108">
        <f t="shared" si="703"/>
        <v>3.8227628149435276E-2</v>
      </c>
      <c r="AJ1493" s="106">
        <f t="shared" si="724"/>
        <v>0.23743202862505416</v>
      </c>
      <c r="AK1493" s="107">
        <f t="shared" si="718"/>
        <v>0.89426050069145868</v>
      </c>
      <c r="AL1493" s="107">
        <f t="shared" si="719"/>
        <v>0.72534851164958725</v>
      </c>
      <c r="AM1493" s="107">
        <f t="shared" si="720"/>
        <v>1.5033953535967046</v>
      </c>
      <c r="AN1493" s="108">
        <f t="shared" si="721"/>
        <v>6.4565039081955378E-2</v>
      </c>
      <c r="AO1493" s="102">
        <f t="shared" si="722"/>
        <v>1926.1372719374458</v>
      </c>
      <c r="AP1493" s="103">
        <f t="shared" si="704"/>
        <v>1989.2580364900086</v>
      </c>
      <c r="AQ1493" s="103">
        <f t="shared" si="705"/>
        <v>892.68809730668988</v>
      </c>
      <c r="AR1493" s="103">
        <f t="shared" si="706"/>
        <v>3480.2710686359687</v>
      </c>
      <c r="AS1493" s="92">
        <f t="shared" si="707"/>
        <v>261.87662901824501</v>
      </c>
      <c r="AT1493" s="102">
        <f t="shared" si="723"/>
        <v>1932.2235564426715</v>
      </c>
      <c r="AU1493" s="103">
        <f t="shared" si="708"/>
        <v>1995.543772476108</v>
      </c>
      <c r="AV1493" s="103">
        <f t="shared" si="709"/>
        <v>895.50884835792306</v>
      </c>
      <c r="AW1493" s="103">
        <f t="shared" si="710"/>
        <v>3491.2681663961494</v>
      </c>
      <c r="AX1493" s="92">
        <f t="shared" si="711"/>
        <v>262.70411711719618</v>
      </c>
    </row>
    <row r="1494" spans="1:50" x14ac:dyDescent="0.2">
      <c r="A1494" s="85" t="str">
        <f t="shared" si="712"/>
        <v>2012_3</v>
      </c>
      <c r="B1494" s="59">
        <v>2012</v>
      </c>
      <c r="C1494" s="59">
        <v>3</v>
      </c>
      <c r="D1494" s="83" t="str">
        <f t="shared" si="713"/>
        <v>MSH_Commercial</v>
      </c>
      <c r="E1494" s="70" t="s">
        <v>39</v>
      </c>
      <c r="F1494" s="71" t="s">
        <v>41</v>
      </c>
      <c r="G1494" s="88">
        <f t="shared" si="714"/>
        <v>1344.75</v>
      </c>
      <c r="H1494" s="72">
        <v>5379</v>
      </c>
      <c r="I1494" s="88">
        <f t="shared" si="715"/>
        <v>552692250</v>
      </c>
      <c r="J1494" s="92">
        <f t="shared" si="716"/>
        <v>2210769000</v>
      </c>
      <c r="K1494" s="67">
        <v>286</v>
      </c>
      <c r="L1494" s="68">
        <v>1033</v>
      </c>
      <c r="M1494" s="68">
        <v>2168</v>
      </c>
      <c r="N1494" s="68">
        <v>1277</v>
      </c>
      <c r="O1494" s="69">
        <v>588</v>
      </c>
      <c r="P1494" s="67">
        <v>4654803</v>
      </c>
      <c r="Q1494" s="68">
        <v>2693357</v>
      </c>
      <c r="R1494" s="68">
        <v>1850926</v>
      </c>
      <c r="S1494" s="68">
        <v>3839693</v>
      </c>
      <c r="T1494" s="69">
        <v>3404883</v>
      </c>
      <c r="U1494" s="102">
        <f t="shared" si="695"/>
        <v>16275.534965034965</v>
      </c>
      <c r="V1494" s="103">
        <f t="shared" si="696"/>
        <v>2607.3155856727976</v>
      </c>
      <c r="W1494" s="103">
        <f t="shared" si="697"/>
        <v>853.74815498154976</v>
      </c>
      <c r="X1494" s="103">
        <f t="shared" si="698"/>
        <v>3006.8073610023494</v>
      </c>
      <c r="Y1494" s="92">
        <f t="shared" si="699"/>
        <v>5790.6173469387759</v>
      </c>
      <c r="Z1494" s="102">
        <f>Coverages!$C$10*G1494</f>
        <v>302568750</v>
      </c>
      <c r="AA1494" s="103">
        <f>Coverages!$C$12*G1494</f>
        <v>40342500</v>
      </c>
      <c r="AB1494" s="103">
        <f>Coverages!$C$14*G1494</f>
        <v>201712500</v>
      </c>
      <c r="AC1494" s="103">
        <f>Coverages!$C$16*G1494</f>
        <v>4034250</v>
      </c>
      <c r="AD1494" s="92">
        <f>Coverages!$C$18*G1494</f>
        <v>4034250</v>
      </c>
      <c r="AE1494" s="106">
        <f t="shared" si="717"/>
        <v>0.21267893660531698</v>
      </c>
      <c r="AF1494" s="107">
        <f t="shared" si="700"/>
        <v>0.76817252277374981</v>
      </c>
      <c r="AG1494" s="107">
        <f t="shared" si="701"/>
        <v>1.6121955753857595</v>
      </c>
      <c r="AH1494" s="107">
        <f t="shared" si="702"/>
        <v>0.94961888826919505</v>
      </c>
      <c r="AI1494" s="108">
        <f t="shared" si="703"/>
        <v>0.4372559955382041</v>
      </c>
      <c r="AJ1494" s="106">
        <f t="shared" si="724"/>
        <v>0.2386789349205507</v>
      </c>
      <c r="AK1494" s="107">
        <f t="shared" si="718"/>
        <v>0.79498562002833983</v>
      </c>
      <c r="AL1494" s="107">
        <f t="shared" si="719"/>
        <v>1.6753187889193903</v>
      </c>
      <c r="AM1494" s="107">
        <f t="shared" si="720"/>
        <v>0.96351661250550447</v>
      </c>
      <c r="AN1494" s="108">
        <f t="shared" si="721"/>
        <v>0.46877398234887147</v>
      </c>
      <c r="AO1494" s="102">
        <f t="shared" si="722"/>
        <v>3461.4634690462913</v>
      </c>
      <c r="AP1494" s="103">
        <f t="shared" si="704"/>
        <v>2002.8681911135898</v>
      </c>
      <c r="AQ1494" s="103">
        <f t="shared" si="705"/>
        <v>1376.4089979550101</v>
      </c>
      <c r="AR1494" s="103">
        <f t="shared" si="706"/>
        <v>2855.3210633946828</v>
      </c>
      <c r="AS1494" s="92">
        <f t="shared" si="707"/>
        <v>2531.9821528165085</v>
      </c>
      <c r="AT1494" s="102">
        <f t="shared" si="723"/>
        <v>3472.4011378116484</v>
      </c>
      <c r="AU1494" s="103">
        <f t="shared" si="708"/>
        <v>2009.1969330029578</v>
      </c>
      <c r="AV1494" s="103">
        <f t="shared" si="709"/>
        <v>1380.7582293826747</v>
      </c>
      <c r="AW1494" s="103">
        <f t="shared" si="710"/>
        <v>2864.3434194846527</v>
      </c>
      <c r="AX1494" s="92">
        <f t="shared" si="711"/>
        <v>2539.9828098666126</v>
      </c>
    </row>
    <row r="1495" spans="1:50" x14ac:dyDescent="0.2">
      <c r="A1495" s="85" t="str">
        <f t="shared" si="712"/>
        <v>2012_3</v>
      </c>
      <c r="B1495" s="59">
        <v>2012</v>
      </c>
      <c r="C1495" s="59">
        <v>3</v>
      </c>
      <c r="D1495" s="83" t="str">
        <f t="shared" si="713"/>
        <v>SMH_Commercial</v>
      </c>
      <c r="E1495" s="70" t="s">
        <v>40</v>
      </c>
      <c r="F1495" s="71" t="s">
        <v>41</v>
      </c>
      <c r="G1495" s="88">
        <f t="shared" si="714"/>
        <v>585.75</v>
      </c>
      <c r="H1495" s="72">
        <v>2343</v>
      </c>
      <c r="I1495" s="88">
        <f t="shared" si="715"/>
        <v>240743250</v>
      </c>
      <c r="J1495" s="92">
        <f t="shared" si="716"/>
        <v>962973000</v>
      </c>
      <c r="K1495" s="67">
        <v>98</v>
      </c>
      <c r="L1495" s="68">
        <v>428</v>
      </c>
      <c r="M1495" s="68">
        <v>871</v>
      </c>
      <c r="N1495" s="68">
        <v>705</v>
      </c>
      <c r="O1495" s="69">
        <v>107</v>
      </c>
      <c r="P1495" s="67">
        <v>1371792</v>
      </c>
      <c r="Q1495" s="68">
        <v>1484063</v>
      </c>
      <c r="R1495" s="68">
        <v>579170</v>
      </c>
      <c r="S1495" s="68">
        <v>2485505</v>
      </c>
      <c r="T1495" s="69">
        <v>322559</v>
      </c>
      <c r="U1495" s="102">
        <f t="shared" si="695"/>
        <v>13997.877551020409</v>
      </c>
      <c r="V1495" s="103">
        <f t="shared" si="696"/>
        <v>3467.4369158878503</v>
      </c>
      <c r="W1495" s="103">
        <f t="shared" si="697"/>
        <v>664.9483352468427</v>
      </c>
      <c r="X1495" s="103">
        <f t="shared" si="698"/>
        <v>3525.5390070921985</v>
      </c>
      <c r="Y1495" s="92">
        <f t="shared" si="699"/>
        <v>3014.570093457944</v>
      </c>
      <c r="Z1495" s="102">
        <f>Coverages!$C$10*G1495</f>
        <v>131793750</v>
      </c>
      <c r="AA1495" s="103">
        <f>Coverages!$C$12*G1495</f>
        <v>17572500</v>
      </c>
      <c r="AB1495" s="103">
        <f>Coverages!$C$14*G1495</f>
        <v>87862500</v>
      </c>
      <c r="AC1495" s="103">
        <f>Coverages!$C$16*G1495</f>
        <v>1757250</v>
      </c>
      <c r="AD1495" s="92">
        <f>Coverages!$C$18*G1495</f>
        <v>1757250</v>
      </c>
      <c r="AE1495" s="106">
        <f t="shared" si="717"/>
        <v>0.16730687153222365</v>
      </c>
      <c r="AF1495" s="107">
        <f t="shared" si="700"/>
        <v>0.73068715322236444</v>
      </c>
      <c r="AG1495" s="107">
        <f t="shared" si="701"/>
        <v>1.4869825010670081</v>
      </c>
      <c r="AH1495" s="107">
        <f t="shared" si="702"/>
        <v>1.2035851472471191</v>
      </c>
      <c r="AI1495" s="108">
        <f t="shared" si="703"/>
        <v>0.18267178830559111</v>
      </c>
      <c r="AJ1495" s="106">
        <f t="shared" si="724"/>
        <v>0.20324034104445241</v>
      </c>
      <c r="AK1495" s="107">
        <f t="shared" si="718"/>
        <v>0.77339365943639704</v>
      </c>
      <c r="AL1495" s="107">
        <f t="shared" si="719"/>
        <v>1.5689061672315738</v>
      </c>
      <c r="AM1495" s="107">
        <f t="shared" si="720"/>
        <v>1.2512404493988218</v>
      </c>
      <c r="AN1495" s="108">
        <f t="shared" si="721"/>
        <v>0.21987100178229668</v>
      </c>
      <c r="AO1495" s="102">
        <f t="shared" si="722"/>
        <v>2341.9411011523689</v>
      </c>
      <c r="AP1495" s="103">
        <f t="shared" si="704"/>
        <v>2533.6116090482287</v>
      </c>
      <c r="AQ1495" s="103">
        <f t="shared" si="705"/>
        <v>988.76653862569356</v>
      </c>
      <c r="AR1495" s="103">
        <f t="shared" si="706"/>
        <v>4243.2863849765254</v>
      </c>
      <c r="AS1495" s="92">
        <f t="shared" si="707"/>
        <v>550.67690994451561</v>
      </c>
      <c r="AT1495" s="102">
        <f t="shared" si="723"/>
        <v>2349.3412589935374</v>
      </c>
      <c r="AU1495" s="103">
        <f t="shared" si="708"/>
        <v>2541.617414918388</v>
      </c>
      <c r="AV1495" s="103">
        <f t="shared" si="709"/>
        <v>991.890882124467</v>
      </c>
      <c r="AW1495" s="103">
        <f t="shared" si="710"/>
        <v>4256.6944886212568</v>
      </c>
      <c r="AX1495" s="92">
        <f t="shared" si="711"/>
        <v>552.41696055939701</v>
      </c>
    </row>
    <row r="1496" spans="1:50" x14ac:dyDescent="0.2">
      <c r="A1496" s="85" t="str">
        <f t="shared" si="712"/>
        <v>2012_4</v>
      </c>
      <c r="B1496" s="59">
        <v>2012</v>
      </c>
      <c r="C1496" s="59">
        <v>4</v>
      </c>
      <c r="D1496" s="83" t="str">
        <f t="shared" si="713"/>
        <v>SML_Commercial</v>
      </c>
      <c r="E1496" s="70" t="s">
        <v>13</v>
      </c>
      <c r="F1496" s="71" t="s">
        <v>41</v>
      </c>
      <c r="G1496" s="88">
        <f t="shared" si="714"/>
        <v>1437.75</v>
      </c>
      <c r="H1496" s="72">
        <v>5751</v>
      </c>
      <c r="I1496" s="88">
        <f t="shared" si="715"/>
        <v>590915250</v>
      </c>
      <c r="J1496" s="92">
        <f t="shared" si="716"/>
        <v>2363661000</v>
      </c>
      <c r="K1496" s="67">
        <v>45</v>
      </c>
      <c r="L1496" s="68">
        <v>732</v>
      </c>
      <c r="M1496" s="68">
        <v>390</v>
      </c>
      <c r="N1496" s="68">
        <v>1065</v>
      </c>
      <c r="O1496" s="69">
        <v>171</v>
      </c>
      <c r="P1496" s="67">
        <v>699668</v>
      </c>
      <c r="Q1496" s="68">
        <v>1149038</v>
      </c>
      <c r="R1496" s="68">
        <v>636668</v>
      </c>
      <c r="S1496" s="68">
        <v>1616820</v>
      </c>
      <c r="T1496" s="69">
        <v>520356</v>
      </c>
      <c r="U1496" s="102">
        <f t="shared" si="695"/>
        <v>15548.177777777777</v>
      </c>
      <c r="V1496" s="103">
        <f t="shared" si="696"/>
        <v>1569.7240437158471</v>
      </c>
      <c r="W1496" s="103">
        <f t="shared" si="697"/>
        <v>1632.4820512820513</v>
      </c>
      <c r="X1496" s="103">
        <f t="shared" si="698"/>
        <v>1518.1408450704225</v>
      </c>
      <c r="Y1496" s="92">
        <f t="shared" si="699"/>
        <v>3043.0175438596493</v>
      </c>
      <c r="Z1496" s="102">
        <f>Coverages!$C$10*G1496</f>
        <v>323493750</v>
      </c>
      <c r="AA1496" s="103">
        <f>Coverages!$C$12*G1496</f>
        <v>43132500</v>
      </c>
      <c r="AB1496" s="103">
        <f>Coverages!$C$14*G1496</f>
        <v>215662500</v>
      </c>
      <c r="AC1496" s="103">
        <f>Coverages!$C$16*G1496</f>
        <v>4313250</v>
      </c>
      <c r="AD1496" s="92">
        <f>Coverages!$C$18*G1496</f>
        <v>4313250</v>
      </c>
      <c r="AE1496" s="106">
        <f t="shared" si="717"/>
        <v>3.1298904538341159E-2</v>
      </c>
      <c r="AF1496" s="107">
        <f t="shared" si="700"/>
        <v>0.50912884715701612</v>
      </c>
      <c r="AG1496" s="107">
        <f t="shared" si="701"/>
        <v>0.27125717266562338</v>
      </c>
      <c r="AH1496" s="107">
        <f t="shared" si="702"/>
        <v>0.7407407407407407</v>
      </c>
      <c r="AI1496" s="108">
        <f t="shared" si="703"/>
        <v>0.1189358372456964</v>
      </c>
      <c r="AJ1496" s="106">
        <f t="shared" si="724"/>
        <v>4.1998656178566393E-2</v>
      </c>
      <c r="AK1496" s="107">
        <f t="shared" si="718"/>
        <v>0.53984818431678983</v>
      </c>
      <c r="AL1496" s="107">
        <f t="shared" si="719"/>
        <v>0.29857788351206049</v>
      </c>
      <c r="AM1496" s="107">
        <f t="shared" si="720"/>
        <v>0.76766938484236413</v>
      </c>
      <c r="AN1496" s="108">
        <f t="shared" si="721"/>
        <v>0.1388276502666646</v>
      </c>
      <c r="AO1496" s="102">
        <f t="shared" si="722"/>
        <v>486.64093201182402</v>
      </c>
      <c r="AP1496" s="103">
        <f t="shared" si="704"/>
        <v>799.1917927316988</v>
      </c>
      <c r="AQ1496" s="103">
        <f t="shared" si="705"/>
        <v>442.82246565814643</v>
      </c>
      <c r="AR1496" s="103">
        <f t="shared" si="706"/>
        <v>1124.5487741262389</v>
      </c>
      <c r="AS1496" s="92">
        <f t="shared" si="707"/>
        <v>361.92383933229002</v>
      </c>
      <c r="AT1496" s="102">
        <f t="shared" si="723"/>
        <v>488.17863921850346</v>
      </c>
      <c r="AU1496" s="103">
        <f t="shared" si="708"/>
        <v>801.71711047289682</v>
      </c>
      <c r="AV1496" s="103">
        <f t="shared" si="709"/>
        <v>444.22171354694825</v>
      </c>
      <c r="AW1496" s="103">
        <f t="shared" si="710"/>
        <v>1128.1021676870469</v>
      </c>
      <c r="AX1496" s="92">
        <f t="shared" si="711"/>
        <v>363.06746055155241</v>
      </c>
    </row>
    <row r="1497" spans="1:50" x14ac:dyDescent="0.2">
      <c r="A1497" s="85" t="str">
        <f t="shared" si="712"/>
        <v>2012_4</v>
      </c>
      <c r="B1497" s="59">
        <v>2012</v>
      </c>
      <c r="C1497" s="59">
        <v>4</v>
      </c>
      <c r="D1497" s="83" t="str">
        <f t="shared" si="713"/>
        <v>LSL_Commercial</v>
      </c>
      <c r="E1497" s="70" t="s">
        <v>15</v>
      </c>
      <c r="F1497" s="71" t="s">
        <v>41</v>
      </c>
      <c r="G1497" s="88">
        <f t="shared" si="714"/>
        <v>188.5</v>
      </c>
      <c r="H1497" s="72">
        <v>754</v>
      </c>
      <c r="I1497" s="88">
        <f t="shared" si="715"/>
        <v>77473500</v>
      </c>
      <c r="J1497" s="92">
        <f t="shared" si="716"/>
        <v>309894000</v>
      </c>
      <c r="K1497" s="67">
        <v>3</v>
      </c>
      <c r="L1497" s="68">
        <v>66</v>
      </c>
      <c r="M1497" s="68">
        <v>183</v>
      </c>
      <c r="N1497" s="68">
        <v>97</v>
      </c>
      <c r="O1497" s="69">
        <v>16</v>
      </c>
      <c r="P1497" s="67">
        <v>61078</v>
      </c>
      <c r="Q1497" s="68">
        <v>194218</v>
      </c>
      <c r="R1497" s="68">
        <v>290492</v>
      </c>
      <c r="S1497" s="68">
        <v>283349</v>
      </c>
      <c r="T1497" s="69">
        <v>94020</v>
      </c>
      <c r="U1497" s="102">
        <f t="shared" si="695"/>
        <v>20359.333333333332</v>
      </c>
      <c r="V1497" s="103">
        <f t="shared" si="696"/>
        <v>2942.6969696969695</v>
      </c>
      <c r="W1497" s="103">
        <f t="shared" si="697"/>
        <v>1587.3879781420765</v>
      </c>
      <c r="X1497" s="103">
        <f t="shared" si="698"/>
        <v>2921.1237113402062</v>
      </c>
      <c r="Y1497" s="92">
        <f t="shared" si="699"/>
        <v>5876.25</v>
      </c>
      <c r="Z1497" s="102">
        <f>Coverages!$C$10*G1497</f>
        <v>42412500</v>
      </c>
      <c r="AA1497" s="103">
        <f>Coverages!$C$12*G1497</f>
        <v>5655000</v>
      </c>
      <c r="AB1497" s="103">
        <f>Coverages!$C$14*G1497</f>
        <v>28275000</v>
      </c>
      <c r="AC1497" s="103">
        <f>Coverages!$C$16*G1497</f>
        <v>565500</v>
      </c>
      <c r="AD1497" s="92">
        <f>Coverages!$C$18*G1497</f>
        <v>565500</v>
      </c>
      <c r="AE1497" s="106">
        <f t="shared" si="717"/>
        <v>1.5915119363395226E-2</v>
      </c>
      <c r="AF1497" s="107">
        <f t="shared" si="700"/>
        <v>0.35013262599469497</v>
      </c>
      <c r="AG1497" s="107">
        <f t="shared" si="701"/>
        <v>0.97082228116710878</v>
      </c>
      <c r="AH1497" s="107">
        <f t="shared" si="702"/>
        <v>0.51458885941644561</v>
      </c>
      <c r="AI1497" s="108">
        <f t="shared" si="703"/>
        <v>8.4880636604774531E-2</v>
      </c>
      <c r="AJ1497" s="106">
        <f t="shared" si="724"/>
        <v>3.7153503596352291E-2</v>
      </c>
      <c r="AK1497" s="107">
        <f t="shared" si="718"/>
        <v>0.43108487174961851</v>
      </c>
      <c r="AL1497" s="107">
        <f t="shared" si="719"/>
        <v>0.99938475232223012</v>
      </c>
      <c r="AM1497" s="107">
        <f t="shared" si="720"/>
        <v>0.59940632737143518</v>
      </c>
      <c r="AN1497" s="108">
        <f t="shared" si="721"/>
        <v>0.13217870775414145</v>
      </c>
      <c r="AO1497" s="102">
        <f t="shared" si="722"/>
        <v>324.0212201591512</v>
      </c>
      <c r="AP1497" s="103">
        <f t="shared" si="704"/>
        <v>1030.3342175066314</v>
      </c>
      <c r="AQ1497" s="103">
        <f t="shared" si="705"/>
        <v>1541.0716180371353</v>
      </c>
      <c r="AR1497" s="103">
        <f t="shared" si="706"/>
        <v>1503.1777188328913</v>
      </c>
      <c r="AS1497" s="92">
        <f t="shared" si="707"/>
        <v>498.77984084880637</v>
      </c>
      <c r="AT1497" s="102">
        <f t="shared" si="723"/>
        <v>325.04507518773659</v>
      </c>
      <c r="AU1497" s="103">
        <f t="shared" si="708"/>
        <v>1033.5899081962709</v>
      </c>
      <c r="AV1497" s="103">
        <f t="shared" si="709"/>
        <v>1545.9411569048755</v>
      </c>
      <c r="AW1497" s="103">
        <f t="shared" si="710"/>
        <v>1507.9275190636561</v>
      </c>
      <c r="AX1497" s="92">
        <f t="shared" si="711"/>
        <v>500.35590505830243</v>
      </c>
    </row>
    <row r="1498" spans="1:50" x14ac:dyDescent="0.2">
      <c r="A1498" s="85" t="str">
        <f t="shared" si="712"/>
        <v>2012_4</v>
      </c>
      <c r="B1498" s="59">
        <v>2012</v>
      </c>
      <c r="C1498" s="59">
        <v>4</v>
      </c>
      <c r="D1498" s="83" t="str">
        <f t="shared" si="713"/>
        <v>MYA_Commercial</v>
      </c>
      <c r="E1498" s="70" t="s">
        <v>16</v>
      </c>
      <c r="F1498" s="71" t="s">
        <v>41</v>
      </c>
      <c r="G1498" s="88">
        <f t="shared" si="714"/>
        <v>211.5</v>
      </c>
      <c r="H1498" s="72">
        <v>846</v>
      </c>
      <c r="I1498" s="88">
        <f t="shared" si="715"/>
        <v>86926500</v>
      </c>
      <c r="J1498" s="92">
        <f t="shared" si="716"/>
        <v>347706000</v>
      </c>
      <c r="K1498" s="67">
        <v>18</v>
      </c>
      <c r="L1498" s="68">
        <v>124</v>
      </c>
      <c r="M1498" s="68">
        <v>55</v>
      </c>
      <c r="N1498" s="68">
        <v>300</v>
      </c>
      <c r="O1498" s="69">
        <v>20</v>
      </c>
      <c r="P1498" s="67">
        <v>191351</v>
      </c>
      <c r="Q1498" s="68">
        <v>406562</v>
      </c>
      <c r="R1498" s="68">
        <v>59145</v>
      </c>
      <c r="S1498" s="68">
        <v>851427</v>
      </c>
      <c r="T1498" s="69">
        <v>95661</v>
      </c>
      <c r="U1498" s="102">
        <f t="shared" si="695"/>
        <v>10630.611111111111</v>
      </c>
      <c r="V1498" s="103">
        <f t="shared" si="696"/>
        <v>3278.7258064516127</v>
      </c>
      <c r="W1498" s="103">
        <f t="shared" si="697"/>
        <v>1075.3636363636363</v>
      </c>
      <c r="X1498" s="103">
        <f t="shared" si="698"/>
        <v>2838.09</v>
      </c>
      <c r="Y1498" s="92">
        <f t="shared" si="699"/>
        <v>4783.05</v>
      </c>
      <c r="Z1498" s="102">
        <f>Coverages!$C$10*G1498</f>
        <v>47587500</v>
      </c>
      <c r="AA1498" s="103">
        <f>Coverages!$C$12*G1498</f>
        <v>6345000</v>
      </c>
      <c r="AB1498" s="103">
        <f>Coverages!$C$14*G1498</f>
        <v>31725000</v>
      </c>
      <c r="AC1498" s="103">
        <f>Coverages!$C$16*G1498</f>
        <v>634500</v>
      </c>
      <c r="AD1498" s="92">
        <f>Coverages!$C$18*G1498</f>
        <v>634500</v>
      </c>
      <c r="AE1498" s="106">
        <f t="shared" si="717"/>
        <v>8.5106382978723402E-2</v>
      </c>
      <c r="AF1498" s="107">
        <f t="shared" si="700"/>
        <v>0.58628841607565008</v>
      </c>
      <c r="AG1498" s="107">
        <f t="shared" si="701"/>
        <v>0.26004728132387706</v>
      </c>
      <c r="AH1498" s="107">
        <f t="shared" si="702"/>
        <v>1.4184397163120568</v>
      </c>
      <c r="AI1498" s="108">
        <f t="shared" si="703"/>
        <v>9.4562647754137114E-2</v>
      </c>
      <c r="AJ1498" s="106">
        <f t="shared" si="724"/>
        <v>0.12981251545234698</v>
      </c>
      <c r="AK1498" s="107">
        <f t="shared" si="718"/>
        <v>0.66519354477884107</v>
      </c>
      <c r="AL1498" s="107">
        <f t="shared" si="719"/>
        <v>0.33032681629092686</v>
      </c>
      <c r="AM1498" s="107">
        <f t="shared" si="720"/>
        <v>1.5418702555060131</v>
      </c>
      <c r="AN1498" s="108">
        <f t="shared" si="721"/>
        <v>0.14144287955984763</v>
      </c>
      <c r="AO1498" s="102">
        <f t="shared" si="722"/>
        <v>904.73286052009462</v>
      </c>
      <c r="AP1498" s="103">
        <f t="shared" si="704"/>
        <v>1922.2789598108748</v>
      </c>
      <c r="AQ1498" s="103">
        <f t="shared" si="705"/>
        <v>279.64539007092196</v>
      </c>
      <c r="AR1498" s="103">
        <f t="shared" si="706"/>
        <v>4025.6595744680849</v>
      </c>
      <c r="AS1498" s="92">
        <f t="shared" si="707"/>
        <v>452.29787234042556</v>
      </c>
      <c r="AT1498" s="102">
        <f t="shared" si="723"/>
        <v>907.5916710890906</v>
      </c>
      <c r="AU1498" s="103">
        <f t="shared" si="708"/>
        <v>1928.353052669298</v>
      </c>
      <c r="AV1498" s="103">
        <f t="shared" si="709"/>
        <v>280.52902460172277</v>
      </c>
      <c r="AW1498" s="103">
        <f t="shared" si="710"/>
        <v>4038.3800123352949</v>
      </c>
      <c r="AX1498" s="92">
        <f t="shared" si="711"/>
        <v>453.72706099290571</v>
      </c>
    </row>
    <row r="1499" spans="1:50" x14ac:dyDescent="0.2">
      <c r="A1499" s="85" t="str">
        <f t="shared" si="712"/>
        <v>2012_4</v>
      </c>
      <c r="B1499" s="59">
        <v>2012</v>
      </c>
      <c r="C1499" s="59">
        <v>4</v>
      </c>
      <c r="D1499" s="83" t="str">
        <f t="shared" si="713"/>
        <v>SMA_Commercial</v>
      </c>
      <c r="E1499" s="70" t="s">
        <v>17</v>
      </c>
      <c r="F1499" s="71" t="s">
        <v>41</v>
      </c>
      <c r="G1499" s="88">
        <f t="shared" si="714"/>
        <v>1459.5</v>
      </c>
      <c r="H1499" s="72">
        <v>5838</v>
      </c>
      <c r="I1499" s="88">
        <f t="shared" si="715"/>
        <v>599854500</v>
      </c>
      <c r="J1499" s="92">
        <f t="shared" si="716"/>
        <v>2399418000</v>
      </c>
      <c r="K1499" s="67">
        <v>38</v>
      </c>
      <c r="L1499" s="68">
        <v>598</v>
      </c>
      <c r="M1499" s="68">
        <v>942</v>
      </c>
      <c r="N1499" s="68">
        <v>809</v>
      </c>
      <c r="O1499" s="69">
        <v>99</v>
      </c>
      <c r="P1499" s="67">
        <v>691841</v>
      </c>
      <c r="Q1499" s="68">
        <v>2309880</v>
      </c>
      <c r="R1499" s="68">
        <v>870190</v>
      </c>
      <c r="S1499" s="68">
        <v>2462555</v>
      </c>
      <c r="T1499" s="69">
        <v>515087</v>
      </c>
      <c r="U1499" s="102">
        <f t="shared" si="695"/>
        <v>18206.342105263157</v>
      </c>
      <c r="V1499" s="103">
        <f t="shared" si="696"/>
        <v>3862.6755852842807</v>
      </c>
      <c r="W1499" s="103">
        <f t="shared" si="697"/>
        <v>923.76857749469218</v>
      </c>
      <c r="X1499" s="103">
        <f t="shared" si="698"/>
        <v>3043.9493201483315</v>
      </c>
      <c r="Y1499" s="92">
        <f t="shared" si="699"/>
        <v>5202.8989898989903</v>
      </c>
      <c r="Z1499" s="102">
        <f>Coverages!$C$10*G1499</f>
        <v>328387500</v>
      </c>
      <c r="AA1499" s="103">
        <f>Coverages!$C$12*G1499</f>
        <v>43785000</v>
      </c>
      <c r="AB1499" s="103">
        <f>Coverages!$C$14*G1499</f>
        <v>218925000</v>
      </c>
      <c r="AC1499" s="103">
        <f>Coverages!$C$16*G1499</f>
        <v>4378500</v>
      </c>
      <c r="AD1499" s="92">
        <f>Coverages!$C$18*G1499</f>
        <v>4378500</v>
      </c>
      <c r="AE1499" s="106">
        <f t="shared" si="717"/>
        <v>2.6036313806097978E-2</v>
      </c>
      <c r="AF1499" s="107">
        <f t="shared" si="700"/>
        <v>0.40972935936964716</v>
      </c>
      <c r="AG1499" s="107">
        <f t="shared" si="701"/>
        <v>0.64542651593011302</v>
      </c>
      <c r="AH1499" s="107">
        <f t="shared" si="702"/>
        <v>0.55429941760877011</v>
      </c>
      <c r="AI1499" s="108">
        <f t="shared" si="703"/>
        <v>6.783144912641316E-2</v>
      </c>
      <c r="AJ1499" s="106">
        <f t="shared" si="724"/>
        <v>3.574845533243335E-2</v>
      </c>
      <c r="AK1499" s="107">
        <f t="shared" si="718"/>
        <v>0.43972291859360874</v>
      </c>
      <c r="AL1499" s="107">
        <f t="shared" si="719"/>
        <v>0.67460282833293195</v>
      </c>
      <c r="AM1499" s="107">
        <f t="shared" si="720"/>
        <v>0.58461372731680572</v>
      </c>
      <c r="AN1499" s="108">
        <f t="shared" si="721"/>
        <v>8.3167609534973652E-2</v>
      </c>
      <c r="AO1499" s="102">
        <f t="shared" si="722"/>
        <v>474.02603631380612</v>
      </c>
      <c r="AP1499" s="103">
        <f t="shared" si="704"/>
        <v>1582.6515930113053</v>
      </c>
      <c r="AQ1499" s="103">
        <f t="shared" si="705"/>
        <v>596.22473449811582</v>
      </c>
      <c r="AR1499" s="103">
        <f t="shared" si="706"/>
        <v>1687.2593353888317</v>
      </c>
      <c r="AS1499" s="92">
        <f t="shared" si="707"/>
        <v>352.92017814319973</v>
      </c>
      <c r="AT1499" s="102">
        <f t="shared" si="723"/>
        <v>475.52388247561589</v>
      </c>
      <c r="AU1499" s="103">
        <f t="shared" si="708"/>
        <v>1587.6525179235916</v>
      </c>
      <c r="AV1499" s="103">
        <f t="shared" si="709"/>
        <v>598.10870892510877</v>
      </c>
      <c r="AW1499" s="103">
        <f t="shared" si="710"/>
        <v>1692.5908039704789</v>
      </c>
      <c r="AX1499" s="92">
        <f t="shared" si="711"/>
        <v>354.03534923879556</v>
      </c>
    </row>
    <row r="1500" spans="1:50" x14ac:dyDescent="0.2">
      <c r="A1500" s="85" t="str">
        <f t="shared" si="712"/>
        <v>2012_4</v>
      </c>
      <c r="B1500" s="59">
        <v>2012</v>
      </c>
      <c r="C1500" s="59">
        <v>4</v>
      </c>
      <c r="D1500" s="83" t="str">
        <f t="shared" si="713"/>
        <v>MSL_Commercial</v>
      </c>
      <c r="E1500" s="70" t="s">
        <v>18</v>
      </c>
      <c r="F1500" s="71" t="s">
        <v>41</v>
      </c>
      <c r="G1500" s="88">
        <f t="shared" si="714"/>
        <v>642.25</v>
      </c>
      <c r="H1500" s="72">
        <v>2569</v>
      </c>
      <c r="I1500" s="88">
        <f t="shared" si="715"/>
        <v>263964750</v>
      </c>
      <c r="J1500" s="92">
        <f t="shared" si="716"/>
        <v>1055859000</v>
      </c>
      <c r="K1500" s="67">
        <v>27</v>
      </c>
      <c r="L1500" s="68">
        <v>244</v>
      </c>
      <c r="M1500" s="68">
        <v>441</v>
      </c>
      <c r="N1500" s="68">
        <v>322</v>
      </c>
      <c r="O1500" s="69">
        <v>70</v>
      </c>
      <c r="P1500" s="67">
        <v>548462</v>
      </c>
      <c r="Q1500" s="68">
        <v>739948</v>
      </c>
      <c r="R1500" s="68">
        <v>767574</v>
      </c>
      <c r="S1500" s="68">
        <v>1000089</v>
      </c>
      <c r="T1500" s="69">
        <v>206170</v>
      </c>
      <c r="U1500" s="102">
        <f t="shared" si="695"/>
        <v>20313.407407407409</v>
      </c>
      <c r="V1500" s="103">
        <f t="shared" si="696"/>
        <v>3032.5737704918033</v>
      </c>
      <c r="W1500" s="103">
        <f t="shared" si="697"/>
        <v>1740.5306122448981</v>
      </c>
      <c r="X1500" s="103">
        <f t="shared" si="698"/>
        <v>3105.8664596273293</v>
      </c>
      <c r="Y1500" s="92">
        <f t="shared" si="699"/>
        <v>2945.2857142857142</v>
      </c>
      <c r="Z1500" s="102">
        <f>Coverages!$C$10*G1500</f>
        <v>144506250</v>
      </c>
      <c r="AA1500" s="103">
        <f>Coverages!$C$12*G1500</f>
        <v>19267500</v>
      </c>
      <c r="AB1500" s="103">
        <f>Coverages!$C$14*G1500</f>
        <v>96337500</v>
      </c>
      <c r="AC1500" s="103">
        <f>Coverages!$C$16*G1500</f>
        <v>1926750</v>
      </c>
      <c r="AD1500" s="92">
        <f>Coverages!$C$18*G1500</f>
        <v>1926750</v>
      </c>
      <c r="AE1500" s="106">
        <f t="shared" si="717"/>
        <v>4.2039704165044767E-2</v>
      </c>
      <c r="AF1500" s="107">
        <f t="shared" si="700"/>
        <v>0.37991436356558972</v>
      </c>
      <c r="AG1500" s="107">
        <f t="shared" si="701"/>
        <v>0.68664850136239786</v>
      </c>
      <c r="AH1500" s="107">
        <f t="shared" si="702"/>
        <v>0.50136239782016345</v>
      </c>
      <c r="AI1500" s="108">
        <f t="shared" si="703"/>
        <v>0.10899182561307902</v>
      </c>
      <c r="AJ1500" s="106">
        <f t="shared" si="724"/>
        <v>6.0490174640987354E-2</v>
      </c>
      <c r="AK1500" s="107">
        <f t="shared" si="718"/>
        <v>0.42453878074532547</v>
      </c>
      <c r="AL1500" s="107">
        <f t="shared" si="719"/>
        <v>0.72929535452733885</v>
      </c>
      <c r="AM1500" s="107">
        <f t="shared" si="720"/>
        <v>0.54733215996819462</v>
      </c>
      <c r="AN1500" s="108">
        <f t="shared" si="721"/>
        <v>0.1376429501434942</v>
      </c>
      <c r="AO1500" s="102">
        <f t="shared" si="722"/>
        <v>853.96963799143634</v>
      </c>
      <c r="AP1500" s="103">
        <f t="shared" si="704"/>
        <v>1152.1183339820941</v>
      </c>
      <c r="AQ1500" s="103">
        <f t="shared" si="705"/>
        <v>1195.1327364733359</v>
      </c>
      <c r="AR1500" s="103">
        <f t="shared" si="706"/>
        <v>1557.1646555079797</v>
      </c>
      <c r="AS1500" s="92">
        <f t="shared" si="707"/>
        <v>321.01206695212147</v>
      </c>
      <c r="AT1500" s="102">
        <f t="shared" si="723"/>
        <v>856.66804492814049</v>
      </c>
      <c r="AU1500" s="103">
        <f t="shared" si="708"/>
        <v>1155.7588429252849</v>
      </c>
      <c r="AV1500" s="103">
        <f t="shared" si="709"/>
        <v>1198.9091640217052</v>
      </c>
      <c r="AW1500" s="103">
        <f t="shared" si="710"/>
        <v>1562.0850457901167</v>
      </c>
      <c r="AX1500" s="92">
        <f t="shared" si="711"/>
        <v>322.02641353974337</v>
      </c>
    </row>
    <row r="1501" spans="1:50" x14ac:dyDescent="0.2">
      <c r="A1501" s="85" t="str">
        <f t="shared" si="712"/>
        <v>2012_4</v>
      </c>
      <c r="B1501" s="59">
        <v>2012</v>
      </c>
      <c r="C1501" s="59">
        <v>4</v>
      </c>
      <c r="D1501" s="83" t="str">
        <f t="shared" si="713"/>
        <v>LYL_Commercial</v>
      </c>
      <c r="E1501" s="70" t="s">
        <v>19</v>
      </c>
      <c r="F1501" s="71" t="s">
        <v>41</v>
      </c>
      <c r="G1501" s="88">
        <f t="shared" si="714"/>
        <v>247</v>
      </c>
      <c r="H1501" s="72">
        <v>988</v>
      </c>
      <c r="I1501" s="88">
        <f t="shared" si="715"/>
        <v>101517000</v>
      </c>
      <c r="J1501" s="92">
        <f t="shared" si="716"/>
        <v>406068000</v>
      </c>
      <c r="K1501" s="67">
        <v>24</v>
      </c>
      <c r="L1501" s="68">
        <v>103</v>
      </c>
      <c r="M1501" s="68">
        <v>209</v>
      </c>
      <c r="N1501" s="68">
        <v>177</v>
      </c>
      <c r="O1501" s="69">
        <v>42</v>
      </c>
      <c r="P1501" s="67">
        <v>487028</v>
      </c>
      <c r="Q1501" s="68">
        <v>320403</v>
      </c>
      <c r="R1501" s="68">
        <v>350729</v>
      </c>
      <c r="S1501" s="68">
        <v>565827</v>
      </c>
      <c r="T1501" s="69">
        <v>232005</v>
      </c>
      <c r="U1501" s="102">
        <f t="shared" si="695"/>
        <v>20292.833333333332</v>
      </c>
      <c r="V1501" s="103">
        <f t="shared" si="696"/>
        <v>3110.7087378640776</v>
      </c>
      <c r="W1501" s="103">
        <f t="shared" si="697"/>
        <v>1678.1291866028707</v>
      </c>
      <c r="X1501" s="103">
        <f t="shared" si="698"/>
        <v>3196.7627118644068</v>
      </c>
      <c r="Y1501" s="92">
        <f t="shared" si="699"/>
        <v>5523.9285714285716</v>
      </c>
      <c r="Z1501" s="102">
        <f>Coverages!$C$10*G1501</f>
        <v>55575000</v>
      </c>
      <c r="AA1501" s="103">
        <f>Coverages!$C$12*G1501</f>
        <v>7410000</v>
      </c>
      <c r="AB1501" s="103">
        <f>Coverages!$C$14*G1501</f>
        <v>37050000</v>
      </c>
      <c r="AC1501" s="103">
        <f>Coverages!$C$16*G1501</f>
        <v>741000</v>
      </c>
      <c r="AD1501" s="92">
        <f>Coverages!$C$18*G1501</f>
        <v>741000</v>
      </c>
      <c r="AE1501" s="106">
        <f t="shared" si="717"/>
        <v>9.7165991902834009E-2</v>
      </c>
      <c r="AF1501" s="107">
        <f t="shared" si="700"/>
        <v>0.41700404858299595</v>
      </c>
      <c r="AG1501" s="107">
        <f t="shared" si="701"/>
        <v>0.84615384615384615</v>
      </c>
      <c r="AH1501" s="107">
        <f t="shared" si="702"/>
        <v>0.7165991902834008</v>
      </c>
      <c r="AI1501" s="108">
        <f t="shared" si="703"/>
        <v>0.17004048582995951</v>
      </c>
      <c r="AJ1501" s="106">
        <f t="shared" si="724"/>
        <v>0.14107650819737416</v>
      </c>
      <c r="AK1501" s="107">
        <f t="shared" si="718"/>
        <v>0.49010286574427753</v>
      </c>
      <c r="AL1501" s="107">
        <f t="shared" si="719"/>
        <v>0.8996441952799481</v>
      </c>
      <c r="AM1501" s="107">
        <f t="shared" si="720"/>
        <v>0.78340990909552244</v>
      </c>
      <c r="AN1501" s="108">
        <f t="shared" si="721"/>
        <v>0.22573495472672706</v>
      </c>
      <c r="AO1501" s="102">
        <f t="shared" si="722"/>
        <v>1971.7732793522266</v>
      </c>
      <c r="AP1501" s="103">
        <f t="shared" si="704"/>
        <v>1297.1781376518218</v>
      </c>
      <c r="AQ1501" s="103">
        <f t="shared" si="705"/>
        <v>1419.9554655870445</v>
      </c>
      <c r="AR1501" s="103">
        <f t="shared" si="706"/>
        <v>2290.7975708502026</v>
      </c>
      <c r="AS1501" s="92">
        <f t="shared" si="707"/>
        <v>939.29149797570847</v>
      </c>
      <c r="AT1501" s="102">
        <f t="shared" si="723"/>
        <v>1978.0037663132457</v>
      </c>
      <c r="AU1501" s="103">
        <f t="shared" si="708"/>
        <v>1301.2770122827906</v>
      </c>
      <c r="AV1501" s="103">
        <f t="shared" si="709"/>
        <v>1424.4422968603005</v>
      </c>
      <c r="AW1501" s="103">
        <f t="shared" si="710"/>
        <v>2298.0361233475796</v>
      </c>
      <c r="AX1501" s="92">
        <f t="shared" si="711"/>
        <v>942.25950829008718</v>
      </c>
    </row>
    <row r="1502" spans="1:50" x14ac:dyDescent="0.2">
      <c r="A1502" s="85" t="str">
        <f t="shared" si="712"/>
        <v>2012_4</v>
      </c>
      <c r="B1502" s="59">
        <v>2012</v>
      </c>
      <c r="C1502" s="59">
        <v>4</v>
      </c>
      <c r="D1502" s="83" t="str">
        <f t="shared" si="713"/>
        <v>LSA_Commercial</v>
      </c>
      <c r="E1502" s="70" t="s">
        <v>20</v>
      </c>
      <c r="F1502" s="71" t="s">
        <v>41</v>
      </c>
      <c r="G1502" s="88">
        <f t="shared" si="714"/>
        <v>1660.25</v>
      </c>
      <c r="H1502" s="72">
        <v>6641</v>
      </c>
      <c r="I1502" s="88">
        <f t="shared" si="715"/>
        <v>682362750</v>
      </c>
      <c r="J1502" s="92">
        <f t="shared" si="716"/>
        <v>2729451000</v>
      </c>
      <c r="K1502" s="67">
        <v>100</v>
      </c>
      <c r="L1502" s="68">
        <v>828</v>
      </c>
      <c r="M1502" s="68">
        <v>686</v>
      </c>
      <c r="N1502" s="68">
        <v>1259</v>
      </c>
      <c r="O1502" s="69">
        <v>237</v>
      </c>
      <c r="P1502" s="67">
        <v>2532242</v>
      </c>
      <c r="Q1502" s="68">
        <v>2132052</v>
      </c>
      <c r="R1502" s="68">
        <v>1307272</v>
      </c>
      <c r="S1502" s="68">
        <v>3000431</v>
      </c>
      <c r="T1502" s="69">
        <v>2111731</v>
      </c>
      <c r="U1502" s="102">
        <f t="shared" si="695"/>
        <v>25322.42</v>
      </c>
      <c r="V1502" s="103">
        <f t="shared" si="696"/>
        <v>2574.942028985507</v>
      </c>
      <c r="W1502" s="103">
        <f t="shared" si="697"/>
        <v>1905.6443148688047</v>
      </c>
      <c r="X1502" s="103">
        <f t="shared" si="698"/>
        <v>2383.1858617950757</v>
      </c>
      <c r="Y1502" s="92">
        <f t="shared" si="699"/>
        <v>8910.2573839662455</v>
      </c>
      <c r="Z1502" s="102">
        <f>Coverages!$C$10*G1502</f>
        <v>373556250</v>
      </c>
      <c r="AA1502" s="103">
        <f>Coverages!$C$12*G1502</f>
        <v>49807500</v>
      </c>
      <c r="AB1502" s="103">
        <f>Coverages!$C$14*G1502</f>
        <v>249037500</v>
      </c>
      <c r="AC1502" s="103">
        <f>Coverages!$C$16*G1502</f>
        <v>4980750</v>
      </c>
      <c r="AD1502" s="92">
        <f>Coverages!$C$18*G1502</f>
        <v>4980750</v>
      </c>
      <c r="AE1502" s="106">
        <f t="shared" si="717"/>
        <v>6.0231892787230838E-2</v>
      </c>
      <c r="AF1502" s="107">
        <f t="shared" si="700"/>
        <v>0.49872007227827136</v>
      </c>
      <c r="AG1502" s="107">
        <f t="shared" si="701"/>
        <v>0.41319078452040353</v>
      </c>
      <c r="AH1502" s="107">
        <f t="shared" si="702"/>
        <v>0.75831953019123621</v>
      </c>
      <c r="AI1502" s="108">
        <f t="shared" si="703"/>
        <v>0.14274958590573708</v>
      </c>
      <c r="AJ1502" s="106">
        <f t="shared" si="724"/>
        <v>7.3836712258165738E-2</v>
      </c>
      <c r="AK1502" s="107">
        <f t="shared" si="718"/>
        <v>0.52731162610163806</v>
      </c>
      <c r="AL1502" s="107">
        <f t="shared" si="719"/>
        <v>0.44134821060596907</v>
      </c>
      <c r="AM1502" s="107">
        <f t="shared" si="720"/>
        <v>0.78279979297390856</v>
      </c>
      <c r="AN1502" s="108">
        <f t="shared" si="721"/>
        <v>0.16275329162615743</v>
      </c>
      <c r="AO1502" s="102">
        <f t="shared" si="722"/>
        <v>1525.21728655323</v>
      </c>
      <c r="AP1502" s="103">
        <f t="shared" si="704"/>
        <v>1284.175274808011</v>
      </c>
      <c r="AQ1502" s="103">
        <f t="shared" si="705"/>
        <v>787.39466947748838</v>
      </c>
      <c r="AR1502" s="103">
        <f t="shared" si="706"/>
        <v>1807.2163830748382</v>
      </c>
      <c r="AS1502" s="92">
        <f t="shared" si="707"/>
        <v>1271.9355518747177</v>
      </c>
      <c r="AT1502" s="102">
        <f t="shared" si="723"/>
        <v>1530.0367282791635</v>
      </c>
      <c r="AU1502" s="103">
        <f t="shared" si="708"/>
        <v>1288.2330624802239</v>
      </c>
      <c r="AV1502" s="103">
        <f t="shared" si="709"/>
        <v>789.88271020343188</v>
      </c>
      <c r="AW1502" s="103">
        <f t="shared" si="710"/>
        <v>1812.9268966660291</v>
      </c>
      <c r="AX1502" s="92">
        <f t="shared" si="711"/>
        <v>1275.9546639877572</v>
      </c>
    </row>
    <row r="1503" spans="1:50" x14ac:dyDescent="0.2">
      <c r="A1503" s="85" t="str">
        <f t="shared" si="712"/>
        <v>2012_4</v>
      </c>
      <c r="B1503" s="59">
        <v>2012</v>
      </c>
      <c r="C1503" s="59">
        <v>4</v>
      </c>
      <c r="D1503" s="83" t="str">
        <f t="shared" si="713"/>
        <v>LMA_Commercial</v>
      </c>
      <c r="E1503" s="70" t="s">
        <v>21</v>
      </c>
      <c r="F1503" s="71" t="s">
        <v>41</v>
      </c>
      <c r="G1503" s="88">
        <f t="shared" si="714"/>
        <v>1540.25</v>
      </c>
      <c r="H1503" s="72">
        <v>6161</v>
      </c>
      <c r="I1503" s="88">
        <f t="shared" si="715"/>
        <v>633042750</v>
      </c>
      <c r="J1503" s="92">
        <f t="shared" si="716"/>
        <v>2532171000</v>
      </c>
      <c r="K1503" s="67">
        <v>193</v>
      </c>
      <c r="L1503" s="68">
        <v>660</v>
      </c>
      <c r="M1503" s="68">
        <v>1973</v>
      </c>
      <c r="N1503" s="68">
        <v>1019</v>
      </c>
      <c r="O1503" s="69">
        <v>132</v>
      </c>
      <c r="P1503" s="67">
        <v>3187656</v>
      </c>
      <c r="Q1503" s="68">
        <v>1548331</v>
      </c>
      <c r="R1503" s="68">
        <v>1942416</v>
      </c>
      <c r="S1503" s="68">
        <v>3065683</v>
      </c>
      <c r="T1503" s="69">
        <v>645144</v>
      </c>
      <c r="U1503" s="102">
        <f t="shared" si="695"/>
        <v>16516.352331606216</v>
      </c>
      <c r="V1503" s="103">
        <f t="shared" si="696"/>
        <v>2345.9560606060604</v>
      </c>
      <c r="W1503" s="103">
        <f t="shared" si="697"/>
        <v>984.49873289406992</v>
      </c>
      <c r="X1503" s="103">
        <f t="shared" si="698"/>
        <v>3008.521099116781</v>
      </c>
      <c r="Y1503" s="92">
        <f t="shared" si="699"/>
        <v>4887.454545454545</v>
      </c>
      <c r="Z1503" s="102">
        <f>Coverages!$C$10*G1503</f>
        <v>346556250</v>
      </c>
      <c r="AA1503" s="103">
        <f>Coverages!$C$12*G1503</f>
        <v>46207500</v>
      </c>
      <c r="AB1503" s="103">
        <f>Coverages!$C$14*G1503</f>
        <v>231037500</v>
      </c>
      <c r="AC1503" s="103">
        <f>Coverages!$C$16*G1503</f>
        <v>4620750</v>
      </c>
      <c r="AD1503" s="92">
        <f>Coverages!$C$18*G1503</f>
        <v>4620750</v>
      </c>
      <c r="AE1503" s="106">
        <f t="shared" si="717"/>
        <v>0.12530433371205973</v>
      </c>
      <c r="AF1503" s="107">
        <f t="shared" si="700"/>
        <v>0.42850186658010064</v>
      </c>
      <c r="AG1503" s="107">
        <f t="shared" si="701"/>
        <v>1.2809608829735433</v>
      </c>
      <c r="AH1503" s="107">
        <f t="shared" si="702"/>
        <v>0.6615809121895796</v>
      </c>
      <c r="AI1503" s="108">
        <f t="shared" si="703"/>
        <v>8.5700373316020123E-2</v>
      </c>
      <c r="AJ1503" s="106">
        <f t="shared" si="724"/>
        <v>0.14495927928160549</v>
      </c>
      <c r="AK1503" s="107">
        <f t="shared" si="718"/>
        <v>0.45788134486937726</v>
      </c>
      <c r="AL1503" s="107">
        <f t="shared" si="719"/>
        <v>1.316577377742487</v>
      </c>
      <c r="AM1503" s="107">
        <f t="shared" si="720"/>
        <v>0.68967268974645346</v>
      </c>
      <c r="AN1503" s="108">
        <f t="shared" si="721"/>
        <v>0.10231903093080315</v>
      </c>
      <c r="AO1503" s="102">
        <f t="shared" si="722"/>
        <v>2069.5705242655413</v>
      </c>
      <c r="AP1503" s="103">
        <f t="shared" si="704"/>
        <v>1005.2465508845967</v>
      </c>
      <c r="AQ1503" s="103">
        <f t="shared" si="705"/>
        <v>1261.1043661743224</v>
      </c>
      <c r="AR1503" s="103">
        <f t="shared" si="706"/>
        <v>1990.3801330952767</v>
      </c>
      <c r="AS1503" s="92">
        <f t="shared" si="707"/>
        <v>418.856679110534</v>
      </c>
      <c r="AT1503" s="102">
        <f t="shared" si="723"/>
        <v>2076.1100348174755</v>
      </c>
      <c r="AU1503" s="103">
        <f t="shared" si="708"/>
        <v>1008.422968575962</v>
      </c>
      <c r="AV1503" s="103">
        <f t="shared" si="709"/>
        <v>1265.0892534796797</v>
      </c>
      <c r="AW1503" s="103">
        <f t="shared" si="710"/>
        <v>1996.669414726477</v>
      </c>
      <c r="AX1503" s="92">
        <f t="shared" si="711"/>
        <v>420.18019896196</v>
      </c>
    </row>
    <row r="1504" spans="1:50" x14ac:dyDescent="0.2">
      <c r="A1504" s="85" t="str">
        <f t="shared" si="712"/>
        <v>2012_4</v>
      </c>
      <c r="B1504" s="59">
        <v>2012</v>
      </c>
      <c r="C1504" s="59">
        <v>4</v>
      </c>
      <c r="D1504" s="83" t="str">
        <f t="shared" si="713"/>
        <v>SYL_Commercial</v>
      </c>
      <c r="E1504" s="70" t="s">
        <v>22</v>
      </c>
      <c r="F1504" s="71" t="s">
        <v>41</v>
      </c>
      <c r="G1504" s="88">
        <f t="shared" si="714"/>
        <v>202.5</v>
      </c>
      <c r="H1504" s="72">
        <v>810</v>
      </c>
      <c r="I1504" s="88">
        <f t="shared" si="715"/>
        <v>83227500</v>
      </c>
      <c r="J1504" s="92">
        <f t="shared" si="716"/>
        <v>332910000</v>
      </c>
      <c r="K1504" s="67">
        <v>32</v>
      </c>
      <c r="L1504" s="68">
        <v>91</v>
      </c>
      <c r="M1504" s="68">
        <v>124</v>
      </c>
      <c r="N1504" s="68">
        <v>103</v>
      </c>
      <c r="O1504" s="69">
        <v>40</v>
      </c>
      <c r="P1504" s="67">
        <v>380309</v>
      </c>
      <c r="Q1504" s="68">
        <v>245125</v>
      </c>
      <c r="R1504" s="68">
        <v>126801</v>
      </c>
      <c r="S1504" s="68">
        <v>293179</v>
      </c>
      <c r="T1504" s="69">
        <v>154222</v>
      </c>
      <c r="U1504" s="102">
        <f t="shared" si="695"/>
        <v>11884.65625</v>
      </c>
      <c r="V1504" s="103">
        <f t="shared" si="696"/>
        <v>2693.6813186813188</v>
      </c>
      <c r="W1504" s="103">
        <f t="shared" si="697"/>
        <v>1022.5887096774194</v>
      </c>
      <c r="X1504" s="103">
        <f t="shared" si="698"/>
        <v>2846.3980582524273</v>
      </c>
      <c r="Y1504" s="92">
        <f t="shared" si="699"/>
        <v>3855.55</v>
      </c>
      <c r="Z1504" s="102">
        <f>Coverages!$C$10*G1504</f>
        <v>45562500</v>
      </c>
      <c r="AA1504" s="103">
        <f>Coverages!$C$12*G1504</f>
        <v>6075000</v>
      </c>
      <c r="AB1504" s="103">
        <f>Coverages!$C$14*G1504</f>
        <v>30375000</v>
      </c>
      <c r="AC1504" s="103">
        <f>Coverages!$C$16*G1504</f>
        <v>607500</v>
      </c>
      <c r="AD1504" s="92">
        <f>Coverages!$C$18*G1504</f>
        <v>607500</v>
      </c>
      <c r="AE1504" s="106">
        <f t="shared" si="717"/>
        <v>0.15802469135802469</v>
      </c>
      <c r="AF1504" s="107">
        <f t="shared" si="700"/>
        <v>0.44938271604938274</v>
      </c>
      <c r="AG1504" s="107">
        <f t="shared" si="701"/>
        <v>0.61234567901234571</v>
      </c>
      <c r="AH1504" s="107">
        <f t="shared" si="702"/>
        <v>0.50864197530864197</v>
      </c>
      <c r="AI1504" s="108">
        <f t="shared" si="703"/>
        <v>0.19753086419753085</v>
      </c>
      <c r="AJ1504" s="106">
        <f t="shared" si="724"/>
        <v>0.21774960913405453</v>
      </c>
      <c r="AK1504" s="107">
        <f t="shared" si="718"/>
        <v>0.53082998185138142</v>
      </c>
      <c r="AL1504" s="107">
        <f t="shared" si="719"/>
        <v>0.6921201716267904</v>
      </c>
      <c r="AM1504" s="107">
        <f t="shared" si="720"/>
        <v>0.59049760098041937</v>
      </c>
      <c r="AN1504" s="108">
        <f t="shared" si="721"/>
        <v>0.26271997512576784</v>
      </c>
      <c r="AO1504" s="102">
        <f t="shared" si="722"/>
        <v>1878.0691358024692</v>
      </c>
      <c r="AP1504" s="103">
        <f t="shared" si="704"/>
        <v>1210.4938271604938</v>
      </c>
      <c r="AQ1504" s="103">
        <f t="shared" si="705"/>
        <v>626.17777777777781</v>
      </c>
      <c r="AR1504" s="103">
        <f t="shared" si="706"/>
        <v>1447.7975308641976</v>
      </c>
      <c r="AS1504" s="92">
        <f t="shared" si="707"/>
        <v>761.59012345679014</v>
      </c>
      <c r="AT1504" s="102">
        <f t="shared" si="723"/>
        <v>1884.003532715665</v>
      </c>
      <c r="AU1504" s="103">
        <f t="shared" si="708"/>
        <v>1214.3187932889502</v>
      </c>
      <c r="AV1504" s="103">
        <f t="shared" si="709"/>
        <v>628.15639901206396</v>
      </c>
      <c r="AW1504" s="103">
        <f t="shared" si="710"/>
        <v>1452.3723385932121</v>
      </c>
      <c r="AX1504" s="92">
        <f t="shared" si="711"/>
        <v>763.99662596066696</v>
      </c>
    </row>
    <row r="1505" spans="1:50" x14ac:dyDescent="0.2">
      <c r="A1505" s="85" t="str">
        <f t="shared" si="712"/>
        <v>2012_4</v>
      </c>
      <c r="B1505" s="59">
        <v>2012</v>
      </c>
      <c r="C1505" s="59">
        <v>4</v>
      </c>
      <c r="D1505" s="83" t="str">
        <f t="shared" si="713"/>
        <v>MYL_Commercial</v>
      </c>
      <c r="E1505" s="70" t="s">
        <v>23</v>
      </c>
      <c r="F1505" s="71" t="s">
        <v>41</v>
      </c>
      <c r="G1505" s="88">
        <f t="shared" si="714"/>
        <v>142.25</v>
      </c>
      <c r="H1505" s="72">
        <v>569</v>
      </c>
      <c r="I1505" s="88">
        <f t="shared" si="715"/>
        <v>58464750</v>
      </c>
      <c r="J1505" s="92">
        <f t="shared" si="716"/>
        <v>233859000</v>
      </c>
      <c r="K1505" s="67">
        <v>21</v>
      </c>
      <c r="L1505" s="68">
        <v>74</v>
      </c>
      <c r="M1505" s="68">
        <v>132</v>
      </c>
      <c r="N1505" s="68">
        <v>90</v>
      </c>
      <c r="O1505" s="69">
        <v>20</v>
      </c>
      <c r="P1505" s="67">
        <v>305206</v>
      </c>
      <c r="Q1505" s="68">
        <v>208717</v>
      </c>
      <c r="R1505" s="68">
        <v>104482</v>
      </c>
      <c r="S1505" s="68">
        <v>272274</v>
      </c>
      <c r="T1505" s="69">
        <v>89558</v>
      </c>
      <c r="U1505" s="102">
        <f t="shared" si="695"/>
        <v>14533.619047619048</v>
      </c>
      <c r="V1505" s="103">
        <f t="shared" si="696"/>
        <v>2820.5</v>
      </c>
      <c r="W1505" s="103">
        <f t="shared" si="697"/>
        <v>791.530303030303</v>
      </c>
      <c r="X1505" s="103">
        <f t="shared" si="698"/>
        <v>3025.2666666666669</v>
      </c>
      <c r="Y1505" s="92">
        <f t="shared" si="699"/>
        <v>4477.8999999999996</v>
      </c>
      <c r="Z1505" s="102">
        <f>Coverages!$C$10*G1505</f>
        <v>32006250</v>
      </c>
      <c r="AA1505" s="103">
        <f>Coverages!$C$12*G1505</f>
        <v>4267500</v>
      </c>
      <c r="AB1505" s="103">
        <f>Coverages!$C$14*G1505</f>
        <v>21337500</v>
      </c>
      <c r="AC1505" s="103">
        <f>Coverages!$C$16*G1505</f>
        <v>426750</v>
      </c>
      <c r="AD1505" s="92">
        <f>Coverages!$C$18*G1505</f>
        <v>426750</v>
      </c>
      <c r="AE1505" s="106">
        <f t="shared" si="717"/>
        <v>0.14762741652021089</v>
      </c>
      <c r="AF1505" s="107">
        <f t="shared" si="700"/>
        <v>0.52021089630931461</v>
      </c>
      <c r="AG1505" s="107">
        <f t="shared" si="701"/>
        <v>0.92794376098418274</v>
      </c>
      <c r="AH1505" s="107">
        <f t="shared" si="702"/>
        <v>0.63268892794376097</v>
      </c>
      <c r="AI1505" s="108">
        <f t="shared" si="703"/>
        <v>0.14059753954305801</v>
      </c>
      <c r="AJ1505" s="106">
        <f t="shared" si="724"/>
        <v>0.21692658593868253</v>
      </c>
      <c r="AK1505" s="107">
        <f t="shared" si="718"/>
        <v>0.61780974534522937</v>
      </c>
      <c r="AL1505" s="107">
        <f t="shared" si="719"/>
        <v>0.97845946462543931</v>
      </c>
      <c r="AM1505" s="107">
        <f t="shared" si="720"/>
        <v>0.72686529010642253</v>
      </c>
      <c r="AN1505" s="108">
        <f t="shared" si="721"/>
        <v>0.2085049141170735</v>
      </c>
      <c r="AO1505" s="102">
        <f t="shared" si="722"/>
        <v>2145.5606326889279</v>
      </c>
      <c r="AP1505" s="103">
        <f t="shared" si="704"/>
        <v>1467.2548330404218</v>
      </c>
      <c r="AQ1505" s="103">
        <f t="shared" si="705"/>
        <v>734.49560632688929</v>
      </c>
      <c r="AR1505" s="103">
        <f t="shared" si="706"/>
        <v>1914.0527240773285</v>
      </c>
      <c r="AS1505" s="92">
        <f t="shared" si="707"/>
        <v>629.58172231985941</v>
      </c>
      <c r="AT1505" s="102">
        <f t="shared" si="723"/>
        <v>2152.3402597819759</v>
      </c>
      <c r="AU1505" s="103">
        <f t="shared" si="708"/>
        <v>1471.8911227201124</v>
      </c>
      <c r="AV1505" s="103">
        <f t="shared" si="709"/>
        <v>736.81649450712109</v>
      </c>
      <c r="AW1505" s="103">
        <f t="shared" si="710"/>
        <v>1920.1008233516959</v>
      </c>
      <c r="AX1505" s="92">
        <f t="shared" si="711"/>
        <v>631.57109947233732</v>
      </c>
    </row>
    <row r="1506" spans="1:50" x14ac:dyDescent="0.2">
      <c r="A1506" s="85" t="str">
        <f t="shared" si="712"/>
        <v>2012_4</v>
      </c>
      <c r="B1506" s="59">
        <v>2012</v>
      </c>
      <c r="C1506" s="59">
        <v>4</v>
      </c>
      <c r="D1506" s="83" t="str">
        <f t="shared" si="713"/>
        <v>MYH_Commercial</v>
      </c>
      <c r="E1506" s="70" t="s">
        <v>24</v>
      </c>
      <c r="F1506" s="71" t="s">
        <v>41</v>
      </c>
      <c r="G1506" s="88">
        <f t="shared" si="714"/>
        <v>386.75</v>
      </c>
      <c r="H1506" s="72">
        <v>1547</v>
      </c>
      <c r="I1506" s="88">
        <f t="shared" si="715"/>
        <v>158954250</v>
      </c>
      <c r="J1506" s="92">
        <f t="shared" si="716"/>
        <v>635817000</v>
      </c>
      <c r="K1506" s="67">
        <v>49</v>
      </c>
      <c r="L1506" s="68">
        <v>177</v>
      </c>
      <c r="M1506" s="68">
        <v>92</v>
      </c>
      <c r="N1506" s="68">
        <v>406</v>
      </c>
      <c r="O1506" s="69">
        <v>40</v>
      </c>
      <c r="P1506" s="67">
        <v>904316</v>
      </c>
      <c r="Q1506" s="68">
        <v>765481</v>
      </c>
      <c r="R1506" s="68">
        <v>114400</v>
      </c>
      <c r="S1506" s="68">
        <v>1139470</v>
      </c>
      <c r="T1506" s="69">
        <v>208896</v>
      </c>
      <c r="U1506" s="102">
        <f t="shared" si="695"/>
        <v>18455.428571428572</v>
      </c>
      <c r="V1506" s="103">
        <f t="shared" si="696"/>
        <v>4324.7514124293784</v>
      </c>
      <c r="W1506" s="103">
        <f t="shared" si="697"/>
        <v>1243.4782608695652</v>
      </c>
      <c r="X1506" s="103">
        <f t="shared" si="698"/>
        <v>2806.576354679803</v>
      </c>
      <c r="Y1506" s="92">
        <f t="shared" si="699"/>
        <v>5222.3999999999996</v>
      </c>
      <c r="Z1506" s="102">
        <f>Coverages!$C$10*G1506</f>
        <v>87018750</v>
      </c>
      <c r="AA1506" s="103">
        <f>Coverages!$C$12*G1506</f>
        <v>11602500</v>
      </c>
      <c r="AB1506" s="103">
        <f>Coverages!$C$14*G1506</f>
        <v>58012500</v>
      </c>
      <c r="AC1506" s="103">
        <f>Coverages!$C$16*G1506</f>
        <v>1160250</v>
      </c>
      <c r="AD1506" s="92">
        <f>Coverages!$C$18*G1506</f>
        <v>1160250</v>
      </c>
      <c r="AE1506" s="106">
        <f t="shared" si="717"/>
        <v>0.12669683257918551</v>
      </c>
      <c r="AF1506" s="107">
        <f t="shared" si="700"/>
        <v>0.45765998707175176</v>
      </c>
      <c r="AG1506" s="107">
        <f t="shared" si="701"/>
        <v>0.23787976729153198</v>
      </c>
      <c r="AH1506" s="107">
        <f t="shared" si="702"/>
        <v>1.0497737556561086</v>
      </c>
      <c r="AI1506" s="108">
        <f t="shared" si="703"/>
        <v>0.10342598577892695</v>
      </c>
      <c r="AJ1506" s="106">
        <f t="shared" si="724"/>
        <v>0.1661068073035325</v>
      </c>
      <c r="AK1506" s="107">
        <f t="shared" si="718"/>
        <v>0.5166866261224875</v>
      </c>
      <c r="AL1506" s="107">
        <f t="shared" si="719"/>
        <v>0.28832629260759224</v>
      </c>
      <c r="AM1506" s="107">
        <f t="shared" si="720"/>
        <v>1.0768562599814595</v>
      </c>
      <c r="AN1506" s="108">
        <f t="shared" si="721"/>
        <v>0.13950450197758585</v>
      </c>
      <c r="AO1506" s="102">
        <f t="shared" si="722"/>
        <v>2338.2443438914029</v>
      </c>
      <c r="AP1506" s="103">
        <f t="shared" si="704"/>
        <v>1979.2656755009696</v>
      </c>
      <c r="AQ1506" s="103">
        <f t="shared" si="705"/>
        <v>295.79831932773106</v>
      </c>
      <c r="AR1506" s="103">
        <f t="shared" si="706"/>
        <v>2946.2702003878476</v>
      </c>
      <c r="AS1506" s="92">
        <f t="shared" si="707"/>
        <v>540.13186813186815</v>
      </c>
      <c r="AT1506" s="102">
        <f t="shared" si="723"/>
        <v>2345.6328205732038</v>
      </c>
      <c r="AU1506" s="103">
        <f t="shared" si="708"/>
        <v>1985.5198372307871</v>
      </c>
      <c r="AV1506" s="103">
        <f t="shared" si="709"/>
        <v>296.73299452135592</v>
      </c>
      <c r="AW1506" s="103">
        <f t="shared" si="710"/>
        <v>2955.5799411472854</v>
      </c>
      <c r="AX1506" s="92">
        <f t="shared" si="711"/>
        <v>541.83859810780746</v>
      </c>
    </row>
    <row r="1507" spans="1:50" x14ac:dyDescent="0.2">
      <c r="A1507" s="85" t="str">
        <f t="shared" si="712"/>
        <v>2012_4</v>
      </c>
      <c r="B1507" s="59">
        <v>2012</v>
      </c>
      <c r="C1507" s="59">
        <v>4</v>
      </c>
      <c r="D1507" s="83" t="str">
        <f t="shared" si="713"/>
        <v>LML_Commercial</v>
      </c>
      <c r="E1507" s="70" t="s">
        <v>25</v>
      </c>
      <c r="F1507" s="71" t="s">
        <v>41</v>
      </c>
      <c r="G1507" s="88">
        <f t="shared" si="714"/>
        <v>1549.75</v>
      </c>
      <c r="H1507" s="72">
        <v>6199</v>
      </c>
      <c r="I1507" s="88">
        <f t="shared" si="715"/>
        <v>636947250</v>
      </c>
      <c r="J1507" s="92">
        <f t="shared" si="716"/>
        <v>2547789000</v>
      </c>
      <c r="K1507" s="67">
        <v>49</v>
      </c>
      <c r="L1507" s="68">
        <v>594</v>
      </c>
      <c r="M1507" s="68">
        <v>2051</v>
      </c>
      <c r="N1507" s="68">
        <v>817</v>
      </c>
      <c r="O1507" s="69">
        <v>218</v>
      </c>
      <c r="P1507" s="67">
        <v>775510</v>
      </c>
      <c r="Q1507" s="68">
        <v>1103418</v>
      </c>
      <c r="R1507" s="68">
        <v>2419955</v>
      </c>
      <c r="S1507" s="68">
        <v>1439399</v>
      </c>
      <c r="T1507" s="69">
        <v>1077505</v>
      </c>
      <c r="U1507" s="102">
        <f t="shared" si="695"/>
        <v>15826.734693877552</v>
      </c>
      <c r="V1507" s="103">
        <f t="shared" si="696"/>
        <v>1857.6060606060605</v>
      </c>
      <c r="W1507" s="103">
        <f t="shared" si="697"/>
        <v>1179.8902974158948</v>
      </c>
      <c r="X1507" s="103">
        <f t="shared" si="698"/>
        <v>1761.8102815177479</v>
      </c>
      <c r="Y1507" s="92">
        <f t="shared" si="699"/>
        <v>4942.6834862385322</v>
      </c>
      <c r="Z1507" s="102">
        <f>Coverages!$C$10*G1507</f>
        <v>348693750</v>
      </c>
      <c r="AA1507" s="103">
        <f>Coverages!$C$12*G1507</f>
        <v>46492500</v>
      </c>
      <c r="AB1507" s="103">
        <f>Coverages!$C$14*G1507</f>
        <v>232462500</v>
      </c>
      <c r="AC1507" s="103">
        <f>Coverages!$C$16*G1507</f>
        <v>4649250</v>
      </c>
      <c r="AD1507" s="92">
        <f>Coverages!$C$18*G1507</f>
        <v>4649250</v>
      </c>
      <c r="AE1507" s="106">
        <f t="shared" si="717"/>
        <v>3.1618002903694147E-2</v>
      </c>
      <c r="AF1507" s="107">
        <f t="shared" si="700"/>
        <v>0.38328762703661878</v>
      </c>
      <c r="AG1507" s="107">
        <f t="shared" si="701"/>
        <v>1.3234392643974835</v>
      </c>
      <c r="AH1507" s="107">
        <f t="shared" si="702"/>
        <v>0.52718180351669619</v>
      </c>
      <c r="AI1507" s="108">
        <f t="shared" si="703"/>
        <v>0.14066784965316986</v>
      </c>
      <c r="AJ1507" s="106">
        <f t="shared" si="724"/>
        <v>4.1974566336358834E-2</v>
      </c>
      <c r="AK1507" s="107">
        <f t="shared" si="718"/>
        <v>0.41206352132135604</v>
      </c>
      <c r="AL1507" s="107">
        <f t="shared" si="719"/>
        <v>1.3621626638771422</v>
      </c>
      <c r="AM1507" s="107">
        <f t="shared" si="720"/>
        <v>0.55673145719450157</v>
      </c>
      <c r="AN1507" s="108">
        <f t="shared" si="721"/>
        <v>0.16124584444747533</v>
      </c>
      <c r="AO1507" s="102">
        <f t="shared" si="722"/>
        <v>500.40974350701725</v>
      </c>
      <c r="AP1507" s="103">
        <f t="shared" si="704"/>
        <v>711.99741893853843</v>
      </c>
      <c r="AQ1507" s="103">
        <f t="shared" si="705"/>
        <v>1561.5131472818196</v>
      </c>
      <c r="AR1507" s="103">
        <f t="shared" si="706"/>
        <v>928.79432166478466</v>
      </c>
      <c r="AS1507" s="92">
        <f t="shared" si="707"/>
        <v>695.27665752540736</v>
      </c>
      <c r="AT1507" s="102">
        <f t="shared" si="723"/>
        <v>501.99095794720466</v>
      </c>
      <c r="AU1507" s="103">
        <f t="shared" si="708"/>
        <v>714.24721645908971</v>
      </c>
      <c r="AV1507" s="103">
        <f t="shared" si="709"/>
        <v>1566.4472780997378</v>
      </c>
      <c r="AW1507" s="103">
        <f t="shared" si="710"/>
        <v>931.72916258752105</v>
      </c>
      <c r="AX1507" s="92">
        <f t="shared" si="711"/>
        <v>697.47362012469569</v>
      </c>
    </row>
    <row r="1508" spans="1:50" x14ac:dyDescent="0.2">
      <c r="A1508" s="85" t="str">
        <f t="shared" si="712"/>
        <v>2012_4</v>
      </c>
      <c r="B1508" s="59">
        <v>2012</v>
      </c>
      <c r="C1508" s="59">
        <v>4</v>
      </c>
      <c r="D1508" s="83" t="str">
        <f t="shared" si="713"/>
        <v>MSA_Commercial</v>
      </c>
      <c r="E1508" s="70" t="s">
        <v>26</v>
      </c>
      <c r="F1508" s="71" t="s">
        <v>41</v>
      </c>
      <c r="G1508" s="88">
        <f t="shared" si="714"/>
        <v>1134.25</v>
      </c>
      <c r="H1508" s="72">
        <v>4537</v>
      </c>
      <c r="I1508" s="88">
        <f t="shared" si="715"/>
        <v>466176750</v>
      </c>
      <c r="J1508" s="92">
        <f t="shared" si="716"/>
        <v>1864707000</v>
      </c>
      <c r="K1508" s="67">
        <v>74</v>
      </c>
      <c r="L1508" s="68">
        <v>561</v>
      </c>
      <c r="M1508" s="68">
        <v>947</v>
      </c>
      <c r="N1508" s="68">
        <v>980</v>
      </c>
      <c r="O1508" s="69">
        <v>189</v>
      </c>
      <c r="P1508" s="67">
        <v>1522000</v>
      </c>
      <c r="Q1508" s="68">
        <v>1646266</v>
      </c>
      <c r="R1508" s="68">
        <v>1651896</v>
      </c>
      <c r="S1508" s="68">
        <v>2714519</v>
      </c>
      <c r="T1508" s="69">
        <v>814045</v>
      </c>
      <c r="U1508" s="102">
        <f t="shared" si="695"/>
        <v>20567.567567567567</v>
      </c>
      <c r="V1508" s="103">
        <f t="shared" si="696"/>
        <v>2934.5204991087344</v>
      </c>
      <c r="W1508" s="103">
        <f t="shared" si="697"/>
        <v>1744.3463569165788</v>
      </c>
      <c r="X1508" s="103">
        <f t="shared" si="698"/>
        <v>2769.9173469387756</v>
      </c>
      <c r="Y1508" s="92">
        <f t="shared" si="699"/>
        <v>4307.1164021164022</v>
      </c>
      <c r="Z1508" s="102">
        <f>Coverages!$C$10*G1508</f>
        <v>255206250</v>
      </c>
      <c r="AA1508" s="103">
        <f>Coverages!$C$12*G1508</f>
        <v>34027500</v>
      </c>
      <c r="AB1508" s="103">
        <f>Coverages!$C$14*G1508</f>
        <v>170137500</v>
      </c>
      <c r="AC1508" s="103">
        <f>Coverages!$C$16*G1508</f>
        <v>3402750</v>
      </c>
      <c r="AD1508" s="92">
        <f>Coverages!$C$18*G1508</f>
        <v>3402750</v>
      </c>
      <c r="AE1508" s="106">
        <f t="shared" si="717"/>
        <v>6.5241348908970681E-2</v>
      </c>
      <c r="AF1508" s="107">
        <f t="shared" si="700"/>
        <v>0.49459995591800748</v>
      </c>
      <c r="AG1508" s="107">
        <f t="shared" si="701"/>
        <v>0.83491293806480049</v>
      </c>
      <c r="AH1508" s="107">
        <f t="shared" si="702"/>
        <v>0.86400705311880099</v>
      </c>
      <c r="AI1508" s="108">
        <f t="shared" si="703"/>
        <v>0.16662993167291162</v>
      </c>
      <c r="AJ1508" s="106">
        <f t="shared" si="724"/>
        <v>8.2326260647333782E-2</v>
      </c>
      <c r="AK1508" s="107">
        <f t="shared" si="718"/>
        <v>0.52918960861625886</v>
      </c>
      <c r="AL1508" s="107">
        <f t="shared" si="719"/>
        <v>0.86059788316615393</v>
      </c>
      <c r="AM1508" s="107">
        <f t="shared" si="720"/>
        <v>0.88772179288697617</v>
      </c>
      <c r="AN1508" s="108">
        <f t="shared" si="721"/>
        <v>0.19241076696225712</v>
      </c>
      <c r="AO1508" s="102">
        <f t="shared" si="722"/>
        <v>1341.8558518845052</v>
      </c>
      <c r="AP1508" s="103">
        <f t="shared" si="704"/>
        <v>1451.4137094996695</v>
      </c>
      <c r="AQ1508" s="103">
        <f t="shared" si="705"/>
        <v>1456.3773418558519</v>
      </c>
      <c r="AR1508" s="103">
        <f t="shared" si="706"/>
        <v>2393.2281243112188</v>
      </c>
      <c r="AS1508" s="92">
        <f t="shared" si="707"/>
        <v>717.694511791933</v>
      </c>
      <c r="AT1508" s="102">
        <f t="shared" si="723"/>
        <v>1346.0959009186824</v>
      </c>
      <c r="AU1508" s="103">
        <f t="shared" si="708"/>
        <v>1455.9999437725332</v>
      </c>
      <c r="AV1508" s="103">
        <f t="shared" si="709"/>
        <v>1460.9792604099655</v>
      </c>
      <c r="AW1508" s="103">
        <f t="shared" si="710"/>
        <v>2400.7903409105652</v>
      </c>
      <c r="AX1508" s="92">
        <f t="shared" si="711"/>
        <v>719.96231121113578</v>
      </c>
    </row>
    <row r="1509" spans="1:50" x14ac:dyDescent="0.2">
      <c r="A1509" s="85" t="str">
        <f t="shared" si="712"/>
        <v>2012_4</v>
      </c>
      <c r="B1509" s="59">
        <v>2012</v>
      </c>
      <c r="C1509" s="59">
        <v>4</v>
      </c>
      <c r="D1509" s="83" t="str">
        <f t="shared" si="713"/>
        <v>LYA_Commercial</v>
      </c>
      <c r="E1509" s="70" t="s">
        <v>27</v>
      </c>
      <c r="F1509" s="71" t="s">
        <v>41</v>
      </c>
      <c r="G1509" s="88">
        <f t="shared" si="714"/>
        <v>332</v>
      </c>
      <c r="H1509" s="72">
        <v>1328</v>
      </c>
      <c r="I1509" s="88">
        <f t="shared" si="715"/>
        <v>136452000</v>
      </c>
      <c r="J1509" s="92">
        <f t="shared" si="716"/>
        <v>545808000</v>
      </c>
      <c r="K1509" s="67">
        <v>40</v>
      </c>
      <c r="L1509" s="68">
        <v>163</v>
      </c>
      <c r="M1509" s="68">
        <v>215</v>
      </c>
      <c r="N1509" s="68">
        <v>217</v>
      </c>
      <c r="O1509" s="69">
        <v>59</v>
      </c>
      <c r="P1509" s="67">
        <v>863515</v>
      </c>
      <c r="Q1509" s="68">
        <v>469819</v>
      </c>
      <c r="R1509" s="68">
        <v>202842</v>
      </c>
      <c r="S1509" s="68">
        <v>603741</v>
      </c>
      <c r="T1509" s="69">
        <v>474962</v>
      </c>
      <c r="U1509" s="102">
        <f t="shared" si="695"/>
        <v>21587.875</v>
      </c>
      <c r="V1509" s="103">
        <f t="shared" si="696"/>
        <v>2882.3251533742332</v>
      </c>
      <c r="W1509" s="103">
        <f t="shared" si="697"/>
        <v>943.45116279069771</v>
      </c>
      <c r="X1509" s="103">
        <f t="shared" si="698"/>
        <v>2782.2165898617513</v>
      </c>
      <c r="Y1509" s="92">
        <f t="shared" si="699"/>
        <v>8050.2033898305081</v>
      </c>
      <c r="Z1509" s="102">
        <f>Coverages!$C$10*G1509</f>
        <v>74700000</v>
      </c>
      <c r="AA1509" s="103">
        <f>Coverages!$C$12*G1509</f>
        <v>9960000</v>
      </c>
      <c r="AB1509" s="103">
        <f>Coverages!$C$14*G1509</f>
        <v>49800000</v>
      </c>
      <c r="AC1509" s="103">
        <f>Coverages!$C$16*G1509</f>
        <v>996000</v>
      </c>
      <c r="AD1509" s="92">
        <f>Coverages!$C$18*G1509</f>
        <v>996000</v>
      </c>
      <c r="AE1509" s="106">
        <f t="shared" si="717"/>
        <v>0.12048192771084337</v>
      </c>
      <c r="AF1509" s="107">
        <f t="shared" si="700"/>
        <v>0.49096385542168675</v>
      </c>
      <c r="AG1509" s="107">
        <f t="shared" si="701"/>
        <v>0.64759036144578308</v>
      </c>
      <c r="AH1509" s="107">
        <f t="shared" si="702"/>
        <v>0.65361445783132532</v>
      </c>
      <c r="AI1509" s="108">
        <f t="shared" si="703"/>
        <v>0.17771084337349397</v>
      </c>
      <c r="AJ1509" s="106">
        <f t="shared" si="724"/>
        <v>0.16210845841825591</v>
      </c>
      <c r="AK1509" s="107">
        <f t="shared" si="718"/>
        <v>0.55489109474551923</v>
      </c>
      <c r="AL1509" s="107">
        <f t="shared" si="719"/>
        <v>0.70867907172646505</v>
      </c>
      <c r="AM1509" s="107">
        <f t="shared" si="720"/>
        <v>0.71445983430168547</v>
      </c>
      <c r="AN1509" s="108">
        <f t="shared" si="721"/>
        <v>0.22659364906175306</v>
      </c>
      <c r="AO1509" s="102">
        <f t="shared" si="722"/>
        <v>2600.9487951807228</v>
      </c>
      <c r="AP1509" s="103">
        <f t="shared" si="704"/>
        <v>1415.117469879518</v>
      </c>
      <c r="AQ1509" s="103">
        <f t="shared" si="705"/>
        <v>610.96987951807228</v>
      </c>
      <c r="AR1509" s="103">
        <f t="shared" si="706"/>
        <v>1818.4969879518073</v>
      </c>
      <c r="AS1509" s="92">
        <f t="shared" si="707"/>
        <v>1430.6084337349398</v>
      </c>
      <c r="AT1509" s="102">
        <f t="shared" si="723"/>
        <v>2609.1673757469307</v>
      </c>
      <c r="AU1509" s="103">
        <f t="shared" si="708"/>
        <v>1419.5890138631607</v>
      </c>
      <c r="AV1509" s="103">
        <f t="shared" si="709"/>
        <v>612.90044623574443</v>
      </c>
      <c r="AW1509" s="103">
        <f t="shared" si="710"/>
        <v>1824.2431464431165</v>
      </c>
      <c r="AX1509" s="92">
        <f t="shared" si="711"/>
        <v>1435.1289266770279</v>
      </c>
    </row>
    <row r="1510" spans="1:50" x14ac:dyDescent="0.2">
      <c r="A1510" s="85" t="str">
        <f t="shared" si="712"/>
        <v>2012_4</v>
      </c>
      <c r="B1510" s="59">
        <v>2012</v>
      </c>
      <c r="C1510" s="59">
        <v>4</v>
      </c>
      <c r="D1510" s="83" t="str">
        <f t="shared" si="713"/>
        <v>MMA_Commercial</v>
      </c>
      <c r="E1510" s="70" t="s">
        <v>28</v>
      </c>
      <c r="F1510" s="71" t="s">
        <v>41</v>
      </c>
      <c r="G1510" s="88">
        <f t="shared" si="714"/>
        <v>1639.75</v>
      </c>
      <c r="H1510" s="72">
        <v>6559</v>
      </c>
      <c r="I1510" s="88">
        <f t="shared" si="715"/>
        <v>673937250</v>
      </c>
      <c r="J1510" s="92">
        <f t="shared" si="716"/>
        <v>2695749000</v>
      </c>
      <c r="K1510" s="67">
        <v>197</v>
      </c>
      <c r="L1510" s="68">
        <v>801</v>
      </c>
      <c r="M1510" s="68">
        <v>1402</v>
      </c>
      <c r="N1510" s="68">
        <v>1216</v>
      </c>
      <c r="O1510" s="69">
        <v>278</v>
      </c>
      <c r="P1510" s="67">
        <v>2723723</v>
      </c>
      <c r="Q1510" s="68">
        <v>2399471</v>
      </c>
      <c r="R1510" s="68">
        <v>1824606</v>
      </c>
      <c r="S1510" s="68">
        <v>3702198</v>
      </c>
      <c r="T1510" s="69">
        <v>2773983</v>
      </c>
      <c r="U1510" s="102">
        <f t="shared" si="695"/>
        <v>13826.005076142132</v>
      </c>
      <c r="V1510" s="103">
        <f t="shared" si="696"/>
        <v>2995.5942571785267</v>
      </c>
      <c r="W1510" s="103">
        <f t="shared" si="697"/>
        <v>1301.4308131241085</v>
      </c>
      <c r="X1510" s="103">
        <f t="shared" si="698"/>
        <v>3044.5707236842104</v>
      </c>
      <c r="Y1510" s="92">
        <f t="shared" si="699"/>
        <v>9978.3561151079139</v>
      </c>
      <c r="Z1510" s="102">
        <f>Coverages!$C$10*G1510</f>
        <v>368943750</v>
      </c>
      <c r="AA1510" s="103">
        <f>Coverages!$C$12*G1510</f>
        <v>49192500</v>
      </c>
      <c r="AB1510" s="103">
        <f>Coverages!$C$14*G1510</f>
        <v>245962500</v>
      </c>
      <c r="AC1510" s="103">
        <f>Coverages!$C$16*G1510</f>
        <v>4919250</v>
      </c>
      <c r="AD1510" s="92">
        <f>Coverages!$C$18*G1510</f>
        <v>4919250</v>
      </c>
      <c r="AE1510" s="106">
        <f t="shared" si="717"/>
        <v>0.12014026528434213</v>
      </c>
      <c r="AF1510" s="107">
        <f t="shared" si="700"/>
        <v>0.48848909894801035</v>
      </c>
      <c r="AG1510" s="107">
        <f t="shared" si="701"/>
        <v>0.85500838542460744</v>
      </c>
      <c r="AH1510" s="107">
        <f t="shared" si="702"/>
        <v>0.74157645982619302</v>
      </c>
      <c r="AI1510" s="108">
        <f t="shared" si="703"/>
        <v>0.16953803933526451</v>
      </c>
      <c r="AJ1510" s="106">
        <f t="shared" si="724"/>
        <v>0.13884786704389929</v>
      </c>
      <c r="AK1510" s="107">
        <f t="shared" si="718"/>
        <v>0.51725129129487124</v>
      </c>
      <c r="AL1510" s="107">
        <f t="shared" si="719"/>
        <v>0.87526765257264838</v>
      </c>
      <c r="AM1510" s="107">
        <f t="shared" si="720"/>
        <v>0.76676547016944885</v>
      </c>
      <c r="AN1510" s="108">
        <f t="shared" si="721"/>
        <v>0.19112843253051601</v>
      </c>
      <c r="AO1510" s="102">
        <f t="shared" si="722"/>
        <v>1661.0599176703765</v>
      </c>
      <c r="AP1510" s="103">
        <f t="shared" si="704"/>
        <v>1463.3151395029731</v>
      </c>
      <c r="AQ1510" s="103">
        <f t="shared" si="705"/>
        <v>1112.7342582710778</v>
      </c>
      <c r="AR1510" s="103">
        <f t="shared" si="706"/>
        <v>2257.7819789602072</v>
      </c>
      <c r="AS1510" s="92">
        <f t="shared" si="707"/>
        <v>1691.7109315444427</v>
      </c>
      <c r="AT1510" s="102">
        <f t="shared" si="723"/>
        <v>1666.3086002987955</v>
      </c>
      <c r="AU1510" s="103">
        <f t="shared" si="708"/>
        <v>1467.9389803836702</v>
      </c>
      <c r="AV1510" s="103">
        <f t="shared" si="709"/>
        <v>1116.2503198588049</v>
      </c>
      <c r="AW1510" s="103">
        <f t="shared" si="710"/>
        <v>2264.9162074884266</v>
      </c>
      <c r="AX1510" s="92">
        <f t="shared" si="711"/>
        <v>1697.0564664551623</v>
      </c>
    </row>
    <row r="1511" spans="1:50" x14ac:dyDescent="0.2">
      <c r="A1511" s="85" t="str">
        <f t="shared" si="712"/>
        <v>2012_4</v>
      </c>
      <c r="B1511" s="59">
        <v>2012</v>
      </c>
      <c r="C1511" s="59">
        <v>4</v>
      </c>
      <c r="D1511" s="83" t="str">
        <f t="shared" si="713"/>
        <v>LYH_Commercial</v>
      </c>
      <c r="E1511" s="70" t="s">
        <v>29</v>
      </c>
      <c r="F1511" s="71" t="s">
        <v>41</v>
      </c>
      <c r="G1511" s="88">
        <f t="shared" si="714"/>
        <v>225.5</v>
      </c>
      <c r="H1511" s="72">
        <v>902</v>
      </c>
      <c r="I1511" s="88">
        <f t="shared" si="715"/>
        <v>92680500</v>
      </c>
      <c r="J1511" s="92">
        <f t="shared" si="716"/>
        <v>370722000</v>
      </c>
      <c r="K1511" s="67">
        <v>32</v>
      </c>
      <c r="L1511" s="68">
        <v>114</v>
      </c>
      <c r="M1511" s="68">
        <v>157</v>
      </c>
      <c r="N1511" s="68">
        <v>153</v>
      </c>
      <c r="O1511" s="69">
        <v>52</v>
      </c>
      <c r="P1511" s="67">
        <v>495372</v>
      </c>
      <c r="Q1511" s="68">
        <v>346627</v>
      </c>
      <c r="R1511" s="68">
        <v>234746</v>
      </c>
      <c r="S1511" s="68">
        <v>412413</v>
      </c>
      <c r="T1511" s="69">
        <v>389090</v>
      </c>
      <c r="U1511" s="102">
        <f t="shared" si="695"/>
        <v>15480.375</v>
      </c>
      <c r="V1511" s="103">
        <f t="shared" si="696"/>
        <v>3040.5877192982457</v>
      </c>
      <c r="W1511" s="103">
        <f t="shared" si="697"/>
        <v>1495.1974522292994</v>
      </c>
      <c r="X1511" s="103">
        <f t="shared" si="698"/>
        <v>2695.5098039215686</v>
      </c>
      <c r="Y1511" s="92">
        <f t="shared" si="699"/>
        <v>7482.5</v>
      </c>
      <c r="Z1511" s="102">
        <f>Coverages!$C$10*G1511</f>
        <v>50737500</v>
      </c>
      <c r="AA1511" s="103">
        <f>Coverages!$C$12*G1511</f>
        <v>6765000</v>
      </c>
      <c r="AB1511" s="103">
        <f>Coverages!$C$14*G1511</f>
        <v>33825000</v>
      </c>
      <c r="AC1511" s="103">
        <f>Coverages!$C$16*G1511</f>
        <v>676500</v>
      </c>
      <c r="AD1511" s="92">
        <f>Coverages!$C$18*G1511</f>
        <v>676500</v>
      </c>
      <c r="AE1511" s="106">
        <f t="shared" si="717"/>
        <v>0.14190687361419069</v>
      </c>
      <c r="AF1511" s="107">
        <f t="shared" si="700"/>
        <v>0.50554323725055428</v>
      </c>
      <c r="AG1511" s="107">
        <f t="shared" si="701"/>
        <v>0.69623059866962311</v>
      </c>
      <c r="AH1511" s="107">
        <f t="shared" si="702"/>
        <v>0.6784922394678492</v>
      </c>
      <c r="AI1511" s="108">
        <f t="shared" si="703"/>
        <v>0.23059866962305986</v>
      </c>
      <c r="AJ1511" s="106">
        <f t="shared" si="724"/>
        <v>0.19605102802208976</v>
      </c>
      <c r="AK1511" s="107">
        <f t="shared" si="718"/>
        <v>0.58311898332848799</v>
      </c>
      <c r="AL1511" s="107">
        <f t="shared" si="719"/>
        <v>0.76758671644742715</v>
      </c>
      <c r="AM1511" s="107">
        <f t="shared" si="720"/>
        <v>0.75096099782468317</v>
      </c>
      <c r="AN1511" s="108">
        <f t="shared" si="721"/>
        <v>0.29595497797086207</v>
      </c>
      <c r="AO1511" s="102">
        <f t="shared" si="722"/>
        <v>2196.7716186252774</v>
      </c>
      <c r="AP1511" s="103">
        <f t="shared" si="704"/>
        <v>1537.1485587583149</v>
      </c>
      <c r="AQ1511" s="103">
        <f t="shared" si="705"/>
        <v>1041.0022172949002</v>
      </c>
      <c r="AR1511" s="103">
        <f t="shared" si="706"/>
        <v>1828.8824833702884</v>
      </c>
      <c r="AS1511" s="92">
        <f t="shared" si="707"/>
        <v>1725.4545454545455</v>
      </c>
      <c r="AT1511" s="102">
        <f t="shared" si="723"/>
        <v>2203.7130642110897</v>
      </c>
      <c r="AU1511" s="103">
        <f t="shared" si="708"/>
        <v>1542.0057013886478</v>
      </c>
      <c r="AV1511" s="103">
        <f t="shared" si="709"/>
        <v>1044.2916171509419</v>
      </c>
      <c r="AW1511" s="103">
        <f t="shared" si="710"/>
        <v>1834.6614583595519</v>
      </c>
      <c r="AX1511" s="92">
        <f t="shared" si="711"/>
        <v>1730.9067047671099</v>
      </c>
    </row>
    <row r="1512" spans="1:50" x14ac:dyDescent="0.2">
      <c r="A1512" s="85" t="str">
        <f t="shared" si="712"/>
        <v>2012_4</v>
      </c>
      <c r="B1512" s="59">
        <v>2012</v>
      </c>
      <c r="C1512" s="59">
        <v>4</v>
      </c>
      <c r="D1512" s="83" t="str">
        <f t="shared" si="713"/>
        <v>SSA_Commercial</v>
      </c>
      <c r="E1512" s="70" t="s">
        <v>30</v>
      </c>
      <c r="F1512" s="71" t="s">
        <v>41</v>
      </c>
      <c r="G1512" s="88">
        <f t="shared" si="714"/>
        <v>384</v>
      </c>
      <c r="H1512" s="72">
        <v>1536</v>
      </c>
      <c r="I1512" s="88">
        <f t="shared" si="715"/>
        <v>157824000</v>
      </c>
      <c r="J1512" s="92">
        <f t="shared" si="716"/>
        <v>631296000</v>
      </c>
      <c r="K1512" s="67">
        <v>50</v>
      </c>
      <c r="L1512" s="68">
        <v>197</v>
      </c>
      <c r="M1512" s="68">
        <v>498</v>
      </c>
      <c r="N1512" s="68">
        <v>470</v>
      </c>
      <c r="O1512" s="69">
        <v>27</v>
      </c>
      <c r="P1512" s="67">
        <v>1036336</v>
      </c>
      <c r="Q1512" s="68">
        <v>353226</v>
      </c>
      <c r="R1512" s="68">
        <v>442948</v>
      </c>
      <c r="S1512" s="68">
        <v>1604830</v>
      </c>
      <c r="T1512" s="69">
        <v>152360</v>
      </c>
      <c r="U1512" s="102">
        <f t="shared" si="695"/>
        <v>20726.72</v>
      </c>
      <c r="V1512" s="103">
        <f t="shared" si="696"/>
        <v>1793.0253807106599</v>
      </c>
      <c r="W1512" s="103">
        <f t="shared" si="697"/>
        <v>889.45381526104416</v>
      </c>
      <c r="X1512" s="103">
        <f t="shared" si="698"/>
        <v>3414.5319148936169</v>
      </c>
      <c r="Y1512" s="92">
        <f t="shared" si="699"/>
        <v>5642.9629629629626</v>
      </c>
      <c r="Z1512" s="102">
        <f>Coverages!$C$10*G1512</f>
        <v>86400000</v>
      </c>
      <c r="AA1512" s="103">
        <f>Coverages!$C$12*G1512</f>
        <v>11520000</v>
      </c>
      <c r="AB1512" s="103">
        <f>Coverages!$C$14*G1512</f>
        <v>57600000</v>
      </c>
      <c r="AC1512" s="103">
        <f>Coverages!$C$16*G1512</f>
        <v>1152000</v>
      </c>
      <c r="AD1512" s="92">
        <f>Coverages!$C$18*G1512</f>
        <v>1152000</v>
      </c>
      <c r="AE1512" s="106">
        <f t="shared" si="717"/>
        <v>0.13020833333333334</v>
      </c>
      <c r="AF1512" s="107">
        <f t="shared" si="700"/>
        <v>0.51302083333333337</v>
      </c>
      <c r="AG1512" s="107">
        <f t="shared" si="701"/>
        <v>1.296875</v>
      </c>
      <c r="AH1512" s="107">
        <f t="shared" si="702"/>
        <v>1.2239583333333333</v>
      </c>
      <c r="AI1512" s="108">
        <f t="shared" si="703"/>
        <v>7.03125E-2</v>
      </c>
      <c r="AJ1512" s="106">
        <f t="shared" si="724"/>
        <v>0.17022282646900228</v>
      </c>
      <c r="AK1512" s="107">
        <f t="shared" si="718"/>
        <v>0.5724518282649893</v>
      </c>
      <c r="AL1512" s="107">
        <f t="shared" si="719"/>
        <v>1.3706528816752233</v>
      </c>
      <c r="AM1512" s="107">
        <f t="shared" si="720"/>
        <v>1.286210896704916</v>
      </c>
      <c r="AN1512" s="108">
        <f t="shared" si="721"/>
        <v>0.10071260436818126</v>
      </c>
      <c r="AO1512" s="102">
        <f t="shared" si="722"/>
        <v>2698.7916666666665</v>
      </c>
      <c r="AP1512" s="103">
        <f t="shared" si="704"/>
        <v>919.859375</v>
      </c>
      <c r="AQ1512" s="103">
        <f t="shared" si="705"/>
        <v>1153.5104166666667</v>
      </c>
      <c r="AR1512" s="103">
        <f t="shared" si="706"/>
        <v>4179.244791666667</v>
      </c>
      <c r="AS1512" s="92">
        <f t="shared" si="707"/>
        <v>396.77083333333331</v>
      </c>
      <c r="AT1512" s="102">
        <f t="shared" si="723"/>
        <v>2707.3194149964329</v>
      </c>
      <c r="AU1512" s="103">
        <f t="shared" si="708"/>
        <v>922.76598292593337</v>
      </c>
      <c r="AV1512" s="103">
        <f t="shared" si="709"/>
        <v>1157.1553243676183</v>
      </c>
      <c r="AW1512" s="103">
        <f t="shared" si="710"/>
        <v>4192.4505341595059</v>
      </c>
      <c r="AX1512" s="92">
        <f t="shared" si="711"/>
        <v>398.02456545836151</v>
      </c>
    </row>
    <row r="1513" spans="1:50" x14ac:dyDescent="0.2">
      <c r="A1513" s="85" t="str">
        <f t="shared" si="712"/>
        <v>2012_4</v>
      </c>
      <c r="B1513" s="59">
        <v>2012</v>
      </c>
      <c r="C1513" s="59">
        <v>4</v>
      </c>
      <c r="D1513" s="83" t="str">
        <f t="shared" si="713"/>
        <v>MML_Commercial</v>
      </c>
      <c r="E1513" s="70" t="s">
        <v>31</v>
      </c>
      <c r="F1513" s="71" t="s">
        <v>41</v>
      </c>
      <c r="G1513" s="88">
        <f t="shared" si="714"/>
        <v>1334.25</v>
      </c>
      <c r="H1513" s="72">
        <v>5337</v>
      </c>
      <c r="I1513" s="88">
        <f t="shared" si="715"/>
        <v>548376750</v>
      </c>
      <c r="J1513" s="92">
        <f t="shared" si="716"/>
        <v>2193507000</v>
      </c>
      <c r="K1513" s="67">
        <v>137</v>
      </c>
      <c r="L1513" s="68">
        <v>638</v>
      </c>
      <c r="M1513" s="68">
        <v>1751</v>
      </c>
      <c r="N1513" s="68">
        <v>706</v>
      </c>
      <c r="O1513" s="69">
        <v>184</v>
      </c>
      <c r="P1513" s="67">
        <v>2157577</v>
      </c>
      <c r="Q1513" s="68">
        <v>1870718</v>
      </c>
      <c r="R1513" s="68">
        <v>1160727</v>
      </c>
      <c r="S1513" s="68">
        <v>2161097</v>
      </c>
      <c r="T1513" s="69">
        <v>390949</v>
      </c>
      <c r="U1513" s="102">
        <f t="shared" si="695"/>
        <v>15748.737226277372</v>
      </c>
      <c r="V1513" s="103">
        <f t="shared" si="696"/>
        <v>2932.1598746081504</v>
      </c>
      <c r="W1513" s="103">
        <f t="shared" si="697"/>
        <v>662.89377498572242</v>
      </c>
      <c r="X1513" s="103">
        <f t="shared" si="698"/>
        <v>3061.043909348442</v>
      </c>
      <c r="Y1513" s="92">
        <f t="shared" si="699"/>
        <v>2124.7228260869565</v>
      </c>
      <c r="Z1513" s="102">
        <f>Coverages!$C$10*G1513</f>
        <v>300206250</v>
      </c>
      <c r="AA1513" s="103">
        <f>Coverages!$C$12*G1513</f>
        <v>40027500</v>
      </c>
      <c r="AB1513" s="103">
        <f>Coverages!$C$14*G1513</f>
        <v>200137500</v>
      </c>
      <c r="AC1513" s="103">
        <f>Coverages!$C$16*G1513</f>
        <v>4002750</v>
      </c>
      <c r="AD1513" s="92">
        <f>Coverages!$C$18*G1513</f>
        <v>4002750</v>
      </c>
      <c r="AE1513" s="106">
        <f t="shared" si="717"/>
        <v>0.1026794079070639</v>
      </c>
      <c r="AF1513" s="107">
        <f t="shared" si="700"/>
        <v>0.47817125726063331</v>
      </c>
      <c r="AG1513" s="107">
        <f t="shared" si="701"/>
        <v>1.3123477609143714</v>
      </c>
      <c r="AH1513" s="107">
        <f t="shared" si="702"/>
        <v>0.52913621884954098</v>
      </c>
      <c r="AI1513" s="108">
        <f t="shared" si="703"/>
        <v>0.13790519018175004</v>
      </c>
      <c r="AJ1513" s="106">
        <f t="shared" si="724"/>
        <v>0.12204152357534309</v>
      </c>
      <c r="AK1513" s="107">
        <f t="shared" si="718"/>
        <v>0.51003472561908658</v>
      </c>
      <c r="AL1513" s="107">
        <f t="shared" si="719"/>
        <v>1.3531873140210562</v>
      </c>
      <c r="AM1513" s="107">
        <f t="shared" si="720"/>
        <v>0.56097589948705784</v>
      </c>
      <c r="AN1513" s="108">
        <f t="shared" si="721"/>
        <v>0.15989923654893837</v>
      </c>
      <c r="AO1513" s="102">
        <f t="shared" si="722"/>
        <v>1617.0710136780963</v>
      </c>
      <c r="AP1513" s="103">
        <f t="shared" si="704"/>
        <v>1402.0745737305601</v>
      </c>
      <c r="AQ1513" s="103">
        <f t="shared" si="705"/>
        <v>869.947161326588</v>
      </c>
      <c r="AR1513" s="103">
        <f t="shared" si="706"/>
        <v>1619.7091999250515</v>
      </c>
      <c r="AS1513" s="92">
        <f t="shared" si="707"/>
        <v>293.01030541502718</v>
      </c>
      <c r="AT1513" s="102">
        <f t="shared" si="723"/>
        <v>1622.1806984330663</v>
      </c>
      <c r="AU1513" s="103">
        <f t="shared" si="708"/>
        <v>1406.5049042566309</v>
      </c>
      <c r="AV1513" s="103">
        <f t="shared" si="709"/>
        <v>872.69605467156805</v>
      </c>
      <c r="AW1513" s="103">
        <f t="shared" si="710"/>
        <v>1624.8272209249562</v>
      </c>
      <c r="AX1513" s="92">
        <f t="shared" si="711"/>
        <v>293.93617093235093</v>
      </c>
    </row>
    <row r="1514" spans="1:50" x14ac:dyDescent="0.2">
      <c r="A1514" s="85" t="str">
        <f t="shared" si="712"/>
        <v>2012_4</v>
      </c>
      <c r="B1514" s="59">
        <v>2012</v>
      </c>
      <c r="C1514" s="59">
        <v>4</v>
      </c>
      <c r="D1514" s="83" t="str">
        <f t="shared" si="713"/>
        <v>LMH_Commercial</v>
      </c>
      <c r="E1514" s="70" t="s">
        <v>32</v>
      </c>
      <c r="F1514" s="71" t="s">
        <v>41</v>
      </c>
      <c r="G1514" s="88">
        <f t="shared" si="714"/>
        <v>1351</v>
      </c>
      <c r="H1514" s="72">
        <v>5404</v>
      </c>
      <c r="I1514" s="88">
        <f t="shared" si="715"/>
        <v>555261000</v>
      </c>
      <c r="J1514" s="92">
        <f t="shared" si="716"/>
        <v>2221044000</v>
      </c>
      <c r="K1514" s="67">
        <v>87</v>
      </c>
      <c r="L1514" s="68">
        <v>747</v>
      </c>
      <c r="M1514" s="68">
        <v>1270</v>
      </c>
      <c r="N1514" s="68">
        <v>1148</v>
      </c>
      <c r="O1514" s="69">
        <v>272</v>
      </c>
      <c r="P1514" s="67">
        <v>3050519</v>
      </c>
      <c r="Q1514" s="68">
        <v>2611581</v>
      </c>
      <c r="R1514" s="68">
        <v>1662774</v>
      </c>
      <c r="S1514" s="68">
        <v>3745919</v>
      </c>
      <c r="T1514" s="69">
        <v>2505022</v>
      </c>
      <c r="U1514" s="102">
        <f t="shared" si="695"/>
        <v>35063.436781609198</v>
      </c>
      <c r="V1514" s="103">
        <f t="shared" si="696"/>
        <v>3496.0923694779117</v>
      </c>
      <c r="W1514" s="103">
        <f t="shared" si="697"/>
        <v>1309.2708661417323</v>
      </c>
      <c r="X1514" s="103">
        <f t="shared" si="698"/>
        <v>3262.995644599303</v>
      </c>
      <c r="Y1514" s="92">
        <f t="shared" si="699"/>
        <v>9209.6397058823532</v>
      </c>
      <c r="Z1514" s="102">
        <f>Coverages!$C$10*G1514</f>
        <v>303975000</v>
      </c>
      <c r="AA1514" s="103">
        <f>Coverages!$C$12*G1514</f>
        <v>40530000</v>
      </c>
      <c r="AB1514" s="103">
        <f>Coverages!$C$14*G1514</f>
        <v>202650000</v>
      </c>
      <c r="AC1514" s="103">
        <f>Coverages!$C$16*G1514</f>
        <v>4053000</v>
      </c>
      <c r="AD1514" s="92">
        <f>Coverages!$C$18*G1514</f>
        <v>4053000</v>
      </c>
      <c r="AE1514" s="106">
        <f t="shared" si="717"/>
        <v>6.4396743153219832E-2</v>
      </c>
      <c r="AF1514" s="107">
        <f t="shared" si="700"/>
        <v>0.55292376017764622</v>
      </c>
      <c r="AG1514" s="107">
        <f t="shared" si="701"/>
        <v>0.94004441154700225</v>
      </c>
      <c r="AH1514" s="107">
        <f t="shared" si="702"/>
        <v>0.84974093264248707</v>
      </c>
      <c r="AI1514" s="108">
        <f t="shared" si="703"/>
        <v>0.20133234641006661</v>
      </c>
      <c r="AJ1514" s="106">
        <f t="shared" si="724"/>
        <v>7.9956616612810755E-2</v>
      </c>
      <c r="AK1514" s="107">
        <f t="shared" si="718"/>
        <v>0.58444125337081176</v>
      </c>
      <c r="AL1514" s="107">
        <f t="shared" si="719"/>
        <v>0.95509374507984035</v>
      </c>
      <c r="AM1514" s="107">
        <f t="shared" si="720"/>
        <v>0.87239216632307981</v>
      </c>
      <c r="AN1514" s="108">
        <f t="shared" si="721"/>
        <v>0.22675190892635819</v>
      </c>
      <c r="AO1514" s="102">
        <f t="shared" si="722"/>
        <v>2257.9711324944487</v>
      </c>
      <c r="AP1514" s="103">
        <f t="shared" si="704"/>
        <v>1933.0725388601036</v>
      </c>
      <c r="AQ1514" s="103">
        <f t="shared" si="705"/>
        <v>1230.7727609178387</v>
      </c>
      <c r="AR1514" s="103">
        <f t="shared" si="706"/>
        <v>2772.7009622501851</v>
      </c>
      <c r="AS1514" s="92">
        <f t="shared" si="707"/>
        <v>1854.1983715766098</v>
      </c>
      <c r="AT1514" s="102">
        <f t="shared" si="723"/>
        <v>2265.1059587174645</v>
      </c>
      <c r="AU1514" s="103">
        <f t="shared" si="708"/>
        <v>1939.1807376952297</v>
      </c>
      <c r="AV1514" s="103">
        <f t="shared" si="709"/>
        <v>1234.6618052208405</v>
      </c>
      <c r="AW1514" s="103">
        <f t="shared" si="710"/>
        <v>2781.462252086601</v>
      </c>
      <c r="AX1514" s="92">
        <f t="shared" si="711"/>
        <v>1860.057340707709</v>
      </c>
    </row>
    <row r="1515" spans="1:50" x14ac:dyDescent="0.2">
      <c r="A1515" s="85" t="str">
        <f t="shared" si="712"/>
        <v>2012_4</v>
      </c>
      <c r="B1515" s="59">
        <v>2012</v>
      </c>
      <c r="C1515" s="59">
        <v>4</v>
      </c>
      <c r="D1515" s="83" t="str">
        <f t="shared" si="713"/>
        <v>SSL_Commercial</v>
      </c>
      <c r="E1515" s="70" t="s">
        <v>33</v>
      </c>
      <c r="F1515" s="71" t="s">
        <v>41</v>
      </c>
      <c r="G1515" s="88">
        <f t="shared" si="714"/>
        <v>702.75</v>
      </c>
      <c r="H1515" s="72">
        <v>2811</v>
      </c>
      <c r="I1515" s="88">
        <f t="shared" si="715"/>
        <v>288830250</v>
      </c>
      <c r="J1515" s="92">
        <f t="shared" si="716"/>
        <v>1155321000</v>
      </c>
      <c r="K1515" s="67">
        <v>101</v>
      </c>
      <c r="L1515" s="68">
        <v>306</v>
      </c>
      <c r="M1515" s="68">
        <v>816</v>
      </c>
      <c r="N1515" s="68">
        <v>409</v>
      </c>
      <c r="O1515" s="69">
        <v>102</v>
      </c>
      <c r="P1515" s="67">
        <v>1230045</v>
      </c>
      <c r="Q1515" s="68">
        <v>906615</v>
      </c>
      <c r="R1515" s="68">
        <v>858213</v>
      </c>
      <c r="S1515" s="68">
        <v>1083796</v>
      </c>
      <c r="T1515" s="69">
        <v>224254</v>
      </c>
      <c r="U1515" s="102">
        <f t="shared" si="695"/>
        <v>12178.663366336634</v>
      </c>
      <c r="V1515" s="103">
        <f t="shared" si="696"/>
        <v>2962.794117647059</v>
      </c>
      <c r="W1515" s="103">
        <f t="shared" si="697"/>
        <v>1051.7316176470588</v>
      </c>
      <c r="X1515" s="103">
        <f t="shared" si="698"/>
        <v>2649.8679706601465</v>
      </c>
      <c r="Y1515" s="92">
        <f t="shared" si="699"/>
        <v>2198.5686274509803</v>
      </c>
      <c r="Z1515" s="102">
        <f>Coverages!$C$10*G1515</f>
        <v>158118750</v>
      </c>
      <c r="AA1515" s="103">
        <f>Coverages!$C$12*G1515</f>
        <v>21082500</v>
      </c>
      <c r="AB1515" s="103">
        <f>Coverages!$C$14*G1515</f>
        <v>105412500</v>
      </c>
      <c r="AC1515" s="103">
        <f>Coverages!$C$16*G1515</f>
        <v>2108250</v>
      </c>
      <c r="AD1515" s="92">
        <f>Coverages!$C$18*G1515</f>
        <v>2108250</v>
      </c>
      <c r="AE1515" s="106">
        <f t="shared" si="717"/>
        <v>0.14372109569548203</v>
      </c>
      <c r="AF1515" s="107">
        <f t="shared" si="700"/>
        <v>0.43543223052294555</v>
      </c>
      <c r="AG1515" s="107">
        <f t="shared" si="701"/>
        <v>1.1611526147278548</v>
      </c>
      <c r="AH1515" s="107">
        <f t="shared" si="702"/>
        <v>0.58199928850942728</v>
      </c>
      <c r="AI1515" s="108">
        <f t="shared" si="703"/>
        <v>0.14514407684098185</v>
      </c>
      <c r="AJ1515" s="106">
        <f t="shared" si="724"/>
        <v>0.1745546347736053</v>
      </c>
      <c r="AK1515" s="107">
        <f t="shared" si="718"/>
        <v>0.47901088536170966</v>
      </c>
      <c r="AL1515" s="107">
        <f t="shared" si="719"/>
        <v>1.1991732023118438</v>
      </c>
      <c r="AM1515" s="107">
        <f t="shared" si="720"/>
        <v>0.62535089853248027</v>
      </c>
      <c r="AN1515" s="108">
        <f t="shared" si="721"/>
        <v>0.17610412412030277</v>
      </c>
      <c r="AO1515" s="102">
        <f t="shared" si="722"/>
        <v>1750.3308431163287</v>
      </c>
      <c r="AP1515" s="103">
        <f t="shared" si="704"/>
        <v>1290.0960512273211</v>
      </c>
      <c r="AQ1515" s="103">
        <f t="shared" si="705"/>
        <v>1221.2209178228388</v>
      </c>
      <c r="AR1515" s="103">
        <f t="shared" si="706"/>
        <v>1542.2212735681253</v>
      </c>
      <c r="AS1515" s="92">
        <f t="shared" si="707"/>
        <v>319.10921380291711</v>
      </c>
      <c r="AT1515" s="102">
        <f t="shared" si="723"/>
        <v>1755.8616075351915</v>
      </c>
      <c r="AU1515" s="103">
        <f t="shared" si="708"/>
        <v>1294.1725476023378</v>
      </c>
      <c r="AV1515" s="103">
        <f t="shared" si="709"/>
        <v>1225.0797798353715</v>
      </c>
      <c r="AW1515" s="103">
        <f t="shared" si="710"/>
        <v>1547.0944451627465</v>
      </c>
      <c r="AX1515" s="92">
        <f t="shared" si="711"/>
        <v>320.11754768012298</v>
      </c>
    </row>
    <row r="1516" spans="1:50" x14ac:dyDescent="0.2">
      <c r="A1516" s="85" t="str">
        <f t="shared" si="712"/>
        <v>2012_4</v>
      </c>
      <c r="B1516" s="59">
        <v>2012</v>
      </c>
      <c r="C1516" s="59">
        <v>4</v>
      </c>
      <c r="D1516" s="83" t="str">
        <f t="shared" si="713"/>
        <v>SSH_Commercial</v>
      </c>
      <c r="E1516" s="70" t="s">
        <v>34</v>
      </c>
      <c r="F1516" s="71" t="s">
        <v>41</v>
      </c>
      <c r="G1516" s="88">
        <f t="shared" si="714"/>
        <v>599.25</v>
      </c>
      <c r="H1516" s="72">
        <v>2397</v>
      </c>
      <c r="I1516" s="88">
        <f t="shared" si="715"/>
        <v>246291750</v>
      </c>
      <c r="J1516" s="92">
        <f t="shared" si="716"/>
        <v>985167000</v>
      </c>
      <c r="K1516" s="67">
        <v>74</v>
      </c>
      <c r="L1516" s="68">
        <v>372</v>
      </c>
      <c r="M1516" s="68">
        <v>595</v>
      </c>
      <c r="N1516" s="68">
        <v>454</v>
      </c>
      <c r="O1516" s="69">
        <v>76</v>
      </c>
      <c r="P1516" s="67">
        <v>1081400</v>
      </c>
      <c r="Q1516" s="68">
        <v>1406342</v>
      </c>
      <c r="R1516" s="68">
        <v>697271</v>
      </c>
      <c r="S1516" s="68">
        <v>1733289</v>
      </c>
      <c r="T1516" s="69">
        <v>301453</v>
      </c>
      <c r="U1516" s="102">
        <f t="shared" si="695"/>
        <v>14613.513513513513</v>
      </c>
      <c r="V1516" s="103">
        <f t="shared" si="696"/>
        <v>3780.489247311828</v>
      </c>
      <c r="W1516" s="103">
        <f t="shared" si="697"/>
        <v>1171.8840336134454</v>
      </c>
      <c r="X1516" s="103">
        <f t="shared" si="698"/>
        <v>3817.8171806167402</v>
      </c>
      <c r="Y1516" s="92">
        <f t="shared" si="699"/>
        <v>3966.4868421052633</v>
      </c>
      <c r="Z1516" s="102">
        <f>Coverages!$C$10*G1516</f>
        <v>134831250</v>
      </c>
      <c r="AA1516" s="103">
        <f>Coverages!$C$12*G1516</f>
        <v>17977500</v>
      </c>
      <c r="AB1516" s="103">
        <f>Coverages!$C$14*G1516</f>
        <v>89887500</v>
      </c>
      <c r="AC1516" s="103">
        <f>Coverages!$C$16*G1516</f>
        <v>1797750</v>
      </c>
      <c r="AD1516" s="92">
        <f>Coverages!$C$18*G1516</f>
        <v>1797750</v>
      </c>
      <c r="AE1516" s="106">
        <f t="shared" si="717"/>
        <v>0.12348769294952024</v>
      </c>
      <c r="AF1516" s="107">
        <f t="shared" si="700"/>
        <v>0.6207759699624531</v>
      </c>
      <c r="AG1516" s="107">
        <f t="shared" si="701"/>
        <v>0.99290780141843971</v>
      </c>
      <c r="AH1516" s="107">
        <f t="shared" si="702"/>
        <v>0.75761368377138094</v>
      </c>
      <c r="AI1516" s="108">
        <f t="shared" si="703"/>
        <v>0.12682519816437213</v>
      </c>
      <c r="AJ1516" s="106">
        <f t="shared" si="724"/>
        <v>0.1548019957937927</v>
      </c>
      <c r="AK1516" s="107">
        <f t="shared" si="718"/>
        <v>0.66695738892603473</v>
      </c>
      <c r="AL1516" s="107">
        <f t="shared" si="719"/>
        <v>1.0008950427164929</v>
      </c>
      <c r="AM1516" s="107">
        <f t="shared" si="720"/>
        <v>0.79840144365201871</v>
      </c>
      <c r="AN1516" s="108">
        <f t="shared" si="721"/>
        <v>0.15849937022829175</v>
      </c>
      <c r="AO1516" s="102">
        <f t="shared" si="722"/>
        <v>1804.5890696704214</v>
      </c>
      <c r="AP1516" s="103">
        <f t="shared" si="704"/>
        <v>2346.8368794326243</v>
      </c>
      <c r="AQ1516" s="103">
        <f t="shared" si="705"/>
        <v>1163.572799332499</v>
      </c>
      <c r="AR1516" s="103">
        <f t="shared" si="706"/>
        <v>2892.4305381727158</v>
      </c>
      <c r="AS1516" s="92">
        <f t="shared" si="707"/>
        <v>503.05047976637462</v>
      </c>
      <c r="AT1516" s="102">
        <f t="shared" si="723"/>
        <v>1810.2912813731141</v>
      </c>
      <c r="AU1516" s="103">
        <f t="shared" si="708"/>
        <v>2354.2525071470577</v>
      </c>
      <c r="AV1516" s="103">
        <f t="shared" si="709"/>
        <v>1167.249502546988</v>
      </c>
      <c r="AW1516" s="103">
        <f t="shared" si="710"/>
        <v>2901.5701542444272</v>
      </c>
      <c r="AX1516" s="92">
        <f t="shared" si="711"/>
        <v>504.6400385091265</v>
      </c>
    </row>
    <row r="1517" spans="1:50" x14ac:dyDescent="0.2">
      <c r="A1517" s="85" t="str">
        <f t="shared" si="712"/>
        <v>2012_4</v>
      </c>
      <c r="B1517" s="59">
        <v>2012</v>
      </c>
      <c r="C1517" s="59">
        <v>4</v>
      </c>
      <c r="D1517" s="83" t="str">
        <f t="shared" si="713"/>
        <v>MMH_Commercial</v>
      </c>
      <c r="E1517" s="70" t="s">
        <v>35</v>
      </c>
      <c r="F1517" s="71" t="s">
        <v>41</v>
      </c>
      <c r="G1517" s="88">
        <f t="shared" si="714"/>
        <v>1180.75</v>
      </c>
      <c r="H1517" s="72">
        <v>4723</v>
      </c>
      <c r="I1517" s="88">
        <f t="shared" si="715"/>
        <v>485288250</v>
      </c>
      <c r="J1517" s="92">
        <f t="shared" si="716"/>
        <v>1941153000</v>
      </c>
      <c r="K1517" s="67">
        <v>204</v>
      </c>
      <c r="L1517" s="68">
        <v>723</v>
      </c>
      <c r="M1517" s="68">
        <v>959</v>
      </c>
      <c r="N1517" s="68">
        <v>1067</v>
      </c>
      <c r="O1517" s="69">
        <v>271</v>
      </c>
      <c r="P1517" s="67">
        <v>2425762</v>
      </c>
      <c r="Q1517" s="68">
        <v>2099992</v>
      </c>
      <c r="R1517" s="68">
        <v>1378245</v>
      </c>
      <c r="S1517" s="68">
        <v>2850730</v>
      </c>
      <c r="T1517" s="69">
        <v>761866</v>
      </c>
      <c r="U1517" s="102">
        <f t="shared" si="695"/>
        <v>11890.990196078432</v>
      </c>
      <c r="V1517" s="103">
        <f t="shared" si="696"/>
        <v>2904.5532503457816</v>
      </c>
      <c r="W1517" s="103">
        <f t="shared" si="697"/>
        <v>1437.1689259645464</v>
      </c>
      <c r="X1517" s="103">
        <f t="shared" si="698"/>
        <v>2671.7244611059045</v>
      </c>
      <c r="Y1517" s="92">
        <f t="shared" si="699"/>
        <v>2811.3136531365312</v>
      </c>
      <c r="Z1517" s="102">
        <f>Coverages!$C$10*G1517</f>
        <v>265668750</v>
      </c>
      <c r="AA1517" s="103">
        <f>Coverages!$C$12*G1517</f>
        <v>35422500</v>
      </c>
      <c r="AB1517" s="103">
        <f>Coverages!$C$14*G1517</f>
        <v>177112500</v>
      </c>
      <c r="AC1517" s="103">
        <f>Coverages!$C$16*G1517</f>
        <v>3542250</v>
      </c>
      <c r="AD1517" s="92">
        <f>Coverages!$C$18*G1517</f>
        <v>3542250</v>
      </c>
      <c r="AE1517" s="106">
        <f t="shared" si="717"/>
        <v>0.17277154351048063</v>
      </c>
      <c r="AF1517" s="107">
        <f t="shared" si="700"/>
        <v>0.61232267626508574</v>
      </c>
      <c r="AG1517" s="107">
        <f t="shared" si="701"/>
        <v>0.81219563836544573</v>
      </c>
      <c r="AH1517" s="107">
        <f t="shared" si="702"/>
        <v>0.9036629261062884</v>
      </c>
      <c r="AI1517" s="108">
        <f t="shared" si="703"/>
        <v>0.22951513868304044</v>
      </c>
      <c r="AJ1517" s="106">
        <f t="shared" si="724"/>
        <v>0.19840609854327992</v>
      </c>
      <c r="AK1517" s="107">
        <f t="shared" si="718"/>
        <v>0.64535980645600843</v>
      </c>
      <c r="AL1517" s="107">
        <f t="shared" si="719"/>
        <v>0.83867820705964236</v>
      </c>
      <c r="AM1517" s="107">
        <f t="shared" si="720"/>
        <v>0.92366969253880193</v>
      </c>
      <c r="AN1517" s="108">
        <f t="shared" si="721"/>
        <v>0.25802956689096285</v>
      </c>
      <c r="AO1517" s="102">
        <f t="shared" si="722"/>
        <v>2054.4247300444631</v>
      </c>
      <c r="AP1517" s="103">
        <f t="shared" si="704"/>
        <v>1778.5238196061825</v>
      </c>
      <c r="AQ1517" s="103">
        <f t="shared" si="705"/>
        <v>1167.2623332627568</v>
      </c>
      <c r="AR1517" s="103">
        <f t="shared" si="706"/>
        <v>2414.3383442727081</v>
      </c>
      <c r="AS1517" s="92">
        <f t="shared" si="707"/>
        <v>645.23904298115599</v>
      </c>
      <c r="AT1517" s="102">
        <f t="shared" si="723"/>
        <v>2060.9163823185736</v>
      </c>
      <c r="AU1517" s="103">
        <f t="shared" si="708"/>
        <v>1784.1436693038916</v>
      </c>
      <c r="AV1517" s="103">
        <f t="shared" si="709"/>
        <v>1170.9506948120479</v>
      </c>
      <c r="AW1517" s="103">
        <f t="shared" si="710"/>
        <v>2421.9672657775282</v>
      </c>
      <c r="AX1517" s="92">
        <f t="shared" si="711"/>
        <v>647.27789475287454</v>
      </c>
    </row>
    <row r="1518" spans="1:50" x14ac:dyDescent="0.2">
      <c r="A1518" s="85" t="str">
        <f t="shared" si="712"/>
        <v>2012_4</v>
      </c>
      <c r="B1518" s="59">
        <v>2012</v>
      </c>
      <c r="C1518" s="59">
        <v>4</v>
      </c>
      <c r="D1518" s="83" t="str">
        <f t="shared" si="713"/>
        <v>SYA_Commercial</v>
      </c>
      <c r="E1518" s="70" t="s">
        <v>36</v>
      </c>
      <c r="F1518" s="71" t="s">
        <v>41</v>
      </c>
      <c r="G1518" s="88">
        <f t="shared" si="714"/>
        <v>353</v>
      </c>
      <c r="H1518" s="72">
        <v>1412</v>
      </c>
      <c r="I1518" s="88">
        <f t="shared" si="715"/>
        <v>145083000</v>
      </c>
      <c r="J1518" s="92">
        <f t="shared" si="716"/>
        <v>580332000</v>
      </c>
      <c r="K1518" s="67">
        <v>61</v>
      </c>
      <c r="L1518" s="68">
        <v>228</v>
      </c>
      <c r="M1518" s="68">
        <v>225</v>
      </c>
      <c r="N1518" s="68">
        <v>296</v>
      </c>
      <c r="O1518" s="69">
        <v>155</v>
      </c>
      <c r="P1518" s="67">
        <v>976495</v>
      </c>
      <c r="Q1518" s="68">
        <v>833196</v>
      </c>
      <c r="R1518" s="68">
        <v>212703</v>
      </c>
      <c r="S1518" s="68">
        <v>1059724</v>
      </c>
      <c r="T1518" s="69">
        <v>785606</v>
      </c>
      <c r="U1518" s="102">
        <f t="shared" si="695"/>
        <v>16008.11475409836</v>
      </c>
      <c r="V1518" s="103">
        <f t="shared" si="696"/>
        <v>3654.3684210526317</v>
      </c>
      <c r="W1518" s="103">
        <f t="shared" si="697"/>
        <v>945.34666666666669</v>
      </c>
      <c r="X1518" s="103">
        <f t="shared" si="698"/>
        <v>3580.1486486486488</v>
      </c>
      <c r="Y1518" s="92">
        <f t="shared" si="699"/>
        <v>5068.4258064516125</v>
      </c>
      <c r="Z1518" s="102">
        <f>Coverages!$C$10*G1518</f>
        <v>79425000</v>
      </c>
      <c r="AA1518" s="103">
        <f>Coverages!$C$12*G1518</f>
        <v>10590000</v>
      </c>
      <c r="AB1518" s="103">
        <f>Coverages!$C$14*G1518</f>
        <v>52950000</v>
      </c>
      <c r="AC1518" s="103">
        <f>Coverages!$C$16*G1518</f>
        <v>1059000</v>
      </c>
      <c r="AD1518" s="92">
        <f>Coverages!$C$18*G1518</f>
        <v>1059000</v>
      </c>
      <c r="AE1518" s="106">
        <f t="shared" si="717"/>
        <v>0.17280453257790368</v>
      </c>
      <c r="AF1518" s="107">
        <f t="shared" si="700"/>
        <v>0.6458923512747875</v>
      </c>
      <c r="AG1518" s="107">
        <f t="shared" si="701"/>
        <v>0.63739376770538247</v>
      </c>
      <c r="AH1518" s="107">
        <f t="shared" si="702"/>
        <v>0.83852691218130315</v>
      </c>
      <c r="AI1518" s="108">
        <f t="shared" si="703"/>
        <v>0.43909348441926344</v>
      </c>
      <c r="AJ1518" s="106">
        <f t="shared" si="724"/>
        <v>0.21969129077534913</v>
      </c>
      <c r="AK1518" s="107">
        <f t="shared" si="718"/>
        <v>0.70520076288158773</v>
      </c>
      <c r="AL1518" s="107">
        <f t="shared" si="719"/>
        <v>0.69701351169597647</v>
      </c>
      <c r="AM1518" s="107">
        <f t="shared" si="720"/>
        <v>0.88415971519508274</v>
      </c>
      <c r="AN1518" s="108">
        <f t="shared" si="721"/>
        <v>0.50063841797559017</v>
      </c>
      <c r="AO1518" s="102">
        <f t="shared" si="722"/>
        <v>2766.2747875354107</v>
      </c>
      <c r="AP1518" s="103">
        <f t="shared" si="704"/>
        <v>2360.3286118980168</v>
      </c>
      <c r="AQ1518" s="103">
        <f t="shared" si="705"/>
        <v>602.55807365439091</v>
      </c>
      <c r="AR1518" s="103">
        <f t="shared" si="706"/>
        <v>3002.0509915014163</v>
      </c>
      <c r="AS1518" s="92">
        <f t="shared" si="707"/>
        <v>2225.5127478753543</v>
      </c>
      <c r="AT1518" s="102">
        <f t="shared" si="723"/>
        <v>2775.0157716915596</v>
      </c>
      <c r="AU1518" s="103">
        <f t="shared" si="708"/>
        <v>2367.786871320714</v>
      </c>
      <c r="AV1518" s="103">
        <f t="shared" si="709"/>
        <v>604.46206041619234</v>
      </c>
      <c r="AW1518" s="103">
        <f t="shared" si="710"/>
        <v>3011.5369906042183</v>
      </c>
      <c r="AX1518" s="92">
        <f t="shared" si="711"/>
        <v>2232.5450108147197</v>
      </c>
    </row>
    <row r="1519" spans="1:50" x14ac:dyDescent="0.2">
      <c r="A1519" s="85" t="str">
        <f t="shared" si="712"/>
        <v>2012_4</v>
      </c>
      <c r="B1519" s="59">
        <v>2012</v>
      </c>
      <c r="C1519" s="59">
        <v>4</v>
      </c>
      <c r="D1519" s="83" t="str">
        <f t="shared" si="713"/>
        <v>LSH_Commercial</v>
      </c>
      <c r="E1519" s="70" t="s">
        <v>37</v>
      </c>
      <c r="F1519" s="71" t="s">
        <v>41</v>
      </c>
      <c r="G1519" s="88">
        <f t="shared" si="714"/>
        <v>542.75</v>
      </c>
      <c r="H1519" s="72">
        <v>2171</v>
      </c>
      <c r="I1519" s="88">
        <f t="shared" si="715"/>
        <v>223070250</v>
      </c>
      <c r="J1519" s="92">
        <f t="shared" si="716"/>
        <v>892281000</v>
      </c>
      <c r="K1519" s="67">
        <v>103</v>
      </c>
      <c r="L1519" s="68">
        <v>409</v>
      </c>
      <c r="M1519" s="68">
        <v>583</v>
      </c>
      <c r="N1519" s="68">
        <v>453</v>
      </c>
      <c r="O1519" s="69">
        <v>310</v>
      </c>
      <c r="P1519" s="67">
        <v>1903018</v>
      </c>
      <c r="Q1519" s="68">
        <v>1212825</v>
      </c>
      <c r="R1519" s="68">
        <v>737256</v>
      </c>
      <c r="S1519" s="68">
        <v>1468258</v>
      </c>
      <c r="T1519" s="69">
        <v>1673753</v>
      </c>
      <c r="U1519" s="102">
        <f t="shared" si="695"/>
        <v>18475.902912621361</v>
      </c>
      <c r="V1519" s="103">
        <f t="shared" si="696"/>
        <v>2965.3422982885086</v>
      </c>
      <c r="W1519" s="103">
        <f t="shared" si="697"/>
        <v>1264.590051457976</v>
      </c>
      <c r="X1519" s="103">
        <f t="shared" si="698"/>
        <v>3241.1876379690948</v>
      </c>
      <c r="Y1519" s="92">
        <f t="shared" si="699"/>
        <v>5399.2032258064519</v>
      </c>
      <c r="Z1519" s="102">
        <f>Coverages!$C$10*G1519</f>
        <v>122118750</v>
      </c>
      <c r="AA1519" s="103">
        <f>Coverages!$C$12*G1519</f>
        <v>16282500</v>
      </c>
      <c r="AB1519" s="103">
        <f>Coverages!$C$14*G1519</f>
        <v>81412500</v>
      </c>
      <c r="AC1519" s="103">
        <f>Coverages!$C$16*G1519</f>
        <v>1628250</v>
      </c>
      <c r="AD1519" s="92">
        <f>Coverages!$C$18*G1519</f>
        <v>1628250</v>
      </c>
      <c r="AE1519" s="106">
        <f t="shared" si="717"/>
        <v>0.18977429755872868</v>
      </c>
      <c r="AF1519" s="107">
        <f t="shared" si="700"/>
        <v>0.75356978350990322</v>
      </c>
      <c r="AG1519" s="107">
        <f t="shared" si="701"/>
        <v>1.0741593735605712</v>
      </c>
      <c r="AH1519" s="107">
        <f t="shared" si="702"/>
        <v>0.83463841547673878</v>
      </c>
      <c r="AI1519" s="108">
        <f t="shared" si="703"/>
        <v>0.57116536158452325</v>
      </c>
      <c r="AJ1519" s="106">
        <f t="shared" si="724"/>
        <v>0.22899159925976648</v>
      </c>
      <c r="AK1519" s="107">
        <f t="shared" si="718"/>
        <v>0.79666853824915673</v>
      </c>
      <c r="AL1519" s="107">
        <f t="shared" si="719"/>
        <v>1.1023869370289665</v>
      </c>
      <c r="AM1519" s="107">
        <f t="shared" si="720"/>
        <v>0.87179386350328858</v>
      </c>
      <c r="AN1519" s="108">
        <f t="shared" si="721"/>
        <v>0.6206627020539226</v>
      </c>
      <c r="AO1519" s="102">
        <f t="shared" si="722"/>
        <v>3506.2514970059879</v>
      </c>
      <c r="AP1519" s="103">
        <f t="shared" si="704"/>
        <v>2234.5923537540302</v>
      </c>
      <c r="AQ1519" s="103">
        <f t="shared" si="705"/>
        <v>1358.3712574850299</v>
      </c>
      <c r="AR1519" s="103">
        <f t="shared" si="706"/>
        <v>2705.2197144173192</v>
      </c>
      <c r="AS1519" s="92">
        <f t="shared" si="707"/>
        <v>3083.8378627360662</v>
      </c>
      <c r="AT1519" s="102">
        <f t="shared" si="723"/>
        <v>3517.3306887482181</v>
      </c>
      <c r="AU1519" s="103">
        <f t="shared" si="708"/>
        <v>2241.6533067900868</v>
      </c>
      <c r="AV1519" s="103">
        <f t="shared" si="709"/>
        <v>1362.6634925490755</v>
      </c>
      <c r="AW1519" s="103">
        <f t="shared" si="710"/>
        <v>2713.7677743458453</v>
      </c>
      <c r="AX1519" s="92">
        <f t="shared" si="711"/>
        <v>3093.5822952196968</v>
      </c>
    </row>
    <row r="1520" spans="1:50" x14ac:dyDescent="0.2">
      <c r="A1520" s="85" t="str">
        <f t="shared" si="712"/>
        <v>2012_4</v>
      </c>
      <c r="B1520" s="59">
        <v>2012</v>
      </c>
      <c r="C1520" s="59">
        <v>4</v>
      </c>
      <c r="D1520" s="83" t="str">
        <f t="shared" si="713"/>
        <v>SYH_Commercial</v>
      </c>
      <c r="E1520" s="70" t="s">
        <v>38</v>
      </c>
      <c r="F1520" s="71" t="s">
        <v>41</v>
      </c>
      <c r="G1520" s="88">
        <f t="shared" si="714"/>
        <v>282.25</v>
      </c>
      <c r="H1520" s="72">
        <v>1129</v>
      </c>
      <c r="I1520" s="88">
        <f t="shared" si="715"/>
        <v>116004750</v>
      </c>
      <c r="J1520" s="92">
        <f t="shared" si="716"/>
        <v>464019000</v>
      </c>
      <c r="K1520" s="67">
        <v>56</v>
      </c>
      <c r="L1520" s="68">
        <v>213</v>
      </c>
      <c r="M1520" s="68">
        <v>181</v>
      </c>
      <c r="N1520" s="68">
        <v>322</v>
      </c>
      <c r="O1520" s="69">
        <v>10</v>
      </c>
      <c r="P1520" s="67">
        <v>704445</v>
      </c>
      <c r="Q1520" s="68">
        <v>532805</v>
      </c>
      <c r="R1520" s="68">
        <v>316391</v>
      </c>
      <c r="S1520" s="68">
        <v>737300</v>
      </c>
      <c r="T1520" s="69">
        <v>64965</v>
      </c>
      <c r="U1520" s="102">
        <f t="shared" si="695"/>
        <v>12579.375</v>
      </c>
      <c r="V1520" s="103">
        <f t="shared" si="696"/>
        <v>2501.4319248826291</v>
      </c>
      <c r="W1520" s="103">
        <f t="shared" si="697"/>
        <v>1748.0165745856355</v>
      </c>
      <c r="X1520" s="103">
        <f t="shared" si="698"/>
        <v>2289.7515527950309</v>
      </c>
      <c r="Y1520" s="92">
        <f t="shared" si="699"/>
        <v>6496.5</v>
      </c>
      <c r="Z1520" s="102">
        <f>Coverages!$C$10*G1520</f>
        <v>63506250</v>
      </c>
      <c r="AA1520" s="103">
        <f>Coverages!$C$12*G1520</f>
        <v>8467500</v>
      </c>
      <c r="AB1520" s="103">
        <f>Coverages!$C$14*G1520</f>
        <v>42337500</v>
      </c>
      <c r="AC1520" s="103">
        <f>Coverages!$C$16*G1520</f>
        <v>846750</v>
      </c>
      <c r="AD1520" s="92">
        <f>Coverages!$C$18*G1520</f>
        <v>846750</v>
      </c>
      <c r="AE1520" s="106">
        <f t="shared" si="717"/>
        <v>0.19840566873339238</v>
      </c>
      <c r="AF1520" s="107">
        <f t="shared" si="700"/>
        <v>0.75465013286093885</v>
      </c>
      <c r="AG1520" s="107">
        <f t="shared" si="701"/>
        <v>0.64127546501328614</v>
      </c>
      <c r="AH1520" s="107">
        <f t="shared" si="702"/>
        <v>1.1408325952170062</v>
      </c>
      <c r="AI1520" s="108">
        <f t="shared" si="703"/>
        <v>3.54295837023915E-2</v>
      </c>
      <c r="AJ1520" s="106">
        <f t="shared" si="724"/>
        <v>0.25371434986369862</v>
      </c>
      <c r="AK1520" s="107">
        <f t="shared" si="718"/>
        <v>0.81432681722224431</v>
      </c>
      <c r="AL1520" s="107">
        <f t="shared" si="719"/>
        <v>0.70779386564669378</v>
      </c>
      <c r="AM1520" s="107">
        <f t="shared" si="720"/>
        <v>1.1964232126236589</v>
      </c>
      <c r="AN1520" s="108">
        <f t="shared" si="721"/>
        <v>6.1067866837943817E-2</v>
      </c>
      <c r="AO1520" s="102">
        <f t="shared" si="722"/>
        <v>2495.8193091231178</v>
      </c>
      <c r="AP1520" s="103">
        <f t="shared" si="704"/>
        <v>1887.7059344552702</v>
      </c>
      <c r="AQ1520" s="103">
        <f t="shared" si="705"/>
        <v>1120.9601417183349</v>
      </c>
      <c r="AR1520" s="103">
        <f t="shared" si="706"/>
        <v>2612.2232063773249</v>
      </c>
      <c r="AS1520" s="92">
        <f t="shared" si="707"/>
        <v>230.16829052258635</v>
      </c>
      <c r="AT1520" s="102">
        <f t="shared" si="723"/>
        <v>2503.7056973937106</v>
      </c>
      <c r="AU1520" s="103">
        <f t="shared" si="708"/>
        <v>1893.6707821048569</v>
      </c>
      <c r="AV1520" s="103">
        <f t="shared" si="709"/>
        <v>1124.50219577695</v>
      </c>
      <c r="AW1520" s="103">
        <f t="shared" si="710"/>
        <v>2620.4774122726153</v>
      </c>
      <c r="AX1520" s="92">
        <f t="shared" si="711"/>
        <v>230.89558536320422</v>
      </c>
    </row>
    <row r="1521" spans="1:50" x14ac:dyDescent="0.2">
      <c r="A1521" s="85" t="str">
        <f t="shared" si="712"/>
        <v>2012_4</v>
      </c>
      <c r="B1521" s="59">
        <v>2012</v>
      </c>
      <c r="C1521" s="59">
        <v>4</v>
      </c>
      <c r="D1521" s="83" t="str">
        <f t="shared" si="713"/>
        <v>MSH_Commercial</v>
      </c>
      <c r="E1521" s="70" t="s">
        <v>39</v>
      </c>
      <c r="F1521" s="71" t="s">
        <v>41</v>
      </c>
      <c r="G1521" s="88">
        <f t="shared" si="714"/>
        <v>1336.25</v>
      </c>
      <c r="H1521" s="72">
        <v>5345</v>
      </c>
      <c r="I1521" s="88">
        <f t="shared" si="715"/>
        <v>549198750</v>
      </c>
      <c r="J1521" s="92">
        <f t="shared" si="716"/>
        <v>2196795000</v>
      </c>
      <c r="K1521" s="67">
        <v>271</v>
      </c>
      <c r="L1521" s="68">
        <v>992</v>
      </c>
      <c r="M1521" s="68">
        <v>2147</v>
      </c>
      <c r="N1521" s="68">
        <v>1601</v>
      </c>
      <c r="O1521" s="69">
        <v>133</v>
      </c>
      <c r="P1521" s="67">
        <v>3986427</v>
      </c>
      <c r="Q1521" s="68">
        <v>2675079</v>
      </c>
      <c r="R1521" s="68">
        <v>2083814</v>
      </c>
      <c r="S1521" s="68">
        <v>4649587</v>
      </c>
      <c r="T1521" s="69">
        <v>666023</v>
      </c>
      <c r="U1521" s="102">
        <f t="shared" si="695"/>
        <v>14710.062730627305</v>
      </c>
      <c r="V1521" s="103">
        <f t="shared" si="696"/>
        <v>2696.6522177419356</v>
      </c>
      <c r="W1521" s="103">
        <f t="shared" si="697"/>
        <v>970.57009781089891</v>
      </c>
      <c r="X1521" s="103">
        <f t="shared" si="698"/>
        <v>2904.1767645221735</v>
      </c>
      <c r="Y1521" s="92">
        <f t="shared" si="699"/>
        <v>5007.6917293233082</v>
      </c>
      <c r="Z1521" s="102">
        <f>Coverages!$C$10*G1521</f>
        <v>300656250</v>
      </c>
      <c r="AA1521" s="103">
        <f>Coverages!$C$12*G1521</f>
        <v>40087500</v>
      </c>
      <c r="AB1521" s="103">
        <f>Coverages!$C$14*G1521</f>
        <v>200437500</v>
      </c>
      <c r="AC1521" s="103">
        <f>Coverages!$C$16*G1521</f>
        <v>4008750</v>
      </c>
      <c r="AD1521" s="92">
        <f>Coverages!$C$18*G1521</f>
        <v>4008750</v>
      </c>
      <c r="AE1521" s="106">
        <f t="shared" si="717"/>
        <v>0.20280636108512629</v>
      </c>
      <c r="AF1521" s="107">
        <f t="shared" si="700"/>
        <v>0.74237605238540694</v>
      </c>
      <c r="AG1521" s="107">
        <f t="shared" si="701"/>
        <v>1.6067352666043031</v>
      </c>
      <c r="AH1521" s="107">
        <f t="shared" si="702"/>
        <v>1.1981290926099157</v>
      </c>
      <c r="AI1521" s="108">
        <f t="shared" si="703"/>
        <v>9.9532273152478951E-2</v>
      </c>
      <c r="AJ1521" s="106">
        <f t="shared" si="724"/>
        <v>0.22843554399593166</v>
      </c>
      <c r="AK1521" s="107">
        <f t="shared" si="718"/>
        <v>0.770251198610163</v>
      </c>
      <c r="AL1521" s="107">
        <f t="shared" si="719"/>
        <v>1.6696690505130094</v>
      </c>
      <c r="AM1521" s="107">
        <f t="shared" si="720"/>
        <v>1.2291845545806597</v>
      </c>
      <c r="AN1521" s="108">
        <f t="shared" si="721"/>
        <v>0.11861445803741658</v>
      </c>
      <c r="AO1521" s="102">
        <f t="shared" si="722"/>
        <v>2983.2942937324601</v>
      </c>
      <c r="AP1521" s="103">
        <f t="shared" si="704"/>
        <v>2001.930028063611</v>
      </c>
      <c r="AQ1521" s="103">
        <f t="shared" si="705"/>
        <v>1559.4492048643592</v>
      </c>
      <c r="AR1521" s="103">
        <f t="shared" si="706"/>
        <v>3479.5786716557532</v>
      </c>
      <c r="AS1521" s="92">
        <f t="shared" si="707"/>
        <v>498.42694106641721</v>
      </c>
      <c r="AT1521" s="102">
        <f t="shared" si="723"/>
        <v>2992.7210246820191</v>
      </c>
      <c r="AU1521" s="103">
        <f t="shared" si="708"/>
        <v>2008.2558055083791</v>
      </c>
      <c r="AV1521" s="103">
        <f t="shared" si="709"/>
        <v>1564.3768139556391</v>
      </c>
      <c r="AW1521" s="103">
        <f t="shared" si="710"/>
        <v>3490.5735815526527</v>
      </c>
      <c r="AX1521" s="92">
        <f t="shared" si="711"/>
        <v>500.00189016926498</v>
      </c>
    </row>
    <row r="1522" spans="1:50" x14ac:dyDescent="0.2">
      <c r="A1522" s="85" t="str">
        <f t="shared" si="712"/>
        <v>2012_4</v>
      </c>
      <c r="B1522" s="59">
        <v>2012</v>
      </c>
      <c r="C1522" s="59">
        <v>4</v>
      </c>
      <c r="D1522" s="83" t="str">
        <f t="shared" si="713"/>
        <v>SMH_Commercial</v>
      </c>
      <c r="E1522" s="70" t="s">
        <v>40</v>
      </c>
      <c r="F1522" s="71" t="s">
        <v>41</v>
      </c>
      <c r="G1522" s="88">
        <f t="shared" si="714"/>
        <v>576.5</v>
      </c>
      <c r="H1522" s="72">
        <v>2306</v>
      </c>
      <c r="I1522" s="88">
        <f t="shared" si="715"/>
        <v>236941500</v>
      </c>
      <c r="J1522" s="92">
        <f t="shared" si="716"/>
        <v>947766000</v>
      </c>
      <c r="K1522" s="67">
        <v>88</v>
      </c>
      <c r="L1522" s="68">
        <v>426</v>
      </c>
      <c r="M1522" s="68">
        <v>778</v>
      </c>
      <c r="N1522" s="68">
        <v>583</v>
      </c>
      <c r="O1522" s="69">
        <v>93</v>
      </c>
      <c r="P1522" s="67">
        <v>1118946</v>
      </c>
      <c r="Q1522" s="68">
        <v>1390397</v>
      </c>
      <c r="R1522" s="68">
        <v>614079</v>
      </c>
      <c r="S1522" s="68">
        <v>1912429</v>
      </c>
      <c r="T1522" s="69">
        <v>227100</v>
      </c>
      <c r="U1522" s="102">
        <f t="shared" si="695"/>
        <v>12715.295454545454</v>
      </c>
      <c r="V1522" s="103">
        <f t="shared" si="696"/>
        <v>3263.842723004695</v>
      </c>
      <c r="W1522" s="103">
        <f t="shared" si="697"/>
        <v>789.30462724935728</v>
      </c>
      <c r="X1522" s="103">
        <f t="shared" si="698"/>
        <v>3280.3241852487135</v>
      </c>
      <c r="Y1522" s="92">
        <f t="shared" si="699"/>
        <v>2441.9354838709678</v>
      </c>
      <c r="Z1522" s="102">
        <f>Coverages!$C$10*G1522</f>
        <v>129712500</v>
      </c>
      <c r="AA1522" s="103">
        <f>Coverages!$C$12*G1522</f>
        <v>17295000</v>
      </c>
      <c r="AB1522" s="103">
        <f>Coverages!$C$14*G1522</f>
        <v>86475000</v>
      </c>
      <c r="AC1522" s="103">
        <f>Coverages!$C$16*G1522</f>
        <v>1729500</v>
      </c>
      <c r="AD1522" s="92">
        <f>Coverages!$C$18*G1522</f>
        <v>1729500</v>
      </c>
      <c r="AE1522" s="106">
        <f t="shared" si="717"/>
        <v>0.15264527320034693</v>
      </c>
      <c r="AF1522" s="107">
        <f t="shared" si="700"/>
        <v>0.73894189071986127</v>
      </c>
      <c r="AG1522" s="107">
        <f t="shared" si="701"/>
        <v>1.349522983521249</v>
      </c>
      <c r="AH1522" s="107">
        <f t="shared" si="702"/>
        <v>1.0112749349522983</v>
      </c>
      <c r="AI1522" s="108">
        <f t="shared" si="703"/>
        <v>0.16131830008673026</v>
      </c>
      <c r="AJ1522" s="106">
        <f t="shared" si="724"/>
        <v>0.18754568679460837</v>
      </c>
      <c r="AK1522" s="107">
        <f t="shared" si="718"/>
        <v>0.78156351566198068</v>
      </c>
      <c r="AL1522" s="107">
        <f t="shared" si="719"/>
        <v>1.416170547051993</v>
      </c>
      <c r="AM1522" s="107">
        <f t="shared" si="720"/>
        <v>1.0216370380570896</v>
      </c>
      <c r="AN1522" s="108">
        <f t="shared" si="721"/>
        <v>0.19701241907593137</v>
      </c>
      <c r="AO1522" s="102">
        <f t="shared" si="722"/>
        <v>1940.9297484822202</v>
      </c>
      <c r="AP1522" s="103">
        <f t="shared" si="704"/>
        <v>2411.7901127493496</v>
      </c>
      <c r="AQ1522" s="103">
        <f t="shared" si="705"/>
        <v>1065.1847354726799</v>
      </c>
      <c r="AR1522" s="103">
        <f t="shared" si="706"/>
        <v>3317.3096270598439</v>
      </c>
      <c r="AS1522" s="92">
        <f t="shared" si="707"/>
        <v>393.92888117953163</v>
      </c>
      <c r="AT1522" s="102">
        <f t="shared" si="723"/>
        <v>1947.0627748381437</v>
      </c>
      <c r="AU1522" s="103">
        <f t="shared" si="708"/>
        <v>2419.4109822517175</v>
      </c>
      <c r="AV1522" s="103">
        <f t="shared" si="709"/>
        <v>1068.5505482032488</v>
      </c>
      <c r="AW1522" s="103">
        <f t="shared" si="710"/>
        <v>3327.7917928308752</v>
      </c>
      <c r="AX1522" s="92">
        <f t="shared" si="711"/>
        <v>395.17363319207755</v>
      </c>
    </row>
    <row r="1523" spans="1:50" x14ac:dyDescent="0.2">
      <c r="A1523" s="85" t="str">
        <f t="shared" si="712"/>
        <v>2013_1</v>
      </c>
      <c r="B1523" s="59">
        <v>2013</v>
      </c>
      <c r="C1523" s="59">
        <v>1</v>
      </c>
      <c r="D1523" s="83" t="str">
        <f t="shared" si="713"/>
        <v>SML_Commercial</v>
      </c>
      <c r="E1523" s="70" t="s">
        <v>13</v>
      </c>
      <c r="F1523" s="71" t="s">
        <v>41</v>
      </c>
      <c r="G1523" s="88">
        <f t="shared" si="714"/>
        <v>1451.5</v>
      </c>
      <c r="H1523" s="72">
        <v>5806</v>
      </c>
      <c r="I1523" s="88">
        <f t="shared" si="715"/>
        <v>596566500</v>
      </c>
      <c r="J1523" s="92">
        <f t="shared" si="716"/>
        <v>2386266000</v>
      </c>
      <c r="K1523" s="67">
        <v>42</v>
      </c>
      <c r="L1523" s="68">
        <v>765</v>
      </c>
      <c r="M1523" s="68">
        <v>344</v>
      </c>
      <c r="N1523" s="68">
        <v>1066</v>
      </c>
      <c r="O1523" s="69">
        <v>174</v>
      </c>
      <c r="P1523" s="67">
        <v>525228</v>
      </c>
      <c r="Q1523" s="68">
        <v>1167371</v>
      </c>
      <c r="R1523" s="68">
        <v>490125</v>
      </c>
      <c r="S1523" s="68">
        <v>1821773</v>
      </c>
      <c r="T1523" s="69">
        <v>581421</v>
      </c>
      <c r="U1523" s="102">
        <f t="shared" si="695"/>
        <v>12505.428571428571</v>
      </c>
      <c r="V1523" s="103">
        <f t="shared" si="696"/>
        <v>1525.9751633986928</v>
      </c>
      <c r="W1523" s="103">
        <f t="shared" si="697"/>
        <v>1424.7819767441861</v>
      </c>
      <c r="X1523" s="103">
        <f t="shared" si="698"/>
        <v>1708.9803001876173</v>
      </c>
      <c r="Y1523" s="92">
        <f t="shared" si="699"/>
        <v>3341.5</v>
      </c>
      <c r="Z1523" s="102">
        <f>Coverages!$C$10*G1523</f>
        <v>326587500</v>
      </c>
      <c r="AA1523" s="103">
        <f>Coverages!$C$12*G1523</f>
        <v>43545000</v>
      </c>
      <c r="AB1523" s="103">
        <f>Coverages!$C$14*G1523</f>
        <v>217725000</v>
      </c>
      <c r="AC1523" s="103">
        <f>Coverages!$C$16*G1523</f>
        <v>4354500</v>
      </c>
      <c r="AD1523" s="92">
        <f>Coverages!$C$18*G1523</f>
        <v>4354500</v>
      </c>
      <c r="AE1523" s="106">
        <f t="shared" si="717"/>
        <v>2.8935583878746125E-2</v>
      </c>
      <c r="AF1523" s="107">
        <f t="shared" si="700"/>
        <v>0.5270409920771616</v>
      </c>
      <c r="AG1523" s="107">
        <f t="shared" si="701"/>
        <v>0.23699621081639682</v>
      </c>
      <c r="AH1523" s="107">
        <f t="shared" si="702"/>
        <v>0.73441267654150877</v>
      </c>
      <c r="AI1523" s="108">
        <f t="shared" si="703"/>
        <v>0.11987599035480537</v>
      </c>
      <c r="AJ1523" s="106">
        <f t="shared" si="724"/>
        <v>3.9187086948461104E-2</v>
      </c>
      <c r="AK1523" s="107">
        <f t="shared" si="718"/>
        <v>0.5575748267068471</v>
      </c>
      <c r="AL1523" s="107">
        <f t="shared" si="719"/>
        <v>0.26300268335959054</v>
      </c>
      <c r="AM1523" s="107">
        <f t="shared" si="720"/>
        <v>0.76142246322879048</v>
      </c>
      <c r="AN1523" s="108">
        <f t="shared" si="721"/>
        <v>0.13974084718314811</v>
      </c>
      <c r="AO1523" s="102">
        <f t="shared" si="722"/>
        <v>361.85187736823974</v>
      </c>
      <c r="AP1523" s="103">
        <f t="shared" si="704"/>
        <v>804.25146400275582</v>
      </c>
      <c r="AQ1523" s="103">
        <f t="shared" si="705"/>
        <v>337.66792972786772</v>
      </c>
      <c r="AR1523" s="103">
        <f t="shared" si="706"/>
        <v>1255.096796417499</v>
      </c>
      <c r="AS1523" s="92">
        <f t="shared" si="707"/>
        <v>400.56562177058214</v>
      </c>
      <c r="AT1523" s="102">
        <f t="shared" si="723"/>
        <v>362.99527119925045</v>
      </c>
      <c r="AU1523" s="103">
        <f t="shared" si="708"/>
        <v>806.79276949275413</v>
      </c>
      <c r="AV1523" s="103">
        <f t="shared" si="709"/>
        <v>338.73490616747893</v>
      </c>
      <c r="AW1523" s="103">
        <f t="shared" si="710"/>
        <v>1259.0627007670423</v>
      </c>
      <c r="AX1523" s="92">
        <f t="shared" si="711"/>
        <v>401.8313448177542</v>
      </c>
    </row>
    <row r="1524" spans="1:50" x14ac:dyDescent="0.2">
      <c r="A1524" s="85" t="str">
        <f t="shared" si="712"/>
        <v>2013_1</v>
      </c>
      <c r="B1524" s="59">
        <v>2013</v>
      </c>
      <c r="C1524" s="59">
        <v>1</v>
      </c>
      <c r="D1524" s="83" t="str">
        <f t="shared" si="713"/>
        <v>LSL_Commercial</v>
      </c>
      <c r="E1524" s="70" t="s">
        <v>15</v>
      </c>
      <c r="F1524" s="71" t="s">
        <v>41</v>
      </c>
      <c r="G1524" s="88">
        <f t="shared" si="714"/>
        <v>191</v>
      </c>
      <c r="H1524" s="72">
        <v>764</v>
      </c>
      <c r="I1524" s="88">
        <f t="shared" si="715"/>
        <v>78501000</v>
      </c>
      <c r="J1524" s="92">
        <f t="shared" si="716"/>
        <v>314004000</v>
      </c>
      <c r="K1524" s="67">
        <v>4</v>
      </c>
      <c r="L1524" s="68">
        <v>88</v>
      </c>
      <c r="M1524" s="68">
        <v>100</v>
      </c>
      <c r="N1524" s="68">
        <v>147</v>
      </c>
      <c r="O1524" s="69">
        <v>18</v>
      </c>
      <c r="P1524" s="67">
        <v>78560</v>
      </c>
      <c r="Q1524" s="68">
        <v>254308</v>
      </c>
      <c r="R1524" s="68">
        <v>112837</v>
      </c>
      <c r="S1524" s="68">
        <v>449462</v>
      </c>
      <c r="T1524" s="69">
        <v>111020</v>
      </c>
      <c r="U1524" s="102">
        <f t="shared" si="695"/>
        <v>19640</v>
      </c>
      <c r="V1524" s="103">
        <f t="shared" si="696"/>
        <v>2889.8636363636365</v>
      </c>
      <c r="W1524" s="103">
        <f t="shared" si="697"/>
        <v>1128.3699999999999</v>
      </c>
      <c r="X1524" s="103">
        <f t="shared" si="698"/>
        <v>3057.5646258503402</v>
      </c>
      <c r="Y1524" s="92">
        <f t="shared" si="699"/>
        <v>6167.7777777777774</v>
      </c>
      <c r="Z1524" s="102">
        <f>Coverages!$C$10*G1524</f>
        <v>42975000</v>
      </c>
      <c r="AA1524" s="103">
        <f>Coverages!$C$12*G1524</f>
        <v>5730000</v>
      </c>
      <c r="AB1524" s="103">
        <f>Coverages!$C$14*G1524</f>
        <v>28650000</v>
      </c>
      <c r="AC1524" s="103">
        <f>Coverages!$C$16*G1524</f>
        <v>573000</v>
      </c>
      <c r="AD1524" s="92">
        <f>Coverages!$C$18*G1524</f>
        <v>573000</v>
      </c>
      <c r="AE1524" s="106">
        <f t="shared" si="717"/>
        <v>2.0942408376963352E-2</v>
      </c>
      <c r="AF1524" s="107">
        <f t="shared" si="700"/>
        <v>0.4607329842931937</v>
      </c>
      <c r="AG1524" s="107">
        <f t="shared" si="701"/>
        <v>0.52356020942408377</v>
      </c>
      <c r="AH1524" s="107">
        <f t="shared" si="702"/>
        <v>0.76963350785340312</v>
      </c>
      <c r="AI1524" s="108">
        <f t="shared" si="703"/>
        <v>9.4240837696335081E-2</v>
      </c>
      <c r="AJ1524" s="106">
        <f t="shared" si="724"/>
        <v>4.5083486923333499E-2</v>
      </c>
      <c r="AK1524" s="107">
        <f t="shared" si="718"/>
        <v>0.54476907063034052</v>
      </c>
      <c r="AL1524" s="107">
        <f t="shared" si="719"/>
        <v>0.6077630158142453</v>
      </c>
      <c r="AM1524" s="107">
        <f t="shared" si="720"/>
        <v>0.84062247799382284</v>
      </c>
      <c r="AN1524" s="108">
        <f t="shared" si="721"/>
        <v>0.14349752201853203</v>
      </c>
      <c r="AO1524" s="102">
        <f t="shared" si="722"/>
        <v>411.30890052356023</v>
      </c>
      <c r="AP1524" s="103">
        <f t="shared" si="704"/>
        <v>1331.4554973821989</v>
      </c>
      <c r="AQ1524" s="103">
        <f t="shared" si="705"/>
        <v>590.76963350785343</v>
      </c>
      <c r="AR1524" s="103">
        <f t="shared" si="706"/>
        <v>2353.2041884816754</v>
      </c>
      <c r="AS1524" s="92">
        <f t="shared" si="707"/>
        <v>581.25654450261777</v>
      </c>
      <c r="AT1524" s="102">
        <f t="shared" si="723"/>
        <v>412.6085706065756</v>
      </c>
      <c r="AU1524" s="103">
        <f t="shared" si="708"/>
        <v>1335.6626829661025</v>
      </c>
      <c r="AV1524" s="103">
        <f t="shared" si="709"/>
        <v>592.63637069162633</v>
      </c>
      <c r="AW1524" s="103">
        <f t="shared" si="710"/>
        <v>2360.6399358703243</v>
      </c>
      <c r="AX1524" s="92">
        <f t="shared" si="711"/>
        <v>583.09322185262238</v>
      </c>
    </row>
    <row r="1525" spans="1:50" x14ac:dyDescent="0.2">
      <c r="A1525" s="85" t="str">
        <f t="shared" si="712"/>
        <v>2013_1</v>
      </c>
      <c r="B1525" s="59">
        <v>2013</v>
      </c>
      <c r="C1525" s="59">
        <v>1</v>
      </c>
      <c r="D1525" s="83" t="str">
        <f t="shared" si="713"/>
        <v>MYA_Commercial</v>
      </c>
      <c r="E1525" s="70" t="s">
        <v>16</v>
      </c>
      <c r="F1525" s="71" t="s">
        <v>41</v>
      </c>
      <c r="G1525" s="88">
        <f t="shared" si="714"/>
        <v>212.75</v>
      </c>
      <c r="H1525" s="72">
        <v>851</v>
      </c>
      <c r="I1525" s="88">
        <f t="shared" si="715"/>
        <v>87440250</v>
      </c>
      <c r="J1525" s="92">
        <f t="shared" si="716"/>
        <v>349761000</v>
      </c>
      <c r="K1525" s="67">
        <v>19</v>
      </c>
      <c r="L1525" s="68">
        <v>127</v>
      </c>
      <c r="M1525" s="68">
        <v>99</v>
      </c>
      <c r="N1525" s="68">
        <v>243</v>
      </c>
      <c r="O1525" s="69">
        <v>35</v>
      </c>
      <c r="P1525" s="67">
        <v>209495</v>
      </c>
      <c r="Q1525" s="68">
        <v>401790</v>
      </c>
      <c r="R1525" s="68">
        <v>94198</v>
      </c>
      <c r="S1525" s="68">
        <v>685178</v>
      </c>
      <c r="T1525" s="69">
        <v>187190</v>
      </c>
      <c r="U1525" s="102">
        <f t="shared" si="695"/>
        <v>11026.052631578947</v>
      </c>
      <c r="V1525" s="103">
        <f t="shared" si="696"/>
        <v>3163.7007874015749</v>
      </c>
      <c r="W1525" s="103">
        <f t="shared" si="697"/>
        <v>951.49494949494954</v>
      </c>
      <c r="X1525" s="103">
        <f t="shared" si="698"/>
        <v>2819.662551440329</v>
      </c>
      <c r="Y1525" s="92">
        <f t="shared" si="699"/>
        <v>5348.2857142857147</v>
      </c>
      <c r="Z1525" s="102">
        <f>Coverages!$C$10*G1525</f>
        <v>47868750</v>
      </c>
      <c r="AA1525" s="103">
        <f>Coverages!$C$12*G1525</f>
        <v>6382500</v>
      </c>
      <c r="AB1525" s="103">
        <f>Coverages!$C$14*G1525</f>
        <v>31912500</v>
      </c>
      <c r="AC1525" s="103">
        <f>Coverages!$C$16*G1525</f>
        <v>638250</v>
      </c>
      <c r="AD1525" s="92">
        <f>Coverages!$C$18*G1525</f>
        <v>638250</v>
      </c>
      <c r="AE1525" s="106">
        <f t="shared" si="717"/>
        <v>8.9306698002350179E-2</v>
      </c>
      <c r="AF1525" s="107">
        <f t="shared" si="700"/>
        <v>0.59694477085781439</v>
      </c>
      <c r="AG1525" s="107">
        <f t="shared" si="701"/>
        <v>0.46533490011750883</v>
      </c>
      <c r="AH1525" s="107">
        <f t="shared" si="702"/>
        <v>1.1421856639247943</v>
      </c>
      <c r="AI1525" s="108">
        <f t="shared" si="703"/>
        <v>0.1645123384253819</v>
      </c>
      <c r="AJ1525" s="106">
        <f t="shared" si="724"/>
        <v>0.13486307979363249</v>
      </c>
      <c r="AK1525" s="107">
        <f t="shared" si="718"/>
        <v>0.67530045244402159</v>
      </c>
      <c r="AL1525" s="107">
        <f t="shared" si="719"/>
        <v>0.5450140822930386</v>
      </c>
      <c r="AM1525" s="107">
        <f t="shared" si="720"/>
        <v>1.2065606864756389</v>
      </c>
      <c r="AN1525" s="108">
        <f t="shared" si="721"/>
        <v>0.22373533727137809</v>
      </c>
      <c r="AO1525" s="102">
        <f t="shared" si="722"/>
        <v>984.70035252643947</v>
      </c>
      <c r="AP1525" s="103">
        <f t="shared" si="704"/>
        <v>1888.5546415981198</v>
      </c>
      <c r="AQ1525" s="103">
        <f t="shared" si="705"/>
        <v>442.76380728554642</v>
      </c>
      <c r="AR1525" s="103">
        <f t="shared" si="706"/>
        <v>3220.5781433607522</v>
      </c>
      <c r="AS1525" s="92">
        <f t="shared" si="707"/>
        <v>879.85898942420681</v>
      </c>
      <c r="AT1525" s="102">
        <f t="shared" si="723"/>
        <v>987.8118475300347</v>
      </c>
      <c r="AU1525" s="103">
        <f t="shared" si="708"/>
        <v>1894.5221710260037</v>
      </c>
      <c r="AV1525" s="103">
        <f t="shared" si="709"/>
        <v>444.16286982330939</v>
      </c>
      <c r="AW1525" s="103">
        <f t="shared" si="710"/>
        <v>3230.7546531751791</v>
      </c>
      <c r="AX1525" s="92">
        <f t="shared" si="711"/>
        <v>882.63920255446283</v>
      </c>
    </row>
    <row r="1526" spans="1:50" x14ac:dyDescent="0.2">
      <c r="A1526" s="85" t="str">
        <f t="shared" si="712"/>
        <v>2013_1</v>
      </c>
      <c r="B1526" s="59">
        <v>2013</v>
      </c>
      <c r="C1526" s="59">
        <v>1</v>
      </c>
      <c r="D1526" s="83" t="str">
        <f t="shared" si="713"/>
        <v>SMA_Commercial</v>
      </c>
      <c r="E1526" s="70" t="s">
        <v>17</v>
      </c>
      <c r="F1526" s="71" t="s">
        <v>41</v>
      </c>
      <c r="G1526" s="88">
        <f t="shared" si="714"/>
        <v>1473</v>
      </c>
      <c r="H1526" s="72">
        <v>5892</v>
      </c>
      <c r="I1526" s="88">
        <f t="shared" si="715"/>
        <v>605403000</v>
      </c>
      <c r="J1526" s="92">
        <f t="shared" si="716"/>
        <v>2421612000</v>
      </c>
      <c r="K1526" s="67">
        <v>40</v>
      </c>
      <c r="L1526" s="68">
        <v>607</v>
      </c>
      <c r="M1526" s="68">
        <v>707</v>
      </c>
      <c r="N1526" s="68">
        <v>1012</v>
      </c>
      <c r="O1526" s="69">
        <v>242</v>
      </c>
      <c r="P1526" s="67">
        <v>737666</v>
      </c>
      <c r="Q1526" s="68">
        <v>2152670</v>
      </c>
      <c r="R1526" s="68">
        <v>594104</v>
      </c>
      <c r="S1526" s="68">
        <v>3317339</v>
      </c>
      <c r="T1526" s="69">
        <v>1384341</v>
      </c>
      <c r="U1526" s="102">
        <f t="shared" si="695"/>
        <v>18441.650000000001</v>
      </c>
      <c r="V1526" s="103">
        <f t="shared" si="696"/>
        <v>3546.4085667215813</v>
      </c>
      <c r="W1526" s="103">
        <f t="shared" si="697"/>
        <v>840.31683168316829</v>
      </c>
      <c r="X1526" s="103">
        <f t="shared" si="698"/>
        <v>3278.0029644268775</v>
      </c>
      <c r="Y1526" s="92">
        <f t="shared" si="699"/>
        <v>5720.4173553719011</v>
      </c>
      <c r="Z1526" s="102">
        <f>Coverages!$C$10*G1526</f>
        <v>331425000</v>
      </c>
      <c r="AA1526" s="103">
        <f>Coverages!$C$12*G1526</f>
        <v>44190000</v>
      </c>
      <c r="AB1526" s="103">
        <f>Coverages!$C$14*G1526</f>
        <v>220950000</v>
      </c>
      <c r="AC1526" s="103">
        <f>Coverages!$C$16*G1526</f>
        <v>4419000</v>
      </c>
      <c r="AD1526" s="92">
        <f>Coverages!$C$18*G1526</f>
        <v>4419000</v>
      </c>
      <c r="AE1526" s="106">
        <f t="shared" si="717"/>
        <v>2.7155465037338764E-2</v>
      </c>
      <c r="AF1526" s="107">
        <f t="shared" si="700"/>
        <v>0.41208418194161572</v>
      </c>
      <c r="AG1526" s="107">
        <f t="shared" si="701"/>
        <v>0.47997284453496264</v>
      </c>
      <c r="AH1526" s="107">
        <f t="shared" si="702"/>
        <v>0.68703326544467069</v>
      </c>
      <c r="AI1526" s="108">
        <f t="shared" si="703"/>
        <v>0.16429056347589951</v>
      </c>
      <c r="AJ1526" s="106">
        <f t="shared" si="724"/>
        <v>3.7022914064747954E-2</v>
      </c>
      <c r="AK1526" s="107">
        <f t="shared" si="718"/>
        <v>0.44196586756215445</v>
      </c>
      <c r="AL1526" s="107">
        <f t="shared" si="719"/>
        <v>0.51030308772138899</v>
      </c>
      <c r="AM1526" s="107">
        <f t="shared" si="720"/>
        <v>0.71518418072026513</v>
      </c>
      <c r="AN1526" s="108">
        <f t="shared" si="721"/>
        <v>0.1867856936265701</v>
      </c>
      <c r="AO1526" s="102">
        <f t="shared" si="722"/>
        <v>500.7915818058384</v>
      </c>
      <c r="AP1526" s="103">
        <f t="shared" si="704"/>
        <v>1461.418873048201</v>
      </c>
      <c r="AQ1526" s="103">
        <f t="shared" si="705"/>
        <v>403.32926001357771</v>
      </c>
      <c r="AR1526" s="103">
        <f t="shared" si="706"/>
        <v>2252.0970807875083</v>
      </c>
      <c r="AS1526" s="92">
        <f t="shared" si="707"/>
        <v>939.81059063136456</v>
      </c>
      <c r="AT1526" s="102">
        <f t="shared" si="723"/>
        <v>502.37400279373946</v>
      </c>
      <c r="AU1526" s="103">
        <f t="shared" si="708"/>
        <v>1466.036722031379</v>
      </c>
      <c r="AV1526" s="103">
        <f t="shared" si="709"/>
        <v>404.60371571384849</v>
      </c>
      <c r="AW1526" s="103">
        <f t="shared" si="710"/>
        <v>2259.2133459503093</v>
      </c>
      <c r="AX1526" s="92">
        <f t="shared" si="711"/>
        <v>942.78024119518602</v>
      </c>
    </row>
    <row r="1527" spans="1:50" x14ac:dyDescent="0.2">
      <c r="A1527" s="85" t="str">
        <f t="shared" si="712"/>
        <v>2013_1</v>
      </c>
      <c r="B1527" s="59">
        <v>2013</v>
      </c>
      <c r="C1527" s="59">
        <v>1</v>
      </c>
      <c r="D1527" s="83" t="str">
        <f t="shared" si="713"/>
        <v>MSL_Commercial</v>
      </c>
      <c r="E1527" s="70" t="s">
        <v>18</v>
      </c>
      <c r="F1527" s="71" t="s">
        <v>41</v>
      </c>
      <c r="G1527" s="88">
        <f t="shared" si="714"/>
        <v>647.5</v>
      </c>
      <c r="H1527" s="72">
        <v>2590</v>
      </c>
      <c r="I1527" s="88">
        <f t="shared" si="715"/>
        <v>266122500</v>
      </c>
      <c r="J1527" s="92">
        <f t="shared" si="716"/>
        <v>1064490000</v>
      </c>
      <c r="K1527" s="67">
        <v>30</v>
      </c>
      <c r="L1527" s="68">
        <v>241</v>
      </c>
      <c r="M1527" s="68">
        <v>281</v>
      </c>
      <c r="N1527" s="68">
        <v>392</v>
      </c>
      <c r="O1527" s="69">
        <v>80</v>
      </c>
      <c r="P1527" s="67">
        <v>639351</v>
      </c>
      <c r="Q1527" s="68">
        <v>714065</v>
      </c>
      <c r="R1527" s="68">
        <v>352508</v>
      </c>
      <c r="S1527" s="68">
        <v>1294193</v>
      </c>
      <c r="T1527" s="69">
        <v>234156</v>
      </c>
      <c r="U1527" s="102">
        <f t="shared" si="695"/>
        <v>21311.7</v>
      </c>
      <c r="V1527" s="103">
        <f t="shared" si="696"/>
        <v>2962.9253112033193</v>
      </c>
      <c r="W1527" s="103">
        <f t="shared" si="697"/>
        <v>1254.4768683274021</v>
      </c>
      <c r="X1527" s="103">
        <f t="shared" si="698"/>
        <v>3301.512755102041</v>
      </c>
      <c r="Y1527" s="92">
        <f t="shared" si="699"/>
        <v>2926.95</v>
      </c>
      <c r="Z1527" s="102">
        <f>Coverages!$C$10*G1527</f>
        <v>145687500</v>
      </c>
      <c r="AA1527" s="103">
        <f>Coverages!$C$12*G1527</f>
        <v>19425000</v>
      </c>
      <c r="AB1527" s="103">
        <f>Coverages!$C$14*G1527</f>
        <v>97125000</v>
      </c>
      <c r="AC1527" s="103">
        <f>Coverages!$C$16*G1527</f>
        <v>1942500</v>
      </c>
      <c r="AD1527" s="92">
        <f>Coverages!$C$18*G1527</f>
        <v>1942500</v>
      </c>
      <c r="AE1527" s="106">
        <f t="shared" si="717"/>
        <v>4.633204633204633E-2</v>
      </c>
      <c r="AF1527" s="107">
        <f t="shared" si="700"/>
        <v>0.37220077220077219</v>
      </c>
      <c r="AG1527" s="107">
        <f t="shared" si="701"/>
        <v>0.43397683397683395</v>
      </c>
      <c r="AH1527" s="107">
        <f t="shared" si="702"/>
        <v>0.60540540540540544</v>
      </c>
      <c r="AI1527" s="108">
        <f t="shared" si="703"/>
        <v>0.12355212355212356</v>
      </c>
      <c r="AJ1527" s="106">
        <f t="shared" si="724"/>
        <v>6.5579592508996143E-2</v>
      </c>
      <c r="AK1527" s="107">
        <f t="shared" si="718"/>
        <v>0.41646318234800811</v>
      </c>
      <c r="AL1527" s="107">
        <f t="shared" si="719"/>
        <v>0.47935912446206208</v>
      </c>
      <c r="AM1527" s="107">
        <f t="shared" si="720"/>
        <v>0.65015970323152206</v>
      </c>
      <c r="AN1527" s="108">
        <f t="shared" si="721"/>
        <v>0.15368386195478254</v>
      </c>
      <c r="AO1527" s="102">
        <f t="shared" si="722"/>
        <v>987.41467181467181</v>
      </c>
      <c r="AP1527" s="103">
        <f t="shared" si="704"/>
        <v>1102.8030888030887</v>
      </c>
      <c r="AQ1527" s="103">
        <f t="shared" si="705"/>
        <v>544.41389961389962</v>
      </c>
      <c r="AR1527" s="103">
        <f t="shared" si="706"/>
        <v>1998.7536679536679</v>
      </c>
      <c r="AS1527" s="92">
        <f t="shared" si="707"/>
        <v>361.63088803088806</v>
      </c>
      <c r="AT1527" s="102">
        <f t="shared" si="723"/>
        <v>990.53474363138764</v>
      </c>
      <c r="AU1527" s="103">
        <f t="shared" si="708"/>
        <v>1106.2877694899153</v>
      </c>
      <c r="AV1527" s="103">
        <f t="shared" si="709"/>
        <v>546.13416012176913</v>
      </c>
      <c r="AW1527" s="103">
        <f t="shared" si="710"/>
        <v>2005.0694086105073</v>
      </c>
      <c r="AX1527" s="92">
        <f t="shared" si="711"/>
        <v>362.77358357107636</v>
      </c>
    </row>
    <row r="1528" spans="1:50" x14ac:dyDescent="0.2">
      <c r="A1528" s="85" t="str">
        <f t="shared" si="712"/>
        <v>2013_1</v>
      </c>
      <c r="B1528" s="59">
        <v>2013</v>
      </c>
      <c r="C1528" s="59">
        <v>1</v>
      </c>
      <c r="D1528" s="83" t="str">
        <f t="shared" si="713"/>
        <v>LYL_Commercial</v>
      </c>
      <c r="E1528" s="70" t="s">
        <v>19</v>
      </c>
      <c r="F1528" s="71" t="s">
        <v>41</v>
      </c>
      <c r="G1528" s="88">
        <f t="shared" si="714"/>
        <v>252.75</v>
      </c>
      <c r="H1528" s="72">
        <v>1011</v>
      </c>
      <c r="I1528" s="88">
        <f t="shared" si="715"/>
        <v>103880250</v>
      </c>
      <c r="J1528" s="92">
        <f t="shared" si="716"/>
        <v>415521000</v>
      </c>
      <c r="K1528" s="67">
        <v>24</v>
      </c>
      <c r="L1528" s="68">
        <v>109</v>
      </c>
      <c r="M1528" s="68">
        <v>156</v>
      </c>
      <c r="N1528" s="68">
        <v>170</v>
      </c>
      <c r="O1528" s="69">
        <v>48</v>
      </c>
      <c r="P1528" s="67">
        <v>443513</v>
      </c>
      <c r="Q1528" s="68">
        <v>309109</v>
      </c>
      <c r="R1528" s="68">
        <v>177674</v>
      </c>
      <c r="S1528" s="68">
        <v>587495</v>
      </c>
      <c r="T1528" s="69">
        <v>284112</v>
      </c>
      <c r="U1528" s="102">
        <f t="shared" si="695"/>
        <v>18479.708333333332</v>
      </c>
      <c r="V1528" s="103">
        <f t="shared" si="696"/>
        <v>2835.8623853211011</v>
      </c>
      <c r="W1528" s="103">
        <f t="shared" si="697"/>
        <v>1138.9358974358975</v>
      </c>
      <c r="X1528" s="103">
        <f t="shared" si="698"/>
        <v>3455.8529411764707</v>
      </c>
      <c r="Y1528" s="92">
        <f t="shared" si="699"/>
        <v>5919</v>
      </c>
      <c r="Z1528" s="102">
        <f>Coverages!$C$10*G1528</f>
        <v>56868750</v>
      </c>
      <c r="AA1528" s="103">
        <f>Coverages!$C$12*G1528</f>
        <v>7582500</v>
      </c>
      <c r="AB1528" s="103">
        <f>Coverages!$C$14*G1528</f>
        <v>37912500</v>
      </c>
      <c r="AC1528" s="103">
        <f>Coverages!$C$16*G1528</f>
        <v>758250</v>
      </c>
      <c r="AD1528" s="92">
        <f>Coverages!$C$18*G1528</f>
        <v>758250</v>
      </c>
      <c r="AE1528" s="106">
        <f t="shared" si="717"/>
        <v>9.4955489614243327E-2</v>
      </c>
      <c r="AF1528" s="107">
        <f t="shared" si="700"/>
        <v>0.43125618199802174</v>
      </c>
      <c r="AG1528" s="107">
        <f t="shared" si="701"/>
        <v>0.6172106824925816</v>
      </c>
      <c r="AH1528" s="107">
        <f t="shared" si="702"/>
        <v>0.67260138476755682</v>
      </c>
      <c r="AI1528" s="108">
        <f t="shared" si="703"/>
        <v>0.18991097922848665</v>
      </c>
      <c r="AJ1528" s="106">
        <f t="shared" si="724"/>
        <v>0.13791955282399482</v>
      </c>
      <c r="AK1528" s="107">
        <f t="shared" si="718"/>
        <v>0.50383942196004639</v>
      </c>
      <c r="AL1528" s="107">
        <f t="shared" si="719"/>
        <v>0.68844790211141405</v>
      </c>
      <c r="AM1528" s="107">
        <f t="shared" si="720"/>
        <v>0.74137591562406757</v>
      </c>
      <c r="AN1528" s="108">
        <f t="shared" si="721"/>
        <v>0.24739561030954871</v>
      </c>
      <c r="AO1528" s="102">
        <f t="shared" si="722"/>
        <v>1754.7497527200792</v>
      </c>
      <c r="AP1528" s="103">
        <f t="shared" si="704"/>
        <v>1222.9831849653808</v>
      </c>
      <c r="AQ1528" s="103">
        <f t="shared" si="705"/>
        <v>702.96340257171119</v>
      </c>
      <c r="AR1528" s="103">
        <f t="shared" si="706"/>
        <v>2324.4114737883283</v>
      </c>
      <c r="AS1528" s="92">
        <f t="shared" si="707"/>
        <v>1124.0830860534124</v>
      </c>
      <c r="AT1528" s="102">
        <f t="shared" si="723"/>
        <v>1760.2944801837589</v>
      </c>
      <c r="AU1528" s="103">
        <f t="shared" si="708"/>
        <v>1226.8476154591219</v>
      </c>
      <c r="AV1528" s="103">
        <f t="shared" si="709"/>
        <v>705.18465405110828</v>
      </c>
      <c r="AW1528" s="103">
        <f t="shared" si="710"/>
        <v>2331.7562408217059</v>
      </c>
      <c r="AX1528" s="92">
        <f t="shared" si="711"/>
        <v>1127.6350081146845</v>
      </c>
    </row>
    <row r="1529" spans="1:50" x14ac:dyDescent="0.2">
      <c r="A1529" s="85" t="str">
        <f t="shared" si="712"/>
        <v>2013_1</v>
      </c>
      <c r="B1529" s="59">
        <v>2013</v>
      </c>
      <c r="C1529" s="59">
        <v>1</v>
      </c>
      <c r="D1529" s="83" t="str">
        <f t="shared" si="713"/>
        <v>LSA_Commercial</v>
      </c>
      <c r="E1529" s="70" t="s">
        <v>20</v>
      </c>
      <c r="F1529" s="71" t="s">
        <v>41</v>
      </c>
      <c r="G1529" s="88">
        <f t="shared" si="714"/>
        <v>1696.75</v>
      </c>
      <c r="H1529" s="72">
        <v>6787</v>
      </c>
      <c r="I1529" s="88">
        <f t="shared" si="715"/>
        <v>697364250</v>
      </c>
      <c r="J1529" s="92">
        <f t="shared" si="716"/>
        <v>2789457000</v>
      </c>
      <c r="K1529" s="67">
        <v>102</v>
      </c>
      <c r="L1529" s="68">
        <v>864</v>
      </c>
      <c r="M1529" s="68">
        <v>646</v>
      </c>
      <c r="N1529" s="68">
        <v>1401</v>
      </c>
      <c r="O1529" s="69">
        <v>240</v>
      </c>
      <c r="P1529" s="67">
        <v>2589778</v>
      </c>
      <c r="Q1529" s="68">
        <v>2154639</v>
      </c>
      <c r="R1529" s="68">
        <v>501604</v>
      </c>
      <c r="S1529" s="68">
        <v>3681213</v>
      </c>
      <c r="T1529" s="69">
        <v>2150257</v>
      </c>
      <c r="U1529" s="102">
        <f t="shared" si="695"/>
        <v>25389.980392156864</v>
      </c>
      <c r="V1529" s="103">
        <f t="shared" si="696"/>
        <v>2493.7951388888887</v>
      </c>
      <c r="W1529" s="103">
        <f t="shared" si="697"/>
        <v>776.47678018575846</v>
      </c>
      <c r="X1529" s="103">
        <f t="shared" si="698"/>
        <v>2627.5610278372592</v>
      </c>
      <c r="Y1529" s="92">
        <f t="shared" si="699"/>
        <v>8959.4041666666672</v>
      </c>
      <c r="Z1529" s="102">
        <f>Coverages!$C$10*G1529</f>
        <v>381768750</v>
      </c>
      <c r="AA1529" s="103">
        <f>Coverages!$C$12*G1529</f>
        <v>50902500</v>
      </c>
      <c r="AB1529" s="103">
        <f>Coverages!$C$14*G1529</f>
        <v>254512500</v>
      </c>
      <c r="AC1529" s="103">
        <f>Coverages!$C$16*G1529</f>
        <v>5090250</v>
      </c>
      <c r="AD1529" s="92">
        <f>Coverages!$C$18*G1529</f>
        <v>5090250</v>
      </c>
      <c r="AE1529" s="106">
        <f t="shared" si="717"/>
        <v>6.0114925593045529E-2</v>
      </c>
      <c r="AF1529" s="107">
        <f t="shared" si="700"/>
        <v>0.5092087814940327</v>
      </c>
      <c r="AG1529" s="107">
        <f t="shared" si="701"/>
        <v>0.38072786208928833</v>
      </c>
      <c r="AH1529" s="107">
        <f t="shared" si="702"/>
        <v>0.8256961838809489</v>
      </c>
      <c r="AI1529" s="108">
        <f t="shared" si="703"/>
        <v>0.14144688374834241</v>
      </c>
      <c r="AJ1529" s="106">
        <f t="shared" si="724"/>
        <v>7.3560381274220585E-2</v>
      </c>
      <c r="AK1529" s="107">
        <f t="shared" si="718"/>
        <v>0.53748643223328862</v>
      </c>
      <c r="AL1529" s="107">
        <f t="shared" si="719"/>
        <v>0.40819384165211364</v>
      </c>
      <c r="AM1529" s="107">
        <f t="shared" si="720"/>
        <v>0.84715523817201588</v>
      </c>
      <c r="AN1529" s="108">
        <f t="shared" si="721"/>
        <v>0.16115872842855436</v>
      </c>
      <c r="AO1529" s="102">
        <f t="shared" si="722"/>
        <v>1526.3167820833946</v>
      </c>
      <c r="AP1529" s="103">
        <f t="shared" si="704"/>
        <v>1269.8623839693532</v>
      </c>
      <c r="AQ1529" s="103">
        <f t="shared" si="705"/>
        <v>295.62634448209815</v>
      </c>
      <c r="AR1529" s="103">
        <f t="shared" si="706"/>
        <v>2169.5671135995285</v>
      </c>
      <c r="AS1529" s="92">
        <f t="shared" si="707"/>
        <v>1267.2797996169147</v>
      </c>
      <c r="AT1529" s="102">
        <f t="shared" si="723"/>
        <v>1531.1396980386608</v>
      </c>
      <c r="AU1529" s="103">
        <f t="shared" si="708"/>
        <v>1273.8749452046941</v>
      </c>
      <c r="AV1529" s="103">
        <f t="shared" si="709"/>
        <v>296.56047626282424</v>
      </c>
      <c r="AW1529" s="103">
        <f t="shared" si="710"/>
        <v>2176.4225973176053</v>
      </c>
      <c r="AX1529" s="92">
        <f t="shared" si="711"/>
        <v>1271.2842003003798</v>
      </c>
    </row>
    <row r="1530" spans="1:50" x14ac:dyDescent="0.2">
      <c r="A1530" s="85" t="str">
        <f t="shared" si="712"/>
        <v>2013_1</v>
      </c>
      <c r="B1530" s="59">
        <v>2013</v>
      </c>
      <c r="C1530" s="59">
        <v>1</v>
      </c>
      <c r="D1530" s="83" t="str">
        <f t="shared" si="713"/>
        <v>LMA_Commercial</v>
      </c>
      <c r="E1530" s="70" t="s">
        <v>21</v>
      </c>
      <c r="F1530" s="71" t="s">
        <v>41</v>
      </c>
      <c r="G1530" s="88">
        <f t="shared" si="714"/>
        <v>1557.25</v>
      </c>
      <c r="H1530" s="72">
        <v>6229</v>
      </c>
      <c r="I1530" s="88">
        <f t="shared" si="715"/>
        <v>640029750</v>
      </c>
      <c r="J1530" s="92">
        <f t="shared" si="716"/>
        <v>2560119000</v>
      </c>
      <c r="K1530" s="67">
        <v>200</v>
      </c>
      <c r="L1530" s="68">
        <v>663</v>
      </c>
      <c r="M1530" s="68">
        <v>776</v>
      </c>
      <c r="N1530" s="68">
        <v>1088</v>
      </c>
      <c r="O1530" s="69">
        <v>206</v>
      </c>
      <c r="P1530" s="67">
        <v>3153420</v>
      </c>
      <c r="Q1530" s="68">
        <v>1576968</v>
      </c>
      <c r="R1530" s="68">
        <v>674367</v>
      </c>
      <c r="S1530" s="68">
        <v>3293735</v>
      </c>
      <c r="T1530" s="69">
        <v>1164465</v>
      </c>
      <c r="U1530" s="102">
        <f t="shared" si="695"/>
        <v>15767.1</v>
      </c>
      <c r="V1530" s="103">
        <f t="shared" si="696"/>
        <v>2378.5339366515836</v>
      </c>
      <c r="W1530" s="103">
        <f t="shared" si="697"/>
        <v>869.02963917525778</v>
      </c>
      <c r="X1530" s="103">
        <f t="shared" si="698"/>
        <v>3027.3299632352941</v>
      </c>
      <c r="Y1530" s="92">
        <f t="shared" si="699"/>
        <v>5652.7427184466023</v>
      </c>
      <c r="Z1530" s="102">
        <f>Coverages!$C$10*G1530</f>
        <v>350381250</v>
      </c>
      <c r="AA1530" s="103">
        <f>Coverages!$C$12*G1530</f>
        <v>46717500</v>
      </c>
      <c r="AB1530" s="103">
        <f>Coverages!$C$14*G1530</f>
        <v>233587500</v>
      </c>
      <c r="AC1530" s="103">
        <f>Coverages!$C$16*G1530</f>
        <v>4671750</v>
      </c>
      <c r="AD1530" s="92">
        <f>Coverages!$C$18*G1530</f>
        <v>4671750</v>
      </c>
      <c r="AE1530" s="106">
        <f t="shared" si="717"/>
        <v>0.12843152994060042</v>
      </c>
      <c r="AF1530" s="107">
        <f t="shared" si="700"/>
        <v>0.42575052175309036</v>
      </c>
      <c r="AG1530" s="107">
        <f t="shared" si="701"/>
        <v>0.49831433616952964</v>
      </c>
      <c r="AH1530" s="107">
        <f t="shared" si="702"/>
        <v>0.69866752287686629</v>
      </c>
      <c r="AI1530" s="108">
        <f t="shared" si="703"/>
        <v>0.13228447583881842</v>
      </c>
      <c r="AJ1530" s="106">
        <f t="shared" si="724"/>
        <v>0.14818590680190508</v>
      </c>
      <c r="AK1530" s="107">
        <f t="shared" si="718"/>
        <v>0.45494526433564375</v>
      </c>
      <c r="AL1530" s="107">
        <f t="shared" si="719"/>
        <v>0.52783623499368992</v>
      </c>
      <c r="AM1530" s="107">
        <f t="shared" si="720"/>
        <v>0.72575914441637879</v>
      </c>
      <c r="AN1530" s="108">
        <f t="shared" si="721"/>
        <v>0.15228861538067193</v>
      </c>
      <c r="AO1530" s="102">
        <f t="shared" si="722"/>
        <v>2024.9927757264409</v>
      </c>
      <c r="AP1530" s="103">
        <f t="shared" si="704"/>
        <v>1012.6620645368438</v>
      </c>
      <c r="AQ1530" s="103">
        <f t="shared" si="705"/>
        <v>433.04992775726441</v>
      </c>
      <c r="AR1530" s="103">
        <f t="shared" si="706"/>
        <v>2115.0971263445176</v>
      </c>
      <c r="AS1530" s="92">
        <f t="shared" si="707"/>
        <v>747.77010756140635</v>
      </c>
      <c r="AT1530" s="102">
        <f t="shared" si="723"/>
        <v>2031.3914277507072</v>
      </c>
      <c r="AU1530" s="103">
        <f t="shared" si="708"/>
        <v>1015.8619140606635</v>
      </c>
      <c r="AV1530" s="103">
        <f t="shared" si="709"/>
        <v>434.41829599544661</v>
      </c>
      <c r="AW1530" s="103">
        <f t="shared" si="710"/>
        <v>2121.7804936489511</v>
      </c>
      <c r="AX1530" s="92">
        <f t="shared" si="711"/>
        <v>750.13294103409237</v>
      </c>
    </row>
    <row r="1531" spans="1:50" x14ac:dyDescent="0.2">
      <c r="A1531" s="85" t="str">
        <f t="shared" si="712"/>
        <v>2013_1</v>
      </c>
      <c r="B1531" s="59">
        <v>2013</v>
      </c>
      <c r="C1531" s="59">
        <v>1</v>
      </c>
      <c r="D1531" s="83" t="str">
        <f t="shared" si="713"/>
        <v>SYL_Commercial</v>
      </c>
      <c r="E1531" s="70" t="s">
        <v>22</v>
      </c>
      <c r="F1531" s="71" t="s">
        <v>41</v>
      </c>
      <c r="G1531" s="88">
        <f t="shared" si="714"/>
        <v>205.5</v>
      </c>
      <c r="H1531" s="72">
        <v>822</v>
      </c>
      <c r="I1531" s="88">
        <f t="shared" si="715"/>
        <v>84460500</v>
      </c>
      <c r="J1531" s="92">
        <f t="shared" si="716"/>
        <v>337842000</v>
      </c>
      <c r="K1531" s="67">
        <v>32</v>
      </c>
      <c r="L1531" s="68">
        <v>87</v>
      </c>
      <c r="M1531" s="68">
        <v>102</v>
      </c>
      <c r="N1531" s="68">
        <v>116</v>
      </c>
      <c r="O1531" s="69">
        <v>40</v>
      </c>
      <c r="P1531" s="67">
        <v>354650</v>
      </c>
      <c r="Q1531" s="68">
        <v>246902</v>
      </c>
      <c r="R1531" s="68">
        <v>75392</v>
      </c>
      <c r="S1531" s="68">
        <v>359248</v>
      </c>
      <c r="T1531" s="69">
        <v>165492</v>
      </c>
      <c r="U1531" s="102">
        <f t="shared" si="695"/>
        <v>11082.8125</v>
      </c>
      <c r="V1531" s="103">
        <f t="shared" si="696"/>
        <v>2837.9540229885056</v>
      </c>
      <c r="W1531" s="103">
        <f t="shared" si="697"/>
        <v>739.13725490196077</v>
      </c>
      <c r="X1531" s="103">
        <f t="shared" si="698"/>
        <v>3096.9655172413795</v>
      </c>
      <c r="Y1531" s="92">
        <f t="shared" si="699"/>
        <v>4137.3</v>
      </c>
      <c r="Z1531" s="102">
        <f>Coverages!$C$10*G1531</f>
        <v>46237500</v>
      </c>
      <c r="AA1531" s="103">
        <f>Coverages!$C$12*G1531</f>
        <v>6165000</v>
      </c>
      <c r="AB1531" s="103">
        <f>Coverages!$C$14*G1531</f>
        <v>30825000</v>
      </c>
      <c r="AC1531" s="103">
        <f>Coverages!$C$16*G1531</f>
        <v>616500</v>
      </c>
      <c r="AD1531" s="92">
        <f>Coverages!$C$18*G1531</f>
        <v>616500</v>
      </c>
      <c r="AE1531" s="106">
        <f t="shared" si="717"/>
        <v>0.15571776155717762</v>
      </c>
      <c r="AF1531" s="107">
        <f t="shared" si="700"/>
        <v>0.42335766423357662</v>
      </c>
      <c r="AG1531" s="107">
        <f t="shared" si="701"/>
        <v>0.49635036496350365</v>
      </c>
      <c r="AH1531" s="107">
        <f t="shared" si="702"/>
        <v>0.56447688564476883</v>
      </c>
      <c r="AI1531" s="108">
        <f t="shared" si="703"/>
        <v>0.19464720194647203</v>
      </c>
      <c r="AJ1531" s="106">
        <f t="shared" si="724"/>
        <v>0.2146513533263088</v>
      </c>
      <c r="AK1531" s="107">
        <f t="shared" si="718"/>
        <v>0.50366532636880323</v>
      </c>
      <c r="AL1531" s="107">
        <f t="shared" si="719"/>
        <v>0.57761628237698881</v>
      </c>
      <c r="AM1531" s="107">
        <f t="shared" si="720"/>
        <v>0.6450664288226543</v>
      </c>
      <c r="AN1531" s="108">
        <f t="shared" si="721"/>
        <v>0.25899996172481421</v>
      </c>
      <c r="AO1531" s="102">
        <f t="shared" si="722"/>
        <v>1725.7907542579076</v>
      </c>
      <c r="AP1531" s="103">
        <f t="shared" si="704"/>
        <v>1201.4695863746958</v>
      </c>
      <c r="AQ1531" s="103">
        <f t="shared" si="705"/>
        <v>366.87104622871044</v>
      </c>
      <c r="AR1531" s="103">
        <f t="shared" si="706"/>
        <v>1748.1654501216544</v>
      </c>
      <c r="AS1531" s="92">
        <f t="shared" si="707"/>
        <v>805.31386861313865</v>
      </c>
      <c r="AT1531" s="102">
        <f t="shared" si="723"/>
        <v>1731.2439759363065</v>
      </c>
      <c r="AU1531" s="103">
        <f t="shared" si="708"/>
        <v>1205.2660373512645</v>
      </c>
      <c r="AV1531" s="103">
        <f t="shared" si="709"/>
        <v>368.0302998274073</v>
      </c>
      <c r="AW1531" s="103">
        <f t="shared" si="710"/>
        <v>1753.6893722463449</v>
      </c>
      <c r="AX1531" s="92">
        <f t="shared" si="711"/>
        <v>807.85853113111864</v>
      </c>
    </row>
    <row r="1532" spans="1:50" x14ac:dyDescent="0.2">
      <c r="A1532" s="85" t="str">
        <f t="shared" si="712"/>
        <v>2013_1</v>
      </c>
      <c r="B1532" s="59">
        <v>2013</v>
      </c>
      <c r="C1532" s="59">
        <v>1</v>
      </c>
      <c r="D1532" s="83" t="str">
        <f t="shared" si="713"/>
        <v>MYL_Commercial</v>
      </c>
      <c r="E1532" s="70" t="s">
        <v>23</v>
      </c>
      <c r="F1532" s="71" t="s">
        <v>41</v>
      </c>
      <c r="G1532" s="88">
        <f t="shared" si="714"/>
        <v>144.5</v>
      </c>
      <c r="H1532" s="72">
        <v>578</v>
      </c>
      <c r="I1532" s="88">
        <f t="shared" si="715"/>
        <v>59389500</v>
      </c>
      <c r="J1532" s="92">
        <f t="shared" si="716"/>
        <v>237558000</v>
      </c>
      <c r="K1532" s="67">
        <v>22</v>
      </c>
      <c r="L1532" s="68">
        <v>73</v>
      </c>
      <c r="M1532" s="68">
        <v>118</v>
      </c>
      <c r="N1532" s="68">
        <v>99</v>
      </c>
      <c r="O1532" s="69">
        <v>26</v>
      </c>
      <c r="P1532" s="67">
        <v>314655</v>
      </c>
      <c r="Q1532" s="68">
        <v>218601</v>
      </c>
      <c r="R1532" s="68">
        <v>76085</v>
      </c>
      <c r="S1532" s="68">
        <v>317690</v>
      </c>
      <c r="T1532" s="69">
        <v>129197</v>
      </c>
      <c r="U1532" s="102">
        <f t="shared" si="695"/>
        <v>14302.5</v>
      </c>
      <c r="V1532" s="103">
        <f t="shared" si="696"/>
        <v>2994.5342465753424</v>
      </c>
      <c r="W1532" s="103">
        <f t="shared" si="697"/>
        <v>644.78813559322032</v>
      </c>
      <c r="X1532" s="103">
        <f t="shared" si="698"/>
        <v>3208.9898989898988</v>
      </c>
      <c r="Y1532" s="92">
        <f t="shared" si="699"/>
        <v>4969.1153846153848</v>
      </c>
      <c r="Z1532" s="102">
        <f>Coverages!$C$10*G1532</f>
        <v>32512500</v>
      </c>
      <c r="AA1532" s="103">
        <f>Coverages!$C$12*G1532</f>
        <v>4335000</v>
      </c>
      <c r="AB1532" s="103">
        <f>Coverages!$C$14*G1532</f>
        <v>21675000</v>
      </c>
      <c r="AC1532" s="103">
        <f>Coverages!$C$16*G1532</f>
        <v>433500</v>
      </c>
      <c r="AD1532" s="92">
        <f>Coverages!$C$18*G1532</f>
        <v>433500</v>
      </c>
      <c r="AE1532" s="106">
        <f t="shared" si="717"/>
        <v>0.15224913494809689</v>
      </c>
      <c r="AF1532" s="107">
        <f t="shared" si="700"/>
        <v>0.50519031141868509</v>
      </c>
      <c r="AG1532" s="107">
        <f t="shared" si="701"/>
        <v>0.81660899653979235</v>
      </c>
      <c r="AH1532" s="107">
        <f t="shared" si="702"/>
        <v>0.68512110726643594</v>
      </c>
      <c r="AI1532" s="108">
        <f t="shared" si="703"/>
        <v>0.17993079584775087</v>
      </c>
      <c r="AJ1532" s="106">
        <f t="shared" si="724"/>
        <v>0.2218850898174442</v>
      </c>
      <c r="AK1532" s="107">
        <f t="shared" si="718"/>
        <v>0.60210031315422052</v>
      </c>
      <c r="AL1532" s="107">
        <f t="shared" si="719"/>
        <v>0.89161881096366102</v>
      </c>
      <c r="AM1532" s="107">
        <f t="shared" si="720"/>
        <v>0.77514907487620521</v>
      </c>
      <c r="AN1532" s="108">
        <f t="shared" si="721"/>
        <v>0.25438684704713466</v>
      </c>
      <c r="AO1532" s="102">
        <f t="shared" si="722"/>
        <v>2177.5432525951555</v>
      </c>
      <c r="AP1532" s="103">
        <f t="shared" si="704"/>
        <v>1512.809688581315</v>
      </c>
      <c r="AQ1532" s="103">
        <f t="shared" si="705"/>
        <v>526.53979238754323</v>
      </c>
      <c r="AR1532" s="103">
        <f t="shared" si="706"/>
        <v>2198.5467128027681</v>
      </c>
      <c r="AS1532" s="92">
        <f t="shared" si="707"/>
        <v>894.09688581314879</v>
      </c>
      <c r="AT1532" s="102">
        <f t="shared" si="723"/>
        <v>2184.4239396317535</v>
      </c>
      <c r="AU1532" s="103">
        <f t="shared" si="708"/>
        <v>1517.5899242899081</v>
      </c>
      <c r="AV1532" s="103">
        <f t="shared" si="709"/>
        <v>528.20357358656941</v>
      </c>
      <c r="AW1532" s="103">
        <f t="shared" si="710"/>
        <v>2205.4937674011594</v>
      </c>
      <c r="AX1532" s="92">
        <f t="shared" si="711"/>
        <v>896.92208840985745</v>
      </c>
    </row>
    <row r="1533" spans="1:50" x14ac:dyDescent="0.2">
      <c r="A1533" s="85" t="str">
        <f t="shared" si="712"/>
        <v>2013_1</v>
      </c>
      <c r="B1533" s="59">
        <v>2013</v>
      </c>
      <c r="C1533" s="59">
        <v>1</v>
      </c>
      <c r="D1533" s="83" t="str">
        <f t="shared" si="713"/>
        <v>MYH_Commercial</v>
      </c>
      <c r="E1533" s="70" t="s">
        <v>24</v>
      </c>
      <c r="F1533" s="71" t="s">
        <v>41</v>
      </c>
      <c r="G1533" s="88">
        <f t="shared" si="714"/>
        <v>396.75</v>
      </c>
      <c r="H1533" s="72">
        <v>1587</v>
      </c>
      <c r="I1533" s="88">
        <f t="shared" si="715"/>
        <v>163064250</v>
      </c>
      <c r="J1533" s="92">
        <f t="shared" si="716"/>
        <v>652257000</v>
      </c>
      <c r="K1533" s="67">
        <v>53</v>
      </c>
      <c r="L1533" s="68">
        <v>186</v>
      </c>
      <c r="M1533" s="68">
        <v>264</v>
      </c>
      <c r="N1533" s="68">
        <v>317</v>
      </c>
      <c r="O1533" s="69">
        <v>45</v>
      </c>
      <c r="P1533" s="67">
        <v>983169</v>
      </c>
      <c r="Q1533" s="68">
        <v>779964</v>
      </c>
      <c r="R1533" s="68">
        <v>295645</v>
      </c>
      <c r="S1533" s="68">
        <v>971029</v>
      </c>
      <c r="T1533" s="69">
        <v>262022</v>
      </c>
      <c r="U1533" s="102">
        <f t="shared" si="695"/>
        <v>18550.358490566039</v>
      </c>
      <c r="V1533" s="103">
        <f t="shared" si="696"/>
        <v>4193.3548387096771</v>
      </c>
      <c r="W1533" s="103">
        <f t="shared" si="697"/>
        <v>1119.8674242424242</v>
      </c>
      <c r="X1533" s="103">
        <f t="shared" si="698"/>
        <v>3063.1829652996844</v>
      </c>
      <c r="Y1533" s="92">
        <f t="shared" si="699"/>
        <v>5822.7111111111108</v>
      </c>
      <c r="Z1533" s="102">
        <f>Coverages!$C$10*G1533</f>
        <v>89268750</v>
      </c>
      <c r="AA1533" s="103">
        <f>Coverages!$C$12*G1533</f>
        <v>11902500</v>
      </c>
      <c r="AB1533" s="103">
        <f>Coverages!$C$14*G1533</f>
        <v>59512500</v>
      </c>
      <c r="AC1533" s="103">
        <f>Coverages!$C$16*G1533</f>
        <v>1190250</v>
      </c>
      <c r="AD1533" s="92">
        <f>Coverages!$C$18*G1533</f>
        <v>1190250</v>
      </c>
      <c r="AE1533" s="106">
        <f t="shared" si="717"/>
        <v>0.13358538122243227</v>
      </c>
      <c r="AF1533" s="107">
        <f t="shared" si="700"/>
        <v>0.46880907372400754</v>
      </c>
      <c r="AG1533" s="107">
        <f t="shared" si="701"/>
        <v>0.66540642722117205</v>
      </c>
      <c r="AH1533" s="107">
        <f t="shared" si="702"/>
        <v>0.79899180844360429</v>
      </c>
      <c r="AI1533" s="108">
        <f t="shared" si="703"/>
        <v>0.11342155009451796</v>
      </c>
      <c r="AJ1533" s="106">
        <f t="shared" si="724"/>
        <v>0.17338141640168628</v>
      </c>
      <c r="AK1533" s="107">
        <f t="shared" si="718"/>
        <v>0.52718325220431517</v>
      </c>
      <c r="AL1533" s="107">
        <f t="shared" si="719"/>
        <v>0.72060142830375773</v>
      </c>
      <c r="AM1533" s="107">
        <f t="shared" si="720"/>
        <v>0.84587050144518916</v>
      </c>
      <c r="AN1533" s="108">
        <f t="shared" si="721"/>
        <v>0.15051556377720926</v>
      </c>
      <c r="AO1533" s="102">
        <f t="shared" si="722"/>
        <v>2478.0567107750471</v>
      </c>
      <c r="AP1533" s="103">
        <f t="shared" si="704"/>
        <v>1965.8827977315691</v>
      </c>
      <c r="AQ1533" s="103">
        <f t="shared" si="705"/>
        <v>745.16698172652809</v>
      </c>
      <c r="AR1533" s="103">
        <f t="shared" si="706"/>
        <v>2447.4580970384372</v>
      </c>
      <c r="AS1533" s="92">
        <f t="shared" si="707"/>
        <v>660.4209199747952</v>
      </c>
      <c r="AT1533" s="102">
        <f t="shared" si="723"/>
        <v>2485.886972086947</v>
      </c>
      <c r="AU1533" s="103">
        <f t="shared" si="708"/>
        <v>1972.0946717164841</v>
      </c>
      <c r="AV1533" s="103">
        <f t="shared" si="709"/>
        <v>747.52158973955193</v>
      </c>
      <c r="AW1533" s="103">
        <f t="shared" si="710"/>
        <v>2455.1916716440574</v>
      </c>
      <c r="AX1533" s="92">
        <f t="shared" si="711"/>
        <v>662.50774404010508</v>
      </c>
    </row>
    <row r="1534" spans="1:50" x14ac:dyDescent="0.2">
      <c r="A1534" s="85" t="str">
        <f t="shared" si="712"/>
        <v>2013_1</v>
      </c>
      <c r="B1534" s="59">
        <v>2013</v>
      </c>
      <c r="C1534" s="59">
        <v>1</v>
      </c>
      <c r="D1534" s="83" t="str">
        <f t="shared" si="713"/>
        <v>LML_Commercial</v>
      </c>
      <c r="E1534" s="70" t="s">
        <v>25</v>
      </c>
      <c r="F1534" s="71" t="s">
        <v>41</v>
      </c>
      <c r="G1534" s="88">
        <f t="shared" si="714"/>
        <v>1586</v>
      </c>
      <c r="H1534" s="72">
        <v>6344</v>
      </c>
      <c r="I1534" s="88">
        <f t="shared" si="715"/>
        <v>651846000</v>
      </c>
      <c r="J1534" s="92">
        <f t="shared" si="716"/>
        <v>2607384000</v>
      </c>
      <c r="K1534" s="67">
        <v>53</v>
      </c>
      <c r="L1534" s="68">
        <v>684</v>
      </c>
      <c r="M1534" s="68">
        <v>1296</v>
      </c>
      <c r="N1534" s="68">
        <v>1136</v>
      </c>
      <c r="O1534" s="69">
        <v>232</v>
      </c>
      <c r="P1534" s="67">
        <v>721234</v>
      </c>
      <c r="Q1534" s="68">
        <v>1248603</v>
      </c>
      <c r="R1534" s="68">
        <v>1084319</v>
      </c>
      <c r="S1534" s="68">
        <v>2212141</v>
      </c>
      <c r="T1534" s="69">
        <v>1169346</v>
      </c>
      <c r="U1534" s="102">
        <f t="shared" si="695"/>
        <v>13608.188679245282</v>
      </c>
      <c r="V1534" s="103">
        <f t="shared" si="696"/>
        <v>1825.4429824561403</v>
      </c>
      <c r="W1534" s="103">
        <f t="shared" si="697"/>
        <v>836.66589506172841</v>
      </c>
      <c r="X1534" s="103">
        <f t="shared" si="698"/>
        <v>1947.3072183098591</v>
      </c>
      <c r="Y1534" s="92">
        <f t="shared" si="699"/>
        <v>5040.2844827586205</v>
      </c>
      <c r="Z1534" s="102">
        <f>Coverages!$C$10*G1534</f>
        <v>356850000</v>
      </c>
      <c r="AA1534" s="103">
        <f>Coverages!$C$12*G1534</f>
        <v>47580000</v>
      </c>
      <c r="AB1534" s="103">
        <f>Coverages!$C$14*G1534</f>
        <v>237900000</v>
      </c>
      <c r="AC1534" s="103">
        <f>Coverages!$C$16*G1534</f>
        <v>4758000</v>
      </c>
      <c r="AD1534" s="92">
        <f>Coverages!$C$18*G1534</f>
        <v>4758000</v>
      </c>
      <c r="AE1534" s="106">
        <f t="shared" si="717"/>
        <v>3.3417402269861285E-2</v>
      </c>
      <c r="AF1534" s="107">
        <f t="shared" si="700"/>
        <v>0.43127364438839849</v>
      </c>
      <c r="AG1534" s="107">
        <f t="shared" si="701"/>
        <v>0.81715006305170235</v>
      </c>
      <c r="AH1534" s="107">
        <f t="shared" si="702"/>
        <v>0.71626733921815888</v>
      </c>
      <c r="AI1534" s="108">
        <f t="shared" si="703"/>
        <v>0.14627994955863807</v>
      </c>
      <c r="AJ1534" s="106">
        <f t="shared" si="724"/>
        <v>4.393242361874887E-2</v>
      </c>
      <c r="AK1534" s="107">
        <f t="shared" si="718"/>
        <v>0.46024924628897346</v>
      </c>
      <c r="AL1534" s="107">
        <f t="shared" si="719"/>
        <v>0.83976537831342513</v>
      </c>
      <c r="AM1534" s="107">
        <f t="shared" si="720"/>
        <v>0.74264258826511542</v>
      </c>
      <c r="AN1534" s="108">
        <f t="shared" si="721"/>
        <v>0.16695537577664837</v>
      </c>
      <c r="AO1534" s="102">
        <f t="shared" si="722"/>
        <v>454.75031525851199</v>
      </c>
      <c r="AP1534" s="103">
        <f t="shared" si="704"/>
        <v>787.26544766708696</v>
      </c>
      <c r="AQ1534" s="103">
        <f t="shared" si="705"/>
        <v>683.68158890290033</v>
      </c>
      <c r="AR1534" s="103">
        <f t="shared" si="706"/>
        <v>1394.7925598991174</v>
      </c>
      <c r="AS1534" s="92">
        <f t="shared" si="707"/>
        <v>737.29255989911724</v>
      </c>
      <c r="AT1534" s="102">
        <f t="shared" si="723"/>
        <v>456.18725323683185</v>
      </c>
      <c r="AU1534" s="103">
        <f t="shared" si="708"/>
        <v>789.75308007285832</v>
      </c>
      <c r="AV1534" s="103">
        <f t="shared" si="709"/>
        <v>685.84191294712707</v>
      </c>
      <c r="AW1534" s="103">
        <f t="shared" si="710"/>
        <v>1399.1998804307318</v>
      </c>
      <c r="AX1534" s="92">
        <f t="shared" si="711"/>
        <v>739.62228600353887</v>
      </c>
    </row>
    <row r="1535" spans="1:50" x14ac:dyDescent="0.2">
      <c r="A1535" s="85" t="str">
        <f t="shared" si="712"/>
        <v>2013_1</v>
      </c>
      <c r="B1535" s="59">
        <v>2013</v>
      </c>
      <c r="C1535" s="59">
        <v>1</v>
      </c>
      <c r="D1535" s="83" t="str">
        <f t="shared" si="713"/>
        <v>MSA_Commercial</v>
      </c>
      <c r="E1535" s="70" t="s">
        <v>26</v>
      </c>
      <c r="F1535" s="71" t="s">
        <v>41</v>
      </c>
      <c r="G1535" s="88">
        <f t="shared" si="714"/>
        <v>1165.5</v>
      </c>
      <c r="H1535" s="72">
        <v>4662</v>
      </c>
      <c r="I1535" s="88">
        <f t="shared" si="715"/>
        <v>479020500</v>
      </c>
      <c r="J1535" s="92">
        <f t="shared" si="716"/>
        <v>1916082000</v>
      </c>
      <c r="K1535" s="67">
        <v>79</v>
      </c>
      <c r="L1535" s="68">
        <v>591</v>
      </c>
      <c r="M1535" s="68">
        <v>695</v>
      </c>
      <c r="N1535" s="68">
        <v>1090</v>
      </c>
      <c r="O1535" s="69">
        <v>251</v>
      </c>
      <c r="P1535" s="67">
        <v>1435030</v>
      </c>
      <c r="Q1535" s="68">
        <v>1810752</v>
      </c>
      <c r="R1535" s="68">
        <v>825240</v>
      </c>
      <c r="S1535" s="68">
        <v>3244957</v>
      </c>
      <c r="T1535" s="69">
        <v>999775</v>
      </c>
      <c r="U1535" s="102">
        <f t="shared" si="695"/>
        <v>18164.936708860758</v>
      </c>
      <c r="V1535" s="103">
        <f t="shared" si="696"/>
        <v>3063.8781725888325</v>
      </c>
      <c r="W1535" s="103">
        <f t="shared" si="697"/>
        <v>1187.3956834532373</v>
      </c>
      <c r="X1535" s="103">
        <f t="shared" si="698"/>
        <v>2977.0247706422019</v>
      </c>
      <c r="Y1535" s="92">
        <f t="shared" si="699"/>
        <v>3983.1673306772909</v>
      </c>
      <c r="Z1535" s="102">
        <f>Coverages!$C$10*G1535</f>
        <v>262237500</v>
      </c>
      <c r="AA1535" s="103">
        <f>Coverages!$C$12*G1535</f>
        <v>34965000</v>
      </c>
      <c r="AB1535" s="103">
        <f>Coverages!$C$14*G1535</f>
        <v>174825000</v>
      </c>
      <c r="AC1535" s="103">
        <f>Coverages!$C$16*G1535</f>
        <v>3496500</v>
      </c>
      <c r="AD1535" s="92">
        <f>Coverages!$C$18*G1535</f>
        <v>3496500</v>
      </c>
      <c r="AE1535" s="106">
        <f t="shared" si="717"/>
        <v>6.7782067782067787E-2</v>
      </c>
      <c r="AF1535" s="107">
        <f t="shared" si="700"/>
        <v>0.5070785070785071</v>
      </c>
      <c r="AG1535" s="107">
        <f t="shared" si="701"/>
        <v>0.59631059631059635</v>
      </c>
      <c r="AH1535" s="107">
        <f t="shared" si="702"/>
        <v>0.93522093522093519</v>
      </c>
      <c r="AI1535" s="108">
        <f t="shared" si="703"/>
        <v>0.21535821535821537</v>
      </c>
      <c r="AJ1535" s="106">
        <f t="shared" si="724"/>
        <v>8.4938062948762577E-2</v>
      </c>
      <c r="AK1535" s="107">
        <f t="shared" si="718"/>
        <v>0.54119986144999543</v>
      </c>
      <c r="AL1535" s="107">
        <f t="shared" si="719"/>
        <v>0.62979632239981265</v>
      </c>
      <c r="AM1535" s="107">
        <f t="shared" si="720"/>
        <v>0.95201957931700976</v>
      </c>
      <c r="AN1535" s="108">
        <f t="shared" si="721"/>
        <v>0.24341359952145186</v>
      </c>
      <c r="AO1535" s="102">
        <f t="shared" si="722"/>
        <v>1231.2569712569712</v>
      </c>
      <c r="AP1535" s="103">
        <f t="shared" si="704"/>
        <v>1553.6267696267696</v>
      </c>
      <c r="AQ1535" s="103">
        <f t="shared" si="705"/>
        <v>708.05662805662803</v>
      </c>
      <c r="AR1535" s="103">
        <f t="shared" si="706"/>
        <v>2784.1758901758903</v>
      </c>
      <c r="AS1535" s="92">
        <f t="shared" si="707"/>
        <v>857.80780780780776</v>
      </c>
      <c r="AT1535" s="102">
        <f t="shared" si="723"/>
        <v>1235.1475455868965</v>
      </c>
      <c r="AU1535" s="103">
        <f t="shared" si="708"/>
        <v>1558.5359807575899</v>
      </c>
      <c r="AV1535" s="103">
        <f t="shared" si="709"/>
        <v>710.29397331075347</v>
      </c>
      <c r="AW1535" s="103">
        <f t="shared" si="710"/>
        <v>2792.9734389420564</v>
      </c>
      <c r="AX1535" s="92">
        <f t="shared" si="711"/>
        <v>860.51834274484816</v>
      </c>
    </row>
    <row r="1536" spans="1:50" x14ac:dyDescent="0.2">
      <c r="A1536" s="85" t="str">
        <f t="shared" si="712"/>
        <v>2013_1</v>
      </c>
      <c r="B1536" s="59">
        <v>2013</v>
      </c>
      <c r="C1536" s="59">
        <v>1</v>
      </c>
      <c r="D1536" s="83" t="str">
        <f t="shared" si="713"/>
        <v>LYA_Commercial</v>
      </c>
      <c r="E1536" s="70" t="s">
        <v>27</v>
      </c>
      <c r="F1536" s="71" t="s">
        <v>41</v>
      </c>
      <c r="G1536" s="88">
        <f t="shared" si="714"/>
        <v>337.25</v>
      </c>
      <c r="H1536" s="72">
        <v>1349</v>
      </c>
      <c r="I1536" s="88">
        <f t="shared" si="715"/>
        <v>138609750</v>
      </c>
      <c r="J1536" s="92">
        <f t="shared" si="716"/>
        <v>554439000</v>
      </c>
      <c r="K1536" s="67">
        <v>41</v>
      </c>
      <c r="L1536" s="68">
        <v>166</v>
      </c>
      <c r="M1536" s="68">
        <v>200</v>
      </c>
      <c r="N1536" s="68">
        <v>224</v>
      </c>
      <c r="O1536" s="69">
        <v>78</v>
      </c>
      <c r="P1536" s="67">
        <v>802266</v>
      </c>
      <c r="Q1536" s="68">
        <v>470713</v>
      </c>
      <c r="R1536" s="68">
        <v>152580</v>
      </c>
      <c r="S1536" s="68">
        <v>695060</v>
      </c>
      <c r="T1536" s="69">
        <v>674537</v>
      </c>
      <c r="U1536" s="102">
        <f t="shared" si="695"/>
        <v>19567.463414634145</v>
      </c>
      <c r="V1536" s="103">
        <f t="shared" si="696"/>
        <v>2835.6204819277109</v>
      </c>
      <c r="W1536" s="103">
        <f t="shared" si="697"/>
        <v>762.9</v>
      </c>
      <c r="X1536" s="103">
        <f t="shared" si="698"/>
        <v>3102.9464285714284</v>
      </c>
      <c r="Y1536" s="92">
        <f t="shared" si="699"/>
        <v>8647.9102564102559</v>
      </c>
      <c r="Z1536" s="102">
        <f>Coverages!$C$10*G1536</f>
        <v>75881250</v>
      </c>
      <c r="AA1536" s="103">
        <f>Coverages!$C$12*G1536</f>
        <v>10117500</v>
      </c>
      <c r="AB1536" s="103">
        <f>Coverages!$C$14*G1536</f>
        <v>50587500</v>
      </c>
      <c r="AC1536" s="103">
        <f>Coverages!$C$16*G1536</f>
        <v>1011750</v>
      </c>
      <c r="AD1536" s="92">
        <f>Coverages!$C$18*G1536</f>
        <v>1011750</v>
      </c>
      <c r="AE1536" s="106">
        <f t="shared" si="717"/>
        <v>0.12157153446997776</v>
      </c>
      <c r="AF1536" s="107">
        <f t="shared" si="700"/>
        <v>0.49221645663454411</v>
      </c>
      <c r="AG1536" s="107">
        <f t="shared" si="701"/>
        <v>0.59303187546330616</v>
      </c>
      <c r="AH1536" s="107">
        <f t="shared" si="702"/>
        <v>0.66419570051890287</v>
      </c>
      <c r="AI1536" s="108">
        <f t="shared" si="703"/>
        <v>0.23128243143068941</v>
      </c>
      <c r="AJ1536" s="106">
        <f t="shared" si="724"/>
        <v>0.16303342411461053</v>
      </c>
      <c r="AK1536" s="107">
        <f t="shared" si="718"/>
        <v>0.55564683728111941</v>
      </c>
      <c r="AL1536" s="107">
        <f t="shared" si="719"/>
        <v>0.65536216695497151</v>
      </c>
      <c r="AM1536" s="107">
        <f t="shared" si="720"/>
        <v>0.72411560301884048</v>
      </c>
      <c r="AN1536" s="108">
        <f t="shared" si="721"/>
        <v>0.28478007678302714</v>
      </c>
      <c r="AO1536" s="102">
        <f t="shared" si="722"/>
        <v>2378.846553002224</v>
      </c>
      <c r="AP1536" s="103">
        <f t="shared" si="704"/>
        <v>1395.7390659747962</v>
      </c>
      <c r="AQ1536" s="103">
        <f t="shared" si="705"/>
        <v>452.42401779095627</v>
      </c>
      <c r="AR1536" s="103">
        <f t="shared" si="706"/>
        <v>2060.9636767976281</v>
      </c>
      <c r="AS1536" s="92">
        <f t="shared" si="707"/>
        <v>2000.1097108969607</v>
      </c>
      <c r="AT1536" s="102">
        <f t="shared" si="723"/>
        <v>2386.3633261454402</v>
      </c>
      <c r="AU1536" s="103">
        <f t="shared" si="708"/>
        <v>1400.1493773136322</v>
      </c>
      <c r="AV1536" s="103">
        <f t="shared" si="709"/>
        <v>453.85360504280527</v>
      </c>
      <c r="AW1536" s="103">
        <f t="shared" si="710"/>
        <v>2067.4759910935395</v>
      </c>
      <c r="AX1536" s="92">
        <f t="shared" si="711"/>
        <v>2006.4297364317651</v>
      </c>
    </row>
    <row r="1537" spans="1:50" x14ac:dyDescent="0.2">
      <c r="A1537" s="85" t="str">
        <f t="shared" si="712"/>
        <v>2013_1</v>
      </c>
      <c r="B1537" s="59">
        <v>2013</v>
      </c>
      <c r="C1537" s="59">
        <v>1</v>
      </c>
      <c r="D1537" s="83" t="str">
        <f t="shared" si="713"/>
        <v>MMA_Commercial</v>
      </c>
      <c r="E1537" s="70" t="s">
        <v>28</v>
      </c>
      <c r="F1537" s="71" t="s">
        <v>41</v>
      </c>
      <c r="G1537" s="88">
        <f t="shared" si="714"/>
        <v>1673</v>
      </c>
      <c r="H1537" s="72">
        <v>6692</v>
      </c>
      <c r="I1537" s="88">
        <f t="shared" si="715"/>
        <v>687603000</v>
      </c>
      <c r="J1537" s="92">
        <f t="shared" si="716"/>
        <v>2750412000</v>
      </c>
      <c r="K1537" s="67">
        <v>207</v>
      </c>
      <c r="L1537" s="68">
        <v>835</v>
      </c>
      <c r="M1537" s="68">
        <v>1237</v>
      </c>
      <c r="N1537" s="68">
        <v>1377</v>
      </c>
      <c r="O1537" s="69">
        <v>329</v>
      </c>
      <c r="P1537" s="67">
        <v>2630144</v>
      </c>
      <c r="Q1537" s="68">
        <v>2573638</v>
      </c>
      <c r="R1537" s="68">
        <v>1236970</v>
      </c>
      <c r="S1537" s="68">
        <v>4490738</v>
      </c>
      <c r="T1537" s="69">
        <v>3476159</v>
      </c>
      <c r="U1537" s="102">
        <f t="shared" si="695"/>
        <v>12706.009661835749</v>
      </c>
      <c r="V1537" s="103">
        <f t="shared" si="696"/>
        <v>3082.2011976047902</v>
      </c>
      <c r="W1537" s="103">
        <f t="shared" si="697"/>
        <v>999.97574777687953</v>
      </c>
      <c r="X1537" s="103">
        <f t="shared" si="698"/>
        <v>3261.2476397966593</v>
      </c>
      <c r="Y1537" s="92">
        <f t="shared" si="699"/>
        <v>10565.832826747721</v>
      </c>
      <c r="Z1537" s="102">
        <f>Coverages!$C$10*G1537</f>
        <v>376425000</v>
      </c>
      <c r="AA1537" s="103">
        <f>Coverages!$C$12*G1537</f>
        <v>50190000</v>
      </c>
      <c r="AB1537" s="103">
        <f>Coverages!$C$14*G1537</f>
        <v>250950000</v>
      </c>
      <c r="AC1537" s="103">
        <f>Coverages!$C$16*G1537</f>
        <v>5019000</v>
      </c>
      <c r="AD1537" s="92">
        <f>Coverages!$C$18*G1537</f>
        <v>5019000</v>
      </c>
      <c r="AE1537" s="106">
        <f t="shared" si="717"/>
        <v>0.12372982665869695</v>
      </c>
      <c r="AF1537" s="107">
        <f t="shared" si="700"/>
        <v>0.49910340705319783</v>
      </c>
      <c r="AG1537" s="107">
        <f t="shared" si="701"/>
        <v>0.73939031679617451</v>
      </c>
      <c r="AH1537" s="107">
        <f t="shared" si="702"/>
        <v>0.82307232516437534</v>
      </c>
      <c r="AI1537" s="108">
        <f t="shared" si="703"/>
        <v>0.19665271966527198</v>
      </c>
      <c r="AJ1537" s="106">
        <f t="shared" si="724"/>
        <v>0.14248686073752007</v>
      </c>
      <c r="AK1537" s="107">
        <f t="shared" si="718"/>
        <v>0.52758585134592118</v>
      </c>
      <c r="AL1537" s="107">
        <f t="shared" si="719"/>
        <v>0.76439607941227916</v>
      </c>
      <c r="AM1537" s="107">
        <f t="shared" si="720"/>
        <v>0.84481058798848963</v>
      </c>
      <c r="AN1537" s="108">
        <f t="shared" si="721"/>
        <v>0.2192944489217302</v>
      </c>
      <c r="AO1537" s="102">
        <f t="shared" si="722"/>
        <v>1572.1123729826659</v>
      </c>
      <c r="AP1537" s="103">
        <f t="shared" si="704"/>
        <v>1538.3371189479976</v>
      </c>
      <c r="AQ1537" s="103">
        <f t="shared" si="705"/>
        <v>739.37238493723851</v>
      </c>
      <c r="AR1537" s="103">
        <f t="shared" si="706"/>
        <v>2684.242677824268</v>
      </c>
      <c r="AS1537" s="92">
        <f t="shared" si="707"/>
        <v>2077.7997609085473</v>
      </c>
      <c r="AT1537" s="102">
        <f t="shared" si="723"/>
        <v>1577.0799956519127</v>
      </c>
      <c r="AU1537" s="103">
        <f t="shared" si="708"/>
        <v>1543.1980172376864</v>
      </c>
      <c r="AV1537" s="103">
        <f t="shared" si="709"/>
        <v>741.70868295482933</v>
      </c>
      <c r="AW1537" s="103">
        <f t="shared" si="710"/>
        <v>2692.72445368538</v>
      </c>
      <c r="AX1537" s="92">
        <f t="shared" si="711"/>
        <v>2084.3652745269296</v>
      </c>
    </row>
    <row r="1538" spans="1:50" x14ac:dyDescent="0.2">
      <c r="A1538" s="85" t="str">
        <f t="shared" si="712"/>
        <v>2013_1</v>
      </c>
      <c r="B1538" s="59">
        <v>2013</v>
      </c>
      <c r="C1538" s="59">
        <v>1</v>
      </c>
      <c r="D1538" s="83" t="str">
        <f t="shared" si="713"/>
        <v>LYH_Commercial</v>
      </c>
      <c r="E1538" s="70" t="s">
        <v>29</v>
      </c>
      <c r="F1538" s="71" t="s">
        <v>41</v>
      </c>
      <c r="G1538" s="88">
        <f t="shared" si="714"/>
        <v>229.5</v>
      </c>
      <c r="H1538" s="72">
        <v>918</v>
      </c>
      <c r="I1538" s="88">
        <f t="shared" si="715"/>
        <v>94324500</v>
      </c>
      <c r="J1538" s="92">
        <f t="shared" si="716"/>
        <v>377298000</v>
      </c>
      <c r="K1538" s="67">
        <v>33</v>
      </c>
      <c r="L1538" s="68">
        <v>120</v>
      </c>
      <c r="M1538" s="68">
        <v>126</v>
      </c>
      <c r="N1538" s="68">
        <v>206</v>
      </c>
      <c r="O1538" s="69">
        <v>52</v>
      </c>
      <c r="P1538" s="67">
        <v>543955</v>
      </c>
      <c r="Q1538" s="68">
        <v>357464</v>
      </c>
      <c r="R1538" s="68">
        <v>148061</v>
      </c>
      <c r="S1538" s="68">
        <v>609526</v>
      </c>
      <c r="T1538" s="69">
        <v>372047</v>
      </c>
      <c r="U1538" s="102">
        <f t="shared" si="695"/>
        <v>16483.484848484848</v>
      </c>
      <c r="V1538" s="103">
        <f t="shared" si="696"/>
        <v>2978.8666666666668</v>
      </c>
      <c r="W1538" s="103">
        <f t="shared" si="697"/>
        <v>1175.0873015873017</v>
      </c>
      <c r="X1538" s="103">
        <f t="shared" si="698"/>
        <v>2958.8640776699031</v>
      </c>
      <c r="Y1538" s="92">
        <f t="shared" si="699"/>
        <v>7154.75</v>
      </c>
      <c r="Z1538" s="102">
        <f>Coverages!$C$10*G1538</f>
        <v>51637500</v>
      </c>
      <c r="AA1538" s="103">
        <f>Coverages!$C$12*G1538</f>
        <v>6885000</v>
      </c>
      <c r="AB1538" s="103">
        <f>Coverages!$C$14*G1538</f>
        <v>34425000</v>
      </c>
      <c r="AC1538" s="103">
        <f>Coverages!$C$16*G1538</f>
        <v>688500</v>
      </c>
      <c r="AD1538" s="92">
        <f>Coverages!$C$18*G1538</f>
        <v>688500</v>
      </c>
      <c r="AE1538" s="106">
        <f t="shared" si="717"/>
        <v>0.1437908496732026</v>
      </c>
      <c r="AF1538" s="107">
        <f t="shared" si="700"/>
        <v>0.52287581699346408</v>
      </c>
      <c r="AG1538" s="107">
        <f t="shared" si="701"/>
        <v>0.5490196078431373</v>
      </c>
      <c r="AH1538" s="107">
        <f t="shared" si="702"/>
        <v>0.89760348583877991</v>
      </c>
      <c r="AI1538" s="108">
        <f t="shared" si="703"/>
        <v>0.22657952069716775</v>
      </c>
      <c r="AJ1538" s="106">
        <f t="shared" si="724"/>
        <v>0.19775683780403391</v>
      </c>
      <c r="AK1538" s="107">
        <f t="shared" si="718"/>
        <v>0.59969674847313748</v>
      </c>
      <c r="AL1538" s="107">
        <f t="shared" si="719"/>
        <v>0.62555059824841863</v>
      </c>
      <c r="AM1538" s="107">
        <f t="shared" si="720"/>
        <v>0.94423176925493502</v>
      </c>
      <c r="AN1538" s="108">
        <f t="shared" si="721"/>
        <v>0.2909642296345874</v>
      </c>
      <c r="AO1538" s="102">
        <f t="shared" si="722"/>
        <v>2370.1742919389976</v>
      </c>
      <c r="AP1538" s="103">
        <f t="shared" si="704"/>
        <v>1557.5773420479302</v>
      </c>
      <c r="AQ1538" s="103">
        <f t="shared" si="705"/>
        <v>645.14596949891063</v>
      </c>
      <c r="AR1538" s="103">
        <f t="shared" si="706"/>
        <v>2655.8867102396516</v>
      </c>
      <c r="AS1538" s="92">
        <f t="shared" si="707"/>
        <v>1621.1198257080609</v>
      </c>
      <c r="AT1538" s="102">
        <f t="shared" si="723"/>
        <v>2377.663662129733</v>
      </c>
      <c r="AU1538" s="103">
        <f t="shared" si="708"/>
        <v>1562.4990363532697</v>
      </c>
      <c r="AV1538" s="103">
        <f t="shared" si="709"/>
        <v>647.18452717336982</v>
      </c>
      <c r="AW1538" s="103">
        <f t="shared" si="710"/>
        <v>2664.2788857962291</v>
      </c>
      <c r="AX1538" s="92">
        <f t="shared" si="711"/>
        <v>1626.2423040589401</v>
      </c>
    </row>
    <row r="1539" spans="1:50" x14ac:dyDescent="0.2">
      <c r="A1539" s="85" t="str">
        <f t="shared" si="712"/>
        <v>2013_1</v>
      </c>
      <c r="B1539" s="59">
        <v>2013</v>
      </c>
      <c r="C1539" s="59">
        <v>1</v>
      </c>
      <c r="D1539" s="83" t="str">
        <f t="shared" si="713"/>
        <v>SSA_Commercial</v>
      </c>
      <c r="E1539" s="70" t="s">
        <v>30</v>
      </c>
      <c r="F1539" s="71" t="s">
        <v>41</v>
      </c>
      <c r="G1539" s="88">
        <f t="shared" si="714"/>
        <v>393</v>
      </c>
      <c r="H1539" s="72">
        <v>1572</v>
      </c>
      <c r="I1539" s="88">
        <f t="shared" si="715"/>
        <v>161523000</v>
      </c>
      <c r="J1539" s="92">
        <f t="shared" si="716"/>
        <v>646092000</v>
      </c>
      <c r="K1539" s="67">
        <v>54</v>
      </c>
      <c r="L1539" s="68">
        <v>204</v>
      </c>
      <c r="M1539" s="68">
        <v>375</v>
      </c>
      <c r="N1539" s="68">
        <v>385</v>
      </c>
      <c r="O1539" s="69">
        <v>89</v>
      </c>
      <c r="P1539" s="67">
        <v>1161413</v>
      </c>
      <c r="Q1539" s="68">
        <v>361228</v>
      </c>
      <c r="R1539" s="68">
        <v>296224</v>
      </c>
      <c r="S1539" s="68">
        <v>1337843</v>
      </c>
      <c r="T1539" s="69">
        <v>566364</v>
      </c>
      <c r="U1539" s="102">
        <f t="shared" si="695"/>
        <v>21507.64814814815</v>
      </c>
      <c r="V1539" s="103">
        <f t="shared" si="696"/>
        <v>1770.7254901960785</v>
      </c>
      <c r="W1539" s="103">
        <f t="shared" si="697"/>
        <v>789.93066666666664</v>
      </c>
      <c r="X1539" s="103">
        <f t="shared" si="698"/>
        <v>3474.9168831168831</v>
      </c>
      <c r="Y1539" s="92">
        <f t="shared" si="699"/>
        <v>6363.6404494382023</v>
      </c>
      <c r="Z1539" s="102">
        <f>Coverages!$C$10*G1539</f>
        <v>88425000</v>
      </c>
      <c r="AA1539" s="103">
        <f>Coverages!$C$12*G1539</f>
        <v>11790000</v>
      </c>
      <c r="AB1539" s="103">
        <f>Coverages!$C$14*G1539</f>
        <v>58950000</v>
      </c>
      <c r="AC1539" s="103">
        <f>Coverages!$C$16*G1539</f>
        <v>1179000</v>
      </c>
      <c r="AD1539" s="92">
        <f>Coverages!$C$18*G1539</f>
        <v>1179000</v>
      </c>
      <c r="AE1539" s="106">
        <f t="shared" si="717"/>
        <v>0.13740458015267176</v>
      </c>
      <c r="AF1539" s="107">
        <f t="shared" si="700"/>
        <v>0.51908396946564883</v>
      </c>
      <c r="AG1539" s="107">
        <f t="shared" si="701"/>
        <v>0.95419847328244278</v>
      </c>
      <c r="AH1539" s="107">
        <f t="shared" si="702"/>
        <v>0.97964376590330793</v>
      </c>
      <c r="AI1539" s="108">
        <f t="shared" si="703"/>
        <v>0.22646310432569974</v>
      </c>
      <c r="AJ1539" s="106">
        <f t="shared" si="724"/>
        <v>0.17786811545869585</v>
      </c>
      <c r="AK1539" s="107">
        <f t="shared" si="718"/>
        <v>0.57780762483491643</v>
      </c>
      <c r="AL1539" s="107">
        <f t="shared" si="719"/>
        <v>0.97876925546010696</v>
      </c>
      <c r="AM1539" s="107">
        <f t="shared" si="720"/>
        <v>0.99624125735773017</v>
      </c>
      <c r="AN1539" s="108">
        <f t="shared" si="721"/>
        <v>0.27565560390614535</v>
      </c>
      <c r="AO1539" s="102">
        <f t="shared" si="722"/>
        <v>2955.2493638676847</v>
      </c>
      <c r="AP1539" s="103">
        <f t="shared" si="704"/>
        <v>919.15521628498732</v>
      </c>
      <c r="AQ1539" s="103">
        <f t="shared" si="705"/>
        <v>753.75063613231555</v>
      </c>
      <c r="AR1539" s="103">
        <f t="shared" si="706"/>
        <v>3404.1806615776081</v>
      </c>
      <c r="AS1539" s="92">
        <f t="shared" si="707"/>
        <v>1441.1297709923665</v>
      </c>
      <c r="AT1539" s="102">
        <f t="shared" si="723"/>
        <v>2964.5874773419614</v>
      </c>
      <c r="AU1539" s="103">
        <f t="shared" si="708"/>
        <v>922.05959918244582</v>
      </c>
      <c r="AV1539" s="103">
        <f t="shared" si="709"/>
        <v>756.13236711500997</v>
      </c>
      <c r="AW1539" s="103">
        <f t="shared" si="710"/>
        <v>3414.9373258690935</v>
      </c>
      <c r="AX1539" s="92">
        <f t="shared" si="711"/>
        <v>1445.6835096708085</v>
      </c>
    </row>
    <row r="1540" spans="1:50" x14ac:dyDescent="0.2">
      <c r="A1540" s="85" t="str">
        <f t="shared" si="712"/>
        <v>2013_1</v>
      </c>
      <c r="B1540" s="59">
        <v>2013</v>
      </c>
      <c r="C1540" s="59">
        <v>1</v>
      </c>
      <c r="D1540" s="83" t="str">
        <f t="shared" si="713"/>
        <v>MML_Commercial</v>
      </c>
      <c r="E1540" s="70" t="s">
        <v>31</v>
      </c>
      <c r="F1540" s="71" t="s">
        <v>41</v>
      </c>
      <c r="G1540" s="88">
        <f t="shared" si="714"/>
        <v>1360.75</v>
      </c>
      <c r="H1540" s="72">
        <v>5443</v>
      </c>
      <c r="I1540" s="88">
        <f t="shared" si="715"/>
        <v>559268250</v>
      </c>
      <c r="J1540" s="92">
        <f t="shared" si="716"/>
        <v>2237073000</v>
      </c>
      <c r="K1540" s="67">
        <v>144</v>
      </c>
      <c r="L1540" s="68">
        <v>722</v>
      </c>
      <c r="M1540" s="68">
        <v>1423</v>
      </c>
      <c r="N1540" s="68">
        <v>1011</v>
      </c>
      <c r="O1540" s="69">
        <v>254</v>
      </c>
      <c r="P1540" s="67">
        <v>2128100</v>
      </c>
      <c r="Q1540" s="68">
        <v>2129545</v>
      </c>
      <c r="R1540" s="68">
        <v>739970</v>
      </c>
      <c r="S1540" s="68">
        <v>3399701</v>
      </c>
      <c r="T1540" s="69">
        <v>535321</v>
      </c>
      <c r="U1540" s="102">
        <f t="shared" si="695"/>
        <v>14778.472222222223</v>
      </c>
      <c r="V1540" s="103">
        <f t="shared" si="696"/>
        <v>2949.5083102493077</v>
      </c>
      <c r="W1540" s="103">
        <f t="shared" si="697"/>
        <v>520.00702740688689</v>
      </c>
      <c r="X1540" s="103">
        <f t="shared" si="698"/>
        <v>3362.7111770524234</v>
      </c>
      <c r="Y1540" s="92">
        <f t="shared" si="699"/>
        <v>2107.5629921259842</v>
      </c>
      <c r="Z1540" s="102">
        <f>Coverages!$C$10*G1540</f>
        <v>306168750</v>
      </c>
      <c r="AA1540" s="103">
        <f>Coverages!$C$12*G1540</f>
        <v>40822500</v>
      </c>
      <c r="AB1540" s="103">
        <f>Coverages!$C$14*G1540</f>
        <v>204112500</v>
      </c>
      <c r="AC1540" s="103">
        <f>Coverages!$C$16*G1540</f>
        <v>4082250</v>
      </c>
      <c r="AD1540" s="92">
        <f>Coverages!$C$18*G1540</f>
        <v>4082250</v>
      </c>
      <c r="AE1540" s="106">
        <f t="shared" si="717"/>
        <v>0.10582399412088922</v>
      </c>
      <c r="AF1540" s="107">
        <f t="shared" si="700"/>
        <v>0.53058974830056949</v>
      </c>
      <c r="AG1540" s="107">
        <f t="shared" si="701"/>
        <v>1.0457468307918427</v>
      </c>
      <c r="AH1540" s="107">
        <f t="shared" si="702"/>
        <v>0.74297262539040965</v>
      </c>
      <c r="AI1540" s="108">
        <f t="shared" si="703"/>
        <v>0.18666176740767959</v>
      </c>
      <c r="AJ1540" s="106">
        <f t="shared" si="724"/>
        <v>0.12525388359061201</v>
      </c>
      <c r="AK1540" s="107">
        <f t="shared" si="718"/>
        <v>0.56211237956773275</v>
      </c>
      <c r="AL1540" s="107">
        <f t="shared" si="719"/>
        <v>1.0595621376116211</v>
      </c>
      <c r="AM1540" s="107">
        <f t="shared" si="720"/>
        <v>0.77057477121231166</v>
      </c>
      <c r="AN1540" s="108">
        <f t="shared" si="721"/>
        <v>0.21127281102917958</v>
      </c>
      <c r="AO1540" s="102">
        <f t="shared" si="722"/>
        <v>1563.9169575601691</v>
      </c>
      <c r="AP1540" s="103">
        <f t="shared" si="704"/>
        <v>1564.9788719456183</v>
      </c>
      <c r="AQ1540" s="103">
        <f t="shared" si="705"/>
        <v>543.79570090023878</v>
      </c>
      <c r="AR1540" s="103">
        <f t="shared" si="706"/>
        <v>2498.402351644314</v>
      </c>
      <c r="AS1540" s="92">
        <f t="shared" si="707"/>
        <v>393.40143303325374</v>
      </c>
      <c r="AT1540" s="102">
        <f t="shared" si="723"/>
        <v>1568.8586840325943</v>
      </c>
      <c r="AU1540" s="103">
        <f t="shared" si="708"/>
        <v>1569.923953896993</v>
      </c>
      <c r="AV1540" s="103">
        <f t="shared" si="709"/>
        <v>545.51400799943542</v>
      </c>
      <c r="AW1540" s="103">
        <f t="shared" si="710"/>
        <v>2506.2969019145221</v>
      </c>
      <c r="AX1540" s="92">
        <f t="shared" si="711"/>
        <v>394.64451839434815</v>
      </c>
    </row>
    <row r="1541" spans="1:50" x14ac:dyDescent="0.2">
      <c r="A1541" s="85" t="str">
        <f t="shared" si="712"/>
        <v>2013_1</v>
      </c>
      <c r="B1541" s="59">
        <v>2013</v>
      </c>
      <c r="C1541" s="59">
        <v>1</v>
      </c>
      <c r="D1541" s="83" t="str">
        <f t="shared" si="713"/>
        <v>LMH_Commercial</v>
      </c>
      <c r="E1541" s="70" t="s">
        <v>32</v>
      </c>
      <c r="F1541" s="71" t="s">
        <v>41</v>
      </c>
      <c r="G1541" s="88">
        <f t="shared" si="714"/>
        <v>1376.75</v>
      </c>
      <c r="H1541" s="72">
        <v>5507</v>
      </c>
      <c r="I1541" s="88">
        <f t="shared" si="715"/>
        <v>565844250</v>
      </c>
      <c r="J1541" s="92">
        <f t="shared" si="716"/>
        <v>2263377000</v>
      </c>
      <c r="K1541" s="67">
        <v>94</v>
      </c>
      <c r="L1541" s="68">
        <v>811</v>
      </c>
      <c r="M1541" s="68">
        <v>1262</v>
      </c>
      <c r="N1541" s="68">
        <v>1364</v>
      </c>
      <c r="O1541" s="69">
        <v>273</v>
      </c>
      <c r="P1541" s="67">
        <v>3118350</v>
      </c>
      <c r="Q1541" s="68">
        <v>2598578</v>
      </c>
      <c r="R1541" s="68">
        <v>872217</v>
      </c>
      <c r="S1541" s="68">
        <v>5003916</v>
      </c>
      <c r="T1541" s="69">
        <v>2456852</v>
      </c>
      <c r="U1541" s="102">
        <f t="shared" si="695"/>
        <v>33173.936170212764</v>
      </c>
      <c r="V1541" s="103">
        <f t="shared" si="696"/>
        <v>3204.1652281134402</v>
      </c>
      <c r="W1541" s="103">
        <f t="shared" si="697"/>
        <v>691.13866877971475</v>
      </c>
      <c r="X1541" s="103">
        <f t="shared" si="698"/>
        <v>3668.5601173020527</v>
      </c>
      <c r="Y1541" s="92">
        <f t="shared" si="699"/>
        <v>8999.4578754578761</v>
      </c>
      <c r="Z1541" s="102">
        <f>Coverages!$C$10*G1541</f>
        <v>309768750</v>
      </c>
      <c r="AA1541" s="103">
        <f>Coverages!$C$12*G1541</f>
        <v>41302500</v>
      </c>
      <c r="AB1541" s="103">
        <f>Coverages!$C$14*G1541</f>
        <v>206512500</v>
      </c>
      <c r="AC1541" s="103">
        <f>Coverages!$C$16*G1541</f>
        <v>4130250</v>
      </c>
      <c r="AD1541" s="92">
        <f>Coverages!$C$18*G1541</f>
        <v>4130250</v>
      </c>
      <c r="AE1541" s="106">
        <f t="shared" si="717"/>
        <v>6.8276738696204833E-2</v>
      </c>
      <c r="AF1541" s="107">
        <f t="shared" si="700"/>
        <v>0.58906845832576715</v>
      </c>
      <c r="AG1541" s="107">
        <f t="shared" si="701"/>
        <v>0.91665153441074998</v>
      </c>
      <c r="AH1541" s="107">
        <f t="shared" si="702"/>
        <v>0.99073905937897222</v>
      </c>
      <c r="AI1541" s="108">
        <f t="shared" si="703"/>
        <v>0.19829308153259487</v>
      </c>
      <c r="AJ1541" s="106">
        <f t="shared" si="724"/>
        <v>8.411502654819368E-2</v>
      </c>
      <c r="AK1541" s="107">
        <f t="shared" si="718"/>
        <v>0.61996401336398321</v>
      </c>
      <c r="AL1541" s="107">
        <f t="shared" si="719"/>
        <v>0.93400872042893779</v>
      </c>
      <c r="AM1541" s="107">
        <f t="shared" si="720"/>
        <v>0.99675405853640997</v>
      </c>
      <c r="AN1541" s="108">
        <f t="shared" si="721"/>
        <v>0.2233305246200557</v>
      </c>
      <c r="AO1541" s="102">
        <f t="shared" si="722"/>
        <v>2265.0081714181952</v>
      </c>
      <c r="AP1541" s="103">
        <f t="shared" si="704"/>
        <v>1887.4726711458145</v>
      </c>
      <c r="AQ1541" s="103">
        <f t="shared" si="705"/>
        <v>633.53332122752863</v>
      </c>
      <c r="AR1541" s="103">
        <f t="shared" si="706"/>
        <v>3634.5857998910478</v>
      </c>
      <c r="AS1541" s="92">
        <f t="shared" si="707"/>
        <v>1784.5302342473217</v>
      </c>
      <c r="AT1541" s="102">
        <f t="shared" si="723"/>
        <v>2272.165233554294</v>
      </c>
      <c r="AU1541" s="103">
        <f t="shared" si="708"/>
        <v>1893.4367817207976</v>
      </c>
      <c r="AV1541" s="103">
        <f t="shared" si="709"/>
        <v>635.53518479805837</v>
      </c>
      <c r="AW1541" s="103">
        <f t="shared" si="710"/>
        <v>3646.07050742414</v>
      </c>
      <c r="AX1541" s="92">
        <f t="shared" si="711"/>
        <v>1790.1690632508646</v>
      </c>
    </row>
    <row r="1542" spans="1:50" x14ac:dyDescent="0.2">
      <c r="A1542" s="85" t="str">
        <f t="shared" si="712"/>
        <v>2013_1</v>
      </c>
      <c r="B1542" s="59">
        <v>2013</v>
      </c>
      <c r="C1542" s="59">
        <v>1</v>
      </c>
      <c r="D1542" s="83" t="str">
        <f t="shared" si="713"/>
        <v>SSL_Commercial</v>
      </c>
      <c r="E1542" s="70" t="s">
        <v>33</v>
      </c>
      <c r="F1542" s="71" t="s">
        <v>41</v>
      </c>
      <c r="G1542" s="88">
        <f t="shared" si="714"/>
        <v>719.25</v>
      </c>
      <c r="H1542" s="72">
        <v>2877</v>
      </c>
      <c r="I1542" s="88">
        <f t="shared" si="715"/>
        <v>295611750</v>
      </c>
      <c r="J1542" s="92">
        <f t="shared" si="716"/>
        <v>1182447000</v>
      </c>
      <c r="K1542" s="67">
        <v>105</v>
      </c>
      <c r="L1542" s="68">
        <v>324</v>
      </c>
      <c r="M1542" s="68">
        <v>747</v>
      </c>
      <c r="N1542" s="68">
        <v>464</v>
      </c>
      <c r="O1542" s="69">
        <v>114</v>
      </c>
      <c r="P1542" s="67">
        <v>1218246</v>
      </c>
      <c r="Q1542" s="68">
        <v>890579</v>
      </c>
      <c r="R1542" s="68">
        <v>600313</v>
      </c>
      <c r="S1542" s="68">
        <v>1328036</v>
      </c>
      <c r="T1542" s="69">
        <v>304008</v>
      </c>
      <c r="U1542" s="102">
        <f t="shared" si="695"/>
        <v>11602.342857142858</v>
      </c>
      <c r="V1542" s="103">
        <f t="shared" si="696"/>
        <v>2748.7006172839506</v>
      </c>
      <c r="W1542" s="103">
        <f t="shared" si="697"/>
        <v>803.63186077643911</v>
      </c>
      <c r="X1542" s="103">
        <f t="shared" si="698"/>
        <v>2862.1465517241381</v>
      </c>
      <c r="Y1542" s="92">
        <f t="shared" si="699"/>
        <v>2666.7368421052633</v>
      </c>
      <c r="Z1542" s="102">
        <f>Coverages!$C$10*G1542</f>
        <v>161831250</v>
      </c>
      <c r="AA1542" s="103">
        <f>Coverages!$C$12*G1542</f>
        <v>21577500</v>
      </c>
      <c r="AB1542" s="103">
        <f>Coverages!$C$14*G1542</f>
        <v>107887500</v>
      </c>
      <c r="AC1542" s="103">
        <f>Coverages!$C$16*G1542</f>
        <v>2157750</v>
      </c>
      <c r="AD1542" s="92">
        <f>Coverages!$C$18*G1542</f>
        <v>2157750</v>
      </c>
      <c r="AE1542" s="106">
        <f t="shared" si="717"/>
        <v>0.145985401459854</v>
      </c>
      <c r="AF1542" s="107">
        <f t="shared" si="700"/>
        <v>0.45046923879040668</v>
      </c>
      <c r="AG1542" s="107">
        <f t="shared" si="701"/>
        <v>1.0385818561001043</v>
      </c>
      <c r="AH1542" s="107">
        <f t="shared" si="702"/>
        <v>0.64511644073687868</v>
      </c>
      <c r="AI1542" s="108">
        <f t="shared" si="703"/>
        <v>0.15849843587069865</v>
      </c>
      <c r="AJ1542" s="106">
        <f t="shared" si="724"/>
        <v>0.17666172766370139</v>
      </c>
      <c r="AK1542" s="107">
        <f t="shared" si="718"/>
        <v>0.49369519006571905</v>
      </c>
      <c r="AL1542" s="107">
        <f t="shared" si="719"/>
        <v>1.055972990438258</v>
      </c>
      <c r="AM1542" s="107">
        <f t="shared" si="720"/>
        <v>0.68668624512069276</v>
      </c>
      <c r="AN1542" s="108">
        <f t="shared" si="721"/>
        <v>0.19022740337500502</v>
      </c>
      <c r="AO1542" s="102">
        <f t="shared" si="722"/>
        <v>1693.7726798748697</v>
      </c>
      <c r="AP1542" s="103">
        <f t="shared" si="704"/>
        <v>1238.2050747306221</v>
      </c>
      <c r="AQ1542" s="103">
        <f t="shared" si="705"/>
        <v>834.63746958637466</v>
      </c>
      <c r="AR1542" s="103">
        <f t="shared" si="706"/>
        <v>1846.4177963156064</v>
      </c>
      <c r="AS1542" s="92">
        <f t="shared" si="707"/>
        <v>422.67361835245049</v>
      </c>
      <c r="AT1542" s="102">
        <f t="shared" si="723"/>
        <v>1699.1247295792646</v>
      </c>
      <c r="AU1542" s="103">
        <f t="shared" si="708"/>
        <v>1242.117603951888</v>
      </c>
      <c r="AV1542" s="103">
        <f t="shared" si="709"/>
        <v>837.27478997502726</v>
      </c>
      <c r="AW1542" s="103">
        <f t="shared" si="710"/>
        <v>1852.2521800781847</v>
      </c>
      <c r="AX1542" s="92">
        <f t="shared" si="711"/>
        <v>424.00919911900638</v>
      </c>
    </row>
    <row r="1543" spans="1:50" x14ac:dyDescent="0.2">
      <c r="A1543" s="85" t="str">
        <f t="shared" si="712"/>
        <v>2013_1</v>
      </c>
      <c r="B1543" s="59">
        <v>2013</v>
      </c>
      <c r="C1543" s="59">
        <v>1</v>
      </c>
      <c r="D1543" s="83" t="str">
        <f t="shared" si="713"/>
        <v>SSH_Commercial</v>
      </c>
      <c r="E1543" s="70" t="s">
        <v>34</v>
      </c>
      <c r="F1543" s="71" t="s">
        <v>41</v>
      </c>
      <c r="G1543" s="88">
        <f t="shared" si="714"/>
        <v>614.75</v>
      </c>
      <c r="H1543" s="72">
        <v>2459</v>
      </c>
      <c r="I1543" s="88">
        <f t="shared" si="715"/>
        <v>252662250</v>
      </c>
      <c r="J1543" s="92">
        <f t="shared" si="716"/>
        <v>1010649000</v>
      </c>
      <c r="K1543" s="67">
        <v>76</v>
      </c>
      <c r="L1543" s="68">
        <v>383</v>
      </c>
      <c r="M1543" s="68">
        <v>482</v>
      </c>
      <c r="N1543" s="68">
        <v>532</v>
      </c>
      <c r="O1543" s="69">
        <v>89</v>
      </c>
      <c r="P1543" s="67">
        <v>1068889</v>
      </c>
      <c r="Q1543" s="68">
        <v>1401753</v>
      </c>
      <c r="R1543" s="68">
        <v>450679</v>
      </c>
      <c r="S1543" s="68">
        <v>2128460</v>
      </c>
      <c r="T1543" s="69">
        <v>354432</v>
      </c>
      <c r="U1543" s="102">
        <f t="shared" si="695"/>
        <v>14064.328947368422</v>
      </c>
      <c r="V1543" s="103">
        <f t="shared" si="696"/>
        <v>3659.929503916449</v>
      </c>
      <c r="W1543" s="103">
        <f t="shared" si="697"/>
        <v>935.01867219917017</v>
      </c>
      <c r="X1543" s="103">
        <f t="shared" si="698"/>
        <v>4000.8646616541355</v>
      </c>
      <c r="Y1543" s="92">
        <f t="shared" si="699"/>
        <v>3982.3820224719102</v>
      </c>
      <c r="Z1543" s="102">
        <f>Coverages!$C$10*G1543</f>
        <v>138318750</v>
      </c>
      <c r="AA1543" s="103">
        <f>Coverages!$C$12*G1543</f>
        <v>18442500</v>
      </c>
      <c r="AB1543" s="103">
        <f>Coverages!$C$14*G1543</f>
        <v>92212500</v>
      </c>
      <c r="AC1543" s="103">
        <f>Coverages!$C$16*G1543</f>
        <v>1844250</v>
      </c>
      <c r="AD1543" s="92">
        <f>Coverages!$C$18*G1543</f>
        <v>1844250</v>
      </c>
      <c r="AE1543" s="106">
        <f t="shared" si="717"/>
        <v>0.123627490849939</v>
      </c>
      <c r="AF1543" s="107">
        <f t="shared" si="700"/>
        <v>0.6230174867832452</v>
      </c>
      <c r="AG1543" s="107">
        <f t="shared" si="701"/>
        <v>0.78405856039040256</v>
      </c>
      <c r="AH1543" s="107">
        <f t="shared" si="702"/>
        <v>0.86539243594957305</v>
      </c>
      <c r="AI1543" s="108">
        <f t="shared" si="703"/>
        <v>0.14477429849532331</v>
      </c>
      <c r="AJ1543" s="106">
        <f t="shared" si="724"/>
        <v>0.15455953010331061</v>
      </c>
      <c r="AK1543" s="107">
        <f t="shared" si="718"/>
        <v>0.66856003987698465</v>
      </c>
      <c r="AL1543" s="107">
        <f t="shared" si="719"/>
        <v>0.82272631010868713</v>
      </c>
      <c r="AM1543" s="107">
        <f t="shared" si="720"/>
        <v>0.89746605246319278</v>
      </c>
      <c r="AN1543" s="108">
        <f t="shared" si="721"/>
        <v>0.17784114343975221</v>
      </c>
      <c r="AO1543" s="102">
        <f t="shared" si="722"/>
        <v>1738.7376982513217</v>
      </c>
      <c r="AP1543" s="103">
        <f t="shared" si="704"/>
        <v>2280.2000813338755</v>
      </c>
      <c r="AQ1543" s="103">
        <f t="shared" si="705"/>
        <v>733.10939406262708</v>
      </c>
      <c r="AR1543" s="103">
        <f t="shared" si="706"/>
        <v>3462.3180154534361</v>
      </c>
      <c r="AS1543" s="92">
        <f t="shared" si="707"/>
        <v>576.54656364375762</v>
      </c>
      <c r="AT1543" s="102">
        <f t="shared" si="723"/>
        <v>1744.2318301938878</v>
      </c>
      <c r="AU1543" s="103">
        <f t="shared" si="708"/>
        <v>2287.4051474659882</v>
      </c>
      <c r="AV1543" s="103">
        <f t="shared" si="709"/>
        <v>735.42590203468376</v>
      </c>
      <c r="AW1543" s="103">
        <f t="shared" si="710"/>
        <v>3473.2583844482283</v>
      </c>
      <c r="AX1543" s="92">
        <f t="shared" si="711"/>
        <v>578.36835821051579</v>
      </c>
    </row>
    <row r="1544" spans="1:50" x14ac:dyDescent="0.2">
      <c r="A1544" s="85" t="str">
        <f t="shared" si="712"/>
        <v>2013_1</v>
      </c>
      <c r="B1544" s="59">
        <v>2013</v>
      </c>
      <c r="C1544" s="59">
        <v>1</v>
      </c>
      <c r="D1544" s="83" t="str">
        <f t="shared" si="713"/>
        <v>MMH_Commercial</v>
      </c>
      <c r="E1544" s="70" t="s">
        <v>35</v>
      </c>
      <c r="F1544" s="71" t="s">
        <v>41</v>
      </c>
      <c r="G1544" s="88">
        <f t="shared" si="714"/>
        <v>1211.75</v>
      </c>
      <c r="H1544" s="72">
        <v>4847</v>
      </c>
      <c r="I1544" s="88">
        <f t="shared" si="715"/>
        <v>498029250</v>
      </c>
      <c r="J1544" s="92">
        <f t="shared" si="716"/>
        <v>1992117000</v>
      </c>
      <c r="K1544" s="67">
        <v>205</v>
      </c>
      <c r="L1544" s="68">
        <v>742</v>
      </c>
      <c r="M1544" s="68">
        <v>717</v>
      </c>
      <c r="N1544" s="68">
        <v>1183</v>
      </c>
      <c r="O1544" s="69">
        <v>285</v>
      </c>
      <c r="P1544" s="67">
        <v>2258903</v>
      </c>
      <c r="Q1544" s="68">
        <v>2186479</v>
      </c>
      <c r="R1544" s="68">
        <v>841610</v>
      </c>
      <c r="S1544" s="68">
        <v>3505486</v>
      </c>
      <c r="T1544" s="69">
        <v>835762</v>
      </c>
      <c r="U1544" s="102">
        <f t="shared" si="695"/>
        <v>11019.039024390244</v>
      </c>
      <c r="V1544" s="103">
        <f t="shared" si="696"/>
        <v>2946.7371967654985</v>
      </c>
      <c r="W1544" s="103">
        <f t="shared" si="697"/>
        <v>1173.7935843793584</v>
      </c>
      <c r="X1544" s="103">
        <f t="shared" si="698"/>
        <v>2963.2172442941674</v>
      </c>
      <c r="Y1544" s="92">
        <f t="shared" si="699"/>
        <v>2932.4982456140351</v>
      </c>
      <c r="Z1544" s="102">
        <f>Coverages!$C$10*G1544</f>
        <v>272643750</v>
      </c>
      <c r="AA1544" s="103">
        <f>Coverages!$C$12*G1544</f>
        <v>36352500</v>
      </c>
      <c r="AB1544" s="103">
        <f>Coverages!$C$14*G1544</f>
        <v>181762500</v>
      </c>
      <c r="AC1544" s="103">
        <f>Coverages!$C$16*G1544</f>
        <v>3635250</v>
      </c>
      <c r="AD1544" s="92">
        <f>Coverages!$C$18*G1544</f>
        <v>3635250</v>
      </c>
      <c r="AE1544" s="106">
        <f t="shared" si="717"/>
        <v>0.16917681039818444</v>
      </c>
      <c r="AF1544" s="107">
        <f t="shared" si="700"/>
        <v>0.61233752836806277</v>
      </c>
      <c r="AG1544" s="107">
        <f t="shared" si="701"/>
        <v>0.59170621002682067</v>
      </c>
      <c r="AH1544" s="107">
        <f t="shared" si="702"/>
        <v>0.9762739839075717</v>
      </c>
      <c r="AI1544" s="108">
        <f t="shared" si="703"/>
        <v>0.23519702909015885</v>
      </c>
      <c r="AJ1544" s="106">
        <f t="shared" si="724"/>
        <v>0.19427105507011802</v>
      </c>
      <c r="AK1544" s="107">
        <f t="shared" si="718"/>
        <v>0.64494909973183989</v>
      </c>
      <c r="AL1544" s="107">
        <f t="shared" si="719"/>
        <v>0.62460567669718359</v>
      </c>
      <c r="AM1544" s="107">
        <f t="shared" si="720"/>
        <v>0.98646101602187963</v>
      </c>
      <c r="AN1544" s="108">
        <f t="shared" si="721"/>
        <v>0.26358537613440286</v>
      </c>
      <c r="AO1544" s="102">
        <f t="shared" si="722"/>
        <v>1864.1658757994635</v>
      </c>
      <c r="AP1544" s="103">
        <f t="shared" si="704"/>
        <v>1804.3977718176191</v>
      </c>
      <c r="AQ1544" s="103">
        <f t="shared" si="705"/>
        <v>694.54095316690734</v>
      </c>
      <c r="AR1544" s="103">
        <f t="shared" si="706"/>
        <v>2892.911904270683</v>
      </c>
      <c r="AS1544" s="92">
        <f t="shared" si="707"/>
        <v>689.71487518052402</v>
      </c>
      <c r="AT1544" s="102">
        <f t="shared" si="723"/>
        <v>1870.0563406434546</v>
      </c>
      <c r="AU1544" s="103">
        <f t="shared" si="708"/>
        <v>1810.099379049813</v>
      </c>
      <c r="AV1544" s="103">
        <f t="shared" si="709"/>
        <v>696.7355910585527</v>
      </c>
      <c r="AW1544" s="103">
        <f t="shared" si="710"/>
        <v>2902.0530413819724</v>
      </c>
      <c r="AX1544" s="92">
        <f t="shared" si="711"/>
        <v>691.89426344064134</v>
      </c>
    </row>
    <row r="1545" spans="1:50" x14ac:dyDescent="0.2">
      <c r="A1545" s="85" t="str">
        <f t="shared" si="712"/>
        <v>2013_1</v>
      </c>
      <c r="B1545" s="59">
        <v>2013</v>
      </c>
      <c r="C1545" s="59">
        <v>1</v>
      </c>
      <c r="D1545" s="83" t="str">
        <f t="shared" si="713"/>
        <v>SYA_Commercial</v>
      </c>
      <c r="E1545" s="70" t="s">
        <v>36</v>
      </c>
      <c r="F1545" s="71" t="s">
        <v>41</v>
      </c>
      <c r="G1545" s="88">
        <f t="shared" si="714"/>
        <v>360</v>
      </c>
      <c r="H1545" s="72">
        <v>1440</v>
      </c>
      <c r="I1545" s="88">
        <f t="shared" si="715"/>
        <v>147960000</v>
      </c>
      <c r="J1545" s="92">
        <f t="shared" si="716"/>
        <v>591840000</v>
      </c>
      <c r="K1545" s="67">
        <v>66</v>
      </c>
      <c r="L1545" s="68">
        <v>234</v>
      </c>
      <c r="M1545" s="68">
        <v>283</v>
      </c>
      <c r="N1545" s="68">
        <v>294</v>
      </c>
      <c r="O1545" s="69">
        <v>48</v>
      </c>
      <c r="P1545" s="67">
        <v>1076552</v>
      </c>
      <c r="Q1545" s="68">
        <v>864459</v>
      </c>
      <c r="R1545" s="68">
        <v>243403</v>
      </c>
      <c r="S1545" s="68">
        <v>995945</v>
      </c>
      <c r="T1545" s="69">
        <v>279482</v>
      </c>
      <c r="U1545" s="102">
        <f t="shared" si="695"/>
        <v>16311.39393939394</v>
      </c>
      <c r="V1545" s="103">
        <f t="shared" si="696"/>
        <v>3694.2692307692309</v>
      </c>
      <c r="W1545" s="103">
        <f t="shared" si="697"/>
        <v>860.08127208480562</v>
      </c>
      <c r="X1545" s="103">
        <f t="shared" si="698"/>
        <v>3387.5680272108843</v>
      </c>
      <c r="Y1545" s="92">
        <f t="shared" si="699"/>
        <v>5822.541666666667</v>
      </c>
      <c r="Z1545" s="102">
        <f>Coverages!$C$10*G1545</f>
        <v>81000000</v>
      </c>
      <c r="AA1545" s="103">
        <f>Coverages!$C$12*G1545</f>
        <v>10800000</v>
      </c>
      <c r="AB1545" s="103">
        <f>Coverages!$C$14*G1545</f>
        <v>54000000</v>
      </c>
      <c r="AC1545" s="103">
        <f>Coverages!$C$16*G1545</f>
        <v>1080000</v>
      </c>
      <c r="AD1545" s="92">
        <f>Coverages!$C$18*G1545</f>
        <v>1080000</v>
      </c>
      <c r="AE1545" s="106">
        <f t="shared" si="717"/>
        <v>0.18333333333333332</v>
      </c>
      <c r="AF1545" s="107">
        <f t="shared" si="700"/>
        <v>0.65</v>
      </c>
      <c r="AG1545" s="107">
        <f t="shared" si="701"/>
        <v>0.78611111111111109</v>
      </c>
      <c r="AH1545" s="107">
        <f t="shared" si="702"/>
        <v>0.81666666666666665</v>
      </c>
      <c r="AI1545" s="108">
        <f t="shared" si="703"/>
        <v>0.13333333333333333</v>
      </c>
      <c r="AJ1545" s="106">
        <f t="shared" si="724"/>
        <v>0.23085020087126434</v>
      </c>
      <c r="AK1545" s="107">
        <f t="shared" si="718"/>
        <v>0.70857271715094361</v>
      </c>
      <c r="AL1545" s="107">
        <f t="shared" si="719"/>
        <v>0.83646589660092296</v>
      </c>
      <c r="AM1545" s="107">
        <f t="shared" si="720"/>
        <v>0.8641835342045977</v>
      </c>
      <c r="AN1545" s="108">
        <f t="shared" si="721"/>
        <v>0.17507791234119027</v>
      </c>
      <c r="AO1545" s="102">
        <f t="shared" si="722"/>
        <v>2990.4222222222224</v>
      </c>
      <c r="AP1545" s="103">
        <f t="shared" si="704"/>
        <v>2401.2750000000001</v>
      </c>
      <c r="AQ1545" s="103">
        <f t="shared" si="705"/>
        <v>676.11944444444441</v>
      </c>
      <c r="AR1545" s="103">
        <f t="shared" si="706"/>
        <v>2766.5138888888887</v>
      </c>
      <c r="AS1545" s="92">
        <f t="shared" si="707"/>
        <v>776.33888888888885</v>
      </c>
      <c r="AT1545" s="102">
        <f t="shared" si="723"/>
        <v>2999.8714762812988</v>
      </c>
      <c r="AU1545" s="103">
        <f t="shared" si="708"/>
        <v>2408.8626434344606</v>
      </c>
      <c r="AV1545" s="103">
        <f t="shared" si="709"/>
        <v>678.25587332641328</v>
      </c>
      <c r="AW1545" s="103">
        <f t="shared" si="710"/>
        <v>2775.2556285669225</v>
      </c>
      <c r="AX1545" s="92">
        <f t="shared" si="711"/>
        <v>778.79199512336595</v>
      </c>
    </row>
    <row r="1546" spans="1:50" x14ac:dyDescent="0.2">
      <c r="A1546" s="85" t="str">
        <f t="shared" si="712"/>
        <v>2013_1</v>
      </c>
      <c r="B1546" s="59">
        <v>2013</v>
      </c>
      <c r="C1546" s="59">
        <v>1</v>
      </c>
      <c r="D1546" s="83" t="str">
        <f t="shared" si="713"/>
        <v>LSH_Commercial</v>
      </c>
      <c r="E1546" s="70" t="s">
        <v>37</v>
      </c>
      <c r="F1546" s="71" t="s">
        <v>41</v>
      </c>
      <c r="G1546" s="88">
        <f t="shared" si="714"/>
        <v>556.75</v>
      </c>
      <c r="H1546" s="72">
        <v>2227</v>
      </c>
      <c r="I1546" s="88">
        <f t="shared" si="715"/>
        <v>228824250</v>
      </c>
      <c r="J1546" s="92">
        <f t="shared" si="716"/>
        <v>915297000</v>
      </c>
      <c r="K1546" s="67">
        <v>109</v>
      </c>
      <c r="L1546" s="68">
        <v>441</v>
      </c>
      <c r="M1546" s="68">
        <v>462</v>
      </c>
      <c r="N1546" s="68">
        <v>770</v>
      </c>
      <c r="O1546" s="69">
        <v>165</v>
      </c>
      <c r="P1546" s="67">
        <v>1902308</v>
      </c>
      <c r="Q1546" s="68">
        <v>1258334</v>
      </c>
      <c r="R1546" s="68">
        <v>524943</v>
      </c>
      <c r="S1546" s="68">
        <v>2593584</v>
      </c>
      <c r="T1546" s="69">
        <v>1056905</v>
      </c>
      <c r="U1546" s="102">
        <f t="shared" si="695"/>
        <v>17452.366972477063</v>
      </c>
      <c r="V1546" s="103">
        <f t="shared" si="696"/>
        <v>2853.3650793650795</v>
      </c>
      <c r="W1546" s="103">
        <f t="shared" si="697"/>
        <v>1136.2402597402597</v>
      </c>
      <c r="X1546" s="103">
        <f t="shared" si="698"/>
        <v>3368.2909090909093</v>
      </c>
      <c r="Y1546" s="92">
        <f t="shared" si="699"/>
        <v>6405.484848484848</v>
      </c>
      <c r="Z1546" s="102">
        <f>Coverages!$C$10*G1546</f>
        <v>125268750</v>
      </c>
      <c r="AA1546" s="103">
        <f>Coverages!$C$12*G1546</f>
        <v>16702500</v>
      </c>
      <c r="AB1546" s="103">
        <f>Coverages!$C$14*G1546</f>
        <v>83512500</v>
      </c>
      <c r="AC1546" s="103">
        <f>Coverages!$C$16*G1546</f>
        <v>1670250</v>
      </c>
      <c r="AD1546" s="92">
        <f>Coverages!$C$18*G1546</f>
        <v>1670250</v>
      </c>
      <c r="AE1546" s="106">
        <f t="shared" si="717"/>
        <v>0.19577907498877414</v>
      </c>
      <c r="AF1546" s="107">
        <f t="shared" si="700"/>
        <v>0.79209699146834311</v>
      </c>
      <c r="AG1546" s="107">
        <f t="shared" si="701"/>
        <v>0.82981589582397841</v>
      </c>
      <c r="AH1546" s="107">
        <f t="shared" si="702"/>
        <v>1.3830264930399641</v>
      </c>
      <c r="AI1546" s="108">
        <f t="shared" si="703"/>
        <v>0.29636281993713515</v>
      </c>
      <c r="AJ1546" s="106">
        <f t="shared" si="724"/>
        <v>0.23496197976146616</v>
      </c>
      <c r="AK1546" s="107">
        <f t="shared" si="718"/>
        <v>0.83216939361310971</v>
      </c>
      <c r="AL1546" s="107">
        <f t="shared" si="719"/>
        <v>0.8669246333559486</v>
      </c>
      <c r="AM1546" s="107">
        <f t="shared" si="720"/>
        <v>1.4548977871775444</v>
      </c>
      <c r="AN1546" s="108">
        <f t="shared" si="721"/>
        <v>0.3414561239147032</v>
      </c>
      <c r="AO1546" s="102">
        <f t="shared" si="722"/>
        <v>3416.8082622361921</v>
      </c>
      <c r="AP1546" s="103">
        <f t="shared" si="704"/>
        <v>2260.1418949259091</v>
      </c>
      <c r="AQ1546" s="103">
        <f t="shared" si="705"/>
        <v>942.87022900763361</v>
      </c>
      <c r="AR1546" s="103">
        <f t="shared" si="706"/>
        <v>4658.4355635383927</v>
      </c>
      <c r="AS1546" s="92">
        <f t="shared" si="707"/>
        <v>1898.3475527615626</v>
      </c>
      <c r="AT1546" s="102">
        <f t="shared" si="723"/>
        <v>3427.6048277181826</v>
      </c>
      <c r="AU1546" s="103">
        <f t="shared" si="708"/>
        <v>2267.2835804096558</v>
      </c>
      <c r="AV1546" s="103">
        <f t="shared" si="709"/>
        <v>945.84954753744705</v>
      </c>
      <c r="AW1546" s="103">
        <f t="shared" si="710"/>
        <v>4673.1554719281185</v>
      </c>
      <c r="AX1546" s="92">
        <f t="shared" si="711"/>
        <v>1904.3460262163044</v>
      </c>
    </row>
    <row r="1547" spans="1:50" x14ac:dyDescent="0.2">
      <c r="A1547" s="85" t="str">
        <f t="shared" si="712"/>
        <v>2013_1</v>
      </c>
      <c r="B1547" s="59">
        <v>2013</v>
      </c>
      <c r="C1547" s="59">
        <v>1</v>
      </c>
      <c r="D1547" s="83" t="str">
        <f t="shared" si="713"/>
        <v>SYH_Commercial</v>
      </c>
      <c r="E1547" s="70" t="s">
        <v>38</v>
      </c>
      <c r="F1547" s="71" t="s">
        <v>41</v>
      </c>
      <c r="G1547" s="88">
        <f t="shared" si="714"/>
        <v>289.25</v>
      </c>
      <c r="H1547" s="72">
        <v>1157</v>
      </c>
      <c r="I1547" s="88">
        <f t="shared" si="715"/>
        <v>118881750</v>
      </c>
      <c r="J1547" s="92">
        <f t="shared" si="716"/>
        <v>475527000</v>
      </c>
      <c r="K1547" s="67">
        <v>56</v>
      </c>
      <c r="L1547" s="68">
        <v>221</v>
      </c>
      <c r="M1547" s="68">
        <v>147</v>
      </c>
      <c r="N1547" s="68">
        <v>363</v>
      </c>
      <c r="O1547" s="69">
        <v>10</v>
      </c>
      <c r="P1547" s="67">
        <v>597428</v>
      </c>
      <c r="Q1547" s="68">
        <v>506926</v>
      </c>
      <c r="R1547" s="68">
        <v>255480</v>
      </c>
      <c r="S1547" s="68">
        <v>927499</v>
      </c>
      <c r="T1547" s="69">
        <v>53845</v>
      </c>
      <c r="U1547" s="102">
        <f t="shared" ref="U1547:U1610" si="725">P1547/K1547</f>
        <v>10668.357142857143</v>
      </c>
      <c r="V1547" s="103">
        <f t="shared" ref="V1547:V1610" si="726">Q1547/L1547</f>
        <v>2293.7828054298643</v>
      </c>
      <c r="W1547" s="103">
        <f t="shared" ref="W1547:W1610" si="727">R1547/M1547</f>
        <v>1737.9591836734694</v>
      </c>
      <c r="X1547" s="103">
        <f t="shared" ref="X1547:X1610" si="728">S1547/N1547</f>
        <v>2555.0936639118459</v>
      </c>
      <c r="Y1547" s="92">
        <f t="shared" ref="Y1547:Y1610" si="729">T1547/O1547</f>
        <v>5384.5</v>
      </c>
      <c r="Z1547" s="102">
        <f>Coverages!$C$10*G1547</f>
        <v>65081250</v>
      </c>
      <c r="AA1547" s="103">
        <f>Coverages!$C$12*G1547</f>
        <v>8677500</v>
      </c>
      <c r="AB1547" s="103">
        <f>Coverages!$C$14*G1547</f>
        <v>43387500</v>
      </c>
      <c r="AC1547" s="103">
        <f>Coverages!$C$16*G1547</f>
        <v>867750</v>
      </c>
      <c r="AD1547" s="92">
        <f>Coverages!$C$18*G1547</f>
        <v>867750</v>
      </c>
      <c r="AE1547" s="106">
        <f t="shared" si="717"/>
        <v>0.19360414866032843</v>
      </c>
      <c r="AF1547" s="107">
        <f t="shared" ref="AF1547:AF1610" si="730">L1547/$G1547</f>
        <v>0.7640449438202247</v>
      </c>
      <c r="AG1547" s="107">
        <f t="shared" ref="AG1547:AG1610" si="731">M1547/$G1547</f>
        <v>0.50821089023336219</v>
      </c>
      <c r="AH1547" s="107">
        <f t="shared" ref="AH1547:AH1610" si="732">N1547/$G1547</f>
        <v>1.2549697493517717</v>
      </c>
      <c r="AI1547" s="108">
        <f t="shared" ref="AI1547:AI1610" si="733">O1547/$G1547</f>
        <v>3.4572169403630081E-2</v>
      </c>
      <c r="AJ1547" s="106">
        <f t="shared" si="724"/>
        <v>0.24773572938071164</v>
      </c>
      <c r="AK1547" s="107">
        <f t="shared" si="718"/>
        <v>0.8222141764069637</v>
      </c>
      <c r="AL1547" s="107">
        <f t="shared" si="719"/>
        <v>0.57670144350684671</v>
      </c>
      <c r="AM1547" s="107">
        <f t="shared" si="720"/>
        <v>1.3324659113238022</v>
      </c>
      <c r="AN1547" s="108">
        <f t="shared" si="721"/>
        <v>5.9601109592718651E-2</v>
      </c>
      <c r="AO1547" s="102">
        <f t="shared" si="722"/>
        <v>2065.4382022471909</v>
      </c>
      <c r="AP1547" s="103">
        <f t="shared" ref="AP1547:AP1610" si="734">Q1547/$G1547</f>
        <v>1752.5531547104581</v>
      </c>
      <c r="AQ1547" s="103">
        <f t="shared" ref="AQ1547:AQ1610" si="735">R1547/$G1547</f>
        <v>883.24978392394121</v>
      </c>
      <c r="AR1547" s="103">
        <f t="shared" ref="AR1547:AR1610" si="736">S1547/$G1547</f>
        <v>3206.5652549697493</v>
      </c>
      <c r="AS1547" s="92">
        <f t="shared" ref="AS1547:AS1610" si="737">T1547/$G1547</f>
        <v>186.15384615384616</v>
      </c>
      <c r="AT1547" s="102">
        <f t="shared" si="723"/>
        <v>2071.9646553250618</v>
      </c>
      <c r="AU1547" s="103">
        <f t="shared" ref="AU1547:AU1610" si="738">AP1547*($AJ$2171/$AE$2171)</f>
        <v>1758.0909412771286</v>
      </c>
      <c r="AV1547" s="103">
        <f t="shared" ref="AV1547:AV1610" si="739">AQ1547*($AJ$2171/$AE$2171)</f>
        <v>886.04071142036662</v>
      </c>
      <c r="AW1547" s="103">
        <f t="shared" ref="AW1547:AW1610" si="740">AR1547*($AJ$2171/$AE$2171)</f>
        <v>3216.6974863068681</v>
      </c>
      <c r="AX1547" s="92">
        <f t="shared" ref="AX1547:AX1610" si="741">AS1547*($AJ$2171/$AE$2171)</f>
        <v>186.7420624175264</v>
      </c>
    </row>
    <row r="1548" spans="1:50" x14ac:dyDescent="0.2">
      <c r="A1548" s="85" t="str">
        <f t="shared" ref="A1548:A1611" si="742">B1548&amp;"_"&amp;C1548</f>
        <v>2013_1</v>
      </c>
      <c r="B1548" s="59">
        <v>2013</v>
      </c>
      <c r="C1548" s="59">
        <v>1</v>
      </c>
      <c r="D1548" s="83" t="str">
        <f t="shared" ref="D1548:D1611" si="743">E1548&amp;"_"&amp;F1548</f>
        <v>MSH_Commercial</v>
      </c>
      <c r="E1548" s="70" t="s">
        <v>39</v>
      </c>
      <c r="F1548" s="71" t="s">
        <v>41</v>
      </c>
      <c r="G1548" s="88">
        <f t="shared" ref="G1548:G1611" si="744">H1548/4</f>
        <v>1347.25</v>
      </c>
      <c r="H1548" s="72">
        <v>5389</v>
      </c>
      <c r="I1548" s="88">
        <f t="shared" ref="I1548:I1611" si="745">SUM(Z1548:AD1548)</f>
        <v>553719750</v>
      </c>
      <c r="J1548" s="92">
        <f t="shared" ref="J1548:J1611" si="746">I1548*4</f>
        <v>2214879000</v>
      </c>
      <c r="K1548" s="67">
        <v>284</v>
      </c>
      <c r="L1548" s="68">
        <v>1030</v>
      </c>
      <c r="M1548" s="68">
        <v>1050</v>
      </c>
      <c r="N1548" s="68">
        <v>1231</v>
      </c>
      <c r="O1548" s="69">
        <v>172</v>
      </c>
      <c r="P1548" s="67">
        <v>4240141</v>
      </c>
      <c r="Q1548" s="68">
        <v>2704056</v>
      </c>
      <c r="R1548" s="68">
        <v>932300</v>
      </c>
      <c r="S1548" s="68">
        <v>3723528</v>
      </c>
      <c r="T1548" s="69">
        <v>958955</v>
      </c>
      <c r="U1548" s="102">
        <f t="shared" si="725"/>
        <v>14930.073943661971</v>
      </c>
      <c r="V1548" s="103">
        <f t="shared" si="726"/>
        <v>2625.2970873786408</v>
      </c>
      <c r="W1548" s="103">
        <f t="shared" si="727"/>
        <v>887.90476190476193</v>
      </c>
      <c r="X1548" s="103">
        <f t="shared" si="728"/>
        <v>3024.7993501218521</v>
      </c>
      <c r="Y1548" s="92">
        <f t="shared" si="729"/>
        <v>5575.3197674418607</v>
      </c>
      <c r="Z1548" s="102">
        <f>Coverages!$C$10*G1548</f>
        <v>303131250</v>
      </c>
      <c r="AA1548" s="103">
        <f>Coverages!$C$12*G1548</f>
        <v>40417500</v>
      </c>
      <c r="AB1548" s="103">
        <f>Coverages!$C$14*G1548</f>
        <v>202087500</v>
      </c>
      <c r="AC1548" s="103">
        <f>Coverages!$C$16*G1548</f>
        <v>4041750</v>
      </c>
      <c r="AD1548" s="92">
        <f>Coverages!$C$18*G1548</f>
        <v>4041750</v>
      </c>
      <c r="AE1548" s="106">
        <f t="shared" ref="AE1548:AE1611" si="747">K1548/$G1548</f>
        <v>0.21079977732417887</v>
      </c>
      <c r="AF1548" s="107">
        <f t="shared" si="730"/>
        <v>0.76452031916867691</v>
      </c>
      <c r="AG1548" s="107">
        <f t="shared" si="731"/>
        <v>0.77936537390981631</v>
      </c>
      <c r="AH1548" s="107">
        <f t="shared" si="732"/>
        <v>0.91371311931712751</v>
      </c>
      <c r="AI1548" s="108">
        <f t="shared" si="733"/>
        <v>0.12766747077379847</v>
      </c>
      <c r="AJ1548" s="106">
        <f t="shared" si="724"/>
        <v>0.23669147327112161</v>
      </c>
      <c r="AK1548" s="107">
        <f t="shared" ref="AK1548:AK1611" si="748">L1548/$G1548+2.33*(L1548*ABS(($G1548-L1548))/$G1548^3)^0.5</f>
        <v>0.79145445589194896</v>
      </c>
      <c r="AL1548" s="107">
        <f t="shared" ref="AL1548:AL1611" si="749">M1548/$G1548+2.33*(M1548*ABS(($G1548-M1548))/$G1548^3)^0.5</f>
        <v>0.80568860605274417</v>
      </c>
      <c r="AM1548" s="107">
        <f t="shared" ref="AM1548:AM1611" si="750">N1548/$G1548+2.33*(N1548*ABS(($G1548-N1548))/$G1548^3)^0.5</f>
        <v>0.93153728210304454</v>
      </c>
      <c r="AN1548" s="108">
        <f t="shared" ref="AN1548:AN1611" si="751">O1548/$G1548+2.33*(O1548*ABS(($G1548-O1548))/$G1548^3)^0.5</f>
        <v>0.1488517155551376</v>
      </c>
      <c r="AO1548" s="102">
        <f t="shared" ref="AO1548:AO1611" si="752">P1548/$G1548</f>
        <v>3147.2562627574689</v>
      </c>
      <c r="AP1548" s="103">
        <f t="shared" si="734"/>
        <v>2007.0929671553163</v>
      </c>
      <c r="AQ1548" s="103">
        <f t="shared" si="735"/>
        <v>692.00222675821112</v>
      </c>
      <c r="AR1548" s="103">
        <f t="shared" si="736"/>
        <v>2763.7988495082577</v>
      </c>
      <c r="AS1548" s="92">
        <f t="shared" si="737"/>
        <v>711.78697346446461</v>
      </c>
      <c r="AT1548" s="102">
        <f t="shared" ref="AT1548:AT1611" si="753">AO1548*($AJ$2171/$AE$2171)</f>
        <v>3157.2010872022643</v>
      </c>
      <c r="AU1548" s="103">
        <f t="shared" si="738"/>
        <v>2013.4350586586165</v>
      </c>
      <c r="AV1548" s="103">
        <f t="shared" si="739"/>
        <v>694.18884268204067</v>
      </c>
      <c r="AW1548" s="103">
        <f t="shared" si="740"/>
        <v>2772.5320100977947</v>
      </c>
      <c r="AX1548" s="92">
        <f t="shared" si="741"/>
        <v>714.03610601110836</v>
      </c>
    </row>
    <row r="1549" spans="1:50" x14ac:dyDescent="0.2">
      <c r="A1549" s="85" t="str">
        <f t="shared" si="742"/>
        <v>2013_1</v>
      </c>
      <c r="B1549" s="59">
        <v>2013</v>
      </c>
      <c r="C1549" s="59">
        <v>1</v>
      </c>
      <c r="D1549" s="83" t="str">
        <f t="shared" si="743"/>
        <v>SMH_Commercial</v>
      </c>
      <c r="E1549" s="70" t="s">
        <v>40</v>
      </c>
      <c r="F1549" s="71" t="s">
        <v>41</v>
      </c>
      <c r="G1549" s="88">
        <f t="shared" si="744"/>
        <v>586</v>
      </c>
      <c r="H1549" s="72">
        <v>2344</v>
      </c>
      <c r="I1549" s="88">
        <f t="shared" si="745"/>
        <v>240846000</v>
      </c>
      <c r="J1549" s="92">
        <f t="shared" si="746"/>
        <v>963384000</v>
      </c>
      <c r="K1549" s="67">
        <v>98</v>
      </c>
      <c r="L1549" s="68">
        <v>462</v>
      </c>
      <c r="M1549" s="68">
        <v>903</v>
      </c>
      <c r="N1549" s="68">
        <v>836</v>
      </c>
      <c r="O1549" s="69">
        <v>151</v>
      </c>
      <c r="P1549" s="67">
        <v>1200083</v>
      </c>
      <c r="Q1549" s="68">
        <v>1553898</v>
      </c>
      <c r="R1549" s="68">
        <v>575319</v>
      </c>
      <c r="S1549" s="68">
        <v>2905064</v>
      </c>
      <c r="T1549" s="69">
        <v>437467</v>
      </c>
      <c r="U1549" s="102">
        <f t="shared" si="725"/>
        <v>12245.744897959185</v>
      </c>
      <c r="V1549" s="103">
        <f t="shared" si="726"/>
        <v>3363.4155844155844</v>
      </c>
      <c r="W1549" s="103">
        <f t="shared" si="727"/>
        <v>637.11960132890363</v>
      </c>
      <c r="X1549" s="103">
        <f t="shared" si="728"/>
        <v>3474.9569377990429</v>
      </c>
      <c r="Y1549" s="92">
        <f t="shared" si="729"/>
        <v>2897.1324503311257</v>
      </c>
      <c r="Z1549" s="102">
        <f>Coverages!$C$10*G1549</f>
        <v>131850000</v>
      </c>
      <c r="AA1549" s="103">
        <f>Coverages!$C$12*G1549</f>
        <v>17580000</v>
      </c>
      <c r="AB1549" s="103">
        <f>Coverages!$C$14*G1549</f>
        <v>87900000</v>
      </c>
      <c r="AC1549" s="103">
        <f>Coverages!$C$16*G1549</f>
        <v>1758000</v>
      </c>
      <c r="AD1549" s="92">
        <f>Coverages!$C$18*G1549</f>
        <v>1758000</v>
      </c>
      <c r="AE1549" s="106">
        <f t="shared" si="747"/>
        <v>0.16723549488054607</v>
      </c>
      <c r="AF1549" s="107">
        <f t="shared" si="730"/>
        <v>0.78839590443686003</v>
      </c>
      <c r="AG1549" s="107">
        <f t="shared" si="731"/>
        <v>1.5409556313993173</v>
      </c>
      <c r="AH1549" s="107">
        <f t="shared" si="732"/>
        <v>1.4266211604095562</v>
      </c>
      <c r="AI1549" s="108">
        <f t="shared" si="733"/>
        <v>0.25767918088737202</v>
      </c>
      <c r="AJ1549" s="106">
        <f t="shared" ref="AJ1549:AJ1612" si="754">K1549/$G1549+2.33*(K1549*ABS(($G1549-K1549))/$G1549^3)^0.5</f>
        <v>0.20315517379389456</v>
      </c>
      <c r="AK1549" s="107">
        <f t="shared" si="748"/>
        <v>0.82770936980948817</v>
      </c>
      <c r="AL1549" s="107">
        <f t="shared" si="749"/>
        <v>1.6288342058500764</v>
      </c>
      <c r="AM1549" s="107">
        <f t="shared" si="750"/>
        <v>1.5017112530373264</v>
      </c>
      <c r="AN1549" s="108">
        <f t="shared" si="751"/>
        <v>0.29977535229623836</v>
      </c>
      <c r="AO1549" s="102">
        <f t="shared" si="752"/>
        <v>2047.9232081911264</v>
      </c>
      <c r="AP1549" s="103">
        <f t="shared" si="734"/>
        <v>2651.7030716723548</v>
      </c>
      <c r="AQ1549" s="103">
        <f t="shared" si="735"/>
        <v>981.77303754266211</v>
      </c>
      <c r="AR1549" s="103">
        <f t="shared" si="736"/>
        <v>4957.4470989761094</v>
      </c>
      <c r="AS1549" s="92">
        <f t="shared" si="737"/>
        <v>746.53071672354952</v>
      </c>
      <c r="AT1549" s="102">
        <f t="shared" si="753"/>
        <v>2054.3943167001103</v>
      </c>
      <c r="AU1549" s="103">
        <f t="shared" si="738"/>
        <v>2660.0820276028139</v>
      </c>
      <c r="AV1549" s="103">
        <f t="shared" si="739"/>
        <v>984.87528270093878</v>
      </c>
      <c r="AW1549" s="103">
        <f t="shared" si="740"/>
        <v>4973.1118358064314</v>
      </c>
      <c r="AX1549" s="92">
        <f t="shared" si="741"/>
        <v>748.88963392019309</v>
      </c>
    </row>
    <row r="1550" spans="1:50" x14ac:dyDescent="0.2">
      <c r="A1550" s="85" t="str">
        <f t="shared" si="742"/>
        <v>2013_2</v>
      </c>
      <c r="B1550" s="59">
        <v>2013</v>
      </c>
      <c r="C1550" s="59">
        <v>2</v>
      </c>
      <c r="D1550" s="83" t="str">
        <f t="shared" si="743"/>
        <v>SML_Commercial</v>
      </c>
      <c r="E1550" s="70" t="s">
        <v>13</v>
      </c>
      <c r="F1550" s="71" t="s">
        <v>41</v>
      </c>
      <c r="G1550" s="88">
        <f t="shared" si="744"/>
        <v>1446.5</v>
      </c>
      <c r="H1550" s="72">
        <v>5786</v>
      </c>
      <c r="I1550" s="88">
        <f t="shared" si="745"/>
        <v>594511500</v>
      </c>
      <c r="J1550" s="92">
        <f t="shared" si="746"/>
        <v>2378046000</v>
      </c>
      <c r="K1550" s="67">
        <v>39</v>
      </c>
      <c r="L1550" s="68">
        <v>746</v>
      </c>
      <c r="M1550" s="68">
        <v>396</v>
      </c>
      <c r="N1550" s="68">
        <v>1094</v>
      </c>
      <c r="O1550" s="69">
        <v>158</v>
      </c>
      <c r="P1550" s="67">
        <v>468419</v>
      </c>
      <c r="Q1550" s="68">
        <v>1209002</v>
      </c>
      <c r="R1550" s="68">
        <v>514770</v>
      </c>
      <c r="S1550" s="68">
        <v>1908951</v>
      </c>
      <c r="T1550" s="69">
        <v>613793</v>
      </c>
      <c r="U1550" s="102">
        <f t="shared" si="725"/>
        <v>12010.74358974359</v>
      </c>
      <c r="V1550" s="103">
        <f t="shared" si="726"/>
        <v>1620.6461126005363</v>
      </c>
      <c r="W1550" s="103">
        <f t="shared" si="727"/>
        <v>1299.9242424242425</v>
      </c>
      <c r="X1550" s="103">
        <f t="shared" si="728"/>
        <v>1744.9277879341864</v>
      </c>
      <c r="Y1550" s="92">
        <f t="shared" si="729"/>
        <v>3884.7658227848101</v>
      </c>
      <c r="Z1550" s="102">
        <f>Coverages!$C$10*G1550</f>
        <v>325462500</v>
      </c>
      <c r="AA1550" s="103">
        <f>Coverages!$C$12*G1550</f>
        <v>43395000</v>
      </c>
      <c r="AB1550" s="103">
        <f>Coverages!$C$14*G1550</f>
        <v>216975000</v>
      </c>
      <c r="AC1550" s="103">
        <f>Coverages!$C$16*G1550</f>
        <v>4339500</v>
      </c>
      <c r="AD1550" s="92">
        <f>Coverages!$C$18*G1550</f>
        <v>4339500</v>
      </c>
      <c r="AE1550" s="106">
        <f t="shared" si="747"/>
        <v>2.6961631524369166E-2</v>
      </c>
      <c r="AF1550" s="107">
        <f t="shared" si="730"/>
        <v>0.51572761838921533</v>
      </c>
      <c r="AG1550" s="107">
        <f t="shared" si="731"/>
        <v>0.27376425855513309</v>
      </c>
      <c r="AH1550" s="107">
        <f t="shared" si="732"/>
        <v>0.75630833045281709</v>
      </c>
      <c r="AI1550" s="108">
        <f t="shared" si="733"/>
        <v>0.10922917386795714</v>
      </c>
      <c r="AJ1550" s="106">
        <f t="shared" si="754"/>
        <v>3.6884443664656694E-2</v>
      </c>
      <c r="AK1550" s="107">
        <f t="shared" si="748"/>
        <v>0.54634385091257076</v>
      </c>
      <c r="AL1550" s="107">
        <f t="shared" si="749"/>
        <v>0.30108068508705121</v>
      </c>
      <c r="AM1550" s="107">
        <f t="shared" si="750"/>
        <v>0.78260898068545626</v>
      </c>
      <c r="AN1550" s="108">
        <f t="shared" si="751"/>
        <v>0.1283386604511273</v>
      </c>
      <c r="AO1550" s="102">
        <f t="shared" si="752"/>
        <v>323.82924300034568</v>
      </c>
      <c r="AP1550" s="103">
        <f t="shared" si="734"/>
        <v>835.81195990321464</v>
      </c>
      <c r="AQ1550" s="103">
        <f t="shared" si="735"/>
        <v>355.87279640511582</v>
      </c>
      <c r="AR1550" s="103">
        <f t="shared" si="736"/>
        <v>1319.7034220532319</v>
      </c>
      <c r="AS1550" s="92">
        <f t="shared" si="737"/>
        <v>424.32976149325958</v>
      </c>
      <c r="AT1550" s="102">
        <f t="shared" si="753"/>
        <v>324.85249141193447</v>
      </c>
      <c r="AU1550" s="103">
        <f t="shared" si="738"/>
        <v>838.45299149268396</v>
      </c>
      <c r="AV1550" s="103">
        <f t="shared" si="739"/>
        <v>356.99729730032618</v>
      </c>
      <c r="AW1550" s="103">
        <f t="shared" si="740"/>
        <v>1323.8734729660914</v>
      </c>
      <c r="AX1550" s="92">
        <f t="shared" si="741"/>
        <v>425.67057540621852</v>
      </c>
    </row>
    <row r="1551" spans="1:50" x14ac:dyDescent="0.2">
      <c r="A1551" s="85" t="str">
        <f t="shared" si="742"/>
        <v>2013_2</v>
      </c>
      <c r="B1551" s="59">
        <v>2013</v>
      </c>
      <c r="C1551" s="59">
        <v>2</v>
      </c>
      <c r="D1551" s="83" t="str">
        <f t="shared" si="743"/>
        <v>LSL_Commercial</v>
      </c>
      <c r="E1551" s="70" t="s">
        <v>15</v>
      </c>
      <c r="F1551" s="71" t="s">
        <v>41</v>
      </c>
      <c r="G1551" s="88">
        <f t="shared" si="744"/>
        <v>189.75</v>
      </c>
      <c r="H1551" s="72">
        <v>759</v>
      </c>
      <c r="I1551" s="88">
        <f t="shared" si="745"/>
        <v>77987250</v>
      </c>
      <c r="J1551" s="92">
        <f t="shared" si="746"/>
        <v>311949000</v>
      </c>
      <c r="K1551" s="67">
        <v>4</v>
      </c>
      <c r="L1551" s="68">
        <v>78</v>
      </c>
      <c r="M1551" s="68">
        <v>146</v>
      </c>
      <c r="N1551" s="68">
        <v>121</v>
      </c>
      <c r="O1551" s="69">
        <v>18</v>
      </c>
      <c r="P1551" s="67">
        <v>87485</v>
      </c>
      <c r="Q1551" s="68">
        <v>216124</v>
      </c>
      <c r="R1551" s="68">
        <v>189517</v>
      </c>
      <c r="S1551" s="68">
        <v>341506</v>
      </c>
      <c r="T1551" s="69">
        <v>121787</v>
      </c>
      <c r="U1551" s="102">
        <f t="shared" si="725"/>
        <v>21871.25</v>
      </c>
      <c r="V1551" s="103">
        <f t="shared" si="726"/>
        <v>2770.8205128205127</v>
      </c>
      <c r="W1551" s="103">
        <f t="shared" si="727"/>
        <v>1298.0616438356165</v>
      </c>
      <c r="X1551" s="103">
        <f t="shared" si="728"/>
        <v>2822.3636363636365</v>
      </c>
      <c r="Y1551" s="92">
        <f t="shared" si="729"/>
        <v>6765.9444444444443</v>
      </c>
      <c r="Z1551" s="102">
        <f>Coverages!$C$10*G1551</f>
        <v>42693750</v>
      </c>
      <c r="AA1551" s="103">
        <f>Coverages!$C$12*G1551</f>
        <v>5692500</v>
      </c>
      <c r="AB1551" s="103">
        <f>Coverages!$C$14*G1551</f>
        <v>28462500</v>
      </c>
      <c r="AC1551" s="103">
        <f>Coverages!$C$16*G1551</f>
        <v>569250</v>
      </c>
      <c r="AD1551" s="92">
        <f>Coverages!$C$18*G1551</f>
        <v>569250</v>
      </c>
      <c r="AE1551" s="106">
        <f t="shared" si="747"/>
        <v>2.1080368906455864E-2</v>
      </c>
      <c r="AF1551" s="107">
        <f t="shared" si="730"/>
        <v>0.41106719367588934</v>
      </c>
      <c r="AG1551" s="107">
        <f t="shared" si="731"/>
        <v>0.76943346508563903</v>
      </c>
      <c r="AH1551" s="107">
        <f t="shared" si="732"/>
        <v>0.6376811594202898</v>
      </c>
      <c r="AI1551" s="108">
        <f t="shared" si="733"/>
        <v>9.4861660079051377E-2</v>
      </c>
      <c r="AJ1551" s="106">
        <f t="shared" si="754"/>
        <v>4.5378767447281095E-2</v>
      </c>
      <c r="AK1551" s="107">
        <f t="shared" si="748"/>
        <v>0.49429229094738569</v>
      </c>
      <c r="AL1551" s="107">
        <f t="shared" si="749"/>
        <v>0.84067753165076164</v>
      </c>
      <c r="AM1551" s="107">
        <f t="shared" si="750"/>
        <v>0.71898522831589629</v>
      </c>
      <c r="AN1551" s="108">
        <f t="shared" si="751"/>
        <v>0.14442583369665501</v>
      </c>
      <c r="AO1551" s="102">
        <f t="shared" si="752"/>
        <v>461.05401844532281</v>
      </c>
      <c r="AP1551" s="103">
        <f t="shared" si="734"/>
        <v>1138.9934123847167</v>
      </c>
      <c r="AQ1551" s="103">
        <f t="shared" si="735"/>
        <v>998.772068511199</v>
      </c>
      <c r="AR1551" s="103">
        <f t="shared" si="736"/>
        <v>1799.768115942029</v>
      </c>
      <c r="AS1551" s="92">
        <f t="shared" si="737"/>
        <v>641.828722002635</v>
      </c>
      <c r="AT1551" s="102">
        <f t="shared" si="753"/>
        <v>462.51087511354626</v>
      </c>
      <c r="AU1551" s="103">
        <f t="shared" si="738"/>
        <v>1142.5924486830893</v>
      </c>
      <c r="AV1551" s="103">
        <f t="shared" si="739"/>
        <v>1001.9280278778527</v>
      </c>
      <c r="AW1551" s="103">
        <f t="shared" si="740"/>
        <v>1805.4550942050262</v>
      </c>
      <c r="AX1551" s="92">
        <f t="shared" si="741"/>
        <v>643.85679770764648</v>
      </c>
    </row>
    <row r="1552" spans="1:50" x14ac:dyDescent="0.2">
      <c r="A1552" s="85" t="str">
        <f t="shared" si="742"/>
        <v>2013_2</v>
      </c>
      <c r="B1552" s="59">
        <v>2013</v>
      </c>
      <c r="C1552" s="59">
        <v>2</v>
      </c>
      <c r="D1552" s="83" t="str">
        <f t="shared" si="743"/>
        <v>MYA_Commercial</v>
      </c>
      <c r="E1552" s="70" t="s">
        <v>16</v>
      </c>
      <c r="F1552" s="71" t="s">
        <v>41</v>
      </c>
      <c r="G1552" s="88">
        <f t="shared" si="744"/>
        <v>210.5</v>
      </c>
      <c r="H1552" s="72">
        <v>842</v>
      </c>
      <c r="I1552" s="88">
        <f t="shared" si="745"/>
        <v>86515500</v>
      </c>
      <c r="J1552" s="92">
        <f t="shared" si="746"/>
        <v>346062000</v>
      </c>
      <c r="K1552" s="67">
        <v>17</v>
      </c>
      <c r="L1552" s="68">
        <v>125</v>
      </c>
      <c r="M1552" s="68">
        <v>279</v>
      </c>
      <c r="N1552" s="68">
        <v>307</v>
      </c>
      <c r="O1552" s="69">
        <v>22</v>
      </c>
      <c r="P1552" s="67">
        <v>173989</v>
      </c>
      <c r="Q1552" s="68">
        <v>432309</v>
      </c>
      <c r="R1552" s="68">
        <v>277579</v>
      </c>
      <c r="S1552" s="68">
        <v>991855</v>
      </c>
      <c r="T1552" s="69">
        <v>127695</v>
      </c>
      <c r="U1552" s="102">
        <f t="shared" si="725"/>
        <v>10234.64705882353</v>
      </c>
      <c r="V1552" s="103">
        <f t="shared" si="726"/>
        <v>3458.4720000000002</v>
      </c>
      <c r="W1552" s="103">
        <f t="shared" si="727"/>
        <v>994.90681003584234</v>
      </c>
      <c r="X1552" s="103">
        <f t="shared" si="728"/>
        <v>3230.7980456026057</v>
      </c>
      <c r="Y1552" s="92">
        <f t="shared" si="729"/>
        <v>5804.318181818182</v>
      </c>
      <c r="Z1552" s="102">
        <f>Coverages!$C$10*G1552</f>
        <v>47362500</v>
      </c>
      <c r="AA1552" s="103">
        <f>Coverages!$C$12*G1552</f>
        <v>6315000</v>
      </c>
      <c r="AB1552" s="103">
        <f>Coverages!$C$14*G1552</f>
        <v>31575000</v>
      </c>
      <c r="AC1552" s="103">
        <f>Coverages!$C$16*G1552</f>
        <v>631500</v>
      </c>
      <c r="AD1552" s="92">
        <f>Coverages!$C$18*G1552</f>
        <v>631500</v>
      </c>
      <c r="AE1552" s="106">
        <f t="shared" si="747"/>
        <v>8.076009501187649E-2</v>
      </c>
      <c r="AF1552" s="107">
        <f t="shared" si="730"/>
        <v>0.59382422802850354</v>
      </c>
      <c r="AG1552" s="107">
        <f t="shared" si="731"/>
        <v>1.3254156769596199</v>
      </c>
      <c r="AH1552" s="107">
        <f t="shared" si="732"/>
        <v>1.4584323040380047</v>
      </c>
      <c r="AI1552" s="108">
        <f t="shared" si="733"/>
        <v>0.10451306413301663</v>
      </c>
      <c r="AJ1552" s="106">
        <f t="shared" si="754"/>
        <v>0.12451660909895862</v>
      </c>
      <c r="AK1552" s="107">
        <f t="shared" si="748"/>
        <v>0.67269495332735429</v>
      </c>
      <c r="AL1552" s="107">
        <f t="shared" si="749"/>
        <v>1.4308847570682497</v>
      </c>
      <c r="AM1552" s="107">
        <f t="shared" si="750"/>
        <v>1.5897461783929352</v>
      </c>
      <c r="AN1552" s="108">
        <f t="shared" si="751"/>
        <v>0.15364284063224901</v>
      </c>
      <c r="AO1552" s="102">
        <f t="shared" si="752"/>
        <v>826.55106888361047</v>
      </c>
      <c r="AP1552" s="103">
        <f t="shared" si="734"/>
        <v>2053.7244655581949</v>
      </c>
      <c r="AQ1552" s="103">
        <f t="shared" si="735"/>
        <v>1318.665083135392</v>
      </c>
      <c r="AR1552" s="103">
        <f t="shared" si="736"/>
        <v>4711.9002375296914</v>
      </c>
      <c r="AS1552" s="92">
        <f t="shared" si="737"/>
        <v>606.6270783847981</v>
      </c>
      <c r="AT1552" s="102">
        <f t="shared" si="753"/>
        <v>829.16283754445146</v>
      </c>
      <c r="AU1552" s="103">
        <f t="shared" si="738"/>
        <v>2060.213905108968</v>
      </c>
      <c r="AV1552" s="103">
        <f t="shared" si="739"/>
        <v>1322.8318530639942</v>
      </c>
      <c r="AW1552" s="103">
        <f t="shared" si="740"/>
        <v>4726.7890857045668</v>
      </c>
      <c r="AX1552" s="92">
        <f t="shared" si="741"/>
        <v>608.5439225481997</v>
      </c>
    </row>
    <row r="1553" spans="1:50" x14ac:dyDescent="0.2">
      <c r="A1553" s="85" t="str">
        <f t="shared" si="742"/>
        <v>2013_2</v>
      </c>
      <c r="B1553" s="59">
        <v>2013</v>
      </c>
      <c r="C1553" s="59">
        <v>2</v>
      </c>
      <c r="D1553" s="83" t="str">
        <f t="shared" si="743"/>
        <v>SMA_Commercial</v>
      </c>
      <c r="E1553" s="70" t="s">
        <v>17</v>
      </c>
      <c r="F1553" s="71" t="s">
        <v>41</v>
      </c>
      <c r="G1553" s="88">
        <f t="shared" si="744"/>
        <v>1475.5</v>
      </c>
      <c r="H1553" s="72">
        <v>5902</v>
      </c>
      <c r="I1553" s="88">
        <f t="shared" si="745"/>
        <v>606430500</v>
      </c>
      <c r="J1553" s="92">
        <f t="shared" si="746"/>
        <v>2425722000</v>
      </c>
      <c r="K1553" s="67">
        <v>33</v>
      </c>
      <c r="L1553" s="68">
        <v>644</v>
      </c>
      <c r="M1553" s="68">
        <v>1941</v>
      </c>
      <c r="N1553" s="68">
        <v>971</v>
      </c>
      <c r="O1553" s="69">
        <v>174</v>
      </c>
      <c r="P1553" s="67">
        <v>553493</v>
      </c>
      <c r="Q1553" s="68">
        <v>2495561</v>
      </c>
      <c r="R1553" s="68">
        <v>1639047</v>
      </c>
      <c r="S1553" s="68">
        <v>3315482</v>
      </c>
      <c r="T1553" s="69">
        <v>1096449</v>
      </c>
      <c r="U1553" s="102">
        <f t="shared" si="725"/>
        <v>16772.515151515152</v>
      </c>
      <c r="V1553" s="103">
        <f t="shared" si="726"/>
        <v>3875.0947204968943</v>
      </c>
      <c r="W1553" s="103">
        <f t="shared" si="727"/>
        <v>844.43431221020091</v>
      </c>
      <c r="X1553" s="103">
        <f t="shared" si="728"/>
        <v>3414.5025746652937</v>
      </c>
      <c r="Y1553" s="92">
        <f t="shared" si="729"/>
        <v>6301.4310344827591</v>
      </c>
      <c r="Z1553" s="102">
        <f>Coverages!$C$10*G1553</f>
        <v>331987500</v>
      </c>
      <c r="AA1553" s="103">
        <f>Coverages!$C$12*G1553</f>
        <v>44265000</v>
      </c>
      <c r="AB1553" s="103">
        <f>Coverages!$C$14*G1553</f>
        <v>221325000</v>
      </c>
      <c r="AC1553" s="103">
        <f>Coverages!$C$16*G1553</f>
        <v>4426500</v>
      </c>
      <c r="AD1553" s="92">
        <f>Coverages!$C$18*G1553</f>
        <v>4426500</v>
      </c>
      <c r="AE1553" s="106">
        <f t="shared" si="747"/>
        <v>2.2365299898339547E-2</v>
      </c>
      <c r="AF1553" s="107">
        <f t="shared" si="730"/>
        <v>0.43646221619789904</v>
      </c>
      <c r="AG1553" s="107">
        <f t="shared" si="731"/>
        <v>1.3154862758386987</v>
      </c>
      <c r="AH1553" s="107">
        <f t="shared" si="732"/>
        <v>0.65808200609962719</v>
      </c>
      <c r="AI1553" s="108">
        <f t="shared" si="733"/>
        <v>0.11792612673669943</v>
      </c>
      <c r="AJ1553" s="106">
        <f t="shared" si="754"/>
        <v>3.1334670754189345E-2</v>
      </c>
      <c r="AK1553" s="107">
        <f t="shared" si="748"/>
        <v>0.46654521737723809</v>
      </c>
      <c r="AL1553" s="107">
        <f t="shared" si="749"/>
        <v>1.3545631404882945</v>
      </c>
      <c r="AM1553" s="107">
        <f t="shared" si="750"/>
        <v>0.68685514886049592</v>
      </c>
      <c r="AN1553" s="108">
        <f t="shared" si="751"/>
        <v>0.13748950312717104</v>
      </c>
      <c r="AO1553" s="102">
        <f t="shared" si="752"/>
        <v>375.1223314130803</v>
      </c>
      <c r="AP1553" s="103">
        <f t="shared" si="734"/>
        <v>1691.3324296848525</v>
      </c>
      <c r="AQ1553" s="103">
        <f t="shared" si="735"/>
        <v>1110.8417485598102</v>
      </c>
      <c r="AR1553" s="103">
        <f t="shared" si="736"/>
        <v>2247.0227041680787</v>
      </c>
      <c r="AS1553" s="92">
        <f t="shared" si="737"/>
        <v>743.10335479498474</v>
      </c>
      <c r="AT1553" s="102">
        <f t="shared" si="753"/>
        <v>376.30765774807566</v>
      </c>
      <c r="AU1553" s="103">
        <f t="shared" si="738"/>
        <v>1696.6767685904706</v>
      </c>
      <c r="AV1553" s="103">
        <f t="shared" si="739"/>
        <v>1114.3518301207243</v>
      </c>
      <c r="AW1553" s="103">
        <f t="shared" si="740"/>
        <v>2254.1229351155398</v>
      </c>
      <c r="AX1553" s="92">
        <f t="shared" si="741"/>
        <v>745.45144207825535</v>
      </c>
    </row>
    <row r="1554" spans="1:50" x14ac:dyDescent="0.2">
      <c r="A1554" s="85" t="str">
        <f t="shared" si="742"/>
        <v>2013_2</v>
      </c>
      <c r="B1554" s="59">
        <v>2013</v>
      </c>
      <c r="C1554" s="59">
        <v>2</v>
      </c>
      <c r="D1554" s="83" t="str">
        <f t="shared" si="743"/>
        <v>MSL_Commercial</v>
      </c>
      <c r="E1554" s="70" t="s">
        <v>18</v>
      </c>
      <c r="F1554" s="71" t="s">
        <v>41</v>
      </c>
      <c r="G1554" s="88">
        <f t="shared" si="744"/>
        <v>642.75</v>
      </c>
      <c r="H1554" s="72">
        <v>2571</v>
      </c>
      <c r="I1554" s="88">
        <f t="shared" si="745"/>
        <v>264170250</v>
      </c>
      <c r="J1554" s="92">
        <f t="shared" si="746"/>
        <v>1056681000</v>
      </c>
      <c r="K1554" s="67">
        <v>27</v>
      </c>
      <c r="L1554" s="68">
        <v>237</v>
      </c>
      <c r="M1554" s="68">
        <v>848</v>
      </c>
      <c r="N1554" s="68">
        <v>323</v>
      </c>
      <c r="O1554" s="69">
        <v>67</v>
      </c>
      <c r="P1554" s="67">
        <v>523191</v>
      </c>
      <c r="Q1554" s="68">
        <v>705807</v>
      </c>
      <c r="R1554" s="68">
        <v>1196955</v>
      </c>
      <c r="S1554" s="68">
        <v>1115128</v>
      </c>
      <c r="T1554" s="69">
        <v>228824</v>
      </c>
      <c r="U1554" s="102">
        <f t="shared" si="725"/>
        <v>19377.444444444445</v>
      </c>
      <c r="V1554" s="103">
        <f t="shared" si="726"/>
        <v>2978.0886075949365</v>
      </c>
      <c r="W1554" s="103">
        <f t="shared" si="727"/>
        <v>1411.503537735849</v>
      </c>
      <c r="X1554" s="103">
        <f t="shared" si="728"/>
        <v>3452.4086687306503</v>
      </c>
      <c r="Y1554" s="92">
        <f t="shared" si="729"/>
        <v>3415.2835820895521</v>
      </c>
      <c r="Z1554" s="102">
        <f>Coverages!$C$10*G1554</f>
        <v>144618750</v>
      </c>
      <c r="AA1554" s="103">
        <f>Coverages!$C$12*G1554</f>
        <v>19282500</v>
      </c>
      <c r="AB1554" s="103">
        <f>Coverages!$C$14*G1554</f>
        <v>96412500</v>
      </c>
      <c r="AC1554" s="103">
        <f>Coverages!$C$16*G1554</f>
        <v>1928250</v>
      </c>
      <c r="AD1554" s="92">
        <f>Coverages!$C$18*G1554</f>
        <v>1928250</v>
      </c>
      <c r="AE1554" s="106">
        <f t="shared" si="747"/>
        <v>4.2007001166861145E-2</v>
      </c>
      <c r="AF1554" s="107">
        <f t="shared" si="730"/>
        <v>0.36872812135355892</v>
      </c>
      <c r="AG1554" s="107">
        <f t="shared" si="731"/>
        <v>1.3193309996110463</v>
      </c>
      <c r="AH1554" s="107">
        <f t="shared" si="732"/>
        <v>0.5025281991443018</v>
      </c>
      <c r="AI1554" s="108">
        <f t="shared" si="733"/>
        <v>0.10423959548813691</v>
      </c>
      <c r="AJ1554" s="106">
        <f t="shared" si="754"/>
        <v>6.0443433569598901E-2</v>
      </c>
      <c r="AK1554" s="107">
        <f t="shared" si="748"/>
        <v>0.41306817664191531</v>
      </c>
      <c r="AL1554" s="107">
        <f t="shared" si="749"/>
        <v>1.3789840013258119</v>
      </c>
      <c r="AM1554" s="107">
        <f t="shared" si="750"/>
        <v>0.54847966085450484</v>
      </c>
      <c r="AN1554" s="108">
        <f t="shared" si="751"/>
        <v>0.13232283265931022</v>
      </c>
      <c r="AO1554" s="102">
        <f t="shared" si="752"/>
        <v>813.9883313885648</v>
      </c>
      <c r="AP1554" s="103">
        <f t="shared" si="734"/>
        <v>1098.1050175029172</v>
      </c>
      <c r="AQ1554" s="103">
        <f t="shared" si="735"/>
        <v>1862.2403733955659</v>
      </c>
      <c r="AR1554" s="103">
        <f t="shared" si="736"/>
        <v>1734.93271100739</v>
      </c>
      <c r="AS1554" s="92">
        <f t="shared" si="737"/>
        <v>356.00777907429017</v>
      </c>
      <c r="AT1554" s="102">
        <f t="shared" si="753"/>
        <v>816.56040381608261</v>
      </c>
      <c r="AU1554" s="103">
        <f t="shared" si="738"/>
        <v>1101.5748530387905</v>
      </c>
      <c r="AV1554" s="103">
        <f t="shared" si="739"/>
        <v>1868.1247539611329</v>
      </c>
      <c r="AW1554" s="103">
        <f t="shared" si="740"/>
        <v>1740.4148198012206</v>
      </c>
      <c r="AX1554" s="92">
        <f t="shared" si="741"/>
        <v>357.13270649306139</v>
      </c>
    </row>
    <row r="1555" spans="1:50" x14ac:dyDescent="0.2">
      <c r="A1555" s="85" t="str">
        <f t="shared" si="742"/>
        <v>2013_2</v>
      </c>
      <c r="B1555" s="59">
        <v>2013</v>
      </c>
      <c r="C1555" s="59">
        <v>2</v>
      </c>
      <c r="D1555" s="83" t="str">
        <f t="shared" si="743"/>
        <v>LYL_Commercial</v>
      </c>
      <c r="E1555" s="70" t="s">
        <v>19</v>
      </c>
      <c r="F1555" s="71" t="s">
        <v>41</v>
      </c>
      <c r="G1555" s="88">
        <f t="shared" si="744"/>
        <v>251</v>
      </c>
      <c r="H1555" s="72">
        <v>1004</v>
      </c>
      <c r="I1555" s="88">
        <f t="shared" si="745"/>
        <v>103161000</v>
      </c>
      <c r="J1555" s="92">
        <f t="shared" si="746"/>
        <v>412644000</v>
      </c>
      <c r="K1555" s="67">
        <v>21</v>
      </c>
      <c r="L1555" s="68">
        <v>110</v>
      </c>
      <c r="M1555" s="68">
        <v>181</v>
      </c>
      <c r="N1555" s="68">
        <v>145</v>
      </c>
      <c r="O1555" s="69">
        <v>43</v>
      </c>
      <c r="P1555" s="67">
        <v>419128</v>
      </c>
      <c r="Q1555" s="68">
        <v>336051</v>
      </c>
      <c r="R1555" s="68">
        <v>225480</v>
      </c>
      <c r="S1555" s="68">
        <v>495506</v>
      </c>
      <c r="T1555" s="69">
        <v>253253</v>
      </c>
      <c r="U1555" s="102">
        <f t="shared" si="725"/>
        <v>19958.476190476191</v>
      </c>
      <c r="V1555" s="103">
        <f t="shared" si="726"/>
        <v>3055.0090909090909</v>
      </c>
      <c r="W1555" s="103">
        <f t="shared" si="727"/>
        <v>1245.7458563535911</v>
      </c>
      <c r="X1555" s="103">
        <f t="shared" si="728"/>
        <v>3417.2827586206895</v>
      </c>
      <c r="Y1555" s="92">
        <f t="shared" si="729"/>
        <v>5889.604651162791</v>
      </c>
      <c r="Z1555" s="102">
        <f>Coverages!$C$10*G1555</f>
        <v>56475000</v>
      </c>
      <c r="AA1555" s="103">
        <f>Coverages!$C$12*G1555</f>
        <v>7530000</v>
      </c>
      <c r="AB1555" s="103">
        <f>Coverages!$C$14*G1555</f>
        <v>37650000</v>
      </c>
      <c r="AC1555" s="103">
        <f>Coverages!$C$16*G1555</f>
        <v>753000</v>
      </c>
      <c r="AD1555" s="92">
        <f>Coverages!$C$18*G1555</f>
        <v>753000</v>
      </c>
      <c r="AE1555" s="106">
        <f t="shared" si="747"/>
        <v>8.3665338645418322E-2</v>
      </c>
      <c r="AF1555" s="107">
        <f t="shared" si="730"/>
        <v>0.43824701195219123</v>
      </c>
      <c r="AG1555" s="107">
        <f t="shared" si="731"/>
        <v>0.7211155378486056</v>
      </c>
      <c r="AH1555" s="107">
        <f t="shared" si="732"/>
        <v>0.57768924302788849</v>
      </c>
      <c r="AI1555" s="108">
        <f t="shared" si="733"/>
        <v>0.17131474103585656</v>
      </c>
      <c r="AJ1555" s="106">
        <f t="shared" si="754"/>
        <v>0.12438638267656574</v>
      </c>
      <c r="AK1555" s="107">
        <f t="shared" si="748"/>
        <v>0.51121816986173096</v>
      </c>
      <c r="AL1555" s="107">
        <f t="shared" si="749"/>
        <v>0.7870683998344542</v>
      </c>
      <c r="AM1555" s="107">
        <f t="shared" si="750"/>
        <v>0.65033031969398758</v>
      </c>
      <c r="AN1555" s="108">
        <f t="shared" si="751"/>
        <v>0.22672768630414311</v>
      </c>
      <c r="AO1555" s="102">
        <f t="shared" si="752"/>
        <v>1669.8326693227091</v>
      </c>
      <c r="AP1555" s="103">
        <f t="shared" si="734"/>
        <v>1338.8486055776893</v>
      </c>
      <c r="AQ1555" s="103">
        <f t="shared" si="735"/>
        <v>898.3266932270916</v>
      </c>
      <c r="AR1555" s="103">
        <f t="shared" si="736"/>
        <v>1974.1274900398407</v>
      </c>
      <c r="AS1555" s="92">
        <f t="shared" si="737"/>
        <v>1008.9760956175298</v>
      </c>
      <c r="AT1555" s="102">
        <f t="shared" si="753"/>
        <v>1675.109072437735</v>
      </c>
      <c r="AU1555" s="103">
        <f t="shared" si="738"/>
        <v>1343.0791521964015</v>
      </c>
      <c r="AV1555" s="103">
        <f t="shared" si="739"/>
        <v>901.16526133606078</v>
      </c>
      <c r="AW1555" s="103">
        <f t="shared" si="740"/>
        <v>1980.3654159286241</v>
      </c>
      <c r="AX1555" s="92">
        <f t="shared" si="741"/>
        <v>1012.1642980714095</v>
      </c>
    </row>
    <row r="1556" spans="1:50" x14ac:dyDescent="0.2">
      <c r="A1556" s="85" t="str">
        <f t="shared" si="742"/>
        <v>2013_2</v>
      </c>
      <c r="B1556" s="59">
        <v>2013</v>
      </c>
      <c r="C1556" s="59">
        <v>2</v>
      </c>
      <c r="D1556" s="83" t="str">
        <f t="shared" si="743"/>
        <v>LSA_Commercial</v>
      </c>
      <c r="E1556" s="70" t="s">
        <v>20</v>
      </c>
      <c r="F1556" s="71" t="s">
        <v>41</v>
      </c>
      <c r="G1556" s="88">
        <f t="shared" si="744"/>
        <v>1695.5</v>
      </c>
      <c r="H1556" s="72">
        <v>6782</v>
      </c>
      <c r="I1556" s="88">
        <f t="shared" si="745"/>
        <v>696850500</v>
      </c>
      <c r="J1556" s="92">
        <f t="shared" si="746"/>
        <v>2787402000</v>
      </c>
      <c r="K1556" s="67">
        <v>103</v>
      </c>
      <c r="L1556" s="68">
        <v>882</v>
      </c>
      <c r="M1556" s="68">
        <v>586</v>
      </c>
      <c r="N1556" s="68">
        <v>1240</v>
      </c>
      <c r="O1556" s="69">
        <v>250</v>
      </c>
      <c r="P1556" s="67">
        <v>2637521</v>
      </c>
      <c r="Q1556" s="68">
        <v>2312067</v>
      </c>
      <c r="R1556" s="68">
        <v>491803</v>
      </c>
      <c r="S1556" s="68">
        <v>3278434</v>
      </c>
      <c r="T1556" s="69">
        <v>2049526</v>
      </c>
      <c r="U1556" s="102">
        <f t="shared" si="725"/>
        <v>25607</v>
      </c>
      <c r="V1556" s="103">
        <f t="shared" si="726"/>
        <v>2621.3911564625851</v>
      </c>
      <c r="W1556" s="103">
        <f t="shared" si="727"/>
        <v>839.25426621160409</v>
      </c>
      <c r="X1556" s="103">
        <f t="shared" si="728"/>
        <v>2643.8983870967741</v>
      </c>
      <c r="Y1556" s="92">
        <f t="shared" si="729"/>
        <v>8198.1039999999994</v>
      </c>
      <c r="Z1556" s="102">
        <f>Coverages!$C$10*G1556</f>
        <v>381487500</v>
      </c>
      <c r="AA1556" s="103">
        <f>Coverages!$C$12*G1556</f>
        <v>50865000</v>
      </c>
      <c r="AB1556" s="103">
        <f>Coverages!$C$14*G1556</f>
        <v>254325000</v>
      </c>
      <c r="AC1556" s="103">
        <f>Coverages!$C$16*G1556</f>
        <v>5086500</v>
      </c>
      <c r="AD1556" s="92">
        <f>Coverages!$C$18*G1556</f>
        <v>5086500</v>
      </c>
      <c r="AE1556" s="106">
        <f t="shared" si="747"/>
        <v>6.0749041580654674E-2</v>
      </c>
      <c r="AF1556" s="107">
        <f t="shared" si="730"/>
        <v>0.52020053081686823</v>
      </c>
      <c r="AG1556" s="107">
        <f t="shared" si="731"/>
        <v>0.34562076083751103</v>
      </c>
      <c r="AH1556" s="107">
        <f t="shared" si="732"/>
        <v>0.73134768504865821</v>
      </c>
      <c r="AI1556" s="108">
        <f t="shared" si="733"/>
        <v>0.14744913005013272</v>
      </c>
      <c r="AJ1556" s="106">
        <f t="shared" si="754"/>
        <v>7.426564472124414E-2</v>
      </c>
      <c r="AK1556" s="107">
        <f t="shared" si="748"/>
        <v>0.54847030250470874</v>
      </c>
      <c r="AL1556" s="107">
        <f t="shared" si="749"/>
        <v>0.37253125613265381</v>
      </c>
      <c r="AM1556" s="107">
        <f t="shared" si="750"/>
        <v>0.75642980630684931</v>
      </c>
      <c r="AN1556" s="108">
        <f t="shared" si="751"/>
        <v>0.16751177937548059</v>
      </c>
      <c r="AO1556" s="102">
        <f t="shared" si="752"/>
        <v>1555.6007077558243</v>
      </c>
      <c r="AP1556" s="103">
        <f t="shared" si="734"/>
        <v>1363.6490710704807</v>
      </c>
      <c r="AQ1556" s="103">
        <f t="shared" si="735"/>
        <v>290.06369802418163</v>
      </c>
      <c r="AR1556" s="103">
        <f t="shared" si="736"/>
        <v>1933.6089649071071</v>
      </c>
      <c r="AS1556" s="92">
        <f t="shared" si="737"/>
        <v>1208.8033028605132</v>
      </c>
      <c r="AT1556" s="102">
        <f t="shared" si="753"/>
        <v>1560.516156214183</v>
      </c>
      <c r="AU1556" s="103">
        <f t="shared" si="738"/>
        <v>1367.9579831780134</v>
      </c>
      <c r="AV1556" s="103">
        <f t="shared" si="739"/>
        <v>290.98025273527821</v>
      </c>
      <c r="AW1556" s="103">
        <f t="shared" si="740"/>
        <v>1939.7188587624094</v>
      </c>
      <c r="AX1556" s="92">
        <f t="shared" si="741"/>
        <v>1212.6229272036242</v>
      </c>
    </row>
    <row r="1557" spans="1:50" x14ac:dyDescent="0.2">
      <c r="A1557" s="85" t="str">
        <f t="shared" si="742"/>
        <v>2013_2</v>
      </c>
      <c r="B1557" s="59">
        <v>2013</v>
      </c>
      <c r="C1557" s="59">
        <v>2</v>
      </c>
      <c r="D1557" s="83" t="str">
        <f t="shared" si="743"/>
        <v>LMA_Commercial</v>
      </c>
      <c r="E1557" s="70" t="s">
        <v>21</v>
      </c>
      <c r="F1557" s="71" t="s">
        <v>41</v>
      </c>
      <c r="G1557" s="88">
        <f t="shared" si="744"/>
        <v>1546</v>
      </c>
      <c r="H1557" s="72">
        <v>6184</v>
      </c>
      <c r="I1557" s="88">
        <f t="shared" si="745"/>
        <v>635406000</v>
      </c>
      <c r="J1557" s="92">
        <f t="shared" si="746"/>
        <v>2541624000</v>
      </c>
      <c r="K1557" s="67">
        <v>186</v>
      </c>
      <c r="L1557" s="68">
        <v>661</v>
      </c>
      <c r="M1557" s="68">
        <v>1041</v>
      </c>
      <c r="N1557" s="68">
        <v>1079</v>
      </c>
      <c r="O1557" s="69">
        <v>414</v>
      </c>
      <c r="P1557" s="67">
        <v>2724345</v>
      </c>
      <c r="Q1557" s="68">
        <v>1706068</v>
      </c>
      <c r="R1557" s="68">
        <v>938560</v>
      </c>
      <c r="S1557" s="68">
        <v>3644487</v>
      </c>
      <c r="T1557" s="69">
        <v>2413528</v>
      </c>
      <c r="U1557" s="102">
        <f t="shared" si="725"/>
        <v>14647.016129032258</v>
      </c>
      <c r="V1557" s="103">
        <f t="shared" si="726"/>
        <v>2581.0408472012105</v>
      </c>
      <c r="W1557" s="103">
        <f t="shared" si="727"/>
        <v>901.59462055715653</v>
      </c>
      <c r="X1557" s="103">
        <f t="shared" si="728"/>
        <v>3377.6524559777572</v>
      </c>
      <c r="Y1557" s="92">
        <f t="shared" si="729"/>
        <v>5829.7777777777774</v>
      </c>
      <c r="Z1557" s="102">
        <f>Coverages!$C$10*G1557</f>
        <v>347850000</v>
      </c>
      <c r="AA1557" s="103">
        <f>Coverages!$C$12*G1557</f>
        <v>46380000</v>
      </c>
      <c r="AB1557" s="103">
        <f>Coverages!$C$14*G1557</f>
        <v>231900000</v>
      </c>
      <c r="AC1557" s="103">
        <f>Coverages!$C$16*G1557</f>
        <v>4638000</v>
      </c>
      <c r="AD1557" s="92">
        <f>Coverages!$C$18*G1557</f>
        <v>4638000</v>
      </c>
      <c r="AE1557" s="106">
        <f t="shared" si="747"/>
        <v>0.1203104786545925</v>
      </c>
      <c r="AF1557" s="107">
        <f t="shared" si="730"/>
        <v>0.42755498059508407</v>
      </c>
      <c r="AG1557" s="107">
        <f t="shared" si="731"/>
        <v>0.67335058214747734</v>
      </c>
      <c r="AH1557" s="107">
        <f t="shared" si="732"/>
        <v>0.69793014230271666</v>
      </c>
      <c r="AI1557" s="108">
        <f t="shared" si="733"/>
        <v>0.26778783958602848</v>
      </c>
      <c r="AJ1557" s="106">
        <f t="shared" si="754"/>
        <v>0.13958872887884541</v>
      </c>
      <c r="AK1557" s="107">
        <f t="shared" si="748"/>
        <v>0.45687161098981666</v>
      </c>
      <c r="AL1557" s="107">
        <f t="shared" si="749"/>
        <v>0.701142130316738</v>
      </c>
      <c r="AM1557" s="107">
        <f t="shared" si="750"/>
        <v>0.7251390338309025</v>
      </c>
      <c r="AN1557" s="108">
        <f t="shared" si="751"/>
        <v>0.29402791450283183</v>
      </c>
      <c r="AO1557" s="102">
        <f t="shared" si="752"/>
        <v>1762.1895213454075</v>
      </c>
      <c r="AP1557" s="103">
        <f t="shared" si="734"/>
        <v>1103.5368693402329</v>
      </c>
      <c r="AQ1557" s="103">
        <f t="shared" si="735"/>
        <v>607.08926261319539</v>
      </c>
      <c r="AR1557" s="103">
        <f t="shared" si="736"/>
        <v>2357.3654592496764</v>
      </c>
      <c r="AS1557" s="92">
        <f t="shared" si="737"/>
        <v>1561.143596377749</v>
      </c>
      <c r="AT1557" s="102">
        <f t="shared" si="753"/>
        <v>1767.7577572833618</v>
      </c>
      <c r="AU1557" s="103">
        <f t="shared" si="738"/>
        <v>1107.0238686557359</v>
      </c>
      <c r="AV1557" s="103">
        <f t="shared" si="739"/>
        <v>609.00756720454717</v>
      </c>
      <c r="AW1557" s="103">
        <f t="shared" si="740"/>
        <v>2364.8143555857891</v>
      </c>
      <c r="AX1557" s="92">
        <f t="shared" si="741"/>
        <v>1566.0765594741479</v>
      </c>
    </row>
    <row r="1558" spans="1:50" x14ac:dyDescent="0.2">
      <c r="A1558" s="85" t="str">
        <f t="shared" si="742"/>
        <v>2013_2</v>
      </c>
      <c r="B1558" s="59">
        <v>2013</v>
      </c>
      <c r="C1558" s="59">
        <v>2</v>
      </c>
      <c r="D1558" s="83" t="str">
        <f t="shared" si="743"/>
        <v>SYL_Commercial</v>
      </c>
      <c r="E1558" s="70" t="s">
        <v>22</v>
      </c>
      <c r="F1558" s="71" t="s">
        <v>41</v>
      </c>
      <c r="G1558" s="88">
        <f t="shared" si="744"/>
        <v>205</v>
      </c>
      <c r="H1558" s="72">
        <v>820</v>
      </c>
      <c r="I1558" s="88">
        <f t="shared" si="745"/>
        <v>84255000</v>
      </c>
      <c r="J1558" s="92">
        <f t="shared" si="746"/>
        <v>337020000</v>
      </c>
      <c r="K1558" s="67">
        <v>29</v>
      </c>
      <c r="L1558" s="68">
        <v>83</v>
      </c>
      <c r="M1558" s="68">
        <v>112</v>
      </c>
      <c r="N1558" s="68">
        <v>99</v>
      </c>
      <c r="O1558" s="69">
        <v>34</v>
      </c>
      <c r="P1558" s="67">
        <v>352326</v>
      </c>
      <c r="Q1558" s="68">
        <v>233320</v>
      </c>
      <c r="R1558" s="68">
        <v>85372</v>
      </c>
      <c r="S1558" s="68">
        <v>297221</v>
      </c>
      <c r="T1558" s="69">
        <v>132180</v>
      </c>
      <c r="U1558" s="102">
        <f t="shared" si="725"/>
        <v>12149.172413793103</v>
      </c>
      <c r="V1558" s="103">
        <f t="shared" si="726"/>
        <v>2811.0843373493976</v>
      </c>
      <c r="W1558" s="103">
        <f t="shared" si="727"/>
        <v>762.25</v>
      </c>
      <c r="X1558" s="103">
        <f t="shared" si="728"/>
        <v>3002.2323232323233</v>
      </c>
      <c r="Y1558" s="92">
        <f t="shared" si="729"/>
        <v>3887.6470588235293</v>
      </c>
      <c r="Z1558" s="102">
        <f>Coverages!$C$10*G1558</f>
        <v>46125000</v>
      </c>
      <c r="AA1558" s="103">
        <f>Coverages!$C$12*G1558</f>
        <v>6150000</v>
      </c>
      <c r="AB1558" s="103">
        <f>Coverages!$C$14*G1558</f>
        <v>30750000</v>
      </c>
      <c r="AC1558" s="103">
        <f>Coverages!$C$16*G1558</f>
        <v>615000</v>
      </c>
      <c r="AD1558" s="92">
        <f>Coverages!$C$18*G1558</f>
        <v>615000</v>
      </c>
      <c r="AE1558" s="106">
        <f t="shared" si="747"/>
        <v>0.14146341463414633</v>
      </c>
      <c r="AF1558" s="107">
        <f t="shared" si="730"/>
        <v>0.40487804878048783</v>
      </c>
      <c r="AG1558" s="107">
        <f t="shared" si="731"/>
        <v>0.54634146341463419</v>
      </c>
      <c r="AH1558" s="107">
        <f t="shared" si="732"/>
        <v>0.48292682926829267</v>
      </c>
      <c r="AI1558" s="108">
        <f t="shared" si="733"/>
        <v>0.16585365853658537</v>
      </c>
      <c r="AJ1558" s="106">
        <f t="shared" si="754"/>
        <v>0.19817613271535928</v>
      </c>
      <c r="AK1558" s="107">
        <f t="shared" si="748"/>
        <v>0.48475915876628717</v>
      </c>
      <c r="AL1558" s="107">
        <f t="shared" si="749"/>
        <v>0.62735836221487695</v>
      </c>
      <c r="AM1558" s="107">
        <f t="shared" si="750"/>
        <v>0.56424650896695305</v>
      </c>
      <c r="AN1558" s="108">
        <f t="shared" si="751"/>
        <v>0.22638253925692012</v>
      </c>
      <c r="AO1558" s="102">
        <f t="shared" si="752"/>
        <v>1718.6634146341464</v>
      </c>
      <c r="AP1558" s="103">
        <f t="shared" si="734"/>
        <v>1138.1463414634147</v>
      </c>
      <c r="AQ1558" s="103">
        <f t="shared" si="735"/>
        <v>416.44878048780487</v>
      </c>
      <c r="AR1558" s="103">
        <f t="shared" si="736"/>
        <v>1449.8585365853658</v>
      </c>
      <c r="AS1558" s="92">
        <f t="shared" si="737"/>
        <v>644.78048780487802</v>
      </c>
      <c r="AT1558" s="102">
        <f t="shared" si="753"/>
        <v>1724.0941150637498</v>
      </c>
      <c r="AU1558" s="103">
        <f t="shared" si="738"/>
        <v>1141.7427011536877</v>
      </c>
      <c r="AV1558" s="103">
        <f t="shared" si="739"/>
        <v>417.76469176621208</v>
      </c>
      <c r="AW1558" s="103">
        <f t="shared" si="740"/>
        <v>1454.4398567615297</v>
      </c>
      <c r="AX1558" s="92">
        <f t="shared" si="741"/>
        <v>646.81789061586835</v>
      </c>
    </row>
    <row r="1559" spans="1:50" x14ac:dyDescent="0.2">
      <c r="A1559" s="85" t="str">
        <f t="shared" si="742"/>
        <v>2013_2</v>
      </c>
      <c r="B1559" s="59">
        <v>2013</v>
      </c>
      <c r="C1559" s="59">
        <v>2</v>
      </c>
      <c r="D1559" s="83" t="str">
        <f t="shared" si="743"/>
        <v>MYL_Commercial</v>
      </c>
      <c r="E1559" s="70" t="s">
        <v>23</v>
      </c>
      <c r="F1559" s="71" t="s">
        <v>41</v>
      </c>
      <c r="G1559" s="88">
        <f t="shared" si="744"/>
        <v>144.75</v>
      </c>
      <c r="H1559" s="72">
        <v>579</v>
      </c>
      <c r="I1559" s="88">
        <f t="shared" si="745"/>
        <v>59492250</v>
      </c>
      <c r="J1559" s="92">
        <f t="shared" si="746"/>
        <v>237969000</v>
      </c>
      <c r="K1559" s="67">
        <v>21</v>
      </c>
      <c r="L1559" s="68">
        <v>70</v>
      </c>
      <c r="M1559" s="68">
        <v>125</v>
      </c>
      <c r="N1559" s="68">
        <v>90</v>
      </c>
      <c r="O1559" s="69">
        <v>24</v>
      </c>
      <c r="P1559" s="67">
        <v>283669</v>
      </c>
      <c r="Q1559" s="68">
        <v>218717</v>
      </c>
      <c r="R1559" s="68">
        <v>80024</v>
      </c>
      <c r="S1559" s="68">
        <v>289305</v>
      </c>
      <c r="T1559" s="69">
        <v>121433</v>
      </c>
      <c r="U1559" s="102">
        <f t="shared" si="725"/>
        <v>13508.047619047618</v>
      </c>
      <c r="V1559" s="103">
        <f t="shared" si="726"/>
        <v>3124.5285714285715</v>
      </c>
      <c r="W1559" s="103">
        <f t="shared" si="727"/>
        <v>640.19200000000001</v>
      </c>
      <c r="X1559" s="103">
        <f t="shared" si="728"/>
        <v>3214.5</v>
      </c>
      <c r="Y1559" s="92">
        <f t="shared" si="729"/>
        <v>5059.708333333333</v>
      </c>
      <c r="Z1559" s="102">
        <f>Coverages!$C$10*G1559</f>
        <v>32568750</v>
      </c>
      <c r="AA1559" s="103">
        <f>Coverages!$C$12*G1559</f>
        <v>4342500</v>
      </c>
      <c r="AB1559" s="103">
        <f>Coverages!$C$14*G1559</f>
        <v>21712500</v>
      </c>
      <c r="AC1559" s="103">
        <f>Coverages!$C$16*G1559</f>
        <v>434250</v>
      </c>
      <c r="AD1559" s="92">
        <f>Coverages!$C$18*G1559</f>
        <v>434250</v>
      </c>
      <c r="AE1559" s="106">
        <f t="shared" si="747"/>
        <v>0.14507772020725387</v>
      </c>
      <c r="AF1559" s="107">
        <f t="shared" si="730"/>
        <v>0.4835924006908463</v>
      </c>
      <c r="AG1559" s="107">
        <f t="shared" si="731"/>
        <v>0.86355785837651122</v>
      </c>
      <c r="AH1559" s="107">
        <f t="shared" si="732"/>
        <v>0.62176165803108807</v>
      </c>
      <c r="AI1559" s="108">
        <f t="shared" si="733"/>
        <v>0.16580310880829016</v>
      </c>
      <c r="AJ1559" s="106">
        <f t="shared" si="754"/>
        <v>0.21328179368416483</v>
      </c>
      <c r="AK1559" s="107">
        <f t="shared" si="748"/>
        <v>0.58037174623524512</v>
      </c>
      <c r="AL1559" s="107">
        <f t="shared" si="749"/>
        <v>0.93003412467588076</v>
      </c>
      <c r="AM1559" s="107">
        <f t="shared" si="750"/>
        <v>0.71567804549723257</v>
      </c>
      <c r="AN1559" s="108">
        <f t="shared" si="751"/>
        <v>0.23782711143819094</v>
      </c>
      <c r="AO1559" s="102">
        <f t="shared" si="752"/>
        <v>1959.7167530224524</v>
      </c>
      <c r="AP1559" s="103">
        <f t="shared" si="734"/>
        <v>1510.9982728842833</v>
      </c>
      <c r="AQ1559" s="103">
        <f t="shared" si="735"/>
        <v>552.84283246977543</v>
      </c>
      <c r="AR1559" s="103">
        <f t="shared" si="736"/>
        <v>1998.6528497409327</v>
      </c>
      <c r="AS1559" s="92">
        <f t="shared" si="737"/>
        <v>838.91537132987912</v>
      </c>
      <c r="AT1559" s="102">
        <f t="shared" si="753"/>
        <v>1965.9091432961498</v>
      </c>
      <c r="AU1559" s="103">
        <f t="shared" si="738"/>
        <v>1515.7727848101274</v>
      </c>
      <c r="AV1559" s="103">
        <f t="shared" si="739"/>
        <v>554.58972705206099</v>
      </c>
      <c r="AW1559" s="103">
        <f t="shared" si="740"/>
        <v>2004.968271828408</v>
      </c>
      <c r="AX1559" s="92">
        <f t="shared" si="741"/>
        <v>841.56620920115131</v>
      </c>
    </row>
    <row r="1560" spans="1:50" x14ac:dyDescent="0.2">
      <c r="A1560" s="85" t="str">
        <f t="shared" si="742"/>
        <v>2013_2</v>
      </c>
      <c r="B1560" s="59">
        <v>2013</v>
      </c>
      <c r="C1560" s="59">
        <v>2</v>
      </c>
      <c r="D1560" s="83" t="str">
        <f t="shared" si="743"/>
        <v>MYH_Commercial</v>
      </c>
      <c r="E1560" s="70" t="s">
        <v>24</v>
      </c>
      <c r="F1560" s="71" t="s">
        <v>41</v>
      </c>
      <c r="G1560" s="88">
        <f t="shared" si="744"/>
        <v>399</v>
      </c>
      <c r="H1560" s="72">
        <v>1596</v>
      </c>
      <c r="I1560" s="88">
        <f t="shared" si="745"/>
        <v>163989000</v>
      </c>
      <c r="J1560" s="92">
        <f t="shared" si="746"/>
        <v>655956000</v>
      </c>
      <c r="K1560" s="67">
        <v>49</v>
      </c>
      <c r="L1560" s="68">
        <v>183</v>
      </c>
      <c r="M1560" s="68">
        <v>125</v>
      </c>
      <c r="N1560" s="68">
        <v>213</v>
      </c>
      <c r="O1560" s="69">
        <v>31</v>
      </c>
      <c r="P1560" s="67">
        <v>848830</v>
      </c>
      <c r="Q1560" s="68">
        <v>839774</v>
      </c>
      <c r="R1560" s="68">
        <v>145241</v>
      </c>
      <c r="S1560" s="68">
        <v>682841</v>
      </c>
      <c r="T1560" s="69">
        <v>191649</v>
      </c>
      <c r="U1560" s="102">
        <f t="shared" si="725"/>
        <v>17323.061224489797</v>
      </c>
      <c r="V1560" s="103">
        <f t="shared" si="726"/>
        <v>4588.9289617486338</v>
      </c>
      <c r="W1560" s="103">
        <f t="shared" si="727"/>
        <v>1161.9280000000001</v>
      </c>
      <c r="X1560" s="103">
        <f t="shared" si="728"/>
        <v>3205.8262910798121</v>
      </c>
      <c r="Y1560" s="92">
        <f t="shared" si="729"/>
        <v>6182.2258064516127</v>
      </c>
      <c r="Z1560" s="102">
        <f>Coverages!$C$10*G1560</f>
        <v>89775000</v>
      </c>
      <c r="AA1560" s="103">
        <f>Coverages!$C$12*G1560</f>
        <v>11970000</v>
      </c>
      <c r="AB1560" s="103">
        <f>Coverages!$C$14*G1560</f>
        <v>59850000</v>
      </c>
      <c r="AC1560" s="103">
        <f>Coverages!$C$16*G1560</f>
        <v>1197000</v>
      </c>
      <c r="AD1560" s="92">
        <f>Coverages!$C$18*G1560</f>
        <v>1197000</v>
      </c>
      <c r="AE1560" s="106">
        <f t="shared" si="747"/>
        <v>0.12280701754385964</v>
      </c>
      <c r="AF1560" s="107">
        <f t="shared" si="730"/>
        <v>0.45864661654135336</v>
      </c>
      <c r="AG1560" s="107">
        <f t="shared" si="731"/>
        <v>0.31328320802005011</v>
      </c>
      <c r="AH1560" s="107">
        <f t="shared" si="732"/>
        <v>0.53383458646616544</v>
      </c>
      <c r="AI1560" s="108">
        <f t="shared" si="733"/>
        <v>7.7694235588972427E-2</v>
      </c>
      <c r="AJ1560" s="106">
        <f t="shared" si="754"/>
        <v>0.16109201650851485</v>
      </c>
      <c r="AK1560" s="107">
        <f t="shared" si="748"/>
        <v>0.5167697471307664</v>
      </c>
      <c r="AL1560" s="107">
        <f t="shared" si="749"/>
        <v>0.36738689545118886</v>
      </c>
      <c r="AM1560" s="107">
        <f t="shared" si="750"/>
        <v>0.59202384875359837</v>
      </c>
      <c r="AN1560" s="108">
        <f t="shared" si="751"/>
        <v>0.1089191555450474</v>
      </c>
      <c r="AO1560" s="102">
        <f t="shared" si="752"/>
        <v>2127.3934837092734</v>
      </c>
      <c r="AP1560" s="103">
        <f t="shared" si="734"/>
        <v>2104.6967418546365</v>
      </c>
      <c r="AQ1560" s="103">
        <f t="shared" si="735"/>
        <v>364.01253132832079</v>
      </c>
      <c r="AR1560" s="103">
        <f t="shared" si="736"/>
        <v>1711.3809523809523</v>
      </c>
      <c r="AS1560" s="92">
        <f t="shared" si="737"/>
        <v>480.3233082706767</v>
      </c>
      <c r="AT1560" s="102">
        <f t="shared" si="753"/>
        <v>2134.1157055285903</v>
      </c>
      <c r="AU1560" s="103">
        <f t="shared" si="738"/>
        <v>2111.3472456140407</v>
      </c>
      <c r="AV1560" s="103">
        <f t="shared" si="739"/>
        <v>365.16275247891565</v>
      </c>
      <c r="AW1560" s="103">
        <f t="shared" si="740"/>
        <v>1716.7886413991587</v>
      </c>
      <c r="AX1560" s="92">
        <f t="shared" si="741"/>
        <v>481.84105280073607</v>
      </c>
    </row>
    <row r="1561" spans="1:50" x14ac:dyDescent="0.2">
      <c r="A1561" s="85" t="str">
        <f t="shared" si="742"/>
        <v>2013_2</v>
      </c>
      <c r="B1561" s="59">
        <v>2013</v>
      </c>
      <c r="C1561" s="59">
        <v>2</v>
      </c>
      <c r="D1561" s="83" t="str">
        <f t="shared" si="743"/>
        <v>LML_Commercial</v>
      </c>
      <c r="E1561" s="70" t="s">
        <v>25</v>
      </c>
      <c r="F1561" s="71" t="s">
        <v>41</v>
      </c>
      <c r="G1561" s="88">
        <f t="shared" si="744"/>
        <v>1600</v>
      </c>
      <c r="H1561" s="72">
        <v>6400</v>
      </c>
      <c r="I1561" s="88">
        <f t="shared" si="745"/>
        <v>657600000</v>
      </c>
      <c r="J1561" s="92">
        <f t="shared" si="746"/>
        <v>2630400000</v>
      </c>
      <c r="K1561" s="67">
        <v>52</v>
      </c>
      <c r="L1561" s="68">
        <v>612</v>
      </c>
      <c r="M1561" s="68">
        <v>2000</v>
      </c>
      <c r="N1561" s="68">
        <v>858</v>
      </c>
      <c r="O1561" s="69">
        <v>206</v>
      </c>
      <c r="P1561" s="67">
        <v>771390</v>
      </c>
      <c r="Q1561" s="68">
        <v>1137206</v>
      </c>
      <c r="R1561" s="68">
        <v>1646820</v>
      </c>
      <c r="S1561" s="68">
        <v>1654755</v>
      </c>
      <c r="T1561" s="69">
        <v>1107152</v>
      </c>
      <c r="U1561" s="102">
        <f t="shared" si="725"/>
        <v>14834.423076923076</v>
      </c>
      <c r="V1561" s="103">
        <f t="shared" si="726"/>
        <v>1858.1797385620914</v>
      </c>
      <c r="W1561" s="103">
        <f t="shared" si="727"/>
        <v>823.41</v>
      </c>
      <c r="X1561" s="103">
        <f t="shared" si="728"/>
        <v>1928.6188811188811</v>
      </c>
      <c r="Y1561" s="92">
        <f t="shared" si="729"/>
        <v>5374.5242718446598</v>
      </c>
      <c r="Z1561" s="102">
        <f>Coverages!$C$10*G1561</f>
        <v>360000000</v>
      </c>
      <c r="AA1561" s="103">
        <f>Coverages!$C$12*G1561</f>
        <v>48000000</v>
      </c>
      <c r="AB1561" s="103">
        <f>Coverages!$C$14*G1561</f>
        <v>240000000</v>
      </c>
      <c r="AC1561" s="103">
        <f>Coverages!$C$16*G1561</f>
        <v>4800000</v>
      </c>
      <c r="AD1561" s="92">
        <f>Coverages!$C$18*G1561</f>
        <v>4800000</v>
      </c>
      <c r="AE1561" s="106">
        <f t="shared" si="747"/>
        <v>3.2500000000000001E-2</v>
      </c>
      <c r="AF1561" s="107">
        <f t="shared" si="730"/>
        <v>0.38250000000000001</v>
      </c>
      <c r="AG1561" s="107">
        <f t="shared" si="731"/>
        <v>1.25</v>
      </c>
      <c r="AH1561" s="107">
        <f t="shared" si="732"/>
        <v>0.53625</v>
      </c>
      <c r="AI1561" s="108">
        <f t="shared" si="733"/>
        <v>0.12875</v>
      </c>
      <c r="AJ1561" s="106">
        <f t="shared" si="754"/>
        <v>4.2829114627322862E-2</v>
      </c>
      <c r="AK1561" s="107">
        <f t="shared" si="748"/>
        <v>0.4108093651617159</v>
      </c>
      <c r="AL1561" s="107">
        <f t="shared" si="749"/>
        <v>1.2825627399223407</v>
      </c>
      <c r="AM1561" s="107">
        <f t="shared" si="750"/>
        <v>0.56529835501037184</v>
      </c>
      <c r="AN1561" s="108">
        <f t="shared" si="751"/>
        <v>0.14825926662582026</v>
      </c>
      <c r="AO1561" s="102">
        <f t="shared" si="752"/>
        <v>482.11874999999998</v>
      </c>
      <c r="AP1561" s="103">
        <f t="shared" si="734"/>
        <v>710.75374999999997</v>
      </c>
      <c r="AQ1561" s="103">
        <f t="shared" si="735"/>
        <v>1029.2625</v>
      </c>
      <c r="AR1561" s="103">
        <f t="shared" si="736"/>
        <v>1034.221875</v>
      </c>
      <c r="AS1561" s="92">
        <f t="shared" si="737"/>
        <v>691.97</v>
      </c>
      <c r="AT1561" s="102">
        <f t="shared" si="753"/>
        <v>483.64216783763527</v>
      </c>
      <c r="AU1561" s="103">
        <f t="shared" si="738"/>
        <v>712.99961772639767</v>
      </c>
      <c r="AV1561" s="103">
        <f t="shared" si="739"/>
        <v>1032.514804234401</v>
      </c>
      <c r="AW1561" s="103">
        <f t="shared" si="740"/>
        <v>1037.4898500630889</v>
      </c>
      <c r="AX1561" s="92">
        <f t="shared" si="741"/>
        <v>694.15651409244822</v>
      </c>
    </row>
    <row r="1562" spans="1:50" x14ac:dyDescent="0.2">
      <c r="A1562" s="85" t="str">
        <f t="shared" si="742"/>
        <v>2013_2</v>
      </c>
      <c r="B1562" s="59">
        <v>2013</v>
      </c>
      <c r="C1562" s="59">
        <v>2</v>
      </c>
      <c r="D1562" s="83" t="str">
        <f t="shared" si="743"/>
        <v>MSA_Commercial</v>
      </c>
      <c r="E1562" s="70" t="s">
        <v>26</v>
      </c>
      <c r="F1562" s="71" t="s">
        <v>41</v>
      </c>
      <c r="G1562" s="88">
        <f t="shared" si="744"/>
        <v>1160.75</v>
      </c>
      <c r="H1562" s="72">
        <v>4643</v>
      </c>
      <c r="I1562" s="88">
        <f t="shared" si="745"/>
        <v>477068250</v>
      </c>
      <c r="J1562" s="92">
        <f t="shared" si="746"/>
        <v>1908273000</v>
      </c>
      <c r="K1562" s="67">
        <v>71</v>
      </c>
      <c r="L1562" s="68">
        <v>575</v>
      </c>
      <c r="M1562" s="68">
        <v>758</v>
      </c>
      <c r="N1562" s="68">
        <v>919</v>
      </c>
      <c r="O1562" s="69">
        <v>212</v>
      </c>
      <c r="P1562" s="67">
        <v>1352142</v>
      </c>
      <c r="Q1562" s="68">
        <v>1767775</v>
      </c>
      <c r="R1562" s="68">
        <v>882563</v>
      </c>
      <c r="S1562" s="68">
        <v>2779848</v>
      </c>
      <c r="T1562" s="69">
        <v>902434</v>
      </c>
      <c r="U1562" s="102">
        <f t="shared" si="725"/>
        <v>19044.25352112676</v>
      </c>
      <c r="V1562" s="103">
        <f t="shared" si="726"/>
        <v>3074.391304347826</v>
      </c>
      <c r="W1562" s="103">
        <f t="shared" si="727"/>
        <v>1164.3311345646439</v>
      </c>
      <c r="X1562" s="103">
        <f t="shared" si="728"/>
        <v>3024.8618063112081</v>
      </c>
      <c r="Y1562" s="92">
        <f t="shared" si="729"/>
        <v>4256.7641509433961</v>
      </c>
      <c r="Z1562" s="102">
        <f>Coverages!$C$10*G1562</f>
        <v>261168750</v>
      </c>
      <c r="AA1562" s="103">
        <f>Coverages!$C$12*G1562</f>
        <v>34822500</v>
      </c>
      <c r="AB1562" s="103">
        <f>Coverages!$C$14*G1562</f>
        <v>174112500</v>
      </c>
      <c r="AC1562" s="103">
        <f>Coverages!$C$16*G1562</f>
        <v>3482250</v>
      </c>
      <c r="AD1562" s="92">
        <f>Coverages!$C$18*G1562</f>
        <v>3482250</v>
      </c>
      <c r="AE1562" s="106">
        <f t="shared" si="747"/>
        <v>6.1167348696963171E-2</v>
      </c>
      <c r="AF1562" s="107">
        <f t="shared" si="730"/>
        <v>0.49536937325005387</v>
      </c>
      <c r="AG1562" s="107">
        <f t="shared" si="731"/>
        <v>0.65302606073659275</v>
      </c>
      <c r="AH1562" s="107">
        <f t="shared" si="732"/>
        <v>0.7917294852466078</v>
      </c>
      <c r="AI1562" s="108">
        <f t="shared" si="733"/>
        <v>0.18264053413741116</v>
      </c>
      <c r="AJ1562" s="106">
        <f t="shared" si="754"/>
        <v>7.7555897386302822E-2</v>
      </c>
      <c r="AK1562" s="107">
        <f t="shared" si="748"/>
        <v>0.52956243208072751</v>
      </c>
      <c r="AL1562" s="107">
        <f t="shared" si="749"/>
        <v>0.68557975346377076</v>
      </c>
      <c r="AM1562" s="107">
        <f t="shared" si="750"/>
        <v>0.81950031650499977</v>
      </c>
      <c r="AN1562" s="108">
        <f t="shared" si="751"/>
        <v>0.20906411716501702</v>
      </c>
      <c r="AO1562" s="102">
        <f t="shared" si="752"/>
        <v>1164.8864958001293</v>
      </c>
      <c r="AP1562" s="103">
        <f t="shared" si="734"/>
        <v>1522.9592935601981</v>
      </c>
      <c r="AQ1562" s="103">
        <f t="shared" si="735"/>
        <v>760.33857419771698</v>
      </c>
      <c r="AR1562" s="103">
        <f t="shared" si="736"/>
        <v>2394.8722808528969</v>
      </c>
      <c r="AS1562" s="92">
        <f t="shared" si="737"/>
        <v>777.45767822528535</v>
      </c>
      <c r="AT1562" s="102">
        <f t="shared" si="753"/>
        <v>1168.5673500845196</v>
      </c>
      <c r="AU1562" s="103">
        <f t="shared" si="738"/>
        <v>1527.7716003908329</v>
      </c>
      <c r="AV1562" s="103">
        <f t="shared" si="739"/>
        <v>762.74112200689262</v>
      </c>
      <c r="AW1562" s="103">
        <f t="shared" si="740"/>
        <v>2402.4396927229177</v>
      </c>
      <c r="AX1562" s="92">
        <f t="shared" si="741"/>
        <v>779.91431965442484</v>
      </c>
    </row>
    <row r="1563" spans="1:50" x14ac:dyDescent="0.2">
      <c r="A1563" s="85" t="str">
        <f t="shared" si="742"/>
        <v>2013_2</v>
      </c>
      <c r="B1563" s="59">
        <v>2013</v>
      </c>
      <c r="C1563" s="59">
        <v>2</v>
      </c>
      <c r="D1563" s="83" t="str">
        <f t="shared" si="743"/>
        <v>LYA_Commercial</v>
      </c>
      <c r="E1563" s="70" t="s">
        <v>27</v>
      </c>
      <c r="F1563" s="71" t="s">
        <v>41</v>
      </c>
      <c r="G1563" s="88">
        <f t="shared" si="744"/>
        <v>336.5</v>
      </c>
      <c r="H1563" s="72">
        <v>1346</v>
      </c>
      <c r="I1563" s="88">
        <f t="shared" si="745"/>
        <v>138301500</v>
      </c>
      <c r="J1563" s="92">
        <f t="shared" si="746"/>
        <v>553206000</v>
      </c>
      <c r="K1563" s="67">
        <v>40</v>
      </c>
      <c r="L1563" s="68">
        <v>169</v>
      </c>
      <c r="M1563" s="68">
        <v>224</v>
      </c>
      <c r="N1563" s="68">
        <v>215</v>
      </c>
      <c r="O1563" s="69">
        <v>73</v>
      </c>
      <c r="P1563" s="67">
        <v>787528</v>
      </c>
      <c r="Q1563" s="68">
        <v>485927</v>
      </c>
      <c r="R1563" s="68">
        <v>212783</v>
      </c>
      <c r="S1563" s="68">
        <v>714088</v>
      </c>
      <c r="T1563" s="69">
        <v>614316</v>
      </c>
      <c r="U1563" s="102">
        <f t="shared" si="725"/>
        <v>19688.2</v>
      </c>
      <c r="V1563" s="103">
        <f t="shared" si="726"/>
        <v>2875.3076923076924</v>
      </c>
      <c r="W1563" s="103">
        <f t="shared" si="727"/>
        <v>949.92410714285711</v>
      </c>
      <c r="X1563" s="103">
        <f t="shared" si="728"/>
        <v>3321.3395348837207</v>
      </c>
      <c r="Y1563" s="92">
        <f t="shared" si="729"/>
        <v>8415.2876712328762</v>
      </c>
      <c r="Z1563" s="102">
        <f>Coverages!$C$10*G1563</f>
        <v>75712500</v>
      </c>
      <c r="AA1563" s="103">
        <f>Coverages!$C$12*G1563</f>
        <v>10095000</v>
      </c>
      <c r="AB1563" s="103">
        <f>Coverages!$C$14*G1563</f>
        <v>50475000</v>
      </c>
      <c r="AC1563" s="103">
        <f>Coverages!$C$16*G1563</f>
        <v>1009500</v>
      </c>
      <c r="AD1563" s="92">
        <f>Coverages!$C$18*G1563</f>
        <v>1009500</v>
      </c>
      <c r="AE1563" s="106">
        <f t="shared" si="747"/>
        <v>0.1188707280832095</v>
      </c>
      <c r="AF1563" s="107">
        <f t="shared" si="730"/>
        <v>0.50222882615156017</v>
      </c>
      <c r="AG1563" s="107">
        <f t="shared" si="731"/>
        <v>0.66567607726597322</v>
      </c>
      <c r="AH1563" s="107">
        <f t="shared" si="732"/>
        <v>0.63893016344725106</v>
      </c>
      <c r="AI1563" s="108">
        <f t="shared" si="733"/>
        <v>0.21693907875185736</v>
      </c>
      <c r="AJ1563" s="106">
        <f t="shared" si="754"/>
        <v>0.15997818996022156</v>
      </c>
      <c r="AK1563" s="107">
        <f t="shared" si="748"/>
        <v>0.56573691975044382</v>
      </c>
      <c r="AL1563" s="107">
        <f t="shared" si="749"/>
        <v>0.72559701325204751</v>
      </c>
      <c r="AM1563" s="107">
        <f t="shared" si="750"/>
        <v>0.69993800880873058</v>
      </c>
      <c r="AN1563" s="108">
        <f t="shared" si="751"/>
        <v>0.26929069064264416</v>
      </c>
      <c r="AO1563" s="102">
        <f t="shared" si="752"/>
        <v>2340.3506686478454</v>
      </c>
      <c r="AP1563" s="103">
        <f t="shared" si="734"/>
        <v>1444.0624071322436</v>
      </c>
      <c r="AQ1563" s="103">
        <f t="shared" si="735"/>
        <v>632.34175334323925</v>
      </c>
      <c r="AR1563" s="103">
        <f t="shared" si="736"/>
        <v>2122.1040118870728</v>
      </c>
      <c r="AS1563" s="92">
        <f t="shared" si="737"/>
        <v>1825.6047548291233</v>
      </c>
      <c r="AT1563" s="102">
        <f t="shared" si="753"/>
        <v>2347.7458009776706</v>
      </c>
      <c r="AU1563" s="103">
        <f t="shared" si="738"/>
        <v>1448.6254124700029</v>
      </c>
      <c r="AV1563" s="103">
        <f t="shared" si="739"/>
        <v>634.33985175058115</v>
      </c>
      <c r="AW1563" s="103">
        <f t="shared" si="740"/>
        <v>2128.8095198247465</v>
      </c>
      <c r="AX1563" s="92">
        <f t="shared" si="741"/>
        <v>1831.3733727224919</v>
      </c>
    </row>
    <row r="1564" spans="1:50" x14ac:dyDescent="0.2">
      <c r="A1564" s="85" t="str">
        <f t="shared" si="742"/>
        <v>2013_2</v>
      </c>
      <c r="B1564" s="59">
        <v>2013</v>
      </c>
      <c r="C1564" s="59">
        <v>2</v>
      </c>
      <c r="D1564" s="83" t="str">
        <f t="shared" si="743"/>
        <v>MMA_Commercial</v>
      </c>
      <c r="E1564" s="70" t="s">
        <v>28</v>
      </c>
      <c r="F1564" s="71" t="s">
        <v>41</v>
      </c>
      <c r="G1564" s="88">
        <f t="shared" si="744"/>
        <v>1669.75</v>
      </c>
      <c r="H1564" s="72">
        <v>6679</v>
      </c>
      <c r="I1564" s="88">
        <f t="shared" si="745"/>
        <v>686267250</v>
      </c>
      <c r="J1564" s="92">
        <f t="shared" si="746"/>
        <v>2745069000</v>
      </c>
      <c r="K1564" s="67">
        <v>201</v>
      </c>
      <c r="L1564" s="68">
        <v>824</v>
      </c>
      <c r="M1564" s="68">
        <v>1508</v>
      </c>
      <c r="N1564" s="68">
        <v>1219</v>
      </c>
      <c r="O1564" s="69">
        <v>273</v>
      </c>
      <c r="P1564" s="67">
        <v>2543924</v>
      </c>
      <c r="Q1564" s="68">
        <v>2578505</v>
      </c>
      <c r="R1564" s="68">
        <v>2013797</v>
      </c>
      <c r="S1564" s="68">
        <v>4062303</v>
      </c>
      <c r="T1564" s="69">
        <v>2754491</v>
      </c>
      <c r="U1564" s="102">
        <f t="shared" si="725"/>
        <v>12656.338308457711</v>
      </c>
      <c r="V1564" s="103">
        <f t="shared" si="726"/>
        <v>3129.2536407766988</v>
      </c>
      <c r="W1564" s="103">
        <f t="shared" si="727"/>
        <v>1335.409151193634</v>
      </c>
      <c r="X1564" s="103">
        <f t="shared" si="728"/>
        <v>3332.4881050041017</v>
      </c>
      <c r="Y1564" s="92">
        <f t="shared" si="729"/>
        <v>10089.710622710623</v>
      </c>
      <c r="Z1564" s="102">
        <f>Coverages!$C$10*G1564</f>
        <v>375693750</v>
      </c>
      <c r="AA1564" s="103">
        <f>Coverages!$C$12*G1564</f>
        <v>50092500</v>
      </c>
      <c r="AB1564" s="103">
        <f>Coverages!$C$14*G1564</f>
        <v>250462500</v>
      </c>
      <c r="AC1564" s="103">
        <f>Coverages!$C$16*G1564</f>
        <v>5009250</v>
      </c>
      <c r="AD1564" s="92">
        <f>Coverages!$C$18*G1564</f>
        <v>5009250</v>
      </c>
      <c r="AE1564" s="106">
        <f t="shared" si="747"/>
        <v>0.12037730199131606</v>
      </c>
      <c r="AF1564" s="107">
        <f t="shared" si="730"/>
        <v>0.49348704895942508</v>
      </c>
      <c r="AG1564" s="107">
        <f t="shared" si="731"/>
        <v>0.90312921095972454</v>
      </c>
      <c r="AH1564" s="107">
        <f t="shared" si="732"/>
        <v>0.73004940859410095</v>
      </c>
      <c r="AI1564" s="108">
        <f t="shared" si="733"/>
        <v>0.16349752957029495</v>
      </c>
      <c r="AJ1564" s="106">
        <f t="shared" si="754"/>
        <v>0.13893186418410028</v>
      </c>
      <c r="AK1564" s="107">
        <f t="shared" si="748"/>
        <v>0.52199482589365465</v>
      </c>
      <c r="AL1564" s="107">
        <f t="shared" si="749"/>
        <v>0.91999480172761228</v>
      </c>
      <c r="AM1564" s="107">
        <f t="shared" si="750"/>
        <v>0.75536269094131725</v>
      </c>
      <c r="AN1564" s="108">
        <f t="shared" si="751"/>
        <v>0.18458475332672211</v>
      </c>
      <c r="AO1564" s="102">
        <f t="shared" si="752"/>
        <v>1523.5358586614764</v>
      </c>
      <c r="AP1564" s="103">
        <f t="shared" si="734"/>
        <v>1544.2461446324301</v>
      </c>
      <c r="AQ1564" s="103">
        <f t="shared" si="735"/>
        <v>1206.0470130259021</v>
      </c>
      <c r="AR1564" s="103">
        <f t="shared" si="736"/>
        <v>2432.8809702051203</v>
      </c>
      <c r="AS1564" s="92">
        <f t="shared" si="737"/>
        <v>1649.6427608923491</v>
      </c>
      <c r="AT1564" s="102">
        <f t="shared" si="753"/>
        <v>1528.3499873452538</v>
      </c>
      <c r="AU1564" s="103">
        <f t="shared" si="738"/>
        <v>1549.1257144944871</v>
      </c>
      <c r="AV1564" s="103">
        <f t="shared" si="739"/>
        <v>1209.8579279357048</v>
      </c>
      <c r="AW1564" s="103">
        <f t="shared" si="740"/>
        <v>2440.568483430553</v>
      </c>
      <c r="AX1564" s="92">
        <f t="shared" si="741"/>
        <v>1654.8553671385682</v>
      </c>
    </row>
    <row r="1565" spans="1:50" x14ac:dyDescent="0.2">
      <c r="A1565" s="85" t="str">
        <f t="shared" si="742"/>
        <v>2013_2</v>
      </c>
      <c r="B1565" s="59">
        <v>2013</v>
      </c>
      <c r="C1565" s="59">
        <v>2</v>
      </c>
      <c r="D1565" s="83" t="str">
        <f t="shared" si="743"/>
        <v>LYH_Commercial</v>
      </c>
      <c r="E1565" s="70" t="s">
        <v>29</v>
      </c>
      <c r="F1565" s="71" t="s">
        <v>41</v>
      </c>
      <c r="G1565" s="88">
        <f t="shared" si="744"/>
        <v>228</v>
      </c>
      <c r="H1565" s="72">
        <v>912</v>
      </c>
      <c r="I1565" s="88">
        <f t="shared" si="745"/>
        <v>93708000</v>
      </c>
      <c r="J1565" s="92">
        <f t="shared" si="746"/>
        <v>374832000</v>
      </c>
      <c r="K1565" s="67">
        <v>30</v>
      </c>
      <c r="L1565" s="68">
        <v>117</v>
      </c>
      <c r="M1565" s="68">
        <v>136</v>
      </c>
      <c r="N1565" s="68">
        <v>177</v>
      </c>
      <c r="O1565" s="69">
        <v>42</v>
      </c>
      <c r="P1565" s="67">
        <v>473691</v>
      </c>
      <c r="Q1565" s="68">
        <v>367339</v>
      </c>
      <c r="R1565" s="68">
        <v>142311</v>
      </c>
      <c r="S1565" s="68">
        <v>523555</v>
      </c>
      <c r="T1565" s="69">
        <v>367322</v>
      </c>
      <c r="U1565" s="102">
        <f t="shared" si="725"/>
        <v>15789.7</v>
      </c>
      <c r="V1565" s="103">
        <f t="shared" si="726"/>
        <v>3139.6495726495727</v>
      </c>
      <c r="W1565" s="103">
        <f t="shared" si="727"/>
        <v>1046.4044117647059</v>
      </c>
      <c r="X1565" s="103">
        <f t="shared" si="728"/>
        <v>2957.9378531073448</v>
      </c>
      <c r="Y1565" s="92">
        <f t="shared" si="729"/>
        <v>8745.7619047619046</v>
      </c>
      <c r="Z1565" s="102">
        <f>Coverages!$C$10*G1565</f>
        <v>51300000</v>
      </c>
      <c r="AA1565" s="103">
        <f>Coverages!$C$12*G1565</f>
        <v>6840000</v>
      </c>
      <c r="AB1565" s="103">
        <f>Coverages!$C$14*G1565</f>
        <v>34200000</v>
      </c>
      <c r="AC1565" s="103">
        <f>Coverages!$C$16*G1565</f>
        <v>684000</v>
      </c>
      <c r="AD1565" s="92">
        <f>Coverages!$C$18*G1565</f>
        <v>684000</v>
      </c>
      <c r="AE1565" s="106">
        <f t="shared" si="747"/>
        <v>0.13157894736842105</v>
      </c>
      <c r="AF1565" s="107">
        <f t="shared" si="730"/>
        <v>0.51315789473684215</v>
      </c>
      <c r="AG1565" s="107">
        <f t="shared" si="731"/>
        <v>0.59649122807017541</v>
      </c>
      <c r="AH1565" s="107">
        <f t="shared" si="732"/>
        <v>0.77631578947368418</v>
      </c>
      <c r="AI1565" s="108">
        <f t="shared" si="733"/>
        <v>0.18421052631578946</v>
      </c>
      <c r="AJ1565" s="106">
        <f t="shared" si="754"/>
        <v>0.18374006317080324</v>
      </c>
      <c r="AK1565" s="107">
        <f t="shared" si="748"/>
        <v>0.59028518453168599</v>
      </c>
      <c r="AL1565" s="107">
        <f t="shared" si="749"/>
        <v>0.67219491278749599</v>
      </c>
      <c r="AM1565" s="107">
        <f t="shared" si="750"/>
        <v>0.84061792134553437</v>
      </c>
      <c r="AN1565" s="108">
        <f t="shared" si="751"/>
        <v>0.24402892291748601</v>
      </c>
      <c r="AO1565" s="102">
        <f t="shared" si="752"/>
        <v>2077.5921052631579</v>
      </c>
      <c r="AP1565" s="103">
        <f t="shared" si="734"/>
        <v>1611.1359649122808</v>
      </c>
      <c r="AQ1565" s="103">
        <f t="shared" si="735"/>
        <v>624.17105263157896</v>
      </c>
      <c r="AR1565" s="103">
        <f t="shared" si="736"/>
        <v>2296.2938596491226</v>
      </c>
      <c r="AS1565" s="92">
        <f t="shared" si="737"/>
        <v>1611.0614035087719</v>
      </c>
      <c r="AT1565" s="102">
        <f t="shared" si="753"/>
        <v>2084.1569627230433</v>
      </c>
      <c r="AU1565" s="103">
        <f t="shared" si="738"/>
        <v>1616.2268958661239</v>
      </c>
      <c r="AV1565" s="103">
        <f t="shared" si="739"/>
        <v>626.14333293661696</v>
      </c>
      <c r="AW1565" s="103">
        <f t="shared" si="740"/>
        <v>2303.5497795365818</v>
      </c>
      <c r="AX1565" s="92">
        <f t="shared" si="741"/>
        <v>1616.1520988605521</v>
      </c>
    </row>
    <row r="1566" spans="1:50" x14ac:dyDescent="0.2">
      <c r="A1566" s="85" t="str">
        <f t="shared" si="742"/>
        <v>2013_2</v>
      </c>
      <c r="B1566" s="59">
        <v>2013</v>
      </c>
      <c r="C1566" s="59">
        <v>2</v>
      </c>
      <c r="D1566" s="83" t="str">
        <f t="shared" si="743"/>
        <v>SSA_Commercial</v>
      </c>
      <c r="E1566" s="70" t="s">
        <v>30</v>
      </c>
      <c r="F1566" s="71" t="s">
        <v>41</v>
      </c>
      <c r="G1566" s="88">
        <f t="shared" si="744"/>
        <v>392</v>
      </c>
      <c r="H1566" s="72">
        <v>1568</v>
      </c>
      <c r="I1566" s="88">
        <f t="shared" si="745"/>
        <v>161112000</v>
      </c>
      <c r="J1566" s="92">
        <f t="shared" si="746"/>
        <v>644448000</v>
      </c>
      <c r="K1566" s="67">
        <v>49</v>
      </c>
      <c r="L1566" s="68">
        <v>213</v>
      </c>
      <c r="M1566" s="68">
        <v>220</v>
      </c>
      <c r="N1566" s="68">
        <v>455</v>
      </c>
      <c r="O1566" s="69">
        <v>171</v>
      </c>
      <c r="P1566" s="67">
        <v>944105</v>
      </c>
      <c r="Q1566" s="68">
        <v>423495</v>
      </c>
      <c r="R1566" s="68">
        <v>177905</v>
      </c>
      <c r="S1566" s="68">
        <v>1548840</v>
      </c>
      <c r="T1566" s="69">
        <v>1141884</v>
      </c>
      <c r="U1566" s="102">
        <f t="shared" si="725"/>
        <v>19267.448979591838</v>
      </c>
      <c r="V1566" s="103">
        <f t="shared" si="726"/>
        <v>1988.2394366197184</v>
      </c>
      <c r="W1566" s="103">
        <f t="shared" si="727"/>
        <v>808.65909090909088</v>
      </c>
      <c r="X1566" s="103">
        <f t="shared" si="728"/>
        <v>3404.0439560439559</v>
      </c>
      <c r="Y1566" s="92">
        <f t="shared" si="729"/>
        <v>6677.6842105263158</v>
      </c>
      <c r="Z1566" s="102">
        <f>Coverages!$C$10*G1566</f>
        <v>88200000</v>
      </c>
      <c r="AA1566" s="103">
        <f>Coverages!$C$12*G1566</f>
        <v>11760000</v>
      </c>
      <c r="AB1566" s="103">
        <f>Coverages!$C$14*G1566</f>
        <v>58800000</v>
      </c>
      <c r="AC1566" s="103">
        <f>Coverages!$C$16*G1566</f>
        <v>1176000</v>
      </c>
      <c r="AD1566" s="92">
        <f>Coverages!$C$18*G1566</f>
        <v>1176000</v>
      </c>
      <c r="AE1566" s="106">
        <f t="shared" si="747"/>
        <v>0.125</v>
      </c>
      <c r="AF1566" s="107">
        <f t="shared" si="730"/>
        <v>0.54336734693877553</v>
      </c>
      <c r="AG1566" s="107">
        <f t="shared" si="731"/>
        <v>0.56122448979591832</v>
      </c>
      <c r="AH1566" s="107">
        <f t="shared" si="732"/>
        <v>1.1607142857142858</v>
      </c>
      <c r="AI1566" s="108">
        <f t="shared" si="733"/>
        <v>0.43622448979591838</v>
      </c>
      <c r="AJ1566" s="106">
        <f t="shared" si="754"/>
        <v>0.16391991835349681</v>
      </c>
      <c r="AK1566" s="107">
        <f t="shared" si="748"/>
        <v>0.60198698568630682</v>
      </c>
      <c r="AL1566" s="107">
        <f t="shared" si="749"/>
        <v>0.61962308287643597</v>
      </c>
      <c r="AM1566" s="107">
        <f t="shared" si="750"/>
        <v>1.2115422590653251</v>
      </c>
      <c r="AN1566" s="108">
        <f t="shared" si="751"/>
        <v>0.4945852596995205</v>
      </c>
      <c r="AO1566" s="102">
        <f t="shared" si="752"/>
        <v>2408.4311224489797</v>
      </c>
      <c r="AP1566" s="103">
        <f t="shared" si="734"/>
        <v>1080.3443877551019</v>
      </c>
      <c r="AQ1566" s="103">
        <f t="shared" si="735"/>
        <v>453.83928571428572</v>
      </c>
      <c r="AR1566" s="103">
        <f t="shared" si="736"/>
        <v>3951.1224489795918</v>
      </c>
      <c r="AS1566" s="92">
        <f t="shared" si="737"/>
        <v>2912.9693877551022</v>
      </c>
      <c r="AT1566" s="102">
        <f t="shared" si="753"/>
        <v>2416.0413780813419</v>
      </c>
      <c r="AU1566" s="103">
        <f t="shared" si="738"/>
        <v>1083.7581025527431</v>
      </c>
      <c r="AV1566" s="103">
        <f t="shared" si="739"/>
        <v>455.2733449855271</v>
      </c>
      <c r="AW1566" s="103">
        <f t="shared" si="740"/>
        <v>3963.6073614984616</v>
      </c>
      <c r="AX1566" s="92">
        <f t="shared" si="741"/>
        <v>2922.1739032936321</v>
      </c>
    </row>
    <row r="1567" spans="1:50" x14ac:dyDescent="0.2">
      <c r="A1567" s="85" t="str">
        <f t="shared" si="742"/>
        <v>2013_2</v>
      </c>
      <c r="B1567" s="59">
        <v>2013</v>
      </c>
      <c r="C1567" s="59">
        <v>2</v>
      </c>
      <c r="D1567" s="83" t="str">
        <f t="shared" si="743"/>
        <v>MML_Commercial</v>
      </c>
      <c r="E1567" s="70" t="s">
        <v>31</v>
      </c>
      <c r="F1567" s="71" t="s">
        <v>41</v>
      </c>
      <c r="G1567" s="88">
        <f t="shared" si="744"/>
        <v>1366.5</v>
      </c>
      <c r="H1567" s="72">
        <v>5466</v>
      </c>
      <c r="I1567" s="88">
        <f t="shared" si="745"/>
        <v>561631500</v>
      </c>
      <c r="J1567" s="92">
        <f t="shared" si="746"/>
        <v>2246526000</v>
      </c>
      <c r="K1567" s="67">
        <v>131</v>
      </c>
      <c r="L1567" s="68">
        <v>639</v>
      </c>
      <c r="M1567" s="68">
        <v>1723</v>
      </c>
      <c r="N1567" s="68">
        <v>800</v>
      </c>
      <c r="O1567" s="69">
        <v>221</v>
      </c>
      <c r="P1567" s="67">
        <v>1831256</v>
      </c>
      <c r="Q1567" s="68">
        <v>1884020</v>
      </c>
      <c r="R1567" s="68">
        <v>885511</v>
      </c>
      <c r="S1567" s="68">
        <v>2527382</v>
      </c>
      <c r="T1567" s="69">
        <v>475460</v>
      </c>
      <c r="U1567" s="102">
        <f t="shared" si="725"/>
        <v>13979.053435114503</v>
      </c>
      <c r="V1567" s="103">
        <f t="shared" si="726"/>
        <v>2948.3881064162756</v>
      </c>
      <c r="W1567" s="103">
        <f t="shared" si="727"/>
        <v>513.93557748113756</v>
      </c>
      <c r="X1567" s="103">
        <f t="shared" si="728"/>
        <v>3159.2275</v>
      </c>
      <c r="Y1567" s="92">
        <f t="shared" si="729"/>
        <v>2151.4027149321269</v>
      </c>
      <c r="Z1567" s="102">
        <f>Coverages!$C$10*G1567</f>
        <v>307462500</v>
      </c>
      <c r="AA1567" s="103">
        <f>Coverages!$C$12*G1567</f>
        <v>40995000</v>
      </c>
      <c r="AB1567" s="103">
        <f>Coverages!$C$14*G1567</f>
        <v>204975000</v>
      </c>
      <c r="AC1567" s="103">
        <f>Coverages!$C$16*G1567</f>
        <v>4099500</v>
      </c>
      <c r="AD1567" s="92">
        <f>Coverages!$C$18*G1567</f>
        <v>4099500</v>
      </c>
      <c r="AE1567" s="106">
        <f t="shared" si="747"/>
        <v>9.5865349432857669E-2</v>
      </c>
      <c r="AF1567" s="107">
        <f t="shared" si="730"/>
        <v>0.46761800219538968</v>
      </c>
      <c r="AG1567" s="107">
        <f t="shared" si="731"/>
        <v>1.2608854738382729</v>
      </c>
      <c r="AH1567" s="107">
        <f t="shared" si="732"/>
        <v>0.58543724844493228</v>
      </c>
      <c r="AI1567" s="108">
        <f t="shared" si="733"/>
        <v>0.16172703988291254</v>
      </c>
      <c r="AJ1567" s="106">
        <f t="shared" si="754"/>
        <v>0.11442195299388556</v>
      </c>
      <c r="AK1567" s="107">
        <f t="shared" si="748"/>
        <v>0.49906711475409715</v>
      </c>
      <c r="AL1567" s="107">
        <f t="shared" si="749"/>
        <v>1.2970359375768428</v>
      </c>
      <c r="AM1567" s="107">
        <f t="shared" si="750"/>
        <v>0.61648902251239968</v>
      </c>
      <c r="AN1567" s="108">
        <f t="shared" si="751"/>
        <v>0.18493490280280789</v>
      </c>
      <c r="AO1567" s="102">
        <f t="shared" si="752"/>
        <v>1340.1068422978412</v>
      </c>
      <c r="AP1567" s="103">
        <f t="shared" si="734"/>
        <v>1378.7193560190267</v>
      </c>
      <c r="AQ1567" s="103">
        <f t="shared" si="735"/>
        <v>648.0139041346506</v>
      </c>
      <c r="AR1567" s="103">
        <f t="shared" si="736"/>
        <v>1849.5294548115623</v>
      </c>
      <c r="AS1567" s="92">
        <f t="shared" si="737"/>
        <v>347.93999268203441</v>
      </c>
      <c r="AT1567" s="102">
        <f t="shared" si="753"/>
        <v>1344.3413647425577</v>
      </c>
      <c r="AU1567" s="103">
        <f t="shared" si="738"/>
        <v>1383.0758878072063</v>
      </c>
      <c r="AV1567" s="103">
        <f t="shared" si="739"/>
        <v>650.06152402206305</v>
      </c>
      <c r="AW1567" s="103">
        <f t="shared" si="740"/>
        <v>1855.3736709153579</v>
      </c>
      <c r="AX1567" s="92">
        <f t="shared" si="741"/>
        <v>349.03942719122642</v>
      </c>
    </row>
    <row r="1568" spans="1:50" x14ac:dyDescent="0.2">
      <c r="A1568" s="85" t="str">
        <f t="shared" si="742"/>
        <v>2013_2</v>
      </c>
      <c r="B1568" s="59">
        <v>2013</v>
      </c>
      <c r="C1568" s="59">
        <v>2</v>
      </c>
      <c r="D1568" s="83" t="str">
        <f t="shared" si="743"/>
        <v>LMH_Commercial</v>
      </c>
      <c r="E1568" s="70" t="s">
        <v>32</v>
      </c>
      <c r="F1568" s="71" t="s">
        <v>41</v>
      </c>
      <c r="G1568" s="88">
        <f t="shared" si="744"/>
        <v>1380.5</v>
      </c>
      <c r="H1568" s="72">
        <v>5522</v>
      </c>
      <c r="I1568" s="88">
        <f t="shared" si="745"/>
        <v>567385500</v>
      </c>
      <c r="J1568" s="92">
        <f t="shared" si="746"/>
        <v>2269542000</v>
      </c>
      <c r="K1568" s="67">
        <v>92</v>
      </c>
      <c r="L1568" s="68">
        <v>793</v>
      </c>
      <c r="M1568" s="68">
        <v>1282</v>
      </c>
      <c r="N1568" s="68">
        <v>1150</v>
      </c>
      <c r="O1568" s="69">
        <v>232</v>
      </c>
      <c r="P1568" s="67">
        <v>2998736</v>
      </c>
      <c r="Q1568" s="68">
        <v>2680454</v>
      </c>
      <c r="R1568" s="68">
        <v>957454</v>
      </c>
      <c r="S1568" s="68">
        <v>4142071</v>
      </c>
      <c r="T1568" s="69">
        <v>2005895</v>
      </c>
      <c r="U1568" s="102">
        <f t="shared" si="725"/>
        <v>32594.956521739132</v>
      </c>
      <c r="V1568" s="103">
        <f t="shared" si="726"/>
        <v>3380.143757881463</v>
      </c>
      <c r="W1568" s="103">
        <f t="shared" si="727"/>
        <v>746.84399375975045</v>
      </c>
      <c r="X1568" s="103">
        <f t="shared" si="728"/>
        <v>3601.8008695652175</v>
      </c>
      <c r="Y1568" s="92">
        <f t="shared" si="729"/>
        <v>8646.0991379310344</v>
      </c>
      <c r="Z1568" s="102">
        <f>Coverages!$C$10*G1568</f>
        <v>310612500</v>
      </c>
      <c r="AA1568" s="103">
        <f>Coverages!$C$12*G1568</f>
        <v>41415000</v>
      </c>
      <c r="AB1568" s="103">
        <f>Coverages!$C$14*G1568</f>
        <v>207075000</v>
      </c>
      <c r="AC1568" s="103">
        <f>Coverages!$C$16*G1568</f>
        <v>4141500</v>
      </c>
      <c r="AD1568" s="92">
        <f>Coverages!$C$18*G1568</f>
        <v>4141500</v>
      </c>
      <c r="AE1568" s="106">
        <f t="shared" si="747"/>
        <v>6.6642520825787754E-2</v>
      </c>
      <c r="AF1568" s="107">
        <f t="shared" si="730"/>
        <v>0.57442955450923583</v>
      </c>
      <c r="AG1568" s="107">
        <f t="shared" si="731"/>
        <v>0.92864904020282502</v>
      </c>
      <c r="AH1568" s="107">
        <f t="shared" si="732"/>
        <v>0.83303151032234701</v>
      </c>
      <c r="AI1568" s="108">
        <f t="shared" si="733"/>
        <v>0.1680550525172039</v>
      </c>
      <c r="AJ1568" s="106">
        <f t="shared" si="754"/>
        <v>8.2282545348670064E-2</v>
      </c>
      <c r="AK1568" s="107">
        <f t="shared" si="748"/>
        <v>0.60543527543127906</v>
      </c>
      <c r="AL1568" s="107">
        <f t="shared" si="749"/>
        <v>0.94479126653836032</v>
      </c>
      <c r="AM1568" s="107">
        <f t="shared" si="750"/>
        <v>0.85641911205354437</v>
      </c>
      <c r="AN1568" s="108">
        <f t="shared" si="751"/>
        <v>0.1915033220064658</v>
      </c>
      <c r="AO1568" s="102">
        <f t="shared" si="752"/>
        <v>2172.2100688156465</v>
      </c>
      <c r="AP1568" s="103">
        <f t="shared" si="734"/>
        <v>1941.6544730170228</v>
      </c>
      <c r="AQ1568" s="103">
        <f t="shared" si="735"/>
        <v>693.55595798623688</v>
      </c>
      <c r="AR1568" s="103">
        <f t="shared" si="736"/>
        <v>3000.4136182542557</v>
      </c>
      <c r="AS1568" s="92">
        <f t="shared" si="737"/>
        <v>1453.0206446939515</v>
      </c>
      <c r="AT1568" s="102">
        <f t="shared" si="753"/>
        <v>2179.0739038478346</v>
      </c>
      <c r="AU1568" s="103">
        <f t="shared" si="738"/>
        <v>1947.7897893861093</v>
      </c>
      <c r="AV1568" s="103">
        <f t="shared" si="739"/>
        <v>695.74748345126909</v>
      </c>
      <c r="AW1568" s="103">
        <f t="shared" si="740"/>
        <v>3009.8944435205049</v>
      </c>
      <c r="AX1568" s="92">
        <f t="shared" si="741"/>
        <v>1457.6119566240084</v>
      </c>
    </row>
    <row r="1569" spans="1:50" x14ac:dyDescent="0.2">
      <c r="A1569" s="85" t="str">
        <f t="shared" si="742"/>
        <v>2013_2</v>
      </c>
      <c r="B1569" s="59">
        <v>2013</v>
      </c>
      <c r="C1569" s="59">
        <v>2</v>
      </c>
      <c r="D1569" s="83" t="str">
        <f t="shared" si="743"/>
        <v>SSL_Commercial</v>
      </c>
      <c r="E1569" s="70" t="s">
        <v>33</v>
      </c>
      <c r="F1569" s="71" t="s">
        <v>41</v>
      </c>
      <c r="G1569" s="88">
        <f t="shared" si="744"/>
        <v>718.25</v>
      </c>
      <c r="H1569" s="72">
        <v>2873</v>
      </c>
      <c r="I1569" s="88">
        <f t="shared" si="745"/>
        <v>295200750</v>
      </c>
      <c r="J1569" s="92">
        <f t="shared" si="746"/>
        <v>1180803000</v>
      </c>
      <c r="K1569" s="67">
        <v>97</v>
      </c>
      <c r="L1569" s="68">
        <v>322</v>
      </c>
      <c r="M1569" s="68">
        <v>802</v>
      </c>
      <c r="N1569" s="68">
        <v>422</v>
      </c>
      <c r="O1569" s="69">
        <v>108</v>
      </c>
      <c r="P1569" s="67">
        <v>1133462</v>
      </c>
      <c r="Q1569" s="68">
        <v>941623</v>
      </c>
      <c r="R1569" s="68">
        <v>662286</v>
      </c>
      <c r="S1569" s="68">
        <v>1362427</v>
      </c>
      <c r="T1569" s="69">
        <v>305507</v>
      </c>
      <c r="U1569" s="102">
        <f t="shared" si="725"/>
        <v>11685.175257731958</v>
      </c>
      <c r="V1569" s="103">
        <f t="shared" si="726"/>
        <v>2924.2950310559008</v>
      </c>
      <c r="W1569" s="103">
        <f t="shared" si="727"/>
        <v>825.79301745635905</v>
      </c>
      <c r="X1569" s="103">
        <f t="shared" si="728"/>
        <v>3228.5</v>
      </c>
      <c r="Y1569" s="92">
        <f t="shared" si="729"/>
        <v>2828.7685185185187</v>
      </c>
      <c r="Z1569" s="102">
        <f>Coverages!$C$10*G1569</f>
        <v>161606250</v>
      </c>
      <c r="AA1569" s="103">
        <f>Coverages!$C$12*G1569</f>
        <v>21547500</v>
      </c>
      <c r="AB1569" s="103">
        <f>Coverages!$C$14*G1569</f>
        <v>107737500</v>
      </c>
      <c r="AC1569" s="103">
        <f>Coverages!$C$16*G1569</f>
        <v>2154750</v>
      </c>
      <c r="AD1569" s="92">
        <f>Coverages!$C$18*G1569</f>
        <v>2154750</v>
      </c>
      <c r="AE1569" s="106">
        <f t="shared" si="747"/>
        <v>0.13505046989209885</v>
      </c>
      <c r="AF1569" s="107">
        <f t="shared" si="730"/>
        <v>0.44831186912634874</v>
      </c>
      <c r="AG1569" s="107">
        <f t="shared" si="731"/>
        <v>1.1166028541594153</v>
      </c>
      <c r="AH1569" s="107">
        <f t="shared" si="732"/>
        <v>0.58753915767490428</v>
      </c>
      <c r="AI1569" s="108">
        <f t="shared" si="733"/>
        <v>0.15036547163243996</v>
      </c>
      <c r="AJ1569" s="106">
        <f t="shared" si="754"/>
        <v>0.16476449849221192</v>
      </c>
      <c r="AK1569" s="107">
        <f t="shared" si="748"/>
        <v>0.49154881832195335</v>
      </c>
      <c r="AL1569" s="107">
        <f t="shared" si="749"/>
        <v>1.1479733989623531</v>
      </c>
      <c r="AM1569" s="107">
        <f t="shared" si="750"/>
        <v>0.63033759124178435</v>
      </c>
      <c r="AN1569" s="108">
        <f t="shared" si="751"/>
        <v>0.18144026438067207</v>
      </c>
      <c r="AO1569" s="102">
        <f t="shared" si="752"/>
        <v>1578.0884093282284</v>
      </c>
      <c r="AP1569" s="103">
        <f t="shared" si="734"/>
        <v>1310.9961712495649</v>
      </c>
      <c r="AQ1569" s="103">
        <f t="shared" si="735"/>
        <v>922.08284023668637</v>
      </c>
      <c r="AR1569" s="103">
        <f t="shared" si="736"/>
        <v>1896.8701705534286</v>
      </c>
      <c r="AS1569" s="92">
        <f t="shared" si="737"/>
        <v>425.3491124260355</v>
      </c>
      <c r="AT1569" s="102">
        <f t="shared" si="753"/>
        <v>1583.0749153127731</v>
      </c>
      <c r="AU1569" s="103">
        <f t="shared" si="738"/>
        <v>1315.1387086479822</v>
      </c>
      <c r="AV1569" s="103">
        <f t="shared" si="739"/>
        <v>924.99647395575244</v>
      </c>
      <c r="AW1569" s="103">
        <f t="shared" si="740"/>
        <v>1902.8639757176115</v>
      </c>
      <c r="AX1569" s="92">
        <f t="shared" si="741"/>
        <v>426.6931473242679</v>
      </c>
    </row>
    <row r="1570" spans="1:50" x14ac:dyDescent="0.2">
      <c r="A1570" s="85" t="str">
        <f t="shared" si="742"/>
        <v>2013_2</v>
      </c>
      <c r="B1570" s="59">
        <v>2013</v>
      </c>
      <c r="C1570" s="59">
        <v>2</v>
      </c>
      <c r="D1570" s="83" t="str">
        <f t="shared" si="743"/>
        <v>SSH_Commercial</v>
      </c>
      <c r="E1570" s="70" t="s">
        <v>34</v>
      </c>
      <c r="F1570" s="71" t="s">
        <v>41</v>
      </c>
      <c r="G1570" s="88">
        <f t="shared" si="744"/>
        <v>618.5</v>
      </c>
      <c r="H1570" s="72">
        <v>2474</v>
      </c>
      <c r="I1570" s="88">
        <f t="shared" si="745"/>
        <v>254203500</v>
      </c>
      <c r="J1570" s="92">
        <f t="shared" si="746"/>
        <v>1016814000</v>
      </c>
      <c r="K1570" s="67">
        <v>73</v>
      </c>
      <c r="L1570" s="68">
        <v>393</v>
      </c>
      <c r="M1570" s="68">
        <v>722</v>
      </c>
      <c r="N1570" s="68">
        <v>487</v>
      </c>
      <c r="O1570" s="69">
        <v>83</v>
      </c>
      <c r="P1570" s="67">
        <v>1051704</v>
      </c>
      <c r="Q1570" s="68">
        <v>1506592</v>
      </c>
      <c r="R1570" s="68">
        <v>1293431</v>
      </c>
      <c r="S1570" s="68">
        <v>1967777</v>
      </c>
      <c r="T1570" s="69">
        <v>364315</v>
      </c>
      <c r="U1570" s="102">
        <f t="shared" si="725"/>
        <v>14406.904109589041</v>
      </c>
      <c r="V1570" s="103">
        <f t="shared" si="726"/>
        <v>3833.5674300254454</v>
      </c>
      <c r="W1570" s="103">
        <f t="shared" si="727"/>
        <v>1791.4556786703602</v>
      </c>
      <c r="X1570" s="103">
        <f t="shared" si="728"/>
        <v>4040.6098562628335</v>
      </c>
      <c r="Y1570" s="92">
        <f t="shared" si="729"/>
        <v>4389.3373493975905</v>
      </c>
      <c r="Z1570" s="102">
        <f>Coverages!$C$10*G1570</f>
        <v>139162500</v>
      </c>
      <c r="AA1570" s="103">
        <f>Coverages!$C$12*G1570</f>
        <v>18555000</v>
      </c>
      <c r="AB1570" s="103">
        <f>Coverages!$C$14*G1570</f>
        <v>92775000</v>
      </c>
      <c r="AC1570" s="103">
        <f>Coverages!$C$16*G1570</f>
        <v>1855500</v>
      </c>
      <c r="AD1570" s="92">
        <f>Coverages!$C$18*G1570</f>
        <v>1855500</v>
      </c>
      <c r="AE1570" s="106">
        <f t="shared" si="747"/>
        <v>0.11802748585286985</v>
      </c>
      <c r="AF1570" s="107">
        <f t="shared" si="730"/>
        <v>0.63540824575586097</v>
      </c>
      <c r="AG1570" s="107">
        <f t="shared" si="731"/>
        <v>1.1673403395311237</v>
      </c>
      <c r="AH1570" s="107">
        <f t="shared" si="732"/>
        <v>0.78738884397736464</v>
      </c>
      <c r="AI1570" s="108">
        <f t="shared" si="733"/>
        <v>0.13419563459983833</v>
      </c>
      <c r="AJ1570" s="106">
        <f t="shared" si="754"/>
        <v>0.14825519067375642</v>
      </c>
      <c r="AK1570" s="107">
        <f t="shared" si="748"/>
        <v>0.68050195013195713</v>
      </c>
      <c r="AL1570" s="107">
        <f t="shared" si="749"/>
        <v>1.2087484238267845</v>
      </c>
      <c r="AM1570" s="107">
        <f t="shared" si="750"/>
        <v>0.82572192455939442</v>
      </c>
      <c r="AN1570" s="108">
        <f t="shared" si="751"/>
        <v>0.16613050432572904</v>
      </c>
      <c r="AO1570" s="102">
        <f t="shared" si="752"/>
        <v>1700.4106709781729</v>
      </c>
      <c r="AP1570" s="103">
        <f t="shared" si="734"/>
        <v>2435.8803556992725</v>
      </c>
      <c r="AQ1570" s="103">
        <f t="shared" si="735"/>
        <v>2091.2384801940179</v>
      </c>
      <c r="AR1570" s="103">
        <f t="shared" si="736"/>
        <v>3181.5311236863381</v>
      </c>
      <c r="AS1570" s="92">
        <f t="shared" si="737"/>
        <v>589.02991107518187</v>
      </c>
      <c r="AT1570" s="102">
        <f t="shared" si="753"/>
        <v>1705.7836956686119</v>
      </c>
      <c r="AU1570" s="103">
        <f t="shared" si="738"/>
        <v>2443.5773465012639</v>
      </c>
      <c r="AV1570" s="103">
        <f t="shared" si="739"/>
        <v>2097.8464580075274</v>
      </c>
      <c r="AW1570" s="103">
        <f t="shared" si="740"/>
        <v>3191.584251188257</v>
      </c>
      <c r="AX1570" s="92">
        <f t="shared" si="741"/>
        <v>590.8911510154096</v>
      </c>
    </row>
    <row r="1571" spans="1:50" x14ac:dyDescent="0.2">
      <c r="A1571" s="85" t="str">
        <f t="shared" si="742"/>
        <v>2013_2</v>
      </c>
      <c r="B1571" s="59">
        <v>2013</v>
      </c>
      <c r="C1571" s="59">
        <v>2</v>
      </c>
      <c r="D1571" s="83" t="str">
        <f t="shared" si="743"/>
        <v>MMH_Commercial</v>
      </c>
      <c r="E1571" s="70" t="s">
        <v>35</v>
      </c>
      <c r="F1571" s="71" t="s">
        <v>41</v>
      </c>
      <c r="G1571" s="88">
        <f t="shared" si="744"/>
        <v>1210.75</v>
      </c>
      <c r="H1571" s="72">
        <v>4843</v>
      </c>
      <c r="I1571" s="88">
        <f t="shared" si="745"/>
        <v>497618250</v>
      </c>
      <c r="J1571" s="92">
        <f t="shared" si="746"/>
        <v>1990473000</v>
      </c>
      <c r="K1571" s="67">
        <v>196</v>
      </c>
      <c r="L1571" s="68">
        <v>768</v>
      </c>
      <c r="M1571" s="68">
        <v>851</v>
      </c>
      <c r="N1571" s="68">
        <v>1103</v>
      </c>
      <c r="O1571" s="69">
        <v>241</v>
      </c>
      <c r="P1571" s="67">
        <v>2274846</v>
      </c>
      <c r="Q1571" s="68">
        <v>2167696</v>
      </c>
      <c r="R1571" s="68">
        <v>878106</v>
      </c>
      <c r="S1571" s="68">
        <v>3097193</v>
      </c>
      <c r="T1571" s="69">
        <v>767818</v>
      </c>
      <c r="U1571" s="102">
        <f t="shared" si="725"/>
        <v>11606.357142857143</v>
      </c>
      <c r="V1571" s="103">
        <f t="shared" si="726"/>
        <v>2822.5208333333335</v>
      </c>
      <c r="W1571" s="103">
        <f t="shared" si="727"/>
        <v>1031.8519388954171</v>
      </c>
      <c r="X1571" s="103">
        <f t="shared" si="728"/>
        <v>2807.9718948322757</v>
      </c>
      <c r="Y1571" s="92">
        <f t="shared" si="729"/>
        <v>3185.9668049792531</v>
      </c>
      <c r="Z1571" s="102">
        <f>Coverages!$C$10*G1571</f>
        <v>272418750</v>
      </c>
      <c r="AA1571" s="103">
        <f>Coverages!$C$12*G1571</f>
        <v>36322500</v>
      </c>
      <c r="AB1571" s="103">
        <f>Coverages!$C$14*G1571</f>
        <v>181612500</v>
      </c>
      <c r="AC1571" s="103">
        <f>Coverages!$C$16*G1571</f>
        <v>3632250</v>
      </c>
      <c r="AD1571" s="92">
        <f>Coverages!$C$18*G1571</f>
        <v>3632250</v>
      </c>
      <c r="AE1571" s="106">
        <f t="shared" si="747"/>
        <v>0.16188313029114185</v>
      </c>
      <c r="AF1571" s="107">
        <f t="shared" si="730"/>
        <v>0.63431757175304559</v>
      </c>
      <c r="AG1571" s="107">
        <f t="shared" si="731"/>
        <v>0.70287012182531494</v>
      </c>
      <c r="AH1571" s="107">
        <f t="shared" si="732"/>
        <v>0.91100557505678303</v>
      </c>
      <c r="AI1571" s="108">
        <f t="shared" si="733"/>
        <v>0.19905017551104687</v>
      </c>
      <c r="AJ1571" s="106">
        <f t="shared" si="754"/>
        <v>0.18654816722512751</v>
      </c>
      <c r="AK1571" s="107">
        <f t="shared" si="748"/>
        <v>0.66656789703780506</v>
      </c>
      <c r="AL1571" s="107">
        <f t="shared" si="749"/>
        <v>0.73347138724859218</v>
      </c>
      <c r="AM1571" s="107">
        <f t="shared" si="750"/>
        <v>0.93007205847527907</v>
      </c>
      <c r="AN1571" s="108">
        <f t="shared" si="751"/>
        <v>0.22578717205218005</v>
      </c>
      <c r="AO1571" s="102">
        <f t="shared" si="752"/>
        <v>1878.8734255626678</v>
      </c>
      <c r="AP1571" s="103">
        <f t="shared" si="734"/>
        <v>1790.3745612223829</v>
      </c>
      <c r="AQ1571" s="103">
        <f t="shared" si="735"/>
        <v>725.25789799710924</v>
      </c>
      <c r="AR1571" s="103">
        <f t="shared" si="736"/>
        <v>2558.0780507949617</v>
      </c>
      <c r="AS1571" s="92">
        <f t="shared" si="737"/>
        <v>634.16725170348957</v>
      </c>
      <c r="AT1571" s="102">
        <f t="shared" si="753"/>
        <v>1884.8103639023634</v>
      </c>
      <c r="AU1571" s="103">
        <f t="shared" si="738"/>
        <v>1796.031857360761</v>
      </c>
      <c r="AV1571" s="103">
        <f t="shared" si="739"/>
        <v>727.54959650229011</v>
      </c>
      <c r="AW1571" s="103">
        <f t="shared" si="740"/>
        <v>2566.1611666925373</v>
      </c>
      <c r="AX1571" s="92">
        <f t="shared" si="741"/>
        <v>636.17111839253505</v>
      </c>
    </row>
    <row r="1572" spans="1:50" x14ac:dyDescent="0.2">
      <c r="A1572" s="85" t="str">
        <f t="shared" si="742"/>
        <v>2013_2</v>
      </c>
      <c r="B1572" s="59">
        <v>2013</v>
      </c>
      <c r="C1572" s="59">
        <v>2</v>
      </c>
      <c r="D1572" s="83" t="str">
        <f t="shared" si="743"/>
        <v>SYA_Commercial</v>
      </c>
      <c r="E1572" s="70" t="s">
        <v>36</v>
      </c>
      <c r="F1572" s="71" t="s">
        <v>41</v>
      </c>
      <c r="G1572" s="88">
        <f t="shared" si="744"/>
        <v>365.25</v>
      </c>
      <c r="H1572" s="72">
        <v>1461</v>
      </c>
      <c r="I1572" s="88">
        <f t="shared" si="745"/>
        <v>150117750</v>
      </c>
      <c r="J1572" s="92">
        <f t="shared" si="746"/>
        <v>600471000</v>
      </c>
      <c r="K1572" s="67">
        <v>62</v>
      </c>
      <c r="L1572" s="68">
        <v>234</v>
      </c>
      <c r="M1572" s="68">
        <v>507</v>
      </c>
      <c r="N1572" s="68">
        <v>447</v>
      </c>
      <c r="O1572" s="69">
        <v>84</v>
      </c>
      <c r="P1572" s="67">
        <v>920817</v>
      </c>
      <c r="Q1572" s="68">
        <v>920857</v>
      </c>
      <c r="R1572" s="68">
        <v>446693</v>
      </c>
      <c r="S1572" s="68">
        <v>1457879</v>
      </c>
      <c r="T1572" s="69">
        <v>513338</v>
      </c>
      <c r="U1572" s="102">
        <f t="shared" si="725"/>
        <v>14851.887096774193</v>
      </c>
      <c r="V1572" s="103">
        <f t="shared" si="726"/>
        <v>3935.2863247863247</v>
      </c>
      <c r="W1572" s="103">
        <f t="shared" si="727"/>
        <v>881.0512820512821</v>
      </c>
      <c r="X1572" s="103">
        <f t="shared" si="728"/>
        <v>3261.4742729306486</v>
      </c>
      <c r="Y1572" s="92">
        <f t="shared" si="729"/>
        <v>6111.166666666667</v>
      </c>
      <c r="Z1572" s="102">
        <f>Coverages!$C$10*G1572</f>
        <v>82181250</v>
      </c>
      <c r="AA1572" s="103">
        <f>Coverages!$C$12*G1572</f>
        <v>10957500</v>
      </c>
      <c r="AB1572" s="103">
        <f>Coverages!$C$14*G1572</f>
        <v>54787500</v>
      </c>
      <c r="AC1572" s="103">
        <f>Coverages!$C$16*G1572</f>
        <v>1095750</v>
      </c>
      <c r="AD1572" s="92">
        <f>Coverages!$C$18*G1572</f>
        <v>1095750</v>
      </c>
      <c r="AE1572" s="106">
        <f t="shared" si="747"/>
        <v>0.16974674880219029</v>
      </c>
      <c r="AF1572" s="107">
        <f t="shared" si="730"/>
        <v>0.64065708418891165</v>
      </c>
      <c r="AG1572" s="107">
        <f t="shared" si="731"/>
        <v>1.3880903490759753</v>
      </c>
      <c r="AH1572" s="107">
        <f t="shared" si="732"/>
        <v>1.2238193018480492</v>
      </c>
      <c r="AI1572" s="108">
        <f t="shared" si="733"/>
        <v>0.2299794661190965</v>
      </c>
      <c r="AJ1572" s="106">
        <f t="shared" si="754"/>
        <v>0.21551526507189189</v>
      </c>
      <c r="AK1572" s="107">
        <f t="shared" si="748"/>
        <v>0.69915335345811769</v>
      </c>
      <c r="AL1572" s="107">
        <f t="shared" si="749"/>
        <v>1.4775724346187931</v>
      </c>
      <c r="AM1572" s="107">
        <f t="shared" si="750"/>
        <v>1.2876262872112663</v>
      </c>
      <c r="AN1572" s="108">
        <f t="shared" si="751"/>
        <v>0.28128408818119699</v>
      </c>
      <c r="AO1572" s="102">
        <f t="shared" si="752"/>
        <v>2521.05954825462</v>
      </c>
      <c r="AP1572" s="103">
        <f t="shared" si="734"/>
        <v>2521.1690622861056</v>
      </c>
      <c r="AQ1572" s="103">
        <f t="shared" si="735"/>
        <v>1222.9787816563996</v>
      </c>
      <c r="AR1572" s="103">
        <f t="shared" si="736"/>
        <v>3991.4551676933606</v>
      </c>
      <c r="AS1572" s="92">
        <f t="shared" si="737"/>
        <v>1405.4428473648186</v>
      </c>
      <c r="AT1572" s="102">
        <f t="shared" si="753"/>
        <v>2529.0256916281187</v>
      </c>
      <c r="AU1572" s="103">
        <f t="shared" si="738"/>
        <v>2529.1355517063594</v>
      </c>
      <c r="AV1572" s="103">
        <f t="shared" si="739"/>
        <v>1226.8431982363913</v>
      </c>
      <c r="AW1572" s="103">
        <f t="shared" si="740"/>
        <v>4004.0675251272619</v>
      </c>
      <c r="AX1572" s="92">
        <f t="shared" si="741"/>
        <v>1409.8838210947399</v>
      </c>
    </row>
    <row r="1573" spans="1:50" x14ac:dyDescent="0.2">
      <c r="A1573" s="85" t="str">
        <f t="shared" si="742"/>
        <v>2013_2</v>
      </c>
      <c r="B1573" s="59">
        <v>2013</v>
      </c>
      <c r="C1573" s="59">
        <v>2</v>
      </c>
      <c r="D1573" s="83" t="str">
        <f t="shared" si="743"/>
        <v>LSH_Commercial</v>
      </c>
      <c r="E1573" s="70" t="s">
        <v>37</v>
      </c>
      <c r="F1573" s="71" t="s">
        <v>41</v>
      </c>
      <c r="G1573" s="88">
        <f t="shared" si="744"/>
        <v>557.5</v>
      </c>
      <c r="H1573" s="72">
        <v>2230</v>
      </c>
      <c r="I1573" s="88">
        <f t="shared" si="745"/>
        <v>229132500</v>
      </c>
      <c r="J1573" s="92">
        <f t="shared" si="746"/>
        <v>916530000</v>
      </c>
      <c r="K1573" s="67">
        <v>99</v>
      </c>
      <c r="L1573" s="68">
        <v>446</v>
      </c>
      <c r="M1573" s="68">
        <v>565</v>
      </c>
      <c r="N1573" s="68">
        <v>608</v>
      </c>
      <c r="O1573" s="69">
        <v>125</v>
      </c>
      <c r="P1573" s="67">
        <v>1529576</v>
      </c>
      <c r="Q1573" s="68">
        <v>1469277</v>
      </c>
      <c r="R1573" s="68">
        <v>673089</v>
      </c>
      <c r="S1573" s="68">
        <v>2096594</v>
      </c>
      <c r="T1573" s="69">
        <v>846823</v>
      </c>
      <c r="U1573" s="102">
        <f t="shared" si="725"/>
        <v>15450.262626262625</v>
      </c>
      <c r="V1573" s="103">
        <f t="shared" si="726"/>
        <v>3294.343049327354</v>
      </c>
      <c r="W1573" s="103">
        <f t="shared" si="727"/>
        <v>1191.30796460177</v>
      </c>
      <c r="X1573" s="103">
        <f t="shared" si="728"/>
        <v>3448.3453947368421</v>
      </c>
      <c r="Y1573" s="92">
        <f t="shared" si="729"/>
        <v>6774.5839999999998</v>
      </c>
      <c r="Z1573" s="102">
        <f>Coverages!$C$10*G1573</f>
        <v>125437500</v>
      </c>
      <c r="AA1573" s="103">
        <f>Coverages!$C$12*G1573</f>
        <v>16725000</v>
      </c>
      <c r="AB1573" s="103">
        <f>Coverages!$C$14*G1573</f>
        <v>83625000</v>
      </c>
      <c r="AC1573" s="103">
        <f>Coverages!$C$16*G1573</f>
        <v>1672500</v>
      </c>
      <c r="AD1573" s="92">
        <f>Coverages!$C$18*G1573</f>
        <v>1672500</v>
      </c>
      <c r="AE1573" s="106">
        <f t="shared" si="747"/>
        <v>0.17757847533632287</v>
      </c>
      <c r="AF1573" s="107">
        <f t="shared" si="730"/>
        <v>0.8</v>
      </c>
      <c r="AG1573" s="107">
        <f t="shared" si="731"/>
        <v>1.0134529147982063</v>
      </c>
      <c r="AH1573" s="107">
        <f t="shared" si="732"/>
        <v>1.0905829596412555</v>
      </c>
      <c r="AI1573" s="108">
        <f t="shared" si="733"/>
        <v>0.22421524663677131</v>
      </c>
      <c r="AJ1573" s="106">
        <f t="shared" si="754"/>
        <v>0.2152901553996357</v>
      </c>
      <c r="AK1573" s="107">
        <f t="shared" si="748"/>
        <v>0.83947239484952685</v>
      </c>
      <c r="AL1573" s="107">
        <f t="shared" si="749"/>
        <v>1.0249753286308556</v>
      </c>
      <c r="AM1573" s="107">
        <f t="shared" si="750"/>
        <v>1.1215989813621849</v>
      </c>
      <c r="AN1573" s="108">
        <f t="shared" si="751"/>
        <v>0.2653715799557041</v>
      </c>
      <c r="AO1573" s="102">
        <f t="shared" si="752"/>
        <v>2743.6340807174888</v>
      </c>
      <c r="AP1573" s="103">
        <f t="shared" si="734"/>
        <v>2635.4744394618833</v>
      </c>
      <c r="AQ1573" s="103">
        <f t="shared" si="735"/>
        <v>1207.334529147982</v>
      </c>
      <c r="AR1573" s="103">
        <f t="shared" si="736"/>
        <v>3760.7067264573993</v>
      </c>
      <c r="AS1573" s="92">
        <f t="shared" si="737"/>
        <v>1518.9650224215247</v>
      </c>
      <c r="AT1573" s="102">
        <f t="shared" si="753"/>
        <v>2752.3035238754437</v>
      </c>
      <c r="AU1573" s="103">
        <f t="shared" si="738"/>
        <v>2643.8021155203401</v>
      </c>
      <c r="AV1573" s="103">
        <f t="shared" si="739"/>
        <v>1211.149512401998</v>
      </c>
      <c r="AW1573" s="103">
        <f t="shared" si="740"/>
        <v>3772.5899558675815</v>
      </c>
      <c r="AX1573" s="92">
        <f t="shared" si="741"/>
        <v>1523.7647079967094</v>
      </c>
    </row>
    <row r="1574" spans="1:50" x14ac:dyDescent="0.2">
      <c r="A1574" s="85" t="str">
        <f t="shared" si="742"/>
        <v>2013_2</v>
      </c>
      <c r="B1574" s="59">
        <v>2013</v>
      </c>
      <c r="C1574" s="59">
        <v>2</v>
      </c>
      <c r="D1574" s="83" t="str">
        <f t="shared" si="743"/>
        <v>SYH_Commercial</v>
      </c>
      <c r="E1574" s="70" t="s">
        <v>38</v>
      </c>
      <c r="F1574" s="71" t="s">
        <v>41</v>
      </c>
      <c r="G1574" s="88">
        <f t="shared" si="744"/>
        <v>292.5</v>
      </c>
      <c r="H1574" s="72">
        <v>1170</v>
      </c>
      <c r="I1574" s="88">
        <f t="shared" si="745"/>
        <v>120217500</v>
      </c>
      <c r="J1574" s="92">
        <f t="shared" si="746"/>
        <v>480870000</v>
      </c>
      <c r="K1574" s="67">
        <v>53</v>
      </c>
      <c r="L1574" s="68">
        <v>241</v>
      </c>
      <c r="M1574" s="68">
        <v>166</v>
      </c>
      <c r="N1574" s="68">
        <v>349</v>
      </c>
      <c r="O1574" s="69">
        <v>7</v>
      </c>
      <c r="P1574" s="67">
        <v>610575</v>
      </c>
      <c r="Q1574" s="68">
        <v>557969</v>
      </c>
      <c r="R1574" s="68">
        <v>240961</v>
      </c>
      <c r="S1574" s="68">
        <v>930476</v>
      </c>
      <c r="T1574" s="69">
        <v>52770</v>
      </c>
      <c r="U1574" s="102">
        <f t="shared" si="725"/>
        <v>11520.283018867925</v>
      </c>
      <c r="V1574" s="103">
        <f t="shared" si="726"/>
        <v>2315.2240663900416</v>
      </c>
      <c r="W1574" s="103">
        <f t="shared" si="727"/>
        <v>1451.5722891566265</v>
      </c>
      <c r="X1574" s="103">
        <f t="shared" si="728"/>
        <v>2666.1203438395414</v>
      </c>
      <c r="Y1574" s="92">
        <f t="shared" si="729"/>
        <v>7538.5714285714284</v>
      </c>
      <c r="Z1574" s="102">
        <f>Coverages!$C$10*G1574</f>
        <v>65812500</v>
      </c>
      <c r="AA1574" s="103">
        <f>Coverages!$C$12*G1574</f>
        <v>8775000</v>
      </c>
      <c r="AB1574" s="103">
        <f>Coverages!$C$14*G1574</f>
        <v>43875000</v>
      </c>
      <c r="AC1574" s="103">
        <f>Coverages!$C$16*G1574</f>
        <v>877500</v>
      </c>
      <c r="AD1574" s="92">
        <f>Coverages!$C$18*G1574</f>
        <v>877500</v>
      </c>
      <c r="AE1574" s="106">
        <f t="shared" si="747"/>
        <v>0.18119658119658119</v>
      </c>
      <c r="AF1574" s="107">
        <f t="shared" si="730"/>
        <v>0.82393162393162389</v>
      </c>
      <c r="AG1574" s="107">
        <f t="shared" si="731"/>
        <v>0.5675213675213675</v>
      </c>
      <c r="AH1574" s="107">
        <f t="shared" si="732"/>
        <v>1.1931623931623931</v>
      </c>
      <c r="AI1574" s="108">
        <f t="shared" si="733"/>
        <v>2.3931623931623933E-2</v>
      </c>
      <c r="AJ1574" s="106">
        <f t="shared" si="754"/>
        <v>0.23367222905938254</v>
      </c>
      <c r="AK1574" s="107">
        <f t="shared" si="748"/>
        <v>0.87582109588882284</v>
      </c>
      <c r="AL1574" s="107">
        <f t="shared" si="749"/>
        <v>0.63501556256413627</v>
      </c>
      <c r="AM1574" s="107">
        <f t="shared" si="750"/>
        <v>1.2585663544469614</v>
      </c>
      <c r="AN1574" s="108">
        <f t="shared" si="751"/>
        <v>4.4753468091509929E-2</v>
      </c>
      <c r="AO1574" s="102">
        <f t="shared" si="752"/>
        <v>2087.4358974358975</v>
      </c>
      <c r="AP1574" s="103">
        <f t="shared" si="734"/>
        <v>1907.5863247863249</v>
      </c>
      <c r="AQ1574" s="103">
        <f t="shared" si="735"/>
        <v>823.79829059829058</v>
      </c>
      <c r="AR1574" s="103">
        <f t="shared" si="736"/>
        <v>3181.1145299145301</v>
      </c>
      <c r="AS1574" s="92">
        <f t="shared" si="737"/>
        <v>180.41025641025641</v>
      </c>
      <c r="AT1574" s="102">
        <f t="shared" si="753"/>
        <v>2094.0318596984607</v>
      </c>
      <c r="AU1574" s="103">
        <f t="shared" si="738"/>
        <v>1913.613991277223</v>
      </c>
      <c r="AV1574" s="103">
        <f t="shared" si="739"/>
        <v>826.40136092175533</v>
      </c>
      <c r="AW1574" s="103">
        <f t="shared" si="740"/>
        <v>3191.166341047021</v>
      </c>
      <c r="AX1574" s="92">
        <f t="shared" si="741"/>
        <v>180.98032385257792</v>
      </c>
    </row>
    <row r="1575" spans="1:50" x14ac:dyDescent="0.2">
      <c r="A1575" s="85" t="str">
        <f t="shared" si="742"/>
        <v>2013_2</v>
      </c>
      <c r="B1575" s="59">
        <v>2013</v>
      </c>
      <c r="C1575" s="59">
        <v>2</v>
      </c>
      <c r="D1575" s="83" t="str">
        <f t="shared" si="743"/>
        <v>MSH_Commercial</v>
      </c>
      <c r="E1575" s="70" t="s">
        <v>39</v>
      </c>
      <c r="F1575" s="71" t="s">
        <v>41</v>
      </c>
      <c r="G1575" s="88">
        <f t="shared" si="744"/>
        <v>1351.25</v>
      </c>
      <c r="H1575" s="72">
        <v>5405</v>
      </c>
      <c r="I1575" s="88">
        <f t="shared" si="745"/>
        <v>555363750</v>
      </c>
      <c r="J1575" s="92">
        <f t="shared" si="746"/>
        <v>2221455000</v>
      </c>
      <c r="K1575" s="67">
        <v>268</v>
      </c>
      <c r="L1575" s="68">
        <v>1010</v>
      </c>
      <c r="M1575" s="68">
        <v>1239</v>
      </c>
      <c r="N1575" s="68">
        <v>1373</v>
      </c>
      <c r="O1575" s="69">
        <v>116</v>
      </c>
      <c r="P1575" s="67">
        <v>3564416</v>
      </c>
      <c r="Q1575" s="68">
        <v>2878622</v>
      </c>
      <c r="R1575" s="68">
        <v>1128653</v>
      </c>
      <c r="S1575" s="68">
        <v>4056404</v>
      </c>
      <c r="T1575" s="69">
        <v>669303</v>
      </c>
      <c r="U1575" s="102">
        <f t="shared" si="725"/>
        <v>13300.059701492537</v>
      </c>
      <c r="V1575" s="103">
        <f t="shared" si="726"/>
        <v>2850.1207920792081</v>
      </c>
      <c r="W1575" s="103">
        <f t="shared" si="727"/>
        <v>910.9386602098466</v>
      </c>
      <c r="X1575" s="103">
        <f t="shared" si="728"/>
        <v>2954.4093226511291</v>
      </c>
      <c r="Y1575" s="92">
        <f t="shared" si="729"/>
        <v>5769.8534482758623</v>
      </c>
      <c r="Z1575" s="102">
        <f>Coverages!$C$10*G1575</f>
        <v>304031250</v>
      </c>
      <c r="AA1575" s="103">
        <f>Coverages!$C$12*G1575</f>
        <v>40537500</v>
      </c>
      <c r="AB1575" s="103">
        <f>Coverages!$C$14*G1575</f>
        <v>202687500</v>
      </c>
      <c r="AC1575" s="103">
        <f>Coverages!$C$16*G1575</f>
        <v>4053750</v>
      </c>
      <c r="AD1575" s="92">
        <f>Coverages!$C$18*G1575</f>
        <v>4053750</v>
      </c>
      <c r="AE1575" s="106">
        <f t="shared" si="747"/>
        <v>0.19833487511563366</v>
      </c>
      <c r="AF1575" s="107">
        <f t="shared" si="730"/>
        <v>0.74745605920444036</v>
      </c>
      <c r="AG1575" s="107">
        <f t="shared" si="731"/>
        <v>0.9169287696577243</v>
      </c>
      <c r="AH1575" s="107">
        <f t="shared" si="732"/>
        <v>1.0160962072155411</v>
      </c>
      <c r="AI1575" s="108">
        <f t="shared" si="733"/>
        <v>8.5846438482886214E-2</v>
      </c>
      <c r="AJ1575" s="106">
        <f t="shared" si="754"/>
        <v>0.22360946436960111</v>
      </c>
      <c r="AK1575" s="107">
        <f t="shared" si="748"/>
        <v>0.77499513602393333</v>
      </c>
      <c r="AL1575" s="107">
        <f t="shared" si="749"/>
        <v>0.93442245008475966</v>
      </c>
      <c r="AM1575" s="107">
        <f t="shared" si="750"/>
        <v>1.0242024061925188</v>
      </c>
      <c r="AN1575" s="108">
        <f t="shared" si="751"/>
        <v>0.10360299657292764</v>
      </c>
      <c r="AO1575" s="102">
        <f t="shared" si="752"/>
        <v>2637.8656799259943</v>
      </c>
      <c r="AP1575" s="103">
        <f t="shared" si="734"/>
        <v>2130.3400555041626</v>
      </c>
      <c r="AQ1575" s="103">
        <f t="shared" si="735"/>
        <v>835.26586493987054</v>
      </c>
      <c r="AR1575" s="103">
        <f t="shared" si="736"/>
        <v>3001.9641073080479</v>
      </c>
      <c r="AS1575" s="92">
        <f t="shared" si="737"/>
        <v>495.3213691026827</v>
      </c>
      <c r="AT1575" s="102">
        <f t="shared" si="753"/>
        <v>2646.2009119203635</v>
      </c>
      <c r="AU1575" s="103">
        <f t="shared" si="738"/>
        <v>2137.0715880172293</v>
      </c>
      <c r="AV1575" s="103">
        <f t="shared" si="739"/>
        <v>837.90517095694054</v>
      </c>
      <c r="AW1575" s="103">
        <f t="shared" si="740"/>
        <v>3011.4498318707497</v>
      </c>
      <c r="AX1575" s="92">
        <f t="shared" si="741"/>
        <v>496.88650509677746</v>
      </c>
    </row>
    <row r="1576" spans="1:50" x14ac:dyDescent="0.2">
      <c r="A1576" s="85" t="str">
        <f t="shared" si="742"/>
        <v>2013_2</v>
      </c>
      <c r="B1576" s="59">
        <v>2013</v>
      </c>
      <c r="C1576" s="59">
        <v>2</v>
      </c>
      <c r="D1576" s="83" t="str">
        <f t="shared" si="743"/>
        <v>SMH_Commercial</v>
      </c>
      <c r="E1576" s="70" t="s">
        <v>40</v>
      </c>
      <c r="F1576" s="71" t="s">
        <v>41</v>
      </c>
      <c r="G1576" s="88">
        <f t="shared" si="744"/>
        <v>585.5</v>
      </c>
      <c r="H1576" s="72">
        <v>2342</v>
      </c>
      <c r="I1576" s="88">
        <f t="shared" si="745"/>
        <v>240640500</v>
      </c>
      <c r="J1576" s="92">
        <f t="shared" si="746"/>
        <v>962562000</v>
      </c>
      <c r="K1576" s="67">
        <v>91</v>
      </c>
      <c r="L1576" s="68">
        <v>427</v>
      </c>
      <c r="M1576" s="68">
        <v>946</v>
      </c>
      <c r="N1576" s="68">
        <v>670</v>
      </c>
      <c r="O1576" s="69">
        <v>106</v>
      </c>
      <c r="P1576" s="67">
        <v>1170089</v>
      </c>
      <c r="Q1576" s="68">
        <v>1463091</v>
      </c>
      <c r="R1576" s="68">
        <v>621670</v>
      </c>
      <c r="S1576" s="68">
        <v>2375994</v>
      </c>
      <c r="T1576" s="69">
        <v>327697</v>
      </c>
      <c r="U1576" s="102">
        <f t="shared" si="725"/>
        <v>12858.120879120879</v>
      </c>
      <c r="V1576" s="103">
        <f t="shared" si="726"/>
        <v>3426.4426229508199</v>
      </c>
      <c r="W1576" s="103">
        <f t="shared" si="727"/>
        <v>657.15644820295984</v>
      </c>
      <c r="X1576" s="103">
        <f t="shared" si="728"/>
        <v>3546.2597014925373</v>
      </c>
      <c r="Y1576" s="92">
        <f t="shared" si="729"/>
        <v>3091.4811320754716</v>
      </c>
      <c r="Z1576" s="102">
        <f>Coverages!$C$10*G1576</f>
        <v>131737500</v>
      </c>
      <c r="AA1576" s="103">
        <f>Coverages!$C$12*G1576</f>
        <v>17565000</v>
      </c>
      <c r="AB1576" s="103">
        <f>Coverages!$C$14*G1576</f>
        <v>87825000</v>
      </c>
      <c r="AC1576" s="103">
        <f>Coverages!$C$16*G1576</f>
        <v>1756500</v>
      </c>
      <c r="AD1576" s="92">
        <f>Coverages!$C$18*G1576</f>
        <v>1756500</v>
      </c>
      <c r="AE1576" s="106">
        <f t="shared" si="747"/>
        <v>0.15542271562766866</v>
      </c>
      <c r="AF1576" s="107">
        <f t="shared" si="730"/>
        <v>0.72929120409906067</v>
      </c>
      <c r="AG1576" s="107">
        <f t="shared" si="731"/>
        <v>1.6157130657557643</v>
      </c>
      <c r="AH1576" s="107">
        <f t="shared" si="732"/>
        <v>1.1443210930828351</v>
      </c>
      <c r="AI1576" s="108">
        <f t="shared" si="733"/>
        <v>0.18104184457728437</v>
      </c>
      <c r="AJ1576" s="106">
        <f t="shared" si="754"/>
        <v>0.19031018080753481</v>
      </c>
      <c r="AK1576" s="107">
        <f t="shared" si="748"/>
        <v>0.77207646086998905</v>
      </c>
      <c r="AL1576" s="107">
        <f t="shared" si="749"/>
        <v>1.7117556361603961</v>
      </c>
      <c r="AM1576" s="107">
        <f t="shared" si="750"/>
        <v>1.1834530284674247</v>
      </c>
      <c r="AN1576" s="108">
        <f t="shared" si="751"/>
        <v>0.21811954663489275</v>
      </c>
      <c r="AO1576" s="102">
        <f t="shared" si="752"/>
        <v>1998.4440649017934</v>
      </c>
      <c r="AP1576" s="103">
        <f t="shared" si="734"/>
        <v>2498.874466268147</v>
      </c>
      <c r="AQ1576" s="103">
        <f t="shared" si="735"/>
        <v>1061.7762596071734</v>
      </c>
      <c r="AR1576" s="103">
        <f t="shared" si="736"/>
        <v>4058.0597779675491</v>
      </c>
      <c r="AS1576" s="92">
        <f t="shared" si="737"/>
        <v>559.68744662681468</v>
      </c>
      <c r="AT1576" s="102">
        <f t="shared" si="753"/>
        <v>2004.7588272627008</v>
      </c>
      <c r="AU1576" s="103">
        <f t="shared" si="738"/>
        <v>2506.7705083447604</v>
      </c>
      <c r="AV1576" s="103">
        <f t="shared" si="739"/>
        <v>1065.1313021012961</v>
      </c>
      <c r="AW1576" s="103">
        <f t="shared" si="740"/>
        <v>4070.8825952754137</v>
      </c>
      <c r="AX1576" s="92">
        <f t="shared" si="741"/>
        <v>561.45596909081723</v>
      </c>
    </row>
    <row r="1577" spans="1:50" x14ac:dyDescent="0.2">
      <c r="A1577" s="85" t="str">
        <f t="shared" si="742"/>
        <v>2013_3</v>
      </c>
      <c r="B1577" s="59">
        <v>2013</v>
      </c>
      <c r="C1577" s="59">
        <v>3</v>
      </c>
      <c r="D1577" s="83" t="str">
        <f t="shared" si="743"/>
        <v>SML_Commercial</v>
      </c>
      <c r="E1577" s="70" t="s">
        <v>13</v>
      </c>
      <c r="F1577" s="71" t="s">
        <v>41</v>
      </c>
      <c r="G1577" s="88">
        <f t="shared" si="744"/>
        <v>1511</v>
      </c>
      <c r="H1577" s="72">
        <v>6044</v>
      </c>
      <c r="I1577" s="88">
        <f t="shared" si="745"/>
        <v>621021000</v>
      </c>
      <c r="J1577" s="92">
        <f t="shared" si="746"/>
        <v>2484084000</v>
      </c>
      <c r="K1577" s="67">
        <v>41</v>
      </c>
      <c r="L1577" s="68">
        <v>768</v>
      </c>
      <c r="M1577" s="68">
        <v>410</v>
      </c>
      <c r="N1577" s="68">
        <v>1251</v>
      </c>
      <c r="O1577" s="69">
        <v>177</v>
      </c>
      <c r="P1577" s="67">
        <v>657598</v>
      </c>
      <c r="Q1577" s="68">
        <v>1185255</v>
      </c>
      <c r="R1577" s="68">
        <v>564275</v>
      </c>
      <c r="S1577" s="68">
        <v>1881789</v>
      </c>
      <c r="T1577" s="69">
        <v>595869</v>
      </c>
      <c r="U1577" s="102">
        <f t="shared" si="725"/>
        <v>16038.975609756097</v>
      </c>
      <c r="V1577" s="103">
        <f t="shared" si="726"/>
        <v>1543.30078125</v>
      </c>
      <c r="W1577" s="103">
        <f t="shared" si="727"/>
        <v>1376.280487804878</v>
      </c>
      <c r="X1577" s="103">
        <f t="shared" si="728"/>
        <v>1504.2278177458033</v>
      </c>
      <c r="Y1577" s="92">
        <f t="shared" si="729"/>
        <v>3366.4915254237289</v>
      </c>
      <c r="Z1577" s="102">
        <f>Coverages!$C$10*G1577</f>
        <v>339975000</v>
      </c>
      <c r="AA1577" s="103">
        <f>Coverages!$C$12*G1577</f>
        <v>45330000</v>
      </c>
      <c r="AB1577" s="103">
        <f>Coverages!$C$14*G1577</f>
        <v>226650000</v>
      </c>
      <c r="AC1577" s="103">
        <f>Coverages!$C$16*G1577</f>
        <v>4533000</v>
      </c>
      <c r="AD1577" s="92">
        <f>Coverages!$C$18*G1577</f>
        <v>4533000</v>
      </c>
      <c r="AE1577" s="106">
        <f t="shared" si="747"/>
        <v>2.7134348113831898E-2</v>
      </c>
      <c r="AF1577" s="107">
        <f t="shared" si="730"/>
        <v>0.50827266710787555</v>
      </c>
      <c r="AG1577" s="107">
        <f t="shared" si="731"/>
        <v>0.27134348113831902</v>
      </c>
      <c r="AH1577" s="107">
        <f t="shared" si="732"/>
        <v>0.82792852415618801</v>
      </c>
      <c r="AI1577" s="108">
        <f t="shared" si="733"/>
        <v>0.1171409662475182</v>
      </c>
      <c r="AJ1577" s="106">
        <f t="shared" si="754"/>
        <v>3.6873246180246504E-2</v>
      </c>
      <c r="AK1577" s="107">
        <f t="shared" si="748"/>
        <v>0.53823904427618141</v>
      </c>
      <c r="AL1577" s="107">
        <f t="shared" si="749"/>
        <v>0.29799640215835793</v>
      </c>
      <c r="AM1577" s="107">
        <f t="shared" si="750"/>
        <v>0.85055279302542175</v>
      </c>
      <c r="AN1577" s="108">
        <f t="shared" si="751"/>
        <v>0.13641727050032273</v>
      </c>
      <c r="AO1577" s="102">
        <f t="shared" si="752"/>
        <v>435.20714758438123</v>
      </c>
      <c r="AP1577" s="103">
        <f t="shared" si="734"/>
        <v>784.41760423560561</v>
      </c>
      <c r="AQ1577" s="103">
        <f t="shared" si="735"/>
        <v>373.44473858371941</v>
      </c>
      <c r="AR1577" s="103">
        <f t="shared" si="736"/>
        <v>1245.3931171409663</v>
      </c>
      <c r="AS1577" s="92">
        <f t="shared" si="737"/>
        <v>394.35407015221705</v>
      </c>
      <c r="AT1577" s="102">
        <f t="shared" si="753"/>
        <v>436.58233229083879</v>
      </c>
      <c r="AU1577" s="103">
        <f t="shared" si="738"/>
        <v>786.89623791340318</v>
      </c>
      <c r="AV1577" s="103">
        <f t="shared" si="739"/>
        <v>374.62476399474002</v>
      </c>
      <c r="AW1577" s="103">
        <f t="shared" si="740"/>
        <v>1249.3283594220864</v>
      </c>
      <c r="AX1577" s="92">
        <f t="shared" si="741"/>
        <v>395.60016569364529</v>
      </c>
    </row>
    <row r="1578" spans="1:50" x14ac:dyDescent="0.2">
      <c r="A1578" s="85" t="str">
        <f t="shared" si="742"/>
        <v>2013_3</v>
      </c>
      <c r="B1578" s="59">
        <v>2013</v>
      </c>
      <c r="C1578" s="59">
        <v>3</v>
      </c>
      <c r="D1578" s="83" t="str">
        <f t="shared" si="743"/>
        <v>LSL_Commercial</v>
      </c>
      <c r="E1578" s="70" t="s">
        <v>15</v>
      </c>
      <c r="F1578" s="71" t="s">
        <v>41</v>
      </c>
      <c r="G1578" s="88">
        <f t="shared" si="744"/>
        <v>195.25</v>
      </c>
      <c r="H1578" s="72">
        <v>781</v>
      </c>
      <c r="I1578" s="88">
        <f t="shared" si="745"/>
        <v>80247750</v>
      </c>
      <c r="J1578" s="92">
        <f t="shared" si="746"/>
        <v>320991000</v>
      </c>
      <c r="K1578" s="67">
        <v>4</v>
      </c>
      <c r="L1578" s="68">
        <v>66</v>
      </c>
      <c r="M1578" s="68">
        <v>243</v>
      </c>
      <c r="N1578" s="68">
        <v>110</v>
      </c>
      <c r="O1578" s="69">
        <v>15</v>
      </c>
      <c r="P1578" s="67">
        <v>104720</v>
      </c>
      <c r="Q1578" s="68">
        <v>199624</v>
      </c>
      <c r="R1578" s="68">
        <v>399855</v>
      </c>
      <c r="S1578" s="68">
        <v>264220</v>
      </c>
      <c r="T1578" s="69">
        <v>93320</v>
      </c>
      <c r="U1578" s="102">
        <f t="shared" si="725"/>
        <v>26180</v>
      </c>
      <c r="V1578" s="103">
        <f t="shared" si="726"/>
        <v>3024.6060606060605</v>
      </c>
      <c r="W1578" s="103">
        <f t="shared" si="727"/>
        <v>1645.4938271604938</v>
      </c>
      <c r="X1578" s="103">
        <f t="shared" si="728"/>
        <v>2402</v>
      </c>
      <c r="Y1578" s="92">
        <f t="shared" si="729"/>
        <v>6221.333333333333</v>
      </c>
      <c r="Z1578" s="102">
        <f>Coverages!$C$10*G1578</f>
        <v>43931250</v>
      </c>
      <c r="AA1578" s="103">
        <f>Coverages!$C$12*G1578</f>
        <v>5857500</v>
      </c>
      <c r="AB1578" s="103">
        <f>Coverages!$C$14*G1578</f>
        <v>29287500</v>
      </c>
      <c r="AC1578" s="103">
        <f>Coverages!$C$16*G1578</f>
        <v>585750</v>
      </c>
      <c r="AD1578" s="92">
        <f>Coverages!$C$18*G1578</f>
        <v>585750</v>
      </c>
      <c r="AE1578" s="106">
        <f t="shared" si="747"/>
        <v>2.0486555697823303E-2</v>
      </c>
      <c r="AF1578" s="107">
        <f t="shared" si="730"/>
        <v>0.3380281690140845</v>
      </c>
      <c r="AG1578" s="107">
        <f t="shared" si="731"/>
        <v>1.2445582586427657</v>
      </c>
      <c r="AH1578" s="107">
        <f t="shared" si="732"/>
        <v>0.56338028169014087</v>
      </c>
      <c r="AI1578" s="108">
        <f t="shared" si="733"/>
        <v>7.6824583866837381E-2</v>
      </c>
      <c r="AJ1578" s="106">
        <f t="shared" si="754"/>
        <v>4.4107653335847874E-2</v>
      </c>
      <c r="AK1578" s="107">
        <f t="shared" si="748"/>
        <v>0.41690629807312518</v>
      </c>
      <c r="AL1578" s="107">
        <f t="shared" si="749"/>
        <v>1.3365521906668334</v>
      </c>
      <c r="AM1578" s="107">
        <f t="shared" si="750"/>
        <v>0.64608168780292563</v>
      </c>
      <c r="AN1578" s="108">
        <f t="shared" si="751"/>
        <v>0.12123170542870226</v>
      </c>
      <c r="AO1578" s="102">
        <f t="shared" si="752"/>
        <v>536.33802816901414</v>
      </c>
      <c r="AP1578" s="103">
        <f t="shared" si="734"/>
        <v>1022.4020486555697</v>
      </c>
      <c r="AQ1578" s="103">
        <f t="shared" si="735"/>
        <v>2047.9129321382843</v>
      </c>
      <c r="AR1578" s="103">
        <f t="shared" si="736"/>
        <v>1353.2394366197184</v>
      </c>
      <c r="AS1578" s="92">
        <f t="shared" si="737"/>
        <v>477.95134443021766</v>
      </c>
      <c r="AT1578" s="102">
        <f t="shared" si="753"/>
        <v>538.03277021983627</v>
      </c>
      <c r="AU1578" s="103">
        <f t="shared" si="738"/>
        <v>1025.6326749652844</v>
      </c>
      <c r="AV1578" s="103">
        <f t="shared" si="739"/>
        <v>2054.3840081765911</v>
      </c>
      <c r="AW1578" s="103">
        <f t="shared" si="740"/>
        <v>1357.5154559538307</v>
      </c>
      <c r="AX1578" s="92">
        <f t="shared" si="741"/>
        <v>479.46159393540029</v>
      </c>
    </row>
    <row r="1579" spans="1:50" x14ac:dyDescent="0.2">
      <c r="A1579" s="85" t="str">
        <f t="shared" si="742"/>
        <v>2013_3</v>
      </c>
      <c r="B1579" s="59">
        <v>2013</v>
      </c>
      <c r="C1579" s="59">
        <v>3</v>
      </c>
      <c r="D1579" s="83" t="str">
        <f t="shared" si="743"/>
        <v>MYA_Commercial</v>
      </c>
      <c r="E1579" s="70" t="s">
        <v>16</v>
      </c>
      <c r="F1579" s="71" t="s">
        <v>41</v>
      </c>
      <c r="G1579" s="88">
        <f t="shared" si="744"/>
        <v>218.5</v>
      </c>
      <c r="H1579" s="72">
        <v>874</v>
      </c>
      <c r="I1579" s="88">
        <f t="shared" si="745"/>
        <v>89803500</v>
      </c>
      <c r="J1579" s="92">
        <f t="shared" si="746"/>
        <v>359214000</v>
      </c>
      <c r="K1579" s="67">
        <v>19</v>
      </c>
      <c r="L1579" s="68">
        <v>126</v>
      </c>
      <c r="M1579" s="68">
        <v>155</v>
      </c>
      <c r="N1579" s="68">
        <v>340</v>
      </c>
      <c r="O1579" s="69">
        <v>20</v>
      </c>
      <c r="P1579" s="67">
        <v>215974</v>
      </c>
      <c r="Q1579" s="68">
        <v>413273</v>
      </c>
      <c r="R1579" s="68">
        <v>151606</v>
      </c>
      <c r="S1579" s="68">
        <v>935840</v>
      </c>
      <c r="T1579" s="69">
        <v>122345</v>
      </c>
      <c r="U1579" s="102">
        <f t="shared" si="725"/>
        <v>11367.052631578947</v>
      </c>
      <c r="V1579" s="103">
        <f t="shared" si="726"/>
        <v>3279.9444444444443</v>
      </c>
      <c r="W1579" s="103">
        <f t="shared" si="727"/>
        <v>978.10322580645163</v>
      </c>
      <c r="X1579" s="103">
        <f t="shared" si="728"/>
        <v>2752.4705882352941</v>
      </c>
      <c r="Y1579" s="92">
        <f t="shared" si="729"/>
        <v>6117.25</v>
      </c>
      <c r="Z1579" s="102">
        <f>Coverages!$C$10*G1579</f>
        <v>49162500</v>
      </c>
      <c r="AA1579" s="103">
        <f>Coverages!$C$12*G1579</f>
        <v>6555000</v>
      </c>
      <c r="AB1579" s="103">
        <f>Coverages!$C$14*G1579</f>
        <v>32775000</v>
      </c>
      <c r="AC1579" s="103">
        <f>Coverages!$C$16*G1579</f>
        <v>655500</v>
      </c>
      <c r="AD1579" s="92">
        <f>Coverages!$C$18*G1579</f>
        <v>655500</v>
      </c>
      <c r="AE1579" s="106">
        <f t="shared" si="747"/>
        <v>8.6956521739130432E-2</v>
      </c>
      <c r="AF1579" s="107">
        <f t="shared" si="730"/>
        <v>0.57665903890160186</v>
      </c>
      <c r="AG1579" s="107">
        <f t="shared" si="731"/>
        <v>0.70938215102974833</v>
      </c>
      <c r="AH1579" s="107">
        <f t="shared" si="732"/>
        <v>1.5560640732265447</v>
      </c>
      <c r="AI1579" s="108">
        <f t="shared" si="733"/>
        <v>9.1533180778032033E-2</v>
      </c>
      <c r="AJ1579" s="106">
        <f t="shared" si="754"/>
        <v>0.13137125002155187</v>
      </c>
      <c r="AK1579" s="107">
        <f t="shared" si="748"/>
        <v>0.65454064480276242</v>
      </c>
      <c r="AL1579" s="107">
        <f t="shared" si="749"/>
        <v>0.78095222577854884</v>
      </c>
      <c r="AM1579" s="107">
        <f t="shared" si="750"/>
        <v>1.7026885098911577</v>
      </c>
      <c r="AN1579" s="108">
        <f t="shared" si="751"/>
        <v>0.13698738014176215</v>
      </c>
      <c r="AO1579" s="102">
        <f t="shared" si="752"/>
        <v>988.43935926773452</v>
      </c>
      <c r="AP1579" s="103">
        <f t="shared" si="734"/>
        <v>1891.4096109839818</v>
      </c>
      <c r="AQ1579" s="103">
        <f t="shared" si="735"/>
        <v>693.8489702517162</v>
      </c>
      <c r="AR1579" s="103">
        <f t="shared" si="736"/>
        <v>4283.0205949656747</v>
      </c>
      <c r="AS1579" s="92">
        <f t="shared" si="737"/>
        <v>559.93135011441643</v>
      </c>
      <c r="AT1579" s="102">
        <f t="shared" si="753"/>
        <v>991.56266893227109</v>
      </c>
      <c r="AU1579" s="103">
        <f t="shared" si="738"/>
        <v>1897.386161656711</v>
      </c>
      <c r="AV1579" s="103">
        <f t="shared" si="739"/>
        <v>696.04142158845923</v>
      </c>
      <c r="AW1579" s="103">
        <f t="shared" si="740"/>
        <v>4296.5542523339682</v>
      </c>
      <c r="AX1579" s="92">
        <f t="shared" si="741"/>
        <v>561.70064327427701</v>
      </c>
    </row>
    <row r="1580" spans="1:50" x14ac:dyDescent="0.2">
      <c r="A1580" s="85" t="str">
        <f t="shared" si="742"/>
        <v>2013_3</v>
      </c>
      <c r="B1580" s="59">
        <v>2013</v>
      </c>
      <c r="C1580" s="59">
        <v>3</v>
      </c>
      <c r="D1580" s="83" t="str">
        <f t="shared" si="743"/>
        <v>SMA_Commercial</v>
      </c>
      <c r="E1580" s="70" t="s">
        <v>17</v>
      </c>
      <c r="F1580" s="71" t="s">
        <v>41</v>
      </c>
      <c r="G1580" s="88">
        <f t="shared" si="744"/>
        <v>1518.25</v>
      </c>
      <c r="H1580" s="72">
        <v>6073</v>
      </c>
      <c r="I1580" s="88">
        <f t="shared" si="745"/>
        <v>624000750</v>
      </c>
      <c r="J1580" s="92">
        <f t="shared" si="746"/>
        <v>2496003000</v>
      </c>
      <c r="K1580" s="67">
        <v>39</v>
      </c>
      <c r="L1580" s="68">
        <v>600</v>
      </c>
      <c r="M1580" s="68">
        <v>248</v>
      </c>
      <c r="N1580" s="68">
        <v>1123</v>
      </c>
      <c r="O1580" s="69">
        <v>117</v>
      </c>
      <c r="P1580" s="67">
        <v>760383</v>
      </c>
      <c r="Q1580" s="68">
        <v>2317916</v>
      </c>
      <c r="R1580" s="68">
        <v>209577</v>
      </c>
      <c r="S1580" s="68">
        <v>3311658</v>
      </c>
      <c r="T1580" s="69">
        <v>756488</v>
      </c>
      <c r="U1580" s="102">
        <f t="shared" si="725"/>
        <v>19497</v>
      </c>
      <c r="V1580" s="103">
        <f t="shared" si="726"/>
        <v>3863.1933333333332</v>
      </c>
      <c r="W1580" s="103">
        <f t="shared" si="727"/>
        <v>845.06854838709683</v>
      </c>
      <c r="X1580" s="103">
        <f t="shared" si="728"/>
        <v>2948.938557435441</v>
      </c>
      <c r="Y1580" s="92">
        <f t="shared" si="729"/>
        <v>6465.7094017094014</v>
      </c>
      <c r="Z1580" s="102">
        <f>Coverages!$C$10*G1580</f>
        <v>341606250</v>
      </c>
      <c r="AA1580" s="103">
        <f>Coverages!$C$12*G1580</f>
        <v>45547500</v>
      </c>
      <c r="AB1580" s="103">
        <f>Coverages!$C$14*G1580</f>
        <v>227737500</v>
      </c>
      <c r="AC1580" s="103">
        <f>Coverages!$C$16*G1580</f>
        <v>4554750</v>
      </c>
      <c r="AD1580" s="92">
        <f>Coverages!$C$18*G1580</f>
        <v>4554750</v>
      </c>
      <c r="AE1580" s="106">
        <f t="shared" si="747"/>
        <v>2.568746912563807E-2</v>
      </c>
      <c r="AF1580" s="107">
        <f t="shared" si="730"/>
        <v>0.39519183270212416</v>
      </c>
      <c r="AG1580" s="107">
        <f t="shared" si="731"/>
        <v>0.16334595751687797</v>
      </c>
      <c r="AH1580" s="107">
        <f t="shared" si="732"/>
        <v>0.73966738020747569</v>
      </c>
      <c r="AI1580" s="108">
        <f t="shared" si="733"/>
        <v>7.7062407376914208E-2</v>
      </c>
      <c r="AJ1580" s="106">
        <f t="shared" si="754"/>
        <v>3.514753321898853E-2</v>
      </c>
      <c r="AK1580" s="107">
        <f t="shared" si="748"/>
        <v>0.42442642758745397</v>
      </c>
      <c r="AL1580" s="107">
        <f t="shared" si="749"/>
        <v>0.18545202179732584</v>
      </c>
      <c r="AM1580" s="107">
        <f t="shared" si="750"/>
        <v>0.76590755984008096</v>
      </c>
      <c r="AN1580" s="108">
        <f t="shared" si="751"/>
        <v>9.3009875033045752E-2</v>
      </c>
      <c r="AO1580" s="102">
        <f t="shared" si="752"/>
        <v>500.82858554256546</v>
      </c>
      <c r="AP1580" s="103">
        <f t="shared" si="734"/>
        <v>1526.702453482628</v>
      </c>
      <c r="AQ1580" s="103">
        <f t="shared" si="735"/>
        <v>138.03853120368845</v>
      </c>
      <c r="AR1580" s="103">
        <f t="shared" si="736"/>
        <v>2181.2336571710853</v>
      </c>
      <c r="AS1580" s="92">
        <f t="shared" si="737"/>
        <v>498.26313189527417</v>
      </c>
      <c r="AT1580" s="102">
        <f t="shared" si="753"/>
        <v>502.41112345633297</v>
      </c>
      <c r="AU1580" s="103">
        <f t="shared" si="738"/>
        <v>1531.5265880975896</v>
      </c>
      <c r="AV1580" s="103">
        <f t="shared" si="739"/>
        <v>138.47471079785831</v>
      </c>
      <c r="AW1580" s="103">
        <f t="shared" si="740"/>
        <v>2188.1260052935859</v>
      </c>
      <c r="AX1580" s="92">
        <f t="shared" si="741"/>
        <v>499.83756338744348</v>
      </c>
    </row>
    <row r="1581" spans="1:50" x14ac:dyDescent="0.2">
      <c r="A1581" s="85" t="str">
        <f t="shared" si="742"/>
        <v>2013_3</v>
      </c>
      <c r="B1581" s="59">
        <v>2013</v>
      </c>
      <c r="C1581" s="59">
        <v>3</v>
      </c>
      <c r="D1581" s="83" t="str">
        <f t="shared" si="743"/>
        <v>MSL_Commercial</v>
      </c>
      <c r="E1581" s="70" t="s">
        <v>18</v>
      </c>
      <c r="F1581" s="71" t="s">
        <v>41</v>
      </c>
      <c r="G1581" s="88">
        <f t="shared" si="744"/>
        <v>667</v>
      </c>
      <c r="H1581" s="72">
        <v>2668</v>
      </c>
      <c r="I1581" s="88">
        <f t="shared" si="745"/>
        <v>274137000</v>
      </c>
      <c r="J1581" s="92">
        <f t="shared" si="746"/>
        <v>1096548000</v>
      </c>
      <c r="K1581" s="67">
        <v>29</v>
      </c>
      <c r="L1581" s="68">
        <v>242</v>
      </c>
      <c r="M1581" s="68">
        <v>790</v>
      </c>
      <c r="N1581" s="68">
        <v>365</v>
      </c>
      <c r="O1581" s="69">
        <v>70</v>
      </c>
      <c r="P1581" s="67">
        <v>622663</v>
      </c>
      <c r="Q1581" s="68">
        <v>707354</v>
      </c>
      <c r="R1581" s="68">
        <v>1417245</v>
      </c>
      <c r="S1581" s="68">
        <v>1065993</v>
      </c>
      <c r="T1581" s="69">
        <v>237992</v>
      </c>
      <c r="U1581" s="102">
        <f t="shared" si="725"/>
        <v>21471.137931034482</v>
      </c>
      <c r="V1581" s="103">
        <f t="shared" si="726"/>
        <v>2922.9504132231405</v>
      </c>
      <c r="W1581" s="103">
        <f t="shared" si="727"/>
        <v>1793.9810126582279</v>
      </c>
      <c r="X1581" s="103">
        <f t="shared" si="728"/>
        <v>2920.5287671232877</v>
      </c>
      <c r="Y1581" s="92">
        <f t="shared" si="729"/>
        <v>3399.8857142857141</v>
      </c>
      <c r="Z1581" s="102">
        <f>Coverages!$C$10*G1581</f>
        <v>150075000</v>
      </c>
      <c r="AA1581" s="103">
        <f>Coverages!$C$12*G1581</f>
        <v>20010000</v>
      </c>
      <c r="AB1581" s="103">
        <f>Coverages!$C$14*G1581</f>
        <v>100050000</v>
      </c>
      <c r="AC1581" s="103">
        <f>Coverages!$C$16*G1581</f>
        <v>2001000</v>
      </c>
      <c r="AD1581" s="92">
        <f>Coverages!$C$18*G1581</f>
        <v>2001000</v>
      </c>
      <c r="AE1581" s="106">
        <f t="shared" si="747"/>
        <v>4.3478260869565216E-2</v>
      </c>
      <c r="AF1581" s="107">
        <f t="shared" si="730"/>
        <v>0.36281859070464767</v>
      </c>
      <c r="AG1581" s="107">
        <f t="shared" si="731"/>
        <v>1.184407796101949</v>
      </c>
      <c r="AH1581" s="107">
        <f t="shared" si="732"/>
        <v>0.54722638680659674</v>
      </c>
      <c r="AI1581" s="108">
        <f t="shared" si="733"/>
        <v>0.10494752623688156</v>
      </c>
      <c r="AJ1581" s="106">
        <f t="shared" si="754"/>
        <v>6.1876510555981284E-2</v>
      </c>
      <c r="AK1581" s="107">
        <f t="shared" si="748"/>
        <v>0.40619657010385246</v>
      </c>
      <c r="AL1581" s="107">
        <f t="shared" si="749"/>
        <v>1.2265709676595928</v>
      </c>
      <c r="AM1581" s="107">
        <f t="shared" si="750"/>
        <v>0.59213370019405409</v>
      </c>
      <c r="AN1581" s="108">
        <f t="shared" si="751"/>
        <v>0.13259804958552127</v>
      </c>
      <c r="AO1581" s="102">
        <f t="shared" si="752"/>
        <v>933.52773613193403</v>
      </c>
      <c r="AP1581" s="103">
        <f t="shared" si="734"/>
        <v>1060.5007496251874</v>
      </c>
      <c r="AQ1581" s="103">
        <f t="shared" si="735"/>
        <v>2124.8050974512744</v>
      </c>
      <c r="AR1581" s="103">
        <f t="shared" si="736"/>
        <v>1598.1904047976011</v>
      </c>
      <c r="AS1581" s="92">
        <f t="shared" si="737"/>
        <v>356.80959520239878</v>
      </c>
      <c r="AT1581" s="102">
        <f t="shared" si="753"/>
        <v>936.47753388435638</v>
      </c>
      <c r="AU1581" s="103">
        <f t="shared" si="738"/>
        <v>1063.8517617125717</v>
      </c>
      <c r="AV1581" s="103">
        <f t="shared" si="739"/>
        <v>2131.5191403856256</v>
      </c>
      <c r="AW1581" s="103">
        <f t="shared" si="740"/>
        <v>1603.2404298601116</v>
      </c>
      <c r="AX1581" s="92">
        <f t="shared" si="741"/>
        <v>357.93705623138959</v>
      </c>
    </row>
    <row r="1582" spans="1:50" x14ac:dyDescent="0.2">
      <c r="A1582" s="85" t="str">
        <f t="shared" si="742"/>
        <v>2013_3</v>
      </c>
      <c r="B1582" s="59">
        <v>2013</v>
      </c>
      <c r="C1582" s="59">
        <v>3</v>
      </c>
      <c r="D1582" s="83" t="str">
        <f t="shared" si="743"/>
        <v>LYL_Commercial</v>
      </c>
      <c r="E1582" s="70" t="s">
        <v>19</v>
      </c>
      <c r="F1582" s="71" t="s">
        <v>41</v>
      </c>
      <c r="G1582" s="88">
        <f t="shared" si="744"/>
        <v>259.75</v>
      </c>
      <c r="H1582" s="72">
        <v>1039</v>
      </c>
      <c r="I1582" s="88">
        <f t="shared" si="745"/>
        <v>106757250</v>
      </c>
      <c r="J1582" s="92">
        <f t="shared" si="746"/>
        <v>427029000</v>
      </c>
      <c r="K1582" s="67">
        <v>25</v>
      </c>
      <c r="L1582" s="68">
        <v>106</v>
      </c>
      <c r="M1582" s="68">
        <v>194</v>
      </c>
      <c r="N1582" s="68">
        <v>166</v>
      </c>
      <c r="O1582" s="69">
        <v>41</v>
      </c>
      <c r="P1582" s="67">
        <v>494949</v>
      </c>
      <c r="Q1582" s="68">
        <v>337007</v>
      </c>
      <c r="R1582" s="68">
        <v>218200</v>
      </c>
      <c r="S1582" s="68">
        <v>527260</v>
      </c>
      <c r="T1582" s="69">
        <v>258112</v>
      </c>
      <c r="U1582" s="102">
        <f t="shared" si="725"/>
        <v>19797.96</v>
      </c>
      <c r="V1582" s="103">
        <f t="shared" si="726"/>
        <v>3179.3113207547171</v>
      </c>
      <c r="W1582" s="103">
        <f t="shared" si="727"/>
        <v>1124.7422680412371</v>
      </c>
      <c r="X1582" s="103">
        <f t="shared" si="728"/>
        <v>3176.265060240964</v>
      </c>
      <c r="Y1582" s="92">
        <f t="shared" si="729"/>
        <v>6295.4146341463411</v>
      </c>
      <c r="Z1582" s="102">
        <f>Coverages!$C$10*G1582</f>
        <v>58443750</v>
      </c>
      <c r="AA1582" s="103">
        <f>Coverages!$C$12*G1582</f>
        <v>7792500</v>
      </c>
      <c r="AB1582" s="103">
        <f>Coverages!$C$14*G1582</f>
        <v>38962500</v>
      </c>
      <c r="AC1582" s="103">
        <f>Coverages!$C$16*G1582</f>
        <v>779250</v>
      </c>
      <c r="AD1582" s="92">
        <f>Coverages!$C$18*G1582</f>
        <v>779250</v>
      </c>
      <c r="AE1582" s="106">
        <f t="shared" si="747"/>
        <v>9.6246390760346481E-2</v>
      </c>
      <c r="AF1582" s="107">
        <f t="shared" si="730"/>
        <v>0.40808469682386911</v>
      </c>
      <c r="AG1582" s="107">
        <f t="shared" si="731"/>
        <v>0.74687199230028878</v>
      </c>
      <c r="AH1582" s="107">
        <f t="shared" si="732"/>
        <v>0.63907603464870066</v>
      </c>
      <c r="AI1582" s="108">
        <f t="shared" si="733"/>
        <v>0.15784408084696824</v>
      </c>
      <c r="AJ1582" s="106">
        <f t="shared" si="754"/>
        <v>0.1388842499966231</v>
      </c>
      <c r="AK1582" s="107">
        <f t="shared" si="748"/>
        <v>0.47913780514796706</v>
      </c>
      <c r="AL1582" s="107">
        <f t="shared" si="749"/>
        <v>0.80973155135665686</v>
      </c>
      <c r="AM1582" s="107">
        <f t="shared" si="750"/>
        <v>0.70850844928758971</v>
      </c>
      <c r="AN1582" s="108">
        <f t="shared" si="751"/>
        <v>0.21055353828963513</v>
      </c>
      <c r="AO1582" s="102">
        <f t="shared" si="752"/>
        <v>1905.4821944177093</v>
      </c>
      <c r="AP1582" s="103">
        <f t="shared" si="734"/>
        <v>1297.4282964388835</v>
      </c>
      <c r="AQ1582" s="103">
        <f t="shared" si="735"/>
        <v>840.03849855630415</v>
      </c>
      <c r="AR1582" s="103">
        <f t="shared" si="736"/>
        <v>2029.8748796920115</v>
      </c>
      <c r="AS1582" s="92">
        <f t="shared" si="737"/>
        <v>993.69393647738207</v>
      </c>
      <c r="AT1582" s="102">
        <f t="shared" si="753"/>
        <v>1911.5032121944964</v>
      </c>
      <c r="AU1582" s="103">
        <f t="shared" si="738"/>
        <v>1301.5279615314521</v>
      </c>
      <c r="AV1582" s="103">
        <f t="shared" si="739"/>
        <v>842.69288532927465</v>
      </c>
      <c r="AW1582" s="103">
        <f t="shared" si="740"/>
        <v>2036.2889583809042</v>
      </c>
      <c r="AX1582" s="92">
        <f t="shared" si="741"/>
        <v>996.8338497621894</v>
      </c>
    </row>
    <row r="1583" spans="1:50" x14ac:dyDescent="0.2">
      <c r="A1583" s="85" t="str">
        <f t="shared" si="742"/>
        <v>2013_3</v>
      </c>
      <c r="B1583" s="59">
        <v>2013</v>
      </c>
      <c r="C1583" s="59">
        <v>3</v>
      </c>
      <c r="D1583" s="83" t="str">
        <f t="shared" si="743"/>
        <v>LSA_Commercial</v>
      </c>
      <c r="E1583" s="70" t="s">
        <v>20</v>
      </c>
      <c r="F1583" s="71" t="s">
        <v>41</v>
      </c>
      <c r="G1583" s="88">
        <f t="shared" si="744"/>
        <v>1781.25</v>
      </c>
      <c r="H1583" s="72">
        <v>7125</v>
      </c>
      <c r="I1583" s="88">
        <f t="shared" si="745"/>
        <v>732093750</v>
      </c>
      <c r="J1583" s="92">
        <f t="shared" si="746"/>
        <v>2928375000</v>
      </c>
      <c r="K1583" s="67">
        <v>109</v>
      </c>
      <c r="L1583" s="68">
        <v>924</v>
      </c>
      <c r="M1583" s="68">
        <v>677</v>
      </c>
      <c r="N1583" s="68">
        <v>1417</v>
      </c>
      <c r="O1583" s="69">
        <v>245</v>
      </c>
      <c r="P1583" s="67">
        <v>2826692</v>
      </c>
      <c r="Q1583" s="68">
        <v>2408428</v>
      </c>
      <c r="R1583" s="68">
        <v>1051344</v>
      </c>
      <c r="S1583" s="68">
        <v>3426042</v>
      </c>
      <c r="T1583" s="69">
        <v>2192252</v>
      </c>
      <c r="U1583" s="102">
        <f t="shared" si="725"/>
        <v>25932.954128440368</v>
      </c>
      <c r="V1583" s="103">
        <f t="shared" si="726"/>
        <v>2606.5238095238096</v>
      </c>
      <c r="W1583" s="103">
        <f t="shared" si="727"/>
        <v>1552.9453471196455</v>
      </c>
      <c r="X1583" s="103">
        <f t="shared" si="728"/>
        <v>2417.8136908962597</v>
      </c>
      <c r="Y1583" s="92">
        <f t="shared" si="729"/>
        <v>8947.9673469387762</v>
      </c>
      <c r="Z1583" s="102">
        <f>Coverages!$C$10*G1583</f>
        <v>400781250</v>
      </c>
      <c r="AA1583" s="103">
        <f>Coverages!$C$12*G1583</f>
        <v>53437500</v>
      </c>
      <c r="AB1583" s="103">
        <f>Coverages!$C$14*G1583</f>
        <v>267187500</v>
      </c>
      <c r="AC1583" s="103">
        <f>Coverages!$C$16*G1583</f>
        <v>5343750</v>
      </c>
      <c r="AD1583" s="92">
        <f>Coverages!$C$18*G1583</f>
        <v>5343750</v>
      </c>
      <c r="AE1583" s="106">
        <f t="shared" si="747"/>
        <v>6.1192982456140348E-2</v>
      </c>
      <c r="AF1583" s="107">
        <f t="shared" si="730"/>
        <v>0.51873684210526316</v>
      </c>
      <c r="AG1583" s="107">
        <f t="shared" si="731"/>
        <v>0.3800701754385965</v>
      </c>
      <c r="AH1583" s="107">
        <f t="shared" si="732"/>
        <v>0.79550877192982461</v>
      </c>
      <c r="AI1583" s="108">
        <f t="shared" si="733"/>
        <v>0.1375438596491228</v>
      </c>
      <c r="AJ1583" s="106">
        <f t="shared" si="754"/>
        <v>7.4425194637815051E-2</v>
      </c>
      <c r="AK1583" s="107">
        <f t="shared" si="748"/>
        <v>0.54632091154932227</v>
      </c>
      <c r="AL1583" s="107">
        <f t="shared" si="749"/>
        <v>0.40686782128827875</v>
      </c>
      <c r="AM1583" s="107">
        <f t="shared" si="750"/>
        <v>0.8177753413145904</v>
      </c>
      <c r="AN1583" s="108">
        <f t="shared" si="751"/>
        <v>0.15655825830671941</v>
      </c>
      <c r="AO1583" s="102">
        <f t="shared" si="752"/>
        <v>1586.9148070175438</v>
      </c>
      <c r="AP1583" s="103">
        <f t="shared" si="734"/>
        <v>1352.0999298245615</v>
      </c>
      <c r="AQ1583" s="103">
        <f t="shared" si="735"/>
        <v>590.22821052631582</v>
      </c>
      <c r="AR1583" s="103">
        <f t="shared" si="736"/>
        <v>1923.3920000000001</v>
      </c>
      <c r="AS1583" s="92">
        <f t="shared" si="737"/>
        <v>1230.7379649122806</v>
      </c>
      <c r="AT1583" s="102">
        <f t="shared" si="753"/>
        <v>1591.9292030015583</v>
      </c>
      <c r="AU1583" s="103">
        <f t="shared" si="738"/>
        <v>1356.3723485001683</v>
      </c>
      <c r="AV1583" s="103">
        <f t="shared" si="739"/>
        <v>592.09323690040173</v>
      </c>
      <c r="AW1583" s="103">
        <f t="shared" si="740"/>
        <v>1929.4696098867034</v>
      </c>
      <c r="AX1583" s="92">
        <f t="shared" si="741"/>
        <v>1234.6268992654921</v>
      </c>
    </row>
    <row r="1584" spans="1:50" x14ac:dyDescent="0.2">
      <c r="A1584" s="85" t="str">
        <f t="shared" si="742"/>
        <v>2013_3</v>
      </c>
      <c r="B1584" s="59">
        <v>2013</v>
      </c>
      <c r="C1584" s="59">
        <v>3</v>
      </c>
      <c r="D1584" s="83" t="str">
        <f t="shared" si="743"/>
        <v>LMA_Commercial</v>
      </c>
      <c r="E1584" s="70" t="s">
        <v>21</v>
      </c>
      <c r="F1584" s="71" t="s">
        <v>41</v>
      </c>
      <c r="G1584" s="88">
        <f t="shared" si="744"/>
        <v>1610.25</v>
      </c>
      <c r="H1584" s="72">
        <v>6441</v>
      </c>
      <c r="I1584" s="88">
        <f t="shared" si="745"/>
        <v>661812750</v>
      </c>
      <c r="J1584" s="92">
        <f t="shared" si="746"/>
        <v>2647251000</v>
      </c>
      <c r="K1584" s="67">
        <v>210</v>
      </c>
      <c r="L1584" s="68">
        <v>658</v>
      </c>
      <c r="M1584" s="68">
        <v>827</v>
      </c>
      <c r="N1584" s="68">
        <v>1250</v>
      </c>
      <c r="O1584" s="69">
        <v>140</v>
      </c>
      <c r="P1584" s="67">
        <v>3671125</v>
      </c>
      <c r="Q1584" s="68">
        <v>1547463</v>
      </c>
      <c r="R1584" s="68">
        <v>744068</v>
      </c>
      <c r="S1584" s="68">
        <v>3511734</v>
      </c>
      <c r="T1584" s="69">
        <v>848111</v>
      </c>
      <c r="U1584" s="102">
        <f t="shared" si="725"/>
        <v>17481.547619047618</v>
      </c>
      <c r="V1584" s="103">
        <f t="shared" si="726"/>
        <v>2351.7674772036476</v>
      </c>
      <c r="W1584" s="103">
        <f t="shared" si="727"/>
        <v>899.7194679564692</v>
      </c>
      <c r="X1584" s="103">
        <f t="shared" si="728"/>
        <v>2809.3872000000001</v>
      </c>
      <c r="Y1584" s="92">
        <f t="shared" si="729"/>
        <v>6057.9357142857143</v>
      </c>
      <c r="Z1584" s="102">
        <f>Coverages!$C$10*G1584</f>
        <v>362306250</v>
      </c>
      <c r="AA1584" s="103">
        <f>Coverages!$C$12*G1584</f>
        <v>48307500</v>
      </c>
      <c r="AB1584" s="103">
        <f>Coverages!$C$14*G1584</f>
        <v>241537500</v>
      </c>
      <c r="AC1584" s="103">
        <f>Coverages!$C$16*G1584</f>
        <v>4830750</v>
      </c>
      <c r="AD1584" s="92">
        <f>Coverages!$C$18*G1584</f>
        <v>4830750</v>
      </c>
      <c r="AE1584" s="106">
        <f t="shared" si="747"/>
        <v>0.1304145319049837</v>
      </c>
      <c r="AF1584" s="107">
        <f t="shared" si="730"/>
        <v>0.40863219996894889</v>
      </c>
      <c r="AG1584" s="107">
        <f t="shared" si="731"/>
        <v>0.51358484707343577</v>
      </c>
      <c r="AH1584" s="107">
        <f t="shared" si="732"/>
        <v>0.77627697562490294</v>
      </c>
      <c r="AI1584" s="108">
        <f t="shared" si="733"/>
        <v>8.6943021269989137E-2</v>
      </c>
      <c r="AJ1584" s="106">
        <f t="shared" si="754"/>
        <v>0.14996820712042364</v>
      </c>
      <c r="AK1584" s="107">
        <f t="shared" si="748"/>
        <v>0.43717551407525018</v>
      </c>
      <c r="AL1584" s="107">
        <f t="shared" si="749"/>
        <v>0.54260628427783575</v>
      </c>
      <c r="AM1584" s="107">
        <f t="shared" si="750"/>
        <v>0.80047461280009968</v>
      </c>
      <c r="AN1584" s="108">
        <f t="shared" si="751"/>
        <v>0.10330273014996759</v>
      </c>
      <c r="AO1584" s="102">
        <f t="shared" si="752"/>
        <v>2279.8478497127776</v>
      </c>
      <c r="AP1584" s="103">
        <f t="shared" si="734"/>
        <v>961.00791802515141</v>
      </c>
      <c r="AQ1584" s="103">
        <f t="shared" si="735"/>
        <v>462.08228535941623</v>
      </c>
      <c r="AR1584" s="103">
        <f t="shared" si="736"/>
        <v>2180.8625989753145</v>
      </c>
      <c r="AS1584" s="92">
        <f t="shared" si="737"/>
        <v>526.69523365936971</v>
      </c>
      <c r="AT1584" s="102">
        <f t="shared" si="753"/>
        <v>2287.0518028495244</v>
      </c>
      <c r="AU1584" s="103">
        <f t="shared" si="738"/>
        <v>964.04454873994587</v>
      </c>
      <c r="AV1584" s="103">
        <f t="shared" si="739"/>
        <v>463.54239118598247</v>
      </c>
      <c r="AW1584" s="103">
        <f t="shared" si="740"/>
        <v>2187.7537746134963</v>
      </c>
      <c r="AX1584" s="92">
        <f t="shared" si="741"/>
        <v>528.35950602785601</v>
      </c>
    </row>
    <row r="1585" spans="1:50" x14ac:dyDescent="0.2">
      <c r="A1585" s="85" t="str">
        <f t="shared" si="742"/>
        <v>2013_3</v>
      </c>
      <c r="B1585" s="59">
        <v>2013</v>
      </c>
      <c r="C1585" s="59">
        <v>3</v>
      </c>
      <c r="D1585" s="83" t="str">
        <f t="shared" si="743"/>
        <v>SYL_Commercial</v>
      </c>
      <c r="E1585" s="70" t="s">
        <v>22</v>
      </c>
      <c r="F1585" s="71" t="s">
        <v>41</v>
      </c>
      <c r="G1585" s="88">
        <f t="shared" si="744"/>
        <v>212.75</v>
      </c>
      <c r="H1585" s="72">
        <v>851</v>
      </c>
      <c r="I1585" s="88">
        <f t="shared" si="745"/>
        <v>87440250</v>
      </c>
      <c r="J1585" s="92">
        <f t="shared" si="746"/>
        <v>349761000</v>
      </c>
      <c r="K1585" s="67">
        <v>32</v>
      </c>
      <c r="L1585" s="68">
        <v>89</v>
      </c>
      <c r="M1585" s="68">
        <v>133</v>
      </c>
      <c r="N1585" s="68">
        <v>115</v>
      </c>
      <c r="O1585" s="69">
        <v>41</v>
      </c>
      <c r="P1585" s="67">
        <v>397500</v>
      </c>
      <c r="Q1585" s="68">
        <v>247293</v>
      </c>
      <c r="R1585" s="68">
        <v>114716</v>
      </c>
      <c r="S1585" s="68">
        <v>308055</v>
      </c>
      <c r="T1585" s="69">
        <v>179205</v>
      </c>
      <c r="U1585" s="102">
        <f t="shared" si="725"/>
        <v>12421.875</v>
      </c>
      <c r="V1585" s="103">
        <f t="shared" si="726"/>
        <v>2778.5730337078653</v>
      </c>
      <c r="W1585" s="103">
        <f t="shared" si="727"/>
        <v>862.52631578947364</v>
      </c>
      <c r="X1585" s="103">
        <f t="shared" si="728"/>
        <v>2678.7391304347825</v>
      </c>
      <c r="Y1585" s="92">
        <f t="shared" si="729"/>
        <v>4370.8536585365855</v>
      </c>
      <c r="Z1585" s="102">
        <f>Coverages!$C$10*G1585</f>
        <v>47868750</v>
      </c>
      <c r="AA1585" s="103">
        <f>Coverages!$C$12*G1585</f>
        <v>6382500</v>
      </c>
      <c r="AB1585" s="103">
        <f>Coverages!$C$14*G1585</f>
        <v>31912500</v>
      </c>
      <c r="AC1585" s="103">
        <f>Coverages!$C$16*G1585</f>
        <v>638250</v>
      </c>
      <c r="AD1585" s="92">
        <f>Coverages!$C$18*G1585</f>
        <v>638250</v>
      </c>
      <c r="AE1585" s="106">
        <f t="shared" si="747"/>
        <v>0.15041128084606345</v>
      </c>
      <c r="AF1585" s="107">
        <f t="shared" si="730"/>
        <v>0.418331374853114</v>
      </c>
      <c r="AG1585" s="107">
        <f t="shared" si="731"/>
        <v>0.62514688601645119</v>
      </c>
      <c r="AH1585" s="107">
        <f t="shared" si="732"/>
        <v>0.54054054054054057</v>
      </c>
      <c r="AI1585" s="108">
        <f t="shared" si="733"/>
        <v>0.19271445358401881</v>
      </c>
      <c r="AJ1585" s="106">
        <f t="shared" si="754"/>
        <v>0.20751517295107064</v>
      </c>
      <c r="AK1585" s="107">
        <f t="shared" si="748"/>
        <v>0.49713009705103955</v>
      </c>
      <c r="AL1585" s="107">
        <f t="shared" si="749"/>
        <v>0.70247594659426771</v>
      </c>
      <c r="AM1585" s="107">
        <f t="shared" si="750"/>
        <v>0.62014893608828214</v>
      </c>
      <c r="AN1585" s="108">
        <f t="shared" si="751"/>
        <v>0.25572189860104755</v>
      </c>
      <c r="AO1585" s="102">
        <f t="shared" si="752"/>
        <v>1868.3901292596945</v>
      </c>
      <c r="AP1585" s="103">
        <f t="shared" si="734"/>
        <v>1162.3642773207991</v>
      </c>
      <c r="AQ1585" s="103">
        <f t="shared" si="735"/>
        <v>539.2056404230317</v>
      </c>
      <c r="AR1585" s="103">
        <f t="shared" si="736"/>
        <v>1447.9670975323149</v>
      </c>
      <c r="AS1585" s="92">
        <f t="shared" si="737"/>
        <v>842.3266745005875</v>
      </c>
      <c r="AT1585" s="102">
        <f t="shared" si="753"/>
        <v>1874.2939420663442</v>
      </c>
      <c r="AU1585" s="103">
        <f t="shared" si="738"/>
        <v>1166.0371617997798</v>
      </c>
      <c r="AV1585" s="103">
        <f t="shared" si="739"/>
        <v>540.90944366813267</v>
      </c>
      <c r="AW1585" s="103">
        <f t="shared" si="740"/>
        <v>1452.542441064774</v>
      </c>
      <c r="AX1585" s="92">
        <f t="shared" si="741"/>
        <v>844.98829154213638</v>
      </c>
    </row>
    <row r="1586" spans="1:50" x14ac:dyDescent="0.2">
      <c r="A1586" s="85" t="str">
        <f t="shared" si="742"/>
        <v>2013_3</v>
      </c>
      <c r="B1586" s="59">
        <v>2013</v>
      </c>
      <c r="C1586" s="59">
        <v>3</v>
      </c>
      <c r="D1586" s="83" t="str">
        <f t="shared" si="743"/>
        <v>MYL_Commercial</v>
      </c>
      <c r="E1586" s="70" t="s">
        <v>23</v>
      </c>
      <c r="F1586" s="71" t="s">
        <v>41</v>
      </c>
      <c r="G1586" s="88">
        <f t="shared" si="744"/>
        <v>149.75</v>
      </c>
      <c r="H1586" s="72">
        <v>599</v>
      </c>
      <c r="I1586" s="88">
        <f t="shared" si="745"/>
        <v>61547250</v>
      </c>
      <c r="J1586" s="92">
        <f t="shared" si="746"/>
        <v>246189000</v>
      </c>
      <c r="K1586" s="67">
        <v>22</v>
      </c>
      <c r="L1586" s="68">
        <v>73</v>
      </c>
      <c r="M1586" s="68">
        <v>141</v>
      </c>
      <c r="N1586" s="68">
        <v>96</v>
      </c>
      <c r="O1586" s="69">
        <v>21</v>
      </c>
      <c r="P1586" s="67">
        <v>305548</v>
      </c>
      <c r="Q1586" s="68">
        <v>211898</v>
      </c>
      <c r="R1586" s="68">
        <v>94349</v>
      </c>
      <c r="S1586" s="68">
        <v>275840</v>
      </c>
      <c r="T1586" s="69">
        <v>101435</v>
      </c>
      <c r="U1586" s="102">
        <f t="shared" si="725"/>
        <v>13888.545454545454</v>
      </c>
      <c r="V1586" s="103">
        <f t="shared" si="726"/>
        <v>2902.7123287671234</v>
      </c>
      <c r="W1586" s="103">
        <f t="shared" si="727"/>
        <v>669.14184397163126</v>
      </c>
      <c r="X1586" s="103">
        <f t="shared" si="728"/>
        <v>2873.3333333333335</v>
      </c>
      <c r="Y1586" s="92">
        <f t="shared" si="729"/>
        <v>4830.2380952380954</v>
      </c>
      <c r="Z1586" s="102">
        <f>Coverages!$C$10*G1586</f>
        <v>33693750</v>
      </c>
      <c r="AA1586" s="103">
        <f>Coverages!$C$12*G1586</f>
        <v>4492500</v>
      </c>
      <c r="AB1586" s="103">
        <f>Coverages!$C$14*G1586</f>
        <v>22462500</v>
      </c>
      <c r="AC1586" s="103">
        <f>Coverages!$C$16*G1586</f>
        <v>449250</v>
      </c>
      <c r="AD1586" s="92">
        <f>Coverages!$C$18*G1586</f>
        <v>449250</v>
      </c>
      <c r="AE1586" s="106">
        <f t="shared" si="747"/>
        <v>0.14691151919866444</v>
      </c>
      <c r="AF1586" s="107">
        <f t="shared" si="730"/>
        <v>0.48747913188647746</v>
      </c>
      <c r="AG1586" s="107">
        <f t="shared" si="731"/>
        <v>0.94156928213689484</v>
      </c>
      <c r="AH1586" s="107">
        <f t="shared" si="732"/>
        <v>0.64106844741235391</v>
      </c>
      <c r="AI1586" s="108">
        <f t="shared" si="733"/>
        <v>0.14023372287145242</v>
      </c>
      <c r="AJ1586" s="106">
        <f t="shared" si="754"/>
        <v>0.21431735051939219</v>
      </c>
      <c r="AK1586" s="107">
        <f t="shared" si="748"/>
        <v>0.58265049651890577</v>
      </c>
      <c r="AL1586" s="107">
        <f t="shared" si="749"/>
        <v>0.98622933751659048</v>
      </c>
      <c r="AM1586" s="107">
        <f t="shared" si="750"/>
        <v>0.7324020367154076</v>
      </c>
      <c r="AN1586" s="108">
        <f t="shared" si="751"/>
        <v>0.20634703892343526</v>
      </c>
      <c r="AO1586" s="102">
        <f t="shared" si="752"/>
        <v>2040.3873121869783</v>
      </c>
      <c r="AP1586" s="103">
        <f t="shared" si="734"/>
        <v>1415.0116861435727</v>
      </c>
      <c r="AQ1586" s="103">
        <f t="shared" si="735"/>
        <v>630.04340567612689</v>
      </c>
      <c r="AR1586" s="103">
        <f t="shared" si="736"/>
        <v>1842.0033388981635</v>
      </c>
      <c r="AS1586" s="92">
        <f t="shared" si="737"/>
        <v>677.36227045075123</v>
      </c>
      <c r="AT1586" s="102">
        <f t="shared" si="753"/>
        <v>2046.8346084746054</v>
      </c>
      <c r="AU1586" s="103">
        <f t="shared" si="738"/>
        <v>1419.4828958675951</v>
      </c>
      <c r="AV1586" s="103">
        <f t="shared" si="739"/>
        <v>632.03424167387959</v>
      </c>
      <c r="AW1586" s="103">
        <f t="shared" si="740"/>
        <v>1847.8237736841188</v>
      </c>
      <c r="AX1586" s="92">
        <f t="shared" si="741"/>
        <v>679.50262646334318</v>
      </c>
    </row>
    <row r="1587" spans="1:50" x14ac:dyDescent="0.2">
      <c r="A1587" s="85" t="str">
        <f t="shared" si="742"/>
        <v>2013_3</v>
      </c>
      <c r="B1587" s="59">
        <v>2013</v>
      </c>
      <c r="C1587" s="59">
        <v>3</v>
      </c>
      <c r="D1587" s="83" t="str">
        <f t="shared" si="743"/>
        <v>MYH_Commercial</v>
      </c>
      <c r="E1587" s="70" t="s">
        <v>24</v>
      </c>
      <c r="F1587" s="71" t="s">
        <v>41</v>
      </c>
      <c r="G1587" s="88">
        <f t="shared" si="744"/>
        <v>413.75</v>
      </c>
      <c r="H1587" s="72">
        <v>1655</v>
      </c>
      <c r="I1587" s="88">
        <f t="shared" si="745"/>
        <v>170051250</v>
      </c>
      <c r="J1587" s="92">
        <f t="shared" si="746"/>
        <v>680205000</v>
      </c>
      <c r="K1587" s="67">
        <v>54</v>
      </c>
      <c r="L1587" s="68">
        <v>188</v>
      </c>
      <c r="M1587" s="68">
        <v>403</v>
      </c>
      <c r="N1587" s="68">
        <v>376</v>
      </c>
      <c r="O1587" s="69">
        <v>39</v>
      </c>
      <c r="P1587" s="67">
        <v>1170014</v>
      </c>
      <c r="Q1587" s="68">
        <v>815344</v>
      </c>
      <c r="R1587" s="68">
        <v>457717</v>
      </c>
      <c r="S1587" s="68">
        <v>1024113</v>
      </c>
      <c r="T1587" s="69">
        <v>252340</v>
      </c>
      <c r="U1587" s="102">
        <f t="shared" si="725"/>
        <v>21666.925925925927</v>
      </c>
      <c r="V1587" s="103">
        <f t="shared" si="726"/>
        <v>4336.9361702127662</v>
      </c>
      <c r="W1587" s="103">
        <f t="shared" si="727"/>
        <v>1135.7741935483871</v>
      </c>
      <c r="X1587" s="103">
        <f t="shared" si="728"/>
        <v>2723.7047872340427</v>
      </c>
      <c r="Y1587" s="92">
        <f t="shared" si="729"/>
        <v>6470.2564102564102</v>
      </c>
      <c r="Z1587" s="102">
        <f>Coverages!$C$10*G1587</f>
        <v>93093750</v>
      </c>
      <c r="AA1587" s="103">
        <f>Coverages!$C$12*G1587</f>
        <v>12412500</v>
      </c>
      <c r="AB1587" s="103">
        <f>Coverages!$C$14*G1587</f>
        <v>62062500</v>
      </c>
      <c r="AC1587" s="103">
        <f>Coverages!$C$16*G1587</f>
        <v>1241250</v>
      </c>
      <c r="AD1587" s="92">
        <f>Coverages!$C$18*G1587</f>
        <v>1241250</v>
      </c>
      <c r="AE1587" s="106">
        <f t="shared" si="747"/>
        <v>0.13051359516616315</v>
      </c>
      <c r="AF1587" s="107">
        <f t="shared" si="730"/>
        <v>0.45438066465256799</v>
      </c>
      <c r="AG1587" s="107">
        <f t="shared" si="731"/>
        <v>0.97401812688821754</v>
      </c>
      <c r="AH1587" s="107">
        <f t="shared" si="732"/>
        <v>0.90876132930513598</v>
      </c>
      <c r="AI1587" s="108">
        <f t="shared" si="733"/>
        <v>9.4259818731117828E-2</v>
      </c>
      <c r="AJ1587" s="106">
        <f t="shared" si="754"/>
        <v>0.16910105514556095</v>
      </c>
      <c r="AK1587" s="107">
        <f t="shared" si="748"/>
        <v>0.51141569999183556</v>
      </c>
      <c r="AL1587" s="107">
        <f t="shared" si="749"/>
        <v>0.99224053068294282</v>
      </c>
      <c r="AM1587" s="107">
        <f t="shared" si="750"/>
        <v>0.94174517661136203</v>
      </c>
      <c r="AN1587" s="108">
        <f t="shared" si="751"/>
        <v>0.12772953533700052</v>
      </c>
      <c r="AO1587" s="102">
        <f t="shared" si="752"/>
        <v>2827.8283987915406</v>
      </c>
      <c r="AP1587" s="103">
        <f t="shared" si="734"/>
        <v>1970.6199395770393</v>
      </c>
      <c r="AQ1587" s="103">
        <f t="shared" si="735"/>
        <v>1106.2646525679759</v>
      </c>
      <c r="AR1587" s="103">
        <f t="shared" si="736"/>
        <v>2475.1975830815709</v>
      </c>
      <c r="AS1587" s="92">
        <f t="shared" si="737"/>
        <v>609.88519637462241</v>
      </c>
      <c r="AT1587" s="102">
        <f t="shared" si="753"/>
        <v>2836.7638824757796</v>
      </c>
      <c r="AU1587" s="103">
        <f t="shared" si="738"/>
        <v>1976.8467821695572</v>
      </c>
      <c r="AV1587" s="103">
        <f t="shared" si="739"/>
        <v>1109.7602712404864</v>
      </c>
      <c r="AW1587" s="103">
        <f t="shared" si="740"/>
        <v>2483.0188100090409</v>
      </c>
      <c r="AX1587" s="92">
        <f t="shared" si="741"/>
        <v>611.81233566772562</v>
      </c>
    </row>
    <row r="1588" spans="1:50" x14ac:dyDescent="0.2">
      <c r="A1588" s="85" t="str">
        <f t="shared" si="742"/>
        <v>2013_3</v>
      </c>
      <c r="B1588" s="59">
        <v>2013</v>
      </c>
      <c r="C1588" s="59">
        <v>3</v>
      </c>
      <c r="D1588" s="83" t="str">
        <f t="shared" si="743"/>
        <v>LML_Commercial</v>
      </c>
      <c r="E1588" s="70" t="s">
        <v>25</v>
      </c>
      <c r="F1588" s="71" t="s">
        <v>41</v>
      </c>
      <c r="G1588" s="88">
        <f t="shared" si="744"/>
        <v>1664.5</v>
      </c>
      <c r="H1588" s="72">
        <v>6658</v>
      </c>
      <c r="I1588" s="88">
        <f t="shared" si="745"/>
        <v>684109500</v>
      </c>
      <c r="J1588" s="92">
        <f t="shared" si="746"/>
        <v>2736438000</v>
      </c>
      <c r="K1588" s="67">
        <v>55</v>
      </c>
      <c r="L1588" s="68">
        <v>593</v>
      </c>
      <c r="M1588" s="68">
        <v>2767</v>
      </c>
      <c r="N1588" s="68">
        <v>902</v>
      </c>
      <c r="O1588" s="69">
        <v>224</v>
      </c>
      <c r="P1588" s="67">
        <v>867937</v>
      </c>
      <c r="Q1588" s="68">
        <v>1130797</v>
      </c>
      <c r="R1588" s="68">
        <v>3885577</v>
      </c>
      <c r="S1588" s="68">
        <v>1471410</v>
      </c>
      <c r="T1588" s="69">
        <v>1262499</v>
      </c>
      <c r="U1588" s="102">
        <f t="shared" si="725"/>
        <v>15780.672727272728</v>
      </c>
      <c r="V1588" s="103">
        <f t="shared" si="726"/>
        <v>1906.9089376053962</v>
      </c>
      <c r="W1588" s="103">
        <f t="shared" si="727"/>
        <v>1404.2562341886519</v>
      </c>
      <c r="X1588" s="103">
        <f t="shared" si="728"/>
        <v>1631.2749445676275</v>
      </c>
      <c r="Y1588" s="92">
        <f t="shared" si="729"/>
        <v>5636.15625</v>
      </c>
      <c r="Z1588" s="102">
        <f>Coverages!$C$10*G1588</f>
        <v>374512500</v>
      </c>
      <c r="AA1588" s="103">
        <f>Coverages!$C$12*G1588</f>
        <v>49935000</v>
      </c>
      <c r="AB1588" s="103">
        <f>Coverages!$C$14*G1588</f>
        <v>249675000</v>
      </c>
      <c r="AC1588" s="103">
        <f>Coverages!$C$16*G1588</f>
        <v>4993500</v>
      </c>
      <c r="AD1588" s="92">
        <f>Coverages!$C$18*G1588</f>
        <v>4993500</v>
      </c>
      <c r="AE1588" s="106">
        <f t="shared" si="747"/>
        <v>3.3042955842595374E-2</v>
      </c>
      <c r="AF1588" s="107">
        <f t="shared" si="730"/>
        <v>0.3562631420847101</v>
      </c>
      <c r="AG1588" s="107">
        <f t="shared" si="731"/>
        <v>1.6623610693902073</v>
      </c>
      <c r="AH1588" s="107">
        <f t="shared" si="732"/>
        <v>0.54190447581856416</v>
      </c>
      <c r="AI1588" s="108">
        <f t="shared" si="733"/>
        <v>0.13457494743166115</v>
      </c>
      <c r="AJ1588" s="106">
        <f t="shared" si="754"/>
        <v>4.325134122657695E-2</v>
      </c>
      <c r="AK1588" s="107">
        <f t="shared" si="748"/>
        <v>0.38361291068075276</v>
      </c>
      <c r="AL1588" s="107">
        <f t="shared" si="749"/>
        <v>1.7222882851143377</v>
      </c>
      <c r="AM1588" s="107">
        <f t="shared" si="750"/>
        <v>0.57035913672958094</v>
      </c>
      <c r="AN1588" s="108">
        <f t="shared" si="751"/>
        <v>0.15406490359299901</v>
      </c>
      <c r="AO1588" s="102">
        <f t="shared" si="752"/>
        <v>521.44007209372182</v>
      </c>
      <c r="AP1588" s="103">
        <f t="shared" si="734"/>
        <v>679.36136978071488</v>
      </c>
      <c r="AQ1588" s="103">
        <f t="shared" si="735"/>
        <v>2334.3808951637129</v>
      </c>
      <c r="AR1588" s="103">
        <f t="shared" si="736"/>
        <v>883.99519375187742</v>
      </c>
      <c r="AS1588" s="92">
        <f t="shared" si="737"/>
        <v>758.48543106037846</v>
      </c>
      <c r="AT1588" s="102">
        <f t="shared" si="753"/>
        <v>523.08773899546634</v>
      </c>
      <c r="AU1588" s="103">
        <f t="shared" si="738"/>
        <v>681.50804262620011</v>
      </c>
      <c r="AV1588" s="103">
        <f t="shared" si="739"/>
        <v>2341.7571639678767</v>
      </c>
      <c r="AW1588" s="103">
        <f t="shared" si="740"/>
        <v>886.78847662367093</v>
      </c>
      <c r="AX1588" s="92">
        <f t="shared" si="741"/>
        <v>760.88212323479377</v>
      </c>
    </row>
    <row r="1589" spans="1:50" x14ac:dyDescent="0.2">
      <c r="A1589" s="85" t="str">
        <f t="shared" si="742"/>
        <v>2013_3</v>
      </c>
      <c r="B1589" s="59">
        <v>2013</v>
      </c>
      <c r="C1589" s="59">
        <v>3</v>
      </c>
      <c r="D1589" s="83" t="str">
        <f t="shared" si="743"/>
        <v>MSA_Commercial</v>
      </c>
      <c r="E1589" s="70" t="s">
        <v>26</v>
      </c>
      <c r="F1589" s="71" t="s">
        <v>41</v>
      </c>
      <c r="G1589" s="88">
        <f t="shared" si="744"/>
        <v>1193.75</v>
      </c>
      <c r="H1589" s="72">
        <v>4775</v>
      </c>
      <c r="I1589" s="88">
        <f t="shared" si="745"/>
        <v>490631250</v>
      </c>
      <c r="J1589" s="92">
        <f t="shared" si="746"/>
        <v>1962525000</v>
      </c>
      <c r="K1589" s="67">
        <v>74</v>
      </c>
      <c r="L1589" s="68">
        <v>572</v>
      </c>
      <c r="M1589" s="68">
        <v>812</v>
      </c>
      <c r="N1589" s="68">
        <v>1019</v>
      </c>
      <c r="O1589" s="69">
        <v>191</v>
      </c>
      <c r="P1589" s="67">
        <v>1536133</v>
      </c>
      <c r="Q1589" s="68">
        <v>1701043</v>
      </c>
      <c r="R1589" s="68">
        <v>995780</v>
      </c>
      <c r="S1589" s="68">
        <v>2732952</v>
      </c>
      <c r="T1589" s="69">
        <v>856181</v>
      </c>
      <c r="U1589" s="102">
        <f t="shared" si="725"/>
        <v>20758.554054054053</v>
      </c>
      <c r="V1589" s="103">
        <f t="shared" si="726"/>
        <v>2973.8513986013986</v>
      </c>
      <c r="W1589" s="103">
        <f t="shared" si="727"/>
        <v>1226.3300492610838</v>
      </c>
      <c r="X1589" s="103">
        <f t="shared" si="728"/>
        <v>2681.9941118743868</v>
      </c>
      <c r="Y1589" s="92">
        <f t="shared" si="729"/>
        <v>4482.6230366492146</v>
      </c>
      <c r="Z1589" s="102">
        <f>Coverages!$C$10*G1589</f>
        <v>268593750</v>
      </c>
      <c r="AA1589" s="103">
        <f>Coverages!$C$12*G1589</f>
        <v>35812500</v>
      </c>
      <c r="AB1589" s="103">
        <f>Coverages!$C$14*G1589</f>
        <v>179062500</v>
      </c>
      <c r="AC1589" s="103">
        <f>Coverages!$C$16*G1589</f>
        <v>3581250</v>
      </c>
      <c r="AD1589" s="92">
        <f>Coverages!$C$18*G1589</f>
        <v>3581250</v>
      </c>
      <c r="AE1589" s="106">
        <f t="shared" si="747"/>
        <v>6.1989528795811516E-2</v>
      </c>
      <c r="AF1589" s="107">
        <f t="shared" si="730"/>
        <v>0.47916230366492146</v>
      </c>
      <c r="AG1589" s="107">
        <f t="shared" si="731"/>
        <v>0.68020942408376961</v>
      </c>
      <c r="AH1589" s="107">
        <f t="shared" si="732"/>
        <v>0.85361256544502617</v>
      </c>
      <c r="AI1589" s="108">
        <f t="shared" si="733"/>
        <v>0.16</v>
      </c>
      <c r="AJ1589" s="106">
        <f t="shared" si="754"/>
        <v>7.8251090056669359E-2</v>
      </c>
      <c r="AK1589" s="107">
        <f t="shared" si="748"/>
        <v>0.51285158568748113</v>
      </c>
      <c r="AL1589" s="107">
        <f t="shared" si="749"/>
        <v>0.71166179449201172</v>
      </c>
      <c r="AM1589" s="107">
        <f t="shared" si="750"/>
        <v>0.87745120836396329</v>
      </c>
      <c r="AN1589" s="108">
        <f t="shared" si="751"/>
        <v>0.18472286874016558</v>
      </c>
      <c r="AO1589" s="102">
        <f t="shared" si="752"/>
        <v>1286.8129842931937</v>
      </c>
      <c r="AP1589" s="103">
        <f t="shared" si="734"/>
        <v>1424.9574869109947</v>
      </c>
      <c r="AQ1589" s="103">
        <f t="shared" si="735"/>
        <v>834.16125654450263</v>
      </c>
      <c r="AR1589" s="103">
        <f t="shared" si="736"/>
        <v>2289.3838743455499</v>
      </c>
      <c r="AS1589" s="92">
        <f t="shared" si="737"/>
        <v>717.21968586387436</v>
      </c>
      <c r="AT1589" s="102">
        <f t="shared" si="753"/>
        <v>1290.8791067038508</v>
      </c>
      <c r="AU1589" s="103">
        <f t="shared" si="738"/>
        <v>1429.4601237684747</v>
      </c>
      <c r="AV1589" s="103">
        <f t="shared" si="739"/>
        <v>836.79707217640691</v>
      </c>
      <c r="AW1589" s="103">
        <f t="shared" si="740"/>
        <v>2296.6179597889654</v>
      </c>
      <c r="AX1589" s="92">
        <f t="shared" si="741"/>
        <v>719.48598490938593</v>
      </c>
    </row>
    <row r="1590" spans="1:50" x14ac:dyDescent="0.2">
      <c r="A1590" s="85" t="str">
        <f t="shared" si="742"/>
        <v>2013_3</v>
      </c>
      <c r="B1590" s="59">
        <v>2013</v>
      </c>
      <c r="C1590" s="59">
        <v>3</v>
      </c>
      <c r="D1590" s="83" t="str">
        <f t="shared" si="743"/>
        <v>LYA_Commercial</v>
      </c>
      <c r="E1590" s="70" t="s">
        <v>27</v>
      </c>
      <c r="F1590" s="71" t="s">
        <v>41</v>
      </c>
      <c r="G1590" s="88">
        <f t="shared" si="744"/>
        <v>347.75</v>
      </c>
      <c r="H1590" s="72">
        <v>1391</v>
      </c>
      <c r="I1590" s="88">
        <f t="shared" si="745"/>
        <v>142925250</v>
      </c>
      <c r="J1590" s="92">
        <f t="shared" si="746"/>
        <v>571701000</v>
      </c>
      <c r="K1590" s="67">
        <v>44</v>
      </c>
      <c r="L1590" s="68">
        <v>164</v>
      </c>
      <c r="M1590" s="68">
        <v>239</v>
      </c>
      <c r="N1590" s="68">
        <v>239</v>
      </c>
      <c r="O1590" s="69">
        <v>60</v>
      </c>
      <c r="P1590" s="67">
        <v>906263</v>
      </c>
      <c r="Q1590" s="68">
        <v>484489</v>
      </c>
      <c r="R1590" s="68">
        <v>227578</v>
      </c>
      <c r="S1590" s="68">
        <v>690417</v>
      </c>
      <c r="T1590" s="69">
        <v>515952</v>
      </c>
      <c r="U1590" s="102">
        <f t="shared" si="725"/>
        <v>20596.886363636364</v>
      </c>
      <c r="V1590" s="103">
        <f t="shared" si="726"/>
        <v>2954.2012195121952</v>
      </c>
      <c r="W1590" s="103">
        <f t="shared" si="727"/>
        <v>952.20920502092054</v>
      </c>
      <c r="X1590" s="103">
        <f t="shared" si="728"/>
        <v>2888.7740585774059</v>
      </c>
      <c r="Y1590" s="92">
        <f t="shared" si="729"/>
        <v>8599.2000000000007</v>
      </c>
      <c r="Z1590" s="102">
        <f>Coverages!$C$10*G1590</f>
        <v>78243750</v>
      </c>
      <c r="AA1590" s="103">
        <f>Coverages!$C$12*G1590</f>
        <v>10432500</v>
      </c>
      <c r="AB1590" s="103">
        <f>Coverages!$C$14*G1590</f>
        <v>52162500</v>
      </c>
      <c r="AC1590" s="103">
        <f>Coverages!$C$16*G1590</f>
        <v>1043250</v>
      </c>
      <c r="AD1590" s="92">
        <f>Coverages!$C$18*G1590</f>
        <v>1043250</v>
      </c>
      <c r="AE1590" s="106">
        <f t="shared" si="747"/>
        <v>0.12652767792954708</v>
      </c>
      <c r="AF1590" s="107">
        <f t="shared" si="730"/>
        <v>0.47160316319194823</v>
      </c>
      <c r="AG1590" s="107">
        <f t="shared" si="731"/>
        <v>0.68727534148094893</v>
      </c>
      <c r="AH1590" s="107">
        <f t="shared" si="732"/>
        <v>0.68727534148094893</v>
      </c>
      <c r="AI1590" s="108">
        <f t="shared" si="733"/>
        <v>0.17253774263120059</v>
      </c>
      <c r="AJ1590" s="106">
        <f t="shared" si="754"/>
        <v>0.16806511483247993</v>
      </c>
      <c r="AK1590" s="107">
        <f t="shared" si="748"/>
        <v>0.53397532701785677</v>
      </c>
      <c r="AL1590" s="107">
        <f t="shared" si="749"/>
        <v>0.74520070878373501</v>
      </c>
      <c r="AM1590" s="107">
        <f t="shared" si="750"/>
        <v>0.74520070878373501</v>
      </c>
      <c r="AN1590" s="108">
        <f t="shared" si="751"/>
        <v>0.21974823223487672</v>
      </c>
      <c r="AO1590" s="102">
        <f t="shared" si="752"/>
        <v>2606.0762041696621</v>
      </c>
      <c r="AP1590" s="103">
        <f t="shared" si="734"/>
        <v>1393.2106398274623</v>
      </c>
      <c r="AQ1590" s="103">
        <f t="shared" si="735"/>
        <v>654.42990654205607</v>
      </c>
      <c r="AR1590" s="103">
        <f t="shared" si="736"/>
        <v>1985.3831775700935</v>
      </c>
      <c r="AS1590" s="92">
        <f t="shared" si="737"/>
        <v>1483.6865564342199</v>
      </c>
      <c r="AT1590" s="102">
        <f t="shared" si="753"/>
        <v>2614.3109865249821</v>
      </c>
      <c r="AU1590" s="103">
        <f t="shared" si="738"/>
        <v>1397.6129617456545</v>
      </c>
      <c r="AV1590" s="103">
        <f t="shared" si="739"/>
        <v>656.49779996687755</v>
      </c>
      <c r="AW1590" s="103">
        <f t="shared" si="740"/>
        <v>1991.6566696241805</v>
      </c>
      <c r="AX1590" s="92">
        <f t="shared" si="741"/>
        <v>1488.3747677214424</v>
      </c>
    </row>
    <row r="1591" spans="1:50" x14ac:dyDescent="0.2">
      <c r="A1591" s="85" t="str">
        <f t="shared" si="742"/>
        <v>2013_3</v>
      </c>
      <c r="B1591" s="59">
        <v>2013</v>
      </c>
      <c r="C1591" s="59">
        <v>3</v>
      </c>
      <c r="D1591" s="83" t="str">
        <f t="shared" si="743"/>
        <v>MMA_Commercial</v>
      </c>
      <c r="E1591" s="70" t="s">
        <v>28</v>
      </c>
      <c r="F1591" s="71" t="s">
        <v>41</v>
      </c>
      <c r="G1591" s="88">
        <f t="shared" si="744"/>
        <v>1734.5</v>
      </c>
      <c r="H1591" s="72">
        <v>6938</v>
      </c>
      <c r="I1591" s="88">
        <f t="shared" si="745"/>
        <v>712879500</v>
      </c>
      <c r="J1591" s="92">
        <f t="shared" si="746"/>
        <v>2851518000</v>
      </c>
      <c r="K1591" s="67">
        <v>211</v>
      </c>
      <c r="L1591" s="68">
        <v>825</v>
      </c>
      <c r="M1591" s="68">
        <v>1556</v>
      </c>
      <c r="N1591" s="68">
        <v>1328</v>
      </c>
      <c r="O1591" s="69">
        <v>279</v>
      </c>
      <c r="P1591" s="67">
        <v>2848185</v>
      </c>
      <c r="Q1591" s="68">
        <v>2513826</v>
      </c>
      <c r="R1591" s="68">
        <v>1763438</v>
      </c>
      <c r="S1591" s="68">
        <v>3987411</v>
      </c>
      <c r="T1591" s="69">
        <v>2684350</v>
      </c>
      <c r="U1591" s="102">
        <f t="shared" si="725"/>
        <v>13498.507109004739</v>
      </c>
      <c r="V1591" s="103">
        <f t="shared" si="726"/>
        <v>3047.0618181818181</v>
      </c>
      <c r="W1591" s="103">
        <f t="shared" si="727"/>
        <v>1133.3149100257069</v>
      </c>
      <c r="X1591" s="103">
        <f t="shared" si="728"/>
        <v>3002.5685240963853</v>
      </c>
      <c r="Y1591" s="92">
        <f t="shared" si="729"/>
        <v>9621.326164874552</v>
      </c>
      <c r="Z1591" s="102">
        <f>Coverages!$C$10*G1591</f>
        <v>390262500</v>
      </c>
      <c r="AA1591" s="103">
        <f>Coverages!$C$12*G1591</f>
        <v>52035000</v>
      </c>
      <c r="AB1591" s="103">
        <f>Coverages!$C$14*G1591</f>
        <v>260175000</v>
      </c>
      <c r="AC1591" s="103">
        <f>Coverages!$C$16*G1591</f>
        <v>5203500</v>
      </c>
      <c r="AD1591" s="92">
        <f>Coverages!$C$18*G1591</f>
        <v>5203500</v>
      </c>
      <c r="AE1591" s="106">
        <f t="shared" si="747"/>
        <v>0.12164889017007784</v>
      </c>
      <c r="AF1591" s="107">
        <f t="shared" si="730"/>
        <v>0.47564139521475929</v>
      </c>
      <c r="AG1591" s="107">
        <f t="shared" si="731"/>
        <v>0.89708849812626112</v>
      </c>
      <c r="AH1591" s="107">
        <f t="shared" si="732"/>
        <v>0.76563851253963677</v>
      </c>
      <c r="AI1591" s="108">
        <f t="shared" si="733"/>
        <v>0.16085327183626405</v>
      </c>
      <c r="AJ1591" s="106">
        <f t="shared" si="754"/>
        <v>0.13993649891792903</v>
      </c>
      <c r="AK1591" s="107">
        <f t="shared" si="748"/>
        <v>0.50358116290196364</v>
      </c>
      <c r="AL1591" s="107">
        <f t="shared" si="749"/>
        <v>0.91408730231807389</v>
      </c>
      <c r="AM1591" s="107">
        <f t="shared" si="750"/>
        <v>0.78933717182865126</v>
      </c>
      <c r="AN1591" s="108">
        <f t="shared" si="751"/>
        <v>0.18140757090418952</v>
      </c>
      <c r="AO1591" s="102">
        <f t="shared" si="752"/>
        <v>1642.0784087633324</v>
      </c>
      <c r="AP1591" s="103">
        <f t="shared" si="734"/>
        <v>1449.3087345056213</v>
      </c>
      <c r="AQ1591" s="103">
        <f t="shared" si="735"/>
        <v>1016.6837705390602</v>
      </c>
      <c r="AR1591" s="103">
        <f t="shared" si="736"/>
        <v>2298.8820985874891</v>
      </c>
      <c r="AS1591" s="92">
        <f t="shared" si="737"/>
        <v>1547.6217930239261</v>
      </c>
      <c r="AT1591" s="102">
        <f t="shared" si="753"/>
        <v>1647.2671128714092</v>
      </c>
      <c r="AU1591" s="103">
        <f t="shared" si="738"/>
        <v>1453.8883173954932</v>
      </c>
      <c r="AV1591" s="103">
        <f t="shared" si="739"/>
        <v>1019.8963280080936</v>
      </c>
      <c r="AW1591" s="103">
        <f t="shared" si="740"/>
        <v>2306.1461968944077</v>
      </c>
      <c r="AX1591" s="92">
        <f t="shared" si="741"/>
        <v>1552.5120293928824</v>
      </c>
    </row>
    <row r="1592" spans="1:50" x14ac:dyDescent="0.2">
      <c r="A1592" s="85" t="str">
        <f t="shared" si="742"/>
        <v>2013_3</v>
      </c>
      <c r="B1592" s="59">
        <v>2013</v>
      </c>
      <c r="C1592" s="59">
        <v>3</v>
      </c>
      <c r="D1592" s="83" t="str">
        <f t="shared" si="743"/>
        <v>LYH_Commercial</v>
      </c>
      <c r="E1592" s="70" t="s">
        <v>29</v>
      </c>
      <c r="F1592" s="71" t="s">
        <v>41</v>
      </c>
      <c r="G1592" s="88">
        <f t="shared" si="744"/>
        <v>236.5</v>
      </c>
      <c r="H1592" s="72">
        <v>946</v>
      </c>
      <c r="I1592" s="88">
        <f t="shared" si="745"/>
        <v>97201500</v>
      </c>
      <c r="J1592" s="92">
        <f t="shared" si="746"/>
        <v>388806000</v>
      </c>
      <c r="K1592" s="67">
        <v>32</v>
      </c>
      <c r="L1592" s="68">
        <v>125</v>
      </c>
      <c r="M1592" s="68">
        <v>157</v>
      </c>
      <c r="N1592" s="68">
        <v>189</v>
      </c>
      <c r="O1592" s="69">
        <v>48</v>
      </c>
      <c r="P1592" s="67">
        <v>529057</v>
      </c>
      <c r="Q1592" s="68">
        <v>401207</v>
      </c>
      <c r="R1592" s="68">
        <v>184469</v>
      </c>
      <c r="S1592" s="68">
        <v>507131</v>
      </c>
      <c r="T1592" s="69">
        <v>434138</v>
      </c>
      <c r="U1592" s="102">
        <f t="shared" si="725"/>
        <v>16533.03125</v>
      </c>
      <c r="V1592" s="103">
        <f t="shared" si="726"/>
        <v>3209.6559999999999</v>
      </c>
      <c r="W1592" s="103">
        <f t="shared" si="727"/>
        <v>1174.9617834394905</v>
      </c>
      <c r="X1592" s="103">
        <f t="shared" si="728"/>
        <v>2683.232804232804</v>
      </c>
      <c r="Y1592" s="92">
        <f t="shared" si="729"/>
        <v>9044.5416666666661</v>
      </c>
      <c r="Z1592" s="102">
        <f>Coverages!$C$10*G1592</f>
        <v>53212500</v>
      </c>
      <c r="AA1592" s="103">
        <f>Coverages!$C$12*G1592</f>
        <v>7095000</v>
      </c>
      <c r="AB1592" s="103">
        <f>Coverages!$C$14*G1592</f>
        <v>35475000</v>
      </c>
      <c r="AC1592" s="103">
        <f>Coverages!$C$16*G1592</f>
        <v>709500</v>
      </c>
      <c r="AD1592" s="92">
        <f>Coverages!$C$18*G1592</f>
        <v>709500</v>
      </c>
      <c r="AE1592" s="106">
        <f t="shared" si="747"/>
        <v>0.13530655391120508</v>
      </c>
      <c r="AF1592" s="107">
        <f t="shared" si="730"/>
        <v>0.52854122621564481</v>
      </c>
      <c r="AG1592" s="107">
        <f t="shared" si="731"/>
        <v>0.66384778012684986</v>
      </c>
      <c r="AH1592" s="107">
        <f t="shared" si="732"/>
        <v>0.79915433403805491</v>
      </c>
      <c r="AI1592" s="108">
        <f t="shared" si="733"/>
        <v>0.20295983086680761</v>
      </c>
      <c r="AJ1592" s="106">
        <f t="shared" si="754"/>
        <v>0.18713054413585647</v>
      </c>
      <c r="AK1592" s="107">
        <f t="shared" si="748"/>
        <v>0.60417253983658648</v>
      </c>
      <c r="AL1592" s="107">
        <f t="shared" si="749"/>
        <v>0.73541968795193902</v>
      </c>
      <c r="AM1592" s="107">
        <f t="shared" si="750"/>
        <v>0.8598540851471036</v>
      </c>
      <c r="AN1592" s="108">
        <f t="shared" si="751"/>
        <v>0.26389745242515605</v>
      </c>
      <c r="AO1592" s="102">
        <f t="shared" si="752"/>
        <v>2237.0274841437631</v>
      </c>
      <c r="AP1592" s="103">
        <f t="shared" si="734"/>
        <v>1696.4355179704016</v>
      </c>
      <c r="AQ1592" s="103">
        <f t="shared" si="735"/>
        <v>779.99577167019027</v>
      </c>
      <c r="AR1592" s="103">
        <f t="shared" si="736"/>
        <v>2144.3171247357295</v>
      </c>
      <c r="AS1592" s="92">
        <f t="shared" si="737"/>
        <v>1835.6786469344609</v>
      </c>
      <c r="AT1592" s="102">
        <f t="shared" si="753"/>
        <v>2244.0961318008499</v>
      </c>
      <c r="AU1592" s="103">
        <f t="shared" si="738"/>
        <v>1701.7959818156144</v>
      </c>
      <c r="AV1592" s="103">
        <f t="shared" si="739"/>
        <v>782.46043306708157</v>
      </c>
      <c r="AW1592" s="103">
        <f t="shared" si="740"/>
        <v>2151.0928225433117</v>
      </c>
      <c r="AX1592" s="92">
        <f t="shared" si="741"/>
        <v>1841.4790967093477</v>
      </c>
    </row>
    <row r="1593" spans="1:50" x14ac:dyDescent="0.2">
      <c r="A1593" s="85" t="str">
        <f t="shared" si="742"/>
        <v>2013_3</v>
      </c>
      <c r="B1593" s="59">
        <v>2013</v>
      </c>
      <c r="C1593" s="59">
        <v>3</v>
      </c>
      <c r="D1593" s="83" t="str">
        <f t="shared" si="743"/>
        <v>SSA_Commercial</v>
      </c>
      <c r="E1593" s="70" t="s">
        <v>30</v>
      </c>
      <c r="F1593" s="71" t="s">
        <v>41</v>
      </c>
      <c r="G1593" s="88">
        <f t="shared" si="744"/>
        <v>408</v>
      </c>
      <c r="H1593" s="72">
        <v>1632</v>
      </c>
      <c r="I1593" s="88">
        <f t="shared" si="745"/>
        <v>167688000</v>
      </c>
      <c r="J1593" s="92">
        <f t="shared" si="746"/>
        <v>670752000</v>
      </c>
      <c r="K1593" s="67">
        <v>55</v>
      </c>
      <c r="L1593" s="68">
        <v>193</v>
      </c>
      <c r="M1593" s="68">
        <v>248</v>
      </c>
      <c r="N1593" s="68">
        <v>231</v>
      </c>
      <c r="O1593" s="69">
        <v>71</v>
      </c>
      <c r="P1593" s="67">
        <v>1186723</v>
      </c>
      <c r="Q1593" s="68">
        <v>347816</v>
      </c>
      <c r="R1593" s="68">
        <v>201132</v>
      </c>
      <c r="S1593" s="68">
        <v>700334</v>
      </c>
      <c r="T1593" s="69">
        <v>497163</v>
      </c>
      <c r="U1593" s="102">
        <f t="shared" si="725"/>
        <v>21576.781818181818</v>
      </c>
      <c r="V1593" s="103">
        <f t="shared" si="726"/>
        <v>1802.1554404145077</v>
      </c>
      <c r="W1593" s="103">
        <f t="shared" si="727"/>
        <v>811.01612903225805</v>
      </c>
      <c r="X1593" s="103">
        <f t="shared" si="728"/>
        <v>3031.7489177489178</v>
      </c>
      <c r="Y1593" s="92">
        <f t="shared" si="729"/>
        <v>7002.2957746478869</v>
      </c>
      <c r="Z1593" s="102">
        <f>Coverages!$C$10*G1593</f>
        <v>91800000</v>
      </c>
      <c r="AA1593" s="103">
        <f>Coverages!$C$12*G1593</f>
        <v>12240000</v>
      </c>
      <c r="AB1593" s="103">
        <f>Coverages!$C$14*G1593</f>
        <v>61200000</v>
      </c>
      <c r="AC1593" s="103">
        <f>Coverages!$C$16*G1593</f>
        <v>1224000</v>
      </c>
      <c r="AD1593" s="92">
        <f>Coverages!$C$18*G1593</f>
        <v>1224000</v>
      </c>
      <c r="AE1593" s="106">
        <f t="shared" si="747"/>
        <v>0.13480392156862744</v>
      </c>
      <c r="AF1593" s="107">
        <f t="shared" si="730"/>
        <v>0.47303921568627449</v>
      </c>
      <c r="AG1593" s="107">
        <f t="shared" si="731"/>
        <v>0.60784313725490191</v>
      </c>
      <c r="AH1593" s="107">
        <f t="shared" si="732"/>
        <v>0.56617647058823528</v>
      </c>
      <c r="AI1593" s="108">
        <f t="shared" si="733"/>
        <v>0.17401960784313725</v>
      </c>
      <c r="AJ1593" s="106">
        <f t="shared" si="754"/>
        <v>0.17419831100359845</v>
      </c>
      <c r="AK1593" s="107">
        <f t="shared" si="748"/>
        <v>0.53063140138061937</v>
      </c>
      <c r="AL1593" s="107">
        <f t="shared" si="749"/>
        <v>0.66416169287961513</v>
      </c>
      <c r="AM1593" s="107">
        <f t="shared" si="750"/>
        <v>0.62334516834052522</v>
      </c>
      <c r="AN1593" s="108">
        <f t="shared" si="751"/>
        <v>0.21775266131938947</v>
      </c>
      <c r="AO1593" s="102">
        <f t="shared" si="752"/>
        <v>2908.6348039215686</v>
      </c>
      <c r="AP1593" s="103">
        <f t="shared" si="734"/>
        <v>852.49019607843138</v>
      </c>
      <c r="AQ1593" s="103">
        <f t="shared" si="735"/>
        <v>492.97058823529414</v>
      </c>
      <c r="AR1593" s="103">
        <f t="shared" si="736"/>
        <v>1716.5049019607843</v>
      </c>
      <c r="AS1593" s="92">
        <f t="shared" si="737"/>
        <v>1218.5367647058824</v>
      </c>
      <c r="AT1593" s="102">
        <f t="shared" si="753"/>
        <v>2917.8256228711757</v>
      </c>
      <c r="AU1593" s="103">
        <f t="shared" si="738"/>
        <v>855.18392821624002</v>
      </c>
      <c r="AV1593" s="103">
        <f t="shared" si="739"/>
        <v>494.52829613930578</v>
      </c>
      <c r="AW1593" s="103">
        <f t="shared" si="740"/>
        <v>1721.9287818369257</v>
      </c>
      <c r="AX1593" s="92">
        <f t="shared" si="741"/>
        <v>1222.3871452255519</v>
      </c>
    </row>
    <row r="1594" spans="1:50" x14ac:dyDescent="0.2">
      <c r="A1594" s="85" t="str">
        <f t="shared" si="742"/>
        <v>2013_3</v>
      </c>
      <c r="B1594" s="59">
        <v>2013</v>
      </c>
      <c r="C1594" s="59">
        <v>3</v>
      </c>
      <c r="D1594" s="83" t="str">
        <f t="shared" si="743"/>
        <v>MML_Commercial</v>
      </c>
      <c r="E1594" s="70" t="s">
        <v>31</v>
      </c>
      <c r="F1594" s="71" t="s">
        <v>41</v>
      </c>
      <c r="G1594" s="88">
        <f t="shared" si="744"/>
        <v>1424.75</v>
      </c>
      <c r="H1594" s="72">
        <v>5699</v>
      </c>
      <c r="I1594" s="88">
        <f t="shared" si="745"/>
        <v>585572250</v>
      </c>
      <c r="J1594" s="92">
        <f t="shared" si="746"/>
        <v>2342289000</v>
      </c>
      <c r="K1594" s="67">
        <v>145</v>
      </c>
      <c r="L1594" s="68">
        <v>608</v>
      </c>
      <c r="M1594" s="68">
        <v>2511</v>
      </c>
      <c r="N1594" s="68">
        <v>791</v>
      </c>
      <c r="O1594" s="69">
        <v>196</v>
      </c>
      <c r="P1594" s="67">
        <v>2040969</v>
      </c>
      <c r="Q1594" s="68">
        <v>1774122</v>
      </c>
      <c r="R1594" s="68">
        <v>1413125</v>
      </c>
      <c r="S1594" s="68">
        <v>2356947</v>
      </c>
      <c r="T1594" s="69">
        <v>503106</v>
      </c>
      <c r="U1594" s="102">
        <f t="shared" si="725"/>
        <v>14075.64827586207</v>
      </c>
      <c r="V1594" s="103">
        <f t="shared" si="726"/>
        <v>2917.9638157894738</v>
      </c>
      <c r="W1594" s="103">
        <f t="shared" si="727"/>
        <v>562.77379530067697</v>
      </c>
      <c r="X1594" s="103">
        <f t="shared" si="728"/>
        <v>2979.7054361567634</v>
      </c>
      <c r="Y1594" s="92">
        <f t="shared" si="729"/>
        <v>2566.8673469387754</v>
      </c>
      <c r="Z1594" s="102">
        <f>Coverages!$C$10*G1594</f>
        <v>320568750</v>
      </c>
      <c r="AA1594" s="103">
        <f>Coverages!$C$12*G1594</f>
        <v>42742500</v>
      </c>
      <c r="AB1594" s="103">
        <f>Coverages!$C$14*G1594</f>
        <v>213712500</v>
      </c>
      <c r="AC1594" s="103">
        <f>Coverages!$C$16*G1594</f>
        <v>4274250</v>
      </c>
      <c r="AD1594" s="92">
        <f>Coverages!$C$18*G1594</f>
        <v>4274250</v>
      </c>
      <c r="AE1594" s="106">
        <f t="shared" si="747"/>
        <v>0.10177224074399017</v>
      </c>
      <c r="AF1594" s="107">
        <f t="shared" si="730"/>
        <v>0.42674153360238637</v>
      </c>
      <c r="AG1594" s="107">
        <f t="shared" si="731"/>
        <v>1.7624144586769608</v>
      </c>
      <c r="AH1594" s="107">
        <f t="shared" si="732"/>
        <v>0.55518512019652566</v>
      </c>
      <c r="AI1594" s="108">
        <f t="shared" si="733"/>
        <v>0.13756799438497982</v>
      </c>
      <c r="AJ1594" s="106">
        <f t="shared" si="754"/>
        <v>0.12043580098141636</v>
      </c>
      <c r="AK1594" s="107">
        <f t="shared" si="748"/>
        <v>0.45727276239745446</v>
      </c>
      <c r="AL1594" s="107">
        <f t="shared" si="749"/>
        <v>1.8339688305407933</v>
      </c>
      <c r="AM1594" s="107">
        <f t="shared" si="750"/>
        <v>0.58586086742490351</v>
      </c>
      <c r="AN1594" s="108">
        <f t="shared" si="751"/>
        <v>0.15883017111474851</v>
      </c>
      <c r="AO1594" s="102">
        <f t="shared" si="752"/>
        <v>1432.5102649587648</v>
      </c>
      <c r="AP1594" s="103">
        <f t="shared" si="734"/>
        <v>1245.2163537462714</v>
      </c>
      <c r="AQ1594" s="103">
        <f t="shared" si="735"/>
        <v>991.84067380242152</v>
      </c>
      <c r="AR1594" s="103">
        <f t="shared" si="736"/>
        <v>1654.2881207229339</v>
      </c>
      <c r="AS1594" s="92">
        <f t="shared" si="737"/>
        <v>353.11879277066151</v>
      </c>
      <c r="AT1594" s="102">
        <f t="shared" si="753"/>
        <v>1437.0367673821488</v>
      </c>
      <c r="AU1594" s="103">
        <f t="shared" si="738"/>
        <v>1249.1510374834465</v>
      </c>
      <c r="AV1594" s="103">
        <f t="shared" si="739"/>
        <v>994.97473107474877</v>
      </c>
      <c r="AW1594" s="103">
        <f t="shared" si="740"/>
        <v>1659.5154055603261</v>
      </c>
      <c r="AX1594" s="92">
        <f t="shared" si="741"/>
        <v>354.23459145658916</v>
      </c>
    </row>
    <row r="1595" spans="1:50" x14ac:dyDescent="0.2">
      <c r="A1595" s="85" t="str">
        <f t="shared" si="742"/>
        <v>2013_3</v>
      </c>
      <c r="B1595" s="59">
        <v>2013</v>
      </c>
      <c r="C1595" s="59">
        <v>3</v>
      </c>
      <c r="D1595" s="83" t="str">
        <f t="shared" si="743"/>
        <v>LMH_Commercial</v>
      </c>
      <c r="E1595" s="70" t="s">
        <v>32</v>
      </c>
      <c r="F1595" s="71" t="s">
        <v>41</v>
      </c>
      <c r="G1595" s="88">
        <f t="shared" si="744"/>
        <v>1432.25</v>
      </c>
      <c r="H1595" s="72">
        <v>5729</v>
      </c>
      <c r="I1595" s="88">
        <f t="shared" si="745"/>
        <v>588654750</v>
      </c>
      <c r="J1595" s="92">
        <f t="shared" si="746"/>
        <v>2354619000</v>
      </c>
      <c r="K1595" s="67">
        <v>90</v>
      </c>
      <c r="L1595" s="68">
        <v>801</v>
      </c>
      <c r="M1595" s="68">
        <v>1374</v>
      </c>
      <c r="N1595" s="68">
        <v>1289</v>
      </c>
      <c r="O1595" s="69">
        <v>274</v>
      </c>
      <c r="P1595" s="67">
        <v>3066168</v>
      </c>
      <c r="Q1595" s="68">
        <v>2796998</v>
      </c>
      <c r="R1595" s="68">
        <v>1317457</v>
      </c>
      <c r="S1595" s="68">
        <v>4292248</v>
      </c>
      <c r="T1595" s="69">
        <v>2438902</v>
      </c>
      <c r="U1595" s="102">
        <f t="shared" si="725"/>
        <v>34068.533333333333</v>
      </c>
      <c r="V1595" s="103">
        <f t="shared" si="726"/>
        <v>3491.8826466916353</v>
      </c>
      <c r="W1595" s="103">
        <f t="shared" si="727"/>
        <v>958.8478893740903</v>
      </c>
      <c r="X1595" s="103">
        <f t="shared" si="728"/>
        <v>3329.9053529868115</v>
      </c>
      <c r="Y1595" s="92">
        <f t="shared" si="729"/>
        <v>8901.1021897810224</v>
      </c>
      <c r="Z1595" s="102">
        <f>Coverages!$C$10*G1595</f>
        <v>322256250</v>
      </c>
      <c r="AA1595" s="103">
        <f>Coverages!$C$12*G1595</f>
        <v>42967500</v>
      </c>
      <c r="AB1595" s="103">
        <f>Coverages!$C$14*G1595</f>
        <v>214837500</v>
      </c>
      <c r="AC1595" s="103">
        <f>Coverages!$C$16*G1595</f>
        <v>4296750</v>
      </c>
      <c r="AD1595" s="92">
        <f>Coverages!$C$18*G1595</f>
        <v>4296750</v>
      </c>
      <c r="AE1595" s="106">
        <f t="shared" si="747"/>
        <v>6.2838191656484549E-2</v>
      </c>
      <c r="AF1595" s="107">
        <f t="shared" si="730"/>
        <v>0.55925990574271256</v>
      </c>
      <c r="AG1595" s="107">
        <f t="shared" si="731"/>
        <v>0.95932972595566413</v>
      </c>
      <c r="AH1595" s="107">
        <f t="shared" si="732"/>
        <v>0.89998254494676211</v>
      </c>
      <c r="AI1595" s="108">
        <f t="shared" si="733"/>
        <v>0.19130738348751963</v>
      </c>
      <c r="AJ1595" s="106">
        <f t="shared" si="754"/>
        <v>7.7778708988914702E-2</v>
      </c>
      <c r="AK1595" s="107">
        <f t="shared" si="748"/>
        <v>0.5898263294011078</v>
      </c>
      <c r="AL1595" s="107">
        <f t="shared" si="749"/>
        <v>0.97149071804179754</v>
      </c>
      <c r="AM1595" s="107">
        <f t="shared" si="750"/>
        <v>0.91845401450949915</v>
      </c>
      <c r="AN1595" s="108">
        <f t="shared" si="751"/>
        <v>0.21552347842047273</v>
      </c>
      <c r="AO1595" s="102">
        <f t="shared" si="752"/>
        <v>2140.8050270553326</v>
      </c>
      <c r="AP1595" s="103">
        <f t="shared" si="734"/>
        <v>1952.8699598533776</v>
      </c>
      <c r="AQ1595" s="103">
        <f t="shared" si="735"/>
        <v>919.85128294641299</v>
      </c>
      <c r="AR1595" s="103">
        <f t="shared" si="736"/>
        <v>2996.8566940129167</v>
      </c>
      <c r="AS1595" s="92">
        <f t="shared" si="737"/>
        <v>1702.8465700820389</v>
      </c>
      <c r="AT1595" s="102">
        <f t="shared" si="753"/>
        <v>2147.5696271981719</v>
      </c>
      <c r="AU1595" s="103">
        <f t="shared" si="738"/>
        <v>1959.0407153600299</v>
      </c>
      <c r="AV1595" s="103">
        <f t="shared" si="739"/>
        <v>922.75786530275627</v>
      </c>
      <c r="AW1595" s="103">
        <f t="shared" si="740"/>
        <v>3006.3262799696877</v>
      </c>
      <c r="AX1595" s="92">
        <f t="shared" si="741"/>
        <v>1708.227291822521</v>
      </c>
    </row>
    <row r="1596" spans="1:50" x14ac:dyDescent="0.2">
      <c r="A1596" s="85" t="str">
        <f t="shared" si="742"/>
        <v>2013_3</v>
      </c>
      <c r="B1596" s="59">
        <v>2013</v>
      </c>
      <c r="C1596" s="59">
        <v>3</v>
      </c>
      <c r="D1596" s="83" t="str">
        <f t="shared" si="743"/>
        <v>SSL_Commercial</v>
      </c>
      <c r="E1596" s="70" t="s">
        <v>33</v>
      </c>
      <c r="F1596" s="71" t="s">
        <v>41</v>
      </c>
      <c r="G1596" s="88">
        <f t="shared" si="744"/>
        <v>752.5</v>
      </c>
      <c r="H1596" s="72">
        <v>3010</v>
      </c>
      <c r="I1596" s="88">
        <f t="shared" si="745"/>
        <v>309277500</v>
      </c>
      <c r="J1596" s="92">
        <f t="shared" si="746"/>
        <v>1237110000</v>
      </c>
      <c r="K1596" s="67">
        <v>109</v>
      </c>
      <c r="L1596" s="68">
        <v>328</v>
      </c>
      <c r="M1596" s="68">
        <v>884</v>
      </c>
      <c r="N1596" s="68">
        <v>495</v>
      </c>
      <c r="O1596" s="69">
        <v>102</v>
      </c>
      <c r="P1596" s="67">
        <v>1274778</v>
      </c>
      <c r="Q1596" s="68">
        <v>996121</v>
      </c>
      <c r="R1596" s="68">
        <v>732966</v>
      </c>
      <c r="S1596" s="68">
        <v>1327176</v>
      </c>
      <c r="T1596" s="69">
        <v>299402</v>
      </c>
      <c r="U1596" s="102">
        <f t="shared" si="725"/>
        <v>11695.211009174312</v>
      </c>
      <c r="V1596" s="103">
        <f t="shared" si="726"/>
        <v>3036.9542682926831</v>
      </c>
      <c r="W1596" s="103">
        <f t="shared" si="727"/>
        <v>829.14705882352939</v>
      </c>
      <c r="X1596" s="103">
        <f t="shared" si="728"/>
        <v>2681.1636363636362</v>
      </c>
      <c r="Y1596" s="92">
        <f t="shared" si="729"/>
        <v>2935.3137254901962</v>
      </c>
      <c r="Z1596" s="102">
        <f>Coverages!$C$10*G1596</f>
        <v>169312500</v>
      </c>
      <c r="AA1596" s="103">
        <f>Coverages!$C$12*G1596</f>
        <v>22575000</v>
      </c>
      <c r="AB1596" s="103">
        <f>Coverages!$C$14*G1596</f>
        <v>112875000</v>
      </c>
      <c r="AC1596" s="103">
        <f>Coverages!$C$16*G1596</f>
        <v>2257500</v>
      </c>
      <c r="AD1596" s="92">
        <f>Coverages!$C$18*G1596</f>
        <v>2257500</v>
      </c>
      <c r="AE1596" s="106">
        <f t="shared" si="747"/>
        <v>0.14485049833887043</v>
      </c>
      <c r="AF1596" s="107">
        <f t="shared" si="730"/>
        <v>0.43588039867109635</v>
      </c>
      <c r="AG1596" s="107">
        <f t="shared" si="731"/>
        <v>1.174750830564784</v>
      </c>
      <c r="AH1596" s="107">
        <f t="shared" si="732"/>
        <v>0.65780730897009965</v>
      </c>
      <c r="AI1596" s="108">
        <f t="shared" si="733"/>
        <v>0.13554817275747508</v>
      </c>
      <c r="AJ1596" s="106">
        <f t="shared" si="754"/>
        <v>0.17474447486892805</v>
      </c>
      <c r="AK1596" s="107">
        <f t="shared" si="748"/>
        <v>0.47799880536174644</v>
      </c>
      <c r="AL1596" s="107">
        <f t="shared" si="749"/>
        <v>1.2132352707570651</v>
      </c>
      <c r="AM1596" s="107">
        <f t="shared" si="750"/>
        <v>0.69810566976099286</v>
      </c>
      <c r="AN1596" s="108">
        <f t="shared" si="751"/>
        <v>0.16462318464446815</v>
      </c>
      <c r="AO1596" s="102">
        <f t="shared" si="752"/>
        <v>1694.0571428571429</v>
      </c>
      <c r="AP1596" s="103">
        <f t="shared" si="734"/>
        <v>1323.7488372093023</v>
      </c>
      <c r="AQ1596" s="103">
        <f t="shared" si="735"/>
        <v>974.04119601328898</v>
      </c>
      <c r="AR1596" s="103">
        <f t="shared" si="736"/>
        <v>1763.6890365448505</v>
      </c>
      <c r="AS1596" s="92">
        <f t="shared" si="737"/>
        <v>397.87641196013288</v>
      </c>
      <c r="AT1596" s="102">
        <f t="shared" si="753"/>
        <v>1699.4100914188864</v>
      </c>
      <c r="AU1596" s="103">
        <f t="shared" si="738"/>
        <v>1327.931670984495</v>
      </c>
      <c r="AV1596" s="103">
        <f t="shared" si="739"/>
        <v>977.11900979381141</v>
      </c>
      <c r="AW1596" s="103">
        <f t="shared" si="740"/>
        <v>1769.2620107100624</v>
      </c>
      <c r="AX1596" s="92">
        <f t="shared" si="741"/>
        <v>399.1336375361023</v>
      </c>
    </row>
    <row r="1597" spans="1:50" x14ac:dyDescent="0.2">
      <c r="A1597" s="85" t="str">
        <f t="shared" si="742"/>
        <v>2013_3</v>
      </c>
      <c r="B1597" s="59">
        <v>2013</v>
      </c>
      <c r="C1597" s="59">
        <v>3</v>
      </c>
      <c r="D1597" s="83" t="str">
        <f t="shared" si="743"/>
        <v>SSH_Commercial</v>
      </c>
      <c r="E1597" s="70" t="s">
        <v>34</v>
      </c>
      <c r="F1597" s="71" t="s">
        <v>41</v>
      </c>
      <c r="G1597" s="88">
        <f t="shared" si="744"/>
        <v>641.25</v>
      </c>
      <c r="H1597" s="72">
        <v>2565</v>
      </c>
      <c r="I1597" s="88">
        <f t="shared" si="745"/>
        <v>263553750</v>
      </c>
      <c r="J1597" s="92">
        <f t="shared" si="746"/>
        <v>1054215000</v>
      </c>
      <c r="K1597" s="67">
        <v>81</v>
      </c>
      <c r="L1597" s="68">
        <v>393</v>
      </c>
      <c r="M1597" s="68">
        <v>652</v>
      </c>
      <c r="N1597" s="68">
        <v>544</v>
      </c>
      <c r="O1597" s="69">
        <v>81</v>
      </c>
      <c r="P1597" s="67">
        <v>1177385</v>
      </c>
      <c r="Q1597" s="68">
        <v>1532162</v>
      </c>
      <c r="R1597" s="68">
        <v>719114</v>
      </c>
      <c r="S1597" s="68">
        <v>2073621</v>
      </c>
      <c r="T1597" s="69">
        <v>373792</v>
      </c>
      <c r="U1597" s="102">
        <f t="shared" si="725"/>
        <v>14535.617283950618</v>
      </c>
      <c r="V1597" s="103">
        <f t="shared" si="726"/>
        <v>3898.6310432569976</v>
      </c>
      <c r="W1597" s="103">
        <f t="shared" si="727"/>
        <v>1102.935582822086</v>
      </c>
      <c r="X1597" s="103">
        <f t="shared" si="728"/>
        <v>3811.8033088235293</v>
      </c>
      <c r="Y1597" s="92">
        <f t="shared" si="729"/>
        <v>4614.7160493827159</v>
      </c>
      <c r="Z1597" s="102">
        <f>Coverages!$C$10*G1597</f>
        <v>144281250</v>
      </c>
      <c r="AA1597" s="103">
        <f>Coverages!$C$12*G1597</f>
        <v>19237500</v>
      </c>
      <c r="AB1597" s="103">
        <f>Coverages!$C$14*G1597</f>
        <v>96187500</v>
      </c>
      <c r="AC1597" s="103">
        <f>Coverages!$C$16*G1597</f>
        <v>1923750</v>
      </c>
      <c r="AD1597" s="92">
        <f>Coverages!$C$18*G1597</f>
        <v>1923750</v>
      </c>
      <c r="AE1597" s="106">
        <f t="shared" si="747"/>
        <v>0.12631578947368421</v>
      </c>
      <c r="AF1597" s="107">
        <f t="shared" si="730"/>
        <v>0.61286549707602345</v>
      </c>
      <c r="AG1597" s="107">
        <f t="shared" si="731"/>
        <v>1.0167641325536063</v>
      </c>
      <c r="AH1597" s="107">
        <f t="shared" si="732"/>
        <v>0.84834307992202729</v>
      </c>
      <c r="AI1597" s="108">
        <f t="shared" si="733"/>
        <v>0.12631578947368421</v>
      </c>
      <c r="AJ1597" s="106">
        <f t="shared" si="754"/>
        <v>0.15688247126824745</v>
      </c>
      <c r="AK1597" s="107">
        <f t="shared" si="748"/>
        <v>0.6576838361160009</v>
      </c>
      <c r="AL1597" s="107">
        <f t="shared" si="749"/>
        <v>1.0287768948588498</v>
      </c>
      <c r="AM1597" s="107">
        <f t="shared" si="750"/>
        <v>0.88134651226693528</v>
      </c>
      <c r="AN1597" s="108">
        <f t="shared" si="751"/>
        <v>0.15688247126824745</v>
      </c>
      <c r="AO1597" s="102">
        <f t="shared" si="752"/>
        <v>1836.0779727095517</v>
      </c>
      <c r="AP1597" s="103">
        <f t="shared" si="734"/>
        <v>2389.3364522417155</v>
      </c>
      <c r="AQ1597" s="103">
        <f t="shared" si="735"/>
        <v>1121.4253411306042</v>
      </c>
      <c r="AR1597" s="103">
        <f t="shared" si="736"/>
        <v>3233.7169590643275</v>
      </c>
      <c r="AS1597" s="92">
        <f t="shared" si="737"/>
        <v>582.91150097465891</v>
      </c>
      <c r="AT1597" s="102">
        <f t="shared" si="753"/>
        <v>1841.8796842897691</v>
      </c>
      <c r="AU1597" s="103">
        <f t="shared" si="738"/>
        <v>2396.8863717821964</v>
      </c>
      <c r="AV1597" s="103">
        <f t="shared" si="739"/>
        <v>1124.9688651446663</v>
      </c>
      <c r="AW1597" s="103">
        <f t="shared" si="740"/>
        <v>3243.934985426717</v>
      </c>
      <c r="AX1597" s="92">
        <f t="shared" si="741"/>
        <v>584.75340772138384</v>
      </c>
    </row>
    <row r="1598" spans="1:50" x14ac:dyDescent="0.2">
      <c r="A1598" s="85" t="str">
        <f t="shared" si="742"/>
        <v>2013_3</v>
      </c>
      <c r="B1598" s="59">
        <v>2013</v>
      </c>
      <c r="C1598" s="59">
        <v>3</v>
      </c>
      <c r="D1598" s="83" t="str">
        <f t="shared" si="743"/>
        <v>MMH_Commercial</v>
      </c>
      <c r="E1598" s="70" t="s">
        <v>35</v>
      </c>
      <c r="F1598" s="71" t="s">
        <v>41</v>
      </c>
      <c r="G1598" s="88">
        <f t="shared" si="744"/>
        <v>1260.25</v>
      </c>
      <c r="H1598" s="72">
        <v>5041</v>
      </c>
      <c r="I1598" s="88">
        <f t="shared" si="745"/>
        <v>517962750</v>
      </c>
      <c r="J1598" s="92">
        <f t="shared" si="746"/>
        <v>2071851000</v>
      </c>
      <c r="K1598" s="67">
        <v>218</v>
      </c>
      <c r="L1598" s="68">
        <v>788</v>
      </c>
      <c r="M1598" s="68">
        <v>971</v>
      </c>
      <c r="N1598" s="68">
        <v>1219</v>
      </c>
      <c r="O1598" s="69">
        <v>266</v>
      </c>
      <c r="P1598" s="67">
        <v>2503653</v>
      </c>
      <c r="Q1598" s="68">
        <v>2285949</v>
      </c>
      <c r="R1598" s="68">
        <v>967781</v>
      </c>
      <c r="S1598" s="68">
        <v>3307712</v>
      </c>
      <c r="T1598" s="69">
        <v>883609</v>
      </c>
      <c r="U1598" s="102">
        <f t="shared" si="725"/>
        <v>11484.646788990825</v>
      </c>
      <c r="V1598" s="103">
        <f t="shared" si="726"/>
        <v>2900.9505076142132</v>
      </c>
      <c r="W1598" s="103">
        <f t="shared" si="727"/>
        <v>996.68486096807419</v>
      </c>
      <c r="X1598" s="103">
        <f t="shared" si="728"/>
        <v>2713.4634946677606</v>
      </c>
      <c r="Y1598" s="92">
        <f t="shared" si="729"/>
        <v>3321.8383458646617</v>
      </c>
      <c r="Z1598" s="102">
        <f>Coverages!$C$10*G1598</f>
        <v>283556250</v>
      </c>
      <c r="AA1598" s="103">
        <f>Coverages!$C$12*G1598</f>
        <v>37807500</v>
      </c>
      <c r="AB1598" s="103">
        <f>Coverages!$C$14*G1598</f>
        <v>189037500</v>
      </c>
      <c r="AC1598" s="103">
        <f>Coverages!$C$16*G1598</f>
        <v>3780750</v>
      </c>
      <c r="AD1598" s="92">
        <f>Coverages!$C$18*G1598</f>
        <v>3780750</v>
      </c>
      <c r="AE1598" s="106">
        <f t="shared" si="747"/>
        <v>0.17298155127950804</v>
      </c>
      <c r="AF1598" s="107">
        <f t="shared" si="730"/>
        <v>0.625272763340607</v>
      </c>
      <c r="AG1598" s="107">
        <f t="shared" si="731"/>
        <v>0.77048204721285463</v>
      </c>
      <c r="AH1598" s="107">
        <f t="shared" si="732"/>
        <v>0.96726839912715734</v>
      </c>
      <c r="AI1598" s="108">
        <f t="shared" si="733"/>
        <v>0.21106923229517952</v>
      </c>
      <c r="AJ1598" s="106">
        <f t="shared" si="754"/>
        <v>0.19780631139568408</v>
      </c>
      <c r="AK1598" s="107">
        <f t="shared" si="748"/>
        <v>0.65704296371316617</v>
      </c>
      <c r="AL1598" s="107">
        <f t="shared" si="749"/>
        <v>0.79808256062110217</v>
      </c>
      <c r="AM1598" s="107">
        <f t="shared" si="750"/>
        <v>0.97894683528974547</v>
      </c>
      <c r="AN1598" s="108">
        <f t="shared" si="751"/>
        <v>0.23785224824883003</v>
      </c>
      <c r="AO1598" s="102">
        <f t="shared" si="752"/>
        <v>1986.6320174568539</v>
      </c>
      <c r="AP1598" s="103">
        <f t="shared" si="734"/>
        <v>1813.8853402102757</v>
      </c>
      <c r="AQ1598" s="103">
        <f t="shared" si="735"/>
        <v>767.92779210474112</v>
      </c>
      <c r="AR1598" s="103">
        <f t="shared" si="736"/>
        <v>2624.6474905772666</v>
      </c>
      <c r="AS1598" s="92">
        <f t="shared" si="737"/>
        <v>701.13786947034316</v>
      </c>
      <c r="AT1598" s="102">
        <f t="shared" si="753"/>
        <v>1992.9094556444604</v>
      </c>
      <c r="AU1598" s="103">
        <f t="shared" si="738"/>
        <v>1819.6169266352001</v>
      </c>
      <c r="AV1598" s="103">
        <f t="shared" si="739"/>
        <v>770.35432062392499</v>
      </c>
      <c r="AW1598" s="103">
        <f t="shared" si="740"/>
        <v>2632.940955215699</v>
      </c>
      <c r="AX1598" s="92">
        <f t="shared" si="741"/>
        <v>703.35335255826033</v>
      </c>
    </row>
    <row r="1599" spans="1:50" x14ac:dyDescent="0.2">
      <c r="A1599" s="85" t="str">
        <f t="shared" si="742"/>
        <v>2013_3</v>
      </c>
      <c r="B1599" s="59">
        <v>2013</v>
      </c>
      <c r="C1599" s="59">
        <v>3</v>
      </c>
      <c r="D1599" s="83" t="str">
        <f t="shared" si="743"/>
        <v>SYA_Commercial</v>
      </c>
      <c r="E1599" s="70" t="s">
        <v>36</v>
      </c>
      <c r="F1599" s="71" t="s">
        <v>41</v>
      </c>
      <c r="G1599" s="88">
        <f t="shared" si="744"/>
        <v>382.25</v>
      </c>
      <c r="H1599" s="72">
        <v>1529</v>
      </c>
      <c r="I1599" s="88">
        <f t="shared" si="745"/>
        <v>157104750</v>
      </c>
      <c r="J1599" s="92">
        <f t="shared" si="746"/>
        <v>628419000</v>
      </c>
      <c r="K1599" s="67">
        <v>68</v>
      </c>
      <c r="L1599" s="68">
        <v>246</v>
      </c>
      <c r="M1599" s="68">
        <v>416</v>
      </c>
      <c r="N1599" s="68">
        <v>385</v>
      </c>
      <c r="O1599" s="69">
        <v>34</v>
      </c>
      <c r="P1599" s="67">
        <v>1150756</v>
      </c>
      <c r="Q1599" s="68">
        <v>899489</v>
      </c>
      <c r="R1599" s="68">
        <v>358728</v>
      </c>
      <c r="S1599" s="68">
        <v>1213320</v>
      </c>
      <c r="T1599" s="69">
        <v>213238</v>
      </c>
      <c r="U1599" s="102">
        <f t="shared" si="725"/>
        <v>16922.882352941175</v>
      </c>
      <c r="V1599" s="103">
        <f t="shared" si="726"/>
        <v>3656.459349593496</v>
      </c>
      <c r="W1599" s="103">
        <f t="shared" si="727"/>
        <v>862.32692307692309</v>
      </c>
      <c r="X1599" s="103">
        <f t="shared" si="728"/>
        <v>3151.4805194805194</v>
      </c>
      <c r="Y1599" s="92">
        <f t="shared" si="729"/>
        <v>6271.7058823529414</v>
      </c>
      <c r="Z1599" s="102">
        <f>Coverages!$C$10*G1599</f>
        <v>86006250</v>
      </c>
      <c r="AA1599" s="103">
        <f>Coverages!$C$12*G1599</f>
        <v>11467500</v>
      </c>
      <c r="AB1599" s="103">
        <f>Coverages!$C$14*G1599</f>
        <v>57337500</v>
      </c>
      <c r="AC1599" s="103">
        <f>Coverages!$C$16*G1599</f>
        <v>1146750</v>
      </c>
      <c r="AD1599" s="92">
        <f>Coverages!$C$18*G1599</f>
        <v>1146750</v>
      </c>
      <c r="AE1599" s="106">
        <f t="shared" si="747"/>
        <v>0.17789404839764553</v>
      </c>
      <c r="AF1599" s="107">
        <f t="shared" si="730"/>
        <v>0.64355788096795286</v>
      </c>
      <c r="AG1599" s="107">
        <f t="shared" si="731"/>
        <v>1.0882930019620667</v>
      </c>
      <c r="AH1599" s="107">
        <f t="shared" si="732"/>
        <v>1.0071942446043165</v>
      </c>
      <c r="AI1599" s="108">
        <f t="shared" si="733"/>
        <v>8.8947024198822763E-2</v>
      </c>
      <c r="AJ1599" s="106">
        <f t="shared" si="754"/>
        <v>0.22346905911253409</v>
      </c>
      <c r="AK1599" s="107">
        <f t="shared" si="748"/>
        <v>0.70063610988723513</v>
      </c>
      <c r="AL1599" s="107">
        <f t="shared" si="749"/>
        <v>1.1252348173625693</v>
      </c>
      <c r="AM1599" s="107">
        <f t="shared" si="750"/>
        <v>1.0173387620085212</v>
      </c>
      <c r="AN1599" s="108">
        <f t="shared" si="751"/>
        <v>0.1228720120626004</v>
      </c>
      <c r="AO1599" s="102">
        <f t="shared" si="752"/>
        <v>3010.4800523217791</v>
      </c>
      <c r="AP1599" s="103">
        <f t="shared" si="734"/>
        <v>2353.1432308698495</v>
      </c>
      <c r="AQ1599" s="103">
        <f t="shared" si="735"/>
        <v>938.46435578809678</v>
      </c>
      <c r="AR1599" s="103">
        <f t="shared" si="736"/>
        <v>3174.1530412034008</v>
      </c>
      <c r="AS1599" s="92">
        <f t="shared" si="737"/>
        <v>557.84957488554608</v>
      </c>
      <c r="AT1599" s="102">
        <f t="shared" si="753"/>
        <v>3019.9926859033444</v>
      </c>
      <c r="AU1599" s="103">
        <f t="shared" si="738"/>
        <v>2360.5787856422326</v>
      </c>
      <c r="AV1599" s="103">
        <f t="shared" si="739"/>
        <v>941.42975246597439</v>
      </c>
      <c r="AW1599" s="103">
        <f t="shared" si="740"/>
        <v>3184.18285514935</v>
      </c>
      <c r="AX1599" s="92">
        <f t="shared" si="741"/>
        <v>559.61228996994782</v>
      </c>
    </row>
    <row r="1600" spans="1:50" x14ac:dyDescent="0.2">
      <c r="A1600" s="85" t="str">
        <f t="shared" si="742"/>
        <v>2013_3</v>
      </c>
      <c r="B1600" s="59">
        <v>2013</v>
      </c>
      <c r="C1600" s="59">
        <v>3</v>
      </c>
      <c r="D1600" s="83" t="str">
        <f t="shared" si="743"/>
        <v>LSH_Commercial</v>
      </c>
      <c r="E1600" s="70" t="s">
        <v>37</v>
      </c>
      <c r="F1600" s="71" t="s">
        <v>41</v>
      </c>
      <c r="G1600" s="88">
        <f t="shared" si="744"/>
        <v>589</v>
      </c>
      <c r="H1600" s="72">
        <v>2356</v>
      </c>
      <c r="I1600" s="88">
        <f t="shared" si="745"/>
        <v>242079000</v>
      </c>
      <c r="J1600" s="92">
        <f t="shared" si="746"/>
        <v>968316000</v>
      </c>
      <c r="K1600" s="67">
        <v>112</v>
      </c>
      <c r="L1600" s="68">
        <v>448</v>
      </c>
      <c r="M1600" s="68">
        <v>886</v>
      </c>
      <c r="N1600" s="68">
        <v>654</v>
      </c>
      <c r="O1600" s="69">
        <v>228</v>
      </c>
      <c r="P1600" s="67">
        <v>2181343</v>
      </c>
      <c r="Q1600" s="68">
        <v>1331075</v>
      </c>
      <c r="R1600" s="68">
        <v>1025217</v>
      </c>
      <c r="S1600" s="68">
        <v>2053528</v>
      </c>
      <c r="T1600" s="69">
        <v>1524430</v>
      </c>
      <c r="U1600" s="102">
        <f t="shared" si="725"/>
        <v>19476.276785714286</v>
      </c>
      <c r="V1600" s="103">
        <f t="shared" si="726"/>
        <v>2971.1495535714284</v>
      </c>
      <c r="W1600" s="103">
        <f t="shared" si="727"/>
        <v>1157.1297968397291</v>
      </c>
      <c r="X1600" s="103">
        <f t="shared" si="728"/>
        <v>3139.9510703363912</v>
      </c>
      <c r="Y1600" s="92">
        <f t="shared" si="729"/>
        <v>6686.0964912280706</v>
      </c>
      <c r="Z1600" s="102">
        <f>Coverages!$C$10*G1600</f>
        <v>132525000</v>
      </c>
      <c r="AA1600" s="103">
        <f>Coverages!$C$12*G1600</f>
        <v>17670000</v>
      </c>
      <c r="AB1600" s="103">
        <f>Coverages!$C$14*G1600</f>
        <v>88350000</v>
      </c>
      <c r="AC1600" s="103">
        <f>Coverages!$C$16*G1600</f>
        <v>1767000</v>
      </c>
      <c r="AD1600" s="92">
        <f>Coverages!$C$18*G1600</f>
        <v>1767000</v>
      </c>
      <c r="AE1600" s="106">
        <f t="shared" si="747"/>
        <v>0.19015280135823429</v>
      </c>
      <c r="AF1600" s="107">
        <f t="shared" si="730"/>
        <v>0.76061120543293714</v>
      </c>
      <c r="AG1600" s="107">
        <f t="shared" si="731"/>
        <v>1.5042444821731749</v>
      </c>
      <c r="AH1600" s="107">
        <f t="shared" si="732"/>
        <v>1.1103565365025467</v>
      </c>
      <c r="AI1600" s="108">
        <f t="shared" si="733"/>
        <v>0.38709677419354838</v>
      </c>
      <c r="AJ1600" s="106">
        <f t="shared" si="754"/>
        <v>0.22782762080731486</v>
      </c>
      <c r="AK1600" s="107">
        <f t="shared" si="748"/>
        <v>0.80157795831711964</v>
      </c>
      <c r="AL1600" s="107">
        <f t="shared" si="749"/>
        <v>1.5878583020354775</v>
      </c>
      <c r="AM1600" s="107">
        <f t="shared" si="750"/>
        <v>1.143963442509097</v>
      </c>
      <c r="AN1600" s="108">
        <f t="shared" si="751"/>
        <v>0.43385995062042371</v>
      </c>
      <c r="AO1600" s="102">
        <f t="shared" si="752"/>
        <v>3703.4685908319184</v>
      </c>
      <c r="AP1600" s="103">
        <f t="shared" si="734"/>
        <v>2259.8896434634976</v>
      </c>
      <c r="AQ1600" s="103">
        <f t="shared" si="735"/>
        <v>1740.6061120543293</v>
      </c>
      <c r="AR1600" s="103">
        <f t="shared" si="736"/>
        <v>3486.46519524618</v>
      </c>
      <c r="AS1600" s="92">
        <f t="shared" si="737"/>
        <v>2588.1663837011884</v>
      </c>
      <c r="AT1600" s="102">
        <f t="shared" si="753"/>
        <v>3715.1709569240802</v>
      </c>
      <c r="AU1600" s="103">
        <f t="shared" si="738"/>
        <v>2267.0305318731262</v>
      </c>
      <c r="AV1600" s="103">
        <f t="shared" si="739"/>
        <v>1746.1061478845072</v>
      </c>
      <c r="AW1600" s="103">
        <f t="shared" si="740"/>
        <v>3497.4818654518767</v>
      </c>
      <c r="AX1600" s="92">
        <f t="shared" si="741"/>
        <v>2596.3445738995542</v>
      </c>
    </row>
    <row r="1601" spans="1:50" x14ac:dyDescent="0.2">
      <c r="A1601" s="85" t="str">
        <f t="shared" si="742"/>
        <v>2013_3</v>
      </c>
      <c r="B1601" s="59">
        <v>2013</v>
      </c>
      <c r="C1601" s="59">
        <v>3</v>
      </c>
      <c r="D1601" s="83" t="str">
        <f t="shared" si="743"/>
        <v>SYH_Commercial</v>
      </c>
      <c r="E1601" s="70" t="s">
        <v>38</v>
      </c>
      <c r="F1601" s="71" t="s">
        <v>41</v>
      </c>
      <c r="G1601" s="88">
        <f t="shared" si="744"/>
        <v>307.25</v>
      </c>
      <c r="H1601" s="72">
        <v>1229</v>
      </c>
      <c r="I1601" s="88">
        <f t="shared" si="745"/>
        <v>126279750</v>
      </c>
      <c r="J1601" s="92">
        <f t="shared" si="746"/>
        <v>505119000</v>
      </c>
      <c r="K1601" s="67">
        <v>56</v>
      </c>
      <c r="L1601" s="68">
        <v>241</v>
      </c>
      <c r="M1601" s="68">
        <v>210</v>
      </c>
      <c r="N1601" s="68">
        <v>423</v>
      </c>
      <c r="O1601" s="69">
        <v>11</v>
      </c>
      <c r="P1601" s="67">
        <v>587272</v>
      </c>
      <c r="Q1601" s="68">
        <v>623015</v>
      </c>
      <c r="R1601" s="68">
        <v>297833</v>
      </c>
      <c r="S1601" s="68">
        <v>977205</v>
      </c>
      <c r="T1601" s="69">
        <v>75921</v>
      </c>
      <c r="U1601" s="102">
        <f t="shared" si="725"/>
        <v>10487</v>
      </c>
      <c r="V1601" s="103">
        <f t="shared" si="726"/>
        <v>2585.1244813278008</v>
      </c>
      <c r="W1601" s="103">
        <f t="shared" si="727"/>
        <v>1418.2523809523809</v>
      </c>
      <c r="X1601" s="103">
        <f t="shared" si="728"/>
        <v>2310.177304964539</v>
      </c>
      <c r="Y1601" s="92">
        <f t="shared" si="729"/>
        <v>6901.909090909091</v>
      </c>
      <c r="Z1601" s="102">
        <f>Coverages!$C$10*G1601</f>
        <v>69131250</v>
      </c>
      <c r="AA1601" s="103">
        <f>Coverages!$C$12*G1601</f>
        <v>9217500</v>
      </c>
      <c r="AB1601" s="103">
        <f>Coverages!$C$14*G1601</f>
        <v>46087500</v>
      </c>
      <c r="AC1601" s="103">
        <f>Coverages!$C$16*G1601</f>
        <v>921750</v>
      </c>
      <c r="AD1601" s="92">
        <f>Coverages!$C$18*G1601</f>
        <v>921750</v>
      </c>
      <c r="AE1601" s="106">
        <f t="shared" si="747"/>
        <v>0.1822620016273393</v>
      </c>
      <c r="AF1601" s="107">
        <f t="shared" si="730"/>
        <v>0.78437754271765658</v>
      </c>
      <c r="AG1601" s="107">
        <f t="shared" si="731"/>
        <v>0.68348250610252237</v>
      </c>
      <c r="AH1601" s="107">
        <f t="shared" si="732"/>
        <v>1.3767290480065093</v>
      </c>
      <c r="AI1601" s="108">
        <f t="shared" si="733"/>
        <v>3.5801464605370217E-2</v>
      </c>
      <c r="AJ1601" s="106">
        <f t="shared" si="754"/>
        <v>0.2335794592563214</v>
      </c>
      <c r="AK1601" s="107">
        <f t="shared" si="748"/>
        <v>0.83904382583957582</v>
      </c>
      <c r="AL1601" s="107">
        <f t="shared" si="749"/>
        <v>0.74530870348452216</v>
      </c>
      <c r="AM1601" s="107">
        <f t="shared" si="750"/>
        <v>1.4724592041363869</v>
      </c>
      <c r="AN1601" s="108">
        <f t="shared" si="751"/>
        <v>6.0498430714858442E-2</v>
      </c>
      <c r="AO1601" s="102">
        <f t="shared" si="752"/>
        <v>1911.3816110659072</v>
      </c>
      <c r="AP1601" s="103">
        <f t="shared" si="734"/>
        <v>2027.7135882831572</v>
      </c>
      <c r="AQ1601" s="103">
        <f t="shared" si="735"/>
        <v>969.35069161920262</v>
      </c>
      <c r="AR1601" s="103">
        <f t="shared" si="736"/>
        <v>3180.4882017900732</v>
      </c>
      <c r="AS1601" s="92">
        <f t="shared" si="737"/>
        <v>247.09845402766476</v>
      </c>
      <c r="AT1601" s="102">
        <f t="shared" si="753"/>
        <v>1917.4212700520511</v>
      </c>
      <c r="AU1601" s="103">
        <f t="shared" si="738"/>
        <v>2034.1208376382301</v>
      </c>
      <c r="AV1601" s="103">
        <f t="shared" si="739"/>
        <v>972.41368415898</v>
      </c>
      <c r="AW1601" s="103">
        <f t="shared" si="740"/>
        <v>3190.5380338262585</v>
      </c>
      <c r="AX1601" s="92">
        <f t="shared" si="741"/>
        <v>247.87924546653298</v>
      </c>
    </row>
    <row r="1602" spans="1:50" x14ac:dyDescent="0.2">
      <c r="A1602" s="85" t="str">
        <f t="shared" si="742"/>
        <v>2013_3</v>
      </c>
      <c r="B1602" s="59">
        <v>2013</v>
      </c>
      <c r="C1602" s="59">
        <v>3</v>
      </c>
      <c r="D1602" s="83" t="str">
        <f t="shared" si="743"/>
        <v>MSH_Commercial</v>
      </c>
      <c r="E1602" s="70" t="s">
        <v>39</v>
      </c>
      <c r="F1602" s="71" t="s">
        <v>41</v>
      </c>
      <c r="G1602" s="88">
        <f t="shared" si="744"/>
        <v>1400.5</v>
      </c>
      <c r="H1602" s="72">
        <v>5602</v>
      </c>
      <c r="I1602" s="88">
        <f t="shared" si="745"/>
        <v>575605500</v>
      </c>
      <c r="J1602" s="92">
        <f t="shared" si="746"/>
        <v>2302422000</v>
      </c>
      <c r="K1602" s="67">
        <v>293</v>
      </c>
      <c r="L1602" s="68">
        <v>1040</v>
      </c>
      <c r="M1602" s="68">
        <v>2231</v>
      </c>
      <c r="N1602" s="68">
        <v>1656</v>
      </c>
      <c r="O1602" s="69">
        <v>559</v>
      </c>
      <c r="P1602" s="67">
        <v>4557245</v>
      </c>
      <c r="Q1602" s="68">
        <v>2806568</v>
      </c>
      <c r="R1602" s="68">
        <v>1979289</v>
      </c>
      <c r="S1602" s="68">
        <v>4663037</v>
      </c>
      <c r="T1602" s="69">
        <v>3468512</v>
      </c>
      <c r="U1602" s="102">
        <f t="shared" si="725"/>
        <v>15553.737201365188</v>
      </c>
      <c r="V1602" s="103">
        <f t="shared" si="726"/>
        <v>2698.623076923077</v>
      </c>
      <c r="W1602" s="103">
        <f t="shared" si="727"/>
        <v>887.17570596145231</v>
      </c>
      <c r="X1602" s="103">
        <f t="shared" si="728"/>
        <v>2815.8435990338166</v>
      </c>
      <c r="Y1602" s="92">
        <f t="shared" si="729"/>
        <v>6204.8515205724507</v>
      </c>
      <c r="Z1602" s="102">
        <f>Coverages!$C$10*G1602</f>
        <v>315112500</v>
      </c>
      <c r="AA1602" s="103">
        <f>Coverages!$C$12*G1602</f>
        <v>42015000</v>
      </c>
      <c r="AB1602" s="103">
        <f>Coverages!$C$14*G1602</f>
        <v>210075000</v>
      </c>
      <c r="AC1602" s="103">
        <f>Coverages!$C$16*G1602</f>
        <v>4201500</v>
      </c>
      <c r="AD1602" s="92">
        <f>Coverages!$C$18*G1602</f>
        <v>4201500</v>
      </c>
      <c r="AE1602" s="106">
        <f t="shared" si="747"/>
        <v>0.20921099607283114</v>
      </c>
      <c r="AF1602" s="107">
        <f t="shared" si="730"/>
        <v>0.74259193145305247</v>
      </c>
      <c r="AG1602" s="107">
        <f t="shared" si="731"/>
        <v>1.5930024991074616</v>
      </c>
      <c r="AH1602" s="107">
        <f t="shared" si="732"/>
        <v>1.1824348446983219</v>
      </c>
      <c r="AI1602" s="108">
        <f t="shared" si="733"/>
        <v>0.39914316315601572</v>
      </c>
      <c r="AJ1602" s="106">
        <f t="shared" si="754"/>
        <v>0.23453526570638542</v>
      </c>
      <c r="AK1602" s="107">
        <f t="shared" si="748"/>
        <v>0.76981271081952996</v>
      </c>
      <c r="AL1602" s="107">
        <f t="shared" si="749"/>
        <v>1.6535158015682356</v>
      </c>
      <c r="AM1602" s="107">
        <f t="shared" si="750"/>
        <v>1.2113520867153673</v>
      </c>
      <c r="AN1602" s="108">
        <f t="shared" si="751"/>
        <v>0.42963363992889503</v>
      </c>
      <c r="AO1602" s="102">
        <f t="shared" si="752"/>
        <v>3254.0128525526598</v>
      </c>
      <c r="AP1602" s="103">
        <f t="shared" si="734"/>
        <v>2003.9757229560871</v>
      </c>
      <c r="AQ1602" s="103">
        <f t="shared" si="735"/>
        <v>1413.2731167440199</v>
      </c>
      <c r="AR1602" s="103">
        <f t="shared" si="736"/>
        <v>3329.5515887183151</v>
      </c>
      <c r="AS1602" s="92">
        <f t="shared" si="737"/>
        <v>2476.6240628347018</v>
      </c>
      <c r="AT1602" s="102">
        <f t="shared" si="753"/>
        <v>3264.2950106796216</v>
      </c>
      <c r="AU1602" s="103">
        <f t="shared" si="738"/>
        <v>2010.3079644682446</v>
      </c>
      <c r="AV1602" s="103">
        <f t="shared" si="739"/>
        <v>1417.7388328678967</v>
      </c>
      <c r="AW1602" s="103">
        <f t="shared" si="740"/>
        <v>3340.0724371225319</v>
      </c>
      <c r="AX1602" s="92">
        <f t="shared" si="741"/>
        <v>2484.4497972091463</v>
      </c>
    </row>
    <row r="1603" spans="1:50" x14ac:dyDescent="0.2">
      <c r="A1603" s="85" t="str">
        <f t="shared" si="742"/>
        <v>2013_3</v>
      </c>
      <c r="B1603" s="59">
        <v>2013</v>
      </c>
      <c r="C1603" s="59">
        <v>3</v>
      </c>
      <c r="D1603" s="83" t="str">
        <f t="shared" si="743"/>
        <v>SMH_Commercial</v>
      </c>
      <c r="E1603" s="70" t="s">
        <v>40</v>
      </c>
      <c r="F1603" s="71" t="s">
        <v>41</v>
      </c>
      <c r="G1603" s="88">
        <f t="shared" si="744"/>
        <v>602.25</v>
      </c>
      <c r="H1603" s="72">
        <v>2409</v>
      </c>
      <c r="I1603" s="88">
        <f t="shared" si="745"/>
        <v>247524750</v>
      </c>
      <c r="J1603" s="92">
        <f t="shared" si="746"/>
        <v>990099000</v>
      </c>
      <c r="K1603" s="67">
        <v>101</v>
      </c>
      <c r="L1603" s="68">
        <v>437</v>
      </c>
      <c r="M1603" s="68">
        <v>861</v>
      </c>
      <c r="N1603" s="68">
        <v>701</v>
      </c>
      <c r="O1603" s="69">
        <v>111</v>
      </c>
      <c r="P1603" s="67">
        <v>1330911</v>
      </c>
      <c r="Q1603" s="68">
        <v>1433361</v>
      </c>
      <c r="R1603" s="68">
        <v>619282</v>
      </c>
      <c r="S1603" s="68">
        <v>2320818</v>
      </c>
      <c r="T1603" s="69">
        <v>320629</v>
      </c>
      <c r="U1603" s="102">
        <f t="shared" si="725"/>
        <v>13177.336633663366</v>
      </c>
      <c r="V1603" s="103">
        <f t="shared" si="726"/>
        <v>3280.0022883295196</v>
      </c>
      <c r="W1603" s="103">
        <f t="shared" si="727"/>
        <v>719.25900116144021</v>
      </c>
      <c r="X1603" s="103">
        <f t="shared" si="728"/>
        <v>3310.7246790299573</v>
      </c>
      <c r="Y1603" s="92">
        <f t="shared" si="729"/>
        <v>2888.5495495495497</v>
      </c>
      <c r="Z1603" s="102">
        <f>Coverages!$C$10*G1603</f>
        <v>135506250</v>
      </c>
      <c r="AA1603" s="103">
        <f>Coverages!$C$12*G1603</f>
        <v>18067500</v>
      </c>
      <c r="AB1603" s="103">
        <f>Coverages!$C$14*G1603</f>
        <v>90337500</v>
      </c>
      <c r="AC1603" s="103">
        <f>Coverages!$C$16*G1603</f>
        <v>1806750</v>
      </c>
      <c r="AD1603" s="92">
        <f>Coverages!$C$18*G1603</f>
        <v>1806750</v>
      </c>
      <c r="AE1603" s="106">
        <f t="shared" si="747"/>
        <v>0.16770444167704443</v>
      </c>
      <c r="AF1603" s="107">
        <f t="shared" si="730"/>
        <v>0.72561228725612292</v>
      </c>
      <c r="AG1603" s="107">
        <f t="shared" si="731"/>
        <v>1.4296388542963885</v>
      </c>
      <c r="AH1603" s="107">
        <f t="shared" si="732"/>
        <v>1.1639684516396844</v>
      </c>
      <c r="AI1603" s="108">
        <f t="shared" si="733"/>
        <v>0.18430884184308841</v>
      </c>
      <c r="AJ1603" s="106">
        <f t="shared" si="754"/>
        <v>0.20317586274944088</v>
      </c>
      <c r="AK1603" s="107">
        <f t="shared" si="748"/>
        <v>0.76797679462099677</v>
      </c>
      <c r="AL1603" s="107">
        <f t="shared" si="749"/>
        <v>1.5040490527787622</v>
      </c>
      <c r="AM1603" s="107">
        <f t="shared" si="750"/>
        <v>1.2054464957529714</v>
      </c>
      <c r="AN1603" s="108">
        <f t="shared" si="751"/>
        <v>0.22112203411430603</v>
      </c>
      <c r="AO1603" s="102">
        <f t="shared" si="752"/>
        <v>2209.8978829389789</v>
      </c>
      <c r="AP1603" s="103">
        <f t="shared" si="734"/>
        <v>2380.0099626400997</v>
      </c>
      <c r="AQ1603" s="103">
        <f t="shared" si="735"/>
        <v>1028.2806143628061</v>
      </c>
      <c r="AR1603" s="103">
        <f t="shared" si="736"/>
        <v>3853.5790784557908</v>
      </c>
      <c r="AS1603" s="92">
        <f t="shared" si="737"/>
        <v>532.38522208385223</v>
      </c>
      <c r="AT1603" s="102">
        <f t="shared" si="753"/>
        <v>2216.8808054123774</v>
      </c>
      <c r="AU1603" s="103">
        <f t="shared" si="738"/>
        <v>2387.5304119709663</v>
      </c>
      <c r="AV1603" s="103">
        <f t="shared" si="739"/>
        <v>1031.529815996252</v>
      </c>
      <c r="AW1603" s="103">
        <f t="shared" si="740"/>
        <v>3865.7557695860523</v>
      </c>
      <c r="AX1603" s="92">
        <f t="shared" si="741"/>
        <v>534.06747390213559</v>
      </c>
    </row>
    <row r="1604" spans="1:50" x14ac:dyDescent="0.2">
      <c r="A1604" s="85" t="str">
        <f t="shared" si="742"/>
        <v>2013_4</v>
      </c>
      <c r="B1604" s="59">
        <v>2013</v>
      </c>
      <c r="C1604" s="59">
        <v>4</v>
      </c>
      <c r="D1604" s="83" t="str">
        <f t="shared" si="743"/>
        <v>SML_Commercial</v>
      </c>
      <c r="E1604" s="70" t="s">
        <v>13</v>
      </c>
      <c r="F1604" s="71" t="s">
        <v>41</v>
      </c>
      <c r="G1604" s="88">
        <f t="shared" si="744"/>
        <v>1531.5</v>
      </c>
      <c r="H1604" s="72">
        <v>6126</v>
      </c>
      <c r="I1604" s="88">
        <f t="shared" si="745"/>
        <v>629446500</v>
      </c>
      <c r="J1604" s="92">
        <f t="shared" si="746"/>
        <v>2517786000</v>
      </c>
      <c r="K1604" s="67">
        <v>55</v>
      </c>
      <c r="L1604" s="68">
        <v>822</v>
      </c>
      <c r="M1604" s="68">
        <v>392</v>
      </c>
      <c r="N1604" s="68">
        <v>1197</v>
      </c>
      <c r="O1604" s="69">
        <v>197</v>
      </c>
      <c r="P1604" s="67">
        <v>865659</v>
      </c>
      <c r="Q1604" s="68">
        <v>1408205</v>
      </c>
      <c r="R1604" s="68">
        <v>613069</v>
      </c>
      <c r="S1604" s="68">
        <v>2028307</v>
      </c>
      <c r="T1604" s="69">
        <v>638754</v>
      </c>
      <c r="U1604" s="102">
        <f t="shared" si="725"/>
        <v>15739.254545454545</v>
      </c>
      <c r="V1604" s="103">
        <f t="shared" si="726"/>
        <v>1713.1447688564476</v>
      </c>
      <c r="W1604" s="103">
        <f t="shared" si="727"/>
        <v>1563.9515306122448</v>
      </c>
      <c r="X1604" s="103">
        <f t="shared" si="728"/>
        <v>1694.4920634920634</v>
      </c>
      <c r="Y1604" s="92">
        <f t="shared" si="729"/>
        <v>3242.4060913705584</v>
      </c>
      <c r="Z1604" s="102">
        <f>Coverages!$C$10*G1604</f>
        <v>344587500</v>
      </c>
      <c r="AA1604" s="103">
        <f>Coverages!$C$12*G1604</f>
        <v>45945000</v>
      </c>
      <c r="AB1604" s="103">
        <f>Coverages!$C$14*G1604</f>
        <v>229725000</v>
      </c>
      <c r="AC1604" s="103">
        <f>Coverages!$C$16*G1604</f>
        <v>4594500</v>
      </c>
      <c r="AD1604" s="92">
        <f>Coverages!$C$18*G1604</f>
        <v>4594500</v>
      </c>
      <c r="AE1604" s="106">
        <f t="shared" si="747"/>
        <v>3.591250408096637E-2</v>
      </c>
      <c r="AF1604" s="107">
        <f t="shared" si="730"/>
        <v>0.53672869735553375</v>
      </c>
      <c r="AG1604" s="107">
        <f t="shared" si="731"/>
        <v>0.25595821090434212</v>
      </c>
      <c r="AH1604" s="107">
        <f t="shared" si="732"/>
        <v>0.78158667972575901</v>
      </c>
      <c r="AI1604" s="108">
        <f t="shared" si="733"/>
        <v>0.12863206007182501</v>
      </c>
      <c r="AJ1604" s="106">
        <f t="shared" si="754"/>
        <v>4.6990941014187076E-2</v>
      </c>
      <c r="AK1604" s="107">
        <f t="shared" si="748"/>
        <v>0.56641748941879311</v>
      </c>
      <c r="AL1604" s="107">
        <f t="shared" si="749"/>
        <v>0.28194069185679044</v>
      </c>
      <c r="AM1604" s="107">
        <f t="shared" si="750"/>
        <v>0.80618613869838118</v>
      </c>
      <c r="AN1604" s="108">
        <f t="shared" si="751"/>
        <v>0.14856506717198392</v>
      </c>
      <c r="AO1604" s="102">
        <f t="shared" si="752"/>
        <v>565.2360430950049</v>
      </c>
      <c r="AP1604" s="103">
        <f t="shared" si="734"/>
        <v>919.49396016976823</v>
      </c>
      <c r="AQ1604" s="103">
        <f t="shared" si="735"/>
        <v>400.30623571661772</v>
      </c>
      <c r="AR1604" s="103">
        <f t="shared" si="736"/>
        <v>1324.3924257264121</v>
      </c>
      <c r="AS1604" s="92">
        <f t="shared" si="737"/>
        <v>417.07737512242898</v>
      </c>
      <c r="AT1604" s="102">
        <f t="shared" si="753"/>
        <v>567.02209823292549</v>
      </c>
      <c r="AU1604" s="103">
        <f t="shared" si="738"/>
        <v>922.39941344351155</v>
      </c>
      <c r="AV1604" s="103">
        <f t="shared" si="739"/>
        <v>401.57113914550808</v>
      </c>
      <c r="AW1604" s="103">
        <f t="shared" si="740"/>
        <v>1328.5772931379797</v>
      </c>
      <c r="AX1604" s="92">
        <f t="shared" si="741"/>
        <v>418.39527265895003</v>
      </c>
    </row>
    <row r="1605" spans="1:50" x14ac:dyDescent="0.2">
      <c r="A1605" s="85" t="str">
        <f t="shared" si="742"/>
        <v>2013_4</v>
      </c>
      <c r="B1605" s="59">
        <v>2013</v>
      </c>
      <c r="C1605" s="59">
        <v>4</v>
      </c>
      <c r="D1605" s="83" t="str">
        <f t="shared" si="743"/>
        <v>LSL_Commercial</v>
      </c>
      <c r="E1605" s="70" t="s">
        <v>15</v>
      </c>
      <c r="F1605" s="71" t="s">
        <v>41</v>
      </c>
      <c r="G1605" s="88">
        <f t="shared" si="744"/>
        <v>195.75</v>
      </c>
      <c r="H1605" s="72">
        <v>783</v>
      </c>
      <c r="I1605" s="88">
        <f t="shared" si="745"/>
        <v>80453250</v>
      </c>
      <c r="J1605" s="92">
        <f t="shared" si="746"/>
        <v>321813000</v>
      </c>
      <c r="K1605" s="67">
        <v>3</v>
      </c>
      <c r="L1605" s="68">
        <v>68</v>
      </c>
      <c r="M1605" s="68">
        <v>192</v>
      </c>
      <c r="N1605" s="68">
        <v>118</v>
      </c>
      <c r="O1605" s="69">
        <v>19</v>
      </c>
      <c r="P1605" s="67">
        <v>93030</v>
      </c>
      <c r="Q1605" s="68">
        <v>204007</v>
      </c>
      <c r="R1605" s="68">
        <v>285374</v>
      </c>
      <c r="S1605" s="68">
        <v>381569</v>
      </c>
      <c r="T1605" s="69">
        <v>114764</v>
      </c>
      <c r="U1605" s="102">
        <f t="shared" si="725"/>
        <v>31010</v>
      </c>
      <c r="V1605" s="103">
        <f t="shared" si="726"/>
        <v>3000.1029411764707</v>
      </c>
      <c r="W1605" s="103">
        <f t="shared" si="727"/>
        <v>1486.3229166666667</v>
      </c>
      <c r="X1605" s="103">
        <f t="shared" si="728"/>
        <v>3233.6355932203392</v>
      </c>
      <c r="Y1605" s="92">
        <f t="shared" si="729"/>
        <v>6040.2105263157891</v>
      </c>
      <c r="Z1605" s="102">
        <f>Coverages!$C$10*G1605</f>
        <v>44043750</v>
      </c>
      <c r="AA1605" s="103">
        <f>Coverages!$C$12*G1605</f>
        <v>5872500</v>
      </c>
      <c r="AB1605" s="103">
        <f>Coverages!$C$14*G1605</f>
        <v>29362500</v>
      </c>
      <c r="AC1605" s="103">
        <f>Coverages!$C$16*G1605</f>
        <v>587250</v>
      </c>
      <c r="AD1605" s="92">
        <f>Coverages!$C$18*G1605</f>
        <v>587250</v>
      </c>
      <c r="AE1605" s="106">
        <f t="shared" si="747"/>
        <v>1.532567049808429E-2</v>
      </c>
      <c r="AF1605" s="107">
        <f t="shared" si="730"/>
        <v>0.34738186462324394</v>
      </c>
      <c r="AG1605" s="107">
        <f t="shared" si="731"/>
        <v>0.98084291187739459</v>
      </c>
      <c r="AH1605" s="107">
        <f t="shared" si="732"/>
        <v>0.60280970625798214</v>
      </c>
      <c r="AI1605" s="108">
        <f t="shared" si="733"/>
        <v>9.7062579821200506E-2</v>
      </c>
      <c r="AJ1605" s="106">
        <f t="shared" si="754"/>
        <v>3.5783572111182244E-2</v>
      </c>
      <c r="AK1605" s="107">
        <f t="shared" si="748"/>
        <v>0.42667547193241107</v>
      </c>
      <c r="AL1605" s="107">
        <f t="shared" si="749"/>
        <v>1.0036709985688059</v>
      </c>
      <c r="AM1605" s="107">
        <f t="shared" si="750"/>
        <v>0.68429785797848197</v>
      </c>
      <c r="AN1605" s="108">
        <f t="shared" si="751"/>
        <v>0.14636403937799691</v>
      </c>
      <c r="AO1605" s="102">
        <f t="shared" si="752"/>
        <v>475.24904214559388</v>
      </c>
      <c r="AP1605" s="103">
        <f t="shared" si="734"/>
        <v>1042.1813537675607</v>
      </c>
      <c r="AQ1605" s="103">
        <f t="shared" si="735"/>
        <v>1457.8492975734355</v>
      </c>
      <c r="AR1605" s="103">
        <f t="shared" si="736"/>
        <v>1949.2669220945083</v>
      </c>
      <c r="AS1605" s="92">
        <f t="shared" si="737"/>
        <v>586.27841634738184</v>
      </c>
      <c r="AT1605" s="102">
        <f t="shared" si="753"/>
        <v>476.75075280945771</v>
      </c>
      <c r="AU1605" s="103">
        <f t="shared" si="738"/>
        <v>1045.4744795055256</v>
      </c>
      <c r="AV1605" s="103">
        <f t="shared" si="739"/>
        <v>1462.4558672712692</v>
      </c>
      <c r="AW1605" s="103">
        <f t="shared" si="740"/>
        <v>1955.4262925803714</v>
      </c>
      <c r="AX1605" s="92">
        <f t="shared" si="741"/>
        <v>588.13096200606901</v>
      </c>
    </row>
    <row r="1606" spans="1:50" x14ac:dyDescent="0.2">
      <c r="A1606" s="85" t="str">
        <f t="shared" si="742"/>
        <v>2013_4</v>
      </c>
      <c r="B1606" s="59">
        <v>2013</v>
      </c>
      <c r="C1606" s="59">
        <v>4</v>
      </c>
      <c r="D1606" s="83" t="str">
        <f t="shared" si="743"/>
        <v>MYA_Commercial</v>
      </c>
      <c r="E1606" s="70" t="s">
        <v>16</v>
      </c>
      <c r="F1606" s="71" t="s">
        <v>41</v>
      </c>
      <c r="G1606" s="88">
        <f t="shared" si="744"/>
        <v>218.75</v>
      </c>
      <c r="H1606" s="72">
        <v>875</v>
      </c>
      <c r="I1606" s="88">
        <f t="shared" si="745"/>
        <v>89906250</v>
      </c>
      <c r="J1606" s="92">
        <f t="shared" si="746"/>
        <v>359625000</v>
      </c>
      <c r="K1606" s="67">
        <v>20</v>
      </c>
      <c r="L1606" s="68">
        <v>136</v>
      </c>
      <c r="M1606" s="68">
        <v>55</v>
      </c>
      <c r="N1606" s="68">
        <v>373</v>
      </c>
      <c r="O1606" s="69">
        <v>24</v>
      </c>
      <c r="P1606" s="67">
        <v>224322</v>
      </c>
      <c r="Q1606" s="68">
        <v>443417</v>
      </c>
      <c r="R1606" s="68">
        <v>54284</v>
      </c>
      <c r="S1606" s="68">
        <v>1101994</v>
      </c>
      <c r="T1606" s="69">
        <v>112401</v>
      </c>
      <c r="U1606" s="102">
        <f t="shared" si="725"/>
        <v>11216.1</v>
      </c>
      <c r="V1606" s="103">
        <f t="shared" si="726"/>
        <v>3260.419117647059</v>
      </c>
      <c r="W1606" s="103">
        <f t="shared" si="727"/>
        <v>986.9818181818182</v>
      </c>
      <c r="X1606" s="103">
        <f t="shared" si="728"/>
        <v>2954.4075067024128</v>
      </c>
      <c r="Y1606" s="92">
        <f t="shared" si="729"/>
        <v>4683.375</v>
      </c>
      <c r="Z1606" s="102">
        <f>Coverages!$C$10*G1606</f>
        <v>49218750</v>
      </c>
      <c r="AA1606" s="103">
        <f>Coverages!$C$12*G1606</f>
        <v>6562500</v>
      </c>
      <c r="AB1606" s="103">
        <f>Coverages!$C$14*G1606</f>
        <v>32812500</v>
      </c>
      <c r="AC1606" s="103">
        <f>Coverages!$C$16*G1606</f>
        <v>656250</v>
      </c>
      <c r="AD1606" s="92">
        <f>Coverages!$C$18*G1606</f>
        <v>656250</v>
      </c>
      <c r="AE1606" s="106">
        <f t="shared" si="747"/>
        <v>9.1428571428571428E-2</v>
      </c>
      <c r="AF1606" s="107">
        <f t="shared" si="730"/>
        <v>0.62171428571428566</v>
      </c>
      <c r="AG1606" s="107">
        <f t="shared" si="731"/>
        <v>0.25142857142857145</v>
      </c>
      <c r="AH1606" s="107">
        <f t="shared" si="732"/>
        <v>1.7051428571428571</v>
      </c>
      <c r="AI1606" s="108">
        <f t="shared" si="733"/>
        <v>0.10971428571428571</v>
      </c>
      <c r="AJ1606" s="106">
        <f t="shared" si="754"/>
        <v>0.13683343708016926</v>
      </c>
      <c r="AK1606" s="107">
        <f t="shared" si="748"/>
        <v>0.69811321707884499</v>
      </c>
      <c r="AL1606" s="107">
        <f t="shared" si="749"/>
        <v>0.31977342660378771</v>
      </c>
      <c r="AM1606" s="107">
        <f t="shared" si="750"/>
        <v>1.8778860055421336</v>
      </c>
      <c r="AN1606" s="108">
        <f t="shared" si="751"/>
        <v>0.15894976642515438</v>
      </c>
      <c r="AO1606" s="102">
        <f t="shared" si="752"/>
        <v>1025.472</v>
      </c>
      <c r="AP1606" s="103">
        <f t="shared" si="734"/>
        <v>2027.0491428571429</v>
      </c>
      <c r="AQ1606" s="103">
        <f t="shared" si="735"/>
        <v>248.15542857142856</v>
      </c>
      <c r="AR1606" s="103">
        <f t="shared" si="736"/>
        <v>5037.6868571428568</v>
      </c>
      <c r="AS1606" s="92">
        <f t="shared" si="737"/>
        <v>513.83314285714289</v>
      </c>
      <c r="AT1606" s="102">
        <f t="shared" si="753"/>
        <v>1028.7123268630303</v>
      </c>
      <c r="AU1606" s="103">
        <f t="shared" si="738"/>
        <v>2033.4542926713575</v>
      </c>
      <c r="AV1606" s="103">
        <f t="shared" si="739"/>
        <v>248.93955988013985</v>
      </c>
      <c r="AW1606" s="103">
        <f t="shared" si="740"/>
        <v>5053.6051387251273</v>
      </c>
      <c r="AX1606" s="92">
        <f t="shared" si="741"/>
        <v>515.45677308392158</v>
      </c>
    </row>
    <row r="1607" spans="1:50" x14ac:dyDescent="0.2">
      <c r="A1607" s="85" t="str">
        <f t="shared" si="742"/>
        <v>2013_4</v>
      </c>
      <c r="B1607" s="59">
        <v>2013</v>
      </c>
      <c r="C1607" s="59">
        <v>4</v>
      </c>
      <c r="D1607" s="83" t="str">
        <f t="shared" si="743"/>
        <v>SMA_Commercial</v>
      </c>
      <c r="E1607" s="70" t="s">
        <v>17</v>
      </c>
      <c r="F1607" s="71" t="s">
        <v>41</v>
      </c>
      <c r="G1607" s="88">
        <f t="shared" si="744"/>
        <v>1534.5</v>
      </c>
      <c r="H1607" s="72">
        <v>6138</v>
      </c>
      <c r="I1607" s="88">
        <f t="shared" si="745"/>
        <v>630679500</v>
      </c>
      <c r="J1607" s="92">
        <f t="shared" si="746"/>
        <v>2522718000</v>
      </c>
      <c r="K1607" s="67">
        <v>43</v>
      </c>
      <c r="L1607" s="68">
        <v>694</v>
      </c>
      <c r="M1607" s="68">
        <v>315</v>
      </c>
      <c r="N1607" s="68">
        <v>892</v>
      </c>
      <c r="O1607" s="69">
        <v>131</v>
      </c>
      <c r="P1607" s="67">
        <v>796654</v>
      </c>
      <c r="Q1607" s="68">
        <v>2638972</v>
      </c>
      <c r="R1607" s="68">
        <v>278747</v>
      </c>
      <c r="S1607" s="68">
        <v>2944365</v>
      </c>
      <c r="T1607" s="69">
        <v>678142</v>
      </c>
      <c r="U1607" s="102">
        <f t="shared" si="725"/>
        <v>18526.837209302324</v>
      </c>
      <c r="V1607" s="103">
        <f t="shared" si="726"/>
        <v>3802.5533141210376</v>
      </c>
      <c r="W1607" s="103">
        <f t="shared" si="727"/>
        <v>884.91111111111115</v>
      </c>
      <c r="X1607" s="103">
        <f t="shared" si="728"/>
        <v>3300.8576233183858</v>
      </c>
      <c r="Y1607" s="92">
        <f t="shared" si="729"/>
        <v>5176.6564885496182</v>
      </c>
      <c r="Z1607" s="102">
        <f>Coverages!$C$10*G1607</f>
        <v>345262500</v>
      </c>
      <c r="AA1607" s="103">
        <f>Coverages!$C$12*G1607</f>
        <v>46035000</v>
      </c>
      <c r="AB1607" s="103">
        <f>Coverages!$C$14*G1607</f>
        <v>230175000</v>
      </c>
      <c r="AC1607" s="103">
        <f>Coverages!$C$16*G1607</f>
        <v>4603500</v>
      </c>
      <c r="AD1607" s="92">
        <f>Coverages!$C$18*G1607</f>
        <v>4603500</v>
      </c>
      <c r="AE1607" s="106">
        <f t="shared" si="747"/>
        <v>2.8022157054415121E-2</v>
      </c>
      <c r="AF1607" s="107">
        <f t="shared" si="730"/>
        <v>0.45226458129683939</v>
      </c>
      <c r="AG1607" s="107">
        <f t="shared" si="731"/>
        <v>0.20527859237536658</v>
      </c>
      <c r="AH1607" s="107">
        <f t="shared" si="732"/>
        <v>0.58129683936135546</v>
      </c>
      <c r="AI1607" s="108">
        <f t="shared" si="733"/>
        <v>8.5369827305311174E-2</v>
      </c>
      <c r="AJ1607" s="106">
        <f t="shared" si="754"/>
        <v>3.7838538785322798E-2</v>
      </c>
      <c r="AK1607" s="107">
        <f t="shared" si="748"/>
        <v>0.48186883899523253</v>
      </c>
      <c r="AL1607" s="107">
        <f t="shared" si="749"/>
        <v>0.22930294872671822</v>
      </c>
      <c r="AM1607" s="107">
        <f t="shared" si="750"/>
        <v>0.6106411948387992</v>
      </c>
      <c r="AN1607" s="108">
        <f t="shared" si="751"/>
        <v>0.10199045564533477</v>
      </c>
      <c r="AO1607" s="102">
        <f t="shared" si="752"/>
        <v>519.16194200065172</v>
      </c>
      <c r="AP1607" s="103">
        <f t="shared" si="734"/>
        <v>1719.76018246986</v>
      </c>
      <c r="AQ1607" s="103">
        <f t="shared" si="735"/>
        <v>181.6533072662105</v>
      </c>
      <c r="AR1607" s="103">
        <f t="shared" si="736"/>
        <v>1918.7781036168133</v>
      </c>
      <c r="AS1607" s="92">
        <f t="shared" si="737"/>
        <v>441.9302704463995</v>
      </c>
      <c r="AT1607" s="102">
        <f t="shared" si="753"/>
        <v>520.80241037709459</v>
      </c>
      <c r="AU1607" s="103">
        <f t="shared" si="738"/>
        <v>1725.1943485097195</v>
      </c>
      <c r="AV1607" s="103">
        <f t="shared" si="739"/>
        <v>182.22730254964387</v>
      </c>
      <c r="AW1607" s="103">
        <f t="shared" si="740"/>
        <v>1924.8411343317853</v>
      </c>
      <c r="AX1607" s="92">
        <f t="shared" si="741"/>
        <v>443.3266991415893</v>
      </c>
    </row>
    <row r="1608" spans="1:50" x14ac:dyDescent="0.2">
      <c r="A1608" s="85" t="str">
        <f t="shared" si="742"/>
        <v>2013_4</v>
      </c>
      <c r="B1608" s="59">
        <v>2013</v>
      </c>
      <c r="C1608" s="59">
        <v>4</v>
      </c>
      <c r="D1608" s="83" t="str">
        <f t="shared" si="743"/>
        <v>MSL_Commercial</v>
      </c>
      <c r="E1608" s="70" t="s">
        <v>18</v>
      </c>
      <c r="F1608" s="71" t="s">
        <v>41</v>
      </c>
      <c r="G1608" s="88">
        <f t="shared" si="744"/>
        <v>673.5</v>
      </c>
      <c r="H1608" s="72">
        <v>2694</v>
      </c>
      <c r="I1608" s="88">
        <f t="shared" si="745"/>
        <v>276808500</v>
      </c>
      <c r="J1608" s="92">
        <f t="shared" si="746"/>
        <v>1107234000</v>
      </c>
      <c r="K1608" s="67">
        <v>30</v>
      </c>
      <c r="L1608" s="68">
        <v>268</v>
      </c>
      <c r="M1608" s="68">
        <v>439</v>
      </c>
      <c r="N1608" s="68">
        <v>381</v>
      </c>
      <c r="O1608" s="69">
        <v>81</v>
      </c>
      <c r="P1608" s="67">
        <v>680812</v>
      </c>
      <c r="Q1608" s="68">
        <v>879390</v>
      </c>
      <c r="R1608" s="68">
        <v>724273</v>
      </c>
      <c r="S1608" s="68">
        <v>1293428</v>
      </c>
      <c r="T1608" s="69">
        <v>245273</v>
      </c>
      <c r="U1608" s="102">
        <f t="shared" si="725"/>
        <v>22693.733333333334</v>
      </c>
      <c r="V1608" s="103">
        <f t="shared" si="726"/>
        <v>3281.3059701492539</v>
      </c>
      <c r="W1608" s="103">
        <f t="shared" si="727"/>
        <v>1649.8246013667426</v>
      </c>
      <c r="X1608" s="103">
        <f t="shared" si="728"/>
        <v>3394.8241469816271</v>
      </c>
      <c r="Y1608" s="92">
        <f t="shared" si="729"/>
        <v>3028.0617283950619</v>
      </c>
      <c r="Z1608" s="102">
        <f>Coverages!$C$10*G1608</f>
        <v>151537500</v>
      </c>
      <c r="AA1608" s="103">
        <f>Coverages!$C$12*G1608</f>
        <v>20205000</v>
      </c>
      <c r="AB1608" s="103">
        <f>Coverages!$C$14*G1608</f>
        <v>101025000</v>
      </c>
      <c r="AC1608" s="103">
        <f>Coverages!$C$16*G1608</f>
        <v>2020500</v>
      </c>
      <c r="AD1608" s="92">
        <f>Coverages!$C$18*G1608</f>
        <v>2020500</v>
      </c>
      <c r="AE1608" s="106">
        <f t="shared" si="747"/>
        <v>4.4543429844097995E-2</v>
      </c>
      <c r="AF1608" s="107">
        <f t="shared" si="730"/>
        <v>0.39792130660727543</v>
      </c>
      <c r="AG1608" s="107">
        <f t="shared" si="731"/>
        <v>0.65181885671863404</v>
      </c>
      <c r="AH1608" s="107">
        <f t="shared" si="732"/>
        <v>0.5657015590200446</v>
      </c>
      <c r="AI1608" s="108">
        <f t="shared" si="733"/>
        <v>0.12026726057906459</v>
      </c>
      <c r="AJ1608" s="106">
        <f t="shared" si="754"/>
        <v>6.3065282453743279E-2</v>
      </c>
      <c r="AK1608" s="107">
        <f t="shared" si="748"/>
        <v>0.44186659786694116</v>
      </c>
      <c r="AL1608" s="107">
        <f t="shared" si="749"/>
        <v>0.69459023098469652</v>
      </c>
      <c r="AM1608" s="107">
        <f t="shared" si="750"/>
        <v>0.61020308915710064</v>
      </c>
      <c r="AN1608" s="108">
        <f t="shared" si="751"/>
        <v>0.14947084823408671</v>
      </c>
      <c r="AO1608" s="102">
        <f t="shared" si="752"/>
        <v>1010.8567186340015</v>
      </c>
      <c r="AP1608" s="103">
        <f t="shared" si="734"/>
        <v>1305.7015590200444</v>
      </c>
      <c r="AQ1608" s="103">
        <f t="shared" si="735"/>
        <v>1075.3867854491461</v>
      </c>
      <c r="AR1608" s="103">
        <f t="shared" si="736"/>
        <v>1920.4573125463994</v>
      </c>
      <c r="AS1608" s="92">
        <f t="shared" si="737"/>
        <v>364.17668893838157</v>
      </c>
      <c r="AT1608" s="102">
        <f t="shared" si="753"/>
        <v>1014.0508635546471</v>
      </c>
      <c r="AU1608" s="103">
        <f t="shared" si="738"/>
        <v>1309.8273662939564</v>
      </c>
      <c r="AV1608" s="103">
        <f t="shared" si="739"/>
        <v>1078.7848350195279</v>
      </c>
      <c r="AW1608" s="103">
        <f t="shared" si="740"/>
        <v>1926.5256492919634</v>
      </c>
      <c r="AX1608" s="92">
        <f t="shared" si="741"/>
        <v>365.32742880066593</v>
      </c>
    </row>
    <row r="1609" spans="1:50" x14ac:dyDescent="0.2">
      <c r="A1609" s="85" t="str">
        <f t="shared" si="742"/>
        <v>2013_4</v>
      </c>
      <c r="B1609" s="59">
        <v>2013</v>
      </c>
      <c r="C1609" s="59">
        <v>4</v>
      </c>
      <c r="D1609" s="83" t="str">
        <f t="shared" si="743"/>
        <v>LYL_Commercial</v>
      </c>
      <c r="E1609" s="70" t="s">
        <v>19</v>
      </c>
      <c r="F1609" s="71" t="s">
        <v>41</v>
      </c>
      <c r="G1609" s="88">
        <f t="shared" si="744"/>
        <v>260.5</v>
      </c>
      <c r="H1609" s="72">
        <v>1042</v>
      </c>
      <c r="I1609" s="88">
        <f t="shared" si="745"/>
        <v>107065500</v>
      </c>
      <c r="J1609" s="92">
        <f t="shared" si="746"/>
        <v>428262000</v>
      </c>
      <c r="K1609" s="67">
        <v>26</v>
      </c>
      <c r="L1609" s="68">
        <v>118</v>
      </c>
      <c r="M1609" s="68">
        <v>214</v>
      </c>
      <c r="N1609" s="68">
        <v>165</v>
      </c>
      <c r="O1609" s="69">
        <v>50</v>
      </c>
      <c r="P1609" s="67">
        <v>577592</v>
      </c>
      <c r="Q1609" s="68">
        <v>368358</v>
      </c>
      <c r="R1609" s="68">
        <v>339004</v>
      </c>
      <c r="S1609" s="68">
        <v>562544</v>
      </c>
      <c r="T1609" s="69">
        <v>283566</v>
      </c>
      <c r="U1609" s="102">
        <f t="shared" si="725"/>
        <v>22215.076923076922</v>
      </c>
      <c r="V1609" s="103">
        <f t="shared" si="726"/>
        <v>3121.6779661016949</v>
      </c>
      <c r="W1609" s="103">
        <f t="shared" si="727"/>
        <v>1584.1308411214952</v>
      </c>
      <c r="X1609" s="103">
        <f t="shared" si="728"/>
        <v>3409.3575757575759</v>
      </c>
      <c r="Y1609" s="92">
        <f t="shared" si="729"/>
        <v>5671.32</v>
      </c>
      <c r="Z1609" s="102">
        <f>Coverages!$C$10*G1609</f>
        <v>58612500</v>
      </c>
      <c r="AA1609" s="103">
        <f>Coverages!$C$12*G1609</f>
        <v>7815000</v>
      </c>
      <c r="AB1609" s="103">
        <f>Coverages!$C$14*G1609</f>
        <v>39075000</v>
      </c>
      <c r="AC1609" s="103">
        <f>Coverages!$C$16*G1609</f>
        <v>781500</v>
      </c>
      <c r="AD1609" s="92">
        <f>Coverages!$C$18*G1609</f>
        <v>781500</v>
      </c>
      <c r="AE1609" s="106">
        <f t="shared" si="747"/>
        <v>9.9808061420345484E-2</v>
      </c>
      <c r="AF1609" s="107">
        <f t="shared" si="730"/>
        <v>0.45297504798464494</v>
      </c>
      <c r="AG1609" s="107">
        <f t="shared" si="731"/>
        <v>0.82149712092130522</v>
      </c>
      <c r="AH1609" s="107">
        <f t="shared" si="732"/>
        <v>0.63339731285988488</v>
      </c>
      <c r="AI1609" s="108">
        <f t="shared" si="733"/>
        <v>0.19193857965451055</v>
      </c>
      <c r="AJ1609" s="106">
        <f t="shared" si="754"/>
        <v>0.1430796089340883</v>
      </c>
      <c r="AK1609" s="107">
        <f t="shared" si="748"/>
        <v>0.52483596673293675</v>
      </c>
      <c r="AL1609" s="107">
        <f t="shared" si="749"/>
        <v>0.87677835031340634</v>
      </c>
      <c r="AM1609" s="107">
        <f t="shared" si="750"/>
        <v>0.70296186403973748</v>
      </c>
      <c r="AN1609" s="108">
        <f t="shared" si="751"/>
        <v>0.24879184088282724</v>
      </c>
      <c r="AO1609" s="102">
        <f t="shared" si="752"/>
        <v>2217.2437619961611</v>
      </c>
      <c r="AP1609" s="103">
        <f t="shared" si="734"/>
        <v>1414.042226487524</v>
      </c>
      <c r="AQ1609" s="103">
        <f t="shared" si="735"/>
        <v>1301.3589251439539</v>
      </c>
      <c r="AR1609" s="103">
        <f t="shared" si="736"/>
        <v>2159.4779270633398</v>
      </c>
      <c r="AS1609" s="92">
        <f t="shared" si="737"/>
        <v>1088.5451055662188</v>
      </c>
      <c r="AT1609" s="102">
        <f t="shared" si="753"/>
        <v>2224.2498962678742</v>
      </c>
      <c r="AU1609" s="103">
        <f t="shared" si="738"/>
        <v>1418.5103728746965</v>
      </c>
      <c r="AV1609" s="103">
        <f t="shared" si="739"/>
        <v>1305.4710103921011</v>
      </c>
      <c r="AW1609" s="103">
        <f t="shared" si="740"/>
        <v>2166.3015305719528</v>
      </c>
      <c r="AX1609" s="92">
        <f t="shared" si="741"/>
        <v>1091.9847333153784</v>
      </c>
    </row>
    <row r="1610" spans="1:50" x14ac:dyDescent="0.2">
      <c r="A1610" s="85" t="str">
        <f t="shared" si="742"/>
        <v>2013_4</v>
      </c>
      <c r="B1610" s="59">
        <v>2013</v>
      </c>
      <c r="C1610" s="59">
        <v>4</v>
      </c>
      <c r="D1610" s="83" t="str">
        <f t="shared" si="743"/>
        <v>LSA_Commercial</v>
      </c>
      <c r="E1610" s="70" t="s">
        <v>20</v>
      </c>
      <c r="F1610" s="71" t="s">
        <v>41</v>
      </c>
      <c r="G1610" s="88">
        <f t="shared" si="744"/>
        <v>1779.75</v>
      </c>
      <c r="H1610" s="72">
        <v>7119</v>
      </c>
      <c r="I1610" s="88">
        <f t="shared" si="745"/>
        <v>731477250</v>
      </c>
      <c r="J1610" s="92">
        <f t="shared" si="746"/>
        <v>2925909000</v>
      </c>
      <c r="K1610" s="67">
        <v>116</v>
      </c>
      <c r="L1610" s="68">
        <v>942</v>
      </c>
      <c r="M1610" s="68">
        <v>703</v>
      </c>
      <c r="N1610" s="68">
        <v>1474</v>
      </c>
      <c r="O1610" s="69">
        <v>284</v>
      </c>
      <c r="P1610" s="67">
        <v>3152998</v>
      </c>
      <c r="Q1610" s="68">
        <v>2526038</v>
      </c>
      <c r="R1610" s="68">
        <v>1278457</v>
      </c>
      <c r="S1610" s="68">
        <v>3556360</v>
      </c>
      <c r="T1610" s="69">
        <v>2665171</v>
      </c>
      <c r="U1610" s="102">
        <f t="shared" si="725"/>
        <v>27181.017241379312</v>
      </c>
      <c r="V1610" s="103">
        <f t="shared" si="726"/>
        <v>2681.5690021231421</v>
      </c>
      <c r="W1610" s="103">
        <f t="shared" si="727"/>
        <v>1818.5732574679944</v>
      </c>
      <c r="X1610" s="103">
        <f t="shared" si="728"/>
        <v>2412.7272727272725</v>
      </c>
      <c r="Y1610" s="92">
        <f t="shared" si="729"/>
        <v>9384.4049295774639</v>
      </c>
      <c r="Z1610" s="102">
        <f>Coverages!$C$10*G1610</f>
        <v>400443750</v>
      </c>
      <c r="AA1610" s="103">
        <f>Coverages!$C$12*G1610</f>
        <v>53392500</v>
      </c>
      <c r="AB1610" s="103">
        <f>Coverages!$C$14*G1610</f>
        <v>266962500</v>
      </c>
      <c r="AC1610" s="103">
        <f>Coverages!$C$16*G1610</f>
        <v>5339250</v>
      </c>
      <c r="AD1610" s="92">
        <f>Coverages!$C$18*G1610</f>
        <v>5339250</v>
      </c>
      <c r="AE1610" s="106">
        <f t="shared" si="747"/>
        <v>6.5177693496277569E-2</v>
      </c>
      <c r="AF1610" s="107">
        <f t="shared" si="730"/>
        <v>0.5292878213232195</v>
      </c>
      <c r="AG1610" s="107">
        <f t="shared" si="731"/>
        <v>0.39499929765416492</v>
      </c>
      <c r="AH1610" s="107">
        <f t="shared" si="732"/>
        <v>0.8282062087371822</v>
      </c>
      <c r="AI1610" s="108">
        <f t="shared" si="733"/>
        <v>0.15957297373226575</v>
      </c>
      <c r="AJ1610" s="106">
        <f t="shared" si="754"/>
        <v>7.8810662505608448E-2</v>
      </c>
      <c r="AK1610" s="107">
        <f t="shared" si="748"/>
        <v>0.55685549302875414</v>
      </c>
      <c r="AL1610" s="107">
        <f t="shared" si="749"/>
        <v>0.42199859869941297</v>
      </c>
      <c r="AM1610" s="107">
        <f t="shared" si="750"/>
        <v>0.84903909262052635</v>
      </c>
      <c r="AN1610" s="108">
        <f t="shared" si="751"/>
        <v>0.17979879170554638</v>
      </c>
      <c r="AO1610" s="102">
        <f t="shared" si="752"/>
        <v>1771.5960106756568</v>
      </c>
      <c r="AP1610" s="103">
        <f t="shared" si="734"/>
        <v>1419.3218148616379</v>
      </c>
      <c r="AQ1610" s="103">
        <f t="shared" si="735"/>
        <v>718.33515943250461</v>
      </c>
      <c r="AR1610" s="103">
        <f t="shared" si="736"/>
        <v>1998.235707262256</v>
      </c>
      <c r="AS1610" s="92">
        <f t="shared" si="737"/>
        <v>1497.4974013204101</v>
      </c>
      <c r="AT1610" s="102">
        <f t="shared" si="753"/>
        <v>1777.1939696095228</v>
      </c>
      <c r="AU1610" s="103">
        <f t="shared" si="738"/>
        <v>1423.8066439003449</v>
      </c>
      <c r="AV1610" s="103">
        <f t="shared" si="739"/>
        <v>720.60498319538476</v>
      </c>
      <c r="AW1610" s="103">
        <f t="shared" si="740"/>
        <v>2004.5498112464779</v>
      </c>
      <c r="AX1610" s="92">
        <f t="shared" si="741"/>
        <v>1502.2292526599069</v>
      </c>
    </row>
    <row r="1611" spans="1:50" x14ac:dyDescent="0.2">
      <c r="A1611" s="85" t="str">
        <f t="shared" si="742"/>
        <v>2013_4</v>
      </c>
      <c r="B1611" s="59">
        <v>2013</v>
      </c>
      <c r="C1611" s="59">
        <v>4</v>
      </c>
      <c r="D1611" s="83" t="str">
        <f t="shared" si="743"/>
        <v>LMA_Commercial</v>
      </c>
      <c r="E1611" s="70" t="s">
        <v>21</v>
      </c>
      <c r="F1611" s="71" t="s">
        <v>41</v>
      </c>
      <c r="G1611" s="88">
        <f t="shared" si="744"/>
        <v>1623.25</v>
      </c>
      <c r="H1611" s="72">
        <v>6493</v>
      </c>
      <c r="I1611" s="88">
        <f t="shared" si="745"/>
        <v>667155750</v>
      </c>
      <c r="J1611" s="92">
        <f t="shared" si="746"/>
        <v>2668623000</v>
      </c>
      <c r="K1611" s="67">
        <v>219</v>
      </c>
      <c r="L1611" s="68">
        <v>726</v>
      </c>
      <c r="M1611" s="68">
        <v>2020</v>
      </c>
      <c r="N1611" s="68">
        <v>1783</v>
      </c>
      <c r="O1611" s="69">
        <v>162</v>
      </c>
      <c r="P1611" s="67">
        <v>3600778</v>
      </c>
      <c r="Q1611" s="68">
        <v>1797631</v>
      </c>
      <c r="R1611" s="68">
        <v>1914913</v>
      </c>
      <c r="S1611" s="68">
        <v>5581221</v>
      </c>
      <c r="T1611" s="69">
        <v>796506</v>
      </c>
      <c r="U1611" s="102">
        <f t="shared" ref="U1611:U1674" si="755">P1611/K1611</f>
        <v>16441.908675799088</v>
      </c>
      <c r="V1611" s="103">
        <f t="shared" ref="V1611:V1674" si="756">Q1611/L1611</f>
        <v>2476.0757575757575</v>
      </c>
      <c r="W1611" s="103">
        <f t="shared" ref="W1611:W1674" si="757">R1611/M1611</f>
        <v>947.97673267326729</v>
      </c>
      <c r="X1611" s="103">
        <f t="shared" ref="X1611:X1674" si="758">S1611/N1611</f>
        <v>3130.2417274256873</v>
      </c>
      <c r="Y1611" s="92">
        <f t="shared" ref="Y1611:Y1674" si="759">T1611/O1611</f>
        <v>4916.7037037037035</v>
      </c>
      <c r="Z1611" s="102">
        <f>Coverages!$C$10*G1611</f>
        <v>365231250</v>
      </c>
      <c r="AA1611" s="103">
        <f>Coverages!$C$12*G1611</f>
        <v>48697500</v>
      </c>
      <c r="AB1611" s="103">
        <f>Coverages!$C$14*G1611</f>
        <v>243487500</v>
      </c>
      <c r="AC1611" s="103">
        <f>Coverages!$C$16*G1611</f>
        <v>4869750</v>
      </c>
      <c r="AD1611" s="92">
        <f>Coverages!$C$18*G1611</f>
        <v>4869750</v>
      </c>
      <c r="AE1611" s="106">
        <f t="shared" si="747"/>
        <v>0.13491452333281995</v>
      </c>
      <c r="AF1611" s="107">
        <f t="shared" ref="AF1611:AF1674" si="760">L1611/$G1611</f>
        <v>0.44725088556907439</v>
      </c>
      <c r="AG1611" s="107">
        <f t="shared" ref="AG1611:AG1674" si="761">M1611/$G1611</f>
        <v>1.2444170645310335</v>
      </c>
      <c r="AH1611" s="107">
        <f t="shared" ref="AH1611:AH1674" si="762">N1611/$G1611</f>
        <v>1.0984136762667489</v>
      </c>
      <c r="AI1611" s="108">
        <f t="shared" ref="AI1611:AI1674" si="763">O1611/$G1611</f>
        <v>9.9799784383181891E-2</v>
      </c>
      <c r="AJ1611" s="106">
        <f t="shared" si="754"/>
        <v>0.15467157235316098</v>
      </c>
      <c r="AK1611" s="107">
        <f t="shared" si="748"/>
        <v>0.47600518875005121</v>
      </c>
      <c r="AL1611" s="107">
        <f t="shared" si="749"/>
        <v>1.2763112823694545</v>
      </c>
      <c r="AM1611" s="107">
        <f t="shared" si="750"/>
        <v>1.1174276946171768</v>
      </c>
      <c r="AN1611" s="108">
        <f t="shared" si="751"/>
        <v>0.11713373572279523</v>
      </c>
      <c r="AO1611" s="102">
        <f t="shared" si="752"/>
        <v>2218.2522716771909</v>
      </c>
      <c r="AP1611" s="103">
        <f t="shared" ref="AP1611:AP1674" si="764">Q1611/$G1611</f>
        <v>1107.4270753118744</v>
      </c>
      <c r="AQ1611" s="103">
        <f t="shared" ref="AQ1611:AQ1674" si="765">R1611/$G1611</f>
        <v>1179.6784229169875</v>
      </c>
      <c r="AR1611" s="103">
        <f t="shared" ref="AR1611:AR1674" si="766">S1611/$G1611</f>
        <v>3438.3003234252274</v>
      </c>
      <c r="AS1611" s="92">
        <f t="shared" ref="AS1611:AS1674" si="767">T1611/$G1611</f>
        <v>490.68596950562142</v>
      </c>
      <c r="AT1611" s="102">
        <f t="shared" si="753"/>
        <v>2225.2615926775629</v>
      </c>
      <c r="AU1611" s="103">
        <f t="shared" ref="AU1611:AU1674" si="768">AP1611*($AJ$2171/$AE$2171)</f>
        <v>1110.9263670536091</v>
      </c>
      <c r="AV1611" s="103">
        <f t="shared" ref="AV1611:AV1674" si="769">AQ1611*($AJ$2171/$AE$2171)</f>
        <v>1183.4060173159717</v>
      </c>
      <c r="AW1611" s="103">
        <f t="shared" ref="AW1611:AW1674" si="770">AR1611*($AJ$2171/$AE$2171)</f>
        <v>3449.1648003696591</v>
      </c>
      <c r="AX1611" s="92">
        <f t="shared" ref="AX1611:AX1674" si="771">AS1611*($AJ$2171/$AE$2171)</f>
        <v>492.23645838128169</v>
      </c>
    </row>
    <row r="1612" spans="1:50" x14ac:dyDescent="0.2">
      <c r="A1612" s="85" t="str">
        <f t="shared" ref="A1612:A1675" si="772">B1612&amp;"_"&amp;C1612</f>
        <v>2013_4</v>
      </c>
      <c r="B1612" s="59">
        <v>2013</v>
      </c>
      <c r="C1612" s="59">
        <v>4</v>
      </c>
      <c r="D1612" s="83" t="str">
        <f t="shared" ref="D1612:D1675" si="773">E1612&amp;"_"&amp;F1612</f>
        <v>SYL_Commercial</v>
      </c>
      <c r="E1612" s="70" t="s">
        <v>22</v>
      </c>
      <c r="F1612" s="71" t="s">
        <v>41</v>
      </c>
      <c r="G1612" s="88">
        <f t="shared" ref="G1612:G1675" si="774">H1612/4</f>
        <v>212.25</v>
      </c>
      <c r="H1612" s="72">
        <v>849</v>
      </c>
      <c r="I1612" s="88">
        <f t="shared" ref="I1612:I1675" si="775">SUM(Z1612:AD1612)</f>
        <v>87234750</v>
      </c>
      <c r="J1612" s="92">
        <f t="shared" ref="J1612:J1675" si="776">I1612*4</f>
        <v>348939000</v>
      </c>
      <c r="K1612" s="67">
        <v>36</v>
      </c>
      <c r="L1612" s="68">
        <v>101</v>
      </c>
      <c r="M1612" s="68">
        <v>126</v>
      </c>
      <c r="N1612" s="68">
        <v>122</v>
      </c>
      <c r="O1612" s="69">
        <v>46</v>
      </c>
      <c r="P1612" s="67">
        <v>452100</v>
      </c>
      <c r="Q1612" s="68">
        <v>279590</v>
      </c>
      <c r="R1612" s="68">
        <v>122993</v>
      </c>
      <c r="S1612" s="68">
        <v>378316</v>
      </c>
      <c r="T1612" s="69">
        <v>183976</v>
      </c>
      <c r="U1612" s="102">
        <f t="shared" si="755"/>
        <v>12558.333333333334</v>
      </c>
      <c r="V1612" s="103">
        <f t="shared" si="756"/>
        <v>2768.2178217821784</v>
      </c>
      <c r="W1612" s="103">
        <f t="shared" si="757"/>
        <v>976.1349206349206</v>
      </c>
      <c r="X1612" s="103">
        <f t="shared" si="758"/>
        <v>3100.9508196721313</v>
      </c>
      <c r="Y1612" s="92">
        <f t="shared" si="759"/>
        <v>3999.478260869565</v>
      </c>
      <c r="Z1612" s="102">
        <f>Coverages!$C$10*G1612</f>
        <v>47756250</v>
      </c>
      <c r="AA1612" s="103">
        <f>Coverages!$C$12*G1612</f>
        <v>6367500</v>
      </c>
      <c r="AB1612" s="103">
        <f>Coverages!$C$14*G1612</f>
        <v>31837500</v>
      </c>
      <c r="AC1612" s="103">
        <f>Coverages!$C$16*G1612</f>
        <v>636750</v>
      </c>
      <c r="AD1612" s="92">
        <f>Coverages!$C$18*G1612</f>
        <v>636750</v>
      </c>
      <c r="AE1612" s="106">
        <f t="shared" ref="AE1612:AE1675" si="777">K1612/$G1612</f>
        <v>0.16961130742049471</v>
      </c>
      <c r="AF1612" s="107">
        <f t="shared" si="760"/>
        <v>0.47585394581861012</v>
      </c>
      <c r="AG1612" s="107">
        <f t="shared" si="761"/>
        <v>0.59363957597173145</v>
      </c>
      <c r="AH1612" s="107">
        <f t="shared" si="762"/>
        <v>0.57479387514723201</v>
      </c>
      <c r="AI1612" s="108">
        <f t="shared" si="763"/>
        <v>0.21672555948174324</v>
      </c>
      <c r="AJ1612" s="106">
        <f t="shared" si="754"/>
        <v>0.2296318871465462</v>
      </c>
      <c r="AK1612" s="107">
        <f t="shared" ref="AK1612:AK1675" si="778">L1612/$G1612+2.33*(L1612*ABS(($G1612-L1612))/$G1612^3)^0.5</f>
        <v>0.55572603962109746</v>
      </c>
      <c r="AL1612" s="107">
        <f t="shared" ref="AL1612:AL1675" si="779">M1612/$G1612+2.33*(M1612*ABS(($G1612-M1612))/$G1612^3)^0.5</f>
        <v>0.67219011997182909</v>
      </c>
      <c r="AM1612" s="107">
        <f t="shared" ref="AM1612:AM1675" si="780">N1612/$G1612+2.33*(N1612*ABS(($G1612-N1612))/$G1612^3)^0.5</f>
        <v>0.65385953382233775</v>
      </c>
      <c r="AN1612" s="108">
        <f t="shared" ref="AN1612:AN1675" si="781">O1612/$G1612+2.33*(O1612*ABS(($G1612-O1612))/$G1612^3)^0.5</f>
        <v>0.28261929303743072</v>
      </c>
      <c r="AO1612" s="102">
        <f t="shared" ref="AO1612:AO1675" si="782">P1612/$G1612</f>
        <v>2130.035335689046</v>
      </c>
      <c r="AP1612" s="103">
        <f t="shared" si="764"/>
        <v>1317.2673733804477</v>
      </c>
      <c r="AQ1612" s="103">
        <f t="shared" si="765"/>
        <v>579.47232037691401</v>
      </c>
      <c r="AR1612" s="103">
        <f t="shared" si="766"/>
        <v>1782.4075382803298</v>
      </c>
      <c r="AS1612" s="92">
        <f t="shared" si="767"/>
        <v>866.78916372202593</v>
      </c>
      <c r="AT1612" s="102">
        <f t="shared" ref="AT1612:AT1675" si="783">AO1612*($AJ$2171/$AE$2171)</f>
        <v>2136.7659053364246</v>
      </c>
      <c r="AU1612" s="103">
        <f t="shared" si="768"/>
        <v>1321.4297267706504</v>
      </c>
      <c r="AV1612" s="103">
        <f t="shared" si="769"/>
        <v>581.303359865169</v>
      </c>
      <c r="AW1612" s="103">
        <f t="shared" si="770"/>
        <v>1788.039659905452</v>
      </c>
      <c r="AX1612" s="92">
        <f t="shared" si="771"/>
        <v>869.52807830164579</v>
      </c>
    </row>
    <row r="1613" spans="1:50" x14ac:dyDescent="0.2">
      <c r="A1613" s="85" t="str">
        <f t="shared" si="772"/>
        <v>2013_4</v>
      </c>
      <c r="B1613" s="59">
        <v>2013</v>
      </c>
      <c r="C1613" s="59">
        <v>4</v>
      </c>
      <c r="D1613" s="83" t="str">
        <f t="shared" si="773"/>
        <v>MYL_Commercial</v>
      </c>
      <c r="E1613" s="70" t="s">
        <v>23</v>
      </c>
      <c r="F1613" s="71" t="s">
        <v>41</v>
      </c>
      <c r="G1613" s="88">
        <f t="shared" si="774"/>
        <v>150</v>
      </c>
      <c r="H1613" s="72">
        <v>600</v>
      </c>
      <c r="I1613" s="88">
        <f t="shared" si="775"/>
        <v>61650000</v>
      </c>
      <c r="J1613" s="92">
        <f t="shared" si="776"/>
        <v>246600000</v>
      </c>
      <c r="K1613" s="67">
        <v>23</v>
      </c>
      <c r="L1613" s="68">
        <v>80</v>
      </c>
      <c r="M1613" s="68">
        <v>138</v>
      </c>
      <c r="N1613" s="68">
        <v>102</v>
      </c>
      <c r="O1613" s="69">
        <v>24</v>
      </c>
      <c r="P1613" s="67">
        <v>362947</v>
      </c>
      <c r="Q1613" s="68">
        <v>244533</v>
      </c>
      <c r="R1613" s="68">
        <v>103874</v>
      </c>
      <c r="S1613" s="68">
        <v>326989</v>
      </c>
      <c r="T1613" s="69">
        <v>118624</v>
      </c>
      <c r="U1613" s="102">
        <f t="shared" si="755"/>
        <v>15780.304347826086</v>
      </c>
      <c r="V1613" s="103">
        <f t="shared" si="756"/>
        <v>3056.6624999999999</v>
      </c>
      <c r="W1613" s="103">
        <f t="shared" si="757"/>
        <v>752.71014492753625</v>
      </c>
      <c r="X1613" s="103">
        <f t="shared" si="758"/>
        <v>3205.7745098039218</v>
      </c>
      <c r="Y1613" s="92">
        <f t="shared" si="759"/>
        <v>4942.666666666667</v>
      </c>
      <c r="Z1613" s="102">
        <f>Coverages!$C$10*G1613</f>
        <v>33750000</v>
      </c>
      <c r="AA1613" s="103">
        <f>Coverages!$C$12*G1613</f>
        <v>4500000</v>
      </c>
      <c r="AB1613" s="103">
        <f>Coverages!$C$14*G1613</f>
        <v>22500000</v>
      </c>
      <c r="AC1613" s="103">
        <f>Coverages!$C$16*G1613</f>
        <v>450000</v>
      </c>
      <c r="AD1613" s="92">
        <f>Coverages!$C$18*G1613</f>
        <v>450000</v>
      </c>
      <c r="AE1613" s="106">
        <f t="shared" si="777"/>
        <v>0.15333333333333332</v>
      </c>
      <c r="AF1613" s="107">
        <f t="shared" si="760"/>
        <v>0.53333333333333333</v>
      </c>
      <c r="AG1613" s="107">
        <f t="shared" si="761"/>
        <v>0.92</v>
      </c>
      <c r="AH1613" s="107">
        <f t="shared" si="762"/>
        <v>0.68</v>
      </c>
      <c r="AI1613" s="108">
        <f t="shared" si="763"/>
        <v>0.16</v>
      </c>
      <c r="AJ1613" s="106">
        <f t="shared" ref="AJ1613:AJ1676" si="784">K1613/$G1613+2.33*(K1613*ABS(($G1613-K1613))/$G1613^3)^0.5</f>
        <v>0.22187975858523698</v>
      </c>
      <c r="AK1613" s="107">
        <f t="shared" si="778"/>
        <v>0.62824356772664092</v>
      </c>
      <c r="AL1613" s="107">
        <f t="shared" si="779"/>
        <v>0.97161182293493098</v>
      </c>
      <c r="AM1613" s="107">
        <f t="shared" si="780"/>
        <v>0.76874415060535917</v>
      </c>
      <c r="AN1613" s="108">
        <f t="shared" si="781"/>
        <v>0.22974449368946626</v>
      </c>
      <c r="AO1613" s="102">
        <f t="shared" si="782"/>
        <v>2419.6466666666665</v>
      </c>
      <c r="AP1613" s="103">
        <f t="shared" si="764"/>
        <v>1630.22</v>
      </c>
      <c r="AQ1613" s="103">
        <f t="shared" si="765"/>
        <v>692.49333333333334</v>
      </c>
      <c r="AR1613" s="103">
        <f t="shared" si="766"/>
        <v>2179.9266666666667</v>
      </c>
      <c r="AS1613" s="92">
        <f t="shared" si="767"/>
        <v>790.82666666666671</v>
      </c>
      <c r="AT1613" s="102">
        <f t="shared" si="783"/>
        <v>2427.29236161791</v>
      </c>
      <c r="AU1613" s="103">
        <f t="shared" si="768"/>
        <v>1635.371233440454</v>
      </c>
      <c r="AV1613" s="103">
        <f t="shared" si="769"/>
        <v>694.68150107508484</v>
      </c>
      <c r="AW1613" s="103">
        <f t="shared" si="770"/>
        <v>2186.814884909033</v>
      </c>
      <c r="AX1613" s="92">
        <f t="shared" si="771"/>
        <v>793.32555195266252</v>
      </c>
    </row>
    <row r="1614" spans="1:50" x14ac:dyDescent="0.2">
      <c r="A1614" s="85" t="str">
        <f t="shared" si="772"/>
        <v>2013_4</v>
      </c>
      <c r="B1614" s="59">
        <v>2013</v>
      </c>
      <c r="C1614" s="59">
        <v>4</v>
      </c>
      <c r="D1614" s="83" t="str">
        <f t="shared" si="773"/>
        <v>MYH_Commercial</v>
      </c>
      <c r="E1614" s="70" t="s">
        <v>24</v>
      </c>
      <c r="F1614" s="71" t="s">
        <v>41</v>
      </c>
      <c r="G1614" s="88">
        <f t="shared" si="774"/>
        <v>421.5</v>
      </c>
      <c r="H1614" s="72">
        <v>1686</v>
      </c>
      <c r="I1614" s="88">
        <f t="shared" si="775"/>
        <v>173236500</v>
      </c>
      <c r="J1614" s="92">
        <f t="shared" si="776"/>
        <v>692946000</v>
      </c>
      <c r="K1614" s="67">
        <v>58</v>
      </c>
      <c r="L1614" s="68">
        <v>212</v>
      </c>
      <c r="M1614" s="68">
        <v>93</v>
      </c>
      <c r="N1614" s="68">
        <v>476</v>
      </c>
      <c r="O1614" s="69">
        <v>47</v>
      </c>
      <c r="P1614" s="67">
        <v>1243033</v>
      </c>
      <c r="Q1614" s="68">
        <v>946373</v>
      </c>
      <c r="R1614" s="68">
        <v>111659</v>
      </c>
      <c r="S1614" s="68">
        <v>1446768</v>
      </c>
      <c r="T1614" s="69">
        <v>244733</v>
      </c>
      <c r="U1614" s="102">
        <f t="shared" si="755"/>
        <v>21431.603448275862</v>
      </c>
      <c r="V1614" s="103">
        <f t="shared" si="756"/>
        <v>4464.0235849056608</v>
      </c>
      <c r="W1614" s="103">
        <f t="shared" si="757"/>
        <v>1200.6344086021506</v>
      </c>
      <c r="X1614" s="103">
        <f t="shared" si="758"/>
        <v>3039.4285714285716</v>
      </c>
      <c r="Y1614" s="92">
        <f t="shared" si="759"/>
        <v>5207.0851063829787</v>
      </c>
      <c r="Z1614" s="102">
        <f>Coverages!$C$10*G1614</f>
        <v>94837500</v>
      </c>
      <c r="AA1614" s="103">
        <f>Coverages!$C$12*G1614</f>
        <v>12645000</v>
      </c>
      <c r="AB1614" s="103">
        <f>Coverages!$C$14*G1614</f>
        <v>63225000</v>
      </c>
      <c r="AC1614" s="103">
        <f>Coverages!$C$16*G1614</f>
        <v>1264500</v>
      </c>
      <c r="AD1614" s="92">
        <f>Coverages!$C$18*G1614</f>
        <v>1264500</v>
      </c>
      <c r="AE1614" s="106">
        <f t="shared" si="777"/>
        <v>0.13760379596678529</v>
      </c>
      <c r="AF1614" s="107">
        <f t="shared" si="760"/>
        <v>0.50296559905100835</v>
      </c>
      <c r="AG1614" s="107">
        <f t="shared" si="761"/>
        <v>0.2206405693950178</v>
      </c>
      <c r="AH1614" s="107">
        <f t="shared" si="762"/>
        <v>1.129300118623962</v>
      </c>
      <c r="AI1614" s="108">
        <f t="shared" si="763"/>
        <v>0.11150652431791222</v>
      </c>
      <c r="AJ1614" s="106">
        <f t="shared" si="784"/>
        <v>0.17669920461255173</v>
      </c>
      <c r="AK1614" s="107">
        <f t="shared" si="778"/>
        <v>0.55970954023668851</v>
      </c>
      <c r="AL1614" s="107">
        <f t="shared" si="779"/>
        <v>0.26770238889387049</v>
      </c>
      <c r="AM1614" s="107">
        <f t="shared" si="780"/>
        <v>1.172667308360696</v>
      </c>
      <c r="AN1614" s="108">
        <f t="shared" si="781"/>
        <v>0.14722841133827308</v>
      </c>
      <c r="AO1614" s="102">
        <f t="shared" si="782"/>
        <v>2949.069988137604</v>
      </c>
      <c r="AP1614" s="103">
        <f t="shared" si="764"/>
        <v>2245.2502965599051</v>
      </c>
      <c r="AQ1614" s="103">
        <f t="shared" si="765"/>
        <v>264.90865954922896</v>
      </c>
      <c r="AR1614" s="103">
        <f t="shared" si="766"/>
        <v>3432.4270462633453</v>
      </c>
      <c r="AS1614" s="92">
        <f t="shared" si="767"/>
        <v>580.62396204033212</v>
      </c>
      <c r="AT1614" s="102">
        <f t="shared" si="783"/>
        <v>2958.3885757767775</v>
      </c>
      <c r="AU1614" s="103">
        <f t="shared" si="768"/>
        <v>2252.3449269839143</v>
      </c>
      <c r="AV1614" s="103">
        <f t="shared" si="769"/>
        <v>265.74572837781392</v>
      </c>
      <c r="AW1614" s="103">
        <f t="shared" si="770"/>
        <v>3443.2729645949998</v>
      </c>
      <c r="AX1614" s="92">
        <f t="shared" si="771"/>
        <v>582.45864053132777</v>
      </c>
    </row>
    <row r="1615" spans="1:50" x14ac:dyDescent="0.2">
      <c r="A1615" s="85" t="str">
        <f t="shared" si="772"/>
        <v>2013_4</v>
      </c>
      <c r="B1615" s="59">
        <v>2013</v>
      </c>
      <c r="C1615" s="59">
        <v>4</v>
      </c>
      <c r="D1615" s="83" t="str">
        <f t="shared" si="773"/>
        <v>LML_Commercial</v>
      </c>
      <c r="E1615" s="70" t="s">
        <v>25</v>
      </c>
      <c r="F1615" s="71" t="s">
        <v>41</v>
      </c>
      <c r="G1615" s="88">
        <f t="shared" si="774"/>
        <v>1642.75</v>
      </c>
      <c r="H1615" s="72">
        <v>6571</v>
      </c>
      <c r="I1615" s="88">
        <f t="shared" si="775"/>
        <v>675170250</v>
      </c>
      <c r="J1615" s="92">
        <f t="shared" si="776"/>
        <v>2700681000</v>
      </c>
      <c r="K1615" s="67">
        <v>56</v>
      </c>
      <c r="L1615" s="68">
        <v>680</v>
      </c>
      <c r="M1615" s="68">
        <v>2180</v>
      </c>
      <c r="N1615" s="68">
        <v>1014</v>
      </c>
      <c r="O1615" s="69">
        <v>252</v>
      </c>
      <c r="P1615" s="67">
        <v>938278</v>
      </c>
      <c r="Q1615" s="68">
        <v>1265755</v>
      </c>
      <c r="R1615" s="68">
        <v>2402428</v>
      </c>
      <c r="S1615" s="68">
        <v>1933975</v>
      </c>
      <c r="T1615" s="69">
        <v>1289520</v>
      </c>
      <c r="U1615" s="102">
        <f t="shared" si="755"/>
        <v>16754.964285714286</v>
      </c>
      <c r="V1615" s="103">
        <f t="shared" si="756"/>
        <v>1861.4044117647059</v>
      </c>
      <c r="W1615" s="103">
        <f t="shared" si="757"/>
        <v>1102.0311926605505</v>
      </c>
      <c r="X1615" s="103">
        <f t="shared" si="758"/>
        <v>1907.2731755424063</v>
      </c>
      <c r="Y1615" s="92">
        <f t="shared" si="759"/>
        <v>5117.1428571428569</v>
      </c>
      <c r="Z1615" s="102">
        <f>Coverages!$C$10*G1615</f>
        <v>369618750</v>
      </c>
      <c r="AA1615" s="103">
        <f>Coverages!$C$12*G1615</f>
        <v>49282500</v>
      </c>
      <c r="AB1615" s="103">
        <f>Coverages!$C$14*G1615</f>
        <v>246412500</v>
      </c>
      <c r="AC1615" s="103">
        <f>Coverages!$C$16*G1615</f>
        <v>4928250</v>
      </c>
      <c r="AD1615" s="92">
        <f>Coverages!$C$18*G1615</f>
        <v>4928250</v>
      </c>
      <c r="AE1615" s="106">
        <f t="shared" si="777"/>
        <v>3.4089179729112767E-2</v>
      </c>
      <c r="AF1615" s="107">
        <f t="shared" si="760"/>
        <v>0.4139400395677979</v>
      </c>
      <c r="AG1615" s="107">
        <f t="shared" si="761"/>
        <v>1.3270430680261756</v>
      </c>
      <c r="AH1615" s="107">
        <f t="shared" si="762"/>
        <v>0.61725764723786336</v>
      </c>
      <c r="AI1615" s="108">
        <f t="shared" si="763"/>
        <v>0.15340130878100747</v>
      </c>
      <c r="AJ1615" s="106">
        <f t="shared" si="784"/>
        <v>4.4520684817243507E-2</v>
      </c>
      <c r="AK1615" s="107">
        <f t="shared" si="778"/>
        <v>0.44225460674120903</v>
      </c>
      <c r="AL1615" s="107">
        <f t="shared" si="779"/>
        <v>1.3649147999226785</v>
      </c>
      <c r="AM1615" s="107">
        <f t="shared" si="780"/>
        <v>0.64519959547387606</v>
      </c>
      <c r="AN1615" s="108">
        <f t="shared" si="781"/>
        <v>0.17411814878138451</v>
      </c>
      <c r="AO1615" s="102">
        <f t="shared" si="782"/>
        <v>571.16298889057987</v>
      </c>
      <c r="AP1615" s="103">
        <f t="shared" si="764"/>
        <v>770.50981585755596</v>
      </c>
      <c r="AQ1615" s="103">
        <f t="shared" si="765"/>
        <v>1462.4428549688023</v>
      </c>
      <c r="AR1615" s="103">
        <f t="shared" si="766"/>
        <v>1177.278952975194</v>
      </c>
      <c r="AS1615" s="92">
        <f t="shared" si="767"/>
        <v>784.97641150509821</v>
      </c>
      <c r="AT1615" s="102">
        <f t="shared" si="783"/>
        <v>572.96777222554249</v>
      </c>
      <c r="AU1615" s="103">
        <f t="shared" si="768"/>
        <v>772.94450315721087</v>
      </c>
      <c r="AV1615" s="103">
        <f t="shared" si="769"/>
        <v>1467.0639395704316</v>
      </c>
      <c r="AW1615" s="103">
        <f t="shared" si="770"/>
        <v>1180.9989654344377</v>
      </c>
      <c r="AX1615" s="92">
        <f t="shared" si="771"/>
        <v>787.45681092414134</v>
      </c>
    </row>
    <row r="1616" spans="1:50" x14ac:dyDescent="0.2">
      <c r="A1616" s="85" t="str">
        <f t="shared" si="772"/>
        <v>2013_4</v>
      </c>
      <c r="B1616" s="59">
        <v>2013</v>
      </c>
      <c r="C1616" s="59">
        <v>4</v>
      </c>
      <c r="D1616" s="83" t="str">
        <f t="shared" si="773"/>
        <v>MSA_Commercial</v>
      </c>
      <c r="E1616" s="70" t="s">
        <v>26</v>
      </c>
      <c r="F1616" s="71" t="s">
        <v>41</v>
      </c>
      <c r="G1616" s="88">
        <f t="shared" si="774"/>
        <v>1155.5</v>
      </c>
      <c r="H1616" s="72">
        <v>4622</v>
      </c>
      <c r="I1616" s="88">
        <f t="shared" si="775"/>
        <v>474910500</v>
      </c>
      <c r="J1616" s="92">
        <f t="shared" si="776"/>
        <v>1899642000</v>
      </c>
      <c r="K1616" s="67">
        <v>81</v>
      </c>
      <c r="L1616" s="68">
        <v>613</v>
      </c>
      <c r="M1616" s="68">
        <v>903</v>
      </c>
      <c r="N1616" s="68">
        <v>1033</v>
      </c>
      <c r="O1616" s="69">
        <v>222</v>
      </c>
      <c r="P1616" s="67">
        <v>1808944</v>
      </c>
      <c r="Q1616" s="68">
        <v>1884720</v>
      </c>
      <c r="R1616" s="68">
        <v>1536522</v>
      </c>
      <c r="S1616" s="68">
        <v>3018257</v>
      </c>
      <c r="T1616" s="69">
        <v>976999</v>
      </c>
      <c r="U1616" s="102">
        <f t="shared" si="755"/>
        <v>22332.641975308641</v>
      </c>
      <c r="V1616" s="103">
        <f t="shared" si="756"/>
        <v>3074.5840130505708</v>
      </c>
      <c r="W1616" s="103">
        <f t="shared" si="757"/>
        <v>1701.5747508305649</v>
      </c>
      <c r="X1616" s="103">
        <f t="shared" si="758"/>
        <v>2921.8363988383348</v>
      </c>
      <c r="Y1616" s="92">
        <f t="shared" si="759"/>
        <v>4400.8963963963961</v>
      </c>
      <c r="Z1616" s="102">
        <f>Coverages!$C$10*G1616</f>
        <v>259987500</v>
      </c>
      <c r="AA1616" s="103">
        <f>Coverages!$C$12*G1616</f>
        <v>34665000</v>
      </c>
      <c r="AB1616" s="103">
        <f>Coverages!$C$14*G1616</f>
        <v>173325000</v>
      </c>
      <c r="AC1616" s="103">
        <f>Coverages!$C$16*G1616</f>
        <v>3466500</v>
      </c>
      <c r="AD1616" s="92">
        <f>Coverages!$C$18*G1616</f>
        <v>3466500</v>
      </c>
      <c r="AE1616" s="106">
        <f t="shared" si="777"/>
        <v>7.0099524015577674E-2</v>
      </c>
      <c r="AF1616" s="107">
        <f t="shared" si="760"/>
        <v>0.53050627434011255</v>
      </c>
      <c r="AG1616" s="107">
        <f t="shared" si="761"/>
        <v>0.78147987884032888</v>
      </c>
      <c r="AH1616" s="107">
        <f t="shared" si="762"/>
        <v>0.89398528775421893</v>
      </c>
      <c r="AI1616" s="108">
        <f t="shared" si="763"/>
        <v>0.1921246213760277</v>
      </c>
      <c r="AJ1616" s="106">
        <f t="shared" si="784"/>
        <v>8.7599873256694688E-2</v>
      </c>
      <c r="AK1616" s="107">
        <f t="shared" si="778"/>
        <v>0.56471454382567043</v>
      </c>
      <c r="AL1616" s="107">
        <f t="shared" si="779"/>
        <v>0.80980524695839273</v>
      </c>
      <c r="AM1616" s="107">
        <f t="shared" si="780"/>
        <v>0.91508707312307858</v>
      </c>
      <c r="AN1616" s="108">
        <f t="shared" si="781"/>
        <v>0.21912902836273795</v>
      </c>
      <c r="AO1616" s="102">
        <f t="shared" si="782"/>
        <v>1565.507572479446</v>
      </c>
      <c r="AP1616" s="103">
        <f t="shared" si="764"/>
        <v>1631.0861099091303</v>
      </c>
      <c r="AQ1616" s="103">
        <f t="shared" si="765"/>
        <v>1329.7464301168325</v>
      </c>
      <c r="AR1616" s="103">
        <f t="shared" si="766"/>
        <v>2612.0787537862398</v>
      </c>
      <c r="AS1616" s="92">
        <f t="shared" si="767"/>
        <v>845.52055387278233</v>
      </c>
      <c r="AT1616" s="102">
        <f t="shared" si="783"/>
        <v>1570.4543250396157</v>
      </c>
      <c r="AU1616" s="103">
        <f t="shared" si="768"/>
        <v>1636.2400801178285</v>
      </c>
      <c r="AV1616" s="103">
        <f t="shared" si="769"/>
        <v>1333.9482153225974</v>
      </c>
      <c r="AW1616" s="103">
        <f t="shared" si="770"/>
        <v>2620.3325032345369</v>
      </c>
      <c r="AX1616" s="92">
        <f t="shared" si="771"/>
        <v>848.19226306031567</v>
      </c>
    </row>
    <row r="1617" spans="1:50" x14ac:dyDescent="0.2">
      <c r="A1617" s="85" t="str">
        <f t="shared" si="772"/>
        <v>2013_4</v>
      </c>
      <c r="B1617" s="59">
        <v>2013</v>
      </c>
      <c r="C1617" s="59">
        <v>4</v>
      </c>
      <c r="D1617" s="83" t="str">
        <f t="shared" si="773"/>
        <v>LYA_Commercial</v>
      </c>
      <c r="E1617" s="70" t="s">
        <v>27</v>
      </c>
      <c r="F1617" s="71" t="s">
        <v>41</v>
      </c>
      <c r="G1617" s="88">
        <f t="shared" si="774"/>
        <v>348.25</v>
      </c>
      <c r="H1617" s="72">
        <v>1393</v>
      </c>
      <c r="I1617" s="88">
        <f t="shared" si="775"/>
        <v>143130750</v>
      </c>
      <c r="J1617" s="92">
        <f t="shared" si="776"/>
        <v>572523000</v>
      </c>
      <c r="K1617" s="67">
        <v>46</v>
      </c>
      <c r="L1617" s="68">
        <v>184</v>
      </c>
      <c r="M1617" s="68">
        <v>225</v>
      </c>
      <c r="N1617" s="68">
        <v>235</v>
      </c>
      <c r="O1617" s="69">
        <v>71</v>
      </c>
      <c r="P1617" s="67">
        <v>1044322</v>
      </c>
      <c r="Q1617" s="68">
        <v>550830</v>
      </c>
      <c r="R1617" s="68">
        <v>198604</v>
      </c>
      <c r="S1617" s="68">
        <v>726041</v>
      </c>
      <c r="T1617" s="69">
        <v>577056</v>
      </c>
      <c r="U1617" s="102">
        <f t="shared" si="755"/>
        <v>22702.652173913044</v>
      </c>
      <c r="V1617" s="103">
        <f t="shared" si="756"/>
        <v>2993.641304347826</v>
      </c>
      <c r="W1617" s="103">
        <f t="shared" si="757"/>
        <v>882.68444444444447</v>
      </c>
      <c r="X1617" s="103">
        <f t="shared" si="758"/>
        <v>3089.5361702127661</v>
      </c>
      <c r="Y1617" s="92">
        <f t="shared" si="759"/>
        <v>8127.5492957746483</v>
      </c>
      <c r="Z1617" s="102">
        <f>Coverages!$C$10*G1617</f>
        <v>78356250</v>
      </c>
      <c r="AA1617" s="103">
        <f>Coverages!$C$12*G1617</f>
        <v>10447500</v>
      </c>
      <c r="AB1617" s="103">
        <f>Coverages!$C$14*G1617</f>
        <v>52237500</v>
      </c>
      <c r="AC1617" s="103">
        <f>Coverages!$C$16*G1617</f>
        <v>1044750</v>
      </c>
      <c r="AD1617" s="92">
        <f>Coverages!$C$18*G1617</f>
        <v>1044750</v>
      </c>
      <c r="AE1617" s="106">
        <f t="shared" si="777"/>
        <v>0.13208901651112706</v>
      </c>
      <c r="AF1617" s="107">
        <f t="shared" si="760"/>
        <v>0.52835606604450824</v>
      </c>
      <c r="AG1617" s="107">
        <f t="shared" si="761"/>
        <v>0.64608758076094763</v>
      </c>
      <c r="AH1617" s="107">
        <f t="shared" si="762"/>
        <v>0.67480258435032303</v>
      </c>
      <c r="AI1617" s="108">
        <f t="shared" si="763"/>
        <v>0.2038765254845657</v>
      </c>
      <c r="AJ1617" s="106">
        <f t="shared" si="784"/>
        <v>0.17436379143020858</v>
      </c>
      <c r="AK1617" s="107">
        <f t="shared" si="778"/>
        <v>0.59068372773079814</v>
      </c>
      <c r="AL1617" s="107">
        <f t="shared" si="779"/>
        <v>0.70579165331952542</v>
      </c>
      <c r="AM1617" s="107">
        <f t="shared" si="780"/>
        <v>0.73329132492027138</v>
      </c>
      <c r="AN1617" s="108">
        <f t="shared" si="781"/>
        <v>0.25417840181519485</v>
      </c>
      <c r="AO1617" s="102">
        <f t="shared" si="782"/>
        <v>2998.7709978463749</v>
      </c>
      <c r="AP1617" s="103">
        <f t="shared" si="764"/>
        <v>1581.7085427135678</v>
      </c>
      <c r="AQ1617" s="103">
        <f t="shared" si="765"/>
        <v>570.29145728643221</v>
      </c>
      <c r="AR1617" s="103">
        <f t="shared" si="766"/>
        <v>2084.8269921033739</v>
      </c>
      <c r="AS1617" s="92">
        <f t="shared" si="767"/>
        <v>1657.0165111270639</v>
      </c>
      <c r="AT1617" s="102">
        <f t="shared" si="783"/>
        <v>3008.2466326958856</v>
      </c>
      <c r="AU1617" s="103">
        <f t="shared" si="768"/>
        <v>1586.7064877383361</v>
      </c>
      <c r="AV1617" s="103">
        <f t="shared" si="769"/>
        <v>572.09348672146496</v>
      </c>
      <c r="AW1617" s="103">
        <f t="shared" si="770"/>
        <v>2091.4147106439905</v>
      </c>
      <c r="AX1617" s="92">
        <f t="shared" si="771"/>
        <v>1662.2524172400438</v>
      </c>
    </row>
    <row r="1618" spans="1:50" x14ac:dyDescent="0.2">
      <c r="A1618" s="85" t="str">
        <f t="shared" si="772"/>
        <v>2013_4</v>
      </c>
      <c r="B1618" s="59">
        <v>2013</v>
      </c>
      <c r="C1618" s="59">
        <v>4</v>
      </c>
      <c r="D1618" s="83" t="str">
        <f t="shared" si="773"/>
        <v>MMA_Commercial</v>
      </c>
      <c r="E1618" s="70" t="s">
        <v>28</v>
      </c>
      <c r="F1618" s="71" t="s">
        <v>41</v>
      </c>
      <c r="G1618" s="88">
        <f t="shared" si="774"/>
        <v>1742.5</v>
      </c>
      <c r="H1618" s="72">
        <v>6970</v>
      </c>
      <c r="I1618" s="88">
        <f t="shared" si="775"/>
        <v>716167500</v>
      </c>
      <c r="J1618" s="92">
        <f t="shared" si="776"/>
        <v>2864670000</v>
      </c>
      <c r="K1618" s="67">
        <v>225</v>
      </c>
      <c r="L1618" s="68">
        <v>898</v>
      </c>
      <c r="M1618" s="68">
        <v>1468</v>
      </c>
      <c r="N1618" s="68">
        <v>1392</v>
      </c>
      <c r="O1618" s="69">
        <v>325</v>
      </c>
      <c r="P1618" s="67">
        <v>3220462</v>
      </c>
      <c r="Q1618" s="68">
        <v>2717283</v>
      </c>
      <c r="R1618" s="68">
        <v>1802798</v>
      </c>
      <c r="S1618" s="68">
        <v>4459021</v>
      </c>
      <c r="T1618" s="69">
        <v>3404579</v>
      </c>
      <c r="U1618" s="102">
        <f t="shared" si="755"/>
        <v>14313.164444444445</v>
      </c>
      <c r="V1618" s="103">
        <f t="shared" si="756"/>
        <v>3025.9276169265036</v>
      </c>
      <c r="W1618" s="103">
        <f t="shared" si="757"/>
        <v>1228.0640326975476</v>
      </c>
      <c r="X1618" s="103">
        <f t="shared" si="758"/>
        <v>3203.319683908046</v>
      </c>
      <c r="Y1618" s="92">
        <f t="shared" si="759"/>
        <v>10475.627692307693</v>
      </c>
      <c r="Z1618" s="102">
        <f>Coverages!$C$10*G1618</f>
        <v>392062500</v>
      </c>
      <c r="AA1618" s="103">
        <f>Coverages!$C$12*G1618</f>
        <v>52275000</v>
      </c>
      <c r="AB1618" s="103">
        <f>Coverages!$C$14*G1618</f>
        <v>261375000</v>
      </c>
      <c r="AC1618" s="103">
        <f>Coverages!$C$16*G1618</f>
        <v>5227500</v>
      </c>
      <c r="AD1618" s="92">
        <f>Coverages!$C$18*G1618</f>
        <v>5227500</v>
      </c>
      <c r="AE1618" s="106">
        <f t="shared" si="777"/>
        <v>0.1291248206599713</v>
      </c>
      <c r="AF1618" s="107">
        <f t="shared" si="760"/>
        <v>0.51535150645624106</v>
      </c>
      <c r="AG1618" s="107">
        <f t="shared" si="761"/>
        <v>0.84246771879483495</v>
      </c>
      <c r="AH1618" s="107">
        <f t="shared" si="762"/>
        <v>0.79885222381635579</v>
      </c>
      <c r="AI1618" s="108">
        <f t="shared" si="763"/>
        <v>0.18651362984218078</v>
      </c>
      <c r="AJ1618" s="106">
        <f t="shared" si="784"/>
        <v>0.14784251494964157</v>
      </c>
      <c r="AK1618" s="107">
        <f t="shared" si="778"/>
        <v>0.54324704409808311</v>
      </c>
      <c r="AL1618" s="107">
        <f t="shared" si="779"/>
        <v>0.86280209916247097</v>
      </c>
      <c r="AM1618" s="107">
        <f t="shared" si="780"/>
        <v>0.82122708603446815</v>
      </c>
      <c r="AN1618" s="108">
        <f t="shared" si="781"/>
        <v>0.20825565305812122</v>
      </c>
      <c r="AO1618" s="102">
        <f t="shared" si="782"/>
        <v>1848.1847919655668</v>
      </c>
      <c r="AP1618" s="103">
        <f t="shared" si="764"/>
        <v>1559.416355810617</v>
      </c>
      <c r="AQ1618" s="103">
        <f t="shared" si="765"/>
        <v>1034.6043041606886</v>
      </c>
      <c r="AR1618" s="103">
        <f t="shared" si="766"/>
        <v>2558.9790530846485</v>
      </c>
      <c r="AS1618" s="92">
        <f t="shared" si="767"/>
        <v>1953.8473457675752</v>
      </c>
      <c r="AT1618" s="102">
        <f t="shared" si="783"/>
        <v>1854.0247591506775</v>
      </c>
      <c r="AU1618" s="103">
        <f t="shared" si="768"/>
        <v>1564.3438611041618</v>
      </c>
      <c r="AV1618" s="103">
        <f t="shared" si="769"/>
        <v>1037.8734876385199</v>
      </c>
      <c r="AW1618" s="103">
        <f t="shared" si="770"/>
        <v>2567.0650160047885</v>
      </c>
      <c r="AX1618" s="92">
        <f t="shared" si="771"/>
        <v>1960.0211896567803</v>
      </c>
    </row>
    <row r="1619" spans="1:50" x14ac:dyDescent="0.2">
      <c r="A1619" s="85" t="str">
        <f t="shared" si="772"/>
        <v>2013_4</v>
      </c>
      <c r="B1619" s="59">
        <v>2013</v>
      </c>
      <c r="C1619" s="59">
        <v>4</v>
      </c>
      <c r="D1619" s="83" t="str">
        <f t="shared" si="773"/>
        <v>LYH_Commercial</v>
      </c>
      <c r="E1619" s="70" t="s">
        <v>29</v>
      </c>
      <c r="F1619" s="71" t="s">
        <v>41</v>
      </c>
      <c r="G1619" s="88">
        <f t="shared" si="774"/>
        <v>237.25</v>
      </c>
      <c r="H1619" s="72">
        <v>949</v>
      </c>
      <c r="I1619" s="88">
        <f t="shared" si="775"/>
        <v>97509750</v>
      </c>
      <c r="J1619" s="92">
        <f t="shared" si="776"/>
        <v>390039000</v>
      </c>
      <c r="K1619" s="67">
        <v>38</v>
      </c>
      <c r="L1619" s="68">
        <v>127</v>
      </c>
      <c r="M1619" s="68">
        <v>163</v>
      </c>
      <c r="N1619" s="68">
        <v>195</v>
      </c>
      <c r="O1619" s="69">
        <v>59</v>
      </c>
      <c r="P1619" s="67">
        <v>625767</v>
      </c>
      <c r="Q1619" s="68">
        <v>400299</v>
      </c>
      <c r="R1619" s="68">
        <v>232909</v>
      </c>
      <c r="S1619" s="68">
        <v>537846</v>
      </c>
      <c r="T1619" s="69">
        <v>447310</v>
      </c>
      <c r="U1619" s="102">
        <f t="shared" si="755"/>
        <v>16467.552631578947</v>
      </c>
      <c r="V1619" s="103">
        <f t="shared" si="756"/>
        <v>3151.9606299212596</v>
      </c>
      <c r="W1619" s="103">
        <f t="shared" si="757"/>
        <v>1428.8895705521472</v>
      </c>
      <c r="X1619" s="103">
        <f t="shared" si="758"/>
        <v>2758.1846153846154</v>
      </c>
      <c r="Y1619" s="92">
        <f t="shared" si="759"/>
        <v>7581.5254237288136</v>
      </c>
      <c r="Z1619" s="102">
        <f>Coverages!$C$10*G1619</f>
        <v>53381250</v>
      </c>
      <c r="AA1619" s="103">
        <f>Coverages!$C$12*G1619</f>
        <v>7117500</v>
      </c>
      <c r="AB1619" s="103">
        <f>Coverages!$C$14*G1619</f>
        <v>35587500</v>
      </c>
      <c r="AC1619" s="103">
        <f>Coverages!$C$16*G1619</f>
        <v>711750</v>
      </c>
      <c r="AD1619" s="92">
        <f>Coverages!$C$18*G1619</f>
        <v>711750</v>
      </c>
      <c r="AE1619" s="106">
        <f t="shared" si="777"/>
        <v>0.1601685985247629</v>
      </c>
      <c r="AF1619" s="107">
        <f t="shared" si="760"/>
        <v>0.53530031612223394</v>
      </c>
      <c r="AG1619" s="107">
        <f t="shared" si="761"/>
        <v>0.68703898840885147</v>
      </c>
      <c r="AH1619" s="107">
        <f t="shared" si="762"/>
        <v>0.82191780821917804</v>
      </c>
      <c r="AI1619" s="108">
        <f t="shared" si="763"/>
        <v>0.24868282402528977</v>
      </c>
      <c r="AJ1619" s="106">
        <f t="shared" si="784"/>
        <v>0.21564873908776044</v>
      </c>
      <c r="AK1619" s="107">
        <f t="shared" si="778"/>
        <v>0.61074658185489461</v>
      </c>
      <c r="AL1619" s="107">
        <f t="shared" si="779"/>
        <v>0.7571826803149132</v>
      </c>
      <c r="AM1619" s="107">
        <f t="shared" si="780"/>
        <v>0.87979097558433339</v>
      </c>
      <c r="AN1619" s="108">
        <f t="shared" si="781"/>
        <v>0.31406921461989867</v>
      </c>
      <c r="AO1619" s="102">
        <f t="shared" si="782"/>
        <v>2637.5848261327715</v>
      </c>
      <c r="AP1619" s="103">
        <f t="shared" si="764"/>
        <v>1687.2455216016861</v>
      </c>
      <c r="AQ1619" s="103">
        <f t="shared" si="765"/>
        <v>981.70284510010538</v>
      </c>
      <c r="AR1619" s="103">
        <f t="shared" si="766"/>
        <v>2267.0010537407798</v>
      </c>
      <c r="AS1619" s="92">
        <f t="shared" si="767"/>
        <v>1885.395152792413</v>
      </c>
      <c r="AT1619" s="102">
        <f t="shared" si="783"/>
        <v>2645.9191706742499</v>
      </c>
      <c r="AU1619" s="103">
        <f t="shared" si="768"/>
        <v>1692.576946533984</v>
      </c>
      <c r="AV1619" s="103">
        <f t="shared" si="769"/>
        <v>984.80486846153417</v>
      </c>
      <c r="AW1619" s="103">
        <f t="shared" si="770"/>
        <v>2274.1644130650266</v>
      </c>
      <c r="AX1619" s="92">
        <f t="shared" si="771"/>
        <v>1891.3526987429805</v>
      </c>
    </row>
    <row r="1620" spans="1:50" x14ac:dyDescent="0.2">
      <c r="A1620" s="85" t="str">
        <f t="shared" si="772"/>
        <v>2013_4</v>
      </c>
      <c r="B1620" s="59">
        <v>2013</v>
      </c>
      <c r="C1620" s="59">
        <v>4</v>
      </c>
      <c r="D1620" s="83" t="str">
        <f t="shared" si="773"/>
        <v>SSA_Commercial</v>
      </c>
      <c r="E1620" s="70" t="s">
        <v>30</v>
      </c>
      <c r="F1620" s="71" t="s">
        <v>41</v>
      </c>
      <c r="G1620" s="88">
        <f t="shared" si="774"/>
        <v>406.75</v>
      </c>
      <c r="H1620" s="72">
        <v>1627</v>
      </c>
      <c r="I1620" s="88">
        <f t="shared" si="775"/>
        <v>167174250</v>
      </c>
      <c r="J1620" s="92">
        <f t="shared" si="776"/>
        <v>668697000</v>
      </c>
      <c r="K1620" s="67">
        <v>56</v>
      </c>
      <c r="L1620" s="68">
        <v>228</v>
      </c>
      <c r="M1620" s="68">
        <v>520</v>
      </c>
      <c r="N1620" s="68">
        <v>573</v>
      </c>
      <c r="O1620" s="69">
        <v>35</v>
      </c>
      <c r="P1620" s="67">
        <v>1231006</v>
      </c>
      <c r="Q1620" s="68">
        <v>442336</v>
      </c>
      <c r="R1620" s="68">
        <v>442627</v>
      </c>
      <c r="S1620" s="68">
        <v>1843045</v>
      </c>
      <c r="T1620" s="69">
        <v>201459</v>
      </c>
      <c r="U1620" s="102">
        <f t="shared" si="755"/>
        <v>21982.25</v>
      </c>
      <c r="V1620" s="103">
        <f t="shared" si="756"/>
        <v>1940.0701754385964</v>
      </c>
      <c r="W1620" s="103">
        <f t="shared" si="757"/>
        <v>851.20576923076919</v>
      </c>
      <c r="X1620" s="103">
        <f t="shared" si="758"/>
        <v>3216.4834205933685</v>
      </c>
      <c r="Y1620" s="92">
        <f t="shared" si="759"/>
        <v>5755.971428571429</v>
      </c>
      <c r="Z1620" s="102">
        <f>Coverages!$C$10*G1620</f>
        <v>91518750</v>
      </c>
      <c r="AA1620" s="103">
        <f>Coverages!$C$12*G1620</f>
        <v>12202500</v>
      </c>
      <c r="AB1620" s="103">
        <f>Coverages!$C$14*G1620</f>
        <v>61012500</v>
      </c>
      <c r="AC1620" s="103">
        <f>Coverages!$C$16*G1620</f>
        <v>1220250</v>
      </c>
      <c r="AD1620" s="92">
        <f>Coverages!$C$18*G1620</f>
        <v>1220250</v>
      </c>
      <c r="AE1620" s="106">
        <f t="shared" si="777"/>
        <v>0.13767670559311618</v>
      </c>
      <c r="AF1620" s="107">
        <f t="shared" si="760"/>
        <v>0.56054087277197295</v>
      </c>
      <c r="AG1620" s="107">
        <f t="shared" si="761"/>
        <v>1.2784265519360787</v>
      </c>
      <c r="AH1620" s="107">
        <f t="shared" si="762"/>
        <v>1.4087277197295636</v>
      </c>
      <c r="AI1620" s="108">
        <f t="shared" si="763"/>
        <v>8.6047940995697597E-2</v>
      </c>
      <c r="AJ1620" s="106">
        <f t="shared" si="784"/>
        <v>0.1774835207317273</v>
      </c>
      <c r="AK1620" s="107">
        <f t="shared" si="778"/>
        <v>0.61788052140614891</v>
      </c>
      <c r="AL1620" s="107">
        <f t="shared" si="779"/>
        <v>1.3473529138021103</v>
      </c>
      <c r="AM1620" s="107">
        <f t="shared" si="780"/>
        <v>1.4963920090861402</v>
      </c>
      <c r="AN1620" s="108">
        <f t="shared" si="781"/>
        <v>0.11844638026138335</v>
      </c>
      <c r="AO1620" s="102">
        <f t="shared" si="782"/>
        <v>3026.4437615242778</v>
      </c>
      <c r="AP1620" s="103">
        <f t="shared" si="764"/>
        <v>1087.4886293792256</v>
      </c>
      <c r="AQ1620" s="103">
        <f t="shared" si="765"/>
        <v>1088.2040565457899</v>
      </c>
      <c r="AR1620" s="103">
        <f t="shared" si="766"/>
        <v>4531.1493546404427</v>
      </c>
      <c r="AS1620" s="92">
        <f t="shared" si="767"/>
        <v>495.28948985863553</v>
      </c>
      <c r="AT1620" s="102">
        <f t="shared" si="783"/>
        <v>3036.0068378636779</v>
      </c>
      <c r="AU1620" s="103">
        <f t="shared" si="768"/>
        <v>1090.9249188332697</v>
      </c>
      <c r="AV1620" s="103">
        <f t="shared" si="769"/>
        <v>1091.6426066348063</v>
      </c>
      <c r="AW1620" s="103">
        <f t="shared" si="770"/>
        <v>4545.4670590480164</v>
      </c>
      <c r="AX1620" s="92">
        <f t="shared" si="771"/>
        <v>496.85452511943782</v>
      </c>
    </row>
    <row r="1621" spans="1:50" x14ac:dyDescent="0.2">
      <c r="A1621" s="85" t="str">
        <f t="shared" si="772"/>
        <v>2013_4</v>
      </c>
      <c r="B1621" s="59">
        <v>2013</v>
      </c>
      <c r="C1621" s="59">
        <v>4</v>
      </c>
      <c r="D1621" s="83" t="str">
        <f t="shared" si="773"/>
        <v>MML_Commercial</v>
      </c>
      <c r="E1621" s="70" t="s">
        <v>31</v>
      </c>
      <c r="F1621" s="71" t="s">
        <v>41</v>
      </c>
      <c r="G1621" s="88">
        <f t="shared" si="774"/>
        <v>1425</v>
      </c>
      <c r="H1621" s="72">
        <v>5700</v>
      </c>
      <c r="I1621" s="88">
        <f t="shared" si="775"/>
        <v>585675000</v>
      </c>
      <c r="J1621" s="92">
        <f t="shared" si="776"/>
        <v>2342700000</v>
      </c>
      <c r="K1621" s="67">
        <v>156</v>
      </c>
      <c r="L1621" s="68">
        <v>712</v>
      </c>
      <c r="M1621" s="68">
        <v>1838</v>
      </c>
      <c r="N1621" s="68">
        <v>943</v>
      </c>
      <c r="O1621" s="69">
        <v>221</v>
      </c>
      <c r="P1621" s="67">
        <v>2685506</v>
      </c>
      <c r="Q1621" s="68">
        <v>2202134</v>
      </c>
      <c r="R1621" s="68">
        <v>1175133</v>
      </c>
      <c r="S1621" s="68">
        <v>3045275</v>
      </c>
      <c r="T1621" s="69">
        <v>515573</v>
      </c>
      <c r="U1621" s="102">
        <f t="shared" si="755"/>
        <v>17214.782051282051</v>
      </c>
      <c r="V1621" s="103">
        <f t="shared" si="756"/>
        <v>3092.8848314606744</v>
      </c>
      <c r="W1621" s="103">
        <f t="shared" si="757"/>
        <v>639.35418933623509</v>
      </c>
      <c r="X1621" s="103">
        <f t="shared" si="758"/>
        <v>3229.3478260869565</v>
      </c>
      <c r="Y1621" s="92">
        <f t="shared" si="759"/>
        <v>2332.9095022624433</v>
      </c>
      <c r="Z1621" s="102">
        <f>Coverages!$C$10*G1621</f>
        <v>320625000</v>
      </c>
      <c r="AA1621" s="103">
        <f>Coverages!$C$12*G1621</f>
        <v>42750000</v>
      </c>
      <c r="AB1621" s="103">
        <f>Coverages!$C$14*G1621</f>
        <v>213750000</v>
      </c>
      <c r="AC1621" s="103">
        <f>Coverages!$C$16*G1621</f>
        <v>4275000</v>
      </c>
      <c r="AD1621" s="92">
        <f>Coverages!$C$18*G1621</f>
        <v>4275000</v>
      </c>
      <c r="AE1621" s="106">
        <f t="shared" si="777"/>
        <v>0.10947368421052632</v>
      </c>
      <c r="AF1621" s="107">
        <f t="shared" si="760"/>
        <v>0.49964912280701756</v>
      </c>
      <c r="AG1621" s="107">
        <f t="shared" si="761"/>
        <v>1.2898245614035089</v>
      </c>
      <c r="AH1621" s="107">
        <f t="shared" si="762"/>
        <v>0.66175438596491232</v>
      </c>
      <c r="AI1621" s="108">
        <f t="shared" si="763"/>
        <v>0.15508771929824561</v>
      </c>
      <c r="AJ1621" s="106">
        <f t="shared" si="784"/>
        <v>0.1287456818916233</v>
      </c>
      <c r="AK1621" s="107">
        <f t="shared" si="778"/>
        <v>0.53051071912759151</v>
      </c>
      <c r="AL1621" s="107">
        <f t="shared" si="779"/>
        <v>1.3275627807026238</v>
      </c>
      <c r="AM1621" s="107">
        <f t="shared" si="780"/>
        <v>0.69095641241516947</v>
      </c>
      <c r="AN1621" s="108">
        <f t="shared" si="781"/>
        <v>0.1774307974609334</v>
      </c>
      <c r="AO1621" s="102">
        <f t="shared" si="782"/>
        <v>1884.5656140350877</v>
      </c>
      <c r="AP1621" s="103">
        <f t="shared" si="764"/>
        <v>1545.3571929824561</v>
      </c>
      <c r="AQ1621" s="103">
        <f t="shared" si="765"/>
        <v>824.65473684210531</v>
      </c>
      <c r="AR1621" s="103">
        <f t="shared" si="766"/>
        <v>2137.0350877192982</v>
      </c>
      <c r="AS1621" s="92">
        <f t="shared" si="767"/>
        <v>361.80561403508773</v>
      </c>
      <c r="AT1621" s="102">
        <f t="shared" si="783"/>
        <v>1890.5205387763785</v>
      </c>
      <c r="AU1621" s="103">
        <f t="shared" si="768"/>
        <v>1550.2402735789015</v>
      </c>
      <c r="AV1621" s="103">
        <f t="shared" si="769"/>
        <v>827.26051339818343</v>
      </c>
      <c r="AW1621" s="103">
        <f t="shared" si="770"/>
        <v>2143.7877754591632</v>
      </c>
      <c r="AX1621" s="92">
        <f t="shared" si="771"/>
        <v>362.94886168139408</v>
      </c>
    </row>
    <row r="1622" spans="1:50" x14ac:dyDescent="0.2">
      <c r="A1622" s="85" t="str">
        <f t="shared" si="772"/>
        <v>2013_4</v>
      </c>
      <c r="B1622" s="59">
        <v>2013</v>
      </c>
      <c r="C1622" s="59">
        <v>4</v>
      </c>
      <c r="D1622" s="83" t="str">
        <f t="shared" si="773"/>
        <v>LMH_Commercial</v>
      </c>
      <c r="E1622" s="70" t="s">
        <v>32</v>
      </c>
      <c r="F1622" s="71" t="s">
        <v>41</v>
      </c>
      <c r="G1622" s="88">
        <f t="shared" si="774"/>
        <v>1437.5</v>
      </c>
      <c r="H1622" s="72">
        <v>5750</v>
      </c>
      <c r="I1622" s="88">
        <f t="shared" si="775"/>
        <v>590812500</v>
      </c>
      <c r="J1622" s="92">
        <f t="shared" si="776"/>
        <v>2363250000</v>
      </c>
      <c r="K1622" s="67">
        <v>102</v>
      </c>
      <c r="L1622" s="68">
        <v>862</v>
      </c>
      <c r="M1622" s="68">
        <v>1354</v>
      </c>
      <c r="N1622" s="68">
        <v>1383</v>
      </c>
      <c r="O1622" s="69">
        <v>327</v>
      </c>
      <c r="P1622" s="67">
        <v>3556992</v>
      </c>
      <c r="Q1622" s="68">
        <v>3031297</v>
      </c>
      <c r="R1622" s="68">
        <v>1654215</v>
      </c>
      <c r="S1622" s="68">
        <v>4591285</v>
      </c>
      <c r="T1622" s="69">
        <v>2618090</v>
      </c>
      <c r="U1622" s="102">
        <f t="shared" si="755"/>
        <v>34872.470588235294</v>
      </c>
      <c r="V1622" s="103">
        <f t="shared" si="756"/>
        <v>3516.5858468677493</v>
      </c>
      <c r="W1622" s="103">
        <f t="shared" si="757"/>
        <v>1221.7245199409158</v>
      </c>
      <c r="X1622" s="103">
        <f t="shared" si="758"/>
        <v>3319.8011569052783</v>
      </c>
      <c r="Y1622" s="92">
        <f t="shared" si="759"/>
        <v>8006.3914373088683</v>
      </c>
      <c r="Z1622" s="102">
        <f>Coverages!$C$10*G1622</f>
        <v>323437500</v>
      </c>
      <c r="AA1622" s="103">
        <f>Coverages!$C$12*G1622</f>
        <v>43125000</v>
      </c>
      <c r="AB1622" s="103">
        <f>Coverages!$C$14*G1622</f>
        <v>215625000</v>
      </c>
      <c r="AC1622" s="103">
        <f>Coverages!$C$16*G1622</f>
        <v>4312500</v>
      </c>
      <c r="AD1622" s="92">
        <f>Coverages!$C$18*G1622</f>
        <v>4312500</v>
      </c>
      <c r="AE1622" s="106">
        <f t="shared" si="777"/>
        <v>7.0956521739130432E-2</v>
      </c>
      <c r="AF1622" s="107">
        <f t="shared" si="760"/>
        <v>0.59965217391304348</v>
      </c>
      <c r="AG1622" s="107">
        <f t="shared" si="761"/>
        <v>0.94191304347826088</v>
      </c>
      <c r="AH1622" s="107">
        <f t="shared" si="762"/>
        <v>0.96208695652173915</v>
      </c>
      <c r="AI1622" s="108">
        <f t="shared" si="763"/>
        <v>0.22747826086956521</v>
      </c>
      <c r="AJ1622" s="106">
        <f t="shared" si="784"/>
        <v>8.6735038410770654E-2</v>
      </c>
      <c r="AK1622" s="107">
        <f t="shared" si="778"/>
        <v>0.62976284520706827</v>
      </c>
      <c r="AL1622" s="107">
        <f t="shared" si="779"/>
        <v>0.95628767467128739</v>
      </c>
      <c r="AM1622" s="107">
        <f t="shared" si="780"/>
        <v>0.97382385862502152</v>
      </c>
      <c r="AN1622" s="108">
        <f t="shared" si="781"/>
        <v>0.25324012579188199</v>
      </c>
      <c r="AO1622" s="102">
        <f t="shared" si="782"/>
        <v>2474.4292173913045</v>
      </c>
      <c r="AP1622" s="103">
        <f t="shared" si="764"/>
        <v>2108.728347826087</v>
      </c>
      <c r="AQ1622" s="103">
        <f t="shared" si="765"/>
        <v>1150.7582608695652</v>
      </c>
      <c r="AR1622" s="103">
        <f t="shared" si="766"/>
        <v>3193.9373913043478</v>
      </c>
      <c r="AS1622" s="92">
        <f t="shared" si="767"/>
        <v>1821.28</v>
      </c>
      <c r="AT1622" s="102">
        <f t="shared" si="783"/>
        <v>2482.2480164065678</v>
      </c>
      <c r="AU1622" s="103">
        <f t="shared" si="768"/>
        <v>2115.391590813018</v>
      </c>
      <c r="AV1622" s="103">
        <f t="shared" si="769"/>
        <v>1154.3944722001033</v>
      </c>
      <c r="AW1622" s="103">
        <f t="shared" si="770"/>
        <v>3204.029720619902</v>
      </c>
      <c r="AX1622" s="92">
        <f t="shared" si="771"/>
        <v>1827.0349523625216</v>
      </c>
    </row>
    <row r="1623" spans="1:50" x14ac:dyDescent="0.2">
      <c r="A1623" s="85" t="str">
        <f t="shared" si="772"/>
        <v>2013_4</v>
      </c>
      <c r="B1623" s="59">
        <v>2013</v>
      </c>
      <c r="C1623" s="59">
        <v>4</v>
      </c>
      <c r="D1623" s="83" t="str">
        <f t="shared" si="773"/>
        <v>SSL_Commercial</v>
      </c>
      <c r="E1623" s="70" t="s">
        <v>33</v>
      </c>
      <c r="F1623" s="71" t="s">
        <v>41</v>
      </c>
      <c r="G1623" s="88">
        <f t="shared" si="774"/>
        <v>753.25</v>
      </c>
      <c r="H1623" s="72">
        <v>3013</v>
      </c>
      <c r="I1623" s="88">
        <f t="shared" si="775"/>
        <v>309585750</v>
      </c>
      <c r="J1623" s="92">
        <f t="shared" si="776"/>
        <v>1238343000</v>
      </c>
      <c r="K1623" s="67">
        <v>120</v>
      </c>
      <c r="L1623" s="68">
        <v>356</v>
      </c>
      <c r="M1623" s="68">
        <v>822</v>
      </c>
      <c r="N1623" s="68">
        <v>487</v>
      </c>
      <c r="O1623" s="69">
        <v>120</v>
      </c>
      <c r="P1623" s="67">
        <v>1560226</v>
      </c>
      <c r="Q1623" s="68">
        <v>1021956</v>
      </c>
      <c r="R1623" s="68">
        <v>835571</v>
      </c>
      <c r="S1623" s="68">
        <v>1369781</v>
      </c>
      <c r="T1623" s="69">
        <v>285650</v>
      </c>
      <c r="U1623" s="102">
        <f t="shared" si="755"/>
        <v>13001.883333333333</v>
      </c>
      <c r="V1623" s="103">
        <f t="shared" si="756"/>
        <v>2870.6629213483147</v>
      </c>
      <c r="W1623" s="103">
        <f t="shared" si="757"/>
        <v>1016.5097323600974</v>
      </c>
      <c r="X1623" s="103">
        <f t="shared" si="758"/>
        <v>2812.6919917864475</v>
      </c>
      <c r="Y1623" s="92">
        <f t="shared" si="759"/>
        <v>2380.4166666666665</v>
      </c>
      <c r="Z1623" s="102">
        <f>Coverages!$C$10*G1623</f>
        <v>169481250</v>
      </c>
      <c r="AA1623" s="103">
        <f>Coverages!$C$12*G1623</f>
        <v>22597500</v>
      </c>
      <c r="AB1623" s="103">
        <f>Coverages!$C$14*G1623</f>
        <v>112987500</v>
      </c>
      <c r="AC1623" s="103">
        <f>Coverages!$C$16*G1623</f>
        <v>2259750</v>
      </c>
      <c r="AD1623" s="92">
        <f>Coverages!$C$18*G1623</f>
        <v>2259750</v>
      </c>
      <c r="AE1623" s="106">
        <f t="shared" si="777"/>
        <v>0.15930965814802522</v>
      </c>
      <c r="AF1623" s="107">
        <f t="shared" si="760"/>
        <v>0.47261865250580815</v>
      </c>
      <c r="AG1623" s="107">
        <f t="shared" si="761"/>
        <v>1.0912711583139727</v>
      </c>
      <c r="AH1623" s="107">
        <f t="shared" si="762"/>
        <v>0.64653169598406901</v>
      </c>
      <c r="AI1623" s="108">
        <f t="shared" si="763"/>
        <v>0.15930965814802522</v>
      </c>
      <c r="AJ1623" s="106">
        <f t="shared" si="784"/>
        <v>0.1903785263497817</v>
      </c>
      <c r="AK1623" s="107">
        <f t="shared" si="778"/>
        <v>0.51500286930683126</v>
      </c>
      <c r="AL1623" s="107">
        <f t="shared" si="779"/>
        <v>1.1180640427285691</v>
      </c>
      <c r="AM1623" s="107">
        <f t="shared" si="780"/>
        <v>0.68711585017648646</v>
      </c>
      <c r="AN1623" s="108">
        <f t="shared" si="781"/>
        <v>0.1903785263497817</v>
      </c>
      <c r="AO1623" s="102">
        <f t="shared" si="782"/>
        <v>2071.3255891138401</v>
      </c>
      <c r="AP1623" s="103">
        <f t="shared" si="764"/>
        <v>1356.7288416860272</v>
      </c>
      <c r="AQ1623" s="103">
        <f t="shared" si="765"/>
        <v>1109.2877530700298</v>
      </c>
      <c r="AR1623" s="103">
        <f t="shared" si="766"/>
        <v>1818.4945237305012</v>
      </c>
      <c r="AS1623" s="92">
        <f t="shared" si="767"/>
        <v>379.2233654165284</v>
      </c>
      <c r="AT1623" s="102">
        <f t="shared" si="783"/>
        <v>2077.8706453888894</v>
      </c>
      <c r="AU1623" s="103">
        <f t="shared" si="768"/>
        <v>1361.0158869798656</v>
      </c>
      <c r="AV1623" s="103">
        <f t="shared" si="769"/>
        <v>1112.7929242547168</v>
      </c>
      <c r="AW1623" s="103">
        <f t="shared" si="770"/>
        <v>1824.2406744352668</v>
      </c>
      <c r="AX1623" s="92">
        <f t="shared" si="771"/>
        <v>380.42165036048385</v>
      </c>
    </row>
    <row r="1624" spans="1:50" x14ac:dyDescent="0.2">
      <c r="A1624" s="85" t="str">
        <f t="shared" si="772"/>
        <v>2013_4</v>
      </c>
      <c r="B1624" s="59">
        <v>2013</v>
      </c>
      <c r="C1624" s="59">
        <v>4</v>
      </c>
      <c r="D1624" s="83" t="str">
        <f t="shared" si="773"/>
        <v>SSH_Commercial</v>
      </c>
      <c r="E1624" s="70" t="s">
        <v>34</v>
      </c>
      <c r="F1624" s="71" t="s">
        <v>41</v>
      </c>
      <c r="G1624" s="88">
        <f t="shared" si="774"/>
        <v>646.5</v>
      </c>
      <c r="H1624" s="72">
        <v>2586</v>
      </c>
      <c r="I1624" s="88">
        <f t="shared" si="775"/>
        <v>265711500</v>
      </c>
      <c r="J1624" s="92">
        <f t="shared" si="776"/>
        <v>1062846000</v>
      </c>
      <c r="K1624" s="67">
        <v>86</v>
      </c>
      <c r="L1624" s="68">
        <v>430</v>
      </c>
      <c r="M1624" s="68">
        <v>618</v>
      </c>
      <c r="N1624" s="68">
        <v>553</v>
      </c>
      <c r="O1624" s="69">
        <v>90</v>
      </c>
      <c r="P1624" s="67">
        <v>1344323</v>
      </c>
      <c r="Q1624" s="68">
        <v>1633912</v>
      </c>
      <c r="R1624" s="68">
        <v>688292</v>
      </c>
      <c r="S1624" s="68">
        <v>2370814</v>
      </c>
      <c r="T1624" s="69">
        <v>381179</v>
      </c>
      <c r="U1624" s="102">
        <f t="shared" si="755"/>
        <v>15631.662790697674</v>
      </c>
      <c r="V1624" s="103">
        <f t="shared" si="756"/>
        <v>3799.7953488372091</v>
      </c>
      <c r="W1624" s="103">
        <f t="shared" si="757"/>
        <v>1113.7411003236246</v>
      </c>
      <c r="X1624" s="103">
        <f t="shared" si="758"/>
        <v>4287.1862567811932</v>
      </c>
      <c r="Y1624" s="92">
        <f t="shared" si="759"/>
        <v>4235.3222222222221</v>
      </c>
      <c r="Z1624" s="102">
        <f>Coverages!$C$10*G1624</f>
        <v>145462500</v>
      </c>
      <c r="AA1624" s="103">
        <f>Coverages!$C$12*G1624</f>
        <v>19395000</v>
      </c>
      <c r="AB1624" s="103">
        <f>Coverages!$C$14*G1624</f>
        <v>96975000</v>
      </c>
      <c r="AC1624" s="103">
        <f>Coverages!$C$16*G1624</f>
        <v>1939500</v>
      </c>
      <c r="AD1624" s="92">
        <f>Coverages!$C$18*G1624</f>
        <v>1939500</v>
      </c>
      <c r="AE1624" s="106">
        <f t="shared" si="777"/>
        <v>0.13302397525135345</v>
      </c>
      <c r="AF1624" s="107">
        <f t="shared" si="760"/>
        <v>0.66511987625676716</v>
      </c>
      <c r="AG1624" s="107">
        <f t="shared" si="761"/>
        <v>0.95591647331786544</v>
      </c>
      <c r="AH1624" s="107">
        <f t="shared" si="762"/>
        <v>0.85537509667440059</v>
      </c>
      <c r="AI1624" s="108">
        <f t="shared" si="763"/>
        <v>0.13921113689095127</v>
      </c>
      <c r="AJ1624" s="106">
        <f t="shared" si="784"/>
        <v>0.16414401630844927</v>
      </c>
      <c r="AK1624" s="107">
        <f t="shared" si="778"/>
        <v>0.70836790383917669</v>
      </c>
      <c r="AL1624" s="107">
        <f t="shared" si="779"/>
        <v>0.97472781599151437</v>
      </c>
      <c r="AM1624" s="107">
        <f t="shared" si="780"/>
        <v>0.88760592732707544</v>
      </c>
      <c r="AN1624" s="108">
        <f t="shared" si="781"/>
        <v>0.17093287433803517</v>
      </c>
      <c r="AO1624" s="102">
        <f t="shared" si="782"/>
        <v>2079.3859242072699</v>
      </c>
      <c r="AP1624" s="103">
        <f t="shared" si="764"/>
        <v>2527.3194122196442</v>
      </c>
      <c r="AQ1624" s="103">
        <f t="shared" si="765"/>
        <v>1064.6434648105183</v>
      </c>
      <c r="AR1624" s="103">
        <f t="shared" si="766"/>
        <v>3667.152358855375</v>
      </c>
      <c r="AS1624" s="92">
        <f t="shared" si="767"/>
        <v>589.60402165506571</v>
      </c>
      <c r="AT1624" s="102">
        <f t="shared" si="783"/>
        <v>2085.9564498469908</v>
      </c>
      <c r="AU1624" s="103">
        <f t="shared" si="768"/>
        <v>2535.3053357581443</v>
      </c>
      <c r="AV1624" s="103">
        <f t="shared" si="769"/>
        <v>1068.0075672127048</v>
      </c>
      <c r="AW1624" s="103">
        <f t="shared" si="770"/>
        <v>3678.7399714856797</v>
      </c>
      <c r="AX1624" s="92">
        <f t="shared" si="771"/>
        <v>591.46707569254261</v>
      </c>
    </row>
    <row r="1625" spans="1:50" x14ac:dyDescent="0.2">
      <c r="A1625" s="85" t="str">
        <f t="shared" si="772"/>
        <v>2013_4</v>
      </c>
      <c r="B1625" s="59">
        <v>2013</v>
      </c>
      <c r="C1625" s="59">
        <v>4</v>
      </c>
      <c r="D1625" s="83" t="str">
        <f t="shared" si="773"/>
        <v>MMH_Commercial</v>
      </c>
      <c r="E1625" s="70" t="s">
        <v>35</v>
      </c>
      <c r="F1625" s="71" t="s">
        <v>41</v>
      </c>
      <c r="G1625" s="88">
        <f t="shared" si="774"/>
        <v>1266.25</v>
      </c>
      <c r="H1625" s="72">
        <v>5065</v>
      </c>
      <c r="I1625" s="88">
        <f t="shared" si="775"/>
        <v>520428750</v>
      </c>
      <c r="J1625" s="92">
        <f t="shared" si="776"/>
        <v>2081715000</v>
      </c>
      <c r="K1625" s="67">
        <v>233</v>
      </c>
      <c r="L1625" s="68">
        <v>817</v>
      </c>
      <c r="M1625" s="68">
        <v>998</v>
      </c>
      <c r="N1625" s="68">
        <v>1275</v>
      </c>
      <c r="O1625" s="69">
        <v>321</v>
      </c>
      <c r="P1625" s="67">
        <v>2932697</v>
      </c>
      <c r="Q1625" s="68">
        <v>2514345</v>
      </c>
      <c r="R1625" s="68">
        <v>1396223</v>
      </c>
      <c r="S1625" s="68">
        <v>3383813</v>
      </c>
      <c r="T1625" s="69">
        <v>931713</v>
      </c>
      <c r="U1625" s="102">
        <f t="shared" si="755"/>
        <v>12586.682403433477</v>
      </c>
      <c r="V1625" s="103">
        <f t="shared" si="756"/>
        <v>3077.5336597307223</v>
      </c>
      <c r="W1625" s="103">
        <f t="shared" si="757"/>
        <v>1399.0210420841684</v>
      </c>
      <c r="X1625" s="103">
        <f t="shared" si="758"/>
        <v>2653.9709803921569</v>
      </c>
      <c r="Y1625" s="92">
        <f t="shared" si="759"/>
        <v>2902.532710280374</v>
      </c>
      <c r="Z1625" s="102">
        <f>Coverages!$C$10*G1625</f>
        <v>284906250</v>
      </c>
      <c r="AA1625" s="103">
        <f>Coverages!$C$12*G1625</f>
        <v>37987500</v>
      </c>
      <c r="AB1625" s="103">
        <f>Coverages!$C$14*G1625</f>
        <v>189937500</v>
      </c>
      <c r="AC1625" s="103">
        <f>Coverages!$C$16*G1625</f>
        <v>3798750</v>
      </c>
      <c r="AD1625" s="92">
        <f>Coverages!$C$18*G1625</f>
        <v>3798750</v>
      </c>
      <c r="AE1625" s="106">
        <f t="shared" si="777"/>
        <v>0.18400789733464956</v>
      </c>
      <c r="AF1625" s="107">
        <f t="shared" si="760"/>
        <v>0.64521224086870677</v>
      </c>
      <c r="AG1625" s="107">
        <f t="shared" si="761"/>
        <v>0.78815399802566632</v>
      </c>
      <c r="AH1625" s="107">
        <f t="shared" si="762"/>
        <v>1.0069101678183614</v>
      </c>
      <c r="AI1625" s="108">
        <f t="shared" si="763"/>
        <v>0.25350444225074037</v>
      </c>
      <c r="AJ1625" s="106">
        <f t="shared" si="784"/>
        <v>0.20938005496940959</v>
      </c>
      <c r="AK1625" s="107">
        <f t="shared" si="778"/>
        <v>0.6765401784361107</v>
      </c>
      <c r="AL1625" s="107">
        <f t="shared" si="779"/>
        <v>0.8149094239783764</v>
      </c>
      <c r="AM1625" s="107">
        <f t="shared" si="780"/>
        <v>1.0123719685635655</v>
      </c>
      <c r="AN1625" s="108">
        <f t="shared" si="781"/>
        <v>0.28198854821272934</v>
      </c>
      <c r="AO1625" s="102">
        <f t="shared" si="782"/>
        <v>2316.0489634748274</v>
      </c>
      <c r="AP1625" s="103">
        <f t="shared" si="764"/>
        <v>1985.6623889437315</v>
      </c>
      <c r="AQ1625" s="103">
        <f t="shared" si="765"/>
        <v>1102.6440276406713</v>
      </c>
      <c r="AR1625" s="103">
        <f t="shared" si="766"/>
        <v>2672.3103652517275</v>
      </c>
      <c r="AS1625" s="92">
        <f t="shared" si="767"/>
        <v>735.80493583415603</v>
      </c>
      <c r="AT1625" s="102">
        <f t="shared" si="783"/>
        <v>2323.3673063183578</v>
      </c>
      <c r="AU1625" s="103">
        <f t="shared" si="768"/>
        <v>1991.9367632609269</v>
      </c>
      <c r="AV1625" s="103">
        <f t="shared" si="769"/>
        <v>1106.1282057197645</v>
      </c>
      <c r="AW1625" s="103">
        <f t="shared" si="770"/>
        <v>2680.7544369210459</v>
      </c>
      <c r="AX1625" s="92">
        <f t="shared" si="771"/>
        <v>738.12996128539567</v>
      </c>
    </row>
    <row r="1626" spans="1:50" x14ac:dyDescent="0.2">
      <c r="A1626" s="85" t="str">
        <f t="shared" si="772"/>
        <v>2013_4</v>
      </c>
      <c r="B1626" s="59">
        <v>2013</v>
      </c>
      <c r="C1626" s="59">
        <v>4</v>
      </c>
      <c r="D1626" s="83" t="str">
        <f t="shared" si="773"/>
        <v>SYA_Commercial</v>
      </c>
      <c r="E1626" s="70" t="s">
        <v>36</v>
      </c>
      <c r="F1626" s="71" t="s">
        <v>41</v>
      </c>
      <c r="G1626" s="88">
        <f t="shared" si="774"/>
        <v>383.5</v>
      </c>
      <c r="H1626" s="72">
        <v>1534</v>
      </c>
      <c r="I1626" s="88">
        <f t="shared" si="775"/>
        <v>157618500</v>
      </c>
      <c r="J1626" s="92">
        <f t="shared" si="776"/>
        <v>630474000</v>
      </c>
      <c r="K1626" s="67">
        <v>73</v>
      </c>
      <c r="L1626" s="68">
        <v>263</v>
      </c>
      <c r="M1626" s="68">
        <v>244</v>
      </c>
      <c r="N1626" s="68">
        <v>355</v>
      </c>
      <c r="O1626" s="69">
        <v>184</v>
      </c>
      <c r="P1626" s="67">
        <v>1214112</v>
      </c>
      <c r="Q1626" s="68">
        <v>963855</v>
      </c>
      <c r="R1626" s="68">
        <v>223348</v>
      </c>
      <c r="S1626" s="68">
        <v>1185846</v>
      </c>
      <c r="T1626" s="69">
        <v>1008617</v>
      </c>
      <c r="U1626" s="102">
        <f t="shared" si="755"/>
        <v>16631.671232876713</v>
      </c>
      <c r="V1626" s="103">
        <f t="shared" si="756"/>
        <v>3664.847908745247</v>
      </c>
      <c r="W1626" s="103">
        <f t="shared" si="757"/>
        <v>915.36065573770497</v>
      </c>
      <c r="X1626" s="103">
        <f t="shared" si="758"/>
        <v>3340.4112676056338</v>
      </c>
      <c r="Y1626" s="92">
        <f t="shared" si="759"/>
        <v>5481.614130434783</v>
      </c>
      <c r="Z1626" s="102">
        <f>Coverages!$C$10*G1626</f>
        <v>86287500</v>
      </c>
      <c r="AA1626" s="103">
        <f>Coverages!$C$12*G1626</f>
        <v>11505000</v>
      </c>
      <c r="AB1626" s="103">
        <f>Coverages!$C$14*G1626</f>
        <v>57525000</v>
      </c>
      <c r="AC1626" s="103">
        <f>Coverages!$C$16*G1626</f>
        <v>1150500</v>
      </c>
      <c r="AD1626" s="92">
        <f>Coverages!$C$18*G1626</f>
        <v>1150500</v>
      </c>
      <c r="AE1626" s="106">
        <f t="shared" si="777"/>
        <v>0.19035202086049544</v>
      </c>
      <c r="AF1626" s="107">
        <f t="shared" si="760"/>
        <v>0.68578878748370276</v>
      </c>
      <c r="AG1626" s="107">
        <f t="shared" si="761"/>
        <v>0.63624511082138202</v>
      </c>
      <c r="AH1626" s="107">
        <f t="shared" si="762"/>
        <v>0.9256844850065189</v>
      </c>
      <c r="AI1626" s="108">
        <f t="shared" si="763"/>
        <v>0.47979139504563234</v>
      </c>
      <c r="AJ1626" s="106">
        <f t="shared" si="784"/>
        <v>0.23706097046229746</v>
      </c>
      <c r="AK1626" s="107">
        <f t="shared" si="778"/>
        <v>0.74101932454227726</v>
      </c>
      <c r="AL1626" s="107">
        <f t="shared" si="779"/>
        <v>0.69348382716797774</v>
      </c>
      <c r="AM1626" s="107">
        <f t="shared" si="780"/>
        <v>0.95689094279268472</v>
      </c>
      <c r="AN1626" s="108">
        <f t="shared" si="781"/>
        <v>0.53923268561549742</v>
      </c>
      <c r="AO1626" s="102">
        <f t="shared" si="782"/>
        <v>3165.8722294654499</v>
      </c>
      <c r="AP1626" s="103">
        <f t="shared" si="764"/>
        <v>2513.3116036505867</v>
      </c>
      <c r="AQ1626" s="103">
        <f t="shared" si="765"/>
        <v>582.39374185136899</v>
      </c>
      <c r="AR1626" s="103">
        <f t="shared" si="766"/>
        <v>3092.166883963494</v>
      </c>
      <c r="AS1626" s="92">
        <f t="shared" si="767"/>
        <v>2630.0312907431553</v>
      </c>
      <c r="AT1626" s="102">
        <f t="shared" si="783"/>
        <v>3175.8758773759323</v>
      </c>
      <c r="AU1626" s="103">
        <f t="shared" si="768"/>
        <v>2521.2532647632006</v>
      </c>
      <c r="AV1626" s="103">
        <f t="shared" si="769"/>
        <v>584.23401256239936</v>
      </c>
      <c r="AW1626" s="103">
        <f t="shared" si="770"/>
        <v>3101.9376348168371</v>
      </c>
      <c r="AX1626" s="92">
        <f t="shared" si="771"/>
        <v>2638.3417673256513</v>
      </c>
    </row>
    <row r="1627" spans="1:50" x14ac:dyDescent="0.2">
      <c r="A1627" s="85" t="str">
        <f t="shared" si="772"/>
        <v>2013_4</v>
      </c>
      <c r="B1627" s="59">
        <v>2013</v>
      </c>
      <c r="C1627" s="59">
        <v>4</v>
      </c>
      <c r="D1627" s="83" t="str">
        <f t="shared" si="773"/>
        <v>LSH_Commercial</v>
      </c>
      <c r="E1627" s="70" t="s">
        <v>37</v>
      </c>
      <c r="F1627" s="71" t="s">
        <v>41</v>
      </c>
      <c r="G1627" s="88">
        <f t="shared" si="774"/>
        <v>587</v>
      </c>
      <c r="H1627" s="72">
        <v>2348</v>
      </c>
      <c r="I1627" s="88">
        <f t="shared" si="775"/>
        <v>241257000</v>
      </c>
      <c r="J1627" s="92">
        <f t="shared" si="776"/>
        <v>965028000</v>
      </c>
      <c r="K1627" s="67">
        <v>124</v>
      </c>
      <c r="L1627" s="68">
        <v>491</v>
      </c>
      <c r="M1627" s="68">
        <v>624</v>
      </c>
      <c r="N1627" s="68">
        <v>589</v>
      </c>
      <c r="O1627" s="69">
        <v>386</v>
      </c>
      <c r="P1627" s="67">
        <v>2245381</v>
      </c>
      <c r="Q1627" s="68">
        <v>1499589</v>
      </c>
      <c r="R1627" s="68">
        <v>750990</v>
      </c>
      <c r="S1627" s="68">
        <v>1948013</v>
      </c>
      <c r="T1627" s="69">
        <v>2186796</v>
      </c>
      <c r="U1627" s="102">
        <f t="shared" si="755"/>
        <v>18107.91129032258</v>
      </c>
      <c r="V1627" s="103">
        <f t="shared" si="756"/>
        <v>3054.152749490835</v>
      </c>
      <c r="W1627" s="103">
        <f t="shared" si="757"/>
        <v>1203.5096153846155</v>
      </c>
      <c r="X1627" s="103">
        <f t="shared" si="758"/>
        <v>3307.3225806451615</v>
      </c>
      <c r="Y1627" s="92">
        <f t="shared" si="759"/>
        <v>5665.2746113989633</v>
      </c>
      <c r="Z1627" s="102">
        <f>Coverages!$C$10*G1627</f>
        <v>132075000</v>
      </c>
      <c r="AA1627" s="103">
        <f>Coverages!$C$12*G1627</f>
        <v>17610000</v>
      </c>
      <c r="AB1627" s="103">
        <f>Coverages!$C$14*G1627</f>
        <v>88050000</v>
      </c>
      <c r="AC1627" s="103">
        <f>Coverages!$C$16*G1627</f>
        <v>1761000</v>
      </c>
      <c r="AD1627" s="92">
        <f>Coverages!$C$18*G1627</f>
        <v>1761000</v>
      </c>
      <c r="AE1627" s="106">
        <f t="shared" si="777"/>
        <v>0.21124361158432708</v>
      </c>
      <c r="AF1627" s="107">
        <f t="shared" si="760"/>
        <v>0.83645655877342417</v>
      </c>
      <c r="AG1627" s="107">
        <f t="shared" si="761"/>
        <v>1.0630323679727427</v>
      </c>
      <c r="AH1627" s="107">
        <f t="shared" si="762"/>
        <v>1.0034071550255537</v>
      </c>
      <c r="AI1627" s="108">
        <f t="shared" si="763"/>
        <v>0.65758091993185686</v>
      </c>
      <c r="AJ1627" s="106">
        <f t="shared" si="784"/>
        <v>0.250499074875082</v>
      </c>
      <c r="AK1627" s="107">
        <f t="shared" si="778"/>
        <v>0.87202584348528922</v>
      </c>
      <c r="AL1627" s="107">
        <f t="shared" si="779"/>
        <v>1.0879262098153311</v>
      </c>
      <c r="AM1627" s="107">
        <f t="shared" si="780"/>
        <v>1.0090301981519547</v>
      </c>
      <c r="AN1627" s="108">
        <f t="shared" si="781"/>
        <v>0.70321512085223792</v>
      </c>
      <c r="AO1627" s="102">
        <f t="shared" si="782"/>
        <v>3825.1805792163545</v>
      </c>
      <c r="AP1627" s="103">
        <f t="shared" si="764"/>
        <v>2554.6660988074959</v>
      </c>
      <c r="AQ1627" s="103">
        <f t="shared" si="765"/>
        <v>1279.3696763202727</v>
      </c>
      <c r="AR1627" s="103">
        <f t="shared" si="766"/>
        <v>3318.5911413969334</v>
      </c>
      <c r="AS1627" s="92">
        <f t="shared" si="767"/>
        <v>3725.3764906303236</v>
      </c>
      <c r="AT1627" s="102">
        <f t="shared" si="783"/>
        <v>3837.2675356488817</v>
      </c>
      <c r="AU1627" s="103">
        <f t="shared" si="768"/>
        <v>2562.7384334846383</v>
      </c>
      <c r="AV1627" s="103">
        <f t="shared" si="769"/>
        <v>1283.412279072885</v>
      </c>
      <c r="AW1627" s="103">
        <f t="shared" si="770"/>
        <v>3329.0773565475006</v>
      </c>
      <c r="AX1627" s="92">
        <f t="shared" si="771"/>
        <v>3737.1480821681625</v>
      </c>
    </row>
    <row r="1628" spans="1:50" x14ac:dyDescent="0.2">
      <c r="A1628" s="85" t="str">
        <f t="shared" si="772"/>
        <v>2013_4</v>
      </c>
      <c r="B1628" s="59">
        <v>2013</v>
      </c>
      <c r="C1628" s="59">
        <v>4</v>
      </c>
      <c r="D1628" s="83" t="str">
        <f t="shared" si="773"/>
        <v>SYH_Commercial</v>
      </c>
      <c r="E1628" s="70" t="s">
        <v>38</v>
      </c>
      <c r="F1628" s="71" t="s">
        <v>41</v>
      </c>
      <c r="G1628" s="88">
        <f t="shared" si="774"/>
        <v>305</v>
      </c>
      <c r="H1628" s="72">
        <v>1220</v>
      </c>
      <c r="I1628" s="88">
        <f t="shared" si="775"/>
        <v>125355000</v>
      </c>
      <c r="J1628" s="92">
        <f t="shared" si="776"/>
        <v>501420000</v>
      </c>
      <c r="K1628" s="67">
        <v>65</v>
      </c>
      <c r="L1628" s="68">
        <v>250</v>
      </c>
      <c r="M1628" s="68">
        <v>191</v>
      </c>
      <c r="N1628" s="68">
        <v>405</v>
      </c>
      <c r="O1628" s="69">
        <v>11</v>
      </c>
      <c r="P1628" s="67">
        <v>815521</v>
      </c>
      <c r="Q1628" s="68">
        <v>609608</v>
      </c>
      <c r="R1628" s="68">
        <v>312342</v>
      </c>
      <c r="S1628" s="68">
        <v>932052</v>
      </c>
      <c r="T1628" s="69">
        <v>78409</v>
      </c>
      <c r="U1628" s="102">
        <f t="shared" si="755"/>
        <v>12546.476923076923</v>
      </c>
      <c r="V1628" s="103">
        <f t="shared" si="756"/>
        <v>2438.4319999999998</v>
      </c>
      <c r="W1628" s="103">
        <f t="shared" si="757"/>
        <v>1635.2984293193717</v>
      </c>
      <c r="X1628" s="103">
        <f t="shared" si="758"/>
        <v>2301.3629629629631</v>
      </c>
      <c r="Y1628" s="92">
        <f t="shared" si="759"/>
        <v>7128.090909090909</v>
      </c>
      <c r="Z1628" s="102">
        <f>Coverages!$C$10*G1628</f>
        <v>68625000</v>
      </c>
      <c r="AA1628" s="103">
        <f>Coverages!$C$12*G1628</f>
        <v>9150000</v>
      </c>
      <c r="AB1628" s="103">
        <f>Coverages!$C$14*G1628</f>
        <v>45750000</v>
      </c>
      <c r="AC1628" s="103">
        <f>Coverages!$C$16*G1628</f>
        <v>915000</v>
      </c>
      <c r="AD1628" s="92">
        <f>Coverages!$C$18*G1628</f>
        <v>915000</v>
      </c>
      <c r="AE1628" s="106">
        <f t="shared" si="777"/>
        <v>0.21311475409836064</v>
      </c>
      <c r="AF1628" s="107">
        <f t="shared" si="760"/>
        <v>0.81967213114754101</v>
      </c>
      <c r="AG1628" s="107">
        <f t="shared" si="761"/>
        <v>0.6262295081967213</v>
      </c>
      <c r="AH1628" s="107">
        <f t="shared" si="762"/>
        <v>1.3278688524590163</v>
      </c>
      <c r="AI1628" s="108">
        <f t="shared" si="763"/>
        <v>3.6065573770491806E-2</v>
      </c>
      <c r="AJ1628" s="106">
        <f t="shared" si="784"/>
        <v>0.26774944132725198</v>
      </c>
      <c r="AK1628" s="107">
        <f t="shared" si="778"/>
        <v>0.87096506152100472</v>
      </c>
      <c r="AL1628" s="107">
        <f t="shared" si="779"/>
        <v>0.69077639067332175</v>
      </c>
      <c r="AM1628" s="107">
        <f t="shared" si="780"/>
        <v>1.4158994548259942</v>
      </c>
      <c r="AN1628" s="108">
        <f t="shared" si="781"/>
        <v>6.0941322983752808E-2</v>
      </c>
      <c r="AO1628" s="102">
        <f t="shared" si="782"/>
        <v>2673.8393442622951</v>
      </c>
      <c r="AP1628" s="103">
        <f t="shared" si="764"/>
        <v>1998.7147540983606</v>
      </c>
      <c r="AQ1628" s="103">
        <f t="shared" si="765"/>
        <v>1024.0721311475411</v>
      </c>
      <c r="AR1628" s="103">
        <f t="shared" si="766"/>
        <v>3055.9081967213115</v>
      </c>
      <c r="AS1628" s="92">
        <f t="shared" si="767"/>
        <v>257.07868852459018</v>
      </c>
      <c r="AT1628" s="102">
        <f t="shared" si="783"/>
        <v>2682.2882472597835</v>
      </c>
      <c r="AU1628" s="103">
        <f t="shared" si="768"/>
        <v>2005.0303717936656</v>
      </c>
      <c r="AV1628" s="103">
        <f t="shared" si="769"/>
        <v>1027.3080346497702</v>
      </c>
      <c r="AW1628" s="103">
        <f t="shared" si="770"/>
        <v>3065.5643759449181</v>
      </c>
      <c r="AX1628" s="92">
        <f t="shared" si="771"/>
        <v>257.89101590197231</v>
      </c>
    </row>
    <row r="1629" spans="1:50" x14ac:dyDescent="0.2">
      <c r="A1629" s="85" t="str">
        <f t="shared" si="772"/>
        <v>2013_4</v>
      </c>
      <c r="B1629" s="59">
        <v>2013</v>
      </c>
      <c r="C1629" s="59">
        <v>4</v>
      </c>
      <c r="D1629" s="83" t="str">
        <f t="shared" si="773"/>
        <v>MSH_Commercial</v>
      </c>
      <c r="E1629" s="70" t="s">
        <v>39</v>
      </c>
      <c r="F1629" s="71" t="s">
        <v>41</v>
      </c>
      <c r="G1629" s="88">
        <f t="shared" si="774"/>
        <v>1407</v>
      </c>
      <c r="H1629" s="72">
        <v>5628</v>
      </c>
      <c r="I1629" s="88">
        <f t="shared" si="775"/>
        <v>578277000</v>
      </c>
      <c r="J1629" s="92">
        <f t="shared" si="776"/>
        <v>2313108000</v>
      </c>
      <c r="K1629" s="67">
        <v>305</v>
      </c>
      <c r="L1629" s="68">
        <v>1124</v>
      </c>
      <c r="M1629" s="68">
        <v>2261</v>
      </c>
      <c r="N1629" s="68">
        <v>1196</v>
      </c>
      <c r="O1629" s="69">
        <v>134</v>
      </c>
      <c r="P1629" s="67">
        <v>4936489</v>
      </c>
      <c r="Q1629" s="68">
        <v>3122903</v>
      </c>
      <c r="R1629" s="68">
        <v>2090675</v>
      </c>
      <c r="S1629" s="68">
        <v>3592122</v>
      </c>
      <c r="T1629" s="69">
        <v>686811</v>
      </c>
      <c r="U1629" s="102">
        <f t="shared" si="755"/>
        <v>16185.209836065575</v>
      </c>
      <c r="V1629" s="103">
        <f t="shared" si="756"/>
        <v>2778.3834519572952</v>
      </c>
      <c r="W1629" s="103">
        <f t="shared" si="757"/>
        <v>924.66828836797879</v>
      </c>
      <c r="X1629" s="103">
        <f t="shared" si="758"/>
        <v>3003.4464882943143</v>
      </c>
      <c r="Y1629" s="92">
        <f t="shared" si="759"/>
        <v>5125.4552238805973</v>
      </c>
      <c r="Z1629" s="102">
        <f>Coverages!$C$10*G1629</f>
        <v>316575000</v>
      </c>
      <c r="AA1629" s="103">
        <f>Coverages!$C$12*G1629</f>
        <v>42210000</v>
      </c>
      <c r="AB1629" s="103">
        <f>Coverages!$C$14*G1629</f>
        <v>211050000</v>
      </c>
      <c r="AC1629" s="103">
        <f>Coverages!$C$16*G1629</f>
        <v>4221000</v>
      </c>
      <c r="AD1629" s="92">
        <f>Coverages!$C$18*G1629</f>
        <v>4221000</v>
      </c>
      <c r="AE1629" s="106">
        <f t="shared" si="777"/>
        <v>0.21677327647476902</v>
      </c>
      <c r="AF1629" s="107">
        <f t="shared" si="760"/>
        <v>0.79886282871357495</v>
      </c>
      <c r="AG1629" s="107">
        <f t="shared" si="761"/>
        <v>1.6069651741293531</v>
      </c>
      <c r="AH1629" s="107">
        <f t="shared" si="762"/>
        <v>0.85003553660270081</v>
      </c>
      <c r="AI1629" s="108">
        <f t="shared" si="763"/>
        <v>9.5238095238095233E-2</v>
      </c>
      <c r="AJ1629" s="106">
        <f t="shared" si="784"/>
        <v>0.24236829756860906</v>
      </c>
      <c r="AK1629" s="107">
        <f t="shared" si="778"/>
        <v>0.8237623586425139</v>
      </c>
      <c r="AL1629" s="107">
        <f t="shared" si="779"/>
        <v>1.6683122676048081</v>
      </c>
      <c r="AM1629" s="107">
        <f t="shared" si="780"/>
        <v>0.87221349642397372</v>
      </c>
      <c r="AN1629" s="108">
        <f t="shared" si="781"/>
        <v>0.11347207111415741</v>
      </c>
      <c r="AO1629" s="102">
        <f t="shared" si="782"/>
        <v>3508.5209665955936</v>
      </c>
      <c r="AP1629" s="103">
        <f t="shared" si="764"/>
        <v>2219.5472636815921</v>
      </c>
      <c r="AQ1629" s="103">
        <f t="shared" si="765"/>
        <v>1485.9097370291399</v>
      </c>
      <c r="AR1629" s="103">
        <f t="shared" si="766"/>
        <v>2553.036247334755</v>
      </c>
      <c r="AS1629" s="92">
        <f t="shared" si="767"/>
        <v>488.13859275053306</v>
      </c>
      <c r="AT1629" s="102">
        <f t="shared" si="783"/>
        <v>3519.6073294973253</v>
      </c>
      <c r="AU1629" s="103">
        <f t="shared" si="768"/>
        <v>2226.5606766487649</v>
      </c>
      <c r="AV1629" s="103">
        <f t="shared" si="769"/>
        <v>1490.604973210073</v>
      </c>
      <c r="AW1629" s="103">
        <f t="shared" si="770"/>
        <v>2561.1034319429441</v>
      </c>
      <c r="AX1629" s="92">
        <f t="shared" si="771"/>
        <v>489.68103232467195</v>
      </c>
    </row>
    <row r="1630" spans="1:50" x14ac:dyDescent="0.2">
      <c r="A1630" s="85" t="str">
        <f t="shared" si="772"/>
        <v>2013_4</v>
      </c>
      <c r="B1630" s="59">
        <v>2013</v>
      </c>
      <c r="C1630" s="59">
        <v>4</v>
      </c>
      <c r="D1630" s="83" t="str">
        <f t="shared" si="773"/>
        <v>SMH_Commercial</v>
      </c>
      <c r="E1630" s="70" t="s">
        <v>40</v>
      </c>
      <c r="F1630" s="71" t="s">
        <v>41</v>
      </c>
      <c r="G1630" s="88">
        <f t="shared" si="774"/>
        <v>607</v>
      </c>
      <c r="H1630" s="72">
        <v>2428</v>
      </c>
      <c r="I1630" s="88">
        <f t="shared" si="775"/>
        <v>249477000</v>
      </c>
      <c r="J1630" s="92">
        <f t="shared" si="776"/>
        <v>997908000</v>
      </c>
      <c r="K1630" s="67">
        <v>104</v>
      </c>
      <c r="L1630" s="68">
        <v>473</v>
      </c>
      <c r="M1630" s="68">
        <v>803</v>
      </c>
      <c r="N1630" s="68">
        <v>687</v>
      </c>
      <c r="O1630" s="69">
        <v>112</v>
      </c>
      <c r="P1630" s="67">
        <v>1431741</v>
      </c>
      <c r="Q1630" s="68">
        <v>1658741</v>
      </c>
      <c r="R1630" s="68">
        <v>611094</v>
      </c>
      <c r="S1630" s="68">
        <v>2529476</v>
      </c>
      <c r="T1630" s="69">
        <v>286423</v>
      </c>
      <c r="U1630" s="102">
        <f t="shared" si="755"/>
        <v>13766.740384615385</v>
      </c>
      <c r="V1630" s="103">
        <f t="shared" si="756"/>
        <v>3506.8520084566594</v>
      </c>
      <c r="W1630" s="103">
        <f t="shared" si="757"/>
        <v>761.01369863013701</v>
      </c>
      <c r="X1630" s="103">
        <f t="shared" si="758"/>
        <v>3681.9155749636097</v>
      </c>
      <c r="Y1630" s="92">
        <f t="shared" si="759"/>
        <v>2557.3482142857142</v>
      </c>
      <c r="Z1630" s="102">
        <f>Coverages!$C$10*G1630</f>
        <v>136575000</v>
      </c>
      <c r="AA1630" s="103">
        <f>Coverages!$C$12*G1630</f>
        <v>18210000</v>
      </c>
      <c r="AB1630" s="103">
        <f>Coverages!$C$14*G1630</f>
        <v>91050000</v>
      </c>
      <c r="AC1630" s="103">
        <f>Coverages!$C$16*G1630</f>
        <v>1821000</v>
      </c>
      <c r="AD1630" s="92">
        <f>Coverages!$C$18*G1630</f>
        <v>1821000</v>
      </c>
      <c r="AE1630" s="106">
        <f t="shared" si="777"/>
        <v>0.17133443163097201</v>
      </c>
      <c r="AF1630" s="107">
        <f t="shared" si="760"/>
        <v>0.77924217462932455</v>
      </c>
      <c r="AG1630" s="107">
        <f t="shared" si="761"/>
        <v>1.3228995057660626</v>
      </c>
      <c r="AH1630" s="107">
        <f t="shared" si="762"/>
        <v>1.1317957166392092</v>
      </c>
      <c r="AI1630" s="108">
        <f t="shared" si="763"/>
        <v>0.18451400329489293</v>
      </c>
      <c r="AJ1630" s="106">
        <f t="shared" si="784"/>
        <v>0.20696916770621174</v>
      </c>
      <c r="AK1630" s="107">
        <f t="shared" si="778"/>
        <v>0.8184665335244079</v>
      </c>
      <c r="AL1630" s="107">
        <f t="shared" si="779"/>
        <v>1.3847094985273676</v>
      </c>
      <c r="AM1630" s="107">
        <f t="shared" si="780"/>
        <v>1.1683212230904025</v>
      </c>
      <c r="AN1630" s="108">
        <f t="shared" si="781"/>
        <v>0.221198663033427</v>
      </c>
      <c r="AO1630" s="102">
        <f t="shared" si="782"/>
        <v>2358.7166392092258</v>
      </c>
      <c r="AP1630" s="103">
        <f t="shared" si="764"/>
        <v>2732.6869851729821</v>
      </c>
      <c r="AQ1630" s="103">
        <f t="shared" si="765"/>
        <v>1006.7446457990116</v>
      </c>
      <c r="AR1630" s="103">
        <f t="shared" si="766"/>
        <v>4167.1762767710052</v>
      </c>
      <c r="AS1630" s="92">
        <f t="shared" si="767"/>
        <v>471.86655683690282</v>
      </c>
      <c r="AT1630" s="102">
        <f t="shared" si="783"/>
        <v>2366.1698050570558</v>
      </c>
      <c r="AU1630" s="103">
        <f t="shared" si="768"/>
        <v>2741.3218372667584</v>
      </c>
      <c r="AV1630" s="103">
        <f t="shared" si="769"/>
        <v>1009.9257972297619</v>
      </c>
      <c r="AW1630" s="103">
        <f t="shared" si="770"/>
        <v>4180.3438846945792</v>
      </c>
      <c r="AX1630" s="92">
        <f t="shared" si="771"/>
        <v>473.35757939030668</v>
      </c>
    </row>
    <row r="1631" spans="1:50" x14ac:dyDescent="0.2">
      <c r="A1631" s="85" t="str">
        <f t="shared" si="772"/>
        <v>2014_1</v>
      </c>
      <c r="B1631" s="59">
        <v>2014</v>
      </c>
      <c r="C1631" s="59">
        <v>1</v>
      </c>
      <c r="D1631" s="83" t="str">
        <f t="shared" si="773"/>
        <v>SML_Commercial</v>
      </c>
      <c r="E1631" s="70" t="s">
        <v>13</v>
      </c>
      <c r="F1631" s="71" t="s">
        <v>41</v>
      </c>
      <c r="G1631" s="88">
        <f t="shared" si="774"/>
        <v>1569.5</v>
      </c>
      <c r="H1631" s="72">
        <v>6278</v>
      </c>
      <c r="I1631" s="88">
        <f t="shared" si="775"/>
        <v>645064500</v>
      </c>
      <c r="J1631" s="92">
        <f t="shared" si="776"/>
        <v>2580258000</v>
      </c>
      <c r="K1631" s="67">
        <v>45</v>
      </c>
      <c r="L1631" s="68">
        <v>798</v>
      </c>
      <c r="M1631" s="68">
        <v>439</v>
      </c>
      <c r="N1631" s="68">
        <v>1321</v>
      </c>
      <c r="O1631" s="69">
        <v>179</v>
      </c>
      <c r="P1631" s="67">
        <v>547230</v>
      </c>
      <c r="Q1631" s="68">
        <v>1296727</v>
      </c>
      <c r="R1631" s="68">
        <v>655629</v>
      </c>
      <c r="S1631" s="68">
        <v>2445412</v>
      </c>
      <c r="T1631" s="69">
        <v>599372</v>
      </c>
      <c r="U1631" s="102">
        <f t="shared" si="755"/>
        <v>12160.666666666666</v>
      </c>
      <c r="V1631" s="103">
        <f t="shared" si="756"/>
        <v>1624.9711779448621</v>
      </c>
      <c r="W1631" s="103">
        <f t="shared" si="757"/>
        <v>1493.4601366742597</v>
      </c>
      <c r="X1631" s="103">
        <f t="shared" si="758"/>
        <v>1851.1824375473127</v>
      </c>
      <c r="Y1631" s="92">
        <f t="shared" si="759"/>
        <v>3348.4469273743016</v>
      </c>
      <c r="Z1631" s="102">
        <f>Coverages!$C$10*G1631</f>
        <v>353137500</v>
      </c>
      <c r="AA1631" s="103">
        <f>Coverages!$C$12*G1631</f>
        <v>47085000</v>
      </c>
      <c r="AB1631" s="103">
        <f>Coverages!$C$14*G1631</f>
        <v>235425000</v>
      </c>
      <c r="AC1631" s="103">
        <f>Coverages!$C$16*G1631</f>
        <v>4708500</v>
      </c>
      <c r="AD1631" s="92">
        <f>Coverages!$C$18*G1631</f>
        <v>4708500</v>
      </c>
      <c r="AE1631" s="106">
        <f t="shared" si="777"/>
        <v>2.8671551449506213E-2</v>
      </c>
      <c r="AF1631" s="107">
        <f t="shared" si="760"/>
        <v>0.50844217903791011</v>
      </c>
      <c r="AG1631" s="107">
        <f t="shared" si="761"/>
        <v>0.27970691302962725</v>
      </c>
      <c r="AH1631" s="107">
        <f t="shared" si="762"/>
        <v>0.84166932143994899</v>
      </c>
      <c r="AI1631" s="108">
        <f t="shared" si="763"/>
        <v>0.11404906021025804</v>
      </c>
      <c r="AJ1631" s="106">
        <f t="shared" si="784"/>
        <v>3.8486406998381524E-2</v>
      </c>
      <c r="AK1631" s="107">
        <f t="shared" si="778"/>
        <v>0.53784461764614788</v>
      </c>
      <c r="AL1631" s="107">
        <f t="shared" si="779"/>
        <v>0.30610554882853552</v>
      </c>
      <c r="AM1631" s="107">
        <f t="shared" si="780"/>
        <v>0.8631391485057115</v>
      </c>
      <c r="AN1631" s="108">
        <f t="shared" si="781"/>
        <v>0.13274408102649862</v>
      </c>
      <c r="AO1631" s="102">
        <f t="shared" si="782"/>
        <v>348.66517999362856</v>
      </c>
      <c r="AP1631" s="103">
        <f t="shared" si="764"/>
        <v>826.20388658808542</v>
      </c>
      <c r="AQ1631" s="103">
        <f t="shared" si="765"/>
        <v>417.73112456196242</v>
      </c>
      <c r="AR1631" s="103">
        <f t="shared" si="766"/>
        <v>1558.0834660719975</v>
      </c>
      <c r="AS1631" s="92">
        <f t="shared" si="767"/>
        <v>381.88722523096527</v>
      </c>
      <c r="AT1631" s="102">
        <f t="shared" si="783"/>
        <v>349.76690597828406</v>
      </c>
      <c r="AU1631" s="103">
        <f t="shared" si="768"/>
        <v>828.81455820861856</v>
      </c>
      <c r="AV1631" s="103">
        <f t="shared" si="769"/>
        <v>419.05108784174183</v>
      </c>
      <c r="AW1631" s="103">
        <f t="shared" si="770"/>
        <v>1563.0067596479862</v>
      </c>
      <c r="AX1631" s="92">
        <f t="shared" si="771"/>
        <v>383.09392754420634</v>
      </c>
    </row>
    <row r="1632" spans="1:50" x14ac:dyDescent="0.2">
      <c r="A1632" s="85" t="str">
        <f t="shared" si="772"/>
        <v>2014_1</v>
      </c>
      <c r="B1632" s="59">
        <v>2014</v>
      </c>
      <c r="C1632" s="59">
        <v>1</v>
      </c>
      <c r="D1632" s="83" t="str">
        <f t="shared" si="773"/>
        <v>LSL_Commercial</v>
      </c>
      <c r="E1632" s="70" t="s">
        <v>15</v>
      </c>
      <c r="F1632" s="71" t="s">
        <v>41</v>
      </c>
      <c r="G1632" s="88">
        <f t="shared" si="774"/>
        <v>199</v>
      </c>
      <c r="H1632" s="72">
        <v>796</v>
      </c>
      <c r="I1632" s="88">
        <f t="shared" si="775"/>
        <v>81789000</v>
      </c>
      <c r="J1632" s="92">
        <f t="shared" si="776"/>
        <v>327156000</v>
      </c>
      <c r="K1632" s="67">
        <v>4</v>
      </c>
      <c r="L1632" s="68">
        <v>87</v>
      </c>
      <c r="M1632" s="68">
        <v>108</v>
      </c>
      <c r="N1632" s="68">
        <v>143</v>
      </c>
      <c r="O1632" s="69">
        <v>19</v>
      </c>
      <c r="P1632" s="67">
        <v>80366</v>
      </c>
      <c r="Q1632" s="68">
        <v>247959</v>
      </c>
      <c r="R1632" s="68">
        <v>126934</v>
      </c>
      <c r="S1632" s="68">
        <v>462967</v>
      </c>
      <c r="T1632" s="69">
        <v>114713</v>
      </c>
      <c r="U1632" s="102">
        <f t="shared" si="755"/>
        <v>20091.5</v>
      </c>
      <c r="V1632" s="103">
        <f t="shared" si="756"/>
        <v>2850.1034482758619</v>
      </c>
      <c r="W1632" s="103">
        <f t="shared" si="757"/>
        <v>1175.3148148148148</v>
      </c>
      <c r="X1632" s="103">
        <f t="shared" si="758"/>
        <v>3237.5314685314684</v>
      </c>
      <c r="Y1632" s="92">
        <f t="shared" si="759"/>
        <v>6037.5263157894733</v>
      </c>
      <c r="Z1632" s="102">
        <f>Coverages!$C$10*G1632</f>
        <v>44775000</v>
      </c>
      <c r="AA1632" s="103">
        <f>Coverages!$C$12*G1632</f>
        <v>5970000</v>
      </c>
      <c r="AB1632" s="103">
        <f>Coverages!$C$14*G1632</f>
        <v>29850000</v>
      </c>
      <c r="AC1632" s="103">
        <f>Coverages!$C$16*G1632</f>
        <v>597000</v>
      </c>
      <c r="AD1632" s="92">
        <f>Coverages!$C$18*G1632</f>
        <v>597000</v>
      </c>
      <c r="AE1632" s="106">
        <f t="shared" si="777"/>
        <v>2.0100502512562814E-2</v>
      </c>
      <c r="AF1632" s="107">
        <f t="shared" si="760"/>
        <v>0.43718592964824121</v>
      </c>
      <c r="AG1632" s="107">
        <f t="shared" si="761"/>
        <v>0.542713567839196</v>
      </c>
      <c r="AH1632" s="107">
        <f t="shared" si="762"/>
        <v>0.71859296482412061</v>
      </c>
      <c r="AI1632" s="108">
        <f t="shared" si="763"/>
        <v>9.5477386934673364E-2</v>
      </c>
      <c r="AJ1632" s="106">
        <f t="shared" si="784"/>
        <v>4.3281045658852782E-2</v>
      </c>
      <c r="AK1632" s="107">
        <f t="shared" si="778"/>
        <v>0.51911630491259819</v>
      </c>
      <c r="AL1632" s="107">
        <f t="shared" si="779"/>
        <v>0.62499633344061667</v>
      </c>
      <c r="AM1632" s="107">
        <f t="shared" si="780"/>
        <v>0.79286722568918733</v>
      </c>
      <c r="AN1632" s="108">
        <f t="shared" si="781"/>
        <v>0.14401622316343227</v>
      </c>
      <c r="AO1632" s="102">
        <f t="shared" si="782"/>
        <v>403.8492462311558</v>
      </c>
      <c r="AP1632" s="103">
        <f t="shared" si="764"/>
        <v>1246.0251256281408</v>
      </c>
      <c r="AQ1632" s="103">
        <f t="shared" si="765"/>
        <v>637.85929648241211</v>
      </c>
      <c r="AR1632" s="103">
        <f t="shared" si="766"/>
        <v>2326.4673366834172</v>
      </c>
      <c r="AS1632" s="92">
        <f t="shared" si="767"/>
        <v>576.4472361809045</v>
      </c>
      <c r="AT1632" s="102">
        <f t="shared" si="783"/>
        <v>405.12534500438153</v>
      </c>
      <c r="AU1632" s="103">
        <f t="shared" si="768"/>
        <v>1249.9623649546006</v>
      </c>
      <c r="AV1632" s="103">
        <f t="shared" si="769"/>
        <v>639.87482944013846</v>
      </c>
      <c r="AW1632" s="103">
        <f t="shared" si="770"/>
        <v>2333.8185999134398</v>
      </c>
      <c r="AX1632" s="92">
        <f t="shared" si="771"/>
        <v>578.26871688882875</v>
      </c>
    </row>
    <row r="1633" spans="1:50" x14ac:dyDescent="0.2">
      <c r="A1633" s="85" t="str">
        <f t="shared" si="772"/>
        <v>2014_1</v>
      </c>
      <c r="B1633" s="59">
        <v>2014</v>
      </c>
      <c r="C1633" s="59">
        <v>1</v>
      </c>
      <c r="D1633" s="83" t="str">
        <f t="shared" si="773"/>
        <v>MYA_Commercial</v>
      </c>
      <c r="E1633" s="70" t="s">
        <v>16</v>
      </c>
      <c r="F1633" s="71" t="s">
        <v>41</v>
      </c>
      <c r="G1633" s="88">
        <f t="shared" si="774"/>
        <v>223.75</v>
      </c>
      <c r="H1633" s="72">
        <v>895</v>
      </c>
      <c r="I1633" s="88">
        <f t="shared" si="775"/>
        <v>91961250</v>
      </c>
      <c r="J1633" s="92">
        <f t="shared" si="776"/>
        <v>367845000</v>
      </c>
      <c r="K1633" s="67">
        <v>19</v>
      </c>
      <c r="L1633" s="68">
        <v>128</v>
      </c>
      <c r="M1633" s="68">
        <v>119</v>
      </c>
      <c r="N1633" s="68">
        <v>283</v>
      </c>
      <c r="O1633" s="69">
        <v>32</v>
      </c>
      <c r="P1633" s="67">
        <v>221313</v>
      </c>
      <c r="Q1633" s="68">
        <v>412058</v>
      </c>
      <c r="R1633" s="68">
        <v>123434</v>
      </c>
      <c r="S1633" s="68">
        <v>907593</v>
      </c>
      <c r="T1633" s="69">
        <v>180684</v>
      </c>
      <c r="U1633" s="102">
        <f t="shared" si="755"/>
        <v>11648.052631578947</v>
      </c>
      <c r="V1633" s="103">
        <f t="shared" si="756"/>
        <v>3219.203125</v>
      </c>
      <c r="W1633" s="103">
        <f t="shared" si="757"/>
        <v>1037.2605042016808</v>
      </c>
      <c r="X1633" s="103">
        <f t="shared" si="758"/>
        <v>3207.0424028268553</v>
      </c>
      <c r="Y1633" s="92">
        <f t="shared" si="759"/>
        <v>5646.375</v>
      </c>
      <c r="Z1633" s="102">
        <f>Coverages!$C$10*G1633</f>
        <v>50343750</v>
      </c>
      <c r="AA1633" s="103">
        <f>Coverages!$C$12*G1633</f>
        <v>6712500</v>
      </c>
      <c r="AB1633" s="103">
        <f>Coverages!$C$14*G1633</f>
        <v>33562500</v>
      </c>
      <c r="AC1633" s="103">
        <f>Coverages!$C$16*G1633</f>
        <v>671250</v>
      </c>
      <c r="AD1633" s="92">
        <f>Coverages!$C$18*G1633</f>
        <v>671250</v>
      </c>
      <c r="AE1633" s="106">
        <f t="shared" si="777"/>
        <v>8.4916201117318429E-2</v>
      </c>
      <c r="AF1633" s="107">
        <f t="shared" si="760"/>
        <v>0.5720670391061452</v>
      </c>
      <c r="AG1633" s="107">
        <f t="shared" si="761"/>
        <v>0.53184357541899441</v>
      </c>
      <c r="AH1633" s="107">
        <f t="shared" si="762"/>
        <v>1.264804469273743</v>
      </c>
      <c r="AI1633" s="108">
        <f t="shared" si="763"/>
        <v>0.1430167597765363</v>
      </c>
      <c r="AJ1633" s="106">
        <f t="shared" si="784"/>
        <v>0.12833723006744679</v>
      </c>
      <c r="AK1633" s="107">
        <f t="shared" si="778"/>
        <v>0.6491371051572894</v>
      </c>
      <c r="AL1633" s="107">
        <f t="shared" si="779"/>
        <v>0.60956877601499326</v>
      </c>
      <c r="AM1633" s="107">
        <f t="shared" si="780"/>
        <v>1.3549509444783034</v>
      </c>
      <c r="AN1633" s="108">
        <f t="shared" si="781"/>
        <v>0.19754908680739119</v>
      </c>
      <c r="AO1633" s="102">
        <f t="shared" si="782"/>
        <v>989.10837988826813</v>
      </c>
      <c r="AP1633" s="103">
        <f t="shared" si="764"/>
        <v>1841.6</v>
      </c>
      <c r="AQ1633" s="103">
        <f t="shared" si="765"/>
        <v>551.66033519553071</v>
      </c>
      <c r="AR1633" s="103">
        <f t="shared" si="766"/>
        <v>4056.2815642458099</v>
      </c>
      <c r="AS1633" s="92">
        <f t="shared" si="767"/>
        <v>807.52625698324027</v>
      </c>
      <c r="AT1633" s="102">
        <f t="shared" si="783"/>
        <v>992.23380355054292</v>
      </c>
      <c r="AU1633" s="103">
        <f t="shared" si="768"/>
        <v>1847.4191602997998</v>
      </c>
      <c r="AV1633" s="103">
        <f t="shared" si="769"/>
        <v>553.40349327629974</v>
      </c>
      <c r="AW1633" s="103">
        <f t="shared" si="770"/>
        <v>4069.0987626838364</v>
      </c>
      <c r="AX1633" s="92">
        <f t="shared" si="771"/>
        <v>810.07791029323323</v>
      </c>
    </row>
    <row r="1634" spans="1:50" x14ac:dyDescent="0.2">
      <c r="A1634" s="85" t="str">
        <f t="shared" si="772"/>
        <v>2014_1</v>
      </c>
      <c r="B1634" s="59">
        <v>2014</v>
      </c>
      <c r="C1634" s="59">
        <v>1</v>
      </c>
      <c r="D1634" s="83" t="str">
        <f t="shared" si="773"/>
        <v>SMA_Commercial</v>
      </c>
      <c r="E1634" s="70" t="s">
        <v>17</v>
      </c>
      <c r="F1634" s="71" t="s">
        <v>41</v>
      </c>
      <c r="G1634" s="88">
        <f t="shared" si="774"/>
        <v>1560.75</v>
      </c>
      <c r="H1634" s="72">
        <v>6243</v>
      </c>
      <c r="I1634" s="88">
        <f t="shared" si="775"/>
        <v>641468250</v>
      </c>
      <c r="J1634" s="92">
        <f t="shared" si="776"/>
        <v>2565873000</v>
      </c>
      <c r="K1634" s="67">
        <v>40</v>
      </c>
      <c r="L1634" s="68">
        <v>628</v>
      </c>
      <c r="M1634" s="68">
        <v>835</v>
      </c>
      <c r="N1634" s="68">
        <v>1033</v>
      </c>
      <c r="O1634" s="69">
        <v>199</v>
      </c>
      <c r="P1634" s="67">
        <v>758953</v>
      </c>
      <c r="Q1634" s="68">
        <v>2269330</v>
      </c>
      <c r="R1634" s="68">
        <v>733492</v>
      </c>
      <c r="S1634" s="68">
        <v>3656178</v>
      </c>
      <c r="T1634" s="69">
        <v>1189420</v>
      </c>
      <c r="U1634" s="102">
        <f t="shared" si="755"/>
        <v>18973.825000000001</v>
      </c>
      <c r="V1634" s="103">
        <f t="shared" si="756"/>
        <v>3613.5828025477708</v>
      </c>
      <c r="W1634" s="103">
        <f t="shared" si="757"/>
        <v>878.43353293413179</v>
      </c>
      <c r="X1634" s="103">
        <f t="shared" si="758"/>
        <v>3539.3785091965151</v>
      </c>
      <c r="Y1634" s="92">
        <f t="shared" si="759"/>
        <v>5976.9849246231151</v>
      </c>
      <c r="Z1634" s="102">
        <f>Coverages!$C$10*G1634</f>
        <v>351168750</v>
      </c>
      <c r="AA1634" s="103">
        <f>Coverages!$C$12*G1634</f>
        <v>46822500</v>
      </c>
      <c r="AB1634" s="103">
        <f>Coverages!$C$14*G1634</f>
        <v>234112500</v>
      </c>
      <c r="AC1634" s="103">
        <f>Coverages!$C$16*G1634</f>
        <v>4682250</v>
      </c>
      <c r="AD1634" s="92">
        <f>Coverages!$C$18*G1634</f>
        <v>4682250</v>
      </c>
      <c r="AE1634" s="106">
        <f t="shared" si="777"/>
        <v>2.5628704148646483E-2</v>
      </c>
      <c r="AF1634" s="107">
        <f t="shared" si="760"/>
        <v>0.40237065513374981</v>
      </c>
      <c r="AG1634" s="107">
        <f t="shared" si="761"/>
        <v>0.53499919910299532</v>
      </c>
      <c r="AH1634" s="107">
        <f t="shared" si="762"/>
        <v>0.66186128463879546</v>
      </c>
      <c r="AI1634" s="108">
        <f t="shared" si="763"/>
        <v>0.12750280313951626</v>
      </c>
      <c r="AJ1634" s="106">
        <f t="shared" si="784"/>
        <v>3.4948680574732063E-2</v>
      </c>
      <c r="AK1634" s="107">
        <f t="shared" si="778"/>
        <v>0.43129199148960612</v>
      </c>
      <c r="AL1634" s="107">
        <f t="shared" si="779"/>
        <v>0.56441581200720714</v>
      </c>
      <c r="AM1634" s="107">
        <f t="shared" si="780"/>
        <v>0.68976231151004086</v>
      </c>
      <c r="AN1634" s="108">
        <f t="shared" si="781"/>
        <v>0.14717401590597015</v>
      </c>
      <c r="AO1634" s="102">
        <f t="shared" si="782"/>
        <v>486.27454749319236</v>
      </c>
      <c r="AP1634" s="103">
        <f t="shared" si="764"/>
        <v>1453.9996796411981</v>
      </c>
      <c r="AQ1634" s="103">
        <f t="shared" si="765"/>
        <v>469.96123658497515</v>
      </c>
      <c r="AR1634" s="103">
        <f t="shared" si="766"/>
        <v>2342.57760691975</v>
      </c>
      <c r="AS1634" s="92">
        <f t="shared" si="767"/>
        <v>762.08233221207752</v>
      </c>
      <c r="AT1634" s="102">
        <f t="shared" si="783"/>
        <v>487.81109698362218</v>
      </c>
      <c r="AU1634" s="103">
        <f t="shared" si="768"/>
        <v>1458.5940851644875</v>
      </c>
      <c r="AV1634" s="103">
        <f t="shared" si="769"/>
        <v>471.44623863231453</v>
      </c>
      <c r="AW1634" s="103">
        <f t="shared" si="770"/>
        <v>2349.9797760169413</v>
      </c>
      <c r="AX1634" s="92">
        <f t="shared" si="771"/>
        <v>764.49039001658855</v>
      </c>
    </row>
    <row r="1635" spans="1:50" x14ac:dyDescent="0.2">
      <c r="A1635" s="85" t="str">
        <f t="shared" si="772"/>
        <v>2014_1</v>
      </c>
      <c r="B1635" s="59">
        <v>2014</v>
      </c>
      <c r="C1635" s="59">
        <v>1</v>
      </c>
      <c r="D1635" s="83" t="str">
        <f t="shared" si="773"/>
        <v>MSL_Commercial</v>
      </c>
      <c r="E1635" s="70" t="s">
        <v>18</v>
      </c>
      <c r="F1635" s="71" t="s">
        <v>41</v>
      </c>
      <c r="G1635" s="88">
        <f t="shared" si="774"/>
        <v>685</v>
      </c>
      <c r="H1635" s="72">
        <v>2740</v>
      </c>
      <c r="I1635" s="88">
        <f t="shared" si="775"/>
        <v>281535000</v>
      </c>
      <c r="J1635" s="92">
        <f t="shared" si="776"/>
        <v>1126140000</v>
      </c>
      <c r="K1635" s="67">
        <v>31</v>
      </c>
      <c r="L1635" s="68">
        <v>251</v>
      </c>
      <c r="M1635" s="68">
        <v>352</v>
      </c>
      <c r="N1635" s="68">
        <v>384</v>
      </c>
      <c r="O1635" s="69">
        <v>82</v>
      </c>
      <c r="P1635" s="67">
        <v>645297</v>
      </c>
      <c r="Q1635" s="68">
        <v>734888</v>
      </c>
      <c r="R1635" s="68">
        <v>464697</v>
      </c>
      <c r="S1635" s="68">
        <v>1351475</v>
      </c>
      <c r="T1635" s="69">
        <v>239155</v>
      </c>
      <c r="U1635" s="102">
        <f t="shared" si="755"/>
        <v>20816.032258064515</v>
      </c>
      <c r="V1635" s="103">
        <f t="shared" si="756"/>
        <v>2927.8406374501992</v>
      </c>
      <c r="W1635" s="103">
        <f t="shared" si="757"/>
        <v>1320.1619318181818</v>
      </c>
      <c r="X1635" s="103">
        <f t="shared" si="758"/>
        <v>3519.4661458333335</v>
      </c>
      <c r="Y1635" s="92">
        <f t="shared" si="759"/>
        <v>2916.5243902439024</v>
      </c>
      <c r="Z1635" s="102">
        <f>Coverages!$C$10*G1635</f>
        <v>154125000</v>
      </c>
      <c r="AA1635" s="103">
        <f>Coverages!$C$12*G1635</f>
        <v>20550000</v>
      </c>
      <c r="AB1635" s="103">
        <f>Coverages!$C$14*G1635</f>
        <v>102750000</v>
      </c>
      <c r="AC1635" s="103">
        <f>Coverages!$C$16*G1635</f>
        <v>2055000</v>
      </c>
      <c r="AD1635" s="92">
        <f>Coverages!$C$18*G1635</f>
        <v>2055000</v>
      </c>
      <c r="AE1635" s="106">
        <f t="shared" si="777"/>
        <v>4.5255474452554748E-2</v>
      </c>
      <c r="AF1635" s="107">
        <f t="shared" si="760"/>
        <v>0.36642335766423356</v>
      </c>
      <c r="AG1635" s="107">
        <f t="shared" si="761"/>
        <v>0.51386861313868615</v>
      </c>
      <c r="AH1635" s="107">
        <f t="shared" si="762"/>
        <v>0.56058394160583946</v>
      </c>
      <c r="AI1635" s="108">
        <f t="shared" si="763"/>
        <v>0.11970802919708029</v>
      </c>
      <c r="AJ1635" s="106">
        <f t="shared" si="784"/>
        <v>6.3760504084625011E-2</v>
      </c>
      <c r="AK1635" s="107">
        <f t="shared" si="778"/>
        <v>0.40931787538806086</v>
      </c>
      <c r="AL1635" s="107">
        <f t="shared" si="779"/>
        <v>0.55836384890260249</v>
      </c>
      <c r="AM1635" s="107">
        <f t="shared" si="780"/>
        <v>0.60476833772759475</v>
      </c>
      <c r="AN1635" s="108">
        <f t="shared" si="781"/>
        <v>0.14860721758214113</v>
      </c>
      <c r="AO1635" s="102">
        <f t="shared" si="782"/>
        <v>942.03941605839418</v>
      </c>
      <c r="AP1635" s="103">
        <f t="shared" si="764"/>
        <v>1072.829197080292</v>
      </c>
      <c r="AQ1635" s="103">
        <f t="shared" si="765"/>
        <v>678.38978102189776</v>
      </c>
      <c r="AR1635" s="103">
        <f t="shared" si="766"/>
        <v>1972.956204379562</v>
      </c>
      <c r="AS1635" s="92">
        <f t="shared" si="767"/>
        <v>349.13138686131384</v>
      </c>
      <c r="AT1635" s="102">
        <f t="shared" si="783"/>
        <v>945.01610935268923</v>
      </c>
      <c r="AU1635" s="103">
        <f t="shared" si="768"/>
        <v>1076.2191650820926</v>
      </c>
      <c r="AV1635" s="103">
        <f t="shared" si="769"/>
        <v>680.53338380291029</v>
      </c>
      <c r="AW1635" s="103">
        <f t="shared" si="770"/>
        <v>1979.1904291937287</v>
      </c>
      <c r="AX1635" s="92">
        <f t="shared" si="771"/>
        <v>350.23458598481375</v>
      </c>
    </row>
    <row r="1636" spans="1:50" x14ac:dyDescent="0.2">
      <c r="A1636" s="85" t="str">
        <f t="shared" si="772"/>
        <v>2014_1</v>
      </c>
      <c r="B1636" s="59">
        <v>2014</v>
      </c>
      <c r="C1636" s="59">
        <v>1</v>
      </c>
      <c r="D1636" s="83" t="str">
        <f t="shared" si="773"/>
        <v>LYL_Commercial</v>
      </c>
      <c r="E1636" s="70" t="s">
        <v>19</v>
      </c>
      <c r="F1636" s="71" t="s">
        <v>41</v>
      </c>
      <c r="G1636" s="88">
        <f t="shared" si="774"/>
        <v>267.25</v>
      </c>
      <c r="H1636" s="72">
        <v>1069</v>
      </c>
      <c r="I1636" s="88">
        <f t="shared" si="775"/>
        <v>109839750</v>
      </c>
      <c r="J1636" s="92">
        <f t="shared" si="776"/>
        <v>439359000</v>
      </c>
      <c r="K1636" s="67">
        <v>24</v>
      </c>
      <c r="L1636" s="68">
        <v>113</v>
      </c>
      <c r="M1636" s="68">
        <v>185</v>
      </c>
      <c r="N1636" s="68">
        <v>176</v>
      </c>
      <c r="O1636" s="69">
        <v>49</v>
      </c>
      <c r="P1636" s="67">
        <v>470918</v>
      </c>
      <c r="Q1636" s="68">
        <v>333936</v>
      </c>
      <c r="R1636" s="68">
        <v>224356</v>
      </c>
      <c r="S1636" s="68">
        <v>627397</v>
      </c>
      <c r="T1636" s="69">
        <v>286511</v>
      </c>
      <c r="U1636" s="102">
        <f t="shared" si="755"/>
        <v>19621.583333333332</v>
      </c>
      <c r="V1636" s="103">
        <f t="shared" si="756"/>
        <v>2955.1858407079644</v>
      </c>
      <c r="W1636" s="103">
        <f t="shared" si="757"/>
        <v>1212.7351351351351</v>
      </c>
      <c r="X1636" s="103">
        <f t="shared" si="758"/>
        <v>3564.755681818182</v>
      </c>
      <c r="Y1636" s="92">
        <f t="shared" si="759"/>
        <v>5847.1632653061224</v>
      </c>
      <c r="Z1636" s="102">
        <f>Coverages!$C$10*G1636</f>
        <v>60131250</v>
      </c>
      <c r="AA1636" s="103">
        <f>Coverages!$C$12*G1636</f>
        <v>8017500</v>
      </c>
      <c r="AB1636" s="103">
        <f>Coverages!$C$14*G1636</f>
        <v>40087500</v>
      </c>
      <c r="AC1636" s="103">
        <f>Coverages!$C$16*G1636</f>
        <v>801750</v>
      </c>
      <c r="AD1636" s="92">
        <f>Coverages!$C$18*G1636</f>
        <v>801750</v>
      </c>
      <c r="AE1636" s="106">
        <f t="shared" si="777"/>
        <v>8.9803554724041154E-2</v>
      </c>
      <c r="AF1636" s="107">
        <f t="shared" si="760"/>
        <v>0.42282507015902715</v>
      </c>
      <c r="AG1636" s="107">
        <f t="shared" si="761"/>
        <v>0.6922357343311506</v>
      </c>
      <c r="AH1636" s="107">
        <f t="shared" si="762"/>
        <v>0.6585594013096352</v>
      </c>
      <c r="AI1636" s="108">
        <f t="shared" si="763"/>
        <v>0.18334892422825069</v>
      </c>
      <c r="AJ1636" s="106">
        <f t="shared" si="784"/>
        <v>0.13055203305463117</v>
      </c>
      <c r="AK1636" s="107">
        <f t="shared" si="778"/>
        <v>0.49323455362752133</v>
      </c>
      <c r="AL1636" s="107">
        <f t="shared" si="779"/>
        <v>0.75802168692103822</v>
      </c>
      <c r="AM1636" s="107">
        <f t="shared" si="780"/>
        <v>0.72614468182288172</v>
      </c>
      <c r="AN1636" s="108">
        <f t="shared" si="781"/>
        <v>0.2385000670814266</v>
      </c>
      <c r="AO1636" s="102">
        <f t="shared" si="782"/>
        <v>1762.0879326473339</v>
      </c>
      <c r="AP1636" s="103">
        <f t="shared" si="764"/>
        <v>1249.5266604303088</v>
      </c>
      <c r="AQ1636" s="103">
        <f t="shared" si="765"/>
        <v>839.49859681945748</v>
      </c>
      <c r="AR1636" s="103">
        <f t="shared" si="766"/>
        <v>2347.6033676333022</v>
      </c>
      <c r="AS1636" s="92">
        <f t="shared" si="767"/>
        <v>1072.0710944808231</v>
      </c>
      <c r="AT1636" s="102">
        <f t="shared" si="783"/>
        <v>1767.6558475813142</v>
      </c>
      <c r="AU1636" s="103">
        <f t="shared" si="768"/>
        <v>1253.4749640445125</v>
      </c>
      <c r="AV1636" s="103">
        <f t="shared" si="769"/>
        <v>842.1512775896299</v>
      </c>
      <c r="AW1636" s="103">
        <f t="shared" si="770"/>
        <v>2355.0214173273771</v>
      </c>
      <c r="AX1636" s="92">
        <f t="shared" si="771"/>
        <v>1075.4586670001356</v>
      </c>
    </row>
    <row r="1637" spans="1:50" x14ac:dyDescent="0.2">
      <c r="A1637" s="85" t="str">
        <f t="shared" si="772"/>
        <v>2014_1</v>
      </c>
      <c r="B1637" s="59">
        <v>2014</v>
      </c>
      <c r="C1637" s="59">
        <v>1</v>
      </c>
      <c r="D1637" s="83" t="str">
        <f t="shared" si="773"/>
        <v>LSA_Commercial</v>
      </c>
      <c r="E1637" s="70" t="s">
        <v>20</v>
      </c>
      <c r="F1637" s="71" t="s">
        <v>41</v>
      </c>
      <c r="G1637" s="88">
        <f t="shared" si="774"/>
        <v>1818.5</v>
      </c>
      <c r="H1637" s="72">
        <v>7274</v>
      </c>
      <c r="I1637" s="88">
        <f t="shared" si="775"/>
        <v>747403500</v>
      </c>
      <c r="J1637" s="92">
        <f t="shared" si="776"/>
        <v>2989614000</v>
      </c>
      <c r="K1637" s="67">
        <v>108</v>
      </c>
      <c r="L1637" s="68">
        <v>910</v>
      </c>
      <c r="M1637" s="68">
        <v>787</v>
      </c>
      <c r="N1637" s="68">
        <v>1467</v>
      </c>
      <c r="O1637" s="69">
        <v>260</v>
      </c>
      <c r="P1637" s="67">
        <v>2658212</v>
      </c>
      <c r="Q1637" s="68">
        <v>2318449</v>
      </c>
      <c r="R1637" s="68">
        <v>643855</v>
      </c>
      <c r="S1637" s="68">
        <v>4169458</v>
      </c>
      <c r="T1637" s="69">
        <v>2440519</v>
      </c>
      <c r="U1637" s="102">
        <f t="shared" si="755"/>
        <v>24613.074074074073</v>
      </c>
      <c r="V1637" s="103">
        <f t="shared" si="756"/>
        <v>2547.7461538461539</v>
      </c>
      <c r="W1637" s="103">
        <f t="shared" si="757"/>
        <v>818.11308767471405</v>
      </c>
      <c r="X1637" s="103">
        <f t="shared" si="758"/>
        <v>2842.1663258350377</v>
      </c>
      <c r="Y1637" s="92">
        <f t="shared" si="759"/>
        <v>9386.6115384615387</v>
      </c>
      <c r="Z1637" s="102">
        <f>Coverages!$C$10*G1637</f>
        <v>409162500</v>
      </c>
      <c r="AA1637" s="103">
        <f>Coverages!$C$12*G1637</f>
        <v>54555000</v>
      </c>
      <c r="AB1637" s="103">
        <f>Coverages!$C$14*G1637</f>
        <v>272775000</v>
      </c>
      <c r="AC1637" s="103">
        <f>Coverages!$C$16*G1637</f>
        <v>5455500</v>
      </c>
      <c r="AD1637" s="92">
        <f>Coverages!$C$18*G1637</f>
        <v>5455500</v>
      </c>
      <c r="AE1637" s="106">
        <f t="shared" si="777"/>
        <v>5.9389606818806707E-2</v>
      </c>
      <c r="AF1637" s="107">
        <f t="shared" si="760"/>
        <v>0.50041242782513062</v>
      </c>
      <c r="AG1637" s="107">
        <f t="shared" si="761"/>
        <v>0.43277426450371187</v>
      </c>
      <c r="AH1637" s="107">
        <f t="shared" si="762"/>
        <v>0.80670882595545779</v>
      </c>
      <c r="AI1637" s="108">
        <f t="shared" si="763"/>
        <v>0.14297497937860873</v>
      </c>
      <c r="AJ1637" s="106">
        <f t="shared" si="784"/>
        <v>7.2303565125842212E-2</v>
      </c>
      <c r="AK1637" s="107">
        <f t="shared" si="778"/>
        <v>0.52773169999970471</v>
      </c>
      <c r="AL1637" s="107">
        <f t="shared" si="779"/>
        <v>0.45984549179755324</v>
      </c>
      <c r="AM1637" s="107">
        <f t="shared" si="780"/>
        <v>0.82828446582867044</v>
      </c>
      <c r="AN1637" s="108">
        <f t="shared" si="781"/>
        <v>0.16210106255973913</v>
      </c>
      <c r="AO1637" s="102">
        <f t="shared" si="782"/>
        <v>1461.7607918614242</v>
      </c>
      <c r="AP1637" s="103">
        <f t="shared" si="764"/>
        <v>1274.9238383282925</v>
      </c>
      <c r="AQ1637" s="103">
        <f t="shared" si="765"/>
        <v>354.05828979928515</v>
      </c>
      <c r="AR1637" s="103">
        <f t="shared" si="766"/>
        <v>2292.8006598845204</v>
      </c>
      <c r="AS1637" s="92">
        <f t="shared" si="767"/>
        <v>1342.0505911465493</v>
      </c>
      <c r="AT1637" s="102">
        <f t="shared" si="783"/>
        <v>1466.379721253151</v>
      </c>
      <c r="AU1637" s="103">
        <f t="shared" si="768"/>
        <v>1278.952392946705</v>
      </c>
      <c r="AV1637" s="103">
        <f t="shared" si="769"/>
        <v>355.177057144971</v>
      </c>
      <c r="AW1637" s="103">
        <f t="shared" si="770"/>
        <v>2300.0455418216161</v>
      </c>
      <c r="AX1637" s="92">
        <f t="shared" si="771"/>
        <v>1346.2912555255257</v>
      </c>
    </row>
    <row r="1638" spans="1:50" x14ac:dyDescent="0.2">
      <c r="A1638" s="85" t="str">
        <f t="shared" si="772"/>
        <v>2014_1</v>
      </c>
      <c r="B1638" s="59">
        <v>2014</v>
      </c>
      <c r="C1638" s="59">
        <v>1</v>
      </c>
      <c r="D1638" s="83" t="str">
        <f t="shared" si="773"/>
        <v>LMA_Commercial</v>
      </c>
      <c r="E1638" s="70" t="s">
        <v>21</v>
      </c>
      <c r="F1638" s="71" t="s">
        <v>41</v>
      </c>
      <c r="G1638" s="88">
        <f t="shared" si="774"/>
        <v>1661</v>
      </c>
      <c r="H1638" s="72">
        <v>6644</v>
      </c>
      <c r="I1638" s="88">
        <f t="shared" si="775"/>
        <v>682671000</v>
      </c>
      <c r="J1638" s="92">
        <f t="shared" si="776"/>
        <v>2730684000</v>
      </c>
      <c r="K1638" s="67">
        <v>204</v>
      </c>
      <c r="L1638" s="68">
        <v>677</v>
      </c>
      <c r="M1638" s="68">
        <v>869</v>
      </c>
      <c r="N1638" s="68">
        <v>1096</v>
      </c>
      <c r="O1638" s="69">
        <v>203</v>
      </c>
      <c r="P1638" s="67">
        <v>3464637</v>
      </c>
      <c r="Q1638" s="68">
        <v>1627900</v>
      </c>
      <c r="R1638" s="68">
        <v>814795</v>
      </c>
      <c r="S1638" s="68">
        <v>3667490</v>
      </c>
      <c r="T1638" s="69">
        <v>1121189</v>
      </c>
      <c r="U1638" s="102">
        <f t="shared" si="755"/>
        <v>16983.514705882353</v>
      </c>
      <c r="V1638" s="103">
        <f t="shared" si="756"/>
        <v>2404.5790251107828</v>
      </c>
      <c r="W1638" s="103">
        <f t="shared" si="757"/>
        <v>937.62370540851555</v>
      </c>
      <c r="X1638" s="103">
        <f t="shared" si="758"/>
        <v>3346.25</v>
      </c>
      <c r="Y1638" s="92">
        <f t="shared" si="759"/>
        <v>5523.0985221674873</v>
      </c>
      <c r="Z1638" s="102">
        <f>Coverages!$C$10*G1638</f>
        <v>373725000</v>
      </c>
      <c r="AA1638" s="103">
        <f>Coverages!$C$12*G1638</f>
        <v>49830000</v>
      </c>
      <c r="AB1638" s="103">
        <f>Coverages!$C$14*G1638</f>
        <v>249150000</v>
      </c>
      <c r="AC1638" s="103">
        <f>Coverages!$C$16*G1638</f>
        <v>4983000</v>
      </c>
      <c r="AD1638" s="92">
        <f>Coverages!$C$18*G1638</f>
        <v>4983000</v>
      </c>
      <c r="AE1638" s="106">
        <f t="shared" si="777"/>
        <v>0.12281757977122215</v>
      </c>
      <c r="AF1638" s="107">
        <f t="shared" si="760"/>
        <v>0.40758579169175196</v>
      </c>
      <c r="AG1638" s="107">
        <f t="shared" si="761"/>
        <v>0.52317880794701987</v>
      </c>
      <c r="AH1638" s="107">
        <f t="shared" si="762"/>
        <v>0.65984346779048764</v>
      </c>
      <c r="AI1638" s="108">
        <f t="shared" si="763"/>
        <v>0.12221553281155931</v>
      </c>
      <c r="AJ1638" s="106">
        <f t="shared" si="784"/>
        <v>0.14158248312369959</v>
      </c>
      <c r="AK1638" s="107">
        <f t="shared" si="778"/>
        <v>0.43567848357323219</v>
      </c>
      <c r="AL1638" s="107">
        <f t="shared" si="779"/>
        <v>0.55173326793603927</v>
      </c>
      <c r="AM1638" s="107">
        <f t="shared" si="780"/>
        <v>0.68692860084200769</v>
      </c>
      <c r="AN1638" s="108">
        <f t="shared" si="781"/>
        <v>0.14094080991630331</v>
      </c>
      <c r="AO1638" s="102">
        <f t="shared" si="782"/>
        <v>2085.8741721854303</v>
      </c>
      <c r="AP1638" s="103">
        <f t="shared" si="764"/>
        <v>980.07224563515956</v>
      </c>
      <c r="AQ1638" s="103">
        <f t="shared" si="765"/>
        <v>490.54485249849489</v>
      </c>
      <c r="AR1638" s="103">
        <f t="shared" si="766"/>
        <v>2208.0012040939191</v>
      </c>
      <c r="AS1638" s="92">
        <f t="shared" si="767"/>
        <v>675.00842865743527</v>
      </c>
      <c r="AT1638" s="102">
        <f t="shared" si="783"/>
        <v>2092.4651996469634</v>
      </c>
      <c r="AU1638" s="103">
        <f t="shared" si="768"/>
        <v>983.16911656409957</v>
      </c>
      <c r="AV1638" s="103">
        <f t="shared" si="769"/>
        <v>492.09489546707141</v>
      </c>
      <c r="AW1638" s="103">
        <f t="shared" si="770"/>
        <v>2214.9781333667111</v>
      </c>
      <c r="AX1638" s="92">
        <f t="shared" si="771"/>
        <v>677.14134690790968</v>
      </c>
    </row>
    <row r="1639" spans="1:50" x14ac:dyDescent="0.2">
      <c r="A1639" s="85" t="str">
        <f t="shared" si="772"/>
        <v>2014_1</v>
      </c>
      <c r="B1639" s="59">
        <v>2014</v>
      </c>
      <c r="C1639" s="59">
        <v>1</v>
      </c>
      <c r="D1639" s="83" t="str">
        <f t="shared" si="773"/>
        <v>SYL_Commercial</v>
      </c>
      <c r="E1639" s="70" t="s">
        <v>22</v>
      </c>
      <c r="F1639" s="71" t="s">
        <v>41</v>
      </c>
      <c r="G1639" s="88">
        <f t="shared" si="774"/>
        <v>215.75</v>
      </c>
      <c r="H1639" s="72">
        <v>863</v>
      </c>
      <c r="I1639" s="88">
        <f t="shared" si="775"/>
        <v>88673250</v>
      </c>
      <c r="J1639" s="92">
        <f t="shared" si="776"/>
        <v>354693000</v>
      </c>
      <c r="K1639" s="67">
        <v>32</v>
      </c>
      <c r="L1639" s="68">
        <v>89</v>
      </c>
      <c r="M1639" s="68">
        <v>119</v>
      </c>
      <c r="N1639" s="68">
        <v>116</v>
      </c>
      <c r="O1639" s="69">
        <v>43</v>
      </c>
      <c r="P1639" s="67">
        <v>375312</v>
      </c>
      <c r="Q1639" s="68">
        <v>245118</v>
      </c>
      <c r="R1639" s="68">
        <v>95010</v>
      </c>
      <c r="S1639" s="68">
        <v>381320</v>
      </c>
      <c r="T1639" s="69">
        <v>177652</v>
      </c>
      <c r="U1639" s="102">
        <f t="shared" si="755"/>
        <v>11728.5</v>
      </c>
      <c r="V1639" s="103">
        <f t="shared" si="756"/>
        <v>2754.1348314606744</v>
      </c>
      <c r="W1639" s="103">
        <f t="shared" si="757"/>
        <v>798.40336134453787</v>
      </c>
      <c r="X1639" s="103">
        <f t="shared" si="758"/>
        <v>3287.2413793103447</v>
      </c>
      <c r="Y1639" s="92">
        <f t="shared" si="759"/>
        <v>4131.4418604651164</v>
      </c>
      <c r="Z1639" s="102">
        <f>Coverages!$C$10*G1639</f>
        <v>48543750</v>
      </c>
      <c r="AA1639" s="103">
        <f>Coverages!$C$12*G1639</f>
        <v>6472500</v>
      </c>
      <c r="AB1639" s="103">
        <f>Coverages!$C$14*G1639</f>
        <v>32362500</v>
      </c>
      <c r="AC1639" s="103">
        <f>Coverages!$C$16*G1639</f>
        <v>647250</v>
      </c>
      <c r="AD1639" s="92">
        <f>Coverages!$C$18*G1639</f>
        <v>647250</v>
      </c>
      <c r="AE1639" s="106">
        <f t="shared" si="777"/>
        <v>0.14831981460023175</v>
      </c>
      <c r="AF1639" s="107">
        <f t="shared" si="760"/>
        <v>0.41251448435689453</v>
      </c>
      <c r="AG1639" s="107">
        <f t="shared" si="761"/>
        <v>0.55156431054461186</v>
      </c>
      <c r="AH1639" s="107">
        <f t="shared" si="762"/>
        <v>0.53765932792584015</v>
      </c>
      <c r="AI1639" s="108">
        <f t="shared" si="763"/>
        <v>0.19930475086906141</v>
      </c>
      <c r="AJ1639" s="106">
        <f t="shared" si="784"/>
        <v>0.2046989455867409</v>
      </c>
      <c r="AK1639" s="107">
        <f t="shared" si="778"/>
        <v>0.49060507394186664</v>
      </c>
      <c r="AL1639" s="107">
        <f t="shared" si="779"/>
        <v>0.63045553232493479</v>
      </c>
      <c r="AM1639" s="107">
        <f t="shared" si="780"/>
        <v>0.61674815981639464</v>
      </c>
      <c r="AN1639" s="108">
        <f t="shared" si="781"/>
        <v>0.26267318422041386</v>
      </c>
      <c r="AO1639" s="102">
        <f t="shared" si="782"/>
        <v>1739.5689455388181</v>
      </c>
      <c r="AP1639" s="103">
        <f t="shared" si="764"/>
        <v>1136.1205098493626</v>
      </c>
      <c r="AQ1639" s="103">
        <f t="shared" si="765"/>
        <v>440.37079953650056</v>
      </c>
      <c r="AR1639" s="103">
        <f t="shared" si="766"/>
        <v>1767.4159907300116</v>
      </c>
      <c r="AS1639" s="92">
        <f t="shared" si="767"/>
        <v>823.41599073001157</v>
      </c>
      <c r="AT1639" s="102">
        <f t="shared" si="783"/>
        <v>1745.0657040893418</v>
      </c>
      <c r="AU1639" s="103">
        <f t="shared" si="768"/>
        <v>1139.7104682370168</v>
      </c>
      <c r="AV1639" s="103">
        <f t="shared" si="769"/>
        <v>441.76230055401464</v>
      </c>
      <c r="AW1639" s="103">
        <f t="shared" si="770"/>
        <v>1773.0007414720228</v>
      </c>
      <c r="AX1639" s="92">
        <f t="shared" si="771"/>
        <v>826.0178530472773</v>
      </c>
    </row>
    <row r="1640" spans="1:50" x14ac:dyDescent="0.2">
      <c r="A1640" s="85" t="str">
        <f t="shared" si="772"/>
        <v>2014_1</v>
      </c>
      <c r="B1640" s="59">
        <v>2014</v>
      </c>
      <c r="C1640" s="59">
        <v>1</v>
      </c>
      <c r="D1640" s="83" t="str">
        <f t="shared" si="773"/>
        <v>MYL_Commercial</v>
      </c>
      <c r="E1640" s="70" t="s">
        <v>23</v>
      </c>
      <c r="F1640" s="71" t="s">
        <v>41</v>
      </c>
      <c r="G1640" s="88">
        <f t="shared" si="774"/>
        <v>153.25</v>
      </c>
      <c r="H1640" s="72">
        <v>613</v>
      </c>
      <c r="I1640" s="88">
        <f t="shared" si="775"/>
        <v>62985750</v>
      </c>
      <c r="J1640" s="92">
        <f t="shared" si="776"/>
        <v>251943000</v>
      </c>
      <c r="K1640" s="67">
        <v>23</v>
      </c>
      <c r="L1640" s="68">
        <v>74</v>
      </c>
      <c r="M1640" s="68">
        <v>128</v>
      </c>
      <c r="N1640" s="68">
        <v>107</v>
      </c>
      <c r="O1640" s="69">
        <v>25</v>
      </c>
      <c r="P1640" s="67">
        <v>325230</v>
      </c>
      <c r="Q1640" s="68">
        <v>231161</v>
      </c>
      <c r="R1640" s="68">
        <v>88132</v>
      </c>
      <c r="S1640" s="68">
        <v>358128</v>
      </c>
      <c r="T1640" s="69">
        <v>121788</v>
      </c>
      <c r="U1640" s="102">
        <f t="shared" si="755"/>
        <v>14140.434782608696</v>
      </c>
      <c r="V1640" s="103">
        <f t="shared" si="756"/>
        <v>3123.7972972972975</v>
      </c>
      <c r="W1640" s="103">
        <f t="shared" si="757"/>
        <v>688.53125</v>
      </c>
      <c r="X1640" s="103">
        <f t="shared" si="758"/>
        <v>3346.9906542056074</v>
      </c>
      <c r="Y1640" s="92">
        <f t="shared" si="759"/>
        <v>4871.5200000000004</v>
      </c>
      <c r="Z1640" s="102">
        <f>Coverages!$C$10*G1640</f>
        <v>34481250</v>
      </c>
      <c r="AA1640" s="103">
        <f>Coverages!$C$12*G1640</f>
        <v>4597500</v>
      </c>
      <c r="AB1640" s="103">
        <f>Coverages!$C$14*G1640</f>
        <v>22987500</v>
      </c>
      <c r="AC1640" s="103">
        <f>Coverages!$C$16*G1640</f>
        <v>459750</v>
      </c>
      <c r="AD1640" s="92">
        <f>Coverages!$C$18*G1640</f>
        <v>459750</v>
      </c>
      <c r="AE1640" s="106">
        <f t="shared" si="777"/>
        <v>0.1500815660685155</v>
      </c>
      <c r="AF1640" s="107">
        <f t="shared" si="760"/>
        <v>0.4828711256117455</v>
      </c>
      <c r="AG1640" s="107">
        <f t="shared" si="761"/>
        <v>0.83523654159869498</v>
      </c>
      <c r="AH1640" s="107">
        <f t="shared" si="762"/>
        <v>0.69820554649265909</v>
      </c>
      <c r="AI1640" s="108">
        <f t="shared" si="763"/>
        <v>0.16313213703099511</v>
      </c>
      <c r="AJ1640" s="106">
        <f t="shared" si="784"/>
        <v>0.21730303217418831</v>
      </c>
      <c r="AK1640" s="107">
        <f t="shared" si="778"/>
        <v>0.57692370088356781</v>
      </c>
      <c r="AL1640" s="107">
        <f t="shared" si="779"/>
        <v>0.90505831452407892</v>
      </c>
      <c r="AM1640" s="107">
        <f t="shared" si="780"/>
        <v>0.78460340014765995</v>
      </c>
      <c r="AN1640" s="108">
        <f t="shared" si="781"/>
        <v>0.23267521161639904</v>
      </c>
      <c r="AO1640" s="102">
        <f t="shared" si="782"/>
        <v>2122.2185970636215</v>
      </c>
      <c r="AP1640" s="103">
        <f t="shared" si="764"/>
        <v>1508.3915171288743</v>
      </c>
      <c r="AQ1640" s="103">
        <f t="shared" si="765"/>
        <v>575.08646003262641</v>
      </c>
      <c r="AR1640" s="103">
        <f t="shared" si="766"/>
        <v>2336.8874388254485</v>
      </c>
      <c r="AS1640" s="92">
        <f t="shared" si="767"/>
        <v>794.70146818923331</v>
      </c>
      <c r="AT1640" s="102">
        <f t="shared" si="783"/>
        <v>2128.9244670720541</v>
      </c>
      <c r="AU1640" s="103">
        <f t="shared" si="768"/>
        <v>1513.1577921250903</v>
      </c>
      <c r="AV1640" s="103">
        <f t="shared" si="769"/>
        <v>576.90364090641788</v>
      </c>
      <c r="AW1640" s="103">
        <f t="shared" si="770"/>
        <v>2344.2716279051151</v>
      </c>
      <c r="AX1640" s="92">
        <f t="shared" si="771"/>
        <v>797.21259722587513</v>
      </c>
    </row>
    <row r="1641" spans="1:50" x14ac:dyDescent="0.2">
      <c r="A1641" s="85" t="str">
        <f t="shared" si="772"/>
        <v>2014_1</v>
      </c>
      <c r="B1641" s="59">
        <v>2014</v>
      </c>
      <c r="C1641" s="59">
        <v>1</v>
      </c>
      <c r="D1641" s="83" t="str">
        <f t="shared" si="773"/>
        <v>MYH_Commercial</v>
      </c>
      <c r="E1641" s="70" t="s">
        <v>24</v>
      </c>
      <c r="F1641" s="71" t="s">
        <v>41</v>
      </c>
      <c r="G1641" s="88">
        <f t="shared" si="774"/>
        <v>430.5</v>
      </c>
      <c r="H1641" s="72">
        <v>1722</v>
      </c>
      <c r="I1641" s="88">
        <f t="shared" si="775"/>
        <v>176935500</v>
      </c>
      <c r="J1641" s="92">
        <f t="shared" si="776"/>
        <v>707742000</v>
      </c>
      <c r="K1641" s="67">
        <v>56</v>
      </c>
      <c r="L1641" s="68">
        <v>196</v>
      </c>
      <c r="M1641" s="68">
        <v>342</v>
      </c>
      <c r="N1641" s="68">
        <v>339</v>
      </c>
      <c r="O1641" s="69">
        <v>52</v>
      </c>
      <c r="P1641" s="67">
        <v>1128990</v>
      </c>
      <c r="Q1641" s="68">
        <v>837287</v>
      </c>
      <c r="R1641" s="68">
        <v>413144</v>
      </c>
      <c r="S1641" s="68">
        <v>1078383</v>
      </c>
      <c r="T1641" s="69">
        <v>300618</v>
      </c>
      <c r="U1641" s="102">
        <f t="shared" si="755"/>
        <v>20160.535714285714</v>
      </c>
      <c r="V1641" s="103">
        <f t="shared" si="756"/>
        <v>4271.8724489795923</v>
      </c>
      <c r="W1641" s="103">
        <f t="shared" si="757"/>
        <v>1208.0233918128654</v>
      </c>
      <c r="X1641" s="103">
        <f t="shared" si="758"/>
        <v>3181.070796460177</v>
      </c>
      <c r="Y1641" s="92">
        <f t="shared" si="759"/>
        <v>5781.1153846153848</v>
      </c>
      <c r="Z1641" s="102">
        <f>Coverages!$C$10*G1641</f>
        <v>96862500</v>
      </c>
      <c r="AA1641" s="103">
        <f>Coverages!$C$12*G1641</f>
        <v>12915000</v>
      </c>
      <c r="AB1641" s="103">
        <f>Coverages!$C$14*G1641</f>
        <v>64575000</v>
      </c>
      <c r="AC1641" s="103">
        <f>Coverages!$C$16*G1641</f>
        <v>1291500</v>
      </c>
      <c r="AD1641" s="92">
        <f>Coverages!$C$18*G1641</f>
        <v>1291500</v>
      </c>
      <c r="AE1641" s="106">
        <f t="shared" si="777"/>
        <v>0.13008130081300814</v>
      </c>
      <c r="AF1641" s="107">
        <f t="shared" si="760"/>
        <v>0.45528455284552843</v>
      </c>
      <c r="AG1641" s="107">
        <f t="shared" si="761"/>
        <v>0.79442508710801396</v>
      </c>
      <c r="AH1641" s="107">
        <f t="shared" si="762"/>
        <v>0.78745644599303133</v>
      </c>
      <c r="AI1641" s="108">
        <f t="shared" si="763"/>
        <v>0.1207897793263647</v>
      </c>
      <c r="AJ1641" s="106">
        <f t="shared" si="784"/>
        <v>0.16785731317562633</v>
      </c>
      <c r="AK1641" s="107">
        <f t="shared" si="778"/>
        <v>0.51120822055678439</v>
      </c>
      <c r="AL1641" s="107">
        <f t="shared" si="779"/>
        <v>0.83980679914367451</v>
      </c>
      <c r="AM1641" s="107">
        <f t="shared" si="780"/>
        <v>0.83339809542153309</v>
      </c>
      <c r="AN1641" s="108">
        <f t="shared" si="781"/>
        <v>0.1573855418802193</v>
      </c>
      <c r="AO1641" s="102">
        <f t="shared" si="782"/>
        <v>2622.5087108013936</v>
      </c>
      <c r="AP1641" s="103">
        <f t="shared" si="764"/>
        <v>1944.9175377468061</v>
      </c>
      <c r="AQ1641" s="103">
        <f t="shared" si="765"/>
        <v>959.68408826945415</v>
      </c>
      <c r="AR1641" s="103">
        <f t="shared" si="766"/>
        <v>2504.9547038327528</v>
      </c>
      <c r="AS1641" s="92">
        <f t="shared" si="767"/>
        <v>698.29965156794424</v>
      </c>
      <c r="AT1641" s="102">
        <f t="shared" si="783"/>
        <v>2630.7954172391514</v>
      </c>
      <c r="AU1641" s="103">
        <f t="shared" si="768"/>
        <v>1951.0631648764981</v>
      </c>
      <c r="AV1641" s="103">
        <f t="shared" si="769"/>
        <v>962.71653589478399</v>
      </c>
      <c r="AW1641" s="103">
        <f t="shared" si="770"/>
        <v>2512.869958483785</v>
      </c>
      <c r="AX1641" s="92">
        <f t="shared" si="771"/>
        <v>700.50616634301389</v>
      </c>
    </row>
    <row r="1642" spans="1:50" x14ac:dyDescent="0.2">
      <c r="A1642" s="85" t="str">
        <f t="shared" si="772"/>
        <v>2014_1</v>
      </c>
      <c r="B1642" s="59">
        <v>2014</v>
      </c>
      <c r="C1642" s="59">
        <v>1</v>
      </c>
      <c r="D1642" s="83" t="str">
        <f t="shared" si="773"/>
        <v>LML_Commercial</v>
      </c>
      <c r="E1642" s="70" t="s">
        <v>25</v>
      </c>
      <c r="F1642" s="71" t="s">
        <v>41</v>
      </c>
      <c r="G1642" s="88">
        <f t="shared" si="774"/>
        <v>1706.75</v>
      </c>
      <c r="H1642" s="72">
        <v>6827</v>
      </c>
      <c r="I1642" s="88">
        <f t="shared" si="775"/>
        <v>701474250</v>
      </c>
      <c r="J1642" s="92">
        <f t="shared" si="776"/>
        <v>2805897000</v>
      </c>
      <c r="K1642" s="67">
        <v>53</v>
      </c>
      <c r="L1642" s="68">
        <v>709</v>
      </c>
      <c r="M1642" s="68">
        <v>1442</v>
      </c>
      <c r="N1642" s="68">
        <v>1127</v>
      </c>
      <c r="O1642" s="69">
        <v>257</v>
      </c>
      <c r="P1642" s="67">
        <v>900420</v>
      </c>
      <c r="Q1642" s="68">
        <v>1283010</v>
      </c>
      <c r="R1642" s="68">
        <v>1285477</v>
      </c>
      <c r="S1642" s="68">
        <v>2412252</v>
      </c>
      <c r="T1642" s="69">
        <v>1253492</v>
      </c>
      <c r="U1642" s="102">
        <f t="shared" si="755"/>
        <v>16989.056603773584</v>
      </c>
      <c r="V1642" s="103">
        <f t="shared" si="756"/>
        <v>1809.605077574048</v>
      </c>
      <c r="W1642" s="103">
        <f t="shared" si="757"/>
        <v>891.4542302357836</v>
      </c>
      <c r="X1642" s="103">
        <f t="shared" si="758"/>
        <v>2140.4188110026621</v>
      </c>
      <c r="Y1642" s="92">
        <f t="shared" si="759"/>
        <v>4877.4007782101171</v>
      </c>
      <c r="Z1642" s="102">
        <f>Coverages!$C$10*G1642</f>
        <v>384018750</v>
      </c>
      <c r="AA1642" s="103">
        <f>Coverages!$C$12*G1642</f>
        <v>51202500</v>
      </c>
      <c r="AB1642" s="103">
        <f>Coverages!$C$14*G1642</f>
        <v>256012500</v>
      </c>
      <c r="AC1642" s="103">
        <f>Coverages!$C$16*G1642</f>
        <v>5120250</v>
      </c>
      <c r="AD1642" s="92">
        <f>Coverages!$C$18*G1642</f>
        <v>5120250</v>
      </c>
      <c r="AE1642" s="106">
        <f t="shared" si="777"/>
        <v>3.1053171231873445E-2</v>
      </c>
      <c r="AF1642" s="107">
        <f t="shared" si="760"/>
        <v>0.41540940383770325</v>
      </c>
      <c r="AG1642" s="107">
        <f t="shared" si="761"/>
        <v>0.84488062106342465</v>
      </c>
      <c r="AH1642" s="107">
        <f t="shared" si="762"/>
        <v>0.6603193203456863</v>
      </c>
      <c r="AI1642" s="108">
        <f t="shared" si="763"/>
        <v>0.15057858503002783</v>
      </c>
      <c r="AJ1642" s="106">
        <f t="shared" si="784"/>
        <v>4.0836213212063981E-2</v>
      </c>
      <c r="AK1642" s="107">
        <f t="shared" si="778"/>
        <v>0.44320237901616921</v>
      </c>
      <c r="AL1642" s="107">
        <f t="shared" si="779"/>
        <v>0.86529807894267752</v>
      </c>
      <c r="AM1642" s="107">
        <f t="shared" si="780"/>
        <v>0.68702990476896331</v>
      </c>
      <c r="AN1642" s="108">
        <f t="shared" si="781"/>
        <v>0.17074896939264378</v>
      </c>
      <c r="AO1642" s="102">
        <f t="shared" si="782"/>
        <v>527.56408378497144</v>
      </c>
      <c r="AP1642" s="103">
        <f t="shared" si="764"/>
        <v>751.72696645671601</v>
      </c>
      <c r="AQ1642" s="103">
        <f t="shared" si="765"/>
        <v>753.17240369122601</v>
      </c>
      <c r="AR1642" s="103">
        <f t="shared" si="766"/>
        <v>1413.3598945363997</v>
      </c>
      <c r="AS1642" s="92">
        <f t="shared" si="767"/>
        <v>734.43210780723598</v>
      </c>
      <c r="AT1642" s="102">
        <f t="shared" si="783"/>
        <v>529.23110158034604</v>
      </c>
      <c r="AU1642" s="103">
        <f t="shared" si="768"/>
        <v>754.10230296817019</v>
      </c>
      <c r="AV1642" s="103">
        <f t="shared" si="769"/>
        <v>755.5523075522517</v>
      </c>
      <c r="AW1642" s="103">
        <f t="shared" si="770"/>
        <v>1417.8258848641667</v>
      </c>
      <c r="AX1642" s="92">
        <f t="shared" si="771"/>
        <v>736.75279534234141</v>
      </c>
    </row>
    <row r="1643" spans="1:50" x14ac:dyDescent="0.2">
      <c r="A1643" s="85" t="str">
        <f t="shared" si="772"/>
        <v>2014_1</v>
      </c>
      <c r="B1643" s="59">
        <v>2014</v>
      </c>
      <c r="C1643" s="59">
        <v>1</v>
      </c>
      <c r="D1643" s="83" t="str">
        <f t="shared" si="773"/>
        <v>MSA_Commercial</v>
      </c>
      <c r="E1643" s="70" t="s">
        <v>26</v>
      </c>
      <c r="F1643" s="71" t="s">
        <v>41</v>
      </c>
      <c r="G1643" s="88">
        <f t="shared" si="774"/>
        <v>1219</v>
      </c>
      <c r="H1643" s="72">
        <v>4876</v>
      </c>
      <c r="I1643" s="88">
        <f t="shared" si="775"/>
        <v>501009000</v>
      </c>
      <c r="J1643" s="92">
        <f t="shared" si="776"/>
        <v>2004036000</v>
      </c>
      <c r="K1643" s="67">
        <v>81</v>
      </c>
      <c r="L1643" s="68">
        <v>605</v>
      </c>
      <c r="M1643" s="68">
        <v>822</v>
      </c>
      <c r="N1643" s="68">
        <v>1124</v>
      </c>
      <c r="O1643" s="69">
        <v>240</v>
      </c>
      <c r="P1643" s="67">
        <v>1503198</v>
      </c>
      <c r="Q1643" s="68">
        <v>1860033</v>
      </c>
      <c r="R1643" s="68">
        <v>1047527</v>
      </c>
      <c r="S1643" s="68">
        <v>3618959</v>
      </c>
      <c r="T1643" s="69">
        <v>995894</v>
      </c>
      <c r="U1643" s="102">
        <f t="shared" si="755"/>
        <v>18558</v>
      </c>
      <c r="V1643" s="103">
        <f t="shared" si="756"/>
        <v>3074.4347107438016</v>
      </c>
      <c r="W1643" s="103">
        <f t="shared" si="757"/>
        <v>1274.3637469586374</v>
      </c>
      <c r="X1643" s="103">
        <f t="shared" si="758"/>
        <v>3219.7144128113878</v>
      </c>
      <c r="Y1643" s="92">
        <f t="shared" si="759"/>
        <v>4149.5583333333334</v>
      </c>
      <c r="Z1643" s="102">
        <f>Coverages!$C$10*G1643</f>
        <v>274275000</v>
      </c>
      <c r="AA1643" s="103">
        <f>Coverages!$C$12*G1643</f>
        <v>36570000</v>
      </c>
      <c r="AB1643" s="103">
        <f>Coverages!$C$14*G1643</f>
        <v>182850000</v>
      </c>
      <c r="AC1643" s="103">
        <f>Coverages!$C$16*G1643</f>
        <v>3657000</v>
      </c>
      <c r="AD1643" s="92">
        <f>Coverages!$C$18*G1643</f>
        <v>3657000</v>
      </c>
      <c r="AE1643" s="106">
        <f t="shared" si="777"/>
        <v>6.6447908121410992E-2</v>
      </c>
      <c r="AF1643" s="107">
        <f t="shared" si="760"/>
        <v>0.49630844954881048</v>
      </c>
      <c r="AG1643" s="107">
        <f t="shared" si="761"/>
        <v>0.67432321575061527</v>
      </c>
      <c r="AH1643" s="107">
        <f t="shared" si="762"/>
        <v>0.92206726825266616</v>
      </c>
      <c r="AI1643" s="108">
        <f t="shared" si="763"/>
        <v>0.19688269073010664</v>
      </c>
      <c r="AJ1643" s="106">
        <f t="shared" si="784"/>
        <v>8.3069170418288638E-2</v>
      </c>
      <c r="AK1643" s="107">
        <f t="shared" si="778"/>
        <v>0.52967507109622569</v>
      </c>
      <c r="AL1643" s="107">
        <f t="shared" si="779"/>
        <v>0.70559707842015917</v>
      </c>
      <c r="AM1643" s="107">
        <f t="shared" si="780"/>
        <v>0.93995664955281932</v>
      </c>
      <c r="AN1643" s="108">
        <f t="shared" si="781"/>
        <v>0.22341941606520774</v>
      </c>
      <c r="AO1643" s="102">
        <f t="shared" si="782"/>
        <v>1233.1402789171452</v>
      </c>
      <c r="AP1643" s="103">
        <f t="shared" si="764"/>
        <v>1525.867924528302</v>
      </c>
      <c r="AQ1643" s="103">
        <f t="shared" si="765"/>
        <v>859.33305988515178</v>
      </c>
      <c r="AR1643" s="103">
        <f t="shared" si="766"/>
        <v>2968.7932731747333</v>
      </c>
      <c r="AS1643" s="92">
        <f t="shared" si="767"/>
        <v>816.97621000820345</v>
      </c>
      <c r="AT1643" s="102">
        <f t="shared" si="783"/>
        <v>1237.0368041968795</v>
      </c>
      <c r="AU1643" s="103">
        <f t="shared" si="768"/>
        <v>1530.6894221657658</v>
      </c>
      <c r="AV1643" s="103">
        <f t="shared" si="769"/>
        <v>862.04841437385141</v>
      </c>
      <c r="AW1643" s="103">
        <f t="shared" si="770"/>
        <v>2978.1741832277153</v>
      </c>
      <c r="AX1643" s="92">
        <f t="shared" si="771"/>
        <v>819.55772365240455</v>
      </c>
    </row>
    <row r="1644" spans="1:50" x14ac:dyDescent="0.2">
      <c r="A1644" s="85" t="str">
        <f t="shared" si="772"/>
        <v>2014_1</v>
      </c>
      <c r="B1644" s="59">
        <v>2014</v>
      </c>
      <c r="C1644" s="59">
        <v>1</v>
      </c>
      <c r="D1644" s="83" t="str">
        <f t="shared" si="773"/>
        <v>LYA_Commercial</v>
      </c>
      <c r="E1644" s="70" t="s">
        <v>27</v>
      </c>
      <c r="F1644" s="71" t="s">
        <v>41</v>
      </c>
      <c r="G1644" s="88">
        <f t="shared" si="774"/>
        <v>354</v>
      </c>
      <c r="H1644" s="72">
        <v>1416</v>
      </c>
      <c r="I1644" s="88">
        <f t="shared" si="775"/>
        <v>145494000</v>
      </c>
      <c r="J1644" s="92">
        <f t="shared" si="776"/>
        <v>581976000</v>
      </c>
      <c r="K1644" s="67">
        <v>43</v>
      </c>
      <c r="L1644" s="68">
        <v>169</v>
      </c>
      <c r="M1644" s="68">
        <v>218</v>
      </c>
      <c r="N1644" s="68">
        <v>232</v>
      </c>
      <c r="O1644" s="69">
        <v>75</v>
      </c>
      <c r="P1644" s="67">
        <v>829625</v>
      </c>
      <c r="Q1644" s="68">
        <v>474581</v>
      </c>
      <c r="R1644" s="68">
        <v>177297</v>
      </c>
      <c r="S1644" s="68">
        <v>740635</v>
      </c>
      <c r="T1644" s="69">
        <v>628719</v>
      </c>
      <c r="U1644" s="102">
        <f t="shared" si="755"/>
        <v>19293.60465116279</v>
      </c>
      <c r="V1644" s="103">
        <f t="shared" si="756"/>
        <v>2808.1715976331361</v>
      </c>
      <c r="W1644" s="103">
        <f t="shared" si="757"/>
        <v>813.28899082568807</v>
      </c>
      <c r="X1644" s="103">
        <f t="shared" si="758"/>
        <v>3192.3922413793102</v>
      </c>
      <c r="Y1644" s="92">
        <f t="shared" si="759"/>
        <v>8382.92</v>
      </c>
      <c r="Z1644" s="102">
        <f>Coverages!$C$10*G1644</f>
        <v>79650000</v>
      </c>
      <c r="AA1644" s="103">
        <f>Coverages!$C$12*G1644</f>
        <v>10620000</v>
      </c>
      <c r="AB1644" s="103">
        <f>Coverages!$C$14*G1644</f>
        <v>53100000</v>
      </c>
      <c r="AC1644" s="103">
        <f>Coverages!$C$16*G1644</f>
        <v>1062000</v>
      </c>
      <c r="AD1644" s="92">
        <f>Coverages!$C$18*G1644</f>
        <v>1062000</v>
      </c>
      <c r="AE1644" s="106">
        <f t="shared" si="777"/>
        <v>0.12146892655367232</v>
      </c>
      <c r="AF1644" s="107">
        <f t="shared" si="760"/>
        <v>0.47740112994350281</v>
      </c>
      <c r="AG1644" s="107">
        <f t="shared" si="761"/>
        <v>0.61581920903954801</v>
      </c>
      <c r="AH1644" s="107">
        <f t="shared" si="762"/>
        <v>0.65536723163841804</v>
      </c>
      <c r="AI1644" s="108">
        <f t="shared" si="763"/>
        <v>0.21186440677966101</v>
      </c>
      <c r="AJ1644" s="106">
        <f t="shared" si="784"/>
        <v>0.1619232973027121</v>
      </c>
      <c r="AK1644" s="107">
        <f t="shared" si="778"/>
        <v>0.53925690378810365</v>
      </c>
      <c r="AL1644" s="107">
        <f t="shared" si="779"/>
        <v>0.67605418328323852</v>
      </c>
      <c r="AM1644" s="107">
        <f t="shared" si="780"/>
        <v>0.71422108946195895</v>
      </c>
      <c r="AN1644" s="108">
        <f t="shared" si="781"/>
        <v>0.26246828026908536</v>
      </c>
      <c r="AO1644" s="102">
        <f t="shared" si="782"/>
        <v>2343.5734463276835</v>
      </c>
      <c r="AP1644" s="103">
        <f t="shared" si="764"/>
        <v>1340.6242937853108</v>
      </c>
      <c r="AQ1644" s="103">
        <f t="shared" si="765"/>
        <v>500.83898305084745</v>
      </c>
      <c r="AR1644" s="103">
        <f t="shared" si="766"/>
        <v>2092.1892655367233</v>
      </c>
      <c r="AS1644" s="92">
        <f t="shared" si="767"/>
        <v>1776.042372881356</v>
      </c>
      <c r="AT1644" s="102">
        <f t="shared" si="783"/>
        <v>2350.9787621175051</v>
      </c>
      <c r="AU1644" s="103">
        <f t="shared" si="768"/>
        <v>1344.860451293642</v>
      </c>
      <c r="AV1644" s="103">
        <f t="shared" si="769"/>
        <v>502.42155381907162</v>
      </c>
      <c r="AW1644" s="103">
        <f t="shared" si="770"/>
        <v>2098.8002476792508</v>
      </c>
      <c r="AX1644" s="92">
        <f t="shared" si="771"/>
        <v>1781.6543816058529</v>
      </c>
    </row>
    <row r="1645" spans="1:50" x14ac:dyDescent="0.2">
      <c r="A1645" s="85" t="str">
        <f t="shared" si="772"/>
        <v>2014_1</v>
      </c>
      <c r="B1645" s="59">
        <v>2014</v>
      </c>
      <c r="C1645" s="59">
        <v>1</v>
      </c>
      <c r="D1645" s="83" t="str">
        <f t="shared" si="773"/>
        <v>MMA_Commercial</v>
      </c>
      <c r="E1645" s="70" t="s">
        <v>28</v>
      </c>
      <c r="F1645" s="71" t="s">
        <v>41</v>
      </c>
      <c r="G1645" s="88">
        <f t="shared" si="774"/>
        <v>1784</v>
      </c>
      <c r="H1645" s="72">
        <v>7136</v>
      </c>
      <c r="I1645" s="88">
        <f t="shared" si="775"/>
        <v>733224000</v>
      </c>
      <c r="J1645" s="92">
        <f t="shared" si="776"/>
        <v>2932896000</v>
      </c>
      <c r="K1645" s="67">
        <v>218</v>
      </c>
      <c r="L1645" s="68">
        <v>873</v>
      </c>
      <c r="M1645" s="68">
        <v>1360</v>
      </c>
      <c r="N1645" s="68">
        <v>1446</v>
      </c>
      <c r="O1645" s="69">
        <v>326</v>
      </c>
      <c r="P1645" s="67">
        <v>2835547</v>
      </c>
      <c r="Q1645" s="68">
        <v>2677406</v>
      </c>
      <c r="R1645" s="68">
        <v>1488911</v>
      </c>
      <c r="S1645" s="68">
        <v>5005428</v>
      </c>
      <c r="T1645" s="69">
        <v>3456077</v>
      </c>
      <c r="U1645" s="102">
        <f t="shared" si="755"/>
        <v>13007.09633027523</v>
      </c>
      <c r="V1645" s="103">
        <f t="shared" si="756"/>
        <v>3066.9026345933562</v>
      </c>
      <c r="W1645" s="103">
        <f t="shared" si="757"/>
        <v>1094.7874999999999</v>
      </c>
      <c r="X1645" s="103">
        <f t="shared" si="758"/>
        <v>3461.5684647302905</v>
      </c>
      <c r="Y1645" s="92">
        <f t="shared" si="759"/>
        <v>10601.463190184049</v>
      </c>
      <c r="Z1645" s="102">
        <f>Coverages!$C$10*G1645</f>
        <v>401400000</v>
      </c>
      <c r="AA1645" s="103">
        <f>Coverages!$C$12*G1645</f>
        <v>53520000</v>
      </c>
      <c r="AB1645" s="103">
        <f>Coverages!$C$14*G1645</f>
        <v>267600000</v>
      </c>
      <c r="AC1645" s="103">
        <f>Coverages!$C$16*G1645</f>
        <v>5352000</v>
      </c>
      <c r="AD1645" s="92">
        <f>Coverages!$C$18*G1645</f>
        <v>5352000</v>
      </c>
      <c r="AE1645" s="106">
        <f t="shared" si="777"/>
        <v>0.12219730941704036</v>
      </c>
      <c r="AF1645" s="107">
        <f t="shared" si="760"/>
        <v>0.48934977578475336</v>
      </c>
      <c r="AG1645" s="107">
        <f t="shared" si="761"/>
        <v>0.7623318385650224</v>
      </c>
      <c r="AH1645" s="107">
        <f t="shared" si="762"/>
        <v>0.8105381165919282</v>
      </c>
      <c r="AI1645" s="108">
        <f t="shared" si="763"/>
        <v>0.18273542600896861</v>
      </c>
      <c r="AJ1645" s="106">
        <f t="shared" si="784"/>
        <v>0.14026438126472696</v>
      </c>
      <c r="AK1645" s="107">
        <f t="shared" si="778"/>
        <v>0.51692569234500596</v>
      </c>
      <c r="AL1645" s="107">
        <f t="shared" si="779"/>
        <v>0.78581280828253619</v>
      </c>
      <c r="AM1645" s="107">
        <f t="shared" si="780"/>
        <v>0.83215565018767279</v>
      </c>
      <c r="AN1645" s="108">
        <f t="shared" si="781"/>
        <v>0.20405365917694585</v>
      </c>
      <c r="AO1645" s="102">
        <f t="shared" si="782"/>
        <v>1589.4321748878924</v>
      </c>
      <c r="AP1645" s="103">
        <f t="shared" si="764"/>
        <v>1500.7881165919282</v>
      </c>
      <c r="AQ1645" s="103">
        <f t="shared" si="765"/>
        <v>834.5913677130045</v>
      </c>
      <c r="AR1645" s="103">
        <f t="shared" si="766"/>
        <v>2805.7331838565024</v>
      </c>
      <c r="AS1645" s="92">
        <f t="shared" si="767"/>
        <v>1937.2628923766815</v>
      </c>
      <c r="AT1645" s="102">
        <f t="shared" si="783"/>
        <v>1594.454525350171</v>
      </c>
      <c r="AU1645" s="103">
        <f t="shared" si="768"/>
        <v>1505.5303660633026</v>
      </c>
      <c r="AV1645" s="103">
        <f t="shared" si="769"/>
        <v>837.22854242713959</v>
      </c>
      <c r="AW1645" s="103">
        <f t="shared" si="770"/>
        <v>2814.5988502093091</v>
      </c>
      <c r="AX1645" s="92">
        <f t="shared" si="771"/>
        <v>1943.3843320560875</v>
      </c>
    </row>
    <row r="1646" spans="1:50" x14ac:dyDescent="0.2">
      <c r="A1646" s="85" t="str">
        <f t="shared" si="772"/>
        <v>2014_1</v>
      </c>
      <c r="B1646" s="59">
        <v>2014</v>
      </c>
      <c r="C1646" s="59">
        <v>1</v>
      </c>
      <c r="D1646" s="83" t="str">
        <f t="shared" si="773"/>
        <v>LYH_Commercial</v>
      </c>
      <c r="E1646" s="70" t="s">
        <v>29</v>
      </c>
      <c r="F1646" s="71" t="s">
        <v>41</v>
      </c>
      <c r="G1646" s="88">
        <f t="shared" si="774"/>
        <v>243.25</v>
      </c>
      <c r="H1646" s="72">
        <v>973</v>
      </c>
      <c r="I1646" s="88">
        <f t="shared" si="775"/>
        <v>99975750</v>
      </c>
      <c r="J1646" s="92">
        <f t="shared" si="776"/>
        <v>399903000</v>
      </c>
      <c r="K1646" s="67">
        <v>33</v>
      </c>
      <c r="L1646" s="68">
        <v>122</v>
      </c>
      <c r="M1646" s="68">
        <v>134</v>
      </c>
      <c r="N1646" s="68">
        <v>204</v>
      </c>
      <c r="O1646" s="69">
        <v>57</v>
      </c>
      <c r="P1646" s="67">
        <v>591814</v>
      </c>
      <c r="Q1646" s="68">
        <v>372218</v>
      </c>
      <c r="R1646" s="68">
        <v>170384</v>
      </c>
      <c r="S1646" s="68">
        <v>627720</v>
      </c>
      <c r="T1646" s="69">
        <v>415977</v>
      </c>
      <c r="U1646" s="102">
        <f t="shared" si="755"/>
        <v>17933.757575757576</v>
      </c>
      <c r="V1646" s="103">
        <f t="shared" si="756"/>
        <v>3050.967213114754</v>
      </c>
      <c r="W1646" s="103">
        <f t="shared" si="757"/>
        <v>1271.5223880597016</v>
      </c>
      <c r="X1646" s="103">
        <f t="shared" si="758"/>
        <v>3077.0588235294117</v>
      </c>
      <c r="Y1646" s="92">
        <f t="shared" si="759"/>
        <v>7297.8421052631575</v>
      </c>
      <c r="Z1646" s="102">
        <f>Coverages!$C$10*G1646</f>
        <v>54731250</v>
      </c>
      <c r="AA1646" s="103">
        <f>Coverages!$C$12*G1646</f>
        <v>7297500</v>
      </c>
      <c r="AB1646" s="103">
        <f>Coverages!$C$14*G1646</f>
        <v>36487500</v>
      </c>
      <c r="AC1646" s="103">
        <f>Coverages!$C$16*G1646</f>
        <v>729750</v>
      </c>
      <c r="AD1646" s="92">
        <f>Coverages!$C$18*G1646</f>
        <v>729750</v>
      </c>
      <c r="AE1646" s="106">
        <f t="shared" si="777"/>
        <v>0.13566289825282632</v>
      </c>
      <c r="AF1646" s="107">
        <f t="shared" si="760"/>
        <v>0.50154162384378209</v>
      </c>
      <c r="AG1646" s="107">
        <f t="shared" si="761"/>
        <v>0.55087358684480991</v>
      </c>
      <c r="AH1646" s="107">
        <f t="shared" si="762"/>
        <v>0.83864337101747177</v>
      </c>
      <c r="AI1646" s="108">
        <f t="shared" si="763"/>
        <v>0.2343268242548818</v>
      </c>
      <c r="AJ1646" s="106">
        <f t="shared" si="784"/>
        <v>0.18681949205206305</v>
      </c>
      <c r="AK1646" s="107">
        <f t="shared" si="778"/>
        <v>0.57623763945930928</v>
      </c>
      <c r="AL1646" s="107">
        <f t="shared" si="779"/>
        <v>0.62518230499012317</v>
      </c>
      <c r="AM1646" s="107">
        <f t="shared" si="780"/>
        <v>0.89359892142071318</v>
      </c>
      <c r="AN1646" s="108">
        <f t="shared" si="781"/>
        <v>0.2976062043700935</v>
      </c>
      <c r="AO1646" s="102">
        <f t="shared" si="782"/>
        <v>2432.9455292908528</v>
      </c>
      <c r="AP1646" s="103">
        <f t="shared" si="764"/>
        <v>1530.1870503597122</v>
      </c>
      <c r="AQ1646" s="103">
        <f t="shared" si="765"/>
        <v>700.44809866392598</v>
      </c>
      <c r="AR1646" s="103">
        <f t="shared" si="766"/>
        <v>2580.5549845837618</v>
      </c>
      <c r="AS1646" s="92">
        <f t="shared" si="767"/>
        <v>1710.0801644398766</v>
      </c>
      <c r="AT1646" s="102">
        <f t="shared" si="783"/>
        <v>2440.6332465126302</v>
      </c>
      <c r="AU1646" s="103">
        <f t="shared" si="768"/>
        <v>1535.0221957412941</v>
      </c>
      <c r="AV1646" s="103">
        <f t="shared" si="769"/>
        <v>702.66140218684927</v>
      </c>
      <c r="AW1646" s="103">
        <f t="shared" si="770"/>
        <v>2588.7091239830561</v>
      </c>
      <c r="AX1646" s="92">
        <f t="shared" si="771"/>
        <v>1715.4837431770529</v>
      </c>
    </row>
    <row r="1647" spans="1:50" x14ac:dyDescent="0.2">
      <c r="A1647" s="85" t="str">
        <f t="shared" si="772"/>
        <v>2014_1</v>
      </c>
      <c r="B1647" s="59">
        <v>2014</v>
      </c>
      <c r="C1647" s="59">
        <v>1</v>
      </c>
      <c r="D1647" s="83" t="str">
        <f t="shared" si="773"/>
        <v>SSA_Commercial</v>
      </c>
      <c r="E1647" s="70" t="s">
        <v>30</v>
      </c>
      <c r="F1647" s="71" t="s">
        <v>41</v>
      </c>
      <c r="G1647" s="88">
        <f t="shared" si="774"/>
        <v>422.5</v>
      </c>
      <c r="H1647" s="72">
        <v>1690</v>
      </c>
      <c r="I1647" s="88">
        <f t="shared" si="775"/>
        <v>173647500</v>
      </c>
      <c r="J1647" s="92">
        <f t="shared" si="776"/>
        <v>694590000</v>
      </c>
      <c r="K1647" s="67">
        <v>55</v>
      </c>
      <c r="L1647" s="68">
        <v>214</v>
      </c>
      <c r="M1647" s="68">
        <v>415</v>
      </c>
      <c r="N1647" s="68">
        <v>388</v>
      </c>
      <c r="O1647" s="69">
        <v>77</v>
      </c>
      <c r="P1647" s="67">
        <v>1241196</v>
      </c>
      <c r="Q1647" s="68">
        <v>397220</v>
      </c>
      <c r="R1647" s="68">
        <v>348134</v>
      </c>
      <c r="S1647" s="68">
        <v>1392749</v>
      </c>
      <c r="T1647" s="69">
        <v>490767</v>
      </c>
      <c r="U1647" s="102">
        <f t="shared" si="755"/>
        <v>22567.200000000001</v>
      </c>
      <c r="V1647" s="103">
        <f t="shared" si="756"/>
        <v>1856.1682242990655</v>
      </c>
      <c r="W1647" s="103">
        <f t="shared" si="757"/>
        <v>838.87710843373497</v>
      </c>
      <c r="X1647" s="103">
        <f t="shared" si="758"/>
        <v>3589.5592783505153</v>
      </c>
      <c r="Y1647" s="92">
        <f t="shared" si="759"/>
        <v>6373.5974025974028</v>
      </c>
      <c r="Z1647" s="102">
        <f>Coverages!$C$10*G1647</f>
        <v>95062500</v>
      </c>
      <c r="AA1647" s="103">
        <f>Coverages!$C$12*G1647</f>
        <v>12675000</v>
      </c>
      <c r="AB1647" s="103">
        <f>Coverages!$C$14*G1647</f>
        <v>63375000</v>
      </c>
      <c r="AC1647" s="103">
        <f>Coverages!$C$16*G1647</f>
        <v>1267500</v>
      </c>
      <c r="AD1647" s="92">
        <f>Coverages!$C$18*G1647</f>
        <v>1267500</v>
      </c>
      <c r="AE1647" s="106">
        <f t="shared" si="777"/>
        <v>0.13017751479289941</v>
      </c>
      <c r="AF1647" s="107">
        <f t="shared" si="760"/>
        <v>0.50650887573964498</v>
      </c>
      <c r="AG1647" s="107">
        <f t="shared" si="761"/>
        <v>0.98224852071005919</v>
      </c>
      <c r="AH1647" s="107">
        <f t="shared" si="762"/>
        <v>0.91834319526627217</v>
      </c>
      <c r="AI1647" s="108">
        <f t="shared" si="763"/>
        <v>0.18224852071005918</v>
      </c>
      <c r="AJ1647" s="106">
        <f t="shared" si="784"/>
        <v>0.16832148263232194</v>
      </c>
      <c r="AK1647" s="107">
        <f t="shared" si="778"/>
        <v>0.56318181893357311</v>
      </c>
      <c r="AL1647" s="107">
        <f t="shared" si="779"/>
        <v>0.99721675358070072</v>
      </c>
      <c r="AM1647" s="107">
        <f t="shared" si="780"/>
        <v>0.94938459249748841</v>
      </c>
      <c r="AN1647" s="108">
        <f t="shared" si="781"/>
        <v>0.22600931937151864</v>
      </c>
      <c r="AO1647" s="102">
        <f t="shared" si="782"/>
        <v>2937.7420118343193</v>
      </c>
      <c r="AP1647" s="103">
        <f t="shared" si="764"/>
        <v>940.16568047337273</v>
      </c>
      <c r="AQ1647" s="103">
        <f t="shared" si="765"/>
        <v>823.98579881656804</v>
      </c>
      <c r="AR1647" s="103">
        <f t="shared" si="766"/>
        <v>3296.4473372781067</v>
      </c>
      <c r="AS1647" s="92">
        <f t="shared" si="767"/>
        <v>1161.5786982248521</v>
      </c>
      <c r="AT1647" s="102">
        <f t="shared" si="783"/>
        <v>2947.0248048872736</v>
      </c>
      <c r="AU1647" s="103">
        <f t="shared" si="768"/>
        <v>943.13645306407921</v>
      </c>
      <c r="AV1647" s="103">
        <f t="shared" si="769"/>
        <v>826.58946163589485</v>
      </c>
      <c r="AW1647" s="103">
        <f t="shared" si="770"/>
        <v>3306.8635815632229</v>
      </c>
      <c r="AX1647" s="92">
        <f t="shared" si="771"/>
        <v>1165.2491004000278</v>
      </c>
    </row>
    <row r="1648" spans="1:50" x14ac:dyDescent="0.2">
      <c r="A1648" s="85" t="str">
        <f t="shared" si="772"/>
        <v>2014_1</v>
      </c>
      <c r="B1648" s="59">
        <v>2014</v>
      </c>
      <c r="C1648" s="59">
        <v>1</v>
      </c>
      <c r="D1648" s="83" t="str">
        <f t="shared" si="773"/>
        <v>MML_Commercial</v>
      </c>
      <c r="E1648" s="70" t="s">
        <v>31</v>
      </c>
      <c r="F1648" s="71" t="s">
        <v>41</v>
      </c>
      <c r="G1648" s="88">
        <f t="shared" si="774"/>
        <v>1449.75</v>
      </c>
      <c r="H1648" s="72">
        <v>5799</v>
      </c>
      <c r="I1648" s="88">
        <f t="shared" si="775"/>
        <v>595847250</v>
      </c>
      <c r="J1648" s="92">
        <f t="shared" si="776"/>
        <v>2383389000</v>
      </c>
      <c r="K1648" s="67">
        <v>148</v>
      </c>
      <c r="L1648" s="68">
        <v>758</v>
      </c>
      <c r="M1648" s="68">
        <v>1584</v>
      </c>
      <c r="N1648" s="68">
        <v>1049</v>
      </c>
      <c r="O1648" s="69">
        <v>234</v>
      </c>
      <c r="P1648" s="67">
        <v>2227009</v>
      </c>
      <c r="Q1648" s="68">
        <v>2161493</v>
      </c>
      <c r="R1648" s="68">
        <v>885273</v>
      </c>
      <c r="S1648" s="68">
        <v>3685136</v>
      </c>
      <c r="T1648" s="69">
        <v>518129</v>
      </c>
      <c r="U1648" s="102">
        <f t="shared" si="755"/>
        <v>15047.358108108108</v>
      </c>
      <c r="V1648" s="103">
        <f t="shared" si="756"/>
        <v>2851.5738786279685</v>
      </c>
      <c r="W1648" s="103">
        <f t="shared" si="757"/>
        <v>558.88446969696975</v>
      </c>
      <c r="X1648" s="103">
        <f t="shared" si="758"/>
        <v>3512.9990467111534</v>
      </c>
      <c r="Y1648" s="92">
        <f t="shared" si="759"/>
        <v>2214.2264957264956</v>
      </c>
      <c r="Z1648" s="102">
        <f>Coverages!$C$10*G1648</f>
        <v>326193750</v>
      </c>
      <c r="AA1648" s="103">
        <f>Coverages!$C$12*G1648</f>
        <v>43492500</v>
      </c>
      <c r="AB1648" s="103">
        <f>Coverages!$C$14*G1648</f>
        <v>217462500</v>
      </c>
      <c r="AC1648" s="103">
        <f>Coverages!$C$16*G1648</f>
        <v>4349250</v>
      </c>
      <c r="AD1648" s="92">
        <f>Coverages!$C$18*G1648</f>
        <v>4349250</v>
      </c>
      <c r="AE1648" s="106">
        <f t="shared" si="777"/>
        <v>0.10208656664942231</v>
      </c>
      <c r="AF1648" s="107">
        <f t="shared" si="760"/>
        <v>0.52284876702879812</v>
      </c>
      <c r="AG1648" s="107">
        <f t="shared" si="761"/>
        <v>1.0926021727884119</v>
      </c>
      <c r="AH1648" s="107">
        <f t="shared" si="762"/>
        <v>0.72357302983272975</v>
      </c>
      <c r="AI1648" s="108">
        <f t="shared" si="763"/>
        <v>0.16140713916192448</v>
      </c>
      <c r="AJ1648" s="106">
        <f t="shared" si="784"/>
        <v>0.12061381383387001</v>
      </c>
      <c r="AK1648" s="107">
        <f t="shared" si="778"/>
        <v>0.55341383962378332</v>
      </c>
      <c r="AL1648" s="107">
        <f t="shared" si="779"/>
        <v>1.1120670191759909</v>
      </c>
      <c r="AM1648" s="107">
        <f t="shared" si="780"/>
        <v>0.7509408844732548</v>
      </c>
      <c r="AN1648" s="108">
        <f t="shared" si="781"/>
        <v>0.18392081002795663</v>
      </c>
      <c r="AO1648" s="102">
        <f t="shared" si="782"/>
        <v>1536.1331264011037</v>
      </c>
      <c r="AP1648" s="103">
        <f t="shared" si="764"/>
        <v>1490.9418865321607</v>
      </c>
      <c r="AQ1648" s="103">
        <f t="shared" si="765"/>
        <v>610.63838592860839</v>
      </c>
      <c r="AR1648" s="103">
        <f t="shared" si="766"/>
        <v>2541.9113640282808</v>
      </c>
      <c r="AS1648" s="92">
        <f t="shared" si="767"/>
        <v>357.39196413174687</v>
      </c>
      <c r="AT1648" s="102">
        <f t="shared" si="783"/>
        <v>1540.9870604282328</v>
      </c>
      <c r="AU1648" s="103">
        <f t="shared" si="768"/>
        <v>1495.653023497526</v>
      </c>
      <c r="AV1648" s="103">
        <f t="shared" si="769"/>
        <v>612.56790517976481</v>
      </c>
      <c r="AW1648" s="103">
        <f t="shared" si="770"/>
        <v>2549.9433957915103</v>
      </c>
      <c r="AX1648" s="92">
        <f t="shared" si="771"/>
        <v>358.52126535304518</v>
      </c>
    </row>
    <row r="1649" spans="1:50" x14ac:dyDescent="0.2">
      <c r="A1649" s="85" t="str">
        <f t="shared" si="772"/>
        <v>2014_1</v>
      </c>
      <c r="B1649" s="59">
        <v>2014</v>
      </c>
      <c r="C1649" s="59">
        <v>1</v>
      </c>
      <c r="D1649" s="83" t="str">
        <f t="shared" si="773"/>
        <v>LMH_Commercial</v>
      </c>
      <c r="E1649" s="70" t="s">
        <v>32</v>
      </c>
      <c r="F1649" s="71" t="s">
        <v>41</v>
      </c>
      <c r="G1649" s="88">
        <f t="shared" si="774"/>
        <v>1462</v>
      </c>
      <c r="H1649" s="72">
        <v>5848</v>
      </c>
      <c r="I1649" s="88">
        <f t="shared" si="775"/>
        <v>600882000</v>
      </c>
      <c r="J1649" s="92">
        <f t="shared" si="776"/>
        <v>2403528000</v>
      </c>
      <c r="K1649" s="67">
        <v>98</v>
      </c>
      <c r="L1649" s="68">
        <v>831</v>
      </c>
      <c r="M1649" s="68">
        <v>1384</v>
      </c>
      <c r="N1649" s="68">
        <v>1425</v>
      </c>
      <c r="O1649" s="69">
        <v>307</v>
      </c>
      <c r="P1649" s="67">
        <v>3116062</v>
      </c>
      <c r="Q1649" s="68">
        <v>2729004</v>
      </c>
      <c r="R1649" s="68">
        <v>563248</v>
      </c>
      <c r="S1649" s="68">
        <v>5582434</v>
      </c>
      <c r="T1649" s="69">
        <v>2533746</v>
      </c>
      <c r="U1649" s="102">
        <f t="shared" si="755"/>
        <v>31796.551020408162</v>
      </c>
      <c r="V1649" s="103">
        <f t="shared" si="756"/>
        <v>3284</v>
      </c>
      <c r="W1649" s="103">
        <f t="shared" si="757"/>
        <v>406.97109826589593</v>
      </c>
      <c r="X1649" s="103">
        <f t="shared" si="758"/>
        <v>3917.4975438596493</v>
      </c>
      <c r="Y1649" s="92">
        <f t="shared" si="759"/>
        <v>8253.2442996742666</v>
      </c>
      <c r="Z1649" s="102">
        <f>Coverages!$C$10*G1649</f>
        <v>328950000</v>
      </c>
      <c r="AA1649" s="103">
        <f>Coverages!$C$12*G1649</f>
        <v>43860000</v>
      </c>
      <c r="AB1649" s="103">
        <f>Coverages!$C$14*G1649</f>
        <v>219300000</v>
      </c>
      <c r="AC1649" s="103">
        <f>Coverages!$C$16*G1649</f>
        <v>4386000</v>
      </c>
      <c r="AD1649" s="92">
        <f>Coverages!$C$18*G1649</f>
        <v>4386000</v>
      </c>
      <c r="AE1649" s="106">
        <f t="shared" si="777"/>
        <v>6.7031463748290013E-2</v>
      </c>
      <c r="AF1649" s="107">
        <f t="shared" si="760"/>
        <v>0.56839945280437754</v>
      </c>
      <c r="AG1649" s="107">
        <f t="shared" si="761"/>
        <v>0.94664842681258554</v>
      </c>
      <c r="AH1649" s="107">
        <f t="shared" si="762"/>
        <v>0.97469220246238031</v>
      </c>
      <c r="AI1649" s="108">
        <f t="shared" si="763"/>
        <v>0.20998632010943913</v>
      </c>
      <c r="AJ1649" s="106">
        <f t="shared" si="784"/>
        <v>8.2270415186618318E-2</v>
      </c>
      <c r="AK1649" s="107">
        <f t="shared" si="778"/>
        <v>0.59858159449704074</v>
      </c>
      <c r="AL1649" s="107">
        <f t="shared" si="779"/>
        <v>0.96034305383178864</v>
      </c>
      <c r="AM1649" s="107">
        <f t="shared" si="780"/>
        <v>0.98426289041032322</v>
      </c>
      <c r="AN1649" s="108">
        <f t="shared" si="781"/>
        <v>0.23480593519369372</v>
      </c>
      <c r="AO1649" s="102">
        <f t="shared" si="782"/>
        <v>2131.3693570451437</v>
      </c>
      <c r="AP1649" s="103">
        <f t="shared" si="764"/>
        <v>1866.623803009576</v>
      </c>
      <c r="AQ1649" s="103">
        <f t="shared" si="765"/>
        <v>385.25854993160056</v>
      </c>
      <c r="AR1649" s="103">
        <f t="shared" si="766"/>
        <v>3818.3543091655265</v>
      </c>
      <c r="AS1649" s="92">
        <f t="shared" si="767"/>
        <v>1733.0683994528044</v>
      </c>
      <c r="AT1649" s="102">
        <f t="shared" si="783"/>
        <v>2138.1041419858079</v>
      </c>
      <c r="AU1649" s="103">
        <f t="shared" si="768"/>
        <v>1872.5220345088892</v>
      </c>
      <c r="AV1649" s="103">
        <f t="shared" si="769"/>
        <v>386.47590508957217</v>
      </c>
      <c r="AW1649" s="103">
        <f t="shared" si="770"/>
        <v>3830.4196956807664</v>
      </c>
      <c r="AX1649" s="92">
        <f t="shared" si="771"/>
        <v>1738.5446173214696</v>
      </c>
    </row>
    <row r="1650" spans="1:50" x14ac:dyDescent="0.2">
      <c r="A1650" s="85" t="str">
        <f t="shared" si="772"/>
        <v>2014_1</v>
      </c>
      <c r="B1650" s="59">
        <v>2014</v>
      </c>
      <c r="C1650" s="59">
        <v>1</v>
      </c>
      <c r="D1650" s="83" t="str">
        <f t="shared" si="773"/>
        <v>SSL_Commercial</v>
      </c>
      <c r="E1650" s="70" t="s">
        <v>33</v>
      </c>
      <c r="F1650" s="71" t="s">
        <v>41</v>
      </c>
      <c r="G1650" s="88">
        <f t="shared" si="774"/>
        <v>774.25</v>
      </c>
      <c r="H1650" s="72">
        <v>3097</v>
      </c>
      <c r="I1650" s="88">
        <f t="shared" si="775"/>
        <v>318216750</v>
      </c>
      <c r="J1650" s="92">
        <f t="shared" si="776"/>
        <v>1272867000</v>
      </c>
      <c r="K1650" s="67">
        <v>107</v>
      </c>
      <c r="L1650" s="68">
        <v>332</v>
      </c>
      <c r="M1650" s="68">
        <v>863</v>
      </c>
      <c r="N1650" s="68">
        <v>477</v>
      </c>
      <c r="O1650" s="69">
        <v>116</v>
      </c>
      <c r="P1650" s="67">
        <v>1334197</v>
      </c>
      <c r="Q1650" s="68">
        <v>918180</v>
      </c>
      <c r="R1650" s="68">
        <v>726149</v>
      </c>
      <c r="S1650" s="68">
        <v>1529002</v>
      </c>
      <c r="T1650" s="69">
        <v>316375</v>
      </c>
      <c r="U1650" s="102">
        <f t="shared" si="755"/>
        <v>12469.130841121496</v>
      </c>
      <c r="V1650" s="103">
        <f t="shared" si="756"/>
        <v>2765.602409638554</v>
      </c>
      <c r="W1650" s="103">
        <f t="shared" si="757"/>
        <v>841.42410196987248</v>
      </c>
      <c r="X1650" s="103">
        <f t="shared" si="758"/>
        <v>3205.4549266247382</v>
      </c>
      <c r="Y1650" s="92">
        <f t="shared" si="759"/>
        <v>2727.3706896551726</v>
      </c>
      <c r="Z1650" s="102">
        <f>Coverages!$C$10*G1650</f>
        <v>174206250</v>
      </c>
      <c r="AA1650" s="103">
        <f>Coverages!$C$12*G1650</f>
        <v>23227500</v>
      </c>
      <c r="AB1650" s="103">
        <f>Coverages!$C$14*G1650</f>
        <v>116137500</v>
      </c>
      <c r="AC1650" s="103">
        <f>Coverages!$C$16*G1650</f>
        <v>2322750</v>
      </c>
      <c r="AD1650" s="92">
        <f>Coverages!$C$18*G1650</f>
        <v>2322750</v>
      </c>
      <c r="AE1650" s="106">
        <f t="shared" si="777"/>
        <v>0.13819825637713917</v>
      </c>
      <c r="AF1650" s="107">
        <f t="shared" si="760"/>
        <v>0.42880206651598318</v>
      </c>
      <c r="AG1650" s="107">
        <f t="shared" si="761"/>
        <v>1.1146270584436551</v>
      </c>
      <c r="AH1650" s="107">
        <f t="shared" si="762"/>
        <v>0.61608007749434934</v>
      </c>
      <c r="AI1650" s="108">
        <f t="shared" si="763"/>
        <v>0.14982240878269293</v>
      </c>
      <c r="AJ1650" s="106">
        <f t="shared" si="784"/>
        <v>0.1670964222833923</v>
      </c>
      <c r="AK1650" s="107">
        <f t="shared" si="778"/>
        <v>0.47024371881587401</v>
      </c>
      <c r="AL1650" s="107">
        <f t="shared" si="779"/>
        <v>1.1445582274165926</v>
      </c>
      <c r="AM1650" s="107">
        <f t="shared" si="780"/>
        <v>0.65680443310863923</v>
      </c>
      <c r="AN1650" s="108">
        <f t="shared" si="781"/>
        <v>0.17970777131220469</v>
      </c>
      <c r="AO1650" s="102">
        <f t="shared" si="782"/>
        <v>1723.2121407814013</v>
      </c>
      <c r="AP1650" s="103">
        <f t="shared" si="764"/>
        <v>1185.8960284145949</v>
      </c>
      <c r="AQ1650" s="103">
        <f t="shared" si="765"/>
        <v>937.87407168227321</v>
      </c>
      <c r="AR1650" s="103">
        <f t="shared" si="766"/>
        <v>1974.8169195996124</v>
      </c>
      <c r="AS1650" s="92">
        <f t="shared" si="767"/>
        <v>408.62124636745239</v>
      </c>
      <c r="AT1650" s="102">
        <f t="shared" si="783"/>
        <v>1728.6572144552547</v>
      </c>
      <c r="AU1650" s="103">
        <f t="shared" si="768"/>
        <v>1189.6432694486091</v>
      </c>
      <c r="AV1650" s="103">
        <f t="shared" si="769"/>
        <v>940.83760315715654</v>
      </c>
      <c r="AW1650" s="103">
        <f t="shared" si="770"/>
        <v>1981.057023975105</v>
      </c>
      <c r="AX1650" s="92">
        <f t="shared" si="771"/>
        <v>409.91242389488303</v>
      </c>
    </row>
    <row r="1651" spans="1:50" x14ac:dyDescent="0.2">
      <c r="A1651" s="85" t="str">
        <f t="shared" si="772"/>
        <v>2014_1</v>
      </c>
      <c r="B1651" s="59">
        <v>2014</v>
      </c>
      <c r="C1651" s="59">
        <v>1</v>
      </c>
      <c r="D1651" s="83" t="str">
        <f t="shared" si="773"/>
        <v>SSH_Commercial</v>
      </c>
      <c r="E1651" s="70" t="s">
        <v>34</v>
      </c>
      <c r="F1651" s="71" t="s">
        <v>41</v>
      </c>
      <c r="G1651" s="88">
        <f t="shared" si="774"/>
        <v>667</v>
      </c>
      <c r="H1651" s="72">
        <v>2668</v>
      </c>
      <c r="I1651" s="88">
        <f t="shared" si="775"/>
        <v>274137000</v>
      </c>
      <c r="J1651" s="92">
        <f t="shared" si="776"/>
        <v>1096548000</v>
      </c>
      <c r="K1651" s="67">
        <v>77</v>
      </c>
      <c r="L1651" s="68">
        <v>404</v>
      </c>
      <c r="M1651" s="68">
        <v>568</v>
      </c>
      <c r="N1651" s="68">
        <v>546</v>
      </c>
      <c r="O1651" s="69">
        <v>90</v>
      </c>
      <c r="P1651" s="67">
        <v>1143253</v>
      </c>
      <c r="Q1651" s="68">
        <v>1534022</v>
      </c>
      <c r="R1651" s="68">
        <v>572500</v>
      </c>
      <c r="S1651" s="68">
        <v>2436810</v>
      </c>
      <c r="T1651" s="69">
        <v>366408</v>
      </c>
      <c r="U1651" s="102">
        <f t="shared" si="755"/>
        <v>14847.441558441558</v>
      </c>
      <c r="V1651" s="103">
        <f t="shared" si="756"/>
        <v>3797.0841584158416</v>
      </c>
      <c r="W1651" s="103">
        <f t="shared" si="757"/>
        <v>1007.9225352112676</v>
      </c>
      <c r="X1651" s="103">
        <f t="shared" si="758"/>
        <v>4463.0219780219777</v>
      </c>
      <c r="Y1651" s="92">
        <f t="shared" si="759"/>
        <v>4071.2</v>
      </c>
      <c r="Z1651" s="102">
        <f>Coverages!$C$10*G1651</f>
        <v>150075000</v>
      </c>
      <c r="AA1651" s="103">
        <f>Coverages!$C$12*G1651</f>
        <v>20010000</v>
      </c>
      <c r="AB1651" s="103">
        <f>Coverages!$C$14*G1651</f>
        <v>100050000</v>
      </c>
      <c r="AC1651" s="103">
        <f>Coverages!$C$16*G1651</f>
        <v>2001000</v>
      </c>
      <c r="AD1651" s="92">
        <f>Coverages!$C$18*G1651</f>
        <v>2001000</v>
      </c>
      <c r="AE1651" s="106">
        <f t="shared" si="777"/>
        <v>0.11544227886056972</v>
      </c>
      <c r="AF1651" s="107">
        <f t="shared" si="760"/>
        <v>0.60569715142428782</v>
      </c>
      <c r="AG1651" s="107">
        <f t="shared" si="761"/>
        <v>0.85157421289355317</v>
      </c>
      <c r="AH1651" s="107">
        <f t="shared" si="762"/>
        <v>0.81859070464767614</v>
      </c>
      <c r="AI1651" s="108">
        <f t="shared" si="763"/>
        <v>0.13493253373313344</v>
      </c>
      <c r="AJ1651" s="106">
        <f t="shared" si="784"/>
        <v>0.14427187366966596</v>
      </c>
      <c r="AK1651" s="107">
        <f t="shared" si="778"/>
        <v>0.64978670758950707</v>
      </c>
      <c r="AL1651" s="107">
        <f t="shared" si="779"/>
        <v>0.88364864201535387</v>
      </c>
      <c r="AM1651" s="107">
        <f t="shared" si="780"/>
        <v>0.85335682078917874</v>
      </c>
      <c r="AN1651" s="108">
        <f t="shared" si="781"/>
        <v>0.16575563488084449</v>
      </c>
      <c r="AO1651" s="102">
        <f t="shared" si="782"/>
        <v>1714.0224887556221</v>
      </c>
      <c r="AP1651" s="103">
        <f t="shared" si="764"/>
        <v>2299.8830584707648</v>
      </c>
      <c r="AQ1651" s="103">
        <f t="shared" si="765"/>
        <v>858.32083958020985</v>
      </c>
      <c r="AR1651" s="103">
        <f t="shared" si="766"/>
        <v>3653.3883058470765</v>
      </c>
      <c r="AS1651" s="92">
        <f t="shared" si="767"/>
        <v>549.33733133433282</v>
      </c>
      <c r="AT1651" s="102">
        <f t="shared" si="783"/>
        <v>1719.438524604629</v>
      </c>
      <c r="AU1651" s="103">
        <f t="shared" si="768"/>
        <v>2307.1503196501935</v>
      </c>
      <c r="AV1651" s="103">
        <f t="shared" si="769"/>
        <v>861.03299561527513</v>
      </c>
      <c r="AW1651" s="103">
        <f t="shared" si="770"/>
        <v>3664.9324262799278</v>
      </c>
      <c r="AX1651" s="92">
        <f t="shared" si="771"/>
        <v>551.0731490958982</v>
      </c>
    </row>
    <row r="1652" spans="1:50" x14ac:dyDescent="0.2">
      <c r="A1652" s="85" t="str">
        <f t="shared" si="772"/>
        <v>2014_1</v>
      </c>
      <c r="B1652" s="59">
        <v>2014</v>
      </c>
      <c r="C1652" s="59">
        <v>1</v>
      </c>
      <c r="D1652" s="83" t="str">
        <f t="shared" si="773"/>
        <v>MMH_Commercial</v>
      </c>
      <c r="E1652" s="70" t="s">
        <v>35</v>
      </c>
      <c r="F1652" s="71" t="s">
        <v>41</v>
      </c>
      <c r="G1652" s="88">
        <f t="shared" si="774"/>
        <v>1300.75</v>
      </c>
      <c r="H1652" s="72">
        <v>5203</v>
      </c>
      <c r="I1652" s="88">
        <f t="shared" si="775"/>
        <v>534608250</v>
      </c>
      <c r="J1652" s="92">
        <f t="shared" si="776"/>
        <v>2138433000</v>
      </c>
      <c r="K1652" s="67">
        <v>212</v>
      </c>
      <c r="L1652" s="68">
        <v>785</v>
      </c>
      <c r="M1652" s="68">
        <v>830</v>
      </c>
      <c r="N1652" s="68">
        <v>1271</v>
      </c>
      <c r="O1652" s="69">
        <v>309</v>
      </c>
      <c r="P1652" s="67">
        <v>2475302</v>
      </c>
      <c r="Q1652" s="68">
        <v>2235381</v>
      </c>
      <c r="R1652" s="68">
        <v>1042546</v>
      </c>
      <c r="S1652" s="68">
        <v>3765378</v>
      </c>
      <c r="T1652" s="69">
        <v>875539</v>
      </c>
      <c r="U1652" s="102">
        <f t="shared" si="755"/>
        <v>11675.952830188678</v>
      </c>
      <c r="V1652" s="103">
        <f t="shared" si="756"/>
        <v>2847.6191082802547</v>
      </c>
      <c r="W1652" s="103">
        <f t="shared" si="757"/>
        <v>1256.0795180722891</v>
      </c>
      <c r="X1652" s="103">
        <f t="shared" si="758"/>
        <v>2962.5318646734854</v>
      </c>
      <c r="Y1652" s="92">
        <f t="shared" si="759"/>
        <v>2833.4595469255664</v>
      </c>
      <c r="Z1652" s="102">
        <f>Coverages!$C$10*G1652</f>
        <v>292668750</v>
      </c>
      <c r="AA1652" s="103">
        <f>Coverages!$C$12*G1652</f>
        <v>39022500</v>
      </c>
      <c r="AB1652" s="103">
        <f>Coverages!$C$14*G1652</f>
        <v>195112500</v>
      </c>
      <c r="AC1652" s="103">
        <f>Coverages!$C$16*G1652</f>
        <v>3902250</v>
      </c>
      <c r="AD1652" s="92">
        <f>Coverages!$C$18*G1652</f>
        <v>3902250</v>
      </c>
      <c r="AE1652" s="106">
        <f t="shared" si="777"/>
        <v>0.16298289448395156</v>
      </c>
      <c r="AF1652" s="107">
        <f t="shared" si="760"/>
        <v>0.60349798193349991</v>
      </c>
      <c r="AG1652" s="107">
        <f t="shared" si="761"/>
        <v>0.63809340764943301</v>
      </c>
      <c r="AH1652" s="107">
        <f t="shared" si="762"/>
        <v>0.97712857966557753</v>
      </c>
      <c r="AI1652" s="108">
        <f t="shared" si="763"/>
        <v>0.23755525658274074</v>
      </c>
      <c r="AJ1652" s="106">
        <f t="shared" si="784"/>
        <v>0.18684436385313549</v>
      </c>
      <c r="AK1652" s="107">
        <f t="shared" si="778"/>
        <v>0.63510034919643465</v>
      </c>
      <c r="AL1652" s="107">
        <f t="shared" si="779"/>
        <v>0.66913895918897448</v>
      </c>
      <c r="AM1652" s="107">
        <f t="shared" si="780"/>
        <v>0.98678645131589204</v>
      </c>
      <c r="AN1652" s="108">
        <f t="shared" si="781"/>
        <v>0.26504973678066901</v>
      </c>
      <c r="AO1652" s="102">
        <f t="shared" si="782"/>
        <v>1902.9805881222371</v>
      </c>
      <c r="AP1652" s="103">
        <f t="shared" si="764"/>
        <v>1718.5323851624064</v>
      </c>
      <c r="AQ1652" s="103">
        <f t="shared" si="765"/>
        <v>801.49605996540458</v>
      </c>
      <c r="AR1652" s="103">
        <f t="shared" si="766"/>
        <v>2894.774553142418</v>
      </c>
      <c r="AS1652" s="92">
        <f t="shared" si="767"/>
        <v>673.1032096867192</v>
      </c>
      <c r="AT1652" s="102">
        <f t="shared" si="783"/>
        <v>1908.993701224806</v>
      </c>
      <c r="AU1652" s="103">
        <f t="shared" si="768"/>
        <v>1723.9626715599181</v>
      </c>
      <c r="AV1652" s="103">
        <f t="shared" si="769"/>
        <v>804.02865882107176</v>
      </c>
      <c r="AW1652" s="103">
        <f t="shared" si="770"/>
        <v>2903.9215759250624</v>
      </c>
      <c r="AX1652" s="92">
        <f t="shared" si="771"/>
        <v>675.23010775116143</v>
      </c>
    </row>
    <row r="1653" spans="1:50" x14ac:dyDescent="0.2">
      <c r="A1653" s="85" t="str">
        <f t="shared" si="772"/>
        <v>2014_1</v>
      </c>
      <c r="B1653" s="59">
        <v>2014</v>
      </c>
      <c r="C1653" s="59">
        <v>1</v>
      </c>
      <c r="D1653" s="83" t="str">
        <f t="shared" si="773"/>
        <v>SYA_Commercial</v>
      </c>
      <c r="E1653" s="70" t="s">
        <v>36</v>
      </c>
      <c r="F1653" s="71" t="s">
        <v>41</v>
      </c>
      <c r="G1653" s="88">
        <f t="shared" si="774"/>
        <v>390.25</v>
      </c>
      <c r="H1653" s="72">
        <v>1561</v>
      </c>
      <c r="I1653" s="88">
        <f t="shared" si="775"/>
        <v>160392750</v>
      </c>
      <c r="J1653" s="92">
        <f t="shared" si="776"/>
        <v>641571000</v>
      </c>
      <c r="K1653" s="67">
        <v>69</v>
      </c>
      <c r="L1653" s="68">
        <v>244</v>
      </c>
      <c r="M1653" s="68">
        <v>312</v>
      </c>
      <c r="N1653" s="68">
        <v>355</v>
      </c>
      <c r="O1653" s="69">
        <v>47</v>
      </c>
      <c r="P1653" s="67">
        <v>1114399</v>
      </c>
      <c r="Q1653" s="68">
        <v>898131</v>
      </c>
      <c r="R1653" s="68">
        <v>285763</v>
      </c>
      <c r="S1653" s="68">
        <v>1220092</v>
      </c>
      <c r="T1653" s="69">
        <v>270797</v>
      </c>
      <c r="U1653" s="102">
        <f t="shared" si="755"/>
        <v>16150.710144927536</v>
      </c>
      <c r="V1653" s="103">
        <f t="shared" si="756"/>
        <v>3680.8647540983607</v>
      </c>
      <c r="W1653" s="103">
        <f t="shared" si="757"/>
        <v>915.90705128205127</v>
      </c>
      <c r="X1653" s="103">
        <f t="shared" si="758"/>
        <v>3436.8788732394364</v>
      </c>
      <c r="Y1653" s="92">
        <f t="shared" si="759"/>
        <v>5761.6382978723404</v>
      </c>
      <c r="Z1653" s="102">
        <f>Coverages!$C$10*G1653</f>
        <v>87806250</v>
      </c>
      <c r="AA1653" s="103">
        <f>Coverages!$C$12*G1653</f>
        <v>11707500</v>
      </c>
      <c r="AB1653" s="103">
        <f>Coverages!$C$14*G1653</f>
        <v>58537500</v>
      </c>
      <c r="AC1653" s="103">
        <f>Coverages!$C$16*G1653</f>
        <v>1170750</v>
      </c>
      <c r="AD1653" s="92">
        <f>Coverages!$C$18*G1653</f>
        <v>1170750</v>
      </c>
      <c r="AE1653" s="106">
        <f t="shared" si="777"/>
        <v>0.17680973734785393</v>
      </c>
      <c r="AF1653" s="107">
        <f t="shared" si="760"/>
        <v>0.62524023062139655</v>
      </c>
      <c r="AG1653" s="107">
        <f t="shared" si="761"/>
        <v>0.79948750800768742</v>
      </c>
      <c r="AH1653" s="107">
        <f t="shared" si="762"/>
        <v>0.90967328635490075</v>
      </c>
      <c r="AI1653" s="108">
        <f t="shared" si="763"/>
        <v>0.12043561819346572</v>
      </c>
      <c r="AJ1653" s="106">
        <f t="shared" si="784"/>
        <v>0.22180716288597521</v>
      </c>
      <c r="AK1653" s="107">
        <f t="shared" si="778"/>
        <v>0.68233343307159333</v>
      </c>
      <c r="AL1653" s="107">
        <f t="shared" si="779"/>
        <v>0.84671131807989053</v>
      </c>
      <c r="AM1653" s="107">
        <f t="shared" si="780"/>
        <v>0.94348251718998699</v>
      </c>
      <c r="AN1653" s="108">
        <f t="shared" si="781"/>
        <v>0.15882364198981513</v>
      </c>
      <c r="AO1653" s="102">
        <f t="shared" si="782"/>
        <v>2855.6028187059578</v>
      </c>
      <c r="AP1653" s="103">
        <f t="shared" si="764"/>
        <v>2301.4247277386289</v>
      </c>
      <c r="AQ1653" s="103">
        <f t="shared" si="765"/>
        <v>732.25624599615628</v>
      </c>
      <c r="AR1653" s="103">
        <f t="shared" si="766"/>
        <v>3126.4368994234464</v>
      </c>
      <c r="AS1653" s="92">
        <f t="shared" si="767"/>
        <v>693.90647021140296</v>
      </c>
      <c r="AT1653" s="102">
        <f t="shared" si="783"/>
        <v>2864.6260650974709</v>
      </c>
      <c r="AU1653" s="103">
        <f t="shared" si="768"/>
        <v>2308.6968603454025</v>
      </c>
      <c r="AV1653" s="103">
        <f t="shared" si="769"/>
        <v>734.57005815731043</v>
      </c>
      <c r="AW1653" s="103">
        <f t="shared" si="770"/>
        <v>3136.315938023009</v>
      </c>
      <c r="AX1653" s="92">
        <f t="shared" si="771"/>
        <v>696.09910323878591</v>
      </c>
    </row>
    <row r="1654" spans="1:50" x14ac:dyDescent="0.2">
      <c r="A1654" s="85" t="str">
        <f t="shared" si="772"/>
        <v>2014_1</v>
      </c>
      <c r="B1654" s="59">
        <v>2014</v>
      </c>
      <c r="C1654" s="59">
        <v>1</v>
      </c>
      <c r="D1654" s="83" t="str">
        <f t="shared" si="773"/>
        <v>LSH_Commercial</v>
      </c>
      <c r="E1654" s="70" t="s">
        <v>37</v>
      </c>
      <c r="F1654" s="71" t="s">
        <v>41</v>
      </c>
      <c r="G1654" s="88">
        <f t="shared" si="774"/>
        <v>603.75</v>
      </c>
      <c r="H1654" s="72">
        <v>2415</v>
      </c>
      <c r="I1654" s="88">
        <f t="shared" si="775"/>
        <v>248141250</v>
      </c>
      <c r="J1654" s="92">
        <f t="shared" si="776"/>
        <v>992565000</v>
      </c>
      <c r="K1654" s="67">
        <v>115</v>
      </c>
      <c r="L1654" s="68">
        <v>456</v>
      </c>
      <c r="M1654" s="68">
        <v>526</v>
      </c>
      <c r="N1654" s="68">
        <v>804</v>
      </c>
      <c r="O1654" s="69">
        <v>158</v>
      </c>
      <c r="P1654" s="67">
        <v>2064725</v>
      </c>
      <c r="Q1654" s="68">
        <v>1402175</v>
      </c>
      <c r="R1654" s="68">
        <v>650686</v>
      </c>
      <c r="S1654" s="68">
        <v>2746518</v>
      </c>
      <c r="T1654" s="69">
        <v>1010751</v>
      </c>
      <c r="U1654" s="102">
        <f t="shared" si="755"/>
        <v>17954.130434782608</v>
      </c>
      <c r="V1654" s="103">
        <f t="shared" si="756"/>
        <v>3074.9451754385964</v>
      </c>
      <c r="W1654" s="103">
        <f t="shared" si="757"/>
        <v>1237.045627376426</v>
      </c>
      <c r="X1654" s="103">
        <f t="shared" si="758"/>
        <v>3416.0671641791046</v>
      </c>
      <c r="Y1654" s="92">
        <f t="shared" si="759"/>
        <v>6397.158227848101</v>
      </c>
      <c r="Z1654" s="102">
        <f>Coverages!$C$10*G1654</f>
        <v>135843750</v>
      </c>
      <c r="AA1654" s="103">
        <f>Coverages!$C$12*G1654</f>
        <v>18112500</v>
      </c>
      <c r="AB1654" s="103">
        <f>Coverages!$C$14*G1654</f>
        <v>90562500</v>
      </c>
      <c r="AC1654" s="103">
        <f>Coverages!$C$16*G1654</f>
        <v>1811250</v>
      </c>
      <c r="AD1654" s="92">
        <f>Coverages!$C$18*G1654</f>
        <v>1811250</v>
      </c>
      <c r="AE1654" s="106">
        <f t="shared" si="777"/>
        <v>0.19047619047619047</v>
      </c>
      <c r="AF1654" s="107">
        <f t="shared" si="760"/>
        <v>0.75527950310559011</v>
      </c>
      <c r="AG1654" s="107">
        <f t="shared" si="761"/>
        <v>0.87122153209109732</v>
      </c>
      <c r="AH1654" s="107">
        <f t="shared" si="762"/>
        <v>1.3316770186335403</v>
      </c>
      <c r="AI1654" s="108">
        <f t="shared" si="763"/>
        <v>0.26169772256728779</v>
      </c>
      <c r="AJ1654" s="106">
        <f t="shared" si="784"/>
        <v>0.22771214667501577</v>
      </c>
      <c r="AK1654" s="107">
        <f t="shared" si="778"/>
        <v>0.79604721822225455</v>
      </c>
      <c r="AL1654" s="107">
        <f t="shared" si="779"/>
        <v>0.90298392957340501</v>
      </c>
      <c r="AM1654" s="107">
        <f t="shared" si="780"/>
        <v>1.3946979028320321</v>
      </c>
      <c r="AN1654" s="108">
        <f t="shared" si="781"/>
        <v>0.30337932671754275</v>
      </c>
      <c r="AO1654" s="102">
        <f t="shared" si="782"/>
        <v>3419.8343685300206</v>
      </c>
      <c r="AP1654" s="103">
        <f t="shared" si="764"/>
        <v>2322.4430641821946</v>
      </c>
      <c r="AQ1654" s="103">
        <f t="shared" si="765"/>
        <v>1077.7407867494824</v>
      </c>
      <c r="AR1654" s="103">
        <f t="shared" si="766"/>
        <v>4549.0981366459628</v>
      </c>
      <c r="AS1654" s="92">
        <f t="shared" si="767"/>
        <v>1674.1217391304349</v>
      </c>
      <c r="AT1654" s="102">
        <f t="shared" si="783"/>
        <v>3430.6404960220066</v>
      </c>
      <c r="AU1654" s="103">
        <f t="shared" si="768"/>
        <v>2329.7816113572785</v>
      </c>
      <c r="AV1654" s="103">
        <f t="shared" si="769"/>
        <v>1081.1462745859983</v>
      </c>
      <c r="AW1654" s="103">
        <f t="shared" si="770"/>
        <v>4563.4725563226921</v>
      </c>
      <c r="AX1654" s="92">
        <f t="shared" si="771"/>
        <v>1679.41169501737</v>
      </c>
    </row>
    <row r="1655" spans="1:50" x14ac:dyDescent="0.2">
      <c r="A1655" s="85" t="str">
        <f t="shared" si="772"/>
        <v>2014_1</v>
      </c>
      <c r="B1655" s="59">
        <v>2014</v>
      </c>
      <c r="C1655" s="59">
        <v>1</v>
      </c>
      <c r="D1655" s="83" t="str">
        <f t="shared" si="773"/>
        <v>SYH_Commercial</v>
      </c>
      <c r="E1655" s="70" t="s">
        <v>38</v>
      </c>
      <c r="F1655" s="71" t="s">
        <v>41</v>
      </c>
      <c r="G1655" s="88">
        <f t="shared" si="774"/>
        <v>312.75</v>
      </c>
      <c r="H1655" s="72">
        <v>1251</v>
      </c>
      <c r="I1655" s="88">
        <f t="shared" si="775"/>
        <v>128540250</v>
      </c>
      <c r="J1655" s="92">
        <f t="shared" si="776"/>
        <v>514161000</v>
      </c>
      <c r="K1655" s="67">
        <v>58</v>
      </c>
      <c r="L1655" s="68">
        <v>235</v>
      </c>
      <c r="M1655" s="68">
        <v>175</v>
      </c>
      <c r="N1655" s="68">
        <v>376</v>
      </c>
      <c r="O1655" s="69">
        <v>11</v>
      </c>
      <c r="P1655" s="67">
        <v>591191</v>
      </c>
      <c r="Q1655" s="68">
        <v>528778</v>
      </c>
      <c r="R1655" s="68">
        <v>331202</v>
      </c>
      <c r="S1655" s="68">
        <v>1027681</v>
      </c>
      <c r="T1655" s="69">
        <v>63706</v>
      </c>
      <c r="U1655" s="102">
        <f t="shared" si="755"/>
        <v>10192.948275862069</v>
      </c>
      <c r="V1655" s="103">
        <f t="shared" si="756"/>
        <v>2250.1191489361704</v>
      </c>
      <c r="W1655" s="103">
        <f t="shared" si="757"/>
        <v>1892.5828571428572</v>
      </c>
      <c r="X1655" s="103">
        <f t="shared" si="758"/>
        <v>2733.1941489361702</v>
      </c>
      <c r="Y1655" s="92">
        <f t="shared" si="759"/>
        <v>5791.454545454545</v>
      </c>
      <c r="Z1655" s="102">
        <f>Coverages!$C$10*G1655</f>
        <v>70368750</v>
      </c>
      <c r="AA1655" s="103">
        <f>Coverages!$C$12*G1655</f>
        <v>9382500</v>
      </c>
      <c r="AB1655" s="103">
        <f>Coverages!$C$14*G1655</f>
        <v>46912500</v>
      </c>
      <c r="AC1655" s="103">
        <f>Coverages!$C$16*G1655</f>
        <v>938250</v>
      </c>
      <c r="AD1655" s="92">
        <f>Coverages!$C$18*G1655</f>
        <v>938250</v>
      </c>
      <c r="AE1655" s="106">
        <f t="shared" si="777"/>
        <v>0.18545163868904876</v>
      </c>
      <c r="AF1655" s="107">
        <f t="shared" si="760"/>
        <v>0.75139888089528373</v>
      </c>
      <c r="AG1655" s="107">
        <f t="shared" si="761"/>
        <v>0.55955235811350923</v>
      </c>
      <c r="AH1655" s="107">
        <f t="shared" si="762"/>
        <v>1.202238209432454</v>
      </c>
      <c r="AI1655" s="108">
        <f t="shared" si="763"/>
        <v>3.5171862509992005E-2</v>
      </c>
      <c r="AJ1655" s="106">
        <f t="shared" si="784"/>
        <v>0.23665883954447264</v>
      </c>
      <c r="AK1655" s="107">
        <f t="shared" si="778"/>
        <v>0.80834236990336794</v>
      </c>
      <c r="AL1655" s="107">
        <f t="shared" si="779"/>
        <v>0.62495943968543433</v>
      </c>
      <c r="AM1655" s="107">
        <f t="shared" si="780"/>
        <v>1.2672039107141375</v>
      </c>
      <c r="AN1655" s="108">
        <f t="shared" si="781"/>
        <v>5.944242968682923E-2</v>
      </c>
      <c r="AO1655" s="102">
        <f t="shared" si="782"/>
        <v>1890.2989608313349</v>
      </c>
      <c r="AP1655" s="103">
        <f t="shared" si="764"/>
        <v>1690.7370103916867</v>
      </c>
      <c r="AQ1655" s="103">
        <f t="shared" si="765"/>
        <v>1058.9992006394884</v>
      </c>
      <c r="AR1655" s="103">
        <f t="shared" si="766"/>
        <v>3285.9504396482812</v>
      </c>
      <c r="AS1655" s="92">
        <f t="shared" si="767"/>
        <v>203.69624300559553</v>
      </c>
      <c r="AT1655" s="102">
        <f t="shared" si="783"/>
        <v>1896.2720020279155</v>
      </c>
      <c r="AU1655" s="103">
        <f t="shared" si="768"/>
        <v>1696.0794678679431</v>
      </c>
      <c r="AV1655" s="103">
        <f t="shared" si="769"/>
        <v>1062.3454680731772</v>
      </c>
      <c r="AW1655" s="103">
        <f t="shared" si="770"/>
        <v>3296.3335154223428</v>
      </c>
      <c r="AX1655" s="92">
        <f t="shared" si="771"/>
        <v>204.33989042659715</v>
      </c>
    </row>
    <row r="1656" spans="1:50" x14ac:dyDescent="0.2">
      <c r="A1656" s="85" t="str">
        <f t="shared" si="772"/>
        <v>2014_1</v>
      </c>
      <c r="B1656" s="59">
        <v>2014</v>
      </c>
      <c r="C1656" s="59">
        <v>1</v>
      </c>
      <c r="D1656" s="83" t="str">
        <f t="shared" si="773"/>
        <v>MSH_Commercial</v>
      </c>
      <c r="E1656" s="70" t="s">
        <v>39</v>
      </c>
      <c r="F1656" s="71" t="s">
        <v>41</v>
      </c>
      <c r="G1656" s="88">
        <f t="shared" si="774"/>
        <v>1431.25</v>
      </c>
      <c r="H1656" s="72">
        <v>5725</v>
      </c>
      <c r="I1656" s="88">
        <f t="shared" si="775"/>
        <v>588243750</v>
      </c>
      <c r="J1656" s="92">
        <f t="shared" si="776"/>
        <v>2352975000</v>
      </c>
      <c r="K1656" s="67">
        <v>291</v>
      </c>
      <c r="L1656" s="68">
        <v>1048</v>
      </c>
      <c r="M1656" s="68">
        <v>1152</v>
      </c>
      <c r="N1656" s="68">
        <v>1352</v>
      </c>
      <c r="O1656" s="69">
        <v>191</v>
      </c>
      <c r="P1656" s="67">
        <v>4489702</v>
      </c>
      <c r="Q1656" s="68">
        <v>2787097</v>
      </c>
      <c r="R1656" s="68">
        <v>1090300</v>
      </c>
      <c r="S1656" s="68">
        <v>4379158</v>
      </c>
      <c r="T1656" s="69">
        <v>1045823</v>
      </c>
      <c r="U1656" s="102">
        <f t="shared" si="755"/>
        <v>15428.529209621993</v>
      </c>
      <c r="V1656" s="103">
        <f t="shared" si="756"/>
        <v>2659.4437022900765</v>
      </c>
      <c r="W1656" s="103">
        <f t="shared" si="757"/>
        <v>946.44097222222217</v>
      </c>
      <c r="X1656" s="103">
        <f t="shared" si="758"/>
        <v>3239.0221893491125</v>
      </c>
      <c r="Y1656" s="92">
        <f t="shared" si="759"/>
        <v>5475.513089005236</v>
      </c>
      <c r="Z1656" s="102">
        <f>Coverages!$C$10*G1656</f>
        <v>322031250</v>
      </c>
      <c r="AA1656" s="103">
        <f>Coverages!$C$12*G1656</f>
        <v>42937500</v>
      </c>
      <c r="AB1656" s="103">
        <f>Coverages!$C$14*G1656</f>
        <v>214687500</v>
      </c>
      <c r="AC1656" s="103">
        <f>Coverages!$C$16*G1656</f>
        <v>4293750</v>
      </c>
      <c r="AD1656" s="92">
        <f>Coverages!$C$18*G1656</f>
        <v>4293750</v>
      </c>
      <c r="AE1656" s="106">
        <f t="shared" si="777"/>
        <v>0.20331877729257641</v>
      </c>
      <c r="AF1656" s="107">
        <f t="shared" si="760"/>
        <v>0.73222707423580791</v>
      </c>
      <c r="AG1656" s="107">
        <f t="shared" si="761"/>
        <v>0.80489082969432313</v>
      </c>
      <c r="AH1656" s="107">
        <f t="shared" si="762"/>
        <v>0.94462882096069867</v>
      </c>
      <c r="AI1656" s="108">
        <f t="shared" si="763"/>
        <v>0.13344978165938864</v>
      </c>
      <c r="AJ1656" s="106">
        <f t="shared" si="784"/>
        <v>0.22810607634463981</v>
      </c>
      <c r="AK1656" s="107">
        <f t="shared" si="778"/>
        <v>0.75949828341618453</v>
      </c>
      <c r="AL1656" s="107">
        <f t="shared" si="779"/>
        <v>0.82929732957090307</v>
      </c>
      <c r="AM1656" s="107">
        <f t="shared" si="780"/>
        <v>0.95871426857443065</v>
      </c>
      <c r="AN1656" s="108">
        <f t="shared" si="781"/>
        <v>0.1543935088876037</v>
      </c>
      <c r="AO1656" s="102">
        <f t="shared" si="782"/>
        <v>3136.9096943231443</v>
      </c>
      <c r="AP1656" s="103">
        <f t="shared" si="764"/>
        <v>1947.3166812227075</v>
      </c>
      <c r="AQ1656" s="103">
        <f t="shared" si="765"/>
        <v>761.78165938864629</v>
      </c>
      <c r="AR1656" s="103">
        <f t="shared" si="766"/>
        <v>3059.6737117903931</v>
      </c>
      <c r="AS1656" s="92">
        <f t="shared" si="767"/>
        <v>730.70602620087334</v>
      </c>
      <c r="AT1656" s="102">
        <f t="shared" si="783"/>
        <v>3146.8218252730048</v>
      </c>
      <c r="AU1656" s="103">
        <f t="shared" si="768"/>
        <v>1953.4698892605602</v>
      </c>
      <c r="AV1656" s="103">
        <f t="shared" si="769"/>
        <v>764.18876711531345</v>
      </c>
      <c r="AW1656" s="103">
        <f t="shared" si="770"/>
        <v>3069.3417894370004</v>
      </c>
      <c r="AX1656" s="92">
        <f t="shared" si="771"/>
        <v>733.01493991638847</v>
      </c>
    </row>
    <row r="1657" spans="1:50" x14ac:dyDescent="0.2">
      <c r="A1657" s="85" t="str">
        <f t="shared" si="772"/>
        <v>2014_1</v>
      </c>
      <c r="B1657" s="59">
        <v>2014</v>
      </c>
      <c r="C1657" s="59">
        <v>1</v>
      </c>
      <c r="D1657" s="83" t="str">
        <f t="shared" si="773"/>
        <v>SMH_Commercial</v>
      </c>
      <c r="E1657" s="70" t="s">
        <v>40</v>
      </c>
      <c r="F1657" s="71" t="s">
        <v>41</v>
      </c>
      <c r="G1657" s="88">
        <f t="shared" si="774"/>
        <v>617.25</v>
      </c>
      <c r="H1657" s="72">
        <v>2469</v>
      </c>
      <c r="I1657" s="88">
        <f t="shared" si="775"/>
        <v>253689750</v>
      </c>
      <c r="J1657" s="92">
        <f t="shared" si="776"/>
        <v>1014759000</v>
      </c>
      <c r="K1657" s="67">
        <v>98</v>
      </c>
      <c r="L1657" s="68">
        <v>462</v>
      </c>
      <c r="M1657" s="68">
        <v>997</v>
      </c>
      <c r="N1657" s="68">
        <v>855</v>
      </c>
      <c r="O1657" s="69">
        <v>145</v>
      </c>
      <c r="P1657" s="67">
        <v>1245726</v>
      </c>
      <c r="Q1657" s="68">
        <v>1610279</v>
      </c>
      <c r="R1657" s="68">
        <v>669706</v>
      </c>
      <c r="S1657" s="68">
        <v>3140399</v>
      </c>
      <c r="T1657" s="69">
        <v>406608</v>
      </c>
      <c r="U1657" s="102">
        <f t="shared" si="755"/>
        <v>12711.489795918367</v>
      </c>
      <c r="V1657" s="103">
        <f t="shared" si="756"/>
        <v>3485.4523809523807</v>
      </c>
      <c r="W1657" s="103">
        <f t="shared" si="757"/>
        <v>671.72116349047144</v>
      </c>
      <c r="X1657" s="103">
        <f t="shared" si="758"/>
        <v>3672.9812865497074</v>
      </c>
      <c r="Y1657" s="92">
        <f t="shared" si="759"/>
        <v>2804.1931034482759</v>
      </c>
      <c r="Z1657" s="102">
        <f>Coverages!$C$10*G1657</f>
        <v>138881250</v>
      </c>
      <c r="AA1657" s="103">
        <f>Coverages!$C$12*G1657</f>
        <v>18517500</v>
      </c>
      <c r="AB1657" s="103">
        <f>Coverages!$C$14*G1657</f>
        <v>92587500</v>
      </c>
      <c r="AC1657" s="103">
        <f>Coverages!$C$16*G1657</f>
        <v>1851750</v>
      </c>
      <c r="AD1657" s="92">
        <f>Coverages!$C$18*G1657</f>
        <v>1851750</v>
      </c>
      <c r="AE1657" s="106">
        <f t="shared" si="777"/>
        <v>0.15876873228027541</v>
      </c>
      <c r="AF1657" s="107">
        <f t="shared" si="760"/>
        <v>0.74848116646415552</v>
      </c>
      <c r="AG1657" s="107">
        <f t="shared" si="761"/>
        <v>1.6152288375860673</v>
      </c>
      <c r="AH1657" s="107">
        <f t="shared" si="762"/>
        <v>1.385176184690158</v>
      </c>
      <c r="AI1657" s="108">
        <f t="shared" si="763"/>
        <v>0.23491292021061158</v>
      </c>
      <c r="AJ1657" s="106">
        <f t="shared" si="784"/>
        <v>0.19304279314055309</v>
      </c>
      <c r="AK1657" s="107">
        <f t="shared" si="778"/>
        <v>0.78917241966041618</v>
      </c>
      <c r="AL1657" s="107">
        <f t="shared" si="779"/>
        <v>1.70871788691329</v>
      </c>
      <c r="AM1657" s="107">
        <f t="shared" si="780"/>
        <v>1.4536788695410041</v>
      </c>
      <c r="AN1657" s="108">
        <f t="shared" si="781"/>
        <v>0.27467181079623093</v>
      </c>
      <c r="AO1657" s="102">
        <f t="shared" si="782"/>
        <v>2018.1871202916161</v>
      </c>
      <c r="AP1657" s="103">
        <f t="shared" si="764"/>
        <v>2608.7954637505063</v>
      </c>
      <c r="AQ1657" s="103">
        <f t="shared" si="765"/>
        <v>1084.9833940866747</v>
      </c>
      <c r="AR1657" s="103">
        <f t="shared" si="766"/>
        <v>5087.726204941272</v>
      </c>
      <c r="AS1657" s="92">
        <f t="shared" si="767"/>
        <v>658.74119076549209</v>
      </c>
      <c r="AT1657" s="102">
        <f t="shared" si="783"/>
        <v>2024.5642675374722</v>
      </c>
      <c r="AU1657" s="103">
        <f t="shared" si="768"/>
        <v>2617.0388385294787</v>
      </c>
      <c r="AV1657" s="103">
        <f t="shared" si="769"/>
        <v>1088.4117673994524</v>
      </c>
      <c r="AW1657" s="103">
        <f t="shared" si="770"/>
        <v>5103.8026028279173</v>
      </c>
      <c r="AX1657" s="92">
        <f t="shared" si="771"/>
        <v>660.82270715620973</v>
      </c>
    </row>
    <row r="1658" spans="1:50" x14ac:dyDescent="0.2">
      <c r="A1658" s="85" t="str">
        <f t="shared" si="772"/>
        <v>2014_2</v>
      </c>
      <c r="B1658" s="59">
        <v>2014</v>
      </c>
      <c r="C1658" s="59">
        <v>2</v>
      </c>
      <c r="D1658" s="83" t="str">
        <f t="shared" si="773"/>
        <v>SML_Commercial</v>
      </c>
      <c r="E1658" s="70" t="s">
        <v>13</v>
      </c>
      <c r="F1658" s="71" t="s">
        <v>41</v>
      </c>
      <c r="G1658" s="88">
        <f t="shared" si="774"/>
        <v>1554.75</v>
      </c>
      <c r="H1658" s="72">
        <v>6219</v>
      </c>
      <c r="I1658" s="88">
        <f t="shared" si="775"/>
        <v>639002250</v>
      </c>
      <c r="J1658" s="92">
        <f t="shared" si="776"/>
        <v>2556009000</v>
      </c>
      <c r="K1658" s="67">
        <v>43</v>
      </c>
      <c r="L1658" s="68">
        <v>784</v>
      </c>
      <c r="M1658" s="68">
        <v>449</v>
      </c>
      <c r="N1658" s="68">
        <v>1220</v>
      </c>
      <c r="O1658" s="69">
        <v>180</v>
      </c>
      <c r="P1658" s="67">
        <v>616904</v>
      </c>
      <c r="Q1658" s="68">
        <v>1222474</v>
      </c>
      <c r="R1658" s="68">
        <v>570802</v>
      </c>
      <c r="S1658" s="68">
        <v>1988767</v>
      </c>
      <c r="T1658" s="69">
        <v>636393</v>
      </c>
      <c r="U1658" s="102">
        <f t="shared" si="755"/>
        <v>14346.60465116279</v>
      </c>
      <c r="V1658" s="103">
        <f t="shared" si="756"/>
        <v>1559.2780612244899</v>
      </c>
      <c r="W1658" s="103">
        <f t="shared" si="757"/>
        <v>1271.2739420935411</v>
      </c>
      <c r="X1658" s="103">
        <f t="shared" si="758"/>
        <v>1630.1368852459016</v>
      </c>
      <c r="Y1658" s="92">
        <f t="shared" si="759"/>
        <v>3535.5166666666669</v>
      </c>
      <c r="Z1658" s="102">
        <f>Coverages!$C$10*G1658</f>
        <v>349818750</v>
      </c>
      <c r="AA1658" s="103">
        <f>Coverages!$C$12*G1658</f>
        <v>46642500</v>
      </c>
      <c r="AB1658" s="103">
        <f>Coverages!$C$14*G1658</f>
        <v>233212500</v>
      </c>
      <c r="AC1658" s="103">
        <f>Coverages!$C$16*G1658</f>
        <v>4664250</v>
      </c>
      <c r="AD1658" s="92">
        <f>Coverages!$C$18*G1658</f>
        <v>4664250</v>
      </c>
      <c r="AE1658" s="106">
        <f t="shared" si="777"/>
        <v>2.7657179610869914E-2</v>
      </c>
      <c r="AF1658" s="107">
        <f t="shared" si="760"/>
        <v>0.50426113523074445</v>
      </c>
      <c r="AG1658" s="107">
        <f t="shared" si="761"/>
        <v>0.28879241035536257</v>
      </c>
      <c r="AH1658" s="107">
        <f t="shared" si="762"/>
        <v>0.78469207268049523</v>
      </c>
      <c r="AI1658" s="108">
        <f t="shared" si="763"/>
        <v>0.11577424023154848</v>
      </c>
      <c r="AJ1658" s="106">
        <f t="shared" si="784"/>
        <v>3.7347525725483915E-2</v>
      </c>
      <c r="AK1658" s="107">
        <f t="shared" si="778"/>
        <v>0.53380585471247777</v>
      </c>
      <c r="AL1658" s="107">
        <f t="shared" si="779"/>
        <v>0.31557278925664228</v>
      </c>
      <c r="AM1658" s="107">
        <f t="shared" si="780"/>
        <v>0.80898082917894976</v>
      </c>
      <c r="AN1658" s="108">
        <f t="shared" si="781"/>
        <v>0.13468082949763865</v>
      </c>
      <c r="AO1658" s="102">
        <f t="shared" si="782"/>
        <v>396.786621643351</v>
      </c>
      <c r="AP1658" s="103">
        <f t="shared" si="764"/>
        <v>786.2833252934555</v>
      </c>
      <c r="AQ1658" s="103">
        <f t="shared" si="765"/>
        <v>367.1342659591574</v>
      </c>
      <c r="AR1658" s="103">
        <f t="shared" si="766"/>
        <v>1279.1554912365332</v>
      </c>
      <c r="AS1658" s="92">
        <f t="shared" si="767"/>
        <v>409.32175590931018</v>
      </c>
      <c r="AT1658" s="102">
        <f t="shared" si="783"/>
        <v>398.04040365690372</v>
      </c>
      <c r="AU1658" s="103">
        <f t="shared" si="768"/>
        <v>788.76785435022271</v>
      </c>
      <c r="AV1658" s="103">
        <f t="shared" si="769"/>
        <v>368.29435128993811</v>
      </c>
      <c r="AW1658" s="103">
        <f t="shared" si="770"/>
        <v>1283.1974171986719</v>
      </c>
      <c r="AX1658" s="92">
        <f t="shared" si="771"/>
        <v>410.61514693441438</v>
      </c>
    </row>
    <row r="1659" spans="1:50" x14ac:dyDescent="0.2">
      <c r="A1659" s="85" t="str">
        <f t="shared" si="772"/>
        <v>2014_2</v>
      </c>
      <c r="B1659" s="59">
        <v>2014</v>
      </c>
      <c r="C1659" s="59">
        <v>2</v>
      </c>
      <c r="D1659" s="83" t="str">
        <f t="shared" si="773"/>
        <v>LSL_Commercial</v>
      </c>
      <c r="E1659" s="70" t="s">
        <v>15</v>
      </c>
      <c r="F1659" s="71" t="s">
        <v>41</v>
      </c>
      <c r="G1659" s="88">
        <f t="shared" si="774"/>
        <v>199.5</v>
      </c>
      <c r="H1659" s="72">
        <v>798</v>
      </c>
      <c r="I1659" s="88">
        <f t="shared" si="775"/>
        <v>81994500</v>
      </c>
      <c r="J1659" s="92">
        <f t="shared" si="776"/>
        <v>327978000</v>
      </c>
      <c r="K1659" s="67">
        <v>4</v>
      </c>
      <c r="L1659" s="68">
        <v>77</v>
      </c>
      <c r="M1659" s="68">
        <v>154</v>
      </c>
      <c r="N1659" s="68">
        <v>130</v>
      </c>
      <c r="O1659" s="69">
        <v>20</v>
      </c>
      <c r="P1659" s="67">
        <v>97816</v>
      </c>
      <c r="Q1659" s="68">
        <v>219539</v>
      </c>
      <c r="R1659" s="68">
        <v>196764</v>
      </c>
      <c r="S1659" s="68">
        <v>339764</v>
      </c>
      <c r="T1659" s="69">
        <v>117687</v>
      </c>
      <c r="U1659" s="102">
        <f t="shared" si="755"/>
        <v>24454</v>
      </c>
      <c r="V1659" s="103">
        <f t="shared" si="756"/>
        <v>2851.1558441558441</v>
      </c>
      <c r="W1659" s="103">
        <f t="shared" si="757"/>
        <v>1277.6883116883116</v>
      </c>
      <c r="X1659" s="103">
        <f t="shared" si="758"/>
        <v>2613.5692307692307</v>
      </c>
      <c r="Y1659" s="92">
        <f t="shared" si="759"/>
        <v>5884.35</v>
      </c>
      <c r="Z1659" s="102">
        <f>Coverages!$C$10*G1659</f>
        <v>44887500</v>
      </c>
      <c r="AA1659" s="103">
        <f>Coverages!$C$12*G1659</f>
        <v>5985000</v>
      </c>
      <c r="AB1659" s="103">
        <f>Coverages!$C$14*G1659</f>
        <v>29925000</v>
      </c>
      <c r="AC1659" s="103">
        <f>Coverages!$C$16*G1659</f>
        <v>598500</v>
      </c>
      <c r="AD1659" s="92">
        <f>Coverages!$C$18*G1659</f>
        <v>598500</v>
      </c>
      <c r="AE1659" s="106">
        <f t="shared" si="777"/>
        <v>2.0050125313283207E-2</v>
      </c>
      <c r="AF1659" s="107">
        <f t="shared" si="760"/>
        <v>0.38596491228070173</v>
      </c>
      <c r="AG1659" s="107">
        <f t="shared" si="761"/>
        <v>0.77192982456140347</v>
      </c>
      <c r="AH1659" s="107">
        <f t="shared" si="762"/>
        <v>0.65162907268170422</v>
      </c>
      <c r="AI1659" s="108">
        <f t="shared" si="763"/>
        <v>0.10025062656641603</v>
      </c>
      <c r="AJ1659" s="106">
        <f t="shared" si="784"/>
        <v>4.3173166221737738E-2</v>
      </c>
      <c r="AK1659" s="107">
        <f t="shared" si="778"/>
        <v>0.46627220361333266</v>
      </c>
      <c r="AL1659" s="107">
        <f t="shared" si="779"/>
        <v>0.84114600497172276</v>
      </c>
      <c r="AM1659" s="107">
        <f t="shared" si="780"/>
        <v>0.73022601474082027</v>
      </c>
      <c r="AN1659" s="108">
        <f t="shared" si="781"/>
        <v>0.14979436741086577</v>
      </c>
      <c r="AO1659" s="102">
        <f t="shared" si="782"/>
        <v>490.30576441102755</v>
      </c>
      <c r="AP1659" s="103">
        <f t="shared" si="764"/>
        <v>1100.4461152882207</v>
      </c>
      <c r="AQ1659" s="103">
        <f t="shared" si="765"/>
        <v>986.28571428571433</v>
      </c>
      <c r="AR1659" s="103">
        <f t="shared" si="766"/>
        <v>1703.077694235589</v>
      </c>
      <c r="AS1659" s="92">
        <f t="shared" si="767"/>
        <v>589.90977443609017</v>
      </c>
      <c r="AT1659" s="102">
        <f t="shared" si="783"/>
        <v>491.85505189963732</v>
      </c>
      <c r="AU1659" s="103">
        <f t="shared" si="768"/>
        <v>1103.9233483171924</v>
      </c>
      <c r="AV1659" s="103">
        <f t="shared" si="769"/>
        <v>989.40221877791203</v>
      </c>
      <c r="AW1659" s="103">
        <f t="shared" si="770"/>
        <v>1708.4591462912854</v>
      </c>
      <c r="AX1659" s="92">
        <f t="shared" si="771"/>
        <v>591.77379460326131</v>
      </c>
    </row>
    <row r="1660" spans="1:50" x14ac:dyDescent="0.2">
      <c r="A1660" s="85" t="str">
        <f t="shared" si="772"/>
        <v>2014_2</v>
      </c>
      <c r="B1660" s="59">
        <v>2014</v>
      </c>
      <c r="C1660" s="59">
        <v>2</v>
      </c>
      <c r="D1660" s="83" t="str">
        <f t="shared" si="773"/>
        <v>MYA_Commercial</v>
      </c>
      <c r="E1660" s="70" t="s">
        <v>16</v>
      </c>
      <c r="F1660" s="71" t="s">
        <v>41</v>
      </c>
      <c r="G1660" s="88">
        <f t="shared" si="774"/>
        <v>222.5</v>
      </c>
      <c r="H1660" s="72">
        <v>890</v>
      </c>
      <c r="I1660" s="88">
        <f t="shared" si="775"/>
        <v>91447500</v>
      </c>
      <c r="J1660" s="92">
        <f t="shared" si="776"/>
        <v>365790000</v>
      </c>
      <c r="K1660" s="67">
        <v>20</v>
      </c>
      <c r="L1660" s="68">
        <v>130</v>
      </c>
      <c r="M1660" s="68">
        <v>316</v>
      </c>
      <c r="N1660" s="68">
        <v>333</v>
      </c>
      <c r="O1660" s="69">
        <v>23</v>
      </c>
      <c r="P1660" s="67">
        <v>194395</v>
      </c>
      <c r="Q1660" s="68">
        <v>447664</v>
      </c>
      <c r="R1660" s="68">
        <v>302547</v>
      </c>
      <c r="S1660" s="68">
        <v>1010487</v>
      </c>
      <c r="T1660" s="69">
        <v>123567</v>
      </c>
      <c r="U1660" s="102">
        <f t="shared" si="755"/>
        <v>9719.75</v>
      </c>
      <c r="V1660" s="103">
        <f t="shared" si="756"/>
        <v>3443.5692307692307</v>
      </c>
      <c r="W1660" s="103">
        <f t="shared" si="757"/>
        <v>957.42721518987344</v>
      </c>
      <c r="X1660" s="103">
        <f t="shared" si="758"/>
        <v>3034.4954954954956</v>
      </c>
      <c r="Y1660" s="92">
        <f t="shared" si="759"/>
        <v>5372.478260869565</v>
      </c>
      <c r="Z1660" s="102">
        <f>Coverages!$C$10*G1660</f>
        <v>50062500</v>
      </c>
      <c r="AA1660" s="103">
        <f>Coverages!$C$12*G1660</f>
        <v>6675000</v>
      </c>
      <c r="AB1660" s="103">
        <f>Coverages!$C$14*G1660</f>
        <v>33375000</v>
      </c>
      <c r="AC1660" s="103">
        <f>Coverages!$C$16*G1660</f>
        <v>667500</v>
      </c>
      <c r="AD1660" s="92">
        <f>Coverages!$C$18*G1660</f>
        <v>667500</v>
      </c>
      <c r="AE1660" s="106">
        <f t="shared" si="777"/>
        <v>8.98876404494382E-2</v>
      </c>
      <c r="AF1660" s="107">
        <f t="shared" si="760"/>
        <v>0.5842696629213483</v>
      </c>
      <c r="AG1660" s="107">
        <f t="shared" si="761"/>
        <v>1.4202247191011237</v>
      </c>
      <c r="AH1660" s="107">
        <f t="shared" si="762"/>
        <v>1.496629213483146</v>
      </c>
      <c r="AI1660" s="108">
        <f t="shared" si="763"/>
        <v>0.10337078651685393</v>
      </c>
      <c r="AJ1660" s="106">
        <f t="shared" si="784"/>
        <v>0.13456509376200146</v>
      </c>
      <c r="AK1660" s="107">
        <f t="shared" si="778"/>
        <v>0.66125418899971367</v>
      </c>
      <c r="AL1660" s="107">
        <f t="shared" si="779"/>
        <v>1.5408977566452664</v>
      </c>
      <c r="AM1660" s="107">
        <f t="shared" si="780"/>
        <v>1.6312971339462696</v>
      </c>
      <c r="AN1660" s="108">
        <f t="shared" si="781"/>
        <v>0.15092579528340447</v>
      </c>
      <c r="AO1660" s="102">
        <f t="shared" si="782"/>
        <v>873.68539325842698</v>
      </c>
      <c r="AP1660" s="103">
        <f t="shared" si="764"/>
        <v>2011.9730337078652</v>
      </c>
      <c r="AQ1660" s="103">
        <f t="shared" si="765"/>
        <v>1359.7617977528089</v>
      </c>
      <c r="AR1660" s="103">
        <f t="shared" si="766"/>
        <v>4541.5146067415726</v>
      </c>
      <c r="AS1660" s="92">
        <f t="shared" si="767"/>
        <v>555.35730337078655</v>
      </c>
      <c r="AT1660" s="102">
        <f t="shared" si="783"/>
        <v>876.44609881607494</v>
      </c>
      <c r="AU1660" s="103">
        <f t="shared" si="768"/>
        <v>2018.330545437894</v>
      </c>
      <c r="AV1660" s="103">
        <f t="shared" si="769"/>
        <v>1364.0584267008257</v>
      </c>
      <c r="AW1660" s="103">
        <f t="shared" si="770"/>
        <v>4555.8650636814682</v>
      </c>
      <c r="AX1660" s="92">
        <f t="shared" si="771"/>
        <v>557.11214327737821</v>
      </c>
    </row>
    <row r="1661" spans="1:50" x14ac:dyDescent="0.2">
      <c r="A1661" s="85" t="str">
        <f t="shared" si="772"/>
        <v>2014_2</v>
      </c>
      <c r="B1661" s="59">
        <v>2014</v>
      </c>
      <c r="C1661" s="59">
        <v>2</v>
      </c>
      <c r="D1661" s="83" t="str">
        <f t="shared" si="773"/>
        <v>SMA_Commercial</v>
      </c>
      <c r="E1661" s="70" t="s">
        <v>17</v>
      </c>
      <c r="F1661" s="71" t="s">
        <v>41</v>
      </c>
      <c r="G1661" s="88">
        <f t="shared" si="774"/>
        <v>1553.5</v>
      </c>
      <c r="H1661" s="72">
        <v>6214</v>
      </c>
      <c r="I1661" s="88">
        <f t="shared" si="775"/>
        <v>638488500</v>
      </c>
      <c r="J1661" s="92">
        <f t="shared" si="776"/>
        <v>2553954000</v>
      </c>
      <c r="K1661" s="67">
        <v>39</v>
      </c>
      <c r="L1661" s="68">
        <v>624</v>
      </c>
      <c r="M1661" s="68">
        <v>2119</v>
      </c>
      <c r="N1661" s="68">
        <v>1069</v>
      </c>
      <c r="O1661" s="69">
        <v>151</v>
      </c>
      <c r="P1661" s="67">
        <v>653629</v>
      </c>
      <c r="Q1661" s="68">
        <v>2538621</v>
      </c>
      <c r="R1661" s="68">
        <v>1754498</v>
      </c>
      <c r="S1661" s="68">
        <v>3475278</v>
      </c>
      <c r="T1661" s="69">
        <v>872378</v>
      </c>
      <c r="U1661" s="102">
        <f t="shared" si="755"/>
        <v>16759.717948717949</v>
      </c>
      <c r="V1661" s="103">
        <f t="shared" si="756"/>
        <v>4068.3028846153848</v>
      </c>
      <c r="W1661" s="103">
        <f t="shared" si="757"/>
        <v>827.98395469561115</v>
      </c>
      <c r="X1661" s="103">
        <f t="shared" si="758"/>
        <v>3250.9616463985035</v>
      </c>
      <c r="Y1661" s="92">
        <f t="shared" si="759"/>
        <v>5777.337748344371</v>
      </c>
      <c r="Z1661" s="102">
        <f>Coverages!$C$10*G1661</f>
        <v>349537500</v>
      </c>
      <c r="AA1661" s="103">
        <f>Coverages!$C$12*G1661</f>
        <v>46605000</v>
      </c>
      <c r="AB1661" s="103">
        <f>Coverages!$C$14*G1661</f>
        <v>233025000</v>
      </c>
      <c r="AC1661" s="103">
        <f>Coverages!$C$16*G1661</f>
        <v>4660500</v>
      </c>
      <c r="AD1661" s="92">
        <f>Coverages!$C$18*G1661</f>
        <v>4660500</v>
      </c>
      <c r="AE1661" s="106">
        <f t="shared" si="777"/>
        <v>2.5104602510460251E-2</v>
      </c>
      <c r="AF1661" s="107">
        <f t="shared" si="760"/>
        <v>0.40167364016736401</v>
      </c>
      <c r="AG1661" s="107">
        <f t="shared" si="761"/>
        <v>1.3640167364016735</v>
      </c>
      <c r="AH1661" s="107">
        <f t="shared" si="762"/>
        <v>0.68812359188928229</v>
      </c>
      <c r="AI1661" s="108">
        <f t="shared" si="763"/>
        <v>9.7199871258448658E-2</v>
      </c>
      <c r="AJ1661" s="106">
        <f t="shared" si="784"/>
        <v>3.435277618655818E-2</v>
      </c>
      <c r="AK1661" s="107">
        <f t="shared" si="778"/>
        <v>0.43065415034107851</v>
      </c>
      <c r="AL1661" s="107">
        <f t="shared" si="779"/>
        <v>1.4056720892541528</v>
      </c>
      <c r="AM1661" s="107">
        <f t="shared" si="780"/>
        <v>0.71550935063551357</v>
      </c>
      <c r="AN1661" s="108">
        <f t="shared" si="781"/>
        <v>0.1147115968509808</v>
      </c>
      <c r="AO1661" s="102">
        <f t="shared" si="782"/>
        <v>420.74605728999035</v>
      </c>
      <c r="AP1661" s="103">
        <f t="shared" si="764"/>
        <v>1634.1300289668491</v>
      </c>
      <c r="AQ1661" s="103">
        <f t="shared" si="765"/>
        <v>1129.3839716768587</v>
      </c>
      <c r="AR1661" s="103">
        <f t="shared" si="766"/>
        <v>2237.0634052140326</v>
      </c>
      <c r="AS1661" s="92">
        <f t="shared" si="767"/>
        <v>561.55648535564853</v>
      </c>
      <c r="AT1661" s="102">
        <f t="shared" si="783"/>
        <v>422.07554727309162</v>
      </c>
      <c r="AU1661" s="103">
        <f t="shared" si="768"/>
        <v>1639.2936174710167</v>
      </c>
      <c r="AV1661" s="103">
        <f t="shared" si="769"/>
        <v>1132.9526436855535</v>
      </c>
      <c r="AW1661" s="103">
        <f t="shared" si="770"/>
        <v>2244.1321663759336</v>
      </c>
      <c r="AX1661" s="92">
        <f t="shared" si="771"/>
        <v>563.33091368192834</v>
      </c>
    </row>
    <row r="1662" spans="1:50" x14ac:dyDescent="0.2">
      <c r="A1662" s="85" t="str">
        <f t="shared" si="772"/>
        <v>2014_2</v>
      </c>
      <c r="B1662" s="59">
        <v>2014</v>
      </c>
      <c r="C1662" s="59">
        <v>2</v>
      </c>
      <c r="D1662" s="83" t="str">
        <f t="shared" si="773"/>
        <v>MSL_Commercial</v>
      </c>
      <c r="E1662" s="70" t="s">
        <v>18</v>
      </c>
      <c r="F1662" s="71" t="s">
        <v>41</v>
      </c>
      <c r="G1662" s="88">
        <f t="shared" si="774"/>
        <v>673</v>
      </c>
      <c r="H1662" s="72">
        <v>2692</v>
      </c>
      <c r="I1662" s="88">
        <f t="shared" si="775"/>
        <v>276603000</v>
      </c>
      <c r="J1662" s="92">
        <f t="shared" si="776"/>
        <v>1106412000</v>
      </c>
      <c r="K1662" s="67">
        <v>30</v>
      </c>
      <c r="L1662" s="68">
        <v>238</v>
      </c>
      <c r="M1662" s="68">
        <v>942</v>
      </c>
      <c r="N1662" s="68">
        <v>355</v>
      </c>
      <c r="O1662" s="69">
        <v>75</v>
      </c>
      <c r="P1662" s="67">
        <v>612859</v>
      </c>
      <c r="Q1662" s="68">
        <v>680283</v>
      </c>
      <c r="R1662" s="68">
        <v>2214489</v>
      </c>
      <c r="S1662" s="68">
        <v>1141450</v>
      </c>
      <c r="T1662" s="69">
        <v>232558</v>
      </c>
      <c r="U1662" s="102">
        <f t="shared" si="755"/>
        <v>20428.633333333335</v>
      </c>
      <c r="V1662" s="103">
        <f t="shared" si="756"/>
        <v>2858.3319327731092</v>
      </c>
      <c r="W1662" s="103">
        <f t="shared" si="757"/>
        <v>2350.8375796178343</v>
      </c>
      <c r="X1662" s="103">
        <f t="shared" si="758"/>
        <v>3215.3521126760565</v>
      </c>
      <c r="Y1662" s="92">
        <f t="shared" si="759"/>
        <v>3100.7733333333335</v>
      </c>
      <c r="Z1662" s="102">
        <f>Coverages!$C$10*G1662</f>
        <v>151425000</v>
      </c>
      <c r="AA1662" s="103">
        <f>Coverages!$C$12*G1662</f>
        <v>20190000</v>
      </c>
      <c r="AB1662" s="103">
        <f>Coverages!$C$14*G1662</f>
        <v>100950000</v>
      </c>
      <c r="AC1662" s="103">
        <f>Coverages!$C$16*G1662</f>
        <v>2019000</v>
      </c>
      <c r="AD1662" s="92">
        <f>Coverages!$C$18*G1662</f>
        <v>2019000</v>
      </c>
      <c r="AE1662" s="106">
        <f t="shared" si="777"/>
        <v>4.4576523031203567E-2</v>
      </c>
      <c r="AF1662" s="107">
        <f t="shared" si="760"/>
        <v>0.35364041604754831</v>
      </c>
      <c r="AG1662" s="107">
        <f t="shared" si="761"/>
        <v>1.3997028231797919</v>
      </c>
      <c r="AH1662" s="107">
        <f t="shared" si="762"/>
        <v>0.52748885586924221</v>
      </c>
      <c r="AI1662" s="108">
        <f t="shared" si="763"/>
        <v>0.11144130757800892</v>
      </c>
      <c r="AJ1662" s="106">
        <f t="shared" si="784"/>
        <v>6.3111815301540433E-2</v>
      </c>
      <c r="AK1662" s="107">
        <f t="shared" si="778"/>
        <v>0.39658085025997264</v>
      </c>
      <c r="AL1662" s="107">
        <f t="shared" si="779"/>
        <v>1.4668820368423332</v>
      </c>
      <c r="AM1662" s="107">
        <f t="shared" si="780"/>
        <v>0.57232838684603471</v>
      </c>
      <c r="AN1662" s="108">
        <f t="shared" si="781"/>
        <v>0.13970406613109954</v>
      </c>
      <c r="AO1662" s="102">
        <f t="shared" si="782"/>
        <v>910.63744427934625</v>
      </c>
      <c r="AP1662" s="103">
        <f t="shared" si="764"/>
        <v>1010.8216939078752</v>
      </c>
      <c r="AQ1662" s="103">
        <f t="shared" si="765"/>
        <v>3290.4739970282317</v>
      </c>
      <c r="AR1662" s="103">
        <f t="shared" si="766"/>
        <v>1696.0624071322436</v>
      </c>
      <c r="AS1662" s="92">
        <f t="shared" si="767"/>
        <v>345.55423476968798</v>
      </c>
      <c r="AT1662" s="102">
        <f t="shared" si="783"/>
        <v>913.51491238494009</v>
      </c>
      <c r="AU1662" s="103">
        <f t="shared" si="768"/>
        <v>1014.0157281560101</v>
      </c>
      <c r="AV1662" s="103">
        <f t="shared" si="769"/>
        <v>3300.8713665172795</v>
      </c>
      <c r="AW1662" s="103">
        <f t="shared" si="770"/>
        <v>1701.4216920071171</v>
      </c>
      <c r="AX1662" s="92">
        <f t="shared" si="771"/>
        <v>346.64613066695097</v>
      </c>
    </row>
    <row r="1663" spans="1:50" x14ac:dyDescent="0.2">
      <c r="A1663" s="85" t="str">
        <f t="shared" si="772"/>
        <v>2014_2</v>
      </c>
      <c r="B1663" s="59">
        <v>2014</v>
      </c>
      <c r="C1663" s="59">
        <v>2</v>
      </c>
      <c r="D1663" s="83" t="str">
        <f t="shared" si="773"/>
        <v>LYL_Commercial</v>
      </c>
      <c r="E1663" s="70" t="s">
        <v>19</v>
      </c>
      <c r="F1663" s="71" t="s">
        <v>41</v>
      </c>
      <c r="G1663" s="88">
        <f t="shared" si="774"/>
        <v>266.25</v>
      </c>
      <c r="H1663" s="72">
        <v>1065</v>
      </c>
      <c r="I1663" s="88">
        <f t="shared" si="775"/>
        <v>109428750</v>
      </c>
      <c r="J1663" s="92">
        <f t="shared" si="776"/>
        <v>437715000</v>
      </c>
      <c r="K1663" s="67">
        <v>24</v>
      </c>
      <c r="L1663" s="68">
        <v>108</v>
      </c>
      <c r="M1663" s="68">
        <v>202</v>
      </c>
      <c r="N1663" s="68">
        <v>162</v>
      </c>
      <c r="O1663" s="69">
        <v>47</v>
      </c>
      <c r="P1663" s="67">
        <v>492217</v>
      </c>
      <c r="Q1663" s="68">
        <v>331645</v>
      </c>
      <c r="R1663" s="68">
        <v>244064</v>
      </c>
      <c r="S1663" s="68">
        <v>524121</v>
      </c>
      <c r="T1663" s="69">
        <v>262540</v>
      </c>
      <c r="U1663" s="102">
        <f t="shared" si="755"/>
        <v>20509.041666666668</v>
      </c>
      <c r="V1663" s="103">
        <f t="shared" si="756"/>
        <v>3070.787037037037</v>
      </c>
      <c r="W1663" s="103">
        <f t="shared" si="757"/>
        <v>1208.2376237623762</v>
      </c>
      <c r="X1663" s="103">
        <f t="shared" si="758"/>
        <v>3235.3148148148148</v>
      </c>
      <c r="Y1663" s="92">
        <f t="shared" si="759"/>
        <v>5585.9574468085102</v>
      </c>
      <c r="Z1663" s="102">
        <f>Coverages!$C$10*G1663</f>
        <v>59906250</v>
      </c>
      <c r="AA1663" s="103">
        <f>Coverages!$C$12*G1663</f>
        <v>7987500</v>
      </c>
      <c r="AB1663" s="103">
        <f>Coverages!$C$14*G1663</f>
        <v>39937500</v>
      </c>
      <c r="AC1663" s="103">
        <f>Coverages!$C$16*G1663</f>
        <v>798750</v>
      </c>
      <c r="AD1663" s="92">
        <f>Coverages!$C$18*G1663</f>
        <v>798750</v>
      </c>
      <c r="AE1663" s="106">
        <f t="shared" si="777"/>
        <v>9.014084507042254E-2</v>
      </c>
      <c r="AF1663" s="107">
        <f t="shared" si="760"/>
        <v>0.40563380281690142</v>
      </c>
      <c r="AG1663" s="107">
        <f t="shared" si="761"/>
        <v>0.7586854460093897</v>
      </c>
      <c r="AH1663" s="107">
        <f t="shared" si="762"/>
        <v>0.60845070422535208</v>
      </c>
      <c r="AI1663" s="108">
        <f t="shared" si="763"/>
        <v>0.17652582159624414</v>
      </c>
      <c r="AJ1663" s="106">
        <f t="shared" si="784"/>
        <v>0.13103479021372821</v>
      </c>
      <c r="AK1663" s="107">
        <f t="shared" si="778"/>
        <v>0.47574788178669686</v>
      </c>
      <c r="AL1663" s="107">
        <f t="shared" si="779"/>
        <v>0.81978439604149056</v>
      </c>
      <c r="AM1663" s="107">
        <f t="shared" si="780"/>
        <v>0.67814817773072189</v>
      </c>
      <c r="AN1663" s="108">
        <f t="shared" si="781"/>
        <v>0.23096859319207091</v>
      </c>
      <c r="AO1663" s="102">
        <f t="shared" si="782"/>
        <v>1848.7023474178404</v>
      </c>
      <c r="AP1663" s="103">
        <f t="shared" si="764"/>
        <v>1245.6150234741783</v>
      </c>
      <c r="AQ1663" s="103">
        <f t="shared" si="765"/>
        <v>916.67230046948362</v>
      </c>
      <c r="AR1663" s="103">
        <f t="shared" si="766"/>
        <v>1968.5295774647886</v>
      </c>
      <c r="AS1663" s="92">
        <f t="shared" si="767"/>
        <v>986.0657276995305</v>
      </c>
      <c r="AT1663" s="102">
        <f t="shared" si="783"/>
        <v>1854.543949995078</v>
      </c>
      <c r="AU1663" s="103">
        <f t="shared" si="768"/>
        <v>1249.5509669436806</v>
      </c>
      <c r="AV1663" s="103">
        <f t="shared" si="769"/>
        <v>919.56883775163953</v>
      </c>
      <c r="AW1663" s="103">
        <f t="shared" si="770"/>
        <v>1974.749814848675</v>
      </c>
      <c r="AX1663" s="92">
        <f t="shared" si="771"/>
        <v>989.18153706943849</v>
      </c>
    </row>
    <row r="1664" spans="1:50" x14ac:dyDescent="0.2">
      <c r="A1664" s="85" t="str">
        <f t="shared" si="772"/>
        <v>2014_2</v>
      </c>
      <c r="B1664" s="59">
        <v>2014</v>
      </c>
      <c r="C1664" s="59">
        <v>2</v>
      </c>
      <c r="D1664" s="83" t="str">
        <f t="shared" si="773"/>
        <v>LSA_Commercial</v>
      </c>
      <c r="E1664" s="70" t="s">
        <v>20</v>
      </c>
      <c r="F1664" s="71" t="s">
        <v>41</v>
      </c>
      <c r="G1664" s="88">
        <f t="shared" si="774"/>
        <v>1797.5</v>
      </c>
      <c r="H1664" s="72">
        <v>7190</v>
      </c>
      <c r="I1664" s="88">
        <f t="shared" si="775"/>
        <v>738772500</v>
      </c>
      <c r="J1664" s="92">
        <f t="shared" si="776"/>
        <v>2955090000</v>
      </c>
      <c r="K1664" s="67">
        <v>111</v>
      </c>
      <c r="L1664" s="68">
        <v>891</v>
      </c>
      <c r="M1664" s="68">
        <v>652</v>
      </c>
      <c r="N1664" s="68">
        <v>1368</v>
      </c>
      <c r="O1664" s="69">
        <v>267</v>
      </c>
      <c r="P1664" s="67">
        <v>2993241</v>
      </c>
      <c r="Q1664" s="68">
        <v>2302088</v>
      </c>
      <c r="R1664" s="68">
        <v>535273</v>
      </c>
      <c r="S1664" s="68">
        <v>3493714</v>
      </c>
      <c r="T1664" s="69">
        <v>2418875</v>
      </c>
      <c r="U1664" s="102">
        <f t="shared" si="755"/>
        <v>26966.135135135137</v>
      </c>
      <c r="V1664" s="103">
        <f t="shared" si="756"/>
        <v>2583.7126823793492</v>
      </c>
      <c r="W1664" s="103">
        <f t="shared" si="757"/>
        <v>820.97085889570553</v>
      </c>
      <c r="X1664" s="103">
        <f t="shared" si="758"/>
        <v>2553.8845029239765</v>
      </c>
      <c r="Y1664" s="92">
        <f t="shared" si="759"/>
        <v>9059.4569288389521</v>
      </c>
      <c r="Z1664" s="102">
        <f>Coverages!$C$10*G1664</f>
        <v>404437500</v>
      </c>
      <c r="AA1664" s="103">
        <f>Coverages!$C$12*G1664</f>
        <v>53925000</v>
      </c>
      <c r="AB1664" s="103">
        <f>Coverages!$C$14*G1664</f>
        <v>269625000</v>
      </c>
      <c r="AC1664" s="103">
        <f>Coverages!$C$16*G1664</f>
        <v>5392500</v>
      </c>
      <c r="AD1664" s="92">
        <f>Coverages!$C$18*G1664</f>
        <v>5392500</v>
      </c>
      <c r="AE1664" s="106">
        <f t="shared" si="777"/>
        <v>6.1752433936022255E-2</v>
      </c>
      <c r="AF1664" s="107">
        <f t="shared" si="760"/>
        <v>0.49568845618915158</v>
      </c>
      <c r="AG1664" s="107">
        <f t="shared" si="761"/>
        <v>0.36272600834492352</v>
      </c>
      <c r="AH1664" s="107">
        <f t="shared" si="762"/>
        <v>0.76105702364394989</v>
      </c>
      <c r="AI1664" s="108">
        <f t="shared" si="763"/>
        <v>0.14853963838664813</v>
      </c>
      <c r="AJ1664" s="106">
        <f t="shared" si="784"/>
        <v>7.4980831376649792E-2</v>
      </c>
      <c r="AK1664" s="107">
        <f t="shared" si="778"/>
        <v>0.52316583674578709</v>
      </c>
      <c r="AL1664" s="107">
        <f t="shared" si="779"/>
        <v>0.38914850898370545</v>
      </c>
      <c r="AM1664" s="107">
        <f t="shared" si="780"/>
        <v>0.78449268453422827</v>
      </c>
      <c r="AN1664" s="108">
        <f t="shared" si="781"/>
        <v>0.16808415213879616</v>
      </c>
      <c r="AO1664" s="102">
        <f t="shared" si="782"/>
        <v>1665.224478442281</v>
      </c>
      <c r="AP1664" s="103">
        <f t="shared" si="764"/>
        <v>1280.7165507649513</v>
      </c>
      <c r="AQ1664" s="103">
        <f t="shared" si="765"/>
        <v>297.78748261474271</v>
      </c>
      <c r="AR1664" s="103">
        <f t="shared" si="766"/>
        <v>1943.6517385257303</v>
      </c>
      <c r="AS1664" s="92">
        <f t="shared" si="767"/>
        <v>1345.6884561891516</v>
      </c>
      <c r="AT1664" s="102">
        <f t="shared" si="783"/>
        <v>1670.4863204140481</v>
      </c>
      <c r="AU1664" s="103">
        <f t="shared" si="768"/>
        <v>1284.7634094245452</v>
      </c>
      <c r="AV1664" s="103">
        <f t="shared" si="769"/>
        <v>298.72844324496049</v>
      </c>
      <c r="AW1664" s="103">
        <f t="shared" si="770"/>
        <v>1949.7933659331293</v>
      </c>
      <c r="AX1664" s="92">
        <f t="shared" si="771"/>
        <v>1349.9406156375417</v>
      </c>
    </row>
    <row r="1665" spans="1:50" x14ac:dyDescent="0.2">
      <c r="A1665" s="85" t="str">
        <f t="shared" si="772"/>
        <v>2014_2</v>
      </c>
      <c r="B1665" s="59">
        <v>2014</v>
      </c>
      <c r="C1665" s="59">
        <v>2</v>
      </c>
      <c r="D1665" s="83" t="str">
        <f t="shared" si="773"/>
        <v>LMA_Commercial</v>
      </c>
      <c r="E1665" s="70" t="s">
        <v>21</v>
      </c>
      <c r="F1665" s="71" t="s">
        <v>41</v>
      </c>
      <c r="G1665" s="88">
        <f t="shared" si="774"/>
        <v>1652.25</v>
      </c>
      <c r="H1665" s="72">
        <v>6609</v>
      </c>
      <c r="I1665" s="88">
        <f t="shared" si="775"/>
        <v>679074750</v>
      </c>
      <c r="J1665" s="92">
        <f t="shared" si="776"/>
        <v>2716299000</v>
      </c>
      <c r="K1665" s="67">
        <v>208</v>
      </c>
      <c r="L1665" s="68">
        <v>701</v>
      </c>
      <c r="M1665" s="68">
        <v>1150</v>
      </c>
      <c r="N1665" s="68">
        <v>1642</v>
      </c>
      <c r="O1665" s="69">
        <v>534</v>
      </c>
      <c r="P1665" s="67">
        <v>3187022</v>
      </c>
      <c r="Q1665" s="68">
        <v>1733120</v>
      </c>
      <c r="R1665" s="68">
        <v>1014396</v>
      </c>
      <c r="S1665" s="68">
        <v>5082309</v>
      </c>
      <c r="T1665" s="69">
        <v>2886728</v>
      </c>
      <c r="U1665" s="102">
        <f t="shared" si="755"/>
        <v>15322.221153846154</v>
      </c>
      <c r="V1665" s="103">
        <f t="shared" si="756"/>
        <v>2472.3537803138374</v>
      </c>
      <c r="W1665" s="103">
        <f t="shared" si="757"/>
        <v>882.08347826086958</v>
      </c>
      <c r="X1665" s="103">
        <f t="shared" si="758"/>
        <v>3095.1942752740561</v>
      </c>
      <c r="Y1665" s="92">
        <f t="shared" si="759"/>
        <v>5405.8576779026216</v>
      </c>
      <c r="Z1665" s="102">
        <f>Coverages!$C$10*G1665</f>
        <v>371756250</v>
      </c>
      <c r="AA1665" s="103">
        <f>Coverages!$C$12*G1665</f>
        <v>49567500</v>
      </c>
      <c r="AB1665" s="103">
        <f>Coverages!$C$14*G1665</f>
        <v>247837500</v>
      </c>
      <c r="AC1665" s="103">
        <f>Coverages!$C$16*G1665</f>
        <v>4956750</v>
      </c>
      <c r="AD1665" s="92">
        <f>Coverages!$C$18*G1665</f>
        <v>4956750</v>
      </c>
      <c r="AE1665" s="106">
        <f t="shared" si="777"/>
        <v>0.12588893932516265</v>
      </c>
      <c r="AF1665" s="107">
        <f t="shared" si="760"/>
        <v>0.42426993493720683</v>
      </c>
      <c r="AG1665" s="107">
        <f t="shared" si="761"/>
        <v>0.69602057799969741</v>
      </c>
      <c r="AH1665" s="107">
        <f t="shared" si="762"/>
        <v>0.99379633832652448</v>
      </c>
      <c r="AI1665" s="108">
        <f t="shared" si="763"/>
        <v>0.32319564230594644</v>
      </c>
      <c r="AJ1665" s="106">
        <f t="shared" si="784"/>
        <v>0.14490388704986254</v>
      </c>
      <c r="AK1665" s="107">
        <f t="shared" si="778"/>
        <v>0.45260006863519842</v>
      </c>
      <c r="AL1665" s="107">
        <f t="shared" si="779"/>
        <v>0.72238699844119936</v>
      </c>
      <c r="AM1665" s="107">
        <f t="shared" si="780"/>
        <v>0.99829714946187231</v>
      </c>
      <c r="AN1665" s="108">
        <f t="shared" si="781"/>
        <v>0.35000475017575022</v>
      </c>
      <c r="AO1665" s="102">
        <f t="shared" si="782"/>
        <v>1928.8981691632623</v>
      </c>
      <c r="AP1665" s="103">
        <f t="shared" si="764"/>
        <v>1048.9453775155091</v>
      </c>
      <c r="AQ1665" s="103">
        <f t="shared" si="765"/>
        <v>613.94825238311398</v>
      </c>
      <c r="AR1665" s="103">
        <f t="shared" si="766"/>
        <v>3075.9927371765775</v>
      </c>
      <c r="AS1665" s="92">
        <f t="shared" si="767"/>
        <v>1747.14964442427</v>
      </c>
      <c r="AT1665" s="102">
        <f t="shared" si="783"/>
        <v>1934.9931776604124</v>
      </c>
      <c r="AU1665" s="103">
        <f t="shared" si="768"/>
        <v>1052.2598764824384</v>
      </c>
      <c r="AV1665" s="103">
        <f t="shared" si="769"/>
        <v>615.88823028081129</v>
      </c>
      <c r="AW1665" s="103">
        <f t="shared" si="770"/>
        <v>3085.7123803231084</v>
      </c>
      <c r="AX1665" s="92">
        <f t="shared" si="771"/>
        <v>1752.6703567660616</v>
      </c>
    </row>
    <row r="1666" spans="1:50" x14ac:dyDescent="0.2">
      <c r="A1666" s="85" t="str">
        <f t="shared" si="772"/>
        <v>2014_2</v>
      </c>
      <c r="B1666" s="59">
        <v>2014</v>
      </c>
      <c r="C1666" s="59">
        <v>2</v>
      </c>
      <c r="D1666" s="83" t="str">
        <f t="shared" si="773"/>
        <v>SYL_Commercial</v>
      </c>
      <c r="E1666" s="70" t="s">
        <v>22</v>
      </c>
      <c r="F1666" s="71" t="s">
        <v>41</v>
      </c>
      <c r="G1666" s="88">
        <f t="shared" si="774"/>
        <v>214.25</v>
      </c>
      <c r="H1666" s="72">
        <v>857</v>
      </c>
      <c r="I1666" s="88">
        <f t="shared" si="775"/>
        <v>88056750</v>
      </c>
      <c r="J1666" s="92">
        <f t="shared" si="776"/>
        <v>352227000</v>
      </c>
      <c r="K1666" s="67">
        <v>33</v>
      </c>
      <c r="L1666" s="68">
        <v>84</v>
      </c>
      <c r="M1666" s="68">
        <v>125</v>
      </c>
      <c r="N1666" s="68">
        <v>107</v>
      </c>
      <c r="O1666" s="69">
        <v>40</v>
      </c>
      <c r="P1666" s="67">
        <v>412045</v>
      </c>
      <c r="Q1666" s="68">
        <v>234811</v>
      </c>
      <c r="R1666" s="68">
        <v>91178</v>
      </c>
      <c r="S1666" s="68">
        <v>296419</v>
      </c>
      <c r="T1666" s="69">
        <v>145072</v>
      </c>
      <c r="U1666" s="102">
        <f t="shared" si="755"/>
        <v>12486.212121212122</v>
      </c>
      <c r="V1666" s="103">
        <f t="shared" si="756"/>
        <v>2795.3690476190477</v>
      </c>
      <c r="W1666" s="103">
        <f t="shared" si="757"/>
        <v>729.42399999999998</v>
      </c>
      <c r="X1666" s="103">
        <f t="shared" si="758"/>
        <v>2770.2710280373831</v>
      </c>
      <c r="Y1666" s="92">
        <f t="shared" si="759"/>
        <v>3626.8</v>
      </c>
      <c r="Z1666" s="102">
        <f>Coverages!$C$10*G1666</f>
        <v>48206250</v>
      </c>
      <c r="AA1666" s="103">
        <f>Coverages!$C$12*G1666</f>
        <v>6427500</v>
      </c>
      <c r="AB1666" s="103">
        <f>Coverages!$C$14*G1666</f>
        <v>32137500</v>
      </c>
      <c r="AC1666" s="103">
        <f>Coverages!$C$16*G1666</f>
        <v>642750</v>
      </c>
      <c r="AD1666" s="92">
        <f>Coverages!$C$18*G1666</f>
        <v>642750</v>
      </c>
      <c r="AE1666" s="106">
        <f t="shared" si="777"/>
        <v>0.15402567094515754</v>
      </c>
      <c r="AF1666" s="107">
        <f t="shared" si="760"/>
        <v>0.39206534422403733</v>
      </c>
      <c r="AG1666" s="107">
        <f t="shared" si="761"/>
        <v>0.58343057176196034</v>
      </c>
      <c r="AH1666" s="107">
        <f t="shared" si="762"/>
        <v>0.49941656942823803</v>
      </c>
      <c r="AI1666" s="108">
        <f t="shared" si="763"/>
        <v>0.1866977829638273</v>
      </c>
      <c r="AJ1666" s="106">
        <f t="shared" si="784"/>
        <v>0.21148633658820043</v>
      </c>
      <c r="AK1666" s="107">
        <f t="shared" si="778"/>
        <v>0.46978004588810601</v>
      </c>
      <c r="AL1666" s="107">
        <f t="shared" si="779"/>
        <v>0.66190601801884397</v>
      </c>
      <c r="AM1666" s="107">
        <f t="shared" si="780"/>
        <v>0.57900779907618982</v>
      </c>
      <c r="AN1666" s="108">
        <f t="shared" si="781"/>
        <v>0.24872625228299117</v>
      </c>
      <c r="AO1666" s="102">
        <f t="shared" si="782"/>
        <v>1923.1971995332556</v>
      </c>
      <c r="AP1666" s="103">
        <f t="shared" si="764"/>
        <v>1095.9673278879814</v>
      </c>
      <c r="AQ1666" s="103">
        <f t="shared" si="765"/>
        <v>425.56826137689615</v>
      </c>
      <c r="AR1666" s="103">
        <f t="shared" si="766"/>
        <v>1383.5192532088681</v>
      </c>
      <c r="AS1666" s="92">
        <f t="shared" si="767"/>
        <v>677.11551925320884</v>
      </c>
      <c r="AT1666" s="102">
        <f t="shared" si="783"/>
        <v>1929.2741938817626</v>
      </c>
      <c r="AU1666" s="103">
        <f t="shared" si="768"/>
        <v>1099.4304086679138</v>
      </c>
      <c r="AV1666" s="103">
        <f t="shared" si="769"/>
        <v>426.91298875062512</v>
      </c>
      <c r="AW1666" s="103">
        <f t="shared" si="770"/>
        <v>1387.8909519014626</v>
      </c>
      <c r="AX1666" s="92">
        <f t="shared" si="771"/>
        <v>679.25509557163673</v>
      </c>
    </row>
    <row r="1667" spans="1:50" x14ac:dyDescent="0.2">
      <c r="A1667" s="85" t="str">
        <f t="shared" si="772"/>
        <v>2014_2</v>
      </c>
      <c r="B1667" s="59">
        <v>2014</v>
      </c>
      <c r="C1667" s="59">
        <v>2</v>
      </c>
      <c r="D1667" s="83" t="str">
        <f t="shared" si="773"/>
        <v>MYL_Commercial</v>
      </c>
      <c r="E1667" s="70" t="s">
        <v>23</v>
      </c>
      <c r="F1667" s="71" t="s">
        <v>41</v>
      </c>
      <c r="G1667" s="88">
        <f t="shared" si="774"/>
        <v>152.25</v>
      </c>
      <c r="H1667" s="72">
        <v>609</v>
      </c>
      <c r="I1667" s="88">
        <f t="shared" si="775"/>
        <v>62574750</v>
      </c>
      <c r="J1667" s="92">
        <f t="shared" si="776"/>
        <v>250299000</v>
      </c>
      <c r="K1667" s="67">
        <v>23</v>
      </c>
      <c r="L1667" s="68">
        <v>74</v>
      </c>
      <c r="M1667" s="68">
        <v>134</v>
      </c>
      <c r="N1667" s="68">
        <v>94</v>
      </c>
      <c r="O1667" s="69">
        <v>25</v>
      </c>
      <c r="P1667" s="67">
        <v>323328</v>
      </c>
      <c r="Q1667" s="68">
        <v>214731</v>
      </c>
      <c r="R1667" s="68">
        <v>82751</v>
      </c>
      <c r="S1667" s="68">
        <v>289607</v>
      </c>
      <c r="T1667" s="69">
        <v>111432</v>
      </c>
      <c r="U1667" s="102">
        <f t="shared" si="755"/>
        <v>14057.739130434782</v>
      </c>
      <c r="V1667" s="103">
        <f t="shared" si="756"/>
        <v>2901.7702702702704</v>
      </c>
      <c r="W1667" s="103">
        <f t="shared" si="757"/>
        <v>617.54477611940297</v>
      </c>
      <c r="X1667" s="103">
        <f t="shared" si="758"/>
        <v>3080.9255319148938</v>
      </c>
      <c r="Y1667" s="92">
        <f t="shared" si="759"/>
        <v>4457.28</v>
      </c>
      <c r="Z1667" s="102">
        <f>Coverages!$C$10*G1667</f>
        <v>34256250</v>
      </c>
      <c r="AA1667" s="103">
        <f>Coverages!$C$12*G1667</f>
        <v>4567500</v>
      </c>
      <c r="AB1667" s="103">
        <f>Coverages!$C$14*G1667</f>
        <v>22837500</v>
      </c>
      <c r="AC1667" s="103">
        <f>Coverages!$C$16*G1667</f>
        <v>456750</v>
      </c>
      <c r="AD1667" s="92">
        <f>Coverages!$C$18*G1667</f>
        <v>456750</v>
      </c>
      <c r="AE1667" s="106">
        <f t="shared" si="777"/>
        <v>0.15106732348111659</v>
      </c>
      <c r="AF1667" s="107">
        <f t="shared" si="760"/>
        <v>0.48604269293924468</v>
      </c>
      <c r="AG1667" s="107">
        <f t="shared" si="761"/>
        <v>0.88013136288998362</v>
      </c>
      <c r="AH1667" s="107">
        <f t="shared" si="762"/>
        <v>0.61740558292282433</v>
      </c>
      <c r="AI1667" s="108">
        <f t="shared" si="763"/>
        <v>0.16420361247947454</v>
      </c>
      <c r="AJ1667" s="106">
        <f t="shared" si="784"/>
        <v>0.21869105986346149</v>
      </c>
      <c r="AK1667" s="107">
        <f t="shared" si="778"/>
        <v>0.58042226461439717</v>
      </c>
      <c r="AL1667" s="107">
        <f t="shared" si="779"/>
        <v>0.94146571790553846</v>
      </c>
      <c r="AM1667" s="107">
        <f t="shared" si="780"/>
        <v>0.70918216097537168</v>
      </c>
      <c r="AN1667" s="108">
        <f t="shared" si="781"/>
        <v>0.23415862987301123</v>
      </c>
      <c r="AO1667" s="102">
        <f t="shared" si="782"/>
        <v>2123.6650246305417</v>
      </c>
      <c r="AP1667" s="103">
        <f t="shared" si="764"/>
        <v>1410.384236453202</v>
      </c>
      <c r="AQ1667" s="103">
        <f t="shared" si="765"/>
        <v>543.52052545155993</v>
      </c>
      <c r="AR1667" s="103">
        <f t="shared" si="766"/>
        <v>1902.1806239737275</v>
      </c>
      <c r="AS1667" s="92">
        <f t="shared" si="767"/>
        <v>731.90147783251234</v>
      </c>
      <c r="AT1667" s="102">
        <f t="shared" si="783"/>
        <v>2130.3754651178374</v>
      </c>
      <c r="AU1667" s="103">
        <f t="shared" si="768"/>
        <v>1414.8408241792185</v>
      </c>
      <c r="AV1667" s="103">
        <f t="shared" si="769"/>
        <v>545.23796304052291</v>
      </c>
      <c r="AW1667" s="103">
        <f t="shared" si="770"/>
        <v>1908.1912093180349</v>
      </c>
      <c r="AX1667" s="92">
        <f t="shared" si="771"/>
        <v>734.21416898323344</v>
      </c>
    </row>
    <row r="1668" spans="1:50" x14ac:dyDescent="0.2">
      <c r="A1668" s="85" t="str">
        <f t="shared" si="772"/>
        <v>2014_2</v>
      </c>
      <c r="B1668" s="59">
        <v>2014</v>
      </c>
      <c r="C1668" s="59">
        <v>2</v>
      </c>
      <c r="D1668" s="83" t="str">
        <f t="shared" si="773"/>
        <v>MYH_Commercial</v>
      </c>
      <c r="E1668" s="70" t="s">
        <v>24</v>
      </c>
      <c r="F1668" s="71" t="s">
        <v>41</v>
      </c>
      <c r="G1668" s="88">
        <f t="shared" si="774"/>
        <v>428.25</v>
      </c>
      <c r="H1668" s="72">
        <v>1713</v>
      </c>
      <c r="I1668" s="88">
        <f t="shared" si="775"/>
        <v>176010750</v>
      </c>
      <c r="J1668" s="92">
        <f t="shared" si="776"/>
        <v>704043000</v>
      </c>
      <c r="K1668" s="67">
        <v>54</v>
      </c>
      <c r="L1668" s="68">
        <v>183</v>
      </c>
      <c r="M1668" s="68">
        <v>96</v>
      </c>
      <c r="N1668" s="68">
        <v>234</v>
      </c>
      <c r="O1668" s="69">
        <v>40</v>
      </c>
      <c r="P1668" s="67">
        <v>1028353</v>
      </c>
      <c r="Q1668" s="68">
        <v>832044</v>
      </c>
      <c r="R1668" s="68">
        <v>106558</v>
      </c>
      <c r="S1668" s="68">
        <v>701571</v>
      </c>
      <c r="T1668" s="69">
        <v>233024</v>
      </c>
      <c r="U1668" s="102">
        <f t="shared" si="755"/>
        <v>19043.574074074073</v>
      </c>
      <c r="V1668" s="103">
        <f t="shared" si="756"/>
        <v>4546.688524590164</v>
      </c>
      <c r="W1668" s="103">
        <f t="shared" si="757"/>
        <v>1109.9791666666667</v>
      </c>
      <c r="X1668" s="103">
        <f t="shared" si="758"/>
        <v>2998.1666666666665</v>
      </c>
      <c r="Y1668" s="92">
        <f t="shared" si="759"/>
        <v>5825.6</v>
      </c>
      <c r="Z1668" s="102">
        <f>Coverages!$C$10*G1668</f>
        <v>96356250</v>
      </c>
      <c r="AA1668" s="103">
        <f>Coverages!$C$12*G1668</f>
        <v>12847500</v>
      </c>
      <c r="AB1668" s="103">
        <f>Coverages!$C$14*G1668</f>
        <v>64237500</v>
      </c>
      <c r="AC1668" s="103">
        <f>Coverages!$C$16*G1668</f>
        <v>1284750</v>
      </c>
      <c r="AD1668" s="92">
        <f>Coverages!$C$18*G1668</f>
        <v>1284750</v>
      </c>
      <c r="AE1668" s="106">
        <f t="shared" si="777"/>
        <v>0.12609457092819615</v>
      </c>
      <c r="AF1668" s="107">
        <f t="shared" si="760"/>
        <v>0.42732049036777581</v>
      </c>
      <c r="AG1668" s="107">
        <f t="shared" si="761"/>
        <v>0.22416812609457093</v>
      </c>
      <c r="AH1668" s="107">
        <f t="shared" si="762"/>
        <v>0.54640980735551659</v>
      </c>
      <c r="AI1668" s="108">
        <f t="shared" si="763"/>
        <v>9.3403385872737887E-2</v>
      </c>
      <c r="AJ1668" s="106">
        <f t="shared" si="784"/>
        <v>0.16347012572586295</v>
      </c>
      <c r="AK1668" s="107">
        <f t="shared" si="778"/>
        <v>0.48301853084636764</v>
      </c>
      <c r="AL1668" s="107">
        <f t="shared" si="779"/>
        <v>0.2711227076817177</v>
      </c>
      <c r="AM1668" s="107">
        <f t="shared" si="780"/>
        <v>0.60246273568231179</v>
      </c>
      <c r="AN1668" s="108">
        <f t="shared" si="781"/>
        <v>0.12616728585001474</v>
      </c>
      <c r="AO1668" s="102">
        <f t="shared" si="782"/>
        <v>2401.2913018096906</v>
      </c>
      <c r="AP1668" s="103">
        <f t="shared" si="764"/>
        <v>1942.8931698774081</v>
      </c>
      <c r="AQ1668" s="103">
        <f t="shared" si="765"/>
        <v>248.8219497956801</v>
      </c>
      <c r="AR1668" s="103">
        <f t="shared" si="766"/>
        <v>1638.2276707530648</v>
      </c>
      <c r="AS1668" s="92">
        <f t="shared" si="767"/>
        <v>544.13076474022182</v>
      </c>
      <c r="AT1668" s="102">
        <f t="shared" si="783"/>
        <v>2408.878996755252</v>
      </c>
      <c r="AU1668" s="103">
        <f t="shared" si="768"/>
        <v>1949.0324003296796</v>
      </c>
      <c r="AV1668" s="103">
        <f t="shared" si="769"/>
        <v>249.60818720443871</v>
      </c>
      <c r="AW1668" s="103">
        <f t="shared" si="770"/>
        <v>1643.4042071473307</v>
      </c>
      <c r="AX1668" s="92">
        <f t="shared" si="771"/>
        <v>545.85013058735262</v>
      </c>
    </row>
    <row r="1669" spans="1:50" x14ac:dyDescent="0.2">
      <c r="A1669" s="85" t="str">
        <f t="shared" si="772"/>
        <v>2014_2</v>
      </c>
      <c r="B1669" s="59">
        <v>2014</v>
      </c>
      <c r="C1669" s="59">
        <v>2</v>
      </c>
      <c r="D1669" s="83" t="str">
        <f t="shared" si="773"/>
        <v>LML_Commercial</v>
      </c>
      <c r="E1669" s="70" t="s">
        <v>25</v>
      </c>
      <c r="F1669" s="71" t="s">
        <v>41</v>
      </c>
      <c r="G1669" s="88">
        <f t="shared" si="774"/>
        <v>1708.5</v>
      </c>
      <c r="H1669" s="72">
        <v>6834</v>
      </c>
      <c r="I1669" s="88">
        <f t="shared" si="775"/>
        <v>702193500</v>
      </c>
      <c r="J1669" s="92">
        <f t="shared" si="776"/>
        <v>2808774000</v>
      </c>
      <c r="K1669" s="67">
        <v>58</v>
      </c>
      <c r="L1669" s="68">
        <v>624</v>
      </c>
      <c r="M1669" s="68">
        <v>2158</v>
      </c>
      <c r="N1669" s="68">
        <v>982</v>
      </c>
      <c r="O1669" s="69">
        <v>249</v>
      </c>
      <c r="P1669" s="67">
        <v>844869</v>
      </c>
      <c r="Q1669" s="68">
        <v>1153211</v>
      </c>
      <c r="R1669" s="68">
        <v>1740129</v>
      </c>
      <c r="S1669" s="68">
        <v>1674670</v>
      </c>
      <c r="T1669" s="69">
        <v>1277944</v>
      </c>
      <c r="U1669" s="102">
        <f t="shared" si="755"/>
        <v>14566.706896551725</v>
      </c>
      <c r="V1669" s="103">
        <f t="shared" si="756"/>
        <v>1848.0945512820513</v>
      </c>
      <c r="W1669" s="103">
        <f t="shared" si="757"/>
        <v>806.36190917516217</v>
      </c>
      <c r="X1669" s="103">
        <f t="shared" si="758"/>
        <v>1705.3665987780041</v>
      </c>
      <c r="Y1669" s="92">
        <f t="shared" si="759"/>
        <v>5132.3052208835343</v>
      </c>
      <c r="Z1669" s="102">
        <f>Coverages!$C$10*G1669</f>
        <v>384412500</v>
      </c>
      <c r="AA1669" s="103">
        <f>Coverages!$C$12*G1669</f>
        <v>51255000</v>
      </c>
      <c r="AB1669" s="103">
        <f>Coverages!$C$14*G1669</f>
        <v>256275000</v>
      </c>
      <c r="AC1669" s="103">
        <f>Coverages!$C$16*G1669</f>
        <v>5125500</v>
      </c>
      <c r="AD1669" s="92">
        <f>Coverages!$C$18*G1669</f>
        <v>5125500</v>
      </c>
      <c r="AE1669" s="106">
        <f t="shared" si="777"/>
        <v>3.3947907521217444E-2</v>
      </c>
      <c r="AF1669" s="107">
        <f t="shared" si="760"/>
        <v>0.36523266022827039</v>
      </c>
      <c r="AG1669" s="107">
        <f t="shared" si="761"/>
        <v>1.2630962832894352</v>
      </c>
      <c r="AH1669" s="107">
        <f t="shared" si="762"/>
        <v>0.57477319285923323</v>
      </c>
      <c r="AI1669" s="108">
        <f t="shared" si="763"/>
        <v>0.14574187884108866</v>
      </c>
      <c r="AJ1669" s="106">
        <f t="shared" si="784"/>
        <v>4.41562494290417E-2</v>
      </c>
      <c r="AK1669" s="107">
        <f t="shared" si="778"/>
        <v>0.39237457730648545</v>
      </c>
      <c r="AL1669" s="107">
        <f t="shared" si="779"/>
        <v>1.2955918424599295</v>
      </c>
      <c r="AM1669" s="107">
        <f t="shared" si="780"/>
        <v>0.60264126971207255</v>
      </c>
      <c r="AN1669" s="108">
        <f t="shared" si="781"/>
        <v>0.16563189653803079</v>
      </c>
      <c r="AO1669" s="102">
        <f t="shared" si="782"/>
        <v>494.50921861281824</v>
      </c>
      <c r="AP1669" s="103">
        <f t="shared" si="764"/>
        <v>674.98448931811527</v>
      </c>
      <c r="AQ1669" s="103">
        <f t="shared" si="765"/>
        <v>1018.5127304653205</v>
      </c>
      <c r="AR1669" s="103">
        <f t="shared" si="766"/>
        <v>980.19900497512435</v>
      </c>
      <c r="AS1669" s="92">
        <f t="shared" si="767"/>
        <v>747.99180567749488</v>
      </c>
      <c r="AT1669" s="102">
        <f t="shared" si="783"/>
        <v>496.0717883417696</v>
      </c>
      <c r="AU1669" s="103">
        <f t="shared" si="768"/>
        <v>677.11733192412134</v>
      </c>
      <c r="AV1669" s="103">
        <f t="shared" si="769"/>
        <v>1021.7310671540502</v>
      </c>
      <c r="AW1669" s="103">
        <f t="shared" si="770"/>
        <v>983.29627644322522</v>
      </c>
      <c r="AX1669" s="92">
        <f t="shared" si="771"/>
        <v>750.35533968063032</v>
      </c>
    </row>
    <row r="1670" spans="1:50" x14ac:dyDescent="0.2">
      <c r="A1670" s="85" t="str">
        <f t="shared" si="772"/>
        <v>2014_2</v>
      </c>
      <c r="B1670" s="59">
        <v>2014</v>
      </c>
      <c r="C1670" s="59">
        <v>2</v>
      </c>
      <c r="D1670" s="83" t="str">
        <f t="shared" si="773"/>
        <v>MSA_Commercial</v>
      </c>
      <c r="E1670" s="70" t="s">
        <v>26</v>
      </c>
      <c r="F1670" s="71" t="s">
        <v>41</v>
      </c>
      <c r="G1670" s="88">
        <f t="shared" si="774"/>
        <v>1227.75</v>
      </c>
      <c r="H1670" s="72">
        <v>4911</v>
      </c>
      <c r="I1670" s="88">
        <f t="shared" si="775"/>
        <v>504605250</v>
      </c>
      <c r="J1670" s="92">
        <f t="shared" si="776"/>
        <v>2018421000</v>
      </c>
      <c r="K1670" s="67">
        <v>78</v>
      </c>
      <c r="L1670" s="68">
        <v>576</v>
      </c>
      <c r="M1670" s="68">
        <v>859</v>
      </c>
      <c r="N1670" s="68">
        <v>996</v>
      </c>
      <c r="O1670" s="69">
        <v>228</v>
      </c>
      <c r="P1670" s="67">
        <v>1577452</v>
      </c>
      <c r="Q1670" s="68">
        <v>1670520</v>
      </c>
      <c r="R1670" s="68">
        <v>949128</v>
      </c>
      <c r="S1670" s="68">
        <v>2774383</v>
      </c>
      <c r="T1670" s="69">
        <v>983272</v>
      </c>
      <c r="U1670" s="102">
        <f t="shared" si="755"/>
        <v>20223.74358974359</v>
      </c>
      <c r="V1670" s="103">
        <f t="shared" si="756"/>
        <v>2900.2083333333335</v>
      </c>
      <c r="W1670" s="103">
        <f t="shared" si="757"/>
        <v>1104.9220023282887</v>
      </c>
      <c r="X1670" s="103">
        <f t="shared" si="758"/>
        <v>2785.5251004016063</v>
      </c>
      <c r="Y1670" s="92">
        <f t="shared" si="759"/>
        <v>4312.5964912280706</v>
      </c>
      <c r="Z1670" s="102">
        <f>Coverages!$C$10*G1670</f>
        <v>276243750</v>
      </c>
      <c r="AA1670" s="103">
        <f>Coverages!$C$12*G1670</f>
        <v>36832500</v>
      </c>
      <c r="AB1670" s="103">
        <f>Coverages!$C$14*G1670</f>
        <v>184162500</v>
      </c>
      <c r="AC1670" s="103">
        <f>Coverages!$C$16*G1670</f>
        <v>3683250</v>
      </c>
      <c r="AD1670" s="92">
        <f>Coverages!$C$18*G1670</f>
        <v>3683250</v>
      </c>
      <c r="AE1670" s="106">
        <f t="shared" si="777"/>
        <v>6.3530849114233359E-2</v>
      </c>
      <c r="AF1670" s="107">
        <f t="shared" si="760"/>
        <v>0.46915088576664632</v>
      </c>
      <c r="AG1670" s="107">
        <f t="shared" si="761"/>
        <v>0.69965383832213401</v>
      </c>
      <c r="AH1670" s="107">
        <f t="shared" si="762"/>
        <v>0.81124007330482595</v>
      </c>
      <c r="AI1670" s="108">
        <f t="shared" si="763"/>
        <v>0.18570555894929749</v>
      </c>
      <c r="AJ1670" s="106">
        <f t="shared" si="784"/>
        <v>7.9750444544601756E-2</v>
      </c>
      <c r="AK1670" s="107">
        <f t="shared" si="778"/>
        <v>0.50233595808804266</v>
      </c>
      <c r="AL1670" s="107">
        <f t="shared" si="779"/>
        <v>0.7301365503453503</v>
      </c>
      <c r="AM1670" s="107">
        <f t="shared" si="780"/>
        <v>0.83726146663797496</v>
      </c>
      <c r="AN1670" s="108">
        <f t="shared" si="781"/>
        <v>0.21156410705909168</v>
      </c>
      <c r="AO1670" s="102">
        <f t="shared" si="782"/>
        <v>1284.8316025249439</v>
      </c>
      <c r="AP1670" s="103">
        <f t="shared" si="764"/>
        <v>1360.6353084911423</v>
      </c>
      <c r="AQ1670" s="103">
        <f t="shared" si="765"/>
        <v>773.06291997556502</v>
      </c>
      <c r="AR1670" s="103">
        <f t="shared" si="766"/>
        <v>2259.7295866422319</v>
      </c>
      <c r="AS1670" s="92">
        <f t="shared" si="767"/>
        <v>800.87314192628787</v>
      </c>
      <c r="AT1670" s="102">
        <f t="shared" si="783"/>
        <v>1288.8914640873579</v>
      </c>
      <c r="AU1670" s="103">
        <f t="shared" si="768"/>
        <v>1364.9346975928352</v>
      </c>
      <c r="AV1670" s="103">
        <f t="shared" si="769"/>
        <v>775.50567467428857</v>
      </c>
      <c r="AW1670" s="103">
        <f t="shared" si="770"/>
        <v>2266.8699692980049</v>
      </c>
      <c r="AX1670" s="92">
        <f t="shared" si="771"/>
        <v>803.4037724609716</v>
      </c>
    </row>
    <row r="1671" spans="1:50" x14ac:dyDescent="0.2">
      <c r="A1671" s="85" t="str">
        <f t="shared" si="772"/>
        <v>2014_2</v>
      </c>
      <c r="B1671" s="59">
        <v>2014</v>
      </c>
      <c r="C1671" s="59">
        <v>2</v>
      </c>
      <c r="D1671" s="83" t="str">
        <f t="shared" si="773"/>
        <v>LYA_Commercial</v>
      </c>
      <c r="E1671" s="70" t="s">
        <v>27</v>
      </c>
      <c r="F1671" s="71" t="s">
        <v>41</v>
      </c>
      <c r="G1671" s="88">
        <f t="shared" si="774"/>
        <v>349.75</v>
      </c>
      <c r="H1671" s="72">
        <v>1399</v>
      </c>
      <c r="I1671" s="88">
        <f t="shared" si="775"/>
        <v>143747250</v>
      </c>
      <c r="J1671" s="92">
        <f t="shared" si="776"/>
        <v>574989000</v>
      </c>
      <c r="K1671" s="67">
        <v>43</v>
      </c>
      <c r="L1671" s="68">
        <v>167</v>
      </c>
      <c r="M1671" s="68">
        <v>243</v>
      </c>
      <c r="N1671" s="68">
        <v>234</v>
      </c>
      <c r="O1671" s="69">
        <v>71</v>
      </c>
      <c r="P1671" s="67">
        <v>908342</v>
      </c>
      <c r="Q1671" s="68">
        <v>482969</v>
      </c>
      <c r="R1671" s="68">
        <v>221836</v>
      </c>
      <c r="S1671" s="68">
        <v>704909</v>
      </c>
      <c r="T1671" s="69">
        <v>626941</v>
      </c>
      <c r="U1671" s="102">
        <f t="shared" si="755"/>
        <v>21124.232558139534</v>
      </c>
      <c r="V1671" s="103">
        <f t="shared" si="756"/>
        <v>2892.0299401197603</v>
      </c>
      <c r="W1671" s="103">
        <f t="shared" si="757"/>
        <v>912.90534979423865</v>
      </c>
      <c r="X1671" s="103">
        <f t="shared" si="758"/>
        <v>3012.431623931624</v>
      </c>
      <c r="Y1671" s="92">
        <f t="shared" si="759"/>
        <v>8830.1549295774639</v>
      </c>
      <c r="Z1671" s="102">
        <f>Coverages!$C$10*G1671</f>
        <v>78693750</v>
      </c>
      <c r="AA1671" s="103">
        <f>Coverages!$C$12*G1671</f>
        <v>10492500</v>
      </c>
      <c r="AB1671" s="103">
        <f>Coverages!$C$14*G1671</f>
        <v>52462500</v>
      </c>
      <c r="AC1671" s="103">
        <f>Coverages!$C$16*G1671</f>
        <v>1049250</v>
      </c>
      <c r="AD1671" s="92">
        <f>Coverages!$C$18*G1671</f>
        <v>1049250</v>
      </c>
      <c r="AE1671" s="106">
        <f t="shared" si="777"/>
        <v>0.12294496068620443</v>
      </c>
      <c r="AF1671" s="107">
        <f t="shared" si="760"/>
        <v>0.47748391708363114</v>
      </c>
      <c r="AG1671" s="107">
        <f t="shared" si="761"/>
        <v>0.6947819871336669</v>
      </c>
      <c r="AH1671" s="107">
        <f t="shared" si="762"/>
        <v>0.66904932094353109</v>
      </c>
      <c r="AI1671" s="108">
        <f t="shared" si="763"/>
        <v>0.20300214438884917</v>
      </c>
      <c r="AJ1671" s="106">
        <f t="shared" si="784"/>
        <v>0.16385650277444927</v>
      </c>
      <c r="AK1671" s="107">
        <f t="shared" si="778"/>
        <v>0.53971484327103614</v>
      </c>
      <c r="AL1671" s="107">
        <f t="shared" si="779"/>
        <v>0.75215483593195231</v>
      </c>
      <c r="AM1671" s="107">
        <f t="shared" si="780"/>
        <v>0.72767498362299199</v>
      </c>
      <c r="AN1671" s="108">
        <f t="shared" si="781"/>
        <v>0.25311578437001353</v>
      </c>
      <c r="AO1671" s="102">
        <f t="shared" si="782"/>
        <v>2597.1179413867048</v>
      </c>
      <c r="AP1671" s="103">
        <f t="shared" si="764"/>
        <v>1380.8977841315225</v>
      </c>
      <c r="AQ1671" s="103">
        <f t="shared" si="765"/>
        <v>634.27019299499648</v>
      </c>
      <c r="AR1671" s="103">
        <f t="shared" si="766"/>
        <v>2015.4653323802715</v>
      </c>
      <c r="AS1671" s="92">
        <f t="shared" si="767"/>
        <v>1792.540385989993</v>
      </c>
      <c r="AT1671" s="102">
        <f t="shared" si="783"/>
        <v>2605.3244170700323</v>
      </c>
      <c r="AU1671" s="103">
        <f t="shared" si="768"/>
        <v>1385.2611994027541</v>
      </c>
      <c r="AV1671" s="103">
        <f t="shared" si="769"/>
        <v>636.2743849619942</v>
      </c>
      <c r="AW1671" s="103">
        <f t="shared" si="770"/>
        <v>2021.833879213357</v>
      </c>
      <c r="AX1671" s="92">
        <f t="shared" si="771"/>
        <v>1798.2045257868767</v>
      </c>
    </row>
    <row r="1672" spans="1:50" x14ac:dyDescent="0.2">
      <c r="A1672" s="85" t="str">
        <f t="shared" si="772"/>
        <v>2014_2</v>
      </c>
      <c r="B1672" s="59">
        <v>2014</v>
      </c>
      <c r="C1672" s="59">
        <v>2</v>
      </c>
      <c r="D1672" s="83" t="str">
        <f t="shared" si="773"/>
        <v>MMA_Commercial</v>
      </c>
      <c r="E1672" s="70" t="s">
        <v>28</v>
      </c>
      <c r="F1672" s="71" t="s">
        <v>41</v>
      </c>
      <c r="G1672" s="88">
        <f t="shared" si="774"/>
        <v>1770.5</v>
      </c>
      <c r="H1672" s="72">
        <v>7082</v>
      </c>
      <c r="I1672" s="88">
        <f t="shared" si="775"/>
        <v>727675500</v>
      </c>
      <c r="J1672" s="92">
        <f t="shared" si="776"/>
        <v>2910702000</v>
      </c>
      <c r="K1672" s="67">
        <v>216</v>
      </c>
      <c r="L1672" s="68">
        <v>837</v>
      </c>
      <c r="M1672" s="68">
        <v>1670</v>
      </c>
      <c r="N1672" s="68">
        <v>1301</v>
      </c>
      <c r="O1672" s="69">
        <v>312</v>
      </c>
      <c r="P1672" s="67">
        <v>2941673</v>
      </c>
      <c r="Q1672" s="68">
        <v>2496255</v>
      </c>
      <c r="R1672" s="68">
        <v>2131412</v>
      </c>
      <c r="S1672" s="68">
        <v>4120764</v>
      </c>
      <c r="T1672" s="69">
        <v>3300184</v>
      </c>
      <c r="U1672" s="102">
        <f t="shared" si="755"/>
        <v>13618.856481481482</v>
      </c>
      <c r="V1672" s="103">
        <f t="shared" si="756"/>
        <v>2982.3835125448027</v>
      </c>
      <c r="W1672" s="103">
        <f t="shared" si="757"/>
        <v>1276.294610778443</v>
      </c>
      <c r="X1672" s="103">
        <f t="shared" si="758"/>
        <v>3167.3820138355113</v>
      </c>
      <c r="Y1672" s="92">
        <f t="shared" si="759"/>
        <v>10577.51282051282</v>
      </c>
      <c r="Z1672" s="102">
        <f>Coverages!$C$10*G1672</f>
        <v>398362500</v>
      </c>
      <c r="AA1672" s="103">
        <f>Coverages!$C$12*G1672</f>
        <v>53115000</v>
      </c>
      <c r="AB1672" s="103">
        <f>Coverages!$C$14*G1672</f>
        <v>265575000</v>
      </c>
      <c r="AC1672" s="103">
        <f>Coverages!$C$16*G1672</f>
        <v>5311500</v>
      </c>
      <c r="AD1672" s="92">
        <f>Coverages!$C$18*G1672</f>
        <v>5311500</v>
      </c>
      <c r="AE1672" s="106">
        <f t="shared" si="777"/>
        <v>0.12199943518780006</v>
      </c>
      <c r="AF1672" s="107">
        <f t="shared" si="760"/>
        <v>0.4727478113527252</v>
      </c>
      <c r="AG1672" s="107">
        <f t="shared" si="761"/>
        <v>0.94323637390567638</v>
      </c>
      <c r="AH1672" s="107">
        <f t="shared" si="762"/>
        <v>0.73482067212651792</v>
      </c>
      <c r="AI1672" s="108">
        <f t="shared" si="763"/>
        <v>0.17622140638237785</v>
      </c>
      <c r="AJ1672" s="106">
        <f t="shared" si="784"/>
        <v>0.14012260931439485</v>
      </c>
      <c r="AK1672" s="107">
        <f t="shared" si="778"/>
        <v>0.50039378657985434</v>
      </c>
      <c r="AL1672" s="107">
        <f t="shared" si="779"/>
        <v>0.95604944662169933</v>
      </c>
      <c r="AM1672" s="107">
        <f t="shared" si="780"/>
        <v>0.75926445801707099</v>
      </c>
      <c r="AN1672" s="108">
        <f t="shared" si="781"/>
        <v>0.19731946711370851</v>
      </c>
      <c r="AO1672" s="102">
        <f t="shared" si="782"/>
        <v>1661.4927986444507</v>
      </c>
      <c r="AP1672" s="103">
        <f t="shared" si="764"/>
        <v>1409.9152781700084</v>
      </c>
      <c r="AQ1672" s="103">
        <f t="shared" si="765"/>
        <v>1203.8475007060154</v>
      </c>
      <c r="AR1672" s="103">
        <f t="shared" si="766"/>
        <v>2327.4577802880544</v>
      </c>
      <c r="AS1672" s="92">
        <f t="shared" si="767"/>
        <v>1863.9841852584016</v>
      </c>
      <c r="AT1672" s="102">
        <f t="shared" si="783"/>
        <v>1666.7428491072412</v>
      </c>
      <c r="AU1672" s="103">
        <f t="shared" si="768"/>
        <v>1414.3703840631492</v>
      </c>
      <c r="AV1672" s="103">
        <f t="shared" si="769"/>
        <v>1207.6514655100564</v>
      </c>
      <c r="AW1672" s="103">
        <f t="shared" si="770"/>
        <v>2334.8121731608348</v>
      </c>
      <c r="AX1672" s="92">
        <f t="shared" si="771"/>
        <v>1869.8740759894565</v>
      </c>
    </row>
    <row r="1673" spans="1:50" x14ac:dyDescent="0.2">
      <c r="A1673" s="85" t="str">
        <f t="shared" si="772"/>
        <v>2014_2</v>
      </c>
      <c r="B1673" s="59">
        <v>2014</v>
      </c>
      <c r="C1673" s="59">
        <v>2</v>
      </c>
      <c r="D1673" s="83" t="str">
        <f t="shared" si="773"/>
        <v>LYH_Commercial</v>
      </c>
      <c r="E1673" s="70" t="s">
        <v>29</v>
      </c>
      <c r="F1673" s="71" t="s">
        <v>41</v>
      </c>
      <c r="G1673" s="88">
        <f t="shared" si="774"/>
        <v>241.75</v>
      </c>
      <c r="H1673" s="72">
        <v>967</v>
      </c>
      <c r="I1673" s="88">
        <f t="shared" si="775"/>
        <v>99359250</v>
      </c>
      <c r="J1673" s="92">
        <f t="shared" si="776"/>
        <v>397437000</v>
      </c>
      <c r="K1673" s="67">
        <v>33</v>
      </c>
      <c r="L1673" s="68">
        <v>121</v>
      </c>
      <c r="M1673" s="68">
        <v>149</v>
      </c>
      <c r="N1673" s="68">
        <v>186</v>
      </c>
      <c r="O1673" s="69">
        <v>50</v>
      </c>
      <c r="P1673" s="67">
        <v>518960</v>
      </c>
      <c r="Q1673" s="68">
        <v>373890</v>
      </c>
      <c r="R1673" s="68">
        <v>149760</v>
      </c>
      <c r="S1673" s="68">
        <v>556928</v>
      </c>
      <c r="T1673" s="69">
        <v>406826</v>
      </c>
      <c r="U1673" s="102">
        <f t="shared" si="755"/>
        <v>15726.060606060606</v>
      </c>
      <c r="V1673" s="103">
        <f t="shared" si="756"/>
        <v>3090</v>
      </c>
      <c r="W1673" s="103">
        <f t="shared" si="757"/>
        <v>1005.1006711409397</v>
      </c>
      <c r="X1673" s="103">
        <f t="shared" si="758"/>
        <v>2994.2365591397847</v>
      </c>
      <c r="Y1673" s="92">
        <f t="shared" si="759"/>
        <v>8136.52</v>
      </c>
      <c r="Z1673" s="102">
        <f>Coverages!$C$10*G1673</f>
        <v>54393750</v>
      </c>
      <c r="AA1673" s="103">
        <f>Coverages!$C$12*G1673</f>
        <v>7252500</v>
      </c>
      <c r="AB1673" s="103">
        <f>Coverages!$C$14*G1673</f>
        <v>36262500</v>
      </c>
      <c r="AC1673" s="103">
        <f>Coverages!$C$16*G1673</f>
        <v>725250</v>
      </c>
      <c r="AD1673" s="92">
        <f>Coverages!$C$18*G1673</f>
        <v>725250</v>
      </c>
      <c r="AE1673" s="106">
        <f t="shared" si="777"/>
        <v>0.13650465356773525</v>
      </c>
      <c r="AF1673" s="107">
        <f t="shared" si="760"/>
        <v>0.50051706308169597</v>
      </c>
      <c r="AG1673" s="107">
        <f t="shared" si="761"/>
        <v>0.6163391933815926</v>
      </c>
      <c r="AH1673" s="107">
        <f t="shared" si="762"/>
        <v>0.76938986556359878</v>
      </c>
      <c r="AI1673" s="108">
        <f t="shared" si="763"/>
        <v>0.20682523267838676</v>
      </c>
      <c r="AJ1673" s="106">
        <f t="shared" si="784"/>
        <v>0.18795359089842359</v>
      </c>
      <c r="AK1673" s="107">
        <f t="shared" si="778"/>
        <v>0.57544477173845865</v>
      </c>
      <c r="AL1673" s="107">
        <f t="shared" si="779"/>
        <v>0.68921045528915514</v>
      </c>
      <c r="AM1673" s="107">
        <f t="shared" si="780"/>
        <v>0.83251249838834296</v>
      </c>
      <c r="AN1673" s="108">
        <f t="shared" si="781"/>
        <v>0.267521066970134</v>
      </c>
      <c r="AO1673" s="102">
        <f t="shared" si="782"/>
        <v>2146.6804550155121</v>
      </c>
      <c r="AP1673" s="103">
        <f t="shared" si="764"/>
        <v>1546.5977249224406</v>
      </c>
      <c r="AQ1673" s="103">
        <f t="shared" si="765"/>
        <v>619.48293691830406</v>
      </c>
      <c r="AR1673" s="103">
        <f t="shared" si="766"/>
        <v>2303.7352637021718</v>
      </c>
      <c r="AS1673" s="92">
        <f t="shared" si="767"/>
        <v>1682.8376421923474</v>
      </c>
      <c r="AT1673" s="102">
        <f t="shared" si="783"/>
        <v>2153.4636205673055</v>
      </c>
      <c r="AU1673" s="103">
        <f t="shared" si="768"/>
        <v>1551.4847254006279</v>
      </c>
      <c r="AV1673" s="103">
        <f t="shared" si="769"/>
        <v>621.44040353044488</v>
      </c>
      <c r="AW1673" s="103">
        <f t="shared" si="770"/>
        <v>2311.0146972315947</v>
      </c>
      <c r="AX1673" s="92">
        <f t="shared" si="771"/>
        <v>1688.1551389334718</v>
      </c>
    </row>
    <row r="1674" spans="1:50" x14ac:dyDescent="0.2">
      <c r="A1674" s="85" t="str">
        <f t="shared" si="772"/>
        <v>2014_2</v>
      </c>
      <c r="B1674" s="59">
        <v>2014</v>
      </c>
      <c r="C1674" s="59">
        <v>2</v>
      </c>
      <c r="D1674" s="83" t="str">
        <f t="shared" si="773"/>
        <v>SSA_Commercial</v>
      </c>
      <c r="E1674" s="70" t="s">
        <v>30</v>
      </c>
      <c r="F1674" s="71" t="s">
        <v>41</v>
      </c>
      <c r="G1674" s="88">
        <f t="shared" si="774"/>
        <v>420.5</v>
      </c>
      <c r="H1674" s="72">
        <v>1682</v>
      </c>
      <c r="I1674" s="88">
        <f t="shared" si="775"/>
        <v>172825500</v>
      </c>
      <c r="J1674" s="92">
        <f t="shared" si="776"/>
        <v>691302000</v>
      </c>
      <c r="K1674" s="67">
        <v>55</v>
      </c>
      <c r="L1674" s="68">
        <v>213</v>
      </c>
      <c r="M1674" s="68">
        <v>156</v>
      </c>
      <c r="N1674" s="68">
        <v>502</v>
      </c>
      <c r="O1674" s="69">
        <v>226</v>
      </c>
      <c r="P1674" s="67">
        <v>1038287</v>
      </c>
      <c r="Q1674" s="68">
        <v>402359</v>
      </c>
      <c r="R1674" s="68">
        <v>124054</v>
      </c>
      <c r="S1674" s="68">
        <v>1669560</v>
      </c>
      <c r="T1674" s="69">
        <v>1412291</v>
      </c>
      <c r="U1674" s="102">
        <f t="shared" si="755"/>
        <v>18877.945454545454</v>
      </c>
      <c r="V1674" s="103">
        <f t="shared" si="756"/>
        <v>1889.0093896713615</v>
      </c>
      <c r="W1674" s="103">
        <f t="shared" si="757"/>
        <v>795.21794871794873</v>
      </c>
      <c r="X1674" s="103">
        <f t="shared" si="758"/>
        <v>3325.8167330677293</v>
      </c>
      <c r="Y1674" s="92">
        <f t="shared" si="759"/>
        <v>6249.075221238938</v>
      </c>
      <c r="Z1674" s="102">
        <f>Coverages!$C$10*G1674</f>
        <v>94612500</v>
      </c>
      <c r="AA1674" s="103">
        <f>Coverages!$C$12*G1674</f>
        <v>12615000</v>
      </c>
      <c r="AB1674" s="103">
        <f>Coverages!$C$14*G1674</f>
        <v>63075000</v>
      </c>
      <c r="AC1674" s="103">
        <f>Coverages!$C$16*G1674</f>
        <v>1261500</v>
      </c>
      <c r="AD1674" s="92">
        <f>Coverages!$C$18*G1674</f>
        <v>1261500</v>
      </c>
      <c r="AE1674" s="106">
        <f t="shared" si="777"/>
        <v>0.13079667063020214</v>
      </c>
      <c r="AF1674" s="107">
        <f t="shared" si="760"/>
        <v>0.50653983353151011</v>
      </c>
      <c r="AG1674" s="107">
        <f t="shared" si="761"/>
        <v>0.37098692033293695</v>
      </c>
      <c r="AH1674" s="107">
        <f t="shared" si="762"/>
        <v>1.1938168846611177</v>
      </c>
      <c r="AI1674" s="108">
        <f t="shared" si="763"/>
        <v>0.53745541022592147</v>
      </c>
      <c r="AJ1674" s="106">
        <f t="shared" si="784"/>
        <v>0.16910841764200135</v>
      </c>
      <c r="AK1674" s="107">
        <f t="shared" si="778"/>
        <v>0.5633473460783861</v>
      </c>
      <c r="AL1674" s="107">
        <f t="shared" si="779"/>
        <v>0.42587550825932513</v>
      </c>
      <c r="AM1674" s="107">
        <f t="shared" si="780"/>
        <v>1.2484728518261754</v>
      </c>
      <c r="AN1674" s="108">
        <f t="shared" si="781"/>
        <v>0.59410815334943978</v>
      </c>
      <c r="AO1674" s="102">
        <f t="shared" si="782"/>
        <v>2469.1724137931033</v>
      </c>
      <c r="AP1674" s="103">
        <f t="shared" si="764"/>
        <v>956.85850178359101</v>
      </c>
      <c r="AQ1674" s="103">
        <f t="shared" si="765"/>
        <v>295.01545778834719</v>
      </c>
      <c r="AR1674" s="103">
        <f t="shared" si="766"/>
        <v>3970.4161712247324</v>
      </c>
      <c r="AS1674" s="92">
        <f t="shared" si="767"/>
        <v>3358.5992865636149</v>
      </c>
      <c r="AT1674" s="102">
        <f t="shared" si="783"/>
        <v>2476.9746021530655</v>
      </c>
      <c r="AU1674" s="103">
        <f t="shared" si="768"/>
        <v>959.88202100932142</v>
      </c>
      <c r="AV1674" s="103">
        <f t="shared" si="769"/>
        <v>295.94765926520932</v>
      </c>
      <c r="AW1674" s="103">
        <f t="shared" si="770"/>
        <v>3982.9620488079613</v>
      </c>
      <c r="AX1674" s="92">
        <f t="shared" si="771"/>
        <v>3369.2119210289206</v>
      </c>
    </row>
    <row r="1675" spans="1:50" x14ac:dyDescent="0.2">
      <c r="A1675" s="85" t="str">
        <f t="shared" si="772"/>
        <v>2014_2</v>
      </c>
      <c r="B1675" s="59">
        <v>2014</v>
      </c>
      <c r="C1675" s="59">
        <v>2</v>
      </c>
      <c r="D1675" s="83" t="str">
        <f t="shared" si="773"/>
        <v>MML_Commercial</v>
      </c>
      <c r="E1675" s="70" t="s">
        <v>31</v>
      </c>
      <c r="F1675" s="71" t="s">
        <v>41</v>
      </c>
      <c r="G1675" s="88">
        <f t="shared" si="774"/>
        <v>1440.75</v>
      </c>
      <c r="H1675" s="72">
        <v>5763</v>
      </c>
      <c r="I1675" s="88">
        <f t="shared" si="775"/>
        <v>592148250</v>
      </c>
      <c r="J1675" s="92">
        <f t="shared" si="776"/>
        <v>2368593000</v>
      </c>
      <c r="K1675" s="67">
        <v>146</v>
      </c>
      <c r="L1675" s="68">
        <v>647</v>
      </c>
      <c r="M1675" s="68">
        <v>1892</v>
      </c>
      <c r="N1675" s="68">
        <v>840</v>
      </c>
      <c r="O1675" s="69">
        <v>241</v>
      </c>
      <c r="P1675" s="67">
        <v>2183418</v>
      </c>
      <c r="Q1675" s="68">
        <v>1867300</v>
      </c>
      <c r="R1675" s="68">
        <v>934166</v>
      </c>
      <c r="S1675" s="68">
        <v>2517780</v>
      </c>
      <c r="T1675" s="69">
        <v>461812</v>
      </c>
      <c r="U1675" s="102">
        <f t="shared" ref="U1675:U1738" si="785">P1675/K1675</f>
        <v>14954.917808219177</v>
      </c>
      <c r="V1675" s="103">
        <f t="shared" ref="V1675:V1738" si="786">Q1675/L1675</f>
        <v>2886.0896445131375</v>
      </c>
      <c r="W1675" s="103">
        <f t="shared" ref="W1675:W1738" si="787">R1675/M1675</f>
        <v>493.74524312896403</v>
      </c>
      <c r="X1675" s="103">
        <f t="shared" ref="X1675:X1738" si="788">S1675/N1675</f>
        <v>2997.3571428571427</v>
      </c>
      <c r="Y1675" s="92">
        <f t="shared" ref="Y1675:Y1738" si="789">T1675/O1675</f>
        <v>1916.2323651452282</v>
      </c>
      <c r="Z1675" s="102">
        <f>Coverages!$C$10*G1675</f>
        <v>324168750</v>
      </c>
      <c r="AA1675" s="103">
        <f>Coverages!$C$12*G1675</f>
        <v>43222500</v>
      </c>
      <c r="AB1675" s="103">
        <f>Coverages!$C$14*G1675</f>
        <v>216112500</v>
      </c>
      <c r="AC1675" s="103">
        <f>Coverages!$C$16*G1675</f>
        <v>4322250</v>
      </c>
      <c r="AD1675" s="92">
        <f>Coverages!$C$18*G1675</f>
        <v>4322250</v>
      </c>
      <c r="AE1675" s="106">
        <f t="shared" si="777"/>
        <v>0.10133610966510498</v>
      </c>
      <c r="AF1675" s="107">
        <f t="shared" ref="AF1675:AF1738" si="790">L1675/$G1675</f>
        <v>0.44907166406385562</v>
      </c>
      <c r="AG1675" s="107">
        <f t="shared" ref="AG1675:AG1738" si="791">M1675/$G1675</f>
        <v>1.3132049279888947</v>
      </c>
      <c r="AH1675" s="107">
        <f t="shared" ref="AH1675:AH1738" si="792">N1675/$G1675</f>
        <v>0.58302967204580947</v>
      </c>
      <c r="AI1675" s="108">
        <f t="shared" ref="AI1675:AI1738" si="793">O1675/$G1675</f>
        <v>0.16727398924171438</v>
      </c>
      <c r="AJ1675" s="106">
        <f t="shared" si="784"/>
        <v>0.11986043357808682</v>
      </c>
      <c r="AK1675" s="107">
        <f t="shared" si="778"/>
        <v>0.47960448903444369</v>
      </c>
      <c r="AL1675" s="107">
        <f t="shared" si="779"/>
        <v>1.3525728192211803</v>
      </c>
      <c r="AM1675" s="107">
        <f t="shared" si="780"/>
        <v>0.61329598451502032</v>
      </c>
      <c r="AN1675" s="108">
        <f t="shared" si="781"/>
        <v>0.19018408367082767</v>
      </c>
      <c r="AO1675" s="102">
        <f t="shared" si="782"/>
        <v>1515.4731910463299</v>
      </c>
      <c r="AP1675" s="103">
        <f t="shared" ref="AP1675:AP1738" si="794">Q1675/$G1675</f>
        <v>1296.0610792989762</v>
      </c>
      <c r="AQ1675" s="103">
        <f t="shared" ref="AQ1675:AQ1738" si="795">R1675/$G1675</f>
        <v>648.38868644803051</v>
      </c>
      <c r="AR1675" s="103">
        <f t="shared" ref="AR1675:AR1738" si="796">S1675/$G1675</f>
        <v>1747.5481520041644</v>
      </c>
      <c r="AS1675" s="92">
        <f t="shared" ref="AS1675:AS1738" si="797">T1675/$G1675</f>
        <v>320.53583203192784</v>
      </c>
      <c r="AT1675" s="102">
        <f t="shared" si="783"/>
        <v>1520.2618429950419</v>
      </c>
      <c r="AU1675" s="103">
        <f t="shared" ref="AU1675:AU1738" si="798">AP1675*($AJ$2171/$AE$2171)</f>
        <v>1300.1564242049126</v>
      </c>
      <c r="AV1675" s="103">
        <f t="shared" ref="AV1675:AV1738" si="799">AQ1675*($AJ$2171/$AE$2171)</f>
        <v>650.43749058737558</v>
      </c>
      <c r="AW1675" s="103">
        <f t="shared" ref="AW1675:AW1738" si="800">AR1675*($AJ$2171/$AE$2171)</f>
        <v>1753.0701235659212</v>
      </c>
      <c r="AX1675" s="92">
        <f t="shared" ref="AX1675:AX1738" si="801">AS1675*($AJ$2171/$AE$2171)</f>
        <v>321.54867379366954</v>
      </c>
    </row>
    <row r="1676" spans="1:50" x14ac:dyDescent="0.2">
      <c r="A1676" s="85" t="str">
        <f t="shared" ref="A1676:A1739" si="802">B1676&amp;"_"&amp;C1676</f>
        <v>2014_2</v>
      </c>
      <c r="B1676" s="59">
        <v>2014</v>
      </c>
      <c r="C1676" s="59">
        <v>2</v>
      </c>
      <c r="D1676" s="83" t="str">
        <f t="shared" ref="D1676:D1739" si="803">E1676&amp;"_"&amp;F1676</f>
        <v>LMH_Commercial</v>
      </c>
      <c r="E1676" s="70" t="s">
        <v>32</v>
      </c>
      <c r="F1676" s="71" t="s">
        <v>41</v>
      </c>
      <c r="G1676" s="88">
        <f t="shared" ref="G1676:G1739" si="804">H1676/4</f>
        <v>1446.25</v>
      </c>
      <c r="H1676" s="72">
        <v>5785</v>
      </c>
      <c r="I1676" s="88">
        <f t="shared" ref="I1676:I1739" si="805">SUM(Z1676:AD1676)</f>
        <v>594408750</v>
      </c>
      <c r="J1676" s="92">
        <f t="shared" ref="J1676:J1739" si="806">I1676*4</f>
        <v>2377635000</v>
      </c>
      <c r="K1676" s="67">
        <v>97</v>
      </c>
      <c r="L1676" s="68">
        <v>786</v>
      </c>
      <c r="M1676" s="68">
        <v>1398</v>
      </c>
      <c r="N1676" s="68">
        <v>1241</v>
      </c>
      <c r="O1676" s="69">
        <v>279</v>
      </c>
      <c r="P1676" s="67">
        <v>3495967</v>
      </c>
      <c r="Q1676" s="68">
        <v>2711620</v>
      </c>
      <c r="R1676" s="68">
        <v>1019420</v>
      </c>
      <c r="S1676" s="68">
        <v>4164571</v>
      </c>
      <c r="T1676" s="69">
        <v>2503698</v>
      </c>
      <c r="U1676" s="102">
        <f t="shared" si="785"/>
        <v>36040.896907216498</v>
      </c>
      <c r="V1676" s="103">
        <f t="shared" si="786"/>
        <v>3449.8982188295167</v>
      </c>
      <c r="W1676" s="103">
        <f t="shared" si="787"/>
        <v>729.19885550786842</v>
      </c>
      <c r="X1676" s="103">
        <f t="shared" si="788"/>
        <v>3355.8186946011283</v>
      </c>
      <c r="Y1676" s="92">
        <f t="shared" si="789"/>
        <v>8973.8279569892475</v>
      </c>
      <c r="Z1676" s="102">
        <f>Coverages!$C$10*G1676</f>
        <v>325406250</v>
      </c>
      <c r="AA1676" s="103">
        <f>Coverages!$C$12*G1676</f>
        <v>43387500</v>
      </c>
      <c r="AB1676" s="103">
        <f>Coverages!$C$14*G1676</f>
        <v>216937500</v>
      </c>
      <c r="AC1676" s="103">
        <f>Coverages!$C$16*G1676</f>
        <v>4338750</v>
      </c>
      <c r="AD1676" s="92">
        <f>Coverages!$C$18*G1676</f>
        <v>4338750</v>
      </c>
      <c r="AE1676" s="106">
        <f t="shared" ref="AE1676:AE1739" si="807">K1676/$G1676</f>
        <v>6.7070008643042356E-2</v>
      </c>
      <c r="AF1676" s="107">
        <f t="shared" si="790"/>
        <v>0.54347450302506484</v>
      </c>
      <c r="AG1676" s="107">
        <f t="shared" si="791"/>
        <v>0.96663785652549694</v>
      </c>
      <c r="AH1676" s="107">
        <f t="shared" si="792"/>
        <v>0.85808124459809854</v>
      </c>
      <c r="AI1676" s="108">
        <f t="shared" si="793"/>
        <v>0.19291270527225585</v>
      </c>
      <c r="AJ1676" s="106">
        <f t="shared" si="784"/>
        <v>8.2395801226205254E-2</v>
      </c>
      <c r="AK1676" s="107">
        <f t="shared" ref="AK1676:AK1739" si="808">L1676/$G1676+2.33*(L1676*ABS(($G1676-L1676))/$G1676^3)^0.5</f>
        <v>0.57399252216387286</v>
      </c>
      <c r="AL1676" s="107">
        <f t="shared" ref="AL1676:AL1739" si="809">M1676/$G1676+2.33*(M1676*ABS(($G1676-M1676))/$G1676^3)^0.5</f>
        <v>0.9776404003637712</v>
      </c>
      <c r="AM1676" s="107">
        <f t="shared" ref="AM1676:AM1739" si="810">N1676/$G1676+2.33*(N1676*ABS(($G1676-N1676))/$G1676^3)^0.5</f>
        <v>0.87946176820005983</v>
      </c>
      <c r="AN1676" s="108">
        <f t="shared" ref="AN1676:AN1739" si="811">O1676/$G1676+2.33*(O1676*ABS(($G1676-O1676))/$G1676^3)^0.5</f>
        <v>0.21708817415805387</v>
      </c>
      <c r="AO1676" s="102">
        <f t="shared" ref="AO1676:AO1739" si="812">P1676/$G1676</f>
        <v>2417.2632670700086</v>
      </c>
      <c r="AP1676" s="103">
        <f t="shared" si="794"/>
        <v>1874.9317199654279</v>
      </c>
      <c r="AQ1676" s="103">
        <f t="shared" si="795"/>
        <v>704.87121866897144</v>
      </c>
      <c r="AR1676" s="103">
        <f t="shared" si="796"/>
        <v>2879.5650821089025</v>
      </c>
      <c r="AS1676" s="92">
        <f t="shared" si="797"/>
        <v>1731.1654278305964</v>
      </c>
      <c r="AT1676" s="102">
        <f t="shared" ref="AT1676:AT1739" si="813">AO1676*($AJ$2171/$AE$2171)</f>
        <v>2424.9014308612218</v>
      </c>
      <c r="AU1676" s="103">
        <f t="shared" si="798"/>
        <v>1880.8562031483441</v>
      </c>
      <c r="AV1676" s="103">
        <f t="shared" si="799"/>
        <v>707.09849854090351</v>
      </c>
      <c r="AW1676" s="103">
        <f t="shared" si="800"/>
        <v>2888.6640454052199</v>
      </c>
      <c r="AX1676" s="92">
        <f t="shared" si="801"/>
        <v>1736.6356326144899</v>
      </c>
    </row>
    <row r="1677" spans="1:50" x14ac:dyDescent="0.2">
      <c r="A1677" s="85" t="str">
        <f t="shared" si="802"/>
        <v>2014_2</v>
      </c>
      <c r="B1677" s="59">
        <v>2014</v>
      </c>
      <c r="C1677" s="59">
        <v>2</v>
      </c>
      <c r="D1677" s="83" t="str">
        <f t="shared" si="803"/>
        <v>SSL_Commercial</v>
      </c>
      <c r="E1677" s="70" t="s">
        <v>33</v>
      </c>
      <c r="F1677" s="71" t="s">
        <v>41</v>
      </c>
      <c r="G1677" s="88">
        <f t="shared" si="804"/>
        <v>768.5</v>
      </c>
      <c r="H1677" s="72">
        <v>3074</v>
      </c>
      <c r="I1677" s="88">
        <f t="shared" si="805"/>
        <v>315853500</v>
      </c>
      <c r="J1677" s="92">
        <f t="shared" si="806"/>
        <v>1263414000</v>
      </c>
      <c r="K1677" s="67">
        <v>111</v>
      </c>
      <c r="L1677" s="68">
        <v>330</v>
      </c>
      <c r="M1677" s="68">
        <v>899</v>
      </c>
      <c r="N1677" s="68">
        <v>460</v>
      </c>
      <c r="O1677" s="69">
        <v>122</v>
      </c>
      <c r="P1677" s="67">
        <v>1300578</v>
      </c>
      <c r="Q1677" s="68">
        <v>988439</v>
      </c>
      <c r="R1677" s="68">
        <v>731881</v>
      </c>
      <c r="S1677" s="68">
        <v>1378666</v>
      </c>
      <c r="T1677" s="69">
        <v>300746</v>
      </c>
      <c r="U1677" s="102">
        <f t="shared" si="785"/>
        <v>11716.918918918918</v>
      </c>
      <c r="V1677" s="103">
        <f t="shared" si="786"/>
        <v>2995.2696969696972</v>
      </c>
      <c r="W1677" s="103">
        <f t="shared" si="787"/>
        <v>814.10567296996658</v>
      </c>
      <c r="X1677" s="103">
        <f t="shared" si="788"/>
        <v>2997.1</v>
      </c>
      <c r="Y1677" s="92">
        <f t="shared" si="789"/>
        <v>2465.1311475409834</v>
      </c>
      <c r="Z1677" s="102">
        <f>Coverages!$C$10*G1677</f>
        <v>172912500</v>
      </c>
      <c r="AA1677" s="103">
        <f>Coverages!$C$12*G1677</f>
        <v>23055000</v>
      </c>
      <c r="AB1677" s="103">
        <f>Coverages!$C$14*G1677</f>
        <v>115275000</v>
      </c>
      <c r="AC1677" s="103">
        <f>Coverages!$C$16*G1677</f>
        <v>2305500</v>
      </c>
      <c r="AD1677" s="92">
        <f>Coverages!$C$18*G1677</f>
        <v>2305500</v>
      </c>
      <c r="AE1677" s="106">
        <f t="shared" si="807"/>
        <v>0.14443721535458687</v>
      </c>
      <c r="AF1677" s="107">
        <f t="shared" si="790"/>
        <v>0.42940793754066364</v>
      </c>
      <c r="AG1677" s="107">
        <f t="shared" si="791"/>
        <v>1.1698113207547169</v>
      </c>
      <c r="AH1677" s="107">
        <f t="shared" si="792"/>
        <v>0.59856864020819778</v>
      </c>
      <c r="AI1677" s="108">
        <f t="shared" si="793"/>
        <v>0.15875081327260898</v>
      </c>
      <c r="AJ1677" s="106">
        <f t="shared" ref="AJ1677:AJ1740" si="814">K1677/$G1677+2.33*(K1677*ABS(($G1677-K1677))/$G1677^3)^0.5</f>
        <v>0.1739832689473709</v>
      </c>
      <c r="AK1677" s="107">
        <f t="shared" si="808"/>
        <v>0.47101163045174221</v>
      </c>
      <c r="AL1677" s="107">
        <f t="shared" si="809"/>
        <v>1.2072719626632769</v>
      </c>
      <c r="AM1677" s="107">
        <f t="shared" si="810"/>
        <v>0.63976858302884143</v>
      </c>
      <c r="AN1677" s="108">
        <f t="shared" si="811"/>
        <v>0.18946608015482053</v>
      </c>
      <c r="AO1677" s="102">
        <f t="shared" si="812"/>
        <v>1692.3591411841248</v>
      </c>
      <c r="AP1677" s="103">
        <f t="shared" si="794"/>
        <v>1286.1925829538061</v>
      </c>
      <c r="AQ1677" s="103">
        <f t="shared" si="795"/>
        <v>952.3500325309044</v>
      </c>
      <c r="AR1677" s="103">
        <f t="shared" si="796"/>
        <v>1793.9700715679896</v>
      </c>
      <c r="AS1677" s="92">
        <f t="shared" si="797"/>
        <v>391.341574495771</v>
      </c>
      <c r="AT1677" s="102">
        <f t="shared" si="813"/>
        <v>1697.7067243332247</v>
      </c>
      <c r="AU1677" s="103">
        <f t="shared" si="798"/>
        <v>1290.2567449958467</v>
      </c>
      <c r="AV1677" s="103">
        <f t="shared" si="799"/>
        <v>955.3593057177078</v>
      </c>
      <c r="AW1677" s="103">
        <f t="shared" si="800"/>
        <v>1799.6387289417396</v>
      </c>
      <c r="AX1677" s="92">
        <f t="shared" si="801"/>
        <v>392.5781510346323</v>
      </c>
    </row>
    <row r="1678" spans="1:50" x14ac:dyDescent="0.2">
      <c r="A1678" s="85" t="str">
        <f t="shared" si="802"/>
        <v>2014_2</v>
      </c>
      <c r="B1678" s="59">
        <v>2014</v>
      </c>
      <c r="C1678" s="59">
        <v>2</v>
      </c>
      <c r="D1678" s="83" t="str">
        <f t="shared" si="803"/>
        <v>SSH_Commercial</v>
      </c>
      <c r="E1678" s="70" t="s">
        <v>34</v>
      </c>
      <c r="F1678" s="71" t="s">
        <v>41</v>
      </c>
      <c r="G1678" s="88">
        <f t="shared" si="804"/>
        <v>667.25</v>
      </c>
      <c r="H1678" s="72">
        <v>2669</v>
      </c>
      <c r="I1678" s="88">
        <f t="shared" si="805"/>
        <v>274239750</v>
      </c>
      <c r="J1678" s="92">
        <f t="shared" si="806"/>
        <v>1096959000</v>
      </c>
      <c r="K1678" s="67">
        <v>84</v>
      </c>
      <c r="L1678" s="68">
        <v>404</v>
      </c>
      <c r="M1678" s="68">
        <v>827</v>
      </c>
      <c r="N1678" s="68">
        <v>543</v>
      </c>
      <c r="O1678" s="69">
        <v>92</v>
      </c>
      <c r="P1678" s="67">
        <v>1225650</v>
      </c>
      <c r="Q1678" s="68">
        <v>1526136</v>
      </c>
      <c r="R1678" s="68">
        <v>1425770</v>
      </c>
      <c r="S1678" s="68">
        <v>2185372</v>
      </c>
      <c r="T1678" s="69">
        <v>369199</v>
      </c>
      <c r="U1678" s="102">
        <f t="shared" si="785"/>
        <v>14591.071428571429</v>
      </c>
      <c r="V1678" s="103">
        <f t="shared" si="786"/>
        <v>3777.5643564356437</v>
      </c>
      <c r="W1678" s="103">
        <f t="shared" si="787"/>
        <v>1724.0266021765417</v>
      </c>
      <c r="X1678" s="103">
        <f t="shared" si="788"/>
        <v>4024.6261510128916</v>
      </c>
      <c r="Y1678" s="92">
        <f t="shared" si="789"/>
        <v>4013.032608695652</v>
      </c>
      <c r="Z1678" s="102">
        <f>Coverages!$C$10*G1678</f>
        <v>150131250</v>
      </c>
      <c r="AA1678" s="103">
        <f>Coverages!$C$12*G1678</f>
        <v>20017500</v>
      </c>
      <c r="AB1678" s="103">
        <f>Coverages!$C$14*G1678</f>
        <v>100087500</v>
      </c>
      <c r="AC1678" s="103">
        <f>Coverages!$C$16*G1678</f>
        <v>2001750</v>
      </c>
      <c r="AD1678" s="92">
        <f>Coverages!$C$18*G1678</f>
        <v>2001750</v>
      </c>
      <c r="AE1678" s="106">
        <f t="shared" si="807"/>
        <v>0.12588984638441364</v>
      </c>
      <c r="AF1678" s="107">
        <f t="shared" si="790"/>
        <v>0.60547021356313224</v>
      </c>
      <c r="AG1678" s="107">
        <f t="shared" si="791"/>
        <v>1.2394155114275009</v>
      </c>
      <c r="AH1678" s="107">
        <f t="shared" si="792"/>
        <v>0.81378793555638818</v>
      </c>
      <c r="AI1678" s="108">
        <f t="shared" si="793"/>
        <v>0.13787935556388162</v>
      </c>
      <c r="AJ1678" s="106">
        <f t="shared" si="814"/>
        <v>0.15581180818042287</v>
      </c>
      <c r="AK1678" s="107">
        <f t="shared" si="808"/>
        <v>0.64955593171722115</v>
      </c>
      <c r="AL1678" s="107">
        <f t="shared" si="809"/>
        <v>1.2885511082473922</v>
      </c>
      <c r="AM1678" s="107">
        <f t="shared" si="810"/>
        <v>0.84890119624736771</v>
      </c>
      <c r="AN1678" s="108">
        <f t="shared" si="811"/>
        <v>0.16897827323833411</v>
      </c>
      <c r="AO1678" s="102">
        <f t="shared" si="812"/>
        <v>1836.867740726864</v>
      </c>
      <c r="AP1678" s="103">
        <f t="shared" si="794"/>
        <v>2287.2026976395655</v>
      </c>
      <c r="AQ1678" s="103">
        <f t="shared" si="795"/>
        <v>2136.7853128512552</v>
      </c>
      <c r="AR1678" s="103">
        <f t="shared" si="796"/>
        <v>3275.1922068190333</v>
      </c>
      <c r="AS1678" s="92">
        <f t="shared" si="797"/>
        <v>553.31434994379913</v>
      </c>
      <c r="AT1678" s="102">
        <f t="shared" si="813"/>
        <v>1842.6719478472055</v>
      </c>
      <c r="AU1678" s="103">
        <f t="shared" si="798"/>
        <v>2294.4298909148151</v>
      </c>
      <c r="AV1678" s="103">
        <f t="shared" si="799"/>
        <v>2143.5372113426429</v>
      </c>
      <c r="AW1678" s="103">
        <f t="shared" si="800"/>
        <v>3285.5412883047716</v>
      </c>
      <c r="AX1678" s="92">
        <f t="shared" si="801"/>
        <v>555.06273444559247</v>
      </c>
    </row>
    <row r="1679" spans="1:50" x14ac:dyDescent="0.2">
      <c r="A1679" s="85" t="str">
        <f t="shared" si="802"/>
        <v>2014_2</v>
      </c>
      <c r="B1679" s="59">
        <v>2014</v>
      </c>
      <c r="C1679" s="59">
        <v>2</v>
      </c>
      <c r="D1679" s="83" t="str">
        <f t="shared" si="803"/>
        <v>MMH_Commercial</v>
      </c>
      <c r="E1679" s="70" t="s">
        <v>35</v>
      </c>
      <c r="F1679" s="71" t="s">
        <v>41</v>
      </c>
      <c r="G1679" s="88">
        <f t="shared" si="804"/>
        <v>1286</v>
      </c>
      <c r="H1679" s="72">
        <v>5144</v>
      </c>
      <c r="I1679" s="88">
        <f t="shared" si="805"/>
        <v>528546000</v>
      </c>
      <c r="J1679" s="92">
        <f t="shared" si="806"/>
        <v>2114184000</v>
      </c>
      <c r="K1679" s="67">
        <v>216</v>
      </c>
      <c r="L1679" s="68">
        <v>778</v>
      </c>
      <c r="M1679" s="68">
        <v>934</v>
      </c>
      <c r="N1679" s="68">
        <v>1175</v>
      </c>
      <c r="O1679" s="69">
        <v>275</v>
      </c>
      <c r="P1679" s="67">
        <v>2619016</v>
      </c>
      <c r="Q1679" s="68">
        <v>2193203</v>
      </c>
      <c r="R1679" s="68">
        <v>928483</v>
      </c>
      <c r="S1679" s="68">
        <v>3294662</v>
      </c>
      <c r="T1679" s="69">
        <v>833238</v>
      </c>
      <c r="U1679" s="102">
        <f t="shared" si="785"/>
        <v>12125.074074074075</v>
      </c>
      <c r="V1679" s="103">
        <f t="shared" si="786"/>
        <v>2819.0269922879179</v>
      </c>
      <c r="W1679" s="103">
        <f t="shared" si="787"/>
        <v>994.09314775160601</v>
      </c>
      <c r="X1679" s="103">
        <f t="shared" si="788"/>
        <v>2803.9676595744681</v>
      </c>
      <c r="Y1679" s="92">
        <f t="shared" si="789"/>
        <v>3029.9563636363637</v>
      </c>
      <c r="Z1679" s="102">
        <f>Coverages!$C$10*G1679</f>
        <v>289350000</v>
      </c>
      <c r="AA1679" s="103">
        <f>Coverages!$C$12*G1679</f>
        <v>38580000</v>
      </c>
      <c r="AB1679" s="103">
        <f>Coverages!$C$14*G1679</f>
        <v>192900000</v>
      </c>
      <c r="AC1679" s="103">
        <f>Coverages!$C$16*G1679</f>
        <v>3858000</v>
      </c>
      <c r="AD1679" s="92">
        <f>Coverages!$C$18*G1679</f>
        <v>3858000</v>
      </c>
      <c r="AE1679" s="106">
        <f t="shared" si="807"/>
        <v>0.16796267496111975</v>
      </c>
      <c r="AF1679" s="107">
        <f t="shared" si="790"/>
        <v>0.60497667185069981</v>
      </c>
      <c r="AG1679" s="107">
        <f t="shared" si="791"/>
        <v>0.72628304821150858</v>
      </c>
      <c r="AH1679" s="107">
        <f t="shared" si="792"/>
        <v>0.91368584758942462</v>
      </c>
      <c r="AI1679" s="108">
        <f t="shared" si="793"/>
        <v>0.21384136858475894</v>
      </c>
      <c r="AJ1679" s="106">
        <f t="shared" si="814"/>
        <v>0.192251876171356</v>
      </c>
      <c r="AK1679" s="107">
        <f t="shared" si="808"/>
        <v>0.63673927751186687</v>
      </c>
      <c r="AL1679" s="107">
        <f t="shared" si="809"/>
        <v>0.75525243070792758</v>
      </c>
      <c r="AM1679" s="107">
        <f t="shared" si="810"/>
        <v>0.9319321509387285</v>
      </c>
      <c r="AN1679" s="108">
        <f t="shared" si="811"/>
        <v>0.24048150183929748</v>
      </c>
      <c r="AO1679" s="102">
        <f t="shared" si="812"/>
        <v>2036.5598755832036</v>
      </c>
      <c r="AP1679" s="103">
        <f t="shared" si="794"/>
        <v>1705.4455676516329</v>
      </c>
      <c r="AQ1679" s="103">
        <f t="shared" si="795"/>
        <v>721.99300155520996</v>
      </c>
      <c r="AR1679" s="103">
        <f t="shared" si="796"/>
        <v>2561.9455676516332</v>
      </c>
      <c r="AS1679" s="92">
        <f t="shared" si="797"/>
        <v>647.93001555209958</v>
      </c>
      <c r="AT1679" s="102">
        <f t="shared" si="813"/>
        <v>2042.9950777857227</v>
      </c>
      <c r="AU1679" s="103">
        <f t="shared" si="798"/>
        <v>1710.8345018071218</v>
      </c>
      <c r="AV1679" s="103">
        <f t="shared" si="799"/>
        <v>724.27438351186913</v>
      </c>
      <c r="AW1679" s="103">
        <f t="shared" si="800"/>
        <v>2570.0409042814804</v>
      </c>
      <c r="AX1679" s="92">
        <f t="shared" si="801"/>
        <v>649.97737036506089</v>
      </c>
    </row>
    <row r="1680" spans="1:50" x14ac:dyDescent="0.2">
      <c r="A1680" s="85" t="str">
        <f t="shared" si="802"/>
        <v>2014_2</v>
      </c>
      <c r="B1680" s="59">
        <v>2014</v>
      </c>
      <c r="C1680" s="59">
        <v>2</v>
      </c>
      <c r="D1680" s="83" t="str">
        <f t="shared" si="803"/>
        <v>SYA_Commercial</v>
      </c>
      <c r="E1680" s="70" t="s">
        <v>36</v>
      </c>
      <c r="F1680" s="71" t="s">
        <v>41</v>
      </c>
      <c r="G1680" s="88">
        <f t="shared" si="804"/>
        <v>388.5</v>
      </c>
      <c r="H1680" s="72">
        <v>1554</v>
      </c>
      <c r="I1680" s="88">
        <f t="shared" si="805"/>
        <v>159673500</v>
      </c>
      <c r="J1680" s="92">
        <f t="shared" si="806"/>
        <v>638694000</v>
      </c>
      <c r="K1680" s="67">
        <v>68</v>
      </c>
      <c r="L1680" s="68">
        <v>241</v>
      </c>
      <c r="M1680" s="68">
        <v>557</v>
      </c>
      <c r="N1680" s="68">
        <v>476</v>
      </c>
      <c r="O1680" s="69">
        <v>91</v>
      </c>
      <c r="P1680" s="67">
        <v>1000798</v>
      </c>
      <c r="Q1680" s="68">
        <v>927123</v>
      </c>
      <c r="R1680" s="68">
        <v>471030</v>
      </c>
      <c r="S1680" s="68">
        <v>1653972</v>
      </c>
      <c r="T1680" s="69">
        <v>507464</v>
      </c>
      <c r="U1680" s="102">
        <f t="shared" si="785"/>
        <v>14717.617647058823</v>
      </c>
      <c r="V1680" s="103">
        <f t="shared" si="786"/>
        <v>3846.9834024896268</v>
      </c>
      <c r="W1680" s="103">
        <f t="shared" si="787"/>
        <v>845.6552962298025</v>
      </c>
      <c r="X1680" s="103">
        <f t="shared" si="788"/>
        <v>3474.7310924369749</v>
      </c>
      <c r="Y1680" s="92">
        <f t="shared" si="789"/>
        <v>5576.5274725274721</v>
      </c>
      <c r="Z1680" s="102">
        <f>Coverages!$C$10*G1680</f>
        <v>87412500</v>
      </c>
      <c r="AA1680" s="103">
        <f>Coverages!$C$12*G1680</f>
        <v>11655000</v>
      </c>
      <c r="AB1680" s="103">
        <f>Coverages!$C$14*G1680</f>
        <v>58275000</v>
      </c>
      <c r="AC1680" s="103">
        <f>Coverages!$C$16*G1680</f>
        <v>1165500</v>
      </c>
      <c r="AD1680" s="92">
        <f>Coverages!$C$18*G1680</f>
        <v>1165500</v>
      </c>
      <c r="AE1680" s="106">
        <f t="shared" si="807"/>
        <v>0.17503217503217502</v>
      </c>
      <c r="AF1680" s="107">
        <f t="shared" si="790"/>
        <v>0.62033462033462028</v>
      </c>
      <c r="AG1680" s="107">
        <f t="shared" si="791"/>
        <v>1.4337194337194337</v>
      </c>
      <c r="AH1680" s="107">
        <f t="shared" si="792"/>
        <v>1.2252252252252251</v>
      </c>
      <c r="AI1680" s="108">
        <f t="shared" si="793"/>
        <v>0.23423423423423423</v>
      </c>
      <c r="AJ1680" s="106">
        <f t="shared" si="814"/>
        <v>0.21995197975396627</v>
      </c>
      <c r="AK1680" s="107">
        <f t="shared" si="808"/>
        <v>0.67770317622767939</v>
      </c>
      <c r="AL1680" s="107">
        <f t="shared" si="809"/>
        <v>1.5269368232010554</v>
      </c>
      <c r="AM1680" s="107">
        <f t="shared" si="810"/>
        <v>1.28732312172931</v>
      </c>
      <c r="AN1680" s="108">
        <f t="shared" si="811"/>
        <v>0.28429915895854413</v>
      </c>
      <c r="AO1680" s="102">
        <f t="shared" si="812"/>
        <v>2576.0566280566281</v>
      </c>
      <c r="AP1680" s="103">
        <f t="shared" si="794"/>
        <v>2386.4169884169883</v>
      </c>
      <c r="AQ1680" s="103">
        <f t="shared" si="795"/>
        <v>1212.4324324324325</v>
      </c>
      <c r="AR1680" s="103">
        <f t="shared" si="796"/>
        <v>4257.3281853281851</v>
      </c>
      <c r="AS1680" s="92">
        <f t="shared" si="797"/>
        <v>1306.2136422136423</v>
      </c>
      <c r="AT1680" s="102">
        <f t="shared" si="813"/>
        <v>2584.1965533715847</v>
      </c>
      <c r="AU1680" s="103">
        <f t="shared" si="798"/>
        <v>2393.9576829205525</v>
      </c>
      <c r="AV1680" s="103">
        <f t="shared" si="799"/>
        <v>1216.2635242422721</v>
      </c>
      <c r="AW1680" s="103">
        <f t="shared" si="800"/>
        <v>4270.7806588073781</v>
      </c>
      <c r="AX1680" s="92">
        <f t="shared" si="801"/>
        <v>1310.3410675882224</v>
      </c>
    </row>
    <row r="1681" spans="1:50" x14ac:dyDescent="0.2">
      <c r="A1681" s="85" t="str">
        <f t="shared" si="802"/>
        <v>2014_2</v>
      </c>
      <c r="B1681" s="59">
        <v>2014</v>
      </c>
      <c r="C1681" s="59">
        <v>2</v>
      </c>
      <c r="D1681" s="83" t="str">
        <f t="shared" si="803"/>
        <v>LSH_Commercial</v>
      </c>
      <c r="E1681" s="70" t="s">
        <v>37</v>
      </c>
      <c r="F1681" s="71" t="s">
        <v>41</v>
      </c>
      <c r="G1681" s="88">
        <f t="shared" si="804"/>
        <v>600.75</v>
      </c>
      <c r="H1681" s="72">
        <v>2403</v>
      </c>
      <c r="I1681" s="88">
        <f t="shared" si="805"/>
        <v>246908250</v>
      </c>
      <c r="J1681" s="92">
        <f t="shared" si="806"/>
        <v>987633000</v>
      </c>
      <c r="K1681" s="67">
        <v>111</v>
      </c>
      <c r="L1681" s="68">
        <v>450</v>
      </c>
      <c r="M1681" s="68">
        <v>636</v>
      </c>
      <c r="N1681" s="68">
        <v>657</v>
      </c>
      <c r="O1681" s="69">
        <v>176</v>
      </c>
      <c r="P1681" s="67">
        <v>1881038</v>
      </c>
      <c r="Q1681" s="68">
        <v>1406401</v>
      </c>
      <c r="R1681" s="68">
        <v>720868</v>
      </c>
      <c r="S1681" s="68">
        <v>2273802</v>
      </c>
      <c r="T1681" s="69">
        <v>1049215</v>
      </c>
      <c r="U1681" s="102">
        <f t="shared" si="785"/>
        <v>16946.288288288288</v>
      </c>
      <c r="V1681" s="103">
        <f t="shared" si="786"/>
        <v>3125.3355555555554</v>
      </c>
      <c r="W1681" s="103">
        <f t="shared" si="787"/>
        <v>1133.440251572327</v>
      </c>
      <c r="X1681" s="103">
        <f t="shared" si="788"/>
        <v>3460.8858447488583</v>
      </c>
      <c r="Y1681" s="92">
        <f t="shared" si="789"/>
        <v>5961.448863636364</v>
      </c>
      <c r="Z1681" s="102">
        <f>Coverages!$C$10*G1681</f>
        <v>135168750</v>
      </c>
      <c r="AA1681" s="103">
        <f>Coverages!$C$12*G1681</f>
        <v>18022500</v>
      </c>
      <c r="AB1681" s="103">
        <f>Coverages!$C$14*G1681</f>
        <v>90112500</v>
      </c>
      <c r="AC1681" s="103">
        <f>Coverages!$C$16*G1681</f>
        <v>1802250</v>
      </c>
      <c r="AD1681" s="92">
        <f>Coverages!$C$18*G1681</f>
        <v>1802250</v>
      </c>
      <c r="AE1681" s="106">
        <f t="shared" si="807"/>
        <v>0.18476903870162298</v>
      </c>
      <c r="AF1681" s="107">
        <f t="shared" si="790"/>
        <v>0.74906367041198507</v>
      </c>
      <c r="AG1681" s="107">
        <f t="shared" si="791"/>
        <v>1.0586766541822721</v>
      </c>
      <c r="AH1681" s="107">
        <f t="shared" si="792"/>
        <v>1.0936329588014981</v>
      </c>
      <c r="AI1681" s="108">
        <f t="shared" si="793"/>
        <v>0.2929671244277986</v>
      </c>
      <c r="AJ1681" s="106">
        <f t="shared" si="814"/>
        <v>0.22166373701956363</v>
      </c>
      <c r="AK1681" s="107">
        <f t="shared" si="808"/>
        <v>0.79027818309099429</v>
      </c>
      <c r="AL1681" s="107">
        <f t="shared" si="809"/>
        <v>1.0823698350806701</v>
      </c>
      <c r="AM1681" s="107">
        <f t="shared" si="810"/>
        <v>1.1240529581197343</v>
      </c>
      <c r="AN1681" s="108">
        <f t="shared" si="811"/>
        <v>0.33623228097691493</v>
      </c>
      <c r="AO1681" s="102">
        <f t="shared" si="812"/>
        <v>3131.1493965875989</v>
      </c>
      <c r="AP1681" s="103">
        <f t="shared" si="794"/>
        <v>2341.075322513525</v>
      </c>
      <c r="AQ1681" s="103">
        <f t="shared" si="795"/>
        <v>1199.946733250104</v>
      </c>
      <c r="AR1681" s="103">
        <f t="shared" si="796"/>
        <v>3784.9388264669165</v>
      </c>
      <c r="AS1681" s="92">
        <f t="shared" si="797"/>
        <v>1746.5085310029131</v>
      </c>
      <c r="AT1681" s="102">
        <f t="shared" si="813"/>
        <v>3141.0433259215288</v>
      </c>
      <c r="AU1681" s="103">
        <f t="shared" si="798"/>
        <v>2348.4727446332099</v>
      </c>
      <c r="AV1681" s="103">
        <f t="shared" si="799"/>
        <v>1203.7383722553188</v>
      </c>
      <c r="AW1681" s="103">
        <f t="shared" si="800"/>
        <v>3796.8986254222532</v>
      </c>
      <c r="AX1681" s="92">
        <f t="shared" si="801"/>
        <v>1752.0272175292348</v>
      </c>
    </row>
    <row r="1682" spans="1:50" x14ac:dyDescent="0.2">
      <c r="A1682" s="85" t="str">
        <f t="shared" si="802"/>
        <v>2014_2</v>
      </c>
      <c r="B1682" s="59">
        <v>2014</v>
      </c>
      <c r="C1682" s="59">
        <v>2</v>
      </c>
      <c r="D1682" s="83" t="str">
        <f t="shared" si="803"/>
        <v>SYH_Commercial</v>
      </c>
      <c r="E1682" s="70" t="s">
        <v>38</v>
      </c>
      <c r="F1682" s="71" t="s">
        <v>41</v>
      </c>
      <c r="G1682" s="88">
        <f t="shared" si="804"/>
        <v>310</v>
      </c>
      <c r="H1682" s="72">
        <v>1240</v>
      </c>
      <c r="I1682" s="88">
        <f t="shared" si="805"/>
        <v>127410000</v>
      </c>
      <c r="J1682" s="92">
        <f t="shared" si="806"/>
        <v>509640000</v>
      </c>
      <c r="K1682" s="67">
        <v>59</v>
      </c>
      <c r="L1682" s="68">
        <v>236</v>
      </c>
      <c r="M1682" s="68">
        <v>185</v>
      </c>
      <c r="N1682" s="68">
        <v>383</v>
      </c>
      <c r="O1682" s="69">
        <v>9</v>
      </c>
      <c r="P1682" s="67">
        <v>788409</v>
      </c>
      <c r="Q1682" s="68">
        <v>578699</v>
      </c>
      <c r="R1682" s="68">
        <v>258629</v>
      </c>
      <c r="S1682" s="68">
        <v>961619</v>
      </c>
      <c r="T1682" s="69">
        <v>70463</v>
      </c>
      <c r="U1682" s="102">
        <f t="shared" si="785"/>
        <v>13362.864406779661</v>
      </c>
      <c r="V1682" s="103">
        <f t="shared" si="786"/>
        <v>2452.1144067796608</v>
      </c>
      <c r="W1682" s="103">
        <f t="shared" si="787"/>
        <v>1397.9945945945947</v>
      </c>
      <c r="X1682" s="103">
        <f t="shared" si="788"/>
        <v>2510.7545691906007</v>
      </c>
      <c r="Y1682" s="92">
        <f t="shared" si="789"/>
        <v>7829.2222222222226</v>
      </c>
      <c r="Z1682" s="102">
        <f>Coverages!$C$10*G1682</f>
        <v>69750000</v>
      </c>
      <c r="AA1682" s="103">
        <f>Coverages!$C$12*G1682</f>
        <v>9300000</v>
      </c>
      <c r="AB1682" s="103">
        <f>Coverages!$C$14*G1682</f>
        <v>46500000</v>
      </c>
      <c r="AC1682" s="103">
        <f>Coverages!$C$16*G1682</f>
        <v>930000</v>
      </c>
      <c r="AD1682" s="92">
        <f>Coverages!$C$18*G1682</f>
        <v>930000</v>
      </c>
      <c r="AE1682" s="106">
        <f t="shared" si="807"/>
        <v>0.19032258064516128</v>
      </c>
      <c r="AF1682" s="107">
        <f t="shared" si="790"/>
        <v>0.76129032258064511</v>
      </c>
      <c r="AG1682" s="107">
        <f t="shared" si="791"/>
        <v>0.59677419354838712</v>
      </c>
      <c r="AH1682" s="107">
        <f t="shared" si="792"/>
        <v>1.235483870967742</v>
      </c>
      <c r="AI1682" s="108">
        <f t="shared" si="793"/>
        <v>2.903225806451613E-2</v>
      </c>
      <c r="AJ1682" s="106">
        <f t="shared" si="814"/>
        <v>0.24227146759272217</v>
      </c>
      <c r="AK1682" s="107">
        <f t="shared" si="808"/>
        <v>0.81770410791476544</v>
      </c>
      <c r="AL1682" s="107">
        <f t="shared" si="809"/>
        <v>0.66169056714608199</v>
      </c>
      <c r="AM1682" s="107">
        <f t="shared" si="810"/>
        <v>1.3068634853342982</v>
      </c>
      <c r="AN1682" s="108">
        <f t="shared" si="811"/>
        <v>5.1250919064824818E-2</v>
      </c>
      <c r="AO1682" s="102">
        <f t="shared" si="812"/>
        <v>2543.2548387096776</v>
      </c>
      <c r="AP1682" s="103">
        <f t="shared" si="794"/>
        <v>1866.7709677419355</v>
      </c>
      <c r="AQ1682" s="103">
        <f t="shared" si="795"/>
        <v>834.28709677419351</v>
      </c>
      <c r="AR1682" s="103">
        <f t="shared" si="796"/>
        <v>3101.9967741935484</v>
      </c>
      <c r="AS1682" s="92">
        <f t="shared" si="797"/>
        <v>227.3</v>
      </c>
      <c r="AT1682" s="102">
        <f t="shared" si="813"/>
        <v>2551.2911156371829</v>
      </c>
      <c r="AU1682" s="103">
        <f t="shared" si="798"/>
        <v>1872.669664258173</v>
      </c>
      <c r="AV1682" s="103">
        <f t="shared" si="799"/>
        <v>836.92331004101788</v>
      </c>
      <c r="AW1682" s="103">
        <f t="shared" si="800"/>
        <v>3111.7985859216624</v>
      </c>
      <c r="AX1682" s="92">
        <f t="shared" si="801"/>
        <v>228.01823150311932</v>
      </c>
    </row>
    <row r="1683" spans="1:50" x14ac:dyDescent="0.2">
      <c r="A1683" s="85" t="str">
        <f t="shared" si="802"/>
        <v>2014_2</v>
      </c>
      <c r="B1683" s="59">
        <v>2014</v>
      </c>
      <c r="C1683" s="59">
        <v>2</v>
      </c>
      <c r="D1683" s="83" t="str">
        <f t="shared" si="803"/>
        <v>MSH_Commercial</v>
      </c>
      <c r="E1683" s="70" t="s">
        <v>39</v>
      </c>
      <c r="F1683" s="71" t="s">
        <v>41</v>
      </c>
      <c r="G1683" s="88">
        <f t="shared" si="804"/>
        <v>1423.75</v>
      </c>
      <c r="H1683" s="72">
        <v>5695</v>
      </c>
      <c r="I1683" s="88">
        <f t="shared" si="805"/>
        <v>585161250</v>
      </c>
      <c r="J1683" s="92">
        <f t="shared" si="806"/>
        <v>2340645000</v>
      </c>
      <c r="K1683" s="67">
        <v>295</v>
      </c>
      <c r="L1683" s="68">
        <v>1023</v>
      </c>
      <c r="M1683" s="68">
        <v>1352</v>
      </c>
      <c r="N1683" s="68">
        <v>1339</v>
      </c>
      <c r="O1683" s="69">
        <v>134</v>
      </c>
      <c r="P1683" s="67">
        <v>4018559</v>
      </c>
      <c r="Q1683" s="68">
        <v>2907597</v>
      </c>
      <c r="R1683" s="68">
        <v>1175317</v>
      </c>
      <c r="S1683" s="68">
        <v>4153882</v>
      </c>
      <c r="T1683" s="69">
        <v>742754</v>
      </c>
      <c r="U1683" s="102">
        <f t="shared" si="785"/>
        <v>13622.233898305085</v>
      </c>
      <c r="V1683" s="103">
        <f t="shared" si="786"/>
        <v>2842.2258064516127</v>
      </c>
      <c r="W1683" s="103">
        <f t="shared" si="787"/>
        <v>869.31730769230774</v>
      </c>
      <c r="X1683" s="103">
        <f t="shared" si="788"/>
        <v>3102.2270351008215</v>
      </c>
      <c r="Y1683" s="92">
        <f t="shared" si="789"/>
        <v>5542.940298507463</v>
      </c>
      <c r="Z1683" s="102">
        <f>Coverages!$C$10*G1683</f>
        <v>320343750</v>
      </c>
      <c r="AA1683" s="103">
        <f>Coverages!$C$12*G1683</f>
        <v>42712500</v>
      </c>
      <c r="AB1683" s="103">
        <f>Coverages!$C$14*G1683</f>
        <v>213562500</v>
      </c>
      <c r="AC1683" s="103">
        <f>Coverages!$C$16*G1683</f>
        <v>4271250</v>
      </c>
      <c r="AD1683" s="92">
        <f>Coverages!$C$18*G1683</f>
        <v>4271250</v>
      </c>
      <c r="AE1683" s="106">
        <f t="shared" si="807"/>
        <v>0.20719929762949957</v>
      </c>
      <c r="AF1683" s="107">
        <f t="shared" si="790"/>
        <v>0.71852502194907819</v>
      </c>
      <c r="AG1683" s="107">
        <f t="shared" si="791"/>
        <v>0.9496049165935031</v>
      </c>
      <c r="AH1683" s="107">
        <f t="shared" si="792"/>
        <v>0.94047410008779631</v>
      </c>
      <c r="AI1683" s="108">
        <f t="shared" si="793"/>
        <v>9.4117647058823528E-2</v>
      </c>
      <c r="AJ1683" s="106">
        <f t="shared" si="814"/>
        <v>0.23222666710245921</v>
      </c>
      <c r="AK1683" s="107">
        <f t="shared" si="808"/>
        <v>0.74629527887329683</v>
      </c>
      <c r="AL1683" s="107">
        <f t="shared" si="809"/>
        <v>0.96311333842137092</v>
      </c>
      <c r="AM1683" s="107">
        <f t="shared" si="810"/>
        <v>0.9550846128293512</v>
      </c>
      <c r="AN1683" s="108">
        <f t="shared" si="811"/>
        <v>0.11214825967887307</v>
      </c>
      <c r="AO1683" s="102">
        <f t="shared" si="812"/>
        <v>2822.5172958735734</v>
      </c>
      <c r="AP1683" s="103">
        <f t="shared" si="794"/>
        <v>2042.2103599648815</v>
      </c>
      <c r="AQ1683" s="103">
        <f t="shared" si="795"/>
        <v>825.50798946444252</v>
      </c>
      <c r="AR1683" s="103">
        <f t="shared" si="796"/>
        <v>2917.5641791044777</v>
      </c>
      <c r="AS1683" s="92">
        <f t="shared" si="797"/>
        <v>521.68849868305529</v>
      </c>
      <c r="AT1683" s="102">
        <f t="shared" si="813"/>
        <v>2831.4359973253795</v>
      </c>
      <c r="AU1683" s="103">
        <f t="shared" si="798"/>
        <v>2048.6634167907655</v>
      </c>
      <c r="AV1683" s="103">
        <f t="shared" si="799"/>
        <v>828.11646216180304</v>
      </c>
      <c r="AW1683" s="103">
        <f t="shared" si="800"/>
        <v>2926.7832134458999</v>
      </c>
      <c r="AX1683" s="92">
        <f t="shared" si="801"/>
        <v>523.33695057293289</v>
      </c>
    </row>
    <row r="1684" spans="1:50" x14ac:dyDescent="0.2">
      <c r="A1684" s="85" t="str">
        <f t="shared" si="802"/>
        <v>2014_2</v>
      </c>
      <c r="B1684" s="59">
        <v>2014</v>
      </c>
      <c r="C1684" s="59">
        <v>2</v>
      </c>
      <c r="D1684" s="83" t="str">
        <f t="shared" si="803"/>
        <v>SMH_Commercial</v>
      </c>
      <c r="E1684" s="70" t="s">
        <v>40</v>
      </c>
      <c r="F1684" s="71" t="s">
        <v>41</v>
      </c>
      <c r="G1684" s="88">
        <f t="shared" si="804"/>
        <v>629.25</v>
      </c>
      <c r="H1684" s="72">
        <v>2517</v>
      </c>
      <c r="I1684" s="88">
        <f t="shared" si="805"/>
        <v>258621750</v>
      </c>
      <c r="J1684" s="92">
        <f t="shared" si="806"/>
        <v>1034487000</v>
      </c>
      <c r="K1684" s="67">
        <v>104</v>
      </c>
      <c r="L1684" s="68">
        <v>454</v>
      </c>
      <c r="M1684" s="68">
        <v>1028</v>
      </c>
      <c r="N1684" s="68">
        <v>733</v>
      </c>
      <c r="O1684" s="69">
        <v>118</v>
      </c>
      <c r="P1684" s="67">
        <v>1349066</v>
      </c>
      <c r="Q1684" s="68">
        <v>1420952</v>
      </c>
      <c r="R1684" s="68">
        <v>671439</v>
      </c>
      <c r="S1684" s="68">
        <v>2472979</v>
      </c>
      <c r="T1684" s="69">
        <v>312220</v>
      </c>
      <c r="U1684" s="102">
        <f t="shared" si="785"/>
        <v>12971.788461538461</v>
      </c>
      <c r="V1684" s="103">
        <f t="shared" si="786"/>
        <v>3129.8502202643172</v>
      </c>
      <c r="W1684" s="103">
        <f t="shared" si="787"/>
        <v>653.15077821011675</v>
      </c>
      <c r="X1684" s="103">
        <f t="shared" si="788"/>
        <v>3373.7776261937242</v>
      </c>
      <c r="Y1684" s="92">
        <f t="shared" si="789"/>
        <v>2645.9322033898306</v>
      </c>
      <c r="Z1684" s="102">
        <f>Coverages!$C$10*G1684</f>
        <v>141581250</v>
      </c>
      <c r="AA1684" s="103">
        <f>Coverages!$C$12*G1684</f>
        <v>18877500</v>
      </c>
      <c r="AB1684" s="103">
        <f>Coverages!$C$14*G1684</f>
        <v>94387500</v>
      </c>
      <c r="AC1684" s="103">
        <f>Coverages!$C$16*G1684</f>
        <v>1887750</v>
      </c>
      <c r="AD1684" s="92">
        <f>Coverages!$C$18*G1684</f>
        <v>1887750</v>
      </c>
      <c r="AE1684" s="106">
        <f t="shared" si="807"/>
        <v>0.16527612236789829</v>
      </c>
      <c r="AF1684" s="107">
        <f t="shared" si="790"/>
        <v>0.72149384187524834</v>
      </c>
      <c r="AG1684" s="107">
        <f t="shared" si="791"/>
        <v>1.6336909018673023</v>
      </c>
      <c r="AH1684" s="107">
        <f t="shared" si="792"/>
        <v>1.1648788239968215</v>
      </c>
      <c r="AI1684" s="108">
        <f t="shared" si="793"/>
        <v>0.18752483114819229</v>
      </c>
      <c r="AJ1684" s="106">
        <f t="shared" si="814"/>
        <v>0.19977625660533194</v>
      </c>
      <c r="AK1684" s="107">
        <f t="shared" si="808"/>
        <v>0.76313070707454733</v>
      </c>
      <c r="AL1684" s="107">
        <f t="shared" si="809"/>
        <v>1.7281987750936436</v>
      </c>
      <c r="AM1684" s="107">
        <f t="shared" si="810"/>
        <v>1.2055856391143276</v>
      </c>
      <c r="AN1684" s="108">
        <f t="shared" si="811"/>
        <v>0.2237807360344119</v>
      </c>
      <c r="AO1684" s="102">
        <f t="shared" si="812"/>
        <v>2143.9268970997218</v>
      </c>
      <c r="AP1684" s="103">
        <f t="shared" si="794"/>
        <v>2258.1676599125944</v>
      </c>
      <c r="AQ1684" s="103">
        <f t="shared" si="795"/>
        <v>1067.0464839094159</v>
      </c>
      <c r="AR1684" s="103">
        <f t="shared" si="796"/>
        <v>3930.0421136273339</v>
      </c>
      <c r="AS1684" s="92">
        <f t="shared" si="797"/>
        <v>496.17798967024237</v>
      </c>
      <c r="AT1684" s="102">
        <f t="shared" si="813"/>
        <v>2150.7013618506321</v>
      </c>
      <c r="AU1684" s="103">
        <f t="shared" si="798"/>
        <v>2265.3031071306959</v>
      </c>
      <c r="AV1684" s="103">
        <f t="shared" si="799"/>
        <v>1070.4181794661095</v>
      </c>
      <c r="AW1684" s="103">
        <f t="shared" si="800"/>
        <v>3942.4604156712967</v>
      </c>
      <c r="AX1684" s="92">
        <f t="shared" si="801"/>
        <v>497.74583244778563</v>
      </c>
    </row>
    <row r="1685" spans="1:50" x14ac:dyDescent="0.2">
      <c r="A1685" s="85" t="str">
        <f t="shared" si="802"/>
        <v>2014_3</v>
      </c>
      <c r="B1685" s="59">
        <v>2014</v>
      </c>
      <c r="C1685" s="59">
        <v>3</v>
      </c>
      <c r="D1685" s="83" t="str">
        <f t="shared" si="803"/>
        <v>SML_Commercial</v>
      </c>
      <c r="E1685" s="70" t="s">
        <v>13</v>
      </c>
      <c r="F1685" s="71" t="s">
        <v>41</v>
      </c>
      <c r="G1685" s="88">
        <f t="shared" si="804"/>
        <v>1606</v>
      </c>
      <c r="H1685" s="72">
        <v>6424</v>
      </c>
      <c r="I1685" s="88">
        <f t="shared" si="805"/>
        <v>660066000</v>
      </c>
      <c r="J1685" s="92">
        <f t="shared" si="806"/>
        <v>2640264000</v>
      </c>
      <c r="K1685" s="67">
        <v>45</v>
      </c>
      <c r="L1685" s="68">
        <v>817</v>
      </c>
      <c r="M1685" s="68">
        <v>442</v>
      </c>
      <c r="N1685" s="68">
        <v>1325</v>
      </c>
      <c r="O1685" s="69">
        <v>202</v>
      </c>
      <c r="P1685" s="67">
        <v>830170</v>
      </c>
      <c r="Q1685" s="68">
        <v>1307280</v>
      </c>
      <c r="R1685" s="68">
        <v>643395</v>
      </c>
      <c r="S1685" s="68">
        <v>2247921</v>
      </c>
      <c r="T1685" s="69">
        <v>633760</v>
      </c>
      <c r="U1685" s="102">
        <f t="shared" si="785"/>
        <v>18448.222222222223</v>
      </c>
      <c r="V1685" s="103">
        <f t="shared" si="786"/>
        <v>1600.0979192166462</v>
      </c>
      <c r="W1685" s="103">
        <f t="shared" si="787"/>
        <v>1455.6447963800906</v>
      </c>
      <c r="X1685" s="103">
        <f t="shared" si="788"/>
        <v>1696.5441509433963</v>
      </c>
      <c r="Y1685" s="92">
        <f t="shared" si="789"/>
        <v>3137.4257425742576</v>
      </c>
      <c r="Z1685" s="102">
        <f>Coverages!$C$10*G1685</f>
        <v>361350000</v>
      </c>
      <c r="AA1685" s="103">
        <f>Coverages!$C$12*G1685</f>
        <v>48180000</v>
      </c>
      <c r="AB1685" s="103">
        <f>Coverages!$C$14*G1685</f>
        <v>240900000</v>
      </c>
      <c r="AC1685" s="103">
        <f>Coverages!$C$16*G1685</f>
        <v>4818000</v>
      </c>
      <c r="AD1685" s="92">
        <f>Coverages!$C$18*G1685</f>
        <v>4818000</v>
      </c>
      <c r="AE1685" s="106">
        <f t="shared" si="807"/>
        <v>2.8019925280199254E-2</v>
      </c>
      <c r="AF1685" s="107">
        <f t="shared" si="790"/>
        <v>0.50871731008717314</v>
      </c>
      <c r="AG1685" s="107">
        <f t="shared" si="791"/>
        <v>0.27521793275217932</v>
      </c>
      <c r="AH1685" s="107">
        <f t="shared" si="792"/>
        <v>0.8250311332503113</v>
      </c>
      <c r="AI1685" s="108">
        <f t="shared" si="793"/>
        <v>0.12577833125778332</v>
      </c>
      <c r="AJ1685" s="106">
        <f t="shared" si="814"/>
        <v>3.7614932768935586E-2</v>
      </c>
      <c r="AK1685" s="107">
        <f t="shared" si="808"/>
        <v>0.537783435258679</v>
      </c>
      <c r="AL1685" s="107">
        <f t="shared" si="809"/>
        <v>0.30118513942143482</v>
      </c>
      <c r="AM1685" s="107">
        <f t="shared" si="810"/>
        <v>0.84712128547843113</v>
      </c>
      <c r="AN1685" s="108">
        <f t="shared" si="811"/>
        <v>0.14505787927453692</v>
      </c>
      <c r="AO1685" s="102">
        <f t="shared" si="812"/>
        <v>516.91780821917803</v>
      </c>
      <c r="AP1685" s="103">
        <f t="shared" si="794"/>
        <v>813.99750933997507</v>
      </c>
      <c r="AQ1685" s="103">
        <f t="shared" si="795"/>
        <v>400.6195516811955</v>
      </c>
      <c r="AR1685" s="103">
        <f t="shared" si="796"/>
        <v>1399.7017434620175</v>
      </c>
      <c r="AS1685" s="92">
        <f t="shared" si="797"/>
        <v>394.62017434620174</v>
      </c>
      <c r="AT1685" s="102">
        <f t="shared" si="813"/>
        <v>518.55118549320537</v>
      </c>
      <c r="AU1685" s="103">
        <f t="shared" si="798"/>
        <v>816.56961076834568</v>
      </c>
      <c r="AV1685" s="103">
        <f t="shared" si="799"/>
        <v>401.88544513822575</v>
      </c>
      <c r="AW1685" s="103">
        <f t="shared" si="800"/>
        <v>1404.1245762254377</v>
      </c>
      <c r="AX1685" s="92">
        <f t="shared" si="801"/>
        <v>395.86711073415546</v>
      </c>
    </row>
    <row r="1686" spans="1:50" x14ac:dyDescent="0.2">
      <c r="A1686" s="85" t="str">
        <f t="shared" si="802"/>
        <v>2014_3</v>
      </c>
      <c r="B1686" s="59">
        <v>2014</v>
      </c>
      <c r="C1686" s="59">
        <v>3</v>
      </c>
      <c r="D1686" s="83" t="str">
        <f t="shared" si="803"/>
        <v>LSL_Commercial</v>
      </c>
      <c r="E1686" s="70" t="s">
        <v>15</v>
      </c>
      <c r="F1686" s="71" t="s">
        <v>41</v>
      </c>
      <c r="G1686" s="88">
        <f t="shared" si="804"/>
        <v>208</v>
      </c>
      <c r="H1686" s="72">
        <v>832</v>
      </c>
      <c r="I1686" s="88">
        <f t="shared" si="805"/>
        <v>85488000</v>
      </c>
      <c r="J1686" s="92">
        <f t="shared" si="806"/>
        <v>341952000</v>
      </c>
      <c r="K1686" s="67">
        <v>4</v>
      </c>
      <c r="L1686" s="68">
        <v>73</v>
      </c>
      <c r="M1686" s="68">
        <v>270</v>
      </c>
      <c r="N1686" s="68">
        <v>116</v>
      </c>
      <c r="O1686" s="69">
        <v>17</v>
      </c>
      <c r="P1686" s="67">
        <v>128497</v>
      </c>
      <c r="Q1686" s="68">
        <v>215570</v>
      </c>
      <c r="R1686" s="68">
        <v>456620</v>
      </c>
      <c r="S1686" s="68">
        <v>312634</v>
      </c>
      <c r="T1686" s="69">
        <v>104080</v>
      </c>
      <c r="U1686" s="102">
        <f t="shared" si="785"/>
        <v>32124.25</v>
      </c>
      <c r="V1686" s="103">
        <f t="shared" si="786"/>
        <v>2953.0136986301368</v>
      </c>
      <c r="W1686" s="103">
        <f t="shared" si="787"/>
        <v>1691.1851851851852</v>
      </c>
      <c r="X1686" s="103">
        <f t="shared" si="788"/>
        <v>2695.1206896551726</v>
      </c>
      <c r="Y1686" s="92">
        <f t="shared" si="789"/>
        <v>6122.3529411764703</v>
      </c>
      <c r="Z1686" s="102">
        <f>Coverages!$C$10*G1686</f>
        <v>46800000</v>
      </c>
      <c r="AA1686" s="103">
        <f>Coverages!$C$12*G1686</f>
        <v>6240000</v>
      </c>
      <c r="AB1686" s="103">
        <f>Coverages!$C$14*G1686</f>
        <v>31200000</v>
      </c>
      <c r="AC1686" s="103">
        <f>Coverages!$C$16*G1686</f>
        <v>624000</v>
      </c>
      <c r="AD1686" s="92">
        <f>Coverages!$C$18*G1686</f>
        <v>624000</v>
      </c>
      <c r="AE1686" s="106">
        <f t="shared" si="807"/>
        <v>1.9230769230769232E-2</v>
      </c>
      <c r="AF1686" s="107">
        <f t="shared" si="790"/>
        <v>0.35096153846153844</v>
      </c>
      <c r="AG1686" s="107">
        <f t="shared" si="791"/>
        <v>1.2980769230769231</v>
      </c>
      <c r="AH1686" s="107">
        <f t="shared" si="792"/>
        <v>0.55769230769230771</v>
      </c>
      <c r="AI1686" s="108">
        <f t="shared" si="793"/>
        <v>8.1730769230769232E-2</v>
      </c>
      <c r="AJ1686" s="106">
        <f t="shared" si="814"/>
        <v>4.1418148026427591E-2</v>
      </c>
      <c r="AK1686" s="107">
        <f t="shared" si="808"/>
        <v>0.4280677264653272</v>
      </c>
      <c r="AL1686" s="107">
        <f t="shared" si="809"/>
        <v>1.3985705788659777</v>
      </c>
      <c r="AM1686" s="107">
        <f t="shared" si="810"/>
        <v>0.63793099717773671</v>
      </c>
      <c r="AN1686" s="108">
        <f t="shared" si="811"/>
        <v>0.12598981669660941</v>
      </c>
      <c r="AO1686" s="102">
        <f t="shared" si="812"/>
        <v>617.77403846153845</v>
      </c>
      <c r="AP1686" s="103">
        <f t="shared" si="794"/>
        <v>1036.3942307692307</v>
      </c>
      <c r="AQ1686" s="103">
        <f t="shared" si="795"/>
        <v>2195.2884615384614</v>
      </c>
      <c r="AR1686" s="103">
        <f t="shared" si="796"/>
        <v>1503.0480769230769</v>
      </c>
      <c r="AS1686" s="92">
        <f t="shared" si="797"/>
        <v>500.38461538461536</v>
      </c>
      <c r="AT1686" s="102">
        <f t="shared" si="813"/>
        <v>619.72610522894854</v>
      </c>
      <c r="AU1686" s="103">
        <f t="shared" si="798"/>
        <v>1039.6690701277419</v>
      </c>
      <c r="AV1686" s="103">
        <f t="shared" si="799"/>
        <v>2202.2252205860254</v>
      </c>
      <c r="AW1686" s="103">
        <f t="shared" si="800"/>
        <v>1507.7974675062228</v>
      </c>
      <c r="AX1686" s="92">
        <f t="shared" si="801"/>
        <v>501.96575042397069</v>
      </c>
    </row>
    <row r="1687" spans="1:50" x14ac:dyDescent="0.2">
      <c r="A1687" s="85" t="str">
        <f t="shared" si="802"/>
        <v>2014_3</v>
      </c>
      <c r="B1687" s="59">
        <v>2014</v>
      </c>
      <c r="C1687" s="59">
        <v>3</v>
      </c>
      <c r="D1687" s="83" t="str">
        <f t="shared" si="803"/>
        <v>MYA_Commercial</v>
      </c>
      <c r="E1687" s="70" t="s">
        <v>16</v>
      </c>
      <c r="F1687" s="71" t="s">
        <v>41</v>
      </c>
      <c r="G1687" s="88">
        <f t="shared" si="804"/>
        <v>230.25</v>
      </c>
      <c r="H1687" s="72">
        <v>921</v>
      </c>
      <c r="I1687" s="88">
        <f t="shared" si="805"/>
        <v>94632750</v>
      </c>
      <c r="J1687" s="92">
        <f t="shared" si="806"/>
        <v>378531000</v>
      </c>
      <c r="K1687" s="67">
        <v>20</v>
      </c>
      <c r="L1687" s="68">
        <v>137</v>
      </c>
      <c r="M1687" s="68">
        <v>169</v>
      </c>
      <c r="N1687" s="68">
        <v>370</v>
      </c>
      <c r="O1687" s="69">
        <v>25</v>
      </c>
      <c r="P1687" s="67">
        <v>238056</v>
      </c>
      <c r="Q1687" s="68">
        <v>425735</v>
      </c>
      <c r="R1687" s="68">
        <v>167989</v>
      </c>
      <c r="S1687" s="68">
        <v>1072162</v>
      </c>
      <c r="T1687" s="69">
        <v>128690</v>
      </c>
      <c r="U1687" s="102">
        <f t="shared" si="785"/>
        <v>11902.8</v>
      </c>
      <c r="V1687" s="103">
        <f t="shared" si="786"/>
        <v>3107.5547445255474</v>
      </c>
      <c r="W1687" s="103">
        <f t="shared" si="787"/>
        <v>994.01775147928993</v>
      </c>
      <c r="X1687" s="103">
        <f t="shared" si="788"/>
        <v>2897.7351351351354</v>
      </c>
      <c r="Y1687" s="92">
        <f t="shared" si="789"/>
        <v>5147.6000000000004</v>
      </c>
      <c r="Z1687" s="102">
        <f>Coverages!$C$10*G1687</f>
        <v>51806250</v>
      </c>
      <c r="AA1687" s="103">
        <f>Coverages!$C$12*G1687</f>
        <v>6907500</v>
      </c>
      <c r="AB1687" s="103">
        <f>Coverages!$C$14*G1687</f>
        <v>34537500</v>
      </c>
      <c r="AC1687" s="103">
        <f>Coverages!$C$16*G1687</f>
        <v>690750</v>
      </c>
      <c r="AD1687" s="92">
        <f>Coverages!$C$18*G1687</f>
        <v>690750</v>
      </c>
      <c r="AE1687" s="106">
        <f t="shared" si="807"/>
        <v>8.6862106406080344E-2</v>
      </c>
      <c r="AF1687" s="107">
        <f t="shared" si="790"/>
        <v>0.59500542888165042</v>
      </c>
      <c r="AG1687" s="107">
        <f t="shared" si="791"/>
        <v>0.73398479913137893</v>
      </c>
      <c r="AH1687" s="107">
        <f t="shared" si="792"/>
        <v>1.6069489685124865</v>
      </c>
      <c r="AI1687" s="108">
        <f t="shared" si="793"/>
        <v>0.10857763300760044</v>
      </c>
      <c r="AJ1687" s="106">
        <f t="shared" si="814"/>
        <v>0.1301074610295801</v>
      </c>
      <c r="AK1687" s="107">
        <f t="shared" si="808"/>
        <v>0.67038283119544906</v>
      </c>
      <c r="AL1687" s="107">
        <f t="shared" si="809"/>
        <v>0.80183526931652516</v>
      </c>
      <c r="AM1687" s="107">
        <f t="shared" si="810"/>
        <v>1.7585957624468147</v>
      </c>
      <c r="AN1687" s="108">
        <f t="shared" si="811"/>
        <v>0.15634904191161988</v>
      </c>
      <c r="AO1687" s="102">
        <f t="shared" si="812"/>
        <v>1033.9022801302931</v>
      </c>
      <c r="AP1687" s="103">
        <f t="shared" si="794"/>
        <v>1849.0119435396309</v>
      </c>
      <c r="AQ1687" s="103">
        <f t="shared" si="795"/>
        <v>729.59391965255156</v>
      </c>
      <c r="AR1687" s="103">
        <f t="shared" si="796"/>
        <v>4656.5124864277959</v>
      </c>
      <c r="AS1687" s="92">
        <f t="shared" si="797"/>
        <v>558.91422366992401</v>
      </c>
      <c r="AT1687" s="102">
        <f t="shared" si="813"/>
        <v>1037.1692453249102</v>
      </c>
      <c r="AU1687" s="103">
        <f t="shared" si="798"/>
        <v>1854.8545243909025</v>
      </c>
      <c r="AV1687" s="103">
        <f t="shared" si="799"/>
        <v>731.89931928994167</v>
      </c>
      <c r="AW1687" s="103">
        <f t="shared" si="800"/>
        <v>4671.2263182026345</v>
      </c>
      <c r="AX1687" s="92">
        <f t="shared" si="801"/>
        <v>560.6803028735369</v>
      </c>
    </row>
    <row r="1688" spans="1:50" x14ac:dyDescent="0.2">
      <c r="A1688" s="85" t="str">
        <f t="shared" si="802"/>
        <v>2014_3</v>
      </c>
      <c r="B1688" s="59">
        <v>2014</v>
      </c>
      <c r="C1688" s="59">
        <v>3</v>
      </c>
      <c r="D1688" s="83" t="str">
        <f t="shared" si="803"/>
        <v>SMA_Commercial</v>
      </c>
      <c r="E1688" s="70" t="s">
        <v>17</v>
      </c>
      <c r="F1688" s="71" t="s">
        <v>41</v>
      </c>
      <c r="G1688" s="88">
        <f t="shared" si="804"/>
        <v>1607.75</v>
      </c>
      <c r="H1688" s="72">
        <v>6431</v>
      </c>
      <c r="I1688" s="88">
        <f t="shared" si="805"/>
        <v>660785250</v>
      </c>
      <c r="J1688" s="92">
        <f t="shared" si="806"/>
        <v>2643141000</v>
      </c>
      <c r="K1688" s="67">
        <v>43</v>
      </c>
      <c r="L1688" s="68">
        <v>670</v>
      </c>
      <c r="M1688" s="68">
        <v>384</v>
      </c>
      <c r="N1688" s="68">
        <v>1166</v>
      </c>
      <c r="O1688" s="69">
        <v>163</v>
      </c>
      <c r="P1688" s="67">
        <v>833479</v>
      </c>
      <c r="Q1688" s="68">
        <v>2420335</v>
      </c>
      <c r="R1688" s="68">
        <v>342343</v>
      </c>
      <c r="S1688" s="68">
        <v>3770423</v>
      </c>
      <c r="T1688" s="69">
        <v>913301</v>
      </c>
      <c r="U1688" s="102">
        <f t="shared" si="785"/>
        <v>19383.232558139534</v>
      </c>
      <c r="V1688" s="103">
        <f t="shared" si="786"/>
        <v>3612.4402985074626</v>
      </c>
      <c r="W1688" s="103">
        <f t="shared" si="787"/>
        <v>891.51822916666663</v>
      </c>
      <c r="X1688" s="103">
        <f t="shared" si="788"/>
        <v>3233.6389365351629</v>
      </c>
      <c r="Y1688" s="92">
        <f t="shared" si="789"/>
        <v>5603.0736196319021</v>
      </c>
      <c r="Z1688" s="102">
        <f>Coverages!$C$10*G1688</f>
        <v>361743750</v>
      </c>
      <c r="AA1688" s="103">
        <f>Coverages!$C$12*G1688</f>
        <v>48232500</v>
      </c>
      <c r="AB1688" s="103">
        <f>Coverages!$C$14*G1688</f>
        <v>241162500</v>
      </c>
      <c r="AC1688" s="103">
        <f>Coverages!$C$16*G1688</f>
        <v>4823250</v>
      </c>
      <c r="AD1688" s="92">
        <f>Coverages!$C$18*G1688</f>
        <v>4823250</v>
      </c>
      <c r="AE1688" s="106">
        <f t="shared" si="807"/>
        <v>2.6745451718239777E-2</v>
      </c>
      <c r="AF1688" s="107">
        <f t="shared" si="790"/>
        <v>0.41673145700513137</v>
      </c>
      <c r="AG1688" s="107">
        <f t="shared" si="791"/>
        <v>0.23884310371637382</v>
      </c>
      <c r="AH1688" s="107">
        <f t="shared" si="792"/>
        <v>0.72523713263878087</v>
      </c>
      <c r="AI1688" s="108">
        <f t="shared" si="793"/>
        <v>0.10138392162960659</v>
      </c>
      <c r="AJ1688" s="106">
        <f t="shared" si="814"/>
        <v>3.612074476591353E-2</v>
      </c>
      <c r="AK1688" s="107">
        <f t="shared" si="808"/>
        <v>0.44538043154114265</v>
      </c>
      <c r="AL1688" s="107">
        <f t="shared" si="809"/>
        <v>0.26361961236253367</v>
      </c>
      <c r="AM1688" s="107">
        <f t="shared" si="810"/>
        <v>0.75117687736979155</v>
      </c>
      <c r="AN1688" s="108">
        <f t="shared" si="811"/>
        <v>0.11892346559721141</v>
      </c>
      <c r="AO1688" s="102">
        <f t="shared" si="812"/>
        <v>518.41331052713417</v>
      </c>
      <c r="AP1688" s="103">
        <f t="shared" si="794"/>
        <v>1505.4175089410667</v>
      </c>
      <c r="AQ1688" s="103">
        <f t="shared" si="795"/>
        <v>212.93298087389209</v>
      </c>
      <c r="AR1688" s="103">
        <f t="shared" si="796"/>
        <v>2345.1550303218783</v>
      </c>
      <c r="AS1688" s="92">
        <f t="shared" si="797"/>
        <v>568.06157673767689</v>
      </c>
      <c r="AT1688" s="102">
        <f t="shared" si="813"/>
        <v>520.05141334832626</v>
      </c>
      <c r="AU1688" s="103">
        <f t="shared" si="798"/>
        <v>1510.1743865489368</v>
      </c>
      <c r="AV1688" s="103">
        <f t="shared" si="799"/>
        <v>213.60581490344217</v>
      </c>
      <c r="AW1688" s="103">
        <f t="shared" si="800"/>
        <v>2352.5653436631715</v>
      </c>
      <c r="AX1688" s="92">
        <f t="shared" si="801"/>
        <v>569.85656010822083</v>
      </c>
    </row>
    <row r="1689" spans="1:50" x14ac:dyDescent="0.2">
      <c r="A1689" s="85" t="str">
        <f t="shared" si="802"/>
        <v>2014_3</v>
      </c>
      <c r="B1689" s="59">
        <v>2014</v>
      </c>
      <c r="C1689" s="59">
        <v>3</v>
      </c>
      <c r="D1689" s="83" t="str">
        <f t="shared" si="803"/>
        <v>MSL_Commercial</v>
      </c>
      <c r="E1689" s="70" t="s">
        <v>18</v>
      </c>
      <c r="F1689" s="71" t="s">
        <v>41</v>
      </c>
      <c r="G1689" s="88">
        <f t="shared" si="804"/>
        <v>689.75</v>
      </c>
      <c r="H1689" s="72">
        <v>2759</v>
      </c>
      <c r="I1689" s="88">
        <f t="shared" si="805"/>
        <v>283487250</v>
      </c>
      <c r="J1689" s="92">
        <f t="shared" si="806"/>
        <v>1133949000</v>
      </c>
      <c r="K1689" s="67">
        <v>29</v>
      </c>
      <c r="L1689" s="68">
        <v>255</v>
      </c>
      <c r="M1689" s="68">
        <v>838</v>
      </c>
      <c r="N1689" s="68">
        <v>375</v>
      </c>
      <c r="O1689" s="69">
        <v>78</v>
      </c>
      <c r="P1689" s="67">
        <v>685393</v>
      </c>
      <c r="Q1689" s="68">
        <v>768832</v>
      </c>
      <c r="R1689" s="68">
        <v>1924126</v>
      </c>
      <c r="S1689" s="68">
        <v>1209073</v>
      </c>
      <c r="T1689" s="69">
        <v>238815</v>
      </c>
      <c r="U1689" s="102">
        <f t="shared" si="785"/>
        <v>23634.241379310344</v>
      </c>
      <c r="V1689" s="103">
        <f t="shared" si="786"/>
        <v>3015.0274509803921</v>
      </c>
      <c r="W1689" s="103">
        <f t="shared" si="787"/>
        <v>2296.09307875895</v>
      </c>
      <c r="X1689" s="103">
        <f t="shared" si="788"/>
        <v>3224.1946666666668</v>
      </c>
      <c r="Y1689" s="92">
        <f t="shared" si="789"/>
        <v>3061.7307692307691</v>
      </c>
      <c r="Z1689" s="102">
        <f>Coverages!$C$10*G1689</f>
        <v>155193750</v>
      </c>
      <c r="AA1689" s="103">
        <f>Coverages!$C$12*G1689</f>
        <v>20692500</v>
      </c>
      <c r="AB1689" s="103">
        <f>Coverages!$C$14*G1689</f>
        <v>103462500</v>
      </c>
      <c r="AC1689" s="103">
        <f>Coverages!$C$16*G1689</f>
        <v>2069250</v>
      </c>
      <c r="AD1689" s="92">
        <f>Coverages!$C$18*G1689</f>
        <v>2069250</v>
      </c>
      <c r="AE1689" s="106">
        <f t="shared" si="807"/>
        <v>4.2044218919898513E-2</v>
      </c>
      <c r="AF1689" s="107">
        <f t="shared" si="790"/>
        <v>0.36969916636462485</v>
      </c>
      <c r="AG1689" s="107">
        <f t="shared" si="791"/>
        <v>1.214932946719826</v>
      </c>
      <c r="AH1689" s="107">
        <f t="shared" si="792"/>
        <v>0.54367524465386008</v>
      </c>
      <c r="AI1689" s="108">
        <f t="shared" si="793"/>
        <v>0.1130844508880029</v>
      </c>
      <c r="AJ1689" s="106">
        <f t="shared" si="814"/>
        <v>5.9848971466292075E-2</v>
      </c>
      <c r="AK1689" s="107">
        <f t="shared" si="808"/>
        <v>0.41252523836915428</v>
      </c>
      <c r="AL1689" s="107">
        <f t="shared" si="809"/>
        <v>1.2602683744573691</v>
      </c>
      <c r="AM1689" s="107">
        <f t="shared" si="810"/>
        <v>0.58786451805331652</v>
      </c>
      <c r="AN1689" s="108">
        <f t="shared" si="811"/>
        <v>0.14118097836633489</v>
      </c>
      <c r="AO1689" s="102">
        <f t="shared" si="812"/>
        <v>993.6832185574483</v>
      </c>
      <c r="AP1689" s="103">
        <f t="shared" si="794"/>
        <v>1114.6531351939109</v>
      </c>
      <c r="AQ1689" s="103">
        <f t="shared" si="795"/>
        <v>2789.5991301196086</v>
      </c>
      <c r="AR1689" s="103">
        <f t="shared" si="796"/>
        <v>1752.914824211671</v>
      </c>
      <c r="AS1689" s="92">
        <f t="shared" si="797"/>
        <v>346.23414280536429</v>
      </c>
      <c r="AT1689" s="102">
        <f t="shared" si="813"/>
        <v>996.82309797534958</v>
      </c>
      <c r="AU1689" s="103">
        <f t="shared" si="798"/>
        <v>1118.175260124606</v>
      </c>
      <c r="AV1689" s="103">
        <f t="shared" si="799"/>
        <v>2798.4138154532038</v>
      </c>
      <c r="AW1689" s="103">
        <f t="shared" si="800"/>
        <v>1758.453753595893</v>
      </c>
      <c r="AX1689" s="92">
        <f t="shared" si="801"/>
        <v>347.3281871028492</v>
      </c>
    </row>
    <row r="1690" spans="1:50" x14ac:dyDescent="0.2">
      <c r="A1690" s="85" t="str">
        <f t="shared" si="802"/>
        <v>2014_3</v>
      </c>
      <c r="B1690" s="59">
        <v>2014</v>
      </c>
      <c r="C1690" s="59">
        <v>3</v>
      </c>
      <c r="D1690" s="83" t="str">
        <f t="shared" si="803"/>
        <v>LYL_Commercial</v>
      </c>
      <c r="E1690" s="70" t="s">
        <v>19</v>
      </c>
      <c r="F1690" s="71" t="s">
        <v>41</v>
      </c>
      <c r="G1690" s="88">
        <f t="shared" si="804"/>
        <v>276</v>
      </c>
      <c r="H1690" s="72">
        <v>1104</v>
      </c>
      <c r="I1690" s="88">
        <f t="shared" si="805"/>
        <v>113436000</v>
      </c>
      <c r="J1690" s="92">
        <f t="shared" si="806"/>
        <v>453744000</v>
      </c>
      <c r="K1690" s="67">
        <v>26</v>
      </c>
      <c r="L1690" s="68">
        <v>118</v>
      </c>
      <c r="M1690" s="68">
        <v>213</v>
      </c>
      <c r="N1690" s="68">
        <v>175</v>
      </c>
      <c r="O1690" s="69">
        <v>49</v>
      </c>
      <c r="P1690" s="67">
        <v>544543</v>
      </c>
      <c r="Q1690" s="68">
        <v>357441</v>
      </c>
      <c r="R1690" s="68">
        <v>249413</v>
      </c>
      <c r="S1690" s="68">
        <v>596728</v>
      </c>
      <c r="T1690" s="69">
        <v>291867</v>
      </c>
      <c r="U1690" s="102">
        <f t="shared" si="785"/>
        <v>20943.961538461539</v>
      </c>
      <c r="V1690" s="103">
        <f t="shared" si="786"/>
        <v>3029.1610169491523</v>
      </c>
      <c r="W1690" s="103">
        <f t="shared" si="787"/>
        <v>1170.9530516431926</v>
      </c>
      <c r="X1690" s="103">
        <f t="shared" si="788"/>
        <v>3409.8742857142856</v>
      </c>
      <c r="Y1690" s="92">
        <f t="shared" si="789"/>
        <v>5956.4693877551017</v>
      </c>
      <c r="Z1690" s="102">
        <f>Coverages!$C$10*G1690</f>
        <v>62100000</v>
      </c>
      <c r="AA1690" s="103">
        <f>Coverages!$C$12*G1690</f>
        <v>8280000</v>
      </c>
      <c r="AB1690" s="103">
        <f>Coverages!$C$14*G1690</f>
        <v>41400000</v>
      </c>
      <c r="AC1690" s="103">
        <f>Coverages!$C$16*G1690</f>
        <v>828000</v>
      </c>
      <c r="AD1690" s="92">
        <f>Coverages!$C$18*G1690</f>
        <v>828000</v>
      </c>
      <c r="AE1690" s="106">
        <f t="shared" si="807"/>
        <v>9.420289855072464E-2</v>
      </c>
      <c r="AF1690" s="107">
        <f t="shared" si="790"/>
        <v>0.42753623188405798</v>
      </c>
      <c r="AG1690" s="107">
        <f t="shared" si="791"/>
        <v>0.77173913043478259</v>
      </c>
      <c r="AH1690" s="107">
        <f t="shared" si="792"/>
        <v>0.63405797101449279</v>
      </c>
      <c r="AI1690" s="108">
        <f t="shared" si="793"/>
        <v>0.17753623188405798</v>
      </c>
      <c r="AJ1690" s="106">
        <f t="shared" si="814"/>
        <v>0.13517129601458727</v>
      </c>
      <c r="AK1690" s="107">
        <f t="shared" si="808"/>
        <v>0.4969206331570486</v>
      </c>
      <c r="AL1690" s="107">
        <f t="shared" si="809"/>
        <v>0.83060348336508205</v>
      </c>
      <c r="AM1690" s="107">
        <f t="shared" si="810"/>
        <v>0.70161522823056488</v>
      </c>
      <c r="AN1690" s="108">
        <f t="shared" si="811"/>
        <v>0.23112863932275629</v>
      </c>
      <c r="AO1690" s="102">
        <f t="shared" si="812"/>
        <v>1972.981884057971</v>
      </c>
      <c r="AP1690" s="103">
        <f t="shared" si="794"/>
        <v>1295.0760869565217</v>
      </c>
      <c r="AQ1690" s="103">
        <f t="shared" si="795"/>
        <v>903.6702898550725</v>
      </c>
      <c r="AR1690" s="103">
        <f t="shared" si="796"/>
        <v>2162.057971014493</v>
      </c>
      <c r="AS1690" s="92">
        <f t="shared" si="797"/>
        <v>1057.4891304347825</v>
      </c>
      <c r="AT1690" s="102">
        <f t="shared" si="813"/>
        <v>1979.2161900157982</v>
      </c>
      <c r="AU1690" s="103">
        <f t="shared" si="798"/>
        <v>1299.1683194448133</v>
      </c>
      <c r="AV1690" s="103">
        <f t="shared" si="799"/>
        <v>906.52574287138077</v>
      </c>
      <c r="AW1690" s="103">
        <f t="shared" si="800"/>
        <v>2168.8897270477214</v>
      </c>
      <c r="AX1690" s="92">
        <f t="shared" si="801"/>
        <v>1060.8306262890919</v>
      </c>
    </row>
    <row r="1691" spans="1:50" x14ac:dyDescent="0.2">
      <c r="A1691" s="85" t="str">
        <f t="shared" si="802"/>
        <v>2014_3</v>
      </c>
      <c r="B1691" s="59">
        <v>2014</v>
      </c>
      <c r="C1691" s="59">
        <v>3</v>
      </c>
      <c r="D1691" s="83" t="str">
        <f t="shared" si="803"/>
        <v>LSA_Commercial</v>
      </c>
      <c r="E1691" s="70" t="s">
        <v>20</v>
      </c>
      <c r="F1691" s="71" t="s">
        <v>41</v>
      </c>
      <c r="G1691" s="88">
        <f t="shared" si="804"/>
        <v>1856.75</v>
      </c>
      <c r="H1691" s="72">
        <v>7427</v>
      </c>
      <c r="I1691" s="88">
        <f t="shared" si="805"/>
        <v>763124250</v>
      </c>
      <c r="J1691" s="92">
        <f t="shared" si="806"/>
        <v>3052497000</v>
      </c>
      <c r="K1691" s="67">
        <v>113</v>
      </c>
      <c r="L1691" s="68">
        <v>985</v>
      </c>
      <c r="M1691" s="68">
        <v>720</v>
      </c>
      <c r="N1691" s="68">
        <v>1520</v>
      </c>
      <c r="O1691" s="69">
        <v>281</v>
      </c>
      <c r="P1691" s="67">
        <v>3026115</v>
      </c>
      <c r="Q1691" s="68">
        <v>2542277</v>
      </c>
      <c r="R1691" s="68">
        <v>1176183</v>
      </c>
      <c r="S1691" s="68">
        <v>3758996</v>
      </c>
      <c r="T1691" s="69">
        <v>2595635</v>
      </c>
      <c r="U1691" s="102">
        <f t="shared" si="785"/>
        <v>26779.778761061945</v>
      </c>
      <c r="V1691" s="103">
        <f t="shared" si="786"/>
        <v>2580.9918781725887</v>
      </c>
      <c r="W1691" s="103">
        <f t="shared" si="787"/>
        <v>1633.5875000000001</v>
      </c>
      <c r="X1691" s="103">
        <f t="shared" si="788"/>
        <v>2473.0236842105264</v>
      </c>
      <c r="Y1691" s="92">
        <f t="shared" si="789"/>
        <v>9237.1352313167263</v>
      </c>
      <c r="Z1691" s="102">
        <f>Coverages!$C$10*G1691</f>
        <v>417768750</v>
      </c>
      <c r="AA1691" s="103">
        <f>Coverages!$C$12*G1691</f>
        <v>55702500</v>
      </c>
      <c r="AB1691" s="103">
        <f>Coverages!$C$14*G1691</f>
        <v>278512500</v>
      </c>
      <c r="AC1691" s="103">
        <f>Coverages!$C$16*G1691</f>
        <v>5570250</v>
      </c>
      <c r="AD1691" s="92">
        <f>Coverages!$C$18*G1691</f>
        <v>5570250</v>
      </c>
      <c r="AE1691" s="106">
        <f t="shared" si="807"/>
        <v>6.0859027871280461E-2</v>
      </c>
      <c r="AF1691" s="107">
        <f t="shared" si="790"/>
        <v>0.53049683586912622</v>
      </c>
      <c r="AG1691" s="107">
        <f t="shared" si="791"/>
        <v>0.38777433687895518</v>
      </c>
      <c r="AH1691" s="107">
        <f t="shared" si="792"/>
        <v>0.8186347111889053</v>
      </c>
      <c r="AI1691" s="108">
        <f t="shared" si="793"/>
        <v>0.15133970647636999</v>
      </c>
      <c r="AJ1691" s="106">
        <f t="shared" si="814"/>
        <v>7.3786306342217695E-2</v>
      </c>
      <c r="AK1691" s="107">
        <f t="shared" si="808"/>
        <v>0.55748291971721331</v>
      </c>
      <c r="AL1691" s="107">
        <f t="shared" si="809"/>
        <v>0.4141209322601152</v>
      </c>
      <c r="AM1691" s="107">
        <f t="shared" si="810"/>
        <v>0.83947008843971926</v>
      </c>
      <c r="AN1691" s="108">
        <f t="shared" si="811"/>
        <v>0.17071831502558965</v>
      </c>
      <c r="AO1691" s="102">
        <f t="shared" si="812"/>
        <v>1629.7913020061935</v>
      </c>
      <c r="AP1691" s="103">
        <f t="shared" si="794"/>
        <v>1369.2080247744716</v>
      </c>
      <c r="AQ1691" s="103">
        <f t="shared" si="795"/>
        <v>633.46330954625012</v>
      </c>
      <c r="AR1691" s="103">
        <f t="shared" si="796"/>
        <v>2024.5030294870069</v>
      </c>
      <c r="AS1691" s="92">
        <f t="shared" si="797"/>
        <v>1397.9453345900095</v>
      </c>
      <c r="AT1691" s="102">
        <f t="shared" si="813"/>
        <v>1634.9411808298216</v>
      </c>
      <c r="AU1691" s="103">
        <f t="shared" si="798"/>
        <v>1373.5345022831245</v>
      </c>
      <c r="AV1691" s="103">
        <f t="shared" si="799"/>
        <v>635.46495189110863</v>
      </c>
      <c r="AW1691" s="103">
        <f t="shared" si="800"/>
        <v>2030.9001339917938</v>
      </c>
      <c r="AX1691" s="92">
        <f t="shared" si="801"/>
        <v>1402.3626173834157</v>
      </c>
    </row>
    <row r="1692" spans="1:50" x14ac:dyDescent="0.2">
      <c r="A1692" s="85" t="str">
        <f t="shared" si="802"/>
        <v>2014_3</v>
      </c>
      <c r="B1692" s="59">
        <v>2014</v>
      </c>
      <c r="C1692" s="59">
        <v>3</v>
      </c>
      <c r="D1692" s="83" t="str">
        <f t="shared" si="803"/>
        <v>LMA_Commercial</v>
      </c>
      <c r="E1692" s="70" t="s">
        <v>21</v>
      </c>
      <c r="F1692" s="71" t="s">
        <v>41</v>
      </c>
      <c r="G1692" s="88">
        <f t="shared" si="804"/>
        <v>1709.25</v>
      </c>
      <c r="H1692" s="72">
        <v>6837</v>
      </c>
      <c r="I1692" s="88">
        <f t="shared" si="805"/>
        <v>702501750</v>
      </c>
      <c r="J1692" s="92">
        <f t="shared" si="806"/>
        <v>2810007000</v>
      </c>
      <c r="K1692" s="67">
        <v>226</v>
      </c>
      <c r="L1692" s="68">
        <v>712</v>
      </c>
      <c r="M1692" s="68">
        <v>886</v>
      </c>
      <c r="N1692" s="68">
        <v>1266</v>
      </c>
      <c r="O1692" s="69">
        <v>170</v>
      </c>
      <c r="P1692" s="67">
        <v>3899521</v>
      </c>
      <c r="Q1692" s="68">
        <v>1674861</v>
      </c>
      <c r="R1692" s="68">
        <v>845834</v>
      </c>
      <c r="S1692" s="68">
        <v>3882566</v>
      </c>
      <c r="T1692" s="69">
        <v>911643</v>
      </c>
      <c r="U1692" s="102">
        <f t="shared" si="785"/>
        <v>17254.517699115044</v>
      </c>
      <c r="V1692" s="103">
        <f t="shared" si="786"/>
        <v>2352.3328651685392</v>
      </c>
      <c r="W1692" s="103">
        <f t="shared" si="787"/>
        <v>954.66591422121894</v>
      </c>
      <c r="X1692" s="103">
        <f t="shared" si="788"/>
        <v>3066.7977883096369</v>
      </c>
      <c r="Y1692" s="92">
        <f t="shared" si="789"/>
        <v>5362.6058823529411</v>
      </c>
      <c r="Z1692" s="102">
        <f>Coverages!$C$10*G1692</f>
        <v>384581250</v>
      </c>
      <c r="AA1692" s="103">
        <f>Coverages!$C$12*G1692</f>
        <v>51277500</v>
      </c>
      <c r="AB1692" s="103">
        <f>Coverages!$C$14*G1692</f>
        <v>256387500</v>
      </c>
      <c r="AC1692" s="103">
        <f>Coverages!$C$16*G1692</f>
        <v>5127750</v>
      </c>
      <c r="AD1692" s="92">
        <f>Coverages!$C$18*G1692</f>
        <v>5127750</v>
      </c>
      <c r="AE1692" s="106">
        <f t="shared" si="807"/>
        <v>0.13222173467895276</v>
      </c>
      <c r="AF1692" s="107">
        <f t="shared" si="790"/>
        <v>0.41655696943103698</v>
      </c>
      <c r="AG1692" s="107">
        <f t="shared" si="791"/>
        <v>0.51835600409536342</v>
      </c>
      <c r="AH1692" s="107">
        <f t="shared" si="792"/>
        <v>0.74067573497147876</v>
      </c>
      <c r="AI1692" s="108">
        <f t="shared" si="793"/>
        <v>9.9458826970893671E-2</v>
      </c>
      <c r="AJ1692" s="106">
        <f t="shared" si="814"/>
        <v>0.15131186689363424</v>
      </c>
      <c r="AK1692" s="107">
        <f t="shared" si="808"/>
        <v>0.44434063594240503</v>
      </c>
      <c r="AL1692" s="107">
        <f t="shared" si="809"/>
        <v>0.54651584966662359</v>
      </c>
      <c r="AM1692" s="107">
        <f t="shared" si="810"/>
        <v>0.76537526917250609</v>
      </c>
      <c r="AN1692" s="108">
        <f t="shared" si="811"/>
        <v>0.11632538947212107</v>
      </c>
      <c r="AO1692" s="102">
        <f t="shared" si="812"/>
        <v>2281.422261225684</v>
      </c>
      <c r="AP1692" s="103">
        <f t="shared" si="794"/>
        <v>979.88064940763491</v>
      </c>
      <c r="AQ1692" s="103">
        <f t="shared" si="795"/>
        <v>494.85680854175808</v>
      </c>
      <c r="AR1692" s="103">
        <f t="shared" si="796"/>
        <v>2271.5027058651453</v>
      </c>
      <c r="AS1692" s="92">
        <f t="shared" si="797"/>
        <v>533.35849056603774</v>
      </c>
      <c r="AT1692" s="102">
        <f t="shared" si="813"/>
        <v>2288.631189250013</v>
      </c>
      <c r="AU1692" s="103">
        <f t="shared" si="798"/>
        <v>982.97691492325998</v>
      </c>
      <c r="AV1692" s="103">
        <f t="shared" si="799"/>
        <v>496.42047659907342</v>
      </c>
      <c r="AW1692" s="103">
        <f t="shared" si="800"/>
        <v>2278.6802896872882</v>
      </c>
      <c r="AX1692" s="92">
        <f t="shared" si="801"/>
        <v>535.04381775644993</v>
      </c>
    </row>
    <row r="1693" spans="1:50" x14ac:dyDescent="0.2">
      <c r="A1693" s="85" t="str">
        <f t="shared" si="802"/>
        <v>2014_3</v>
      </c>
      <c r="B1693" s="59">
        <v>2014</v>
      </c>
      <c r="C1693" s="59">
        <v>3</v>
      </c>
      <c r="D1693" s="83" t="str">
        <f t="shared" si="803"/>
        <v>SYL_Commercial</v>
      </c>
      <c r="E1693" s="70" t="s">
        <v>22</v>
      </c>
      <c r="F1693" s="71" t="s">
        <v>41</v>
      </c>
      <c r="G1693" s="88">
        <f t="shared" si="804"/>
        <v>221.75</v>
      </c>
      <c r="H1693" s="72">
        <v>887</v>
      </c>
      <c r="I1693" s="88">
        <f t="shared" si="805"/>
        <v>91139250</v>
      </c>
      <c r="J1693" s="92">
        <f t="shared" si="806"/>
        <v>364557000</v>
      </c>
      <c r="K1693" s="67">
        <v>32</v>
      </c>
      <c r="L1693" s="68">
        <v>95</v>
      </c>
      <c r="M1693" s="68">
        <v>142</v>
      </c>
      <c r="N1693" s="68">
        <v>122</v>
      </c>
      <c r="O1693" s="69">
        <v>45</v>
      </c>
      <c r="P1693" s="67">
        <v>420273</v>
      </c>
      <c r="Q1693" s="68">
        <v>259695</v>
      </c>
      <c r="R1693" s="68">
        <v>129740</v>
      </c>
      <c r="S1693" s="68">
        <v>357815</v>
      </c>
      <c r="T1693" s="69">
        <v>180781</v>
      </c>
      <c r="U1693" s="102">
        <f t="shared" si="785"/>
        <v>13133.53125</v>
      </c>
      <c r="V1693" s="103">
        <f t="shared" si="786"/>
        <v>2733.6315789473683</v>
      </c>
      <c r="W1693" s="103">
        <f t="shared" si="787"/>
        <v>913.66197183098586</v>
      </c>
      <c r="X1693" s="103">
        <f t="shared" si="788"/>
        <v>2932.9098360655739</v>
      </c>
      <c r="Y1693" s="92">
        <f t="shared" si="789"/>
        <v>4017.3555555555554</v>
      </c>
      <c r="Z1693" s="102">
        <f>Coverages!$C$10*G1693</f>
        <v>49893750</v>
      </c>
      <c r="AA1693" s="103">
        <f>Coverages!$C$12*G1693</f>
        <v>6652500</v>
      </c>
      <c r="AB1693" s="103">
        <f>Coverages!$C$14*G1693</f>
        <v>33262500</v>
      </c>
      <c r="AC1693" s="103">
        <f>Coverages!$C$16*G1693</f>
        <v>665250</v>
      </c>
      <c r="AD1693" s="92">
        <f>Coverages!$C$18*G1693</f>
        <v>665250</v>
      </c>
      <c r="AE1693" s="106">
        <f t="shared" si="807"/>
        <v>0.14430665163472378</v>
      </c>
      <c r="AF1693" s="107">
        <f t="shared" si="790"/>
        <v>0.42841037204058624</v>
      </c>
      <c r="AG1693" s="107">
        <f t="shared" si="791"/>
        <v>0.64036076662908681</v>
      </c>
      <c r="AH1693" s="107">
        <f t="shared" si="792"/>
        <v>0.55016910935738439</v>
      </c>
      <c r="AI1693" s="108">
        <f t="shared" si="793"/>
        <v>0.20293122886133033</v>
      </c>
      <c r="AJ1693" s="106">
        <f t="shared" si="814"/>
        <v>0.19928938924371817</v>
      </c>
      <c r="AK1693" s="107">
        <f t="shared" si="808"/>
        <v>0.50583805532415482</v>
      </c>
      <c r="AL1693" s="107">
        <f t="shared" si="809"/>
        <v>0.71544867317133565</v>
      </c>
      <c r="AM1693" s="107">
        <f t="shared" si="810"/>
        <v>0.62800803728605137</v>
      </c>
      <c r="AN1693" s="108">
        <f t="shared" si="811"/>
        <v>0.26585959361568301</v>
      </c>
      <c r="AO1693" s="102">
        <f t="shared" si="812"/>
        <v>1895.2559188275084</v>
      </c>
      <c r="AP1693" s="103">
        <f t="shared" si="794"/>
        <v>1171.1161217587373</v>
      </c>
      <c r="AQ1693" s="103">
        <f t="shared" si="795"/>
        <v>585.07328072153325</v>
      </c>
      <c r="AR1693" s="103">
        <f t="shared" si="796"/>
        <v>1613.5963923337092</v>
      </c>
      <c r="AS1693" s="92">
        <f t="shared" si="797"/>
        <v>815.2468996617813</v>
      </c>
      <c r="AT1693" s="102">
        <f t="shared" si="813"/>
        <v>1901.244623215433</v>
      </c>
      <c r="AU1693" s="103">
        <f t="shared" si="798"/>
        <v>1174.8166606608845</v>
      </c>
      <c r="AV1693" s="103">
        <f t="shared" si="799"/>
        <v>586.92201834514776</v>
      </c>
      <c r="AW1693" s="103">
        <f t="shared" si="800"/>
        <v>1618.6950978431405</v>
      </c>
      <c r="AX1693" s="92">
        <f t="shared" si="801"/>
        <v>817.82294896295787</v>
      </c>
    </row>
    <row r="1694" spans="1:50" x14ac:dyDescent="0.2">
      <c r="A1694" s="85" t="str">
        <f t="shared" si="802"/>
        <v>2014_3</v>
      </c>
      <c r="B1694" s="59">
        <v>2014</v>
      </c>
      <c r="C1694" s="59">
        <v>3</v>
      </c>
      <c r="D1694" s="83" t="str">
        <f t="shared" si="803"/>
        <v>MYL_Commercial</v>
      </c>
      <c r="E1694" s="70" t="s">
        <v>23</v>
      </c>
      <c r="F1694" s="71" t="s">
        <v>41</v>
      </c>
      <c r="G1694" s="88">
        <f t="shared" si="804"/>
        <v>157.75</v>
      </c>
      <c r="H1694" s="72">
        <v>631</v>
      </c>
      <c r="I1694" s="88">
        <f t="shared" si="805"/>
        <v>64835250</v>
      </c>
      <c r="J1694" s="92">
        <f t="shared" si="806"/>
        <v>259341000</v>
      </c>
      <c r="K1694" s="67">
        <v>23</v>
      </c>
      <c r="L1694" s="68">
        <v>78</v>
      </c>
      <c r="M1694" s="68">
        <v>151</v>
      </c>
      <c r="N1694" s="68">
        <v>102</v>
      </c>
      <c r="O1694" s="69">
        <v>26</v>
      </c>
      <c r="P1694" s="67">
        <v>337163</v>
      </c>
      <c r="Q1694" s="68">
        <v>229113</v>
      </c>
      <c r="R1694" s="68">
        <v>106011</v>
      </c>
      <c r="S1694" s="68">
        <v>313520</v>
      </c>
      <c r="T1694" s="69">
        <v>117586</v>
      </c>
      <c r="U1694" s="102">
        <f t="shared" si="785"/>
        <v>14659.260869565218</v>
      </c>
      <c r="V1694" s="103">
        <f t="shared" si="786"/>
        <v>2937.3461538461538</v>
      </c>
      <c r="W1694" s="103">
        <f t="shared" si="787"/>
        <v>702.05960264900659</v>
      </c>
      <c r="X1694" s="103">
        <f t="shared" si="788"/>
        <v>3073.7254901960782</v>
      </c>
      <c r="Y1694" s="92">
        <f t="shared" si="789"/>
        <v>4522.5384615384619</v>
      </c>
      <c r="Z1694" s="102">
        <f>Coverages!$C$10*G1694</f>
        <v>35493750</v>
      </c>
      <c r="AA1694" s="103">
        <f>Coverages!$C$12*G1694</f>
        <v>4732500</v>
      </c>
      <c r="AB1694" s="103">
        <f>Coverages!$C$14*G1694</f>
        <v>23662500</v>
      </c>
      <c r="AC1694" s="103">
        <f>Coverages!$C$16*G1694</f>
        <v>473250</v>
      </c>
      <c r="AD1694" s="92">
        <f>Coverages!$C$18*G1694</f>
        <v>473250</v>
      </c>
      <c r="AE1694" s="106">
        <f t="shared" si="807"/>
        <v>0.14580031695721077</v>
      </c>
      <c r="AF1694" s="107">
        <f t="shared" si="790"/>
        <v>0.49445324881141045</v>
      </c>
      <c r="AG1694" s="107">
        <f t="shared" si="791"/>
        <v>0.9572107765451664</v>
      </c>
      <c r="AH1694" s="107">
        <f t="shared" si="792"/>
        <v>0.64659270998415219</v>
      </c>
      <c r="AI1694" s="108">
        <f t="shared" si="793"/>
        <v>0.16481774960380349</v>
      </c>
      <c r="AJ1694" s="106">
        <f t="shared" si="814"/>
        <v>0.2112684828299774</v>
      </c>
      <c r="AK1694" s="107">
        <f t="shared" si="808"/>
        <v>0.58720337653914567</v>
      </c>
      <c r="AL1694" s="107">
        <f t="shared" si="809"/>
        <v>0.99475492247091835</v>
      </c>
      <c r="AM1694" s="107">
        <f t="shared" si="810"/>
        <v>0.73527244585044738</v>
      </c>
      <c r="AN1694" s="108">
        <f t="shared" si="811"/>
        <v>0.23364554437679369</v>
      </c>
      <c r="AO1694" s="102">
        <f t="shared" si="812"/>
        <v>2137.3248811410458</v>
      </c>
      <c r="AP1694" s="103">
        <f t="shared" si="794"/>
        <v>1452.3803486529318</v>
      </c>
      <c r="AQ1694" s="103">
        <f t="shared" si="795"/>
        <v>672.01901743264659</v>
      </c>
      <c r="AR1694" s="103">
        <f t="shared" si="796"/>
        <v>1987.4484944532487</v>
      </c>
      <c r="AS1694" s="92">
        <f t="shared" si="797"/>
        <v>745.39461172741676</v>
      </c>
      <c r="AT1694" s="102">
        <f t="shared" si="813"/>
        <v>2144.0784845815924</v>
      </c>
      <c r="AU1694" s="103">
        <f t="shared" si="798"/>
        <v>1456.9696373503095</v>
      </c>
      <c r="AV1694" s="103">
        <f t="shared" si="799"/>
        <v>674.1424896236515</v>
      </c>
      <c r="AW1694" s="103">
        <f t="shared" si="800"/>
        <v>1993.7285125770647</v>
      </c>
      <c r="AX1694" s="92">
        <f t="shared" si="801"/>
        <v>747.74993901469361</v>
      </c>
    </row>
    <row r="1695" spans="1:50" x14ac:dyDescent="0.2">
      <c r="A1695" s="85" t="str">
        <f t="shared" si="802"/>
        <v>2014_3</v>
      </c>
      <c r="B1695" s="59">
        <v>2014</v>
      </c>
      <c r="C1695" s="59">
        <v>3</v>
      </c>
      <c r="D1695" s="83" t="str">
        <f t="shared" si="803"/>
        <v>MYH_Commercial</v>
      </c>
      <c r="E1695" s="70" t="s">
        <v>24</v>
      </c>
      <c r="F1695" s="71" t="s">
        <v>41</v>
      </c>
      <c r="G1695" s="88">
        <f t="shared" si="804"/>
        <v>443.25</v>
      </c>
      <c r="H1695" s="72">
        <v>1773</v>
      </c>
      <c r="I1695" s="88">
        <f t="shared" si="805"/>
        <v>182175750</v>
      </c>
      <c r="J1695" s="92">
        <f t="shared" si="806"/>
        <v>728703000</v>
      </c>
      <c r="K1695" s="67">
        <v>58</v>
      </c>
      <c r="L1695" s="68">
        <v>212</v>
      </c>
      <c r="M1695" s="68">
        <v>436</v>
      </c>
      <c r="N1695" s="68">
        <v>402</v>
      </c>
      <c r="O1695" s="69">
        <v>44</v>
      </c>
      <c r="P1695" s="67">
        <v>1295924</v>
      </c>
      <c r="Q1695" s="68">
        <v>899578</v>
      </c>
      <c r="R1695" s="68">
        <v>525756</v>
      </c>
      <c r="S1695" s="68">
        <v>1197786</v>
      </c>
      <c r="T1695" s="69">
        <v>245995</v>
      </c>
      <c r="U1695" s="102">
        <f t="shared" si="785"/>
        <v>22343.517241379312</v>
      </c>
      <c r="V1695" s="103">
        <f t="shared" si="786"/>
        <v>4243.2924528301883</v>
      </c>
      <c r="W1695" s="103">
        <f t="shared" si="787"/>
        <v>1205.8623853211009</v>
      </c>
      <c r="X1695" s="103">
        <f t="shared" si="788"/>
        <v>2979.5671641791046</v>
      </c>
      <c r="Y1695" s="92">
        <f t="shared" si="789"/>
        <v>5590.795454545455</v>
      </c>
      <c r="Z1695" s="102">
        <f>Coverages!$C$10*G1695</f>
        <v>99731250</v>
      </c>
      <c r="AA1695" s="103">
        <f>Coverages!$C$12*G1695</f>
        <v>13297500</v>
      </c>
      <c r="AB1695" s="103">
        <f>Coverages!$C$14*G1695</f>
        <v>66487500</v>
      </c>
      <c r="AC1695" s="103">
        <f>Coverages!$C$16*G1695</f>
        <v>1329750</v>
      </c>
      <c r="AD1695" s="92">
        <f>Coverages!$C$18*G1695</f>
        <v>1329750</v>
      </c>
      <c r="AE1695" s="106">
        <f t="shared" si="807"/>
        <v>0.1308516638465877</v>
      </c>
      <c r="AF1695" s="107">
        <f t="shared" si="790"/>
        <v>0.47828539199097575</v>
      </c>
      <c r="AG1695" s="107">
        <f t="shared" si="791"/>
        <v>0.98364354201917659</v>
      </c>
      <c r="AH1695" s="107">
        <f t="shared" si="792"/>
        <v>0.9069373942470389</v>
      </c>
      <c r="AI1695" s="108">
        <f t="shared" si="793"/>
        <v>9.926677946982515E-2</v>
      </c>
      <c r="AJ1695" s="106">
        <f t="shared" si="814"/>
        <v>0.16817394026891058</v>
      </c>
      <c r="AK1695" s="107">
        <f t="shared" si="808"/>
        <v>0.53356839240551746</v>
      </c>
      <c r="AL1695" s="107">
        <f t="shared" si="809"/>
        <v>0.9976812127888105</v>
      </c>
      <c r="AM1695" s="107">
        <f t="shared" si="810"/>
        <v>0.93908938050788859</v>
      </c>
      <c r="AN1695" s="108">
        <f t="shared" si="811"/>
        <v>0.13235943398003375</v>
      </c>
      <c r="AO1695" s="102">
        <f t="shared" si="812"/>
        <v>2923.6864072194021</v>
      </c>
      <c r="AP1695" s="103">
        <f t="shared" si="794"/>
        <v>2029.5047941342357</v>
      </c>
      <c r="AQ1695" s="103">
        <f t="shared" si="795"/>
        <v>1186.1387478849408</v>
      </c>
      <c r="AR1695" s="103">
        <f t="shared" si="796"/>
        <v>2702.2808798646361</v>
      </c>
      <c r="AS1695" s="92">
        <f t="shared" si="797"/>
        <v>554.98025944726453</v>
      </c>
      <c r="AT1695" s="102">
        <f t="shared" si="813"/>
        <v>2932.9247868186399</v>
      </c>
      <c r="AU1695" s="103">
        <f t="shared" si="798"/>
        <v>2035.9177034121894</v>
      </c>
      <c r="AV1695" s="103">
        <f t="shared" si="799"/>
        <v>1189.8867558735087</v>
      </c>
      <c r="AW1695" s="103">
        <f t="shared" si="800"/>
        <v>2710.8196535478555</v>
      </c>
      <c r="AX1695" s="92">
        <f t="shared" si="801"/>
        <v>556.73390795559874</v>
      </c>
    </row>
    <row r="1696" spans="1:50" x14ac:dyDescent="0.2">
      <c r="A1696" s="85" t="str">
        <f t="shared" si="802"/>
        <v>2014_3</v>
      </c>
      <c r="B1696" s="59">
        <v>2014</v>
      </c>
      <c r="C1696" s="59">
        <v>3</v>
      </c>
      <c r="D1696" s="83" t="str">
        <f t="shared" si="803"/>
        <v>LML_Commercial</v>
      </c>
      <c r="E1696" s="70" t="s">
        <v>25</v>
      </c>
      <c r="F1696" s="71" t="s">
        <v>41</v>
      </c>
      <c r="G1696" s="88">
        <f t="shared" si="804"/>
        <v>1774</v>
      </c>
      <c r="H1696" s="72">
        <v>7096</v>
      </c>
      <c r="I1696" s="88">
        <f t="shared" si="805"/>
        <v>729114000</v>
      </c>
      <c r="J1696" s="92">
        <f t="shared" si="806"/>
        <v>2916456000</v>
      </c>
      <c r="K1696" s="67">
        <v>57</v>
      </c>
      <c r="L1696" s="68">
        <v>650</v>
      </c>
      <c r="M1696" s="68">
        <v>3291</v>
      </c>
      <c r="N1696" s="68">
        <v>966</v>
      </c>
      <c r="O1696" s="69">
        <v>249</v>
      </c>
      <c r="P1696" s="67">
        <v>953177</v>
      </c>
      <c r="Q1696" s="68">
        <v>1179301</v>
      </c>
      <c r="R1696" s="68">
        <v>4758666</v>
      </c>
      <c r="S1696" s="68">
        <v>1723535</v>
      </c>
      <c r="T1696" s="69">
        <v>1279927</v>
      </c>
      <c r="U1696" s="102">
        <f t="shared" si="785"/>
        <v>16722.403508771931</v>
      </c>
      <c r="V1696" s="103">
        <f t="shared" si="786"/>
        <v>1814.3092307692307</v>
      </c>
      <c r="W1696" s="103">
        <f t="shared" si="787"/>
        <v>1445.9635369188697</v>
      </c>
      <c r="X1696" s="103">
        <f t="shared" si="788"/>
        <v>1784.1977225672879</v>
      </c>
      <c r="Y1696" s="92">
        <f t="shared" si="789"/>
        <v>5140.2690763052206</v>
      </c>
      <c r="Z1696" s="102">
        <f>Coverages!$C$10*G1696</f>
        <v>399150000</v>
      </c>
      <c r="AA1696" s="103">
        <f>Coverages!$C$12*G1696</f>
        <v>53220000</v>
      </c>
      <c r="AB1696" s="103">
        <f>Coverages!$C$14*G1696</f>
        <v>266100000</v>
      </c>
      <c r="AC1696" s="103">
        <f>Coverages!$C$16*G1696</f>
        <v>5322000</v>
      </c>
      <c r="AD1696" s="92">
        <f>Coverages!$C$18*G1696</f>
        <v>5322000</v>
      </c>
      <c r="AE1696" s="106">
        <f t="shared" si="807"/>
        <v>3.2130777903043965E-2</v>
      </c>
      <c r="AF1696" s="107">
        <f t="shared" si="790"/>
        <v>0.36640360766629088</v>
      </c>
      <c r="AG1696" s="107">
        <f t="shared" si="791"/>
        <v>1.855129650507328</v>
      </c>
      <c r="AH1696" s="107">
        <f t="shared" si="792"/>
        <v>0.54453213077790308</v>
      </c>
      <c r="AI1696" s="108">
        <f t="shared" si="793"/>
        <v>0.14036076662908681</v>
      </c>
      <c r="AJ1696" s="106">
        <f t="shared" si="814"/>
        <v>4.1886245106021749E-2</v>
      </c>
      <c r="AK1696" s="107">
        <f t="shared" si="808"/>
        <v>0.39305778800172342</v>
      </c>
      <c r="AL1696" s="107">
        <f t="shared" si="809"/>
        <v>1.9248054930945238</v>
      </c>
      <c r="AM1696" s="107">
        <f t="shared" si="810"/>
        <v>0.57208201267194936</v>
      </c>
      <c r="AN1696" s="108">
        <f t="shared" si="811"/>
        <v>0.15957663845247111</v>
      </c>
      <c r="AO1696" s="102">
        <f t="shared" si="812"/>
        <v>537.30383314543406</v>
      </c>
      <c r="AP1696" s="103">
        <f t="shared" si="794"/>
        <v>664.7694475760992</v>
      </c>
      <c r="AQ1696" s="103">
        <f t="shared" si="795"/>
        <v>2682.4498308906427</v>
      </c>
      <c r="AR1696" s="103">
        <f t="shared" si="796"/>
        <v>971.55298759864718</v>
      </c>
      <c r="AS1696" s="92">
        <f t="shared" si="797"/>
        <v>721.49210822998873</v>
      </c>
      <c r="AT1696" s="102">
        <f t="shared" si="813"/>
        <v>539.00162698490533</v>
      </c>
      <c r="AU1696" s="103">
        <f t="shared" si="798"/>
        <v>666.87001229039913</v>
      </c>
      <c r="AV1696" s="103">
        <f t="shared" si="799"/>
        <v>2690.9259416433165</v>
      </c>
      <c r="AW1696" s="103">
        <f t="shared" si="800"/>
        <v>974.62293904010357</v>
      </c>
      <c r="AX1696" s="92">
        <f t="shared" si="801"/>
        <v>723.77190744416714</v>
      </c>
    </row>
    <row r="1697" spans="1:50" x14ac:dyDescent="0.2">
      <c r="A1697" s="85" t="str">
        <f t="shared" si="802"/>
        <v>2014_3</v>
      </c>
      <c r="B1697" s="59">
        <v>2014</v>
      </c>
      <c r="C1697" s="59">
        <v>3</v>
      </c>
      <c r="D1697" s="83" t="str">
        <f t="shared" si="803"/>
        <v>MSA_Commercial</v>
      </c>
      <c r="E1697" s="70" t="s">
        <v>26</v>
      </c>
      <c r="F1697" s="71" t="s">
        <v>41</v>
      </c>
      <c r="G1697" s="88">
        <f t="shared" si="804"/>
        <v>1258.5</v>
      </c>
      <c r="H1697" s="72">
        <v>5034</v>
      </c>
      <c r="I1697" s="88">
        <f t="shared" si="805"/>
        <v>517243500</v>
      </c>
      <c r="J1697" s="92">
        <f t="shared" si="806"/>
        <v>2068974000</v>
      </c>
      <c r="K1697" s="67">
        <v>77</v>
      </c>
      <c r="L1697" s="68">
        <v>619</v>
      </c>
      <c r="M1697" s="68">
        <v>858</v>
      </c>
      <c r="N1697" s="68">
        <v>1065</v>
      </c>
      <c r="O1697" s="69">
        <v>229</v>
      </c>
      <c r="P1697" s="67">
        <v>1707171</v>
      </c>
      <c r="Q1697" s="68">
        <v>1829406</v>
      </c>
      <c r="R1697" s="68">
        <v>1131687</v>
      </c>
      <c r="S1697" s="68">
        <v>3027514</v>
      </c>
      <c r="T1697" s="69">
        <v>1010953</v>
      </c>
      <c r="U1697" s="102">
        <f t="shared" si="785"/>
        <v>22171.051948051947</v>
      </c>
      <c r="V1697" s="103">
        <f t="shared" si="786"/>
        <v>2955.4216478190629</v>
      </c>
      <c r="W1697" s="103">
        <f t="shared" si="787"/>
        <v>1318.9825174825176</v>
      </c>
      <c r="X1697" s="103">
        <f t="shared" si="788"/>
        <v>2842.7361502347417</v>
      </c>
      <c r="Y1697" s="92">
        <f t="shared" si="789"/>
        <v>4414.6419213973795</v>
      </c>
      <c r="Z1697" s="102">
        <f>Coverages!$C$10*G1697</f>
        <v>283162500</v>
      </c>
      <c r="AA1697" s="103">
        <f>Coverages!$C$12*G1697</f>
        <v>37755000</v>
      </c>
      <c r="AB1697" s="103">
        <f>Coverages!$C$14*G1697</f>
        <v>188775000</v>
      </c>
      <c r="AC1697" s="103">
        <f>Coverages!$C$16*G1697</f>
        <v>3775500</v>
      </c>
      <c r="AD1697" s="92">
        <f>Coverages!$C$18*G1697</f>
        <v>3775500</v>
      </c>
      <c r="AE1697" s="106">
        <f t="shared" si="807"/>
        <v>6.1183949145808506E-2</v>
      </c>
      <c r="AF1697" s="107">
        <f t="shared" si="790"/>
        <v>0.49185538339292811</v>
      </c>
      <c r="AG1697" s="107">
        <f t="shared" si="791"/>
        <v>0.68176400476758048</v>
      </c>
      <c r="AH1697" s="107">
        <f t="shared" si="792"/>
        <v>0.8462455303933254</v>
      </c>
      <c r="AI1697" s="108">
        <f t="shared" si="793"/>
        <v>0.18196265395311878</v>
      </c>
      <c r="AJ1697" s="106">
        <f t="shared" si="814"/>
        <v>7.6925166539402776E-2</v>
      </c>
      <c r="AK1697" s="107">
        <f t="shared" si="808"/>
        <v>0.52469073643364317</v>
      </c>
      <c r="AL1697" s="107">
        <f t="shared" si="809"/>
        <v>0.71235692929705596</v>
      </c>
      <c r="AM1697" s="107">
        <f t="shared" si="810"/>
        <v>0.86993696609424409</v>
      </c>
      <c r="AN1697" s="108">
        <f t="shared" si="811"/>
        <v>0.20730267713453487</v>
      </c>
      <c r="AO1697" s="102">
        <f t="shared" si="812"/>
        <v>1356.512514898689</v>
      </c>
      <c r="AP1697" s="103">
        <f t="shared" si="794"/>
        <v>1453.6400476758045</v>
      </c>
      <c r="AQ1697" s="103">
        <f t="shared" si="795"/>
        <v>899.23480333730629</v>
      </c>
      <c r="AR1697" s="103">
        <f t="shared" si="796"/>
        <v>2405.6527612236791</v>
      </c>
      <c r="AS1697" s="92">
        <f t="shared" si="797"/>
        <v>803.29996027016284</v>
      </c>
      <c r="AT1697" s="102">
        <f t="shared" si="813"/>
        <v>1360.7988766346143</v>
      </c>
      <c r="AU1697" s="103">
        <f t="shared" si="798"/>
        <v>1458.2333168198284</v>
      </c>
      <c r="AV1697" s="103">
        <f t="shared" si="799"/>
        <v>902.07624092841127</v>
      </c>
      <c r="AW1697" s="103">
        <f t="shared" si="800"/>
        <v>2413.2542376806823</v>
      </c>
      <c r="AX1697" s="92">
        <f t="shared" si="801"/>
        <v>805.8382591611462</v>
      </c>
    </row>
    <row r="1698" spans="1:50" x14ac:dyDescent="0.2">
      <c r="A1698" s="85" t="str">
        <f t="shared" si="802"/>
        <v>2014_3</v>
      </c>
      <c r="B1698" s="59">
        <v>2014</v>
      </c>
      <c r="C1698" s="59">
        <v>3</v>
      </c>
      <c r="D1698" s="83" t="str">
        <f t="shared" si="803"/>
        <v>LYA_Commercial</v>
      </c>
      <c r="E1698" s="70" t="s">
        <v>27</v>
      </c>
      <c r="F1698" s="71" t="s">
        <v>41</v>
      </c>
      <c r="G1698" s="88">
        <f t="shared" si="804"/>
        <v>361</v>
      </c>
      <c r="H1698" s="72">
        <v>1444</v>
      </c>
      <c r="I1698" s="88">
        <f t="shared" si="805"/>
        <v>148371000</v>
      </c>
      <c r="J1698" s="92">
        <f t="shared" si="806"/>
        <v>593484000</v>
      </c>
      <c r="K1698" s="67">
        <v>45</v>
      </c>
      <c r="L1698" s="68">
        <v>174</v>
      </c>
      <c r="M1698" s="68">
        <v>257</v>
      </c>
      <c r="N1698" s="68">
        <v>240</v>
      </c>
      <c r="O1698" s="69">
        <v>72</v>
      </c>
      <c r="P1698" s="67">
        <v>987896</v>
      </c>
      <c r="Q1698" s="68">
        <v>509763</v>
      </c>
      <c r="R1698" s="68">
        <v>252748</v>
      </c>
      <c r="S1698" s="68">
        <v>777083</v>
      </c>
      <c r="T1698" s="69">
        <v>613873</v>
      </c>
      <c r="U1698" s="102">
        <f t="shared" si="785"/>
        <v>21953.244444444445</v>
      </c>
      <c r="V1698" s="103">
        <f t="shared" si="786"/>
        <v>2929.6724137931033</v>
      </c>
      <c r="W1698" s="103">
        <f t="shared" si="787"/>
        <v>983.4552529182879</v>
      </c>
      <c r="X1698" s="103">
        <f t="shared" si="788"/>
        <v>3237.8458333333333</v>
      </c>
      <c r="Y1698" s="92">
        <f t="shared" si="789"/>
        <v>8526.0138888888887</v>
      </c>
      <c r="Z1698" s="102">
        <f>Coverages!$C$10*G1698</f>
        <v>81225000</v>
      </c>
      <c r="AA1698" s="103">
        <f>Coverages!$C$12*G1698</f>
        <v>10830000</v>
      </c>
      <c r="AB1698" s="103">
        <f>Coverages!$C$14*G1698</f>
        <v>54150000</v>
      </c>
      <c r="AC1698" s="103">
        <f>Coverages!$C$16*G1698</f>
        <v>1083000</v>
      </c>
      <c r="AD1698" s="92">
        <f>Coverages!$C$18*G1698</f>
        <v>1083000</v>
      </c>
      <c r="AE1698" s="106">
        <f t="shared" si="807"/>
        <v>0.12465373961218837</v>
      </c>
      <c r="AF1698" s="107">
        <f t="shared" si="790"/>
        <v>0.48199445983379502</v>
      </c>
      <c r="AG1698" s="107">
        <f t="shared" si="791"/>
        <v>0.7119113573407202</v>
      </c>
      <c r="AH1698" s="107">
        <f t="shared" si="792"/>
        <v>0.66481994459833793</v>
      </c>
      <c r="AI1698" s="108">
        <f t="shared" si="793"/>
        <v>0.1994459833795014</v>
      </c>
      <c r="AJ1698" s="106">
        <f t="shared" si="814"/>
        <v>0.16516212343820355</v>
      </c>
      <c r="AK1698" s="107">
        <f t="shared" si="808"/>
        <v>0.54327047931616734</v>
      </c>
      <c r="AL1698" s="107">
        <f t="shared" si="809"/>
        <v>0.76744783728264521</v>
      </c>
      <c r="AM1698" s="107">
        <f t="shared" si="810"/>
        <v>0.72270859493412809</v>
      </c>
      <c r="AN1698" s="108">
        <f t="shared" si="811"/>
        <v>0.24844758641691062</v>
      </c>
      <c r="AO1698" s="102">
        <f t="shared" si="812"/>
        <v>2736.5540166204987</v>
      </c>
      <c r="AP1698" s="103">
        <f t="shared" si="794"/>
        <v>1412.0858725761773</v>
      </c>
      <c r="AQ1698" s="103">
        <f t="shared" si="795"/>
        <v>700.13296398891964</v>
      </c>
      <c r="AR1698" s="103">
        <f t="shared" si="796"/>
        <v>2152.5844875346261</v>
      </c>
      <c r="AS1698" s="92">
        <f t="shared" si="797"/>
        <v>1700.4792243767313</v>
      </c>
      <c r="AT1698" s="102">
        <f t="shared" si="813"/>
        <v>2745.2010879127315</v>
      </c>
      <c r="AU1698" s="103">
        <f t="shared" si="798"/>
        <v>1416.5478371991157</v>
      </c>
      <c r="AV1698" s="103">
        <f t="shared" si="799"/>
        <v>702.34527173687013</v>
      </c>
      <c r="AW1698" s="103">
        <f t="shared" si="800"/>
        <v>2159.3863088811872</v>
      </c>
      <c r="AX1698" s="92">
        <f t="shared" si="801"/>
        <v>1705.8524656849022</v>
      </c>
    </row>
    <row r="1699" spans="1:50" x14ac:dyDescent="0.2">
      <c r="A1699" s="85" t="str">
        <f t="shared" si="802"/>
        <v>2014_3</v>
      </c>
      <c r="B1699" s="59">
        <v>2014</v>
      </c>
      <c r="C1699" s="59">
        <v>3</v>
      </c>
      <c r="D1699" s="83" t="str">
        <f t="shared" si="803"/>
        <v>MMA_Commercial</v>
      </c>
      <c r="E1699" s="70" t="s">
        <v>28</v>
      </c>
      <c r="F1699" s="71" t="s">
        <v>41</v>
      </c>
      <c r="G1699" s="88">
        <f t="shared" si="804"/>
        <v>1828.25</v>
      </c>
      <c r="H1699" s="72">
        <v>7313</v>
      </c>
      <c r="I1699" s="88">
        <f t="shared" si="805"/>
        <v>751410750</v>
      </c>
      <c r="J1699" s="92">
        <f t="shared" si="806"/>
        <v>3005643000</v>
      </c>
      <c r="K1699" s="67">
        <v>223</v>
      </c>
      <c r="L1699" s="68">
        <v>898</v>
      </c>
      <c r="M1699" s="68">
        <v>1677</v>
      </c>
      <c r="N1699" s="68">
        <v>1432</v>
      </c>
      <c r="O1699" s="69">
        <v>318</v>
      </c>
      <c r="P1699" s="67">
        <v>3101994</v>
      </c>
      <c r="Q1699" s="68">
        <v>2623862</v>
      </c>
      <c r="R1699" s="68">
        <v>1976045</v>
      </c>
      <c r="S1699" s="68">
        <v>4574844</v>
      </c>
      <c r="T1699" s="69">
        <v>3409277</v>
      </c>
      <c r="U1699" s="102">
        <f t="shared" si="785"/>
        <v>13910.286995515695</v>
      </c>
      <c r="V1699" s="103">
        <f t="shared" si="786"/>
        <v>2921.8953229398662</v>
      </c>
      <c r="W1699" s="103">
        <f t="shared" si="787"/>
        <v>1178.3214072748956</v>
      </c>
      <c r="X1699" s="103">
        <f t="shared" si="788"/>
        <v>3194.7234636871508</v>
      </c>
      <c r="Y1699" s="92">
        <f t="shared" si="789"/>
        <v>10720.996855345911</v>
      </c>
      <c r="Z1699" s="102">
        <f>Coverages!$C$10*G1699</f>
        <v>411356250</v>
      </c>
      <c r="AA1699" s="103">
        <f>Coverages!$C$12*G1699</f>
        <v>54847500</v>
      </c>
      <c r="AB1699" s="103">
        <f>Coverages!$C$14*G1699</f>
        <v>274237500</v>
      </c>
      <c r="AC1699" s="103">
        <f>Coverages!$C$16*G1699</f>
        <v>5484750</v>
      </c>
      <c r="AD1699" s="92">
        <f>Coverages!$C$18*G1699</f>
        <v>5484750</v>
      </c>
      <c r="AE1699" s="106">
        <f t="shared" si="807"/>
        <v>0.12197456584165185</v>
      </c>
      <c r="AF1699" s="107">
        <f t="shared" si="790"/>
        <v>0.49118009025023929</v>
      </c>
      <c r="AG1699" s="107">
        <f t="shared" si="791"/>
        <v>0.91727061397511278</v>
      </c>
      <c r="AH1699" s="107">
        <f t="shared" si="792"/>
        <v>0.78326268289347734</v>
      </c>
      <c r="AI1699" s="108">
        <f t="shared" si="793"/>
        <v>0.17393682483249009</v>
      </c>
      <c r="AJ1699" s="106">
        <f t="shared" si="814"/>
        <v>0.13980764423444236</v>
      </c>
      <c r="AK1699" s="107">
        <f t="shared" si="808"/>
        <v>0.51842218854152688</v>
      </c>
      <c r="AL1699" s="107">
        <f t="shared" si="809"/>
        <v>0.93228186096847199</v>
      </c>
      <c r="AM1699" s="107">
        <f t="shared" si="810"/>
        <v>0.80571487215586179</v>
      </c>
      <c r="AN1699" s="108">
        <f t="shared" si="811"/>
        <v>0.19459255397478983</v>
      </c>
      <c r="AO1699" s="102">
        <f t="shared" si="812"/>
        <v>1696.7012170108028</v>
      </c>
      <c r="AP1699" s="103">
        <f t="shared" si="794"/>
        <v>1435.1768084233556</v>
      </c>
      <c r="AQ1699" s="103">
        <f t="shared" si="795"/>
        <v>1080.8396007110625</v>
      </c>
      <c r="AR1699" s="103">
        <f t="shared" si="796"/>
        <v>2502.3076712703405</v>
      </c>
      <c r="AS1699" s="92">
        <f t="shared" si="797"/>
        <v>1864.7761520579788</v>
      </c>
      <c r="AT1699" s="102">
        <f t="shared" si="813"/>
        <v>1702.0625204223209</v>
      </c>
      <c r="AU1699" s="103">
        <f t="shared" si="798"/>
        <v>1439.7117366959287</v>
      </c>
      <c r="AV1699" s="103">
        <f t="shared" si="799"/>
        <v>1084.2548803021298</v>
      </c>
      <c r="AW1699" s="103">
        <f t="shared" si="800"/>
        <v>2510.2145617235014</v>
      </c>
      <c r="AX1699" s="92">
        <f t="shared" si="801"/>
        <v>1870.6685452769566</v>
      </c>
    </row>
    <row r="1700" spans="1:50" x14ac:dyDescent="0.2">
      <c r="A1700" s="85" t="str">
        <f t="shared" si="802"/>
        <v>2014_3</v>
      </c>
      <c r="B1700" s="59">
        <v>2014</v>
      </c>
      <c r="C1700" s="59">
        <v>3</v>
      </c>
      <c r="D1700" s="83" t="str">
        <f t="shared" si="803"/>
        <v>LYH_Commercial</v>
      </c>
      <c r="E1700" s="70" t="s">
        <v>29</v>
      </c>
      <c r="F1700" s="71" t="s">
        <v>41</v>
      </c>
      <c r="G1700" s="88">
        <f t="shared" si="804"/>
        <v>250</v>
      </c>
      <c r="H1700" s="72">
        <v>1000</v>
      </c>
      <c r="I1700" s="88">
        <f t="shared" si="805"/>
        <v>102750000</v>
      </c>
      <c r="J1700" s="92">
        <f t="shared" si="806"/>
        <v>411000000</v>
      </c>
      <c r="K1700" s="67">
        <v>35</v>
      </c>
      <c r="L1700" s="68">
        <v>138</v>
      </c>
      <c r="M1700" s="68">
        <v>168</v>
      </c>
      <c r="N1700" s="68">
        <v>204</v>
      </c>
      <c r="O1700" s="69">
        <v>52</v>
      </c>
      <c r="P1700" s="67">
        <v>591984</v>
      </c>
      <c r="Q1700" s="68">
        <v>433556</v>
      </c>
      <c r="R1700" s="68">
        <v>208330</v>
      </c>
      <c r="S1700" s="68">
        <v>564611</v>
      </c>
      <c r="T1700" s="69">
        <v>422123</v>
      </c>
      <c r="U1700" s="102">
        <f t="shared" si="785"/>
        <v>16913.82857142857</v>
      </c>
      <c r="V1700" s="103">
        <f t="shared" si="786"/>
        <v>3141.710144927536</v>
      </c>
      <c r="W1700" s="103">
        <f t="shared" si="787"/>
        <v>1240.0595238095239</v>
      </c>
      <c r="X1700" s="103">
        <f t="shared" si="788"/>
        <v>2767.7009803921569</v>
      </c>
      <c r="Y1700" s="92">
        <f t="shared" si="789"/>
        <v>8117.75</v>
      </c>
      <c r="Z1700" s="102">
        <f>Coverages!$C$10*G1700</f>
        <v>56250000</v>
      </c>
      <c r="AA1700" s="103">
        <f>Coverages!$C$12*G1700</f>
        <v>7500000</v>
      </c>
      <c r="AB1700" s="103">
        <f>Coverages!$C$14*G1700</f>
        <v>37500000</v>
      </c>
      <c r="AC1700" s="103">
        <f>Coverages!$C$16*G1700</f>
        <v>750000</v>
      </c>
      <c r="AD1700" s="92">
        <f>Coverages!$C$18*G1700</f>
        <v>750000</v>
      </c>
      <c r="AE1700" s="106">
        <f t="shared" si="807"/>
        <v>0.14000000000000001</v>
      </c>
      <c r="AF1700" s="107">
        <f t="shared" si="790"/>
        <v>0.55200000000000005</v>
      </c>
      <c r="AG1700" s="107">
        <f t="shared" si="791"/>
        <v>0.67200000000000004</v>
      </c>
      <c r="AH1700" s="107">
        <f t="shared" si="792"/>
        <v>0.81599999999999995</v>
      </c>
      <c r="AI1700" s="108">
        <f t="shared" si="793"/>
        <v>0.20799999999999999</v>
      </c>
      <c r="AJ1700" s="106">
        <f t="shared" si="814"/>
        <v>0.19113275114835893</v>
      </c>
      <c r="AK1700" s="107">
        <f t="shared" si="808"/>
        <v>0.62528151893622297</v>
      </c>
      <c r="AL1700" s="107">
        <f t="shared" si="809"/>
        <v>0.74118428788099222</v>
      </c>
      <c r="AM1700" s="107">
        <f t="shared" si="810"/>
        <v>0.87310049952846291</v>
      </c>
      <c r="AN1700" s="108">
        <f t="shared" si="811"/>
        <v>0.26781087761937622</v>
      </c>
      <c r="AO1700" s="102">
        <f t="shared" si="812"/>
        <v>2367.9360000000001</v>
      </c>
      <c r="AP1700" s="103">
        <f t="shared" si="794"/>
        <v>1734.2239999999999</v>
      </c>
      <c r="AQ1700" s="103">
        <f t="shared" si="795"/>
        <v>833.32</v>
      </c>
      <c r="AR1700" s="103">
        <f t="shared" si="796"/>
        <v>2258.444</v>
      </c>
      <c r="AS1700" s="92">
        <f t="shared" si="797"/>
        <v>1688.492</v>
      </c>
      <c r="AT1700" s="102">
        <f t="shared" si="813"/>
        <v>2375.4182975476037</v>
      </c>
      <c r="AU1700" s="103">
        <f t="shared" si="798"/>
        <v>1739.7038693808429</v>
      </c>
      <c r="AV1700" s="103">
        <f t="shared" si="799"/>
        <v>835.95315739630178</v>
      </c>
      <c r="AW1700" s="103">
        <f t="shared" si="800"/>
        <v>2265.5803204084064</v>
      </c>
      <c r="AX1700" s="92">
        <f t="shared" si="801"/>
        <v>1693.8273636038932</v>
      </c>
    </row>
    <row r="1701" spans="1:50" x14ac:dyDescent="0.2">
      <c r="A1701" s="85" t="str">
        <f t="shared" si="802"/>
        <v>2014_3</v>
      </c>
      <c r="B1701" s="59">
        <v>2014</v>
      </c>
      <c r="C1701" s="59">
        <v>3</v>
      </c>
      <c r="D1701" s="83" t="str">
        <f t="shared" si="803"/>
        <v>SSA_Commercial</v>
      </c>
      <c r="E1701" s="70" t="s">
        <v>30</v>
      </c>
      <c r="F1701" s="71" t="s">
        <v>41</v>
      </c>
      <c r="G1701" s="88">
        <f t="shared" si="804"/>
        <v>435</v>
      </c>
      <c r="H1701" s="72">
        <v>1740</v>
      </c>
      <c r="I1701" s="88">
        <f t="shared" si="805"/>
        <v>178785000</v>
      </c>
      <c r="J1701" s="92">
        <f t="shared" si="806"/>
        <v>715140000</v>
      </c>
      <c r="K1701" s="67">
        <v>56</v>
      </c>
      <c r="L1701" s="68">
        <v>215</v>
      </c>
      <c r="M1701" s="68">
        <v>267</v>
      </c>
      <c r="N1701" s="68">
        <v>261</v>
      </c>
      <c r="O1701" s="69">
        <v>96</v>
      </c>
      <c r="P1701" s="67">
        <v>1304846</v>
      </c>
      <c r="Q1701" s="68">
        <v>395287</v>
      </c>
      <c r="R1701" s="68">
        <v>229511</v>
      </c>
      <c r="S1701" s="68">
        <v>819466</v>
      </c>
      <c r="T1701" s="69">
        <v>595775</v>
      </c>
      <c r="U1701" s="102">
        <f t="shared" si="785"/>
        <v>23300.821428571428</v>
      </c>
      <c r="V1701" s="103">
        <f t="shared" si="786"/>
        <v>1838.5441860465116</v>
      </c>
      <c r="W1701" s="103">
        <f t="shared" si="787"/>
        <v>859.59176029962543</v>
      </c>
      <c r="X1701" s="103">
        <f t="shared" si="788"/>
        <v>3139.7164750957854</v>
      </c>
      <c r="Y1701" s="92">
        <f t="shared" si="789"/>
        <v>6205.989583333333</v>
      </c>
      <c r="Z1701" s="102">
        <f>Coverages!$C$10*G1701</f>
        <v>97875000</v>
      </c>
      <c r="AA1701" s="103">
        <f>Coverages!$C$12*G1701</f>
        <v>13050000</v>
      </c>
      <c r="AB1701" s="103">
        <f>Coverages!$C$14*G1701</f>
        <v>65250000</v>
      </c>
      <c r="AC1701" s="103">
        <f>Coverages!$C$16*G1701</f>
        <v>1305000</v>
      </c>
      <c r="AD1701" s="92">
        <f>Coverages!$C$18*G1701</f>
        <v>1305000</v>
      </c>
      <c r="AE1701" s="106">
        <f t="shared" si="807"/>
        <v>0.12873563218390804</v>
      </c>
      <c r="AF1701" s="107">
        <f t="shared" si="790"/>
        <v>0.4942528735632184</v>
      </c>
      <c r="AG1701" s="107">
        <f t="shared" si="791"/>
        <v>0.61379310344827587</v>
      </c>
      <c r="AH1701" s="107">
        <f t="shared" si="792"/>
        <v>0.6</v>
      </c>
      <c r="AI1701" s="108">
        <f t="shared" si="793"/>
        <v>0.22068965517241379</v>
      </c>
      <c r="AJ1701" s="106">
        <f t="shared" si="814"/>
        <v>0.1661497624562705</v>
      </c>
      <c r="AK1701" s="107">
        <f t="shared" si="808"/>
        <v>0.55010665817968041</v>
      </c>
      <c r="AL1701" s="107">
        <f t="shared" si="809"/>
        <v>0.66818476266194138</v>
      </c>
      <c r="AM1701" s="107">
        <f t="shared" si="810"/>
        <v>0.6547289244587704</v>
      </c>
      <c r="AN1701" s="108">
        <f t="shared" si="811"/>
        <v>0.26701914322514275</v>
      </c>
      <c r="AO1701" s="102">
        <f t="shared" si="812"/>
        <v>2999.6459770114943</v>
      </c>
      <c r="AP1701" s="103">
        <f t="shared" si="794"/>
        <v>908.70574712643679</v>
      </c>
      <c r="AQ1701" s="103">
        <f t="shared" si="795"/>
        <v>527.61149425287351</v>
      </c>
      <c r="AR1701" s="103">
        <f t="shared" si="796"/>
        <v>1883.8298850574713</v>
      </c>
      <c r="AS1701" s="92">
        <f t="shared" si="797"/>
        <v>1369.5977011494253</v>
      </c>
      <c r="AT1701" s="102">
        <f t="shared" si="813"/>
        <v>3009.1243766546741</v>
      </c>
      <c r="AU1701" s="103">
        <f t="shared" si="798"/>
        <v>911.57711137919432</v>
      </c>
      <c r="AV1701" s="103">
        <f t="shared" si="799"/>
        <v>529.27866185771416</v>
      </c>
      <c r="AW1701" s="103">
        <f t="shared" si="800"/>
        <v>1889.7824850133265</v>
      </c>
      <c r="AX1701" s="92">
        <f t="shared" si="801"/>
        <v>1373.9254099728539</v>
      </c>
    </row>
    <row r="1702" spans="1:50" x14ac:dyDescent="0.2">
      <c r="A1702" s="85" t="str">
        <f t="shared" si="802"/>
        <v>2014_3</v>
      </c>
      <c r="B1702" s="59">
        <v>2014</v>
      </c>
      <c r="C1702" s="59">
        <v>3</v>
      </c>
      <c r="D1702" s="83" t="str">
        <f t="shared" si="803"/>
        <v>MML_Commercial</v>
      </c>
      <c r="E1702" s="70" t="s">
        <v>31</v>
      </c>
      <c r="F1702" s="71" t="s">
        <v>41</v>
      </c>
      <c r="G1702" s="88">
        <f t="shared" si="804"/>
        <v>1490.5</v>
      </c>
      <c r="H1702" s="72">
        <v>5962</v>
      </c>
      <c r="I1702" s="88">
        <f t="shared" si="805"/>
        <v>612595500</v>
      </c>
      <c r="J1702" s="92">
        <f t="shared" si="806"/>
        <v>2450382000</v>
      </c>
      <c r="K1702" s="67">
        <v>146</v>
      </c>
      <c r="L1702" s="68">
        <v>651</v>
      </c>
      <c r="M1702" s="68">
        <v>2154</v>
      </c>
      <c r="N1702" s="68">
        <v>856</v>
      </c>
      <c r="O1702" s="69">
        <v>228</v>
      </c>
      <c r="P1702" s="67">
        <v>2244099</v>
      </c>
      <c r="Q1702" s="68">
        <v>1902144</v>
      </c>
      <c r="R1702" s="68">
        <v>1288524</v>
      </c>
      <c r="S1702" s="68">
        <v>2717927</v>
      </c>
      <c r="T1702" s="69">
        <v>565017</v>
      </c>
      <c r="U1702" s="102">
        <f t="shared" si="785"/>
        <v>15370.54109589041</v>
      </c>
      <c r="V1702" s="103">
        <f t="shared" si="786"/>
        <v>2921.8801843317974</v>
      </c>
      <c r="W1702" s="103">
        <f t="shared" si="787"/>
        <v>598.20055710306406</v>
      </c>
      <c r="X1702" s="103">
        <f t="shared" si="788"/>
        <v>3175.1483644859813</v>
      </c>
      <c r="Y1702" s="92">
        <f t="shared" si="789"/>
        <v>2478.1447368421054</v>
      </c>
      <c r="Z1702" s="102">
        <f>Coverages!$C$10*G1702</f>
        <v>335362500</v>
      </c>
      <c r="AA1702" s="103">
        <f>Coverages!$C$12*G1702</f>
        <v>44715000</v>
      </c>
      <c r="AB1702" s="103">
        <f>Coverages!$C$14*G1702</f>
        <v>223575000</v>
      </c>
      <c r="AC1702" s="103">
        <f>Coverages!$C$16*G1702</f>
        <v>4471500</v>
      </c>
      <c r="AD1702" s="92">
        <f>Coverages!$C$18*G1702</f>
        <v>4471500</v>
      </c>
      <c r="AE1702" s="106">
        <f t="shared" si="807"/>
        <v>9.7953706809795371E-2</v>
      </c>
      <c r="AF1702" s="107">
        <f t="shared" si="790"/>
        <v>0.4367661858436766</v>
      </c>
      <c r="AG1702" s="107">
        <f t="shared" si="791"/>
        <v>1.4451526333445153</v>
      </c>
      <c r="AH1702" s="107">
        <f t="shared" si="792"/>
        <v>0.57430392485743043</v>
      </c>
      <c r="AI1702" s="108">
        <f t="shared" si="793"/>
        <v>0.15296880241529687</v>
      </c>
      <c r="AJ1702" s="106">
        <f t="shared" si="814"/>
        <v>0.11589339051173571</v>
      </c>
      <c r="AK1702" s="107">
        <f t="shared" si="808"/>
        <v>0.46669977509629806</v>
      </c>
      <c r="AL1702" s="107">
        <f t="shared" si="809"/>
        <v>1.4935588637404582</v>
      </c>
      <c r="AM1702" s="107">
        <f t="shared" si="810"/>
        <v>0.60414473750703734</v>
      </c>
      <c r="AN1702" s="108">
        <f t="shared" si="811"/>
        <v>0.17469286610498652</v>
      </c>
      <c r="AO1702" s="102">
        <f t="shared" si="812"/>
        <v>1505.6014760147602</v>
      </c>
      <c r="AP1702" s="103">
        <f t="shared" si="794"/>
        <v>1276.1784636028178</v>
      </c>
      <c r="AQ1702" s="103">
        <f t="shared" si="795"/>
        <v>864.49111036564909</v>
      </c>
      <c r="AR1702" s="103">
        <f t="shared" si="796"/>
        <v>1823.5001677289499</v>
      </c>
      <c r="AS1702" s="92">
        <f t="shared" si="797"/>
        <v>379.07883260650789</v>
      </c>
      <c r="AT1702" s="102">
        <f t="shared" si="813"/>
        <v>1510.3589349290442</v>
      </c>
      <c r="AU1702" s="103">
        <f t="shared" si="798"/>
        <v>1280.2109826356464</v>
      </c>
      <c r="AV1702" s="103">
        <f t="shared" si="799"/>
        <v>867.22276346565445</v>
      </c>
      <c r="AW1702" s="103">
        <f t="shared" si="800"/>
        <v>1829.2621354650094</v>
      </c>
      <c r="AX1702" s="92">
        <f t="shared" si="801"/>
        <v>380.27666084999089</v>
      </c>
    </row>
    <row r="1703" spans="1:50" x14ac:dyDescent="0.2">
      <c r="A1703" s="85" t="str">
        <f t="shared" si="802"/>
        <v>2014_3</v>
      </c>
      <c r="B1703" s="59">
        <v>2014</v>
      </c>
      <c r="C1703" s="59">
        <v>3</v>
      </c>
      <c r="D1703" s="83" t="str">
        <f t="shared" si="803"/>
        <v>LMH_Commercial</v>
      </c>
      <c r="E1703" s="70" t="s">
        <v>32</v>
      </c>
      <c r="F1703" s="71" t="s">
        <v>41</v>
      </c>
      <c r="G1703" s="88">
        <f t="shared" si="804"/>
        <v>1495</v>
      </c>
      <c r="H1703" s="72">
        <v>5980</v>
      </c>
      <c r="I1703" s="88">
        <f t="shared" si="805"/>
        <v>614445000</v>
      </c>
      <c r="J1703" s="92">
        <f t="shared" si="806"/>
        <v>2457780000</v>
      </c>
      <c r="K1703" s="67">
        <v>95</v>
      </c>
      <c r="L1703" s="68">
        <v>879</v>
      </c>
      <c r="M1703" s="68">
        <v>1490</v>
      </c>
      <c r="N1703" s="68">
        <v>1426</v>
      </c>
      <c r="O1703" s="69">
        <v>310</v>
      </c>
      <c r="P1703" s="67">
        <v>3206162</v>
      </c>
      <c r="Q1703" s="68">
        <v>2929829</v>
      </c>
      <c r="R1703" s="68">
        <v>1470356</v>
      </c>
      <c r="S1703" s="68">
        <v>4883330</v>
      </c>
      <c r="T1703" s="69">
        <v>2650679</v>
      </c>
      <c r="U1703" s="102">
        <f t="shared" si="785"/>
        <v>33749.073684210525</v>
      </c>
      <c r="V1703" s="103">
        <f t="shared" si="786"/>
        <v>3333.1387940841864</v>
      </c>
      <c r="W1703" s="103">
        <f t="shared" si="787"/>
        <v>986.81610738255029</v>
      </c>
      <c r="X1703" s="103">
        <f t="shared" si="788"/>
        <v>3424.4950911640954</v>
      </c>
      <c r="Y1703" s="92">
        <f t="shared" si="789"/>
        <v>8550.5774193548386</v>
      </c>
      <c r="Z1703" s="102">
        <f>Coverages!$C$10*G1703</f>
        <v>336375000</v>
      </c>
      <c r="AA1703" s="103">
        <f>Coverages!$C$12*G1703</f>
        <v>44850000</v>
      </c>
      <c r="AB1703" s="103">
        <f>Coverages!$C$14*G1703</f>
        <v>224250000</v>
      </c>
      <c r="AC1703" s="103">
        <f>Coverages!$C$16*G1703</f>
        <v>4485000</v>
      </c>
      <c r="AD1703" s="92">
        <f>Coverages!$C$18*G1703</f>
        <v>4485000</v>
      </c>
      <c r="AE1703" s="106">
        <f t="shared" si="807"/>
        <v>6.354515050167224E-2</v>
      </c>
      <c r="AF1703" s="107">
        <f t="shared" si="790"/>
        <v>0.58795986622073582</v>
      </c>
      <c r="AG1703" s="107">
        <f t="shared" si="791"/>
        <v>0.99665551839464883</v>
      </c>
      <c r="AH1703" s="107">
        <f t="shared" si="792"/>
        <v>0.9538461538461539</v>
      </c>
      <c r="AI1703" s="108">
        <f t="shared" si="793"/>
        <v>0.20735785953177258</v>
      </c>
      <c r="AJ1703" s="106">
        <f t="shared" si="814"/>
        <v>7.8245239108244657E-2</v>
      </c>
      <c r="AK1703" s="107">
        <f t="shared" si="808"/>
        <v>0.61762039748717212</v>
      </c>
      <c r="AL1703" s="107">
        <f t="shared" si="809"/>
        <v>1.0001346613056483</v>
      </c>
      <c r="AM1703" s="107">
        <f t="shared" si="810"/>
        <v>0.96648997779554702</v>
      </c>
      <c r="AN1703" s="108">
        <f t="shared" si="811"/>
        <v>0.23178846071449377</v>
      </c>
      <c r="AO1703" s="102">
        <f t="shared" si="812"/>
        <v>2144.5899665551838</v>
      </c>
      <c r="AP1703" s="103">
        <f t="shared" si="794"/>
        <v>1959.751839464883</v>
      </c>
      <c r="AQ1703" s="103">
        <f t="shared" si="795"/>
        <v>983.51571906354513</v>
      </c>
      <c r="AR1703" s="103">
        <f t="shared" si="796"/>
        <v>3266.4414715719063</v>
      </c>
      <c r="AS1703" s="92">
        <f t="shared" si="797"/>
        <v>1773.0294314381272</v>
      </c>
      <c r="AT1703" s="102">
        <f t="shared" si="813"/>
        <v>2151.3665264991059</v>
      </c>
      <c r="AU1703" s="103">
        <f t="shared" si="798"/>
        <v>1965.9443406061048</v>
      </c>
      <c r="AV1703" s="103">
        <f t="shared" si="799"/>
        <v>986.62347081561063</v>
      </c>
      <c r="AW1703" s="103">
        <f t="shared" si="800"/>
        <v>3276.7629021393432</v>
      </c>
      <c r="AX1703" s="92">
        <f t="shared" si="801"/>
        <v>1778.6319197514426</v>
      </c>
    </row>
    <row r="1704" spans="1:50" x14ac:dyDescent="0.2">
      <c r="A1704" s="85" t="str">
        <f t="shared" si="802"/>
        <v>2014_3</v>
      </c>
      <c r="B1704" s="59">
        <v>2014</v>
      </c>
      <c r="C1704" s="59">
        <v>3</v>
      </c>
      <c r="D1704" s="83" t="str">
        <f t="shared" si="803"/>
        <v>SSL_Commercial</v>
      </c>
      <c r="E1704" s="70" t="s">
        <v>33</v>
      </c>
      <c r="F1704" s="71" t="s">
        <v>41</v>
      </c>
      <c r="G1704" s="88">
        <f t="shared" si="804"/>
        <v>792.5</v>
      </c>
      <c r="H1704" s="72">
        <v>3170</v>
      </c>
      <c r="I1704" s="88">
        <f t="shared" si="805"/>
        <v>325717500</v>
      </c>
      <c r="J1704" s="92">
        <f t="shared" si="806"/>
        <v>1302870000</v>
      </c>
      <c r="K1704" s="67">
        <v>116</v>
      </c>
      <c r="L1704" s="68">
        <v>360</v>
      </c>
      <c r="M1704" s="68">
        <v>939</v>
      </c>
      <c r="N1704" s="68">
        <v>541</v>
      </c>
      <c r="O1704" s="69">
        <v>116</v>
      </c>
      <c r="P1704" s="67">
        <v>1451105</v>
      </c>
      <c r="Q1704" s="68">
        <v>1007012</v>
      </c>
      <c r="R1704" s="68">
        <v>829240</v>
      </c>
      <c r="S1704" s="68">
        <v>1554736</v>
      </c>
      <c r="T1704" s="69">
        <v>323665</v>
      </c>
      <c r="U1704" s="102">
        <f t="shared" si="785"/>
        <v>12509.525862068966</v>
      </c>
      <c r="V1704" s="103">
        <f t="shared" si="786"/>
        <v>2797.2555555555555</v>
      </c>
      <c r="W1704" s="103">
        <f t="shared" si="787"/>
        <v>883.10969116080935</v>
      </c>
      <c r="X1704" s="103">
        <f t="shared" si="788"/>
        <v>2873.8188539741218</v>
      </c>
      <c r="Y1704" s="92">
        <f t="shared" si="789"/>
        <v>2790.2155172413795</v>
      </c>
      <c r="Z1704" s="102">
        <f>Coverages!$C$10*G1704</f>
        <v>178312500</v>
      </c>
      <c r="AA1704" s="103">
        <f>Coverages!$C$12*G1704</f>
        <v>23775000</v>
      </c>
      <c r="AB1704" s="103">
        <f>Coverages!$C$14*G1704</f>
        <v>118875000</v>
      </c>
      <c r="AC1704" s="103">
        <f>Coverages!$C$16*G1704</f>
        <v>2377500</v>
      </c>
      <c r="AD1704" s="92">
        <f>Coverages!$C$18*G1704</f>
        <v>2377500</v>
      </c>
      <c r="AE1704" s="106">
        <f t="shared" si="807"/>
        <v>0.14637223974763408</v>
      </c>
      <c r="AF1704" s="107">
        <f t="shared" si="790"/>
        <v>0.45425867507886436</v>
      </c>
      <c r="AG1704" s="107">
        <f t="shared" si="791"/>
        <v>1.1848580441640379</v>
      </c>
      <c r="AH1704" s="107">
        <f t="shared" si="792"/>
        <v>0.68264984227129333</v>
      </c>
      <c r="AI1704" s="108">
        <f t="shared" si="793"/>
        <v>0.14637223974763408</v>
      </c>
      <c r="AJ1704" s="106">
        <f t="shared" si="814"/>
        <v>0.17562857404159304</v>
      </c>
      <c r="AK1704" s="107">
        <f t="shared" si="808"/>
        <v>0.49546855233477005</v>
      </c>
      <c r="AL1704" s="107">
        <f t="shared" si="809"/>
        <v>1.2235934957269599</v>
      </c>
      <c r="AM1704" s="107">
        <f t="shared" si="810"/>
        <v>0.72117324509332803</v>
      </c>
      <c r="AN1704" s="108">
        <f t="shared" si="811"/>
        <v>0.17562857404159304</v>
      </c>
      <c r="AO1704" s="102">
        <f t="shared" si="812"/>
        <v>1831.0473186119873</v>
      </c>
      <c r="AP1704" s="103">
        <f t="shared" si="794"/>
        <v>1270.6776025236593</v>
      </c>
      <c r="AQ1704" s="103">
        <f t="shared" si="795"/>
        <v>1046.3596214511042</v>
      </c>
      <c r="AR1704" s="103">
        <f t="shared" si="796"/>
        <v>1961.8119873817034</v>
      </c>
      <c r="AS1704" s="92">
        <f t="shared" si="797"/>
        <v>408.41009463722395</v>
      </c>
      <c r="AT1704" s="102">
        <f t="shared" si="813"/>
        <v>1836.8331341330136</v>
      </c>
      <c r="AU1704" s="103">
        <f t="shared" si="798"/>
        <v>1274.6927397187346</v>
      </c>
      <c r="AV1704" s="103">
        <f t="shared" si="799"/>
        <v>1049.665949844057</v>
      </c>
      <c r="AW1704" s="103">
        <f t="shared" si="800"/>
        <v>1968.0109982595504</v>
      </c>
      <c r="AX1704" s="92">
        <f t="shared" si="801"/>
        <v>409.70060495909104</v>
      </c>
    </row>
    <row r="1705" spans="1:50" x14ac:dyDescent="0.2">
      <c r="A1705" s="85" t="str">
        <f t="shared" si="802"/>
        <v>2014_3</v>
      </c>
      <c r="B1705" s="59">
        <v>2014</v>
      </c>
      <c r="C1705" s="59">
        <v>3</v>
      </c>
      <c r="D1705" s="83" t="str">
        <f t="shared" si="803"/>
        <v>SSH_Commercial</v>
      </c>
      <c r="E1705" s="70" t="s">
        <v>34</v>
      </c>
      <c r="F1705" s="71" t="s">
        <v>41</v>
      </c>
      <c r="G1705" s="88">
        <f t="shared" si="804"/>
        <v>691.75</v>
      </c>
      <c r="H1705" s="72">
        <v>2767</v>
      </c>
      <c r="I1705" s="88">
        <f t="shared" si="805"/>
        <v>284309250</v>
      </c>
      <c r="J1705" s="92">
        <f t="shared" si="806"/>
        <v>1137237000</v>
      </c>
      <c r="K1705" s="67">
        <v>86</v>
      </c>
      <c r="L1705" s="68">
        <v>438</v>
      </c>
      <c r="M1705" s="68">
        <v>716</v>
      </c>
      <c r="N1705" s="68">
        <v>576</v>
      </c>
      <c r="O1705" s="69">
        <v>93</v>
      </c>
      <c r="P1705" s="67">
        <v>1281458</v>
      </c>
      <c r="Q1705" s="68">
        <v>1629765</v>
      </c>
      <c r="R1705" s="68">
        <v>827305</v>
      </c>
      <c r="S1705" s="68">
        <v>2491470</v>
      </c>
      <c r="T1705" s="69">
        <v>407308</v>
      </c>
      <c r="U1705" s="102">
        <f t="shared" si="785"/>
        <v>14900.674418604651</v>
      </c>
      <c r="V1705" s="103">
        <f t="shared" si="786"/>
        <v>3720.9246575342468</v>
      </c>
      <c r="W1705" s="103">
        <f t="shared" si="787"/>
        <v>1155.4539106145251</v>
      </c>
      <c r="X1705" s="103">
        <f t="shared" si="788"/>
        <v>4325.46875</v>
      </c>
      <c r="Y1705" s="92">
        <f t="shared" si="789"/>
        <v>4379.6559139784949</v>
      </c>
      <c r="Z1705" s="102">
        <f>Coverages!$C$10*G1705</f>
        <v>155643750</v>
      </c>
      <c r="AA1705" s="103">
        <f>Coverages!$C$12*G1705</f>
        <v>20752500</v>
      </c>
      <c r="AB1705" s="103">
        <f>Coverages!$C$14*G1705</f>
        <v>103762500</v>
      </c>
      <c r="AC1705" s="103">
        <f>Coverages!$C$16*G1705</f>
        <v>2075250</v>
      </c>
      <c r="AD1705" s="92">
        <f>Coverages!$C$18*G1705</f>
        <v>2075250</v>
      </c>
      <c r="AE1705" s="106">
        <f t="shared" si="807"/>
        <v>0.12432237079869896</v>
      </c>
      <c r="AF1705" s="107">
        <f t="shared" si="790"/>
        <v>0.63317672569569927</v>
      </c>
      <c r="AG1705" s="107">
        <f t="shared" si="791"/>
        <v>1.0350560173473076</v>
      </c>
      <c r="AH1705" s="107">
        <f t="shared" si="792"/>
        <v>0.83267076255872785</v>
      </c>
      <c r="AI1705" s="108">
        <f t="shared" si="793"/>
        <v>0.13444163353812794</v>
      </c>
      <c r="AJ1705" s="106">
        <f t="shared" si="814"/>
        <v>0.15355232307816466</v>
      </c>
      <c r="AK1705" s="107">
        <f t="shared" si="808"/>
        <v>0.67587125697402595</v>
      </c>
      <c r="AL1705" s="107">
        <f t="shared" si="809"/>
        <v>1.0519310472831229</v>
      </c>
      <c r="AM1705" s="107">
        <f t="shared" si="810"/>
        <v>0.86573845661500326</v>
      </c>
      <c r="AN1705" s="108">
        <f t="shared" si="811"/>
        <v>0.1646617690042291</v>
      </c>
      <c r="AO1705" s="102">
        <f t="shared" si="812"/>
        <v>1852.4871702204553</v>
      </c>
      <c r="AP1705" s="103">
        <f t="shared" si="794"/>
        <v>2356.0028912179255</v>
      </c>
      <c r="AQ1705" s="103">
        <f t="shared" si="795"/>
        <v>1195.9595229490424</v>
      </c>
      <c r="AR1705" s="103">
        <f t="shared" si="796"/>
        <v>3601.6913624864474</v>
      </c>
      <c r="AS1705" s="92">
        <f t="shared" si="797"/>
        <v>588.80809541019153</v>
      </c>
      <c r="AT1705" s="102">
        <f t="shared" si="813"/>
        <v>1858.3407322300316</v>
      </c>
      <c r="AU1705" s="103">
        <f t="shared" si="798"/>
        <v>2363.4474820578416</v>
      </c>
      <c r="AV1705" s="103">
        <f t="shared" si="799"/>
        <v>1199.7385630099202</v>
      </c>
      <c r="AW1705" s="103">
        <f t="shared" si="800"/>
        <v>3613.0721288791024</v>
      </c>
      <c r="AX1705" s="92">
        <f t="shared" si="801"/>
        <v>590.66863444853414</v>
      </c>
    </row>
    <row r="1706" spans="1:50" x14ac:dyDescent="0.2">
      <c r="A1706" s="85" t="str">
        <f t="shared" si="802"/>
        <v>2014_3</v>
      </c>
      <c r="B1706" s="59">
        <v>2014</v>
      </c>
      <c r="C1706" s="59">
        <v>3</v>
      </c>
      <c r="D1706" s="83" t="str">
        <f t="shared" si="803"/>
        <v>MMH_Commercial</v>
      </c>
      <c r="E1706" s="70" t="s">
        <v>35</v>
      </c>
      <c r="F1706" s="71" t="s">
        <v>41</v>
      </c>
      <c r="G1706" s="88">
        <f t="shared" si="804"/>
        <v>1323</v>
      </c>
      <c r="H1706" s="72">
        <v>5292</v>
      </c>
      <c r="I1706" s="88">
        <f t="shared" si="805"/>
        <v>543753000</v>
      </c>
      <c r="J1706" s="92">
        <f t="shared" si="806"/>
        <v>2175012000</v>
      </c>
      <c r="K1706" s="67">
        <v>227</v>
      </c>
      <c r="L1706" s="68">
        <v>851</v>
      </c>
      <c r="M1706" s="68">
        <v>1035</v>
      </c>
      <c r="N1706" s="68">
        <v>1349</v>
      </c>
      <c r="O1706" s="69">
        <v>300</v>
      </c>
      <c r="P1706" s="67">
        <v>2748740</v>
      </c>
      <c r="Q1706" s="68">
        <v>2485210</v>
      </c>
      <c r="R1706" s="68">
        <v>1106707</v>
      </c>
      <c r="S1706" s="68">
        <v>3675363</v>
      </c>
      <c r="T1706" s="69">
        <v>901446</v>
      </c>
      <c r="U1706" s="102">
        <f t="shared" si="785"/>
        <v>12108.986784140969</v>
      </c>
      <c r="V1706" s="103">
        <f t="shared" si="786"/>
        <v>2920.340775558167</v>
      </c>
      <c r="W1706" s="103">
        <f t="shared" si="787"/>
        <v>1069.2821256038646</v>
      </c>
      <c r="X1706" s="103">
        <f t="shared" si="788"/>
        <v>2724.5092661230542</v>
      </c>
      <c r="Y1706" s="92">
        <f t="shared" si="789"/>
        <v>3004.82</v>
      </c>
      <c r="Z1706" s="102">
        <f>Coverages!$C$10*G1706</f>
        <v>297675000</v>
      </c>
      <c r="AA1706" s="103">
        <f>Coverages!$C$12*G1706</f>
        <v>39690000</v>
      </c>
      <c r="AB1706" s="103">
        <f>Coverages!$C$14*G1706</f>
        <v>198450000</v>
      </c>
      <c r="AC1706" s="103">
        <f>Coverages!$C$16*G1706</f>
        <v>3969000</v>
      </c>
      <c r="AD1706" s="92">
        <f>Coverages!$C$18*G1706</f>
        <v>3969000</v>
      </c>
      <c r="AE1706" s="106">
        <f t="shared" si="807"/>
        <v>0.17157974300831444</v>
      </c>
      <c r="AF1706" s="107">
        <f t="shared" si="790"/>
        <v>0.64323507180650041</v>
      </c>
      <c r="AG1706" s="107">
        <f t="shared" si="791"/>
        <v>0.78231292517006801</v>
      </c>
      <c r="AH1706" s="107">
        <f t="shared" si="792"/>
        <v>1.0196523053665911</v>
      </c>
      <c r="AI1706" s="108">
        <f t="shared" si="793"/>
        <v>0.22675736961451248</v>
      </c>
      <c r="AJ1706" s="106">
        <f t="shared" si="814"/>
        <v>0.19573070088352973</v>
      </c>
      <c r="AK1706" s="107">
        <f t="shared" si="808"/>
        <v>0.67392189521325996</v>
      </c>
      <c r="AL1706" s="107">
        <f t="shared" si="809"/>
        <v>0.80874812352894365</v>
      </c>
      <c r="AM1706" s="107">
        <f t="shared" si="810"/>
        <v>1.0287202488264875</v>
      </c>
      <c r="AN1706" s="108">
        <f t="shared" si="811"/>
        <v>0.25358081735500587</v>
      </c>
      <c r="AO1706" s="102">
        <f t="shared" si="812"/>
        <v>2077.6568405139833</v>
      </c>
      <c r="AP1706" s="103">
        <f t="shared" si="794"/>
        <v>1878.4656084656085</v>
      </c>
      <c r="AQ1706" s="103">
        <f t="shared" si="795"/>
        <v>836.51322751322755</v>
      </c>
      <c r="AR1706" s="103">
        <f t="shared" si="796"/>
        <v>2778.0521541950116</v>
      </c>
      <c r="AS1706" s="92">
        <f t="shared" si="797"/>
        <v>681.3650793650794</v>
      </c>
      <c r="AT1706" s="102">
        <f t="shared" si="813"/>
        <v>2084.2219025268669</v>
      </c>
      <c r="AU1706" s="103">
        <f t="shared" si="798"/>
        <v>1884.4012581687593</v>
      </c>
      <c r="AV1706" s="103">
        <f t="shared" si="799"/>
        <v>839.15647499574413</v>
      </c>
      <c r="AW1706" s="103">
        <f t="shared" si="800"/>
        <v>2786.8303529387481</v>
      </c>
      <c r="AX1706" s="92">
        <f t="shared" si="801"/>
        <v>683.5180836111216</v>
      </c>
    </row>
    <row r="1707" spans="1:50" x14ac:dyDescent="0.2">
      <c r="A1707" s="85" t="str">
        <f t="shared" si="802"/>
        <v>2014_3</v>
      </c>
      <c r="B1707" s="59">
        <v>2014</v>
      </c>
      <c r="C1707" s="59">
        <v>3</v>
      </c>
      <c r="D1707" s="83" t="str">
        <f t="shared" si="803"/>
        <v>SYA_Commercial</v>
      </c>
      <c r="E1707" s="70" t="s">
        <v>36</v>
      </c>
      <c r="F1707" s="71" t="s">
        <v>41</v>
      </c>
      <c r="G1707" s="88">
        <f t="shared" si="804"/>
        <v>402</v>
      </c>
      <c r="H1707" s="72">
        <v>1608</v>
      </c>
      <c r="I1707" s="88">
        <f t="shared" si="805"/>
        <v>165222000</v>
      </c>
      <c r="J1707" s="92">
        <f t="shared" si="806"/>
        <v>660888000</v>
      </c>
      <c r="K1707" s="67">
        <v>73</v>
      </c>
      <c r="L1707" s="68">
        <v>266</v>
      </c>
      <c r="M1707" s="68">
        <v>449</v>
      </c>
      <c r="N1707" s="68">
        <v>411</v>
      </c>
      <c r="O1707" s="69">
        <v>39</v>
      </c>
      <c r="P1707" s="67">
        <v>1281042</v>
      </c>
      <c r="Q1707" s="68">
        <v>926864</v>
      </c>
      <c r="R1707" s="68">
        <v>413154</v>
      </c>
      <c r="S1707" s="68">
        <v>1346421</v>
      </c>
      <c r="T1707" s="69">
        <v>231721</v>
      </c>
      <c r="U1707" s="102">
        <f t="shared" si="785"/>
        <v>17548.520547945205</v>
      </c>
      <c r="V1707" s="103">
        <f t="shared" si="786"/>
        <v>3484.4511278195487</v>
      </c>
      <c r="W1707" s="103">
        <f t="shared" si="787"/>
        <v>920.16481069042311</v>
      </c>
      <c r="X1707" s="103">
        <f t="shared" si="788"/>
        <v>3275.9635036496352</v>
      </c>
      <c r="Y1707" s="92">
        <f t="shared" si="789"/>
        <v>5941.5641025641025</v>
      </c>
      <c r="Z1707" s="102">
        <f>Coverages!$C$10*G1707</f>
        <v>90450000</v>
      </c>
      <c r="AA1707" s="103">
        <f>Coverages!$C$12*G1707</f>
        <v>12060000</v>
      </c>
      <c r="AB1707" s="103">
        <f>Coverages!$C$14*G1707</f>
        <v>60300000</v>
      </c>
      <c r="AC1707" s="103">
        <f>Coverages!$C$16*G1707</f>
        <v>1206000</v>
      </c>
      <c r="AD1707" s="92">
        <f>Coverages!$C$18*G1707</f>
        <v>1206000</v>
      </c>
      <c r="AE1707" s="106">
        <f t="shared" si="807"/>
        <v>0.18159203980099503</v>
      </c>
      <c r="AF1707" s="107">
        <f t="shared" si="790"/>
        <v>0.6616915422885572</v>
      </c>
      <c r="AG1707" s="107">
        <f t="shared" si="791"/>
        <v>1.1169154228855722</v>
      </c>
      <c r="AH1707" s="107">
        <f t="shared" si="792"/>
        <v>1.0223880597014925</v>
      </c>
      <c r="AI1707" s="108">
        <f t="shared" si="793"/>
        <v>9.7014925373134331E-2</v>
      </c>
      <c r="AJ1707" s="106">
        <f t="shared" si="814"/>
        <v>0.2263918547848657</v>
      </c>
      <c r="AK1707" s="107">
        <f t="shared" si="808"/>
        <v>0.71667437537939993</v>
      </c>
      <c r="AL1707" s="107">
        <f t="shared" si="809"/>
        <v>1.1589095869741686</v>
      </c>
      <c r="AM1707" s="107">
        <f t="shared" si="810"/>
        <v>1.0399696844725352</v>
      </c>
      <c r="AN1707" s="108">
        <f t="shared" si="811"/>
        <v>0.13141049113599984</v>
      </c>
      <c r="AO1707" s="102">
        <f t="shared" si="812"/>
        <v>3186.6716417910447</v>
      </c>
      <c r="AP1707" s="103">
        <f t="shared" si="794"/>
        <v>2305.6318407960198</v>
      </c>
      <c r="AQ1707" s="103">
        <f t="shared" si="795"/>
        <v>1027.7462686567164</v>
      </c>
      <c r="AR1707" s="103">
        <f t="shared" si="796"/>
        <v>3349.3059701492539</v>
      </c>
      <c r="AS1707" s="92">
        <f t="shared" si="797"/>
        <v>576.4203980099503</v>
      </c>
      <c r="AT1707" s="102">
        <f t="shared" si="813"/>
        <v>3196.7410125047768</v>
      </c>
      <c r="AU1707" s="103">
        <f t="shared" si="798"/>
        <v>2312.9172672045315</v>
      </c>
      <c r="AV1707" s="103">
        <f t="shared" si="799"/>
        <v>1030.9937818435294</v>
      </c>
      <c r="AW1707" s="103">
        <f t="shared" si="800"/>
        <v>3359.8892392268904</v>
      </c>
      <c r="AX1707" s="92">
        <f t="shared" si="801"/>
        <v>578.2417939135637</v>
      </c>
    </row>
    <row r="1708" spans="1:50" x14ac:dyDescent="0.2">
      <c r="A1708" s="85" t="str">
        <f t="shared" si="802"/>
        <v>2014_3</v>
      </c>
      <c r="B1708" s="59">
        <v>2014</v>
      </c>
      <c r="C1708" s="59">
        <v>3</v>
      </c>
      <c r="D1708" s="83" t="str">
        <f t="shared" si="803"/>
        <v>LSH_Commercial</v>
      </c>
      <c r="E1708" s="70" t="s">
        <v>37</v>
      </c>
      <c r="F1708" s="71" t="s">
        <v>41</v>
      </c>
      <c r="G1708" s="88">
        <f t="shared" si="804"/>
        <v>621.5</v>
      </c>
      <c r="H1708" s="72">
        <v>2486</v>
      </c>
      <c r="I1708" s="88">
        <f t="shared" si="805"/>
        <v>255436500</v>
      </c>
      <c r="J1708" s="92">
        <f t="shared" si="806"/>
        <v>1021746000</v>
      </c>
      <c r="K1708" s="67">
        <v>121</v>
      </c>
      <c r="L1708" s="68">
        <v>498</v>
      </c>
      <c r="M1708" s="68">
        <v>965</v>
      </c>
      <c r="N1708" s="68">
        <v>707</v>
      </c>
      <c r="O1708" s="69">
        <v>277</v>
      </c>
      <c r="P1708" s="67">
        <v>2296028</v>
      </c>
      <c r="Q1708" s="68">
        <v>1447116</v>
      </c>
      <c r="R1708" s="68">
        <v>1170539</v>
      </c>
      <c r="S1708" s="68">
        <v>2289610</v>
      </c>
      <c r="T1708" s="69">
        <v>1704628</v>
      </c>
      <c r="U1708" s="102">
        <f t="shared" si="785"/>
        <v>18975.438016528926</v>
      </c>
      <c r="V1708" s="103">
        <f t="shared" si="786"/>
        <v>2905.8554216867469</v>
      </c>
      <c r="W1708" s="103">
        <f t="shared" si="787"/>
        <v>1212.9937823834198</v>
      </c>
      <c r="X1708" s="103">
        <f t="shared" si="788"/>
        <v>3238.4865629420083</v>
      </c>
      <c r="Y1708" s="92">
        <f t="shared" si="789"/>
        <v>6153.8916967509022</v>
      </c>
      <c r="Z1708" s="102">
        <f>Coverages!$C$10*G1708</f>
        <v>139837500</v>
      </c>
      <c r="AA1708" s="103">
        <f>Coverages!$C$12*G1708</f>
        <v>18645000</v>
      </c>
      <c r="AB1708" s="103">
        <f>Coverages!$C$14*G1708</f>
        <v>93225000</v>
      </c>
      <c r="AC1708" s="103">
        <f>Coverages!$C$16*G1708</f>
        <v>1864500</v>
      </c>
      <c r="AD1708" s="92">
        <f>Coverages!$C$18*G1708</f>
        <v>1864500</v>
      </c>
      <c r="AE1708" s="106">
        <f t="shared" si="807"/>
        <v>0.19469026548672566</v>
      </c>
      <c r="AF1708" s="107">
        <f t="shared" si="790"/>
        <v>0.80128720836685441</v>
      </c>
      <c r="AG1708" s="107">
        <f t="shared" si="791"/>
        <v>1.5526950925181013</v>
      </c>
      <c r="AH1708" s="107">
        <f t="shared" si="792"/>
        <v>1.1375703942075623</v>
      </c>
      <c r="AI1708" s="108">
        <f t="shared" si="793"/>
        <v>0.44569589702333068</v>
      </c>
      <c r="AJ1708" s="106">
        <f t="shared" si="814"/>
        <v>0.23169769730062129</v>
      </c>
      <c r="AK1708" s="107">
        <f t="shared" si="808"/>
        <v>0.83858150078570637</v>
      </c>
      <c r="AL1708" s="107">
        <f t="shared" si="809"/>
        <v>1.6392758236564278</v>
      </c>
      <c r="AM1708" s="107">
        <f t="shared" si="810"/>
        <v>1.1745435895926766</v>
      </c>
      <c r="AN1708" s="108">
        <f t="shared" si="811"/>
        <v>0.49215049641390118</v>
      </c>
      <c r="AO1708" s="102">
        <f t="shared" si="812"/>
        <v>3694.3330651649235</v>
      </c>
      <c r="AP1708" s="103">
        <f t="shared" si="794"/>
        <v>2328.424778761062</v>
      </c>
      <c r="AQ1708" s="103">
        <f t="shared" si="795"/>
        <v>1883.4094931617055</v>
      </c>
      <c r="AR1708" s="103">
        <f t="shared" si="796"/>
        <v>3684.0064360418341</v>
      </c>
      <c r="AS1708" s="92">
        <f t="shared" si="797"/>
        <v>2742.7642799678197</v>
      </c>
      <c r="AT1708" s="102">
        <f t="shared" si="813"/>
        <v>3706.0065644628417</v>
      </c>
      <c r="AU1708" s="103">
        <f t="shared" si="798"/>
        <v>2335.7822271937493</v>
      </c>
      <c r="AV1708" s="103">
        <f t="shared" si="799"/>
        <v>1889.3607647466713</v>
      </c>
      <c r="AW1708" s="103">
        <f t="shared" si="800"/>
        <v>3695.6473048498392</v>
      </c>
      <c r="AX1708" s="92">
        <f t="shared" si="801"/>
        <v>2751.4309746950667</v>
      </c>
    </row>
    <row r="1709" spans="1:50" x14ac:dyDescent="0.2">
      <c r="A1709" s="85" t="str">
        <f t="shared" si="802"/>
        <v>2014_3</v>
      </c>
      <c r="B1709" s="59">
        <v>2014</v>
      </c>
      <c r="C1709" s="59">
        <v>3</v>
      </c>
      <c r="D1709" s="83" t="str">
        <f t="shared" si="803"/>
        <v>SYH_Commercial</v>
      </c>
      <c r="E1709" s="70" t="s">
        <v>38</v>
      </c>
      <c r="F1709" s="71" t="s">
        <v>41</v>
      </c>
      <c r="G1709" s="88">
        <f t="shared" si="804"/>
        <v>318.5</v>
      </c>
      <c r="H1709" s="72">
        <v>1274</v>
      </c>
      <c r="I1709" s="88">
        <f t="shared" si="805"/>
        <v>130903500</v>
      </c>
      <c r="J1709" s="92">
        <f t="shared" si="806"/>
        <v>523614000</v>
      </c>
      <c r="K1709" s="67">
        <v>58</v>
      </c>
      <c r="L1709" s="68">
        <v>263</v>
      </c>
      <c r="M1709" s="68">
        <v>225</v>
      </c>
      <c r="N1709" s="68">
        <v>452</v>
      </c>
      <c r="O1709" s="69">
        <v>11</v>
      </c>
      <c r="P1709" s="67">
        <v>604614</v>
      </c>
      <c r="Q1709" s="68">
        <v>627920</v>
      </c>
      <c r="R1709" s="68">
        <v>328762</v>
      </c>
      <c r="S1709" s="68">
        <v>1060290</v>
      </c>
      <c r="T1709" s="69">
        <v>73062</v>
      </c>
      <c r="U1709" s="102">
        <f t="shared" si="785"/>
        <v>10424.379310344828</v>
      </c>
      <c r="V1709" s="103">
        <f t="shared" si="786"/>
        <v>2387.528517110266</v>
      </c>
      <c r="W1709" s="103">
        <f t="shared" si="787"/>
        <v>1461.1644444444444</v>
      </c>
      <c r="X1709" s="103">
        <f t="shared" si="788"/>
        <v>2345.7743362831857</v>
      </c>
      <c r="Y1709" s="92">
        <f t="shared" si="789"/>
        <v>6642</v>
      </c>
      <c r="Z1709" s="102">
        <f>Coverages!$C$10*G1709</f>
        <v>71662500</v>
      </c>
      <c r="AA1709" s="103">
        <f>Coverages!$C$12*G1709</f>
        <v>9555000</v>
      </c>
      <c r="AB1709" s="103">
        <f>Coverages!$C$14*G1709</f>
        <v>47775000</v>
      </c>
      <c r="AC1709" s="103">
        <f>Coverages!$C$16*G1709</f>
        <v>955500</v>
      </c>
      <c r="AD1709" s="92">
        <f>Coverages!$C$18*G1709</f>
        <v>955500</v>
      </c>
      <c r="AE1709" s="106">
        <f t="shared" si="807"/>
        <v>0.18210361067503925</v>
      </c>
      <c r="AF1709" s="107">
        <f t="shared" si="790"/>
        <v>0.82574568288854</v>
      </c>
      <c r="AG1709" s="107">
        <f t="shared" si="791"/>
        <v>0.70643642072213497</v>
      </c>
      <c r="AH1709" s="107">
        <f t="shared" si="792"/>
        <v>1.4191522762951334</v>
      </c>
      <c r="AI1709" s="108">
        <f t="shared" si="793"/>
        <v>3.453689167974882E-2</v>
      </c>
      <c r="AJ1709" s="106">
        <f t="shared" si="814"/>
        <v>0.23248958100773023</v>
      </c>
      <c r="AK1709" s="107">
        <f t="shared" si="808"/>
        <v>0.87526973042903011</v>
      </c>
      <c r="AL1709" s="107">
        <f t="shared" si="809"/>
        <v>0.76589148192522716</v>
      </c>
      <c r="AM1709" s="107">
        <f t="shared" si="810"/>
        <v>1.5198458179217698</v>
      </c>
      <c r="AN1709" s="108">
        <f t="shared" si="811"/>
        <v>5.8377134178285273E-2</v>
      </c>
      <c r="AO1709" s="102">
        <f t="shared" si="812"/>
        <v>1898.3171114599686</v>
      </c>
      <c r="AP1709" s="103">
        <f t="shared" si="794"/>
        <v>1971.4913657770801</v>
      </c>
      <c r="AQ1709" s="103">
        <f t="shared" si="795"/>
        <v>1032.2197802197802</v>
      </c>
      <c r="AR1709" s="103">
        <f t="shared" si="796"/>
        <v>3329.0109890109889</v>
      </c>
      <c r="AS1709" s="92">
        <f t="shared" si="797"/>
        <v>229.39403453689167</v>
      </c>
      <c r="AT1709" s="102">
        <f t="shared" si="813"/>
        <v>1904.3154887250853</v>
      </c>
      <c r="AU1709" s="103">
        <f t="shared" si="798"/>
        <v>1977.7209619364678</v>
      </c>
      <c r="AV1709" s="103">
        <f t="shared" si="799"/>
        <v>1035.4814289848341</v>
      </c>
      <c r="AW1709" s="103">
        <f t="shared" si="800"/>
        <v>3339.530129206933</v>
      </c>
      <c r="AX1709" s="92">
        <f t="shared" si="801"/>
        <v>230.11888285291471</v>
      </c>
    </row>
    <row r="1710" spans="1:50" x14ac:dyDescent="0.2">
      <c r="A1710" s="85" t="str">
        <f t="shared" si="802"/>
        <v>2014_3</v>
      </c>
      <c r="B1710" s="59">
        <v>2014</v>
      </c>
      <c r="C1710" s="59">
        <v>3</v>
      </c>
      <c r="D1710" s="83" t="str">
        <f t="shared" si="803"/>
        <v>MSH_Commercial</v>
      </c>
      <c r="E1710" s="70" t="s">
        <v>39</v>
      </c>
      <c r="F1710" s="71" t="s">
        <v>41</v>
      </c>
      <c r="G1710" s="88">
        <f t="shared" si="804"/>
        <v>1473</v>
      </c>
      <c r="H1710" s="72">
        <v>5892</v>
      </c>
      <c r="I1710" s="88">
        <f t="shared" si="805"/>
        <v>605403000</v>
      </c>
      <c r="J1710" s="92">
        <f t="shared" si="806"/>
        <v>2421612000</v>
      </c>
      <c r="K1710" s="67">
        <v>299</v>
      </c>
      <c r="L1710" s="68">
        <v>1149</v>
      </c>
      <c r="M1710" s="68">
        <v>2429</v>
      </c>
      <c r="N1710" s="68">
        <v>1796</v>
      </c>
      <c r="O1710" s="69">
        <v>631</v>
      </c>
      <c r="P1710" s="67">
        <v>5094874</v>
      </c>
      <c r="Q1710" s="68">
        <v>3035980</v>
      </c>
      <c r="R1710" s="68">
        <v>2263750</v>
      </c>
      <c r="S1710" s="68">
        <v>5285320</v>
      </c>
      <c r="T1710" s="69">
        <v>3525899</v>
      </c>
      <c r="U1710" s="102">
        <f t="shared" si="785"/>
        <v>17039.712374581941</v>
      </c>
      <c r="V1710" s="103">
        <f t="shared" si="786"/>
        <v>2642.2802436901652</v>
      </c>
      <c r="W1710" s="103">
        <f t="shared" si="787"/>
        <v>931.96788801976118</v>
      </c>
      <c r="X1710" s="103">
        <f t="shared" si="788"/>
        <v>2942.8285077951004</v>
      </c>
      <c r="Y1710" s="92">
        <f t="shared" si="789"/>
        <v>5587.7955625990489</v>
      </c>
      <c r="Z1710" s="102">
        <f>Coverages!$C$10*G1710</f>
        <v>331425000</v>
      </c>
      <c r="AA1710" s="103">
        <f>Coverages!$C$12*G1710</f>
        <v>44190000</v>
      </c>
      <c r="AB1710" s="103">
        <f>Coverages!$C$14*G1710</f>
        <v>220950000</v>
      </c>
      <c r="AC1710" s="103">
        <f>Coverages!$C$16*G1710</f>
        <v>4419000</v>
      </c>
      <c r="AD1710" s="92">
        <f>Coverages!$C$18*G1710</f>
        <v>4419000</v>
      </c>
      <c r="AE1710" s="106">
        <f t="shared" si="807"/>
        <v>0.20298710115410726</v>
      </c>
      <c r="AF1710" s="107">
        <f t="shared" si="790"/>
        <v>0.78004073319755596</v>
      </c>
      <c r="AG1710" s="107">
        <f t="shared" si="791"/>
        <v>1.6490156143923964</v>
      </c>
      <c r="AH1710" s="107">
        <f t="shared" si="792"/>
        <v>1.2192803801765104</v>
      </c>
      <c r="AI1710" s="108">
        <f t="shared" si="793"/>
        <v>0.42837746096401902</v>
      </c>
      <c r="AJ1710" s="106">
        <f t="shared" si="814"/>
        <v>0.22740573953464255</v>
      </c>
      <c r="AK1710" s="107">
        <f t="shared" si="808"/>
        <v>0.80518762540642297</v>
      </c>
      <c r="AL1710" s="107">
        <f t="shared" si="809"/>
        <v>1.7118206555141953</v>
      </c>
      <c r="AM1710" s="107">
        <f t="shared" si="810"/>
        <v>1.2506714580351512</v>
      </c>
      <c r="AN1710" s="108">
        <f t="shared" si="811"/>
        <v>0.45841902408686952</v>
      </c>
      <c r="AO1710" s="102">
        <f t="shared" si="812"/>
        <v>3458.8418194161577</v>
      </c>
      <c r="AP1710" s="103">
        <f t="shared" si="794"/>
        <v>2061.0862186014933</v>
      </c>
      <c r="AQ1710" s="103">
        <f t="shared" si="795"/>
        <v>1536.8295994568907</v>
      </c>
      <c r="AR1710" s="103">
        <f t="shared" si="796"/>
        <v>3588.133061778683</v>
      </c>
      <c r="AS1710" s="92">
        <f t="shared" si="797"/>
        <v>2393.6856754921928</v>
      </c>
      <c r="AT1710" s="102">
        <f t="shared" si="813"/>
        <v>3469.7712041896343</v>
      </c>
      <c r="AU1710" s="103">
        <f t="shared" si="798"/>
        <v>2067.5989201098287</v>
      </c>
      <c r="AV1710" s="103">
        <f t="shared" si="799"/>
        <v>1541.6857342270455</v>
      </c>
      <c r="AW1710" s="103">
        <f t="shared" si="800"/>
        <v>3599.4709861181173</v>
      </c>
      <c r="AX1710" s="92">
        <f t="shared" si="801"/>
        <v>2401.2493378798035</v>
      </c>
    </row>
    <row r="1711" spans="1:50" x14ac:dyDescent="0.2">
      <c r="A1711" s="85" t="str">
        <f t="shared" si="802"/>
        <v>2014_3</v>
      </c>
      <c r="B1711" s="59">
        <v>2014</v>
      </c>
      <c r="C1711" s="59">
        <v>3</v>
      </c>
      <c r="D1711" s="83" t="str">
        <f t="shared" si="803"/>
        <v>SMH_Commercial</v>
      </c>
      <c r="E1711" s="70" t="s">
        <v>40</v>
      </c>
      <c r="F1711" s="71" t="s">
        <v>41</v>
      </c>
      <c r="G1711" s="88">
        <f t="shared" si="804"/>
        <v>670</v>
      </c>
      <c r="H1711" s="72">
        <v>2680</v>
      </c>
      <c r="I1711" s="88">
        <f t="shared" si="805"/>
        <v>275370000</v>
      </c>
      <c r="J1711" s="92">
        <f t="shared" si="806"/>
        <v>1101480000</v>
      </c>
      <c r="K1711" s="67">
        <v>115</v>
      </c>
      <c r="L1711" s="68">
        <v>491</v>
      </c>
      <c r="M1711" s="68">
        <v>968</v>
      </c>
      <c r="N1711" s="68">
        <v>768</v>
      </c>
      <c r="O1711" s="69">
        <v>141</v>
      </c>
      <c r="P1711" s="67">
        <v>1499067</v>
      </c>
      <c r="Q1711" s="68">
        <v>1645754</v>
      </c>
      <c r="R1711" s="68">
        <v>740811</v>
      </c>
      <c r="S1711" s="68">
        <v>2887291</v>
      </c>
      <c r="T1711" s="69">
        <v>372201</v>
      </c>
      <c r="U1711" s="102">
        <f t="shared" si="785"/>
        <v>13035.365217391305</v>
      </c>
      <c r="V1711" s="103">
        <f t="shared" si="786"/>
        <v>3351.8411405295315</v>
      </c>
      <c r="W1711" s="103">
        <f t="shared" si="787"/>
        <v>765.30061983471069</v>
      </c>
      <c r="X1711" s="103">
        <f t="shared" si="788"/>
        <v>3759.4934895833335</v>
      </c>
      <c r="Y1711" s="92">
        <f t="shared" si="789"/>
        <v>2639.7234042553191</v>
      </c>
      <c r="Z1711" s="102">
        <f>Coverages!$C$10*G1711</f>
        <v>150750000</v>
      </c>
      <c r="AA1711" s="103">
        <f>Coverages!$C$12*G1711</f>
        <v>20100000</v>
      </c>
      <c r="AB1711" s="103">
        <f>Coverages!$C$14*G1711</f>
        <v>100500000</v>
      </c>
      <c r="AC1711" s="103">
        <f>Coverages!$C$16*G1711</f>
        <v>2010000</v>
      </c>
      <c r="AD1711" s="92">
        <f>Coverages!$C$18*G1711</f>
        <v>2010000</v>
      </c>
      <c r="AE1711" s="106">
        <f t="shared" si="807"/>
        <v>0.17164179104477612</v>
      </c>
      <c r="AF1711" s="107">
        <f t="shared" si="790"/>
        <v>0.73283582089552235</v>
      </c>
      <c r="AG1711" s="107">
        <f t="shared" si="791"/>
        <v>1.4447761194029851</v>
      </c>
      <c r="AH1711" s="107">
        <f t="shared" si="792"/>
        <v>1.146268656716418</v>
      </c>
      <c r="AI1711" s="108">
        <f t="shared" si="793"/>
        <v>0.21044776119402986</v>
      </c>
      <c r="AJ1711" s="106">
        <f t="shared" si="814"/>
        <v>0.20558392387528795</v>
      </c>
      <c r="AK1711" s="107">
        <f t="shared" si="808"/>
        <v>0.77266588253672952</v>
      </c>
      <c r="AL1711" s="107">
        <f t="shared" si="809"/>
        <v>1.5169349568511663</v>
      </c>
      <c r="AM1711" s="107">
        <f t="shared" si="810"/>
        <v>1.1831271319105645</v>
      </c>
      <c r="AN1711" s="108">
        <f t="shared" si="811"/>
        <v>0.24714058279042361</v>
      </c>
      <c r="AO1711" s="102">
        <f t="shared" si="812"/>
        <v>2237.4134328358209</v>
      </c>
      <c r="AP1711" s="103">
        <f t="shared" si="794"/>
        <v>2456.3492537313432</v>
      </c>
      <c r="AQ1711" s="103">
        <f t="shared" si="795"/>
        <v>1105.6880597014926</v>
      </c>
      <c r="AR1711" s="103">
        <f t="shared" si="796"/>
        <v>4309.3895522388057</v>
      </c>
      <c r="AS1711" s="92">
        <f t="shared" si="797"/>
        <v>555.52388059701491</v>
      </c>
      <c r="AT1711" s="102">
        <f t="shared" si="813"/>
        <v>2244.483300028804</v>
      </c>
      <c r="AU1711" s="103">
        <f t="shared" si="798"/>
        <v>2464.1109229644867</v>
      </c>
      <c r="AV1711" s="103">
        <f t="shared" si="799"/>
        <v>1109.181856433127</v>
      </c>
      <c r="AW1711" s="103">
        <f t="shared" si="800"/>
        <v>4323.006531278098</v>
      </c>
      <c r="AX1711" s="92">
        <f t="shared" si="801"/>
        <v>557.27924686089466</v>
      </c>
    </row>
    <row r="1712" spans="1:50" x14ac:dyDescent="0.2">
      <c r="A1712" s="85" t="str">
        <f t="shared" si="802"/>
        <v>2014_4</v>
      </c>
      <c r="B1712" s="59">
        <v>2014</v>
      </c>
      <c r="C1712" s="59">
        <v>4</v>
      </c>
      <c r="D1712" s="83" t="str">
        <f t="shared" si="803"/>
        <v>SML_Commercial</v>
      </c>
      <c r="E1712" s="70" t="s">
        <v>13</v>
      </c>
      <c r="F1712" s="71" t="s">
        <v>41</v>
      </c>
      <c r="G1712" s="88">
        <f t="shared" si="804"/>
        <v>1601</v>
      </c>
      <c r="H1712" s="72">
        <v>6404</v>
      </c>
      <c r="I1712" s="88">
        <f t="shared" si="805"/>
        <v>658011000</v>
      </c>
      <c r="J1712" s="92">
        <f t="shared" si="806"/>
        <v>2632044000</v>
      </c>
      <c r="K1712" s="67">
        <v>52</v>
      </c>
      <c r="L1712" s="68">
        <v>776</v>
      </c>
      <c r="M1712" s="68">
        <v>413</v>
      </c>
      <c r="N1712" s="68">
        <v>1276</v>
      </c>
      <c r="O1712" s="69">
        <v>203</v>
      </c>
      <c r="P1712" s="67">
        <v>833830</v>
      </c>
      <c r="Q1712" s="68">
        <v>1332543</v>
      </c>
      <c r="R1712" s="68">
        <v>672590</v>
      </c>
      <c r="S1712" s="68">
        <v>2106654</v>
      </c>
      <c r="T1712" s="69">
        <v>662086</v>
      </c>
      <c r="U1712" s="102">
        <f t="shared" si="785"/>
        <v>16035.192307692309</v>
      </c>
      <c r="V1712" s="103">
        <f t="shared" si="786"/>
        <v>1717.194587628866</v>
      </c>
      <c r="W1712" s="103">
        <f t="shared" si="787"/>
        <v>1628.5472154963679</v>
      </c>
      <c r="X1712" s="103">
        <f t="shared" si="788"/>
        <v>1650.9827586206898</v>
      </c>
      <c r="Y1712" s="92">
        <f t="shared" si="789"/>
        <v>3261.5073891625616</v>
      </c>
      <c r="Z1712" s="102">
        <f>Coverages!$C$10*G1712</f>
        <v>360225000</v>
      </c>
      <c r="AA1712" s="103">
        <f>Coverages!$C$12*G1712</f>
        <v>48030000</v>
      </c>
      <c r="AB1712" s="103">
        <f>Coverages!$C$14*G1712</f>
        <v>240150000</v>
      </c>
      <c r="AC1712" s="103">
        <f>Coverages!$C$16*G1712</f>
        <v>4803000</v>
      </c>
      <c r="AD1712" s="92">
        <f>Coverages!$C$18*G1712</f>
        <v>4803000</v>
      </c>
      <c r="AE1712" s="106">
        <f t="shared" si="807"/>
        <v>3.2479700187382887E-2</v>
      </c>
      <c r="AF1712" s="107">
        <f t="shared" si="790"/>
        <v>0.48469706433479076</v>
      </c>
      <c r="AG1712" s="107">
        <f t="shared" si="791"/>
        <v>0.25796377264209869</v>
      </c>
      <c r="AH1712" s="107">
        <f t="shared" si="792"/>
        <v>0.79700187382885701</v>
      </c>
      <c r="AI1712" s="108">
        <f t="shared" si="793"/>
        <v>0.12679575265459089</v>
      </c>
      <c r="AJ1712" s="106">
        <f t="shared" si="814"/>
        <v>4.280247144338991E-2</v>
      </c>
      <c r="AK1712" s="107">
        <f t="shared" si="808"/>
        <v>0.51379932712661636</v>
      </c>
      <c r="AL1712" s="107">
        <f t="shared" si="809"/>
        <v>0.28344100038553044</v>
      </c>
      <c r="AM1712" s="107">
        <f t="shared" si="810"/>
        <v>0.82042451908016323</v>
      </c>
      <c r="AN1712" s="108">
        <f t="shared" si="811"/>
        <v>0.14617203828163916</v>
      </c>
      <c r="AO1712" s="102">
        <f t="shared" si="812"/>
        <v>520.81823860087445</v>
      </c>
      <c r="AP1712" s="103">
        <f t="shared" si="794"/>
        <v>832.31917551530296</v>
      </c>
      <c r="AQ1712" s="103">
        <f t="shared" si="795"/>
        <v>420.10618363522798</v>
      </c>
      <c r="AR1712" s="103">
        <f t="shared" si="796"/>
        <v>1315.8363522798252</v>
      </c>
      <c r="AS1712" s="92">
        <f t="shared" si="797"/>
        <v>413.54528419737665</v>
      </c>
      <c r="AT1712" s="102">
        <f t="shared" si="813"/>
        <v>522.46394060862747</v>
      </c>
      <c r="AU1712" s="103">
        <f t="shared" si="798"/>
        <v>834.94917046693251</v>
      </c>
      <c r="AV1712" s="103">
        <f t="shared" si="799"/>
        <v>421.43365172032276</v>
      </c>
      <c r="AW1712" s="103">
        <f t="shared" si="800"/>
        <v>1319.9941838731247</v>
      </c>
      <c r="AX1712" s="92">
        <f t="shared" si="801"/>
        <v>414.85202089371182</v>
      </c>
    </row>
    <row r="1713" spans="1:50" x14ac:dyDescent="0.2">
      <c r="A1713" s="85" t="str">
        <f t="shared" si="802"/>
        <v>2014_4</v>
      </c>
      <c r="B1713" s="59">
        <v>2014</v>
      </c>
      <c r="C1713" s="59">
        <v>4</v>
      </c>
      <c r="D1713" s="83" t="str">
        <f t="shared" si="803"/>
        <v>LSL_Commercial</v>
      </c>
      <c r="E1713" s="70" t="s">
        <v>15</v>
      </c>
      <c r="F1713" s="71" t="s">
        <v>41</v>
      </c>
      <c r="G1713" s="88">
        <f t="shared" si="804"/>
        <v>205.5</v>
      </c>
      <c r="H1713" s="72">
        <v>822</v>
      </c>
      <c r="I1713" s="88">
        <f t="shared" si="805"/>
        <v>84460500</v>
      </c>
      <c r="J1713" s="92">
        <f t="shared" si="806"/>
        <v>337842000</v>
      </c>
      <c r="K1713" s="67">
        <v>4</v>
      </c>
      <c r="L1713" s="68">
        <v>73</v>
      </c>
      <c r="M1713" s="68">
        <v>186</v>
      </c>
      <c r="N1713" s="68">
        <v>118</v>
      </c>
      <c r="O1713" s="69">
        <v>19</v>
      </c>
      <c r="P1713" s="67">
        <v>124425</v>
      </c>
      <c r="Q1713" s="68">
        <v>211973</v>
      </c>
      <c r="R1713" s="68">
        <v>295737</v>
      </c>
      <c r="S1713" s="68">
        <v>411217</v>
      </c>
      <c r="T1713" s="69">
        <v>110607</v>
      </c>
      <c r="U1713" s="102">
        <f t="shared" si="785"/>
        <v>31106.25</v>
      </c>
      <c r="V1713" s="103">
        <f t="shared" si="786"/>
        <v>2903.7397260273974</v>
      </c>
      <c r="W1713" s="103">
        <f t="shared" si="787"/>
        <v>1589.983870967742</v>
      </c>
      <c r="X1713" s="103">
        <f t="shared" si="788"/>
        <v>3484.8898305084745</v>
      </c>
      <c r="Y1713" s="92">
        <f t="shared" si="789"/>
        <v>5821.4210526315792</v>
      </c>
      <c r="Z1713" s="102">
        <f>Coverages!$C$10*G1713</f>
        <v>46237500</v>
      </c>
      <c r="AA1713" s="103">
        <f>Coverages!$C$12*G1713</f>
        <v>6165000</v>
      </c>
      <c r="AB1713" s="103">
        <f>Coverages!$C$14*G1713</f>
        <v>30825000</v>
      </c>
      <c r="AC1713" s="103">
        <f>Coverages!$C$16*G1713</f>
        <v>616500</v>
      </c>
      <c r="AD1713" s="92">
        <f>Coverages!$C$18*G1713</f>
        <v>616500</v>
      </c>
      <c r="AE1713" s="106">
        <f t="shared" si="807"/>
        <v>1.9464720194647202E-2</v>
      </c>
      <c r="AF1713" s="107">
        <f t="shared" si="790"/>
        <v>0.35523114355231145</v>
      </c>
      <c r="AG1713" s="107">
        <f t="shared" si="791"/>
        <v>0.9051094890510949</v>
      </c>
      <c r="AH1713" s="107">
        <f t="shared" si="792"/>
        <v>0.57420924574209242</v>
      </c>
      <c r="AI1713" s="108">
        <f t="shared" si="793"/>
        <v>9.2457420924574207E-2</v>
      </c>
      <c r="AJ1713" s="106">
        <f t="shared" si="814"/>
        <v>4.1919339818453139E-2</v>
      </c>
      <c r="AK1713" s="107">
        <f t="shared" si="808"/>
        <v>0.43301823820638519</v>
      </c>
      <c r="AL1713" s="107">
        <f t="shared" si="809"/>
        <v>0.95274293046596803</v>
      </c>
      <c r="AM1713" s="107">
        <f t="shared" si="810"/>
        <v>0.65457725519033505</v>
      </c>
      <c r="AN1713" s="108">
        <f t="shared" si="811"/>
        <v>0.13953936642281572</v>
      </c>
      <c r="AO1713" s="102">
        <f t="shared" si="812"/>
        <v>605.47445255474452</v>
      </c>
      <c r="AP1713" s="103">
        <f t="shared" si="794"/>
        <v>1031.4987834549879</v>
      </c>
      <c r="AQ1713" s="103">
        <f t="shared" si="795"/>
        <v>1439.1094890510949</v>
      </c>
      <c r="AR1713" s="103">
        <f t="shared" si="796"/>
        <v>2001.0559610705595</v>
      </c>
      <c r="AS1713" s="92">
        <f t="shared" si="797"/>
        <v>538.23357664233572</v>
      </c>
      <c r="AT1713" s="102">
        <f t="shared" si="813"/>
        <v>607.38765460559682</v>
      </c>
      <c r="AU1713" s="103">
        <f t="shared" si="798"/>
        <v>1034.7581539860332</v>
      </c>
      <c r="AV1713" s="103">
        <f t="shared" si="799"/>
        <v>1443.656843962993</v>
      </c>
      <c r="AW1713" s="103">
        <f t="shared" si="800"/>
        <v>2007.3789766039761</v>
      </c>
      <c r="AX1713" s="92">
        <f t="shared" si="801"/>
        <v>539.934308321971</v>
      </c>
    </row>
    <row r="1714" spans="1:50" x14ac:dyDescent="0.2">
      <c r="A1714" s="85" t="str">
        <f t="shared" si="802"/>
        <v>2014_4</v>
      </c>
      <c r="B1714" s="59">
        <v>2014</v>
      </c>
      <c r="C1714" s="59">
        <v>4</v>
      </c>
      <c r="D1714" s="83" t="str">
        <f t="shared" si="803"/>
        <v>MYA_Commercial</v>
      </c>
      <c r="E1714" s="70" t="s">
        <v>16</v>
      </c>
      <c r="F1714" s="71" t="s">
        <v>41</v>
      </c>
      <c r="G1714" s="88">
        <f t="shared" si="804"/>
        <v>228.5</v>
      </c>
      <c r="H1714" s="72">
        <v>914</v>
      </c>
      <c r="I1714" s="88">
        <f t="shared" si="805"/>
        <v>93913500</v>
      </c>
      <c r="J1714" s="92">
        <f t="shared" si="806"/>
        <v>375654000</v>
      </c>
      <c r="K1714" s="67">
        <v>20</v>
      </c>
      <c r="L1714" s="68">
        <v>133</v>
      </c>
      <c r="M1714" s="68">
        <v>57</v>
      </c>
      <c r="N1714" s="68">
        <v>362</v>
      </c>
      <c r="O1714" s="69">
        <v>24</v>
      </c>
      <c r="P1714" s="67">
        <v>219238</v>
      </c>
      <c r="Q1714" s="68">
        <v>439150</v>
      </c>
      <c r="R1714" s="68">
        <v>59636</v>
      </c>
      <c r="S1714" s="68">
        <v>1173712</v>
      </c>
      <c r="T1714" s="69">
        <v>125788</v>
      </c>
      <c r="U1714" s="102">
        <f t="shared" si="785"/>
        <v>10961.9</v>
      </c>
      <c r="V1714" s="103">
        <f t="shared" si="786"/>
        <v>3301.8796992481202</v>
      </c>
      <c r="W1714" s="103">
        <f t="shared" si="787"/>
        <v>1046.2456140350878</v>
      </c>
      <c r="X1714" s="103">
        <f t="shared" si="788"/>
        <v>3242.2983425414363</v>
      </c>
      <c r="Y1714" s="92">
        <f t="shared" si="789"/>
        <v>5241.166666666667</v>
      </c>
      <c r="Z1714" s="102">
        <f>Coverages!$C$10*G1714</f>
        <v>51412500</v>
      </c>
      <c r="AA1714" s="103">
        <f>Coverages!$C$12*G1714</f>
        <v>6855000</v>
      </c>
      <c r="AB1714" s="103">
        <f>Coverages!$C$14*G1714</f>
        <v>34275000</v>
      </c>
      <c r="AC1714" s="103">
        <f>Coverages!$C$16*G1714</f>
        <v>685500</v>
      </c>
      <c r="AD1714" s="92">
        <f>Coverages!$C$18*G1714</f>
        <v>685500</v>
      </c>
      <c r="AE1714" s="106">
        <f t="shared" si="807"/>
        <v>8.7527352297592995E-2</v>
      </c>
      <c r="AF1714" s="107">
        <f t="shared" si="790"/>
        <v>0.58205689277899342</v>
      </c>
      <c r="AG1714" s="107">
        <f t="shared" si="791"/>
        <v>0.24945295404814005</v>
      </c>
      <c r="AH1714" s="107">
        <f t="shared" si="792"/>
        <v>1.5842450765864333</v>
      </c>
      <c r="AI1714" s="108">
        <f t="shared" si="793"/>
        <v>0.10503282275711159</v>
      </c>
      <c r="AJ1714" s="106">
        <f t="shared" si="814"/>
        <v>0.1310880314202762</v>
      </c>
      <c r="AK1714" s="107">
        <f t="shared" si="808"/>
        <v>0.65808148873373606</v>
      </c>
      <c r="AL1714" s="107">
        <f t="shared" si="809"/>
        <v>0.31614838827973119</v>
      </c>
      <c r="AM1714" s="107">
        <f t="shared" si="810"/>
        <v>1.7325383775443988</v>
      </c>
      <c r="AN1714" s="108">
        <f t="shared" si="811"/>
        <v>0.15229120943293015</v>
      </c>
      <c r="AO1714" s="102">
        <f t="shared" si="812"/>
        <v>959.46608315098467</v>
      </c>
      <c r="AP1714" s="103">
        <f t="shared" si="794"/>
        <v>1921.8818380743983</v>
      </c>
      <c r="AQ1714" s="103">
        <f t="shared" si="795"/>
        <v>260.98905908096282</v>
      </c>
      <c r="AR1714" s="103">
        <f t="shared" si="796"/>
        <v>5136.595185995624</v>
      </c>
      <c r="AS1714" s="92">
        <f t="shared" si="797"/>
        <v>550.49452954048138</v>
      </c>
      <c r="AT1714" s="102">
        <f t="shared" si="813"/>
        <v>962.49784191514448</v>
      </c>
      <c r="AU1714" s="103">
        <f t="shared" si="798"/>
        <v>1927.9546760918988</v>
      </c>
      <c r="AV1714" s="103">
        <f t="shared" si="799"/>
        <v>261.81374260142661</v>
      </c>
      <c r="AW1714" s="103">
        <f t="shared" si="800"/>
        <v>5152.8260020156549</v>
      </c>
      <c r="AX1714" s="92">
        <f t="shared" si="801"/>
        <v>552.23400386257038</v>
      </c>
    </row>
    <row r="1715" spans="1:50" x14ac:dyDescent="0.2">
      <c r="A1715" s="85" t="str">
        <f t="shared" si="802"/>
        <v>2014_4</v>
      </c>
      <c r="B1715" s="59">
        <v>2014</v>
      </c>
      <c r="C1715" s="59">
        <v>4</v>
      </c>
      <c r="D1715" s="83" t="str">
        <f t="shared" si="803"/>
        <v>SMA_Commercial</v>
      </c>
      <c r="E1715" s="70" t="s">
        <v>17</v>
      </c>
      <c r="F1715" s="71" t="s">
        <v>41</v>
      </c>
      <c r="G1715" s="88">
        <f t="shared" si="804"/>
        <v>1594.5</v>
      </c>
      <c r="H1715" s="72">
        <v>6378</v>
      </c>
      <c r="I1715" s="88">
        <f t="shared" si="805"/>
        <v>655339500</v>
      </c>
      <c r="J1715" s="92">
        <f t="shared" si="806"/>
        <v>2621358000</v>
      </c>
      <c r="K1715" s="67">
        <v>43</v>
      </c>
      <c r="L1715" s="68">
        <v>671</v>
      </c>
      <c r="M1715" s="68">
        <v>970</v>
      </c>
      <c r="N1715" s="68">
        <v>943</v>
      </c>
      <c r="O1715" s="69">
        <v>160</v>
      </c>
      <c r="P1715" s="67">
        <v>799050</v>
      </c>
      <c r="Q1715" s="68">
        <v>2523084</v>
      </c>
      <c r="R1715" s="68">
        <v>901285</v>
      </c>
      <c r="S1715" s="68">
        <v>3237886</v>
      </c>
      <c r="T1715" s="69">
        <v>845996</v>
      </c>
      <c r="U1715" s="102">
        <f t="shared" si="785"/>
        <v>18582.558139534885</v>
      </c>
      <c r="V1715" s="103">
        <f t="shared" si="786"/>
        <v>3760.1847988077498</v>
      </c>
      <c r="W1715" s="103">
        <f t="shared" si="787"/>
        <v>929.15979381443299</v>
      </c>
      <c r="X1715" s="103">
        <f t="shared" si="788"/>
        <v>3433.6012725344644</v>
      </c>
      <c r="Y1715" s="92">
        <f t="shared" si="789"/>
        <v>5287.4750000000004</v>
      </c>
      <c r="Z1715" s="102">
        <f>Coverages!$C$10*G1715</f>
        <v>358762500</v>
      </c>
      <c r="AA1715" s="103">
        <f>Coverages!$C$12*G1715</f>
        <v>47835000</v>
      </c>
      <c r="AB1715" s="103">
        <f>Coverages!$C$14*G1715</f>
        <v>239175000</v>
      </c>
      <c r="AC1715" s="103">
        <f>Coverages!$C$16*G1715</f>
        <v>4783500</v>
      </c>
      <c r="AD1715" s="92">
        <f>Coverages!$C$18*G1715</f>
        <v>4783500</v>
      </c>
      <c r="AE1715" s="106">
        <f t="shared" si="807"/>
        <v>2.6967701473816243E-2</v>
      </c>
      <c r="AF1715" s="107">
        <f t="shared" si="790"/>
        <v>0.42082157416117905</v>
      </c>
      <c r="AG1715" s="107">
        <f t="shared" si="791"/>
        <v>0.60834117278143618</v>
      </c>
      <c r="AH1715" s="107">
        <f t="shared" si="792"/>
        <v>0.5914079648792725</v>
      </c>
      <c r="AI1715" s="108">
        <f t="shared" si="793"/>
        <v>0.10034493571652556</v>
      </c>
      <c r="AJ1715" s="106">
        <f t="shared" si="814"/>
        <v>3.6419822057066252E-2</v>
      </c>
      <c r="AK1715" s="107">
        <f t="shared" si="808"/>
        <v>0.44962862808867748</v>
      </c>
      <c r="AL1715" s="107">
        <f t="shared" si="809"/>
        <v>0.6368232214463605</v>
      </c>
      <c r="AM1715" s="107">
        <f t="shared" si="810"/>
        <v>0.62009146808998761</v>
      </c>
      <c r="AN1715" s="108">
        <f t="shared" si="811"/>
        <v>0.11787685260900518</v>
      </c>
      <c r="AO1715" s="102">
        <f t="shared" si="812"/>
        <v>501.12888052681092</v>
      </c>
      <c r="AP1715" s="103">
        <f t="shared" si="794"/>
        <v>1582.3668861712135</v>
      </c>
      <c r="AQ1715" s="103">
        <f t="shared" si="795"/>
        <v>565.24615867042962</v>
      </c>
      <c r="AR1715" s="103">
        <f t="shared" si="796"/>
        <v>2030.6591407964879</v>
      </c>
      <c r="AS1715" s="92">
        <f t="shared" si="797"/>
        <v>530.57133897773599</v>
      </c>
      <c r="AT1715" s="102">
        <f t="shared" si="813"/>
        <v>502.71236732451121</v>
      </c>
      <c r="AU1715" s="103">
        <f t="shared" si="798"/>
        <v>1587.3669114555996</v>
      </c>
      <c r="AV1715" s="103">
        <f t="shared" si="799"/>
        <v>567.0322457719443</v>
      </c>
      <c r="AW1715" s="103">
        <f t="shared" si="800"/>
        <v>2037.0756976245443</v>
      </c>
      <c r="AX1715" s="92">
        <f t="shared" si="801"/>
        <v>532.24785921665375</v>
      </c>
    </row>
    <row r="1716" spans="1:50" x14ac:dyDescent="0.2">
      <c r="A1716" s="85" t="str">
        <f t="shared" si="802"/>
        <v>2014_4</v>
      </c>
      <c r="B1716" s="59">
        <v>2014</v>
      </c>
      <c r="C1716" s="59">
        <v>4</v>
      </c>
      <c r="D1716" s="83" t="str">
        <f t="shared" si="803"/>
        <v>MSL_Commercial</v>
      </c>
      <c r="E1716" s="70" t="s">
        <v>18</v>
      </c>
      <c r="F1716" s="71" t="s">
        <v>41</v>
      </c>
      <c r="G1716" s="88">
        <f t="shared" si="804"/>
        <v>683.25</v>
      </c>
      <c r="H1716" s="72">
        <v>2733</v>
      </c>
      <c r="I1716" s="88">
        <f t="shared" si="805"/>
        <v>280815750</v>
      </c>
      <c r="J1716" s="92">
        <f t="shared" si="806"/>
        <v>1123263000</v>
      </c>
      <c r="K1716" s="67">
        <v>30</v>
      </c>
      <c r="L1716" s="68">
        <v>261</v>
      </c>
      <c r="M1716" s="68">
        <v>447</v>
      </c>
      <c r="N1716" s="68">
        <v>389</v>
      </c>
      <c r="O1716" s="69">
        <v>78</v>
      </c>
      <c r="P1716" s="67">
        <v>616102</v>
      </c>
      <c r="Q1716" s="68">
        <v>834205</v>
      </c>
      <c r="R1716" s="68">
        <v>782894</v>
      </c>
      <c r="S1716" s="68">
        <v>1325852</v>
      </c>
      <c r="T1716" s="69">
        <v>235839</v>
      </c>
      <c r="U1716" s="102">
        <f t="shared" si="785"/>
        <v>20536.733333333334</v>
      </c>
      <c r="V1716" s="103">
        <f t="shared" si="786"/>
        <v>3196.1877394636017</v>
      </c>
      <c r="W1716" s="103">
        <f t="shared" si="787"/>
        <v>1751.4407158836689</v>
      </c>
      <c r="X1716" s="103">
        <f t="shared" si="788"/>
        <v>3408.3598971722363</v>
      </c>
      <c r="Y1716" s="92">
        <f t="shared" si="789"/>
        <v>3023.5769230769229</v>
      </c>
      <c r="Z1716" s="102">
        <f>Coverages!$C$10*G1716</f>
        <v>153731250</v>
      </c>
      <c r="AA1716" s="103">
        <f>Coverages!$C$12*G1716</f>
        <v>20497500</v>
      </c>
      <c r="AB1716" s="103">
        <f>Coverages!$C$14*G1716</f>
        <v>102487500</v>
      </c>
      <c r="AC1716" s="103">
        <f>Coverages!$C$16*G1716</f>
        <v>2049750</v>
      </c>
      <c r="AD1716" s="92">
        <f>Coverages!$C$18*G1716</f>
        <v>2049750</v>
      </c>
      <c r="AE1716" s="106">
        <f t="shared" si="807"/>
        <v>4.3907793633369926E-2</v>
      </c>
      <c r="AF1716" s="107">
        <f t="shared" si="790"/>
        <v>0.38199780461031835</v>
      </c>
      <c r="AG1716" s="107">
        <f t="shared" si="791"/>
        <v>0.6542261251372119</v>
      </c>
      <c r="AH1716" s="107">
        <f t="shared" si="792"/>
        <v>0.56933772411269667</v>
      </c>
      <c r="AI1716" s="108">
        <f t="shared" si="793"/>
        <v>0.11416026344676181</v>
      </c>
      <c r="AJ1716" s="106">
        <f t="shared" si="814"/>
        <v>6.217141088149819E-2</v>
      </c>
      <c r="AK1716" s="107">
        <f t="shared" si="808"/>
        <v>0.42530813964158692</v>
      </c>
      <c r="AL1716" s="107">
        <f t="shared" si="809"/>
        <v>0.6966222468849701</v>
      </c>
      <c r="AM1716" s="107">
        <f t="shared" si="810"/>
        <v>0.61347641994496482</v>
      </c>
      <c r="AN1716" s="108">
        <f t="shared" si="811"/>
        <v>0.14250687555283115</v>
      </c>
      <c r="AO1716" s="102">
        <f t="shared" si="812"/>
        <v>901.7226491035492</v>
      </c>
      <c r="AP1716" s="103">
        <f t="shared" si="794"/>
        <v>1220.936699597512</v>
      </c>
      <c r="AQ1716" s="103">
        <f t="shared" si="795"/>
        <v>1145.8382729601171</v>
      </c>
      <c r="AR1716" s="103">
        <f t="shared" si="796"/>
        <v>1940.5078668130259</v>
      </c>
      <c r="AS1716" s="92">
        <f t="shared" si="797"/>
        <v>345.17233809001095</v>
      </c>
      <c r="AT1716" s="102">
        <f t="shared" si="813"/>
        <v>904.57194788780953</v>
      </c>
      <c r="AU1716" s="103">
        <f t="shared" si="798"/>
        <v>1224.7946635260885</v>
      </c>
      <c r="AV1716" s="103">
        <f t="shared" si="799"/>
        <v>1149.4589379188492</v>
      </c>
      <c r="AW1716" s="103">
        <f t="shared" si="800"/>
        <v>1946.6395600906149</v>
      </c>
      <c r="AX1716" s="92">
        <f t="shared" si="801"/>
        <v>346.26302725508617</v>
      </c>
    </row>
    <row r="1717" spans="1:50" x14ac:dyDescent="0.2">
      <c r="A1717" s="85" t="str">
        <f t="shared" si="802"/>
        <v>2014_4</v>
      </c>
      <c r="B1717" s="59">
        <v>2014</v>
      </c>
      <c r="C1717" s="59">
        <v>4</v>
      </c>
      <c r="D1717" s="83" t="str">
        <f t="shared" si="803"/>
        <v>LYL_Commercial</v>
      </c>
      <c r="E1717" s="70" t="s">
        <v>19</v>
      </c>
      <c r="F1717" s="71" t="s">
        <v>41</v>
      </c>
      <c r="G1717" s="88">
        <f t="shared" si="804"/>
        <v>273.5</v>
      </c>
      <c r="H1717" s="72">
        <v>1094</v>
      </c>
      <c r="I1717" s="88">
        <f t="shared" si="805"/>
        <v>112408500</v>
      </c>
      <c r="J1717" s="92">
        <f t="shared" si="806"/>
        <v>449634000</v>
      </c>
      <c r="K1717" s="67">
        <v>27</v>
      </c>
      <c r="L1717" s="68">
        <v>115</v>
      </c>
      <c r="M1717" s="68">
        <v>219</v>
      </c>
      <c r="N1717" s="68">
        <v>167</v>
      </c>
      <c r="O1717" s="69">
        <v>48</v>
      </c>
      <c r="P1717" s="67">
        <v>563991</v>
      </c>
      <c r="Q1717" s="68">
        <v>359966</v>
      </c>
      <c r="R1717" s="68">
        <v>364280</v>
      </c>
      <c r="S1717" s="68">
        <v>612009</v>
      </c>
      <c r="T1717" s="69">
        <v>284164</v>
      </c>
      <c r="U1717" s="102">
        <f t="shared" si="785"/>
        <v>20888.555555555555</v>
      </c>
      <c r="V1717" s="103">
        <f t="shared" si="786"/>
        <v>3130.1391304347826</v>
      </c>
      <c r="W1717" s="103">
        <f t="shared" si="787"/>
        <v>1663.3789954337899</v>
      </c>
      <c r="X1717" s="103">
        <f t="shared" si="788"/>
        <v>3664.7245508982037</v>
      </c>
      <c r="Y1717" s="92">
        <f t="shared" si="789"/>
        <v>5920.083333333333</v>
      </c>
      <c r="Z1717" s="102">
        <f>Coverages!$C$10*G1717</f>
        <v>61537500</v>
      </c>
      <c r="AA1717" s="103">
        <f>Coverages!$C$12*G1717</f>
        <v>8205000</v>
      </c>
      <c r="AB1717" s="103">
        <f>Coverages!$C$14*G1717</f>
        <v>41025000</v>
      </c>
      <c r="AC1717" s="103">
        <f>Coverages!$C$16*G1717</f>
        <v>820500</v>
      </c>
      <c r="AD1717" s="92">
        <f>Coverages!$C$18*G1717</f>
        <v>820500</v>
      </c>
      <c r="AE1717" s="106">
        <f t="shared" si="807"/>
        <v>9.8720292504570387E-2</v>
      </c>
      <c r="AF1717" s="107">
        <f t="shared" si="790"/>
        <v>0.42047531992687387</v>
      </c>
      <c r="AG1717" s="107">
        <f t="shared" si="791"/>
        <v>0.80073126142595974</v>
      </c>
      <c r="AH1717" s="107">
        <f t="shared" si="792"/>
        <v>0.61060329067641683</v>
      </c>
      <c r="AI1717" s="108">
        <f t="shared" si="793"/>
        <v>0.17550274223034734</v>
      </c>
      <c r="AJ1717" s="106">
        <f t="shared" si="814"/>
        <v>0.14074553894895148</v>
      </c>
      <c r="AK1717" s="107">
        <f t="shared" si="808"/>
        <v>0.49002313304757633</v>
      </c>
      <c r="AL1717" s="107">
        <f t="shared" si="809"/>
        <v>0.85700946596858141</v>
      </c>
      <c r="AM1717" s="107">
        <f t="shared" si="810"/>
        <v>0.67930269390419629</v>
      </c>
      <c r="AN1717" s="108">
        <f t="shared" si="811"/>
        <v>0.22909645160049552</v>
      </c>
      <c r="AO1717" s="102">
        <f t="shared" si="812"/>
        <v>2062.1243144424134</v>
      </c>
      <c r="AP1717" s="103">
        <f t="shared" si="794"/>
        <v>1316.1462522851918</v>
      </c>
      <c r="AQ1717" s="103">
        <f t="shared" si="795"/>
        <v>1331.9195612431445</v>
      </c>
      <c r="AR1717" s="103">
        <f t="shared" si="796"/>
        <v>2237.6928702010969</v>
      </c>
      <c r="AS1717" s="92">
        <f t="shared" si="797"/>
        <v>1038.9908592321756</v>
      </c>
      <c r="AT1717" s="102">
        <f t="shared" si="813"/>
        <v>2068.6402961669223</v>
      </c>
      <c r="AU1717" s="103">
        <f t="shared" si="798"/>
        <v>1320.3050631127485</v>
      </c>
      <c r="AV1717" s="103">
        <f t="shared" si="799"/>
        <v>1336.1282131943353</v>
      </c>
      <c r="AW1717" s="103">
        <f t="shared" si="800"/>
        <v>2244.7636203712855</v>
      </c>
      <c r="AX1717" s="92">
        <f t="shared" si="801"/>
        <v>1042.2739035196967</v>
      </c>
    </row>
    <row r="1718" spans="1:50" x14ac:dyDescent="0.2">
      <c r="A1718" s="85" t="str">
        <f t="shared" si="802"/>
        <v>2014_4</v>
      </c>
      <c r="B1718" s="59">
        <v>2014</v>
      </c>
      <c r="C1718" s="59">
        <v>4</v>
      </c>
      <c r="D1718" s="83" t="str">
        <f t="shared" si="803"/>
        <v>LSA_Commercial</v>
      </c>
      <c r="E1718" s="70" t="s">
        <v>20</v>
      </c>
      <c r="F1718" s="71" t="s">
        <v>41</v>
      </c>
      <c r="G1718" s="88">
        <f t="shared" si="804"/>
        <v>1839</v>
      </c>
      <c r="H1718" s="72">
        <v>7356</v>
      </c>
      <c r="I1718" s="88">
        <f t="shared" si="805"/>
        <v>755829000</v>
      </c>
      <c r="J1718" s="92">
        <f t="shared" si="806"/>
        <v>3023316000</v>
      </c>
      <c r="K1718" s="67">
        <v>114</v>
      </c>
      <c r="L1718" s="68">
        <v>874</v>
      </c>
      <c r="M1718" s="68">
        <v>720</v>
      </c>
      <c r="N1718" s="68">
        <v>1501</v>
      </c>
      <c r="O1718" s="69">
        <v>277</v>
      </c>
      <c r="P1718" s="67">
        <v>3040258</v>
      </c>
      <c r="Q1718" s="68">
        <v>2436533</v>
      </c>
      <c r="R1718" s="68">
        <v>1376176</v>
      </c>
      <c r="S1718" s="68">
        <v>3759534</v>
      </c>
      <c r="T1718" s="69">
        <v>2618653</v>
      </c>
      <c r="U1718" s="102">
        <f t="shared" si="785"/>
        <v>26668.929824561405</v>
      </c>
      <c r="V1718" s="103">
        <f t="shared" si="786"/>
        <v>2787.795194508009</v>
      </c>
      <c r="W1718" s="103">
        <f t="shared" si="787"/>
        <v>1911.3555555555556</v>
      </c>
      <c r="X1718" s="103">
        <f t="shared" si="788"/>
        <v>2504.6862091938706</v>
      </c>
      <c r="Y1718" s="92">
        <f t="shared" si="789"/>
        <v>9453.6209386281589</v>
      </c>
      <c r="Z1718" s="102">
        <f>Coverages!$C$10*G1718</f>
        <v>413775000</v>
      </c>
      <c r="AA1718" s="103">
        <f>Coverages!$C$12*G1718</f>
        <v>55170000</v>
      </c>
      <c r="AB1718" s="103">
        <f>Coverages!$C$14*G1718</f>
        <v>275850000</v>
      </c>
      <c r="AC1718" s="103">
        <f>Coverages!$C$16*G1718</f>
        <v>5517000</v>
      </c>
      <c r="AD1718" s="92">
        <f>Coverages!$C$18*G1718</f>
        <v>5517000</v>
      </c>
      <c r="AE1718" s="106">
        <f t="shared" si="807"/>
        <v>6.1990212071778142E-2</v>
      </c>
      <c r="AF1718" s="107">
        <f t="shared" si="790"/>
        <v>0.47525829255029906</v>
      </c>
      <c r="AG1718" s="107">
        <f t="shared" si="791"/>
        <v>0.39151712887438828</v>
      </c>
      <c r="AH1718" s="107">
        <f t="shared" si="792"/>
        <v>0.81620445894507887</v>
      </c>
      <c r="AI1718" s="108">
        <f t="shared" si="793"/>
        <v>0.15062533985861881</v>
      </c>
      <c r="AJ1718" s="106">
        <f t="shared" si="814"/>
        <v>7.5091992068425414E-2</v>
      </c>
      <c r="AK1718" s="107">
        <f t="shared" si="808"/>
        <v>0.50239159776836206</v>
      </c>
      <c r="AL1718" s="107">
        <f t="shared" si="809"/>
        <v>0.41803658533920857</v>
      </c>
      <c r="AM1718" s="107">
        <f t="shared" si="810"/>
        <v>0.83724863969998808</v>
      </c>
      <c r="AN1718" s="108">
        <f t="shared" si="811"/>
        <v>0.17005940823784146</v>
      </c>
      <c r="AO1718" s="102">
        <f t="shared" si="812"/>
        <v>1653.2126155519304</v>
      </c>
      <c r="AP1718" s="103">
        <f t="shared" si="794"/>
        <v>1324.9227841218053</v>
      </c>
      <c r="AQ1718" s="103">
        <f t="shared" si="795"/>
        <v>748.32843936922245</v>
      </c>
      <c r="AR1718" s="103">
        <f t="shared" si="796"/>
        <v>2044.3360522022838</v>
      </c>
      <c r="AS1718" s="92">
        <f t="shared" si="797"/>
        <v>1423.9548667754214</v>
      </c>
      <c r="AT1718" s="102">
        <f t="shared" si="813"/>
        <v>1658.436501965673</v>
      </c>
      <c r="AU1718" s="103">
        <f t="shared" si="798"/>
        <v>1329.1093273807444</v>
      </c>
      <c r="AV1718" s="103">
        <f t="shared" si="799"/>
        <v>750.69303708077143</v>
      </c>
      <c r="AW1718" s="103">
        <f t="shared" si="800"/>
        <v>2050.795825874322</v>
      </c>
      <c r="AX1718" s="92">
        <f t="shared" si="801"/>
        <v>1428.4543355142607</v>
      </c>
    </row>
    <row r="1719" spans="1:50" x14ac:dyDescent="0.2">
      <c r="A1719" s="85" t="str">
        <f t="shared" si="802"/>
        <v>2014_4</v>
      </c>
      <c r="B1719" s="59">
        <v>2014</v>
      </c>
      <c r="C1719" s="59">
        <v>4</v>
      </c>
      <c r="D1719" s="83" t="str">
        <f t="shared" si="803"/>
        <v>LMA_Commercial</v>
      </c>
      <c r="E1719" s="70" t="s">
        <v>21</v>
      </c>
      <c r="F1719" s="71" t="s">
        <v>41</v>
      </c>
      <c r="G1719" s="88">
        <f t="shared" si="804"/>
        <v>1695</v>
      </c>
      <c r="H1719" s="72">
        <v>6780</v>
      </c>
      <c r="I1719" s="88">
        <f t="shared" si="805"/>
        <v>696645000</v>
      </c>
      <c r="J1719" s="92">
        <f t="shared" si="806"/>
        <v>2786580000</v>
      </c>
      <c r="K1719" s="67">
        <v>219</v>
      </c>
      <c r="L1719" s="68">
        <v>705</v>
      </c>
      <c r="M1719" s="68">
        <v>2038</v>
      </c>
      <c r="N1719" s="68">
        <v>1923</v>
      </c>
      <c r="O1719" s="69">
        <v>169</v>
      </c>
      <c r="P1719" s="67">
        <v>3459295</v>
      </c>
      <c r="Q1719" s="68">
        <v>1769832</v>
      </c>
      <c r="R1719" s="68">
        <v>1989834</v>
      </c>
      <c r="S1719" s="68">
        <v>6125866</v>
      </c>
      <c r="T1719" s="69">
        <v>835220</v>
      </c>
      <c r="U1719" s="102">
        <f t="shared" si="785"/>
        <v>15795.867579908676</v>
      </c>
      <c r="V1719" s="103">
        <f t="shared" si="786"/>
        <v>2510.4</v>
      </c>
      <c r="W1719" s="103">
        <f t="shared" si="787"/>
        <v>976.36604514229634</v>
      </c>
      <c r="X1719" s="103">
        <f t="shared" si="788"/>
        <v>3185.5777431097245</v>
      </c>
      <c r="Y1719" s="92">
        <f t="shared" si="789"/>
        <v>4942.1301775147931</v>
      </c>
      <c r="Z1719" s="102">
        <f>Coverages!$C$10*G1719</f>
        <v>381375000</v>
      </c>
      <c r="AA1719" s="103">
        <f>Coverages!$C$12*G1719</f>
        <v>50850000</v>
      </c>
      <c r="AB1719" s="103">
        <f>Coverages!$C$14*G1719</f>
        <v>254250000</v>
      </c>
      <c r="AC1719" s="103">
        <f>Coverages!$C$16*G1719</f>
        <v>5085000</v>
      </c>
      <c r="AD1719" s="92">
        <f>Coverages!$C$18*G1719</f>
        <v>5085000</v>
      </c>
      <c r="AE1719" s="106">
        <f t="shared" si="807"/>
        <v>0.12920353982300886</v>
      </c>
      <c r="AF1719" s="107">
        <f t="shared" si="790"/>
        <v>0.41592920353982299</v>
      </c>
      <c r="AG1719" s="107">
        <f t="shared" si="791"/>
        <v>1.2023598820058996</v>
      </c>
      <c r="AH1719" s="107">
        <f t="shared" si="792"/>
        <v>1.1345132743362831</v>
      </c>
      <c r="AI1719" s="108">
        <f t="shared" si="793"/>
        <v>9.9705014749262535E-2</v>
      </c>
      <c r="AJ1719" s="106">
        <f t="shared" si="814"/>
        <v>0.14818661656228269</v>
      </c>
      <c r="AK1719" s="107">
        <f t="shared" si="808"/>
        <v>0.44382337865533061</v>
      </c>
      <c r="AL1719" s="107">
        <f t="shared" si="809"/>
        <v>1.230275710215756</v>
      </c>
      <c r="AM1719" s="107">
        <f t="shared" si="810"/>
        <v>1.1566217313164282</v>
      </c>
      <c r="AN1719" s="108">
        <f t="shared" si="811"/>
        <v>0.11666095924780874</v>
      </c>
      <c r="AO1719" s="102">
        <f t="shared" si="812"/>
        <v>2040.8820058997051</v>
      </c>
      <c r="AP1719" s="103">
        <f t="shared" si="794"/>
        <v>1044.1486725663717</v>
      </c>
      <c r="AQ1719" s="103">
        <f t="shared" si="795"/>
        <v>1173.9433628318584</v>
      </c>
      <c r="AR1719" s="103">
        <f t="shared" si="796"/>
        <v>3614.0802359882005</v>
      </c>
      <c r="AS1719" s="92">
        <f t="shared" si="797"/>
        <v>492.75516224188789</v>
      </c>
      <c r="AT1719" s="102">
        <f t="shared" si="813"/>
        <v>2047.3308653400329</v>
      </c>
      <c r="AU1719" s="103">
        <f t="shared" si="798"/>
        <v>1047.4480147158542</v>
      </c>
      <c r="AV1719" s="103">
        <f t="shared" si="799"/>
        <v>1177.6528353618348</v>
      </c>
      <c r="AW1719" s="103">
        <f t="shared" si="800"/>
        <v>3625.5001492318765</v>
      </c>
      <c r="AX1719" s="92">
        <f t="shared" si="801"/>
        <v>494.31218943435067</v>
      </c>
    </row>
    <row r="1720" spans="1:50" x14ac:dyDescent="0.2">
      <c r="A1720" s="85" t="str">
        <f t="shared" si="802"/>
        <v>2014_4</v>
      </c>
      <c r="B1720" s="59">
        <v>2014</v>
      </c>
      <c r="C1720" s="59">
        <v>4</v>
      </c>
      <c r="D1720" s="83" t="str">
        <f t="shared" si="803"/>
        <v>SYL_Commercial</v>
      </c>
      <c r="E1720" s="70" t="s">
        <v>22</v>
      </c>
      <c r="F1720" s="71" t="s">
        <v>41</v>
      </c>
      <c r="G1720" s="88">
        <f t="shared" si="804"/>
        <v>219.75</v>
      </c>
      <c r="H1720" s="72">
        <v>879</v>
      </c>
      <c r="I1720" s="88">
        <f t="shared" si="805"/>
        <v>90317250</v>
      </c>
      <c r="J1720" s="92">
        <f t="shared" si="806"/>
        <v>361269000</v>
      </c>
      <c r="K1720" s="67">
        <v>36</v>
      </c>
      <c r="L1720" s="68">
        <v>97</v>
      </c>
      <c r="M1720" s="68">
        <v>127</v>
      </c>
      <c r="N1720" s="68">
        <v>118</v>
      </c>
      <c r="O1720" s="69">
        <v>42</v>
      </c>
      <c r="P1720" s="67">
        <v>422216</v>
      </c>
      <c r="Q1720" s="68">
        <v>266090</v>
      </c>
      <c r="R1720" s="68">
        <v>128993</v>
      </c>
      <c r="S1720" s="68">
        <v>401748</v>
      </c>
      <c r="T1720" s="69">
        <v>173268</v>
      </c>
      <c r="U1720" s="102">
        <f t="shared" si="785"/>
        <v>11728.222222222223</v>
      </c>
      <c r="V1720" s="103">
        <f t="shared" si="786"/>
        <v>2743.1958762886597</v>
      </c>
      <c r="W1720" s="103">
        <f t="shared" si="787"/>
        <v>1015.6929133858267</v>
      </c>
      <c r="X1720" s="103">
        <f t="shared" si="788"/>
        <v>3404.6440677966102</v>
      </c>
      <c r="Y1720" s="92">
        <f t="shared" si="789"/>
        <v>4125.4285714285716</v>
      </c>
      <c r="Z1720" s="102">
        <f>Coverages!$C$10*G1720</f>
        <v>49443750</v>
      </c>
      <c r="AA1720" s="103">
        <f>Coverages!$C$12*G1720</f>
        <v>6592500</v>
      </c>
      <c r="AB1720" s="103">
        <f>Coverages!$C$14*G1720</f>
        <v>32962500</v>
      </c>
      <c r="AC1720" s="103">
        <f>Coverages!$C$16*G1720</f>
        <v>659250</v>
      </c>
      <c r="AD1720" s="92">
        <f>Coverages!$C$18*G1720</f>
        <v>659250</v>
      </c>
      <c r="AE1720" s="106">
        <f t="shared" si="807"/>
        <v>0.16382252559726962</v>
      </c>
      <c r="AF1720" s="107">
        <f t="shared" si="790"/>
        <v>0.44141069397042093</v>
      </c>
      <c r="AG1720" s="107">
        <f t="shared" si="791"/>
        <v>0.57792946530147893</v>
      </c>
      <c r="AH1720" s="107">
        <f t="shared" si="792"/>
        <v>0.53697383390216158</v>
      </c>
      <c r="AI1720" s="108">
        <f t="shared" si="793"/>
        <v>0.19112627986348124</v>
      </c>
      <c r="AJ1720" s="106">
        <f t="shared" si="814"/>
        <v>0.22199633714058231</v>
      </c>
      <c r="AK1720" s="107">
        <f t="shared" si="808"/>
        <v>0.51945823288506221</v>
      </c>
      <c r="AL1720" s="107">
        <f t="shared" si="809"/>
        <v>0.65555800472751935</v>
      </c>
      <c r="AM1720" s="107">
        <f t="shared" si="810"/>
        <v>0.61534761652472614</v>
      </c>
      <c r="AN1720" s="108">
        <f t="shared" si="811"/>
        <v>0.25292678790677808</v>
      </c>
      <c r="AO1720" s="102">
        <f t="shared" si="812"/>
        <v>1921.3469852104665</v>
      </c>
      <c r="AP1720" s="103">
        <f t="shared" si="794"/>
        <v>1210.8759954493744</v>
      </c>
      <c r="AQ1720" s="103">
        <f t="shared" si="795"/>
        <v>586.99886234357223</v>
      </c>
      <c r="AR1720" s="103">
        <f t="shared" si="796"/>
        <v>1828.2047781569966</v>
      </c>
      <c r="AS1720" s="92">
        <f t="shared" si="797"/>
        <v>788.47781569965866</v>
      </c>
      <c r="AT1720" s="102">
        <f t="shared" si="813"/>
        <v>1927.4181331787968</v>
      </c>
      <c r="AU1720" s="103">
        <f t="shared" si="798"/>
        <v>1214.7021691682601</v>
      </c>
      <c r="AV1720" s="103">
        <f t="shared" si="799"/>
        <v>588.8536844959275</v>
      </c>
      <c r="AW1720" s="103">
        <f t="shared" si="800"/>
        <v>1833.9816117066032</v>
      </c>
      <c r="AX1720" s="92">
        <f t="shared" si="801"/>
        <v>790.96927899374668</v>
      </c>
    </row>
    <row r="1721" spans="1:50" x14ac:dyDescent="0.2">
      <c r="A1721" s="85" t="str">
        <f t="shared" si="802"/>
        <v>2014_4</v>
      </c>
      <c r="B1721" s="59">
        <v>2014</v>
      </c>
      <c r="C1721" s="59">
        <v>4</v>
      </c>
      <c r="D1721" s="83" t="str">
        <f t="shared" si="803"/>
        <v>MYL_Commercial</v>
      </c>
      <c r="E1721" s="70" t="s">
        <v>23</v>
      </c>
      <c r="F1721" s="71" t="s">
        <v>41</v>
      </c>
      <c r="G1721" s="88">
        <f t="shared" si="804"/>
        <v>156.25</v>
      </c>
      <c r="H1721" s="72">
        <v>625</v>
      </c>
      <c r="I1721" s="88">
        <f t="shared" si="805"/>
        <v>64218750</v>
      </c>
      <c r="J1721" s="92">
        <f t="shared" si="806"/>
        <v>256875000</v>
      </c>
      <c r="K1721" s="67">
        <v>24</v>
      </c>
      <c r="L1721" s="68">
        <v>77</v>
      </c>
      <c r="M1721" s="68">
        <v>136</v>
      </c>
      <c r="N1721" s="68">
        <v>105</v>
      </c>
      <c r="O1721" s="69">
        <v>26</v>
      </c>
      <c r="P1721" s="67">
        <v>361373</v>
      </c>
      <c r="Q1721" s="68">
        <v>225676</v>
      </c>
      <c r="R1721" s="68">
        <v>106142</v>
      </c>
      <c r="S1721" s="68">
        <v>353393</v>
      </c>
      <c r="T1721" s="69">
        <v>125244</v>
      </c>
      <c r="U1721" s="102">
        <f t="shared" si="785"/>
        <v>15057.208333333334</v>
      </c>
      <c r="V1721" s="103">
        <f t="shared" si="786"/>
        <v>2930.8571428571427</v>
      </c>
      <c r="W1721" s="103">
        <f t="shared" si="787"/>
        <v>780.45588235294122</v>
      </c>
      <c r="X1721" s="103">
        <f t="shared" si="788"/>
        <v>3365.6476190476192</v>
      </c>
      <c r="Y1721" s="92">
        <f t="shared" si="789"/>
        <v>4817.0769230769229</v>
      </c>
      <c r="Z1721" s="102">
        <f>Coverages!$C$10*G1721</f>
        <v>35156250</v>
      </c>
      <c r="AA1721" s="103">
        <f>Coverages!$C$12*G1721</f>
        <v>4687500</v>
      </c>
      <c r="AB1721" s="103">
        <f>Coverages!$C$14*G1721</f>
        <v>23437500</v>
      </c>
      <c r="AC1721" s="103">
        <f>Coverages!$C$16*G1721</f>
        <v>468750</v>
      </c>
      <c r="AD1721" s="92">
        <f>Coverages!$C$18*G1721</f>
        <v>468750</v>
      </c>
      <c r="AE1721" s="106">
        <f t="shared" si="807"/>
        <v>0.15359999999999999</v>
      </c>
      <c r="AF1721" s="107">
        <f t="shared" si="790"/>
        <v>0.49280000000000002</v>
      </c>
      <c r="AG1721" s="107">
        <f t="shared" si="791"/>
        <v>0.87039999999999995</v>
      </c>
      <c r="AH1721" s="107">
        <f t="shared" si="792"/>
        <v>0.67200000000000004</v>
      </c>
      <c r="AI1721" s="108">
        <f t="shared" si="793"/>
        <v>0.16639999999999999</v>
      </c>
      <c r="AJ1721" s="106">
        <f t="shared" si="814"/>
        <v>0.22080929552166426</v>
      </c>
      <c r="AK1721" s="107">
        <f t="shared" si="808"/>
        <v>0.58599033652301935</v>
      </c>
      <c r="AL1721" s="107">
        <f t="shared" si="809"/>
        <v>0.93300483135227186</v>
      </c>
      <c r="AM1721" s="107">
        <f t="shared" si="810"/>
        <v>0.75951197120028779</v>
      </c>
      <c r="AN1721" s="108">
        <f t="shared" si="811"/>
        <v>0.23582268747576976</v>
      </c>
      <c r="AO1721" s="102">
        <f t="shared" si="812"/>
        <v>2312.7872000000002</v>
      </c>
      <c r="AP1721" s="103">
        <f t="shared" si="794"/>
        <v>1444.3263999999999</v>
      </c>
      <c r="AQ1721" s="103">
        <f t="shared" si="795"/>
        <v>679.30880000000002</v>
      </c>
      <c r="AR1721" s="103">
        <f t="shared" si="796"/>
        <v>2261.7152000000001</v>
      </c>
      <c r="AS1721" s="92">
        <f t="shared" si="797"/>
        <v>801.5616</v>
      </c>
      <c r="AT1721" s="102">
        <f t="shared" si="813"/>
        <v>2320.0952361946815</v>
      </c>
      <c r="AU1721" s="103">
        <f t="shared" si="798"/>
        <v>1448.8902395128327</v>
      </c>
      <c r="AV1721" s="103">
        <f t="shared" si="799"/>
        <v>681.45530673341921</v>
      </c>
      <c r="AW1721" s="103">
        <f t="shared" si="800"/>
        <v>2268.8618568751599</v>
      </c>
      <c r="AX1721" s="92">
        <f t="shared" si="801"/>
        <v>804.09440595165302</v>
      </c>
    </row>
    <row r="1722" spans="1:50" x14ac:dyDescent="0.2">
      <c r="A1722" s="85" t="str">
        <f t="shared" si="802"/>
        <v>2014_4</v>
      </c>
      <c r="B1722" s="59">
        <v>2014</v>
      </c>
      <c r="C1722" s="59">
        <v>4</v>
      </c>
      <c r="D1722" s="83" t="str">
        <f t="shared" si="803"/>
        <v>MYH_Commercial</v>
      </c>
      <c r="E1722" s="70" t="s">
        <v>24</v>
      </c>
      <c r="F1722" s="71" t="s">
        <v>41</v>
      </c>
      <c r="G1722" s="88">
        <f t="shared" si="804"/>
        <v>439.5</v>
      </c>
      <c r="H1722" s="72">
        <v>1758</v>
      </c>
      <c r="I1722" s="88">
        <f t="shared" si="805"/>
        <v>180634500</v>
      </c>
      <c r="J1722" s="92">
        <f t="shared" si="806"/>
        <v>722538000</v>
      </c>
      <c r="K1722" s="67">
        <v>58</v>
      </c>
      <c r="L1722" s="68">
        <v>202</v>
      </c>
      <c r="M1722" s="68">
        <v>100</v>
      </c>
      <c r="N1722" s="68">
        <v>486</v>
      </c>
      <c r="O1722" s="69">
        <v>43</v>
      </c>
      <c r="P1722" s="67">
        <v>1167155</v>
      </c>
      <c r="Q1722" s="68">
        <v>877844</v>
      </c>
      <c r="R1722" s="68">
        <v>124226</v>
      </c>
      <c r="S1722" s="68">
        <v>1590631</v>
      </c>
      <c r="T1722" s="69">
        <v>223407</v>
      </c>
      <c r="U1722" s="102">
        <f t="shared" si="785"/>
        <v>20123.362068965518</v>
      </c>
      <c r="V1722" s="103">
        <f t="shared" si="786"/>
        <v>4345.7623762376234</v>
      </c>
      <c r="W1722" s="103">
        <f t="shared" si="787"/>
        <v>1242.26</v>
      </c>
      <c r="X1722" s="103">
        <f t="shared" si="788"/>
        <v>3272.9032921810699</v>
      </c>
      <c r="Y1722" s="92">
        <f t="shared" si="789"/>
        <v>5195.5116279069771</v>
      </c>
      <c r="Z1722" s="102">
        <f>Coverages!$C$10*G1722</f>
        <v>98887500</v>
      </c>
      <c r="AA1722" s="103">
        <f>Coverages!$C$12*G1722</f>
        <v>13185000</v>
      </c>
      <c r="AB1722" s="103">
        <f>Coverages!$C$14*G1722</f>
        <v>65925000</v>
      </c>
      <c r="AC1722" s="103">
        <f>Coverages!$C$16*G1722</f>
        <v>1318500</v>
      </c>
      <c r="AD1722" s="92">
        <f>Coverages!$C$18*G1722</f>
        <v>1318500</v>
      </c>
      <c r="AE1722" s="106">
        <f t="shared" si="807"/>
        <v>0.13196814562002276</v>
      </c>
      <c r="AF1722" s="107">
        <f t="shared" si="790"/>
        <v>0.45961319681456198</v>
      </c>
      <c r="AG1722" s="107">
        <f t="shared" si="791"/>
        <v>0.22753128555176336</v>
      </c>
      <c r="AH1722" s="107">
        <f t="shared" si="792"/>
        <v>1.10580204778157</v>
      </c>
      <c r="AI1722" s="108">
        <f t="shared" si="793"/>
        <v>9.7838452787258251E-2</v>
      </c>
      <c r="AJ1722" s="106">
        <f t="shared" si="814"/>
        <v>0.1695846876595663</v>
      </c>
      <c r="AK1722" s="107">
        <f t="shared" si="808"/>
        <v>0.51500239694801664</v>
      </c>
      <c r="AL1722" s="107">
        <f t="shared" si="809"/>
        <v>0.27412608976593489</v>
      </c>
      <c r="AM1722" s="107">
        <f t="shared" si="810"/>
        <v>1.1438176796127864</v>
      </c>
      <c r="AN1722" s="108">
        <f t="shared" si="811"/>
        <v>0.13085817577585243</v>
      </c>
      <c r="AO1722" s="102">
        <f t="shared" si="812"/>
        <v>2655.6427758816835</v>
      </c>
      <c r="AP1722" s="103">
        <f t="shared" si="794"/>
        <v>1997.3697383390215</v>
      </c>
      <c r="AQ1722" s="103">
        <f t="shared" si="795"/>
        <v>282.65301478953359</v>
      </c>
      <c r="AR1722" s="103">
        <f t="shared" si="796"/>
        <v>3619.1831626848693</v>
      </c>
      <c r="AS1722" s="92">
        <f t="shared" si="797"/>
        <v>508.32081911262799</v>
      </c>
      <c r="AT1722" s="102">
        <f t="shared" si="813"/>
        <v>2664.0341806448573</v>
      </c>
      <c r="AU1722" s="103">
        <f t="shared" si="798"/>
        <v>2003.681106000492</v>
      </c>
      <c r="AV1722" s="103">
        <f t="shared" si="799"/>
        <v>283.54615293151994</v>
      </c>
      <c r="AW1722" s="103">
        <f t="shared" si="800"/>
        <v>3630.6192003575452</v>
      </c>
      <c r="AX1722" s="92">
        <f t="shared" si="801"/>
        <v>509.92703128147139</v>
      </c>
    </row>
    <row r="1723" spans="1:50" x14ac:dyDescent="0.2">
      <c r="A1723" s="85" t="str">
        <f t="shared" si="802"/>
        <v>2014_4</v>
      </c>
      <c r="B1723" s="59">
        <v>2014</v>
      </c>
      <c r="C1723" s="59">
        <v>4</v>
      </c>
      <c r="D1723" s="83" t="str">
        <f t="shared" si="803"/>
        <v>LML_Commercial</v>
      </c>
      <c r="E1723" s="70" t="s">
        <v>25</v>
      </c>
      <c r="F1723" s="71" t="s">
        <v>41</v>
      </c>
      <c r="G1723" s="88">
        <f t="shared" si="804"/>
        <v>1732.75</v>
      </c>
      <c r="H1723" s="72">
        <v>6931</v>
      </c>
      <c r="I1723" s="88">
        <f t="shared" si="805"/>
        <v>712160250</v>
      </c>
      <c r="J1723" s="92">
        <f t="shared" si="806"/>
        <v>2848641000</v>
      </c>
      <c r="K1723" s="67">
        <v>59</v>
      </c>
      <c r="L1723" s="68">
        <v>647</v>
      </c>
      <c r="M1723" s="68">
        <v>2143</v>
      </c>
      <c r="N1723" s="68">
        <v>1011</v>
      </c>
      <c r="O1723" s="69">
        <v>237</v>
      </c>
      <c r="P1723" s="67">
        <v>941591</v>
      </c>
      <c r="Q1723" s="68">
        <v>1227233</v>
      </c>
      <c r="R1723" s="68">
        <v>2477464</v>
      </c>
      <c r="S1723" s="68">
        <v>2068122</v>
      </c>
      <c r="T1723" s="69">
        <v>1237796</v>
      </c>
      <c r="U1723" s="102">
        <f t="shared" si="785"/>
        <v>15959.169491525423</v>
      </c>
      <c r="V1723" s="103">
        <f t="shared" si="786"/>
        <v>1896.8052550231839</v>
      </c>
      <c r="W1723" s="103">
        <f t="shared" si="787"/>
        <v>1156.0727951469903</v>
      </c>
      <c r="X1723" s="103">
        <f t="shared" si="788"/>
        <v>2045.6201780415431</v>
      </c>
      <c r="Y1723" s="92">
        <f t="shared" si="789"/>
        <v>5222.7679324894516</v>
      </c>
      <c r="Z1723" s="102">
        <f>Coverages!$C$10*G1723</f>
        <v>389868750</v>
      </c>
      <c r="AA1723" s="103">
        <f>Coverages!$C$12*G1723</f>
        <v>51982500</v>
      </c>
      <c r="AB1723" s="103">
        <f>Coverages!$C$14*G1723</f>
        <v>259912500</v>
      </c>
      <c r="AC1723" s="103">
        <f>Coverages!$C$16*G1723</f>
        <v>5198250</v>
      </c>
      <c r="AD1723" s="92">
        <f>Coverages!$C$18*G1723</f>
        <v>5198250</v>
      </c>
      <c r="AE1723" s="106">
        <f t="shared" si="807"/>
        <v>3.4049920646371377E-2</v>
      </c>
      <c r="AF1723" s="107">
        <f t="shared" si="790"/>
        <v>0.37339489251190305</v>
      </c>
      <c r="AG1723" s="107">
        <f t="shared" si="791"/>
        <v>1.2367623719520993</v>
      </c>
      <c r="AH1723" s="107">
        <f t="shared" si="792"/>
        <v>0.58346558938104165</v>
      </c>
      <c r="AI1723" s="108">
        <f t="shared" si="793"/>
        <v>0.13677679988457653</v>
      </c>
      <c r="AJ1723" s="106">
        <f t="shared" si="814"/>
        <v>4.4201260335128868E-2</v>
      </c>
      <c r="AK1723" s="107">
        <f t="shared" si="808"/>
        <v>0.40046993327154484</v>
      </c>
      <c r="AL1723" s="107">
        <f t="shared" si="809"/>
        <v>1.2670515466530863</v>
      </c>
      <c r="AM1723" s="107">
        <f t="shared" si="810"/>
        <v>0.61105999436345049</v>
      </c>
      <c r="AN1723" s="108">
        <f t="shared" si="811"/>
        <v>0.15601018547916534</v>
      </c>
      <c r="AO1723" s="102">
        <f t="shared" si="812"/>
        <v>543.40845476843174</v>
      </c>
      <c r="AP1723" s="103">
        <f t="shared" si="794"/>
        <v>708.25739431539455</v>
      </c>
      <c r="AQ1723" s="103">
        <f t="shared" si="795"/>
        <v>1429.7873322752851</v>
      </c>
      <c r="AR1723" s="103">
        <f t="shared" si="796"/>
        <v>1193.5489828307605</v>
      </c>
      <c r="AS1723" s="92">
        <f t="shared" si="797"/>
        <v>714.35348434569323</v>
      </c>
      <c r="AT1723" s="102">
        <f t="shared" si="813"/>
        <v>545.12553823203086</v>
      </c>
      <c r="AU1723" s="103">
        <f t="shared" si="798"/>
        <v>710.49537395866128</v>
      </c>
      <c r="AV1723" s="103">
        <f t="shared" si="799"/>
        <v>1434.3052306686025</v>
      </c>
      <c r="AW1723" s="103">
        <f t="shared" si="800"/>
        <v>1197.3204059719178</v>
      </c>
      <c r="AX1723" s="92">
        <f t="shared" si="801"/>
        <v>716.61072665462473</v>
      </c>
    </row>
    <row r="1724" spans="1:50" x14ac:dyDescent="0.2">
      <c r="A1724" s="85" t="str">
        <f t="shared" si="802"/>
        <v>2014_4</v>
      </c>
      <c r="B1724" s="59">
        <v>2014</v>
      </c>
      <c r="C1724" s="59">
        <v>4</v>
      </c>
      <c r="D1724" s="83" t="str">
        <f t="shared" si="803"/>
        <v>MSA_Commercial</v>
      </c>
      <c r="E1724" s="70" t="s">
        <v>26</v>
      </c>
      <c r="F1724" s="71" t="s">
        <v>41</v>
      </c>
      <c r="G1724" s="88">
        <f t="shared" si="804"/>
        <v>1214.5</v>
      </c>
      <c r="H1724" s="72">
        <v>4858</v>
      </c>
      <c r="I1724" s="88">
        <f t="shared" si="805"/>
        <v>499159500</v>
      </c>
      <c r="J1724" s="92">
        <f t="shared" si="806"/>
        <v>1996638000</v>
      </c>
      <c r="K1724" s="67">
        <v>83</v>
      </c>
      <c r="L1724" s="68">
        <v>576</v>
      </c>
      <c r="M1724" s="68">
        <v>960</v>
      </c>
      <c r="N1724" s="68">
        <v>1074</v>
      </c>
      <c r="O1724" s="69">
        <v>220</v>
      </c>
      <c r="P1724" s="67">
        <v>1787315</v>
      </c>
      <c r="Q1724" s="68">
        <v>1828788</v>
      </c>
      <c r="R1724" s="68">
        <v>1674214</v>
      </c>
      <c r="S1724" s="68">
        <v>3263110</v>
      </c>
      <c r="T1724" s="69">
        <v>1010171</v>
      </c>
      <c r="U1724" s="102">
        <f t="shared" si="785"/>
        <v>21533.915662650601</v>
      </c>
      <c r="V1724" s="103">
        <f t="shared" si="786"/>
        <v>3174.9791666666665</v>
      </c>
      <c r="W1724" s="103">
        <f t="shared" si="787"/>
        <v>1743.9729166666666</v>
      </c>
      <c r="X1724" s="103">
        <f t="shared" si="788"/>
        <v>3038.2774674115458</v>
      </c>
      <c r="Y1724" s="92">
        <f t="shared" si="789"/>
        <v>4591.6863636363632</v>
      </c>
      <c r="Z1724" s="102">
        <f>Coverages!$C$10*G1724</f>
        <v>273262500</v>
      </c>
      <c r="AA1724" s="103">
        <f>Coverages!$C$12*G1724</f>
        <v>36435000</v>
      </c>
      <c r="AB1724" s="103">
        <f>Coverages!$C$14*G1724</f>
        <v>182175000</v>
      </c>
      <c r="AC1724" s="103">
        <f>Coverages!$C$16*G1724</f>
        <v>3643500</v>
      </c>
      <c r="AD1724" s="92">
        <f>Coverages!$C$18*G1724</f>
        <v>3643500</v>
      </c>
      <c r="AE1724" s="106">
        <f t="shared" si="807"/>
        <v>6.8340881020996294E-2</v>
      </c>
      <c r="AF1724" s="107">
        <f t="shared" si="790"/>
        <v>0.47426924660354053</v>
      </c>
      <c r="AG1724" s="107">
        <f t="shared" si="791"/>
        <v>0.79044874433923429</v>
      </c>
      <c r="AH1724" s="107">
        <f t="shared" si="792"/>
        <v>0.88431453272951832</v>
      </c>
      <c r="AI1724" s="108">
        <f t="shared" si="793"/>
        <v>0.18114450391107451</v>
      </c>
      <c r="AJ1724" s="106">
        <f t="shared" si="814"/>
        <v>8.5211303852156167E-2</v>
      </c>
      <c r="AK1724" s="107">
        <f t="shared" si="808"/>
        <v>0.50765424308712592</v>
      </c>
      <c r="AL1724" s="107">
        <f t="shared" si="809"/>
        <v>0.81765940912377577</v>
      </c>
      <c r="AM1724" s="107">
        <f t="shared" si="810"/>
        <v>0.90569907432854047</v>
      </c>
      <c r="AN1724" s="108">
        <f t="shared" si="811"/>
        <v>0.2068942752291687</v>
      </c>
      <c r="AO1724" s="102">
        <f t="shared" si="812"/>
        <v>1471.6467682173734</v>
      </c>
      <c r="AP1724" s="103">
        <f t="shared" si="794"/>
        <v>1505.7949773569371</v>
      </c>
      <c r="AQ1724" s="103">
        <f t="shared" si="795"/>
        <v>1378.5212021407988</v>
      </c>
      <c r="AR1724" s="103">
        <f t="shared" si="796"/>
        <v>2686.7929188966655</v>
      </c>
      <c r="AS1724" s="92">
        <f t="shared" si="797"/>
        <v>831.75874845615476</v>
      </c>
      <c r="AT1724" s="102">
        <f t="shared" si="813"/>
        <v>1476.2969357070233</v>
      </c>
      <c r="AU1724" s="103">
        <f t="shared" si="798"/>
        <v>1510.5530477043924</v>
      </c>
      <c r="AV1724" s="103">
        <f t="shared" si="799"/>
        <v>1382.8771077945403</v>
      </c>
      <c r="AW1724" s="103">
        <f t="shared" si="800"/>
        <v>2695.2827531100816</v>
      </c>
      <c r="AX1724" s="92">
        <f t="shared" si="801"/>
        <v>834.38697254826343</v>
      </c>
    </row>
    <row r="1725" spans="1:50" x14ac:dyDescent="0.2">
      <c r="A1725" s="85" t="str">
        <f t="shared" si="802"/>
        <v>2014_4</v>
      </c>
      <c r="B1725" s="59">
        <v>2014</v>
      </c>
      <c r="C1725" s="59">
        <v>4</v>
      </c>
      <c r="D1725" s="83" t="str">
        <f t="shared" si="803"/>
        <v>LYA_Commercial</v>
      </c>
      <c r="E1725" s="70" t="s">
        <v>27</v>
      </c>
      <c r="F1725" s="71" t="s">
        <v>41</v>
      </c>
      <c r="G1725" s="88">
        <f t="shared" si="804"/>
        <v>359.5</v>
      </c>
      <c r="H1725" s="72">
        <v>1438</v>
      </c>
      <c r="I1725" s="88">
        <f t="shared" si="805"/>
        <v>147754500</v>
      </c>
      <c r="J1725" s="92">
        <f t="shared" si="806"/>
        <v>591018000</v>
      </c>
      <c r="K1725" s="67">
        <v>46</v>
      </c>
      <c r="L1725" s="68">
        <v>171</v>
      </c>
      <c r="M1725" s="68">
        <v>218</v>
      </c>
      <c r="N1725" s="68">
        <v>233</v>
      </c>
      <c r="O1725" s="69">
        <v>74</v>
      </c>
      <c r="P1725" s="67">
        <v>969834</v>
      </c>
      <c r="Q1725" s="68">
        <v>513654</v>
      </c>
      <c r="R1725" s="68">
        <v>202228</v>
      </c>
      <c r="S1725" s="68">
        <v>766056</v>
      </c>
      <c r="T1725" s="69">
        <v>636805</v>
      </c>
      <c r="U1725" s="102">
        <f t="shared" si="785"/>
        <v>21083.347826086956</v>
      </c>
      <c r="V1725" s="103">
        <f t="shared" si="786"/>
        <v>3003.8245614035086</v>
      </c>
      <c r="W1725" s="103">
        <f t="shared" si="787"/>
        <v>927.65137614678895</v>
      </c>
      <c r="X1725" s="103">
        <f t="shared" si="788"/>
        <v>3287.7939914163089</v>
      </c>
      <c r="Y1725" s="92">
        <f t="shared" si="789"/>
        <v>8605.4729729729734</v>
      </c>
      <c r="Z1725" s="102">
        <f>Coverages!$C$10*G1725</f>
        <v>80887500</v>
      </c>
      <c r="AA1725" s="103">
        <f>Coverages!$C$12*G1725</f>
        <v>10785000</v>
      </c>
      <c r="AB1725" s="103">
        <f>Coverages!$C$14*G1725</f>
        <v>53925000</v>
      </c>
      <c r="AC1725" s="103">
        <f>Coverages!$C$16*G1725</f>
        <v>1078500</v>
      </c>
      <c r="AD1725" s="92">
        <f>Coverages!$C$18*G1725</f>
        <v>1078500</v>
      </c>
      <c r="AE1725" s="106">
        <f t="shared" si="807"/>
        <v>0.12795549374130738</v>
      </c>
      <c r="AF1725" s="107">
        <f t="shared" si="790"/>
        <v>0.4756606397774687</v>
      </c>
      <c r="AG1725" s="107">
        <f t="shared" si="791"/>
        <v>0.60639777468706535</v>
      </c>
      <c r="AH1725" s="107">
        <f t="shared" si="792"/>
        <v>0.64812239221140477</v>
      </c>
      <c r="AI1725" s="108">
        <f t="shared" si="793"/>
        <v>0.20584144645340752</v>
      </c>
      <c r="AJ1725" s="106">
        <f t="shared" si="814"/>
        <v>0.16900474759047712</v>
      </c>
      <c r="AK1725" s="107">
        <f t="shared" si="808"/>
        <v>0.53703137291476888</v>
      </c>
      <c r="AL1725" s="107">
        <f t="shared" si="809"/>
        <v>0.66643409218590244</v>
      </c>
      <c r="AM1725" s="107">
        <f t="shared" si="810"/>
        <v>0.70680789127855115</v>
      </c>
      <c r="AN1725" s="108">
        <f t="shared" si="811"/>
        <v>0.25552658384677701</v>
      </c>
      <c r="AO1725" s="102">
        <f t="shared" si="812"/>
        <v>2697.7301808066759</v>
      </c>
      <c r="AP1725" s="103">
        <f t="shared" si="794"/>
        <v>1428.8011126564672</v>
      </c>
      <c r="AQ1725" s="103">
        <f t="shared" si="795"/>
        <v>562.5257301808067</v>
      </c>
      <c r="AR1725" s="103">
        <f t="shared" si="796"/>
        <v>2130.892906815021</v>
      </c>
      <c r="AS1725" s="92">
        <f t="shared" si="797"/>
        <v>1771.3630041724618</v>
      </c>
      <c r="AT1725" s="102">
        <f t="shared" si="813"/>
        <v>2706.2545750115642</v>
      </c>
      <c r="AU1725" s="103">
        <f t="shared" si="798"/>
        <v>1433.3158947541435</v>
      </c>
      <c r="AV1725" s="103">
        <f t="shared" si="799"/>
        <v>564.30322116510524</v>
      </c>
      <c r="AW1725" s="103">
        <f t="shared" si="800"/>
        <v>2137.6261862494603</v>
      </c>
      <c r="AX1725" s="92">
        <f t="shared" si="801"/>
        <v>1776.9602268431909</v>
      </c>
    </row>
    <row r="1726" spans="1:50" x14ac:dyDescent="0.2">
      <c r="A1726" s="85" t="str">
        <f t="shared" si="802"/>
        <v>2014_4</v>
      </c>
      <c r="B1726" s="59">
        <v>2014</v>
      </c>
      <c r="C1726" s="59">
        <v>4</v>
      </c>
      <c r="D1726" s="83" t="str">
        <f t="shared" si="803"/>
        <v>MMA_Commercial</v>
      </c>
      <c r="E1726" s="70" t="s">
        <v>28</v>
      </c>
      <c r="F1726" s="71" t="s">
        <v>41</v>
      </c>
      <c r="G1726" s="88">
        <f t="shared" si="804"/>
        <v>1813.25</v>
      </c>
      <c r="H1726" s="72">
        <v>7253</v>
      </c>
      <c r="I1726" s="88">
        <f t="shared" si="805"/>
        <v>745245750</v>
      </c>
      <c r="J1726" s="92">
        <f t="shared" si="806"/>
        <v>2980983000</v>
      </c>
      <c r="K1726" s="67">
        <v>226</v>
      </c>
      <c r="L1726" s="68">
        <v>899</v>
      </c>
      <c r="M1726" s="68">
        <v>1453</v>
      </c>
      <c r="N1726" s="68">
        <v>1384</v>
      </c>
      <c r="O1726" s="69">
        <v>316</v>
      </c>
      <c r="P1726" s="67">
        <v>3217107</v>
      </c>
      <c r="Q1726" s="68">
        <v>2720924</v>
      </c>
      <c r="R1726" s="68">
        <v>1873695</v>
      </c>
      <c r="S1726" s="68">
        <v>4869933</v>
      </c>
      <c r="T1726" s="69">
        <v>3530333</v>
      </c>
      <c r="U1726" s="102">
        <f t="shared" si="785"/>
        <v>14234.986725663717</v>
      </c>
      <c r="V1726" s="103">
        <f t="shared" si="786"/>
        <v>3026.6117908787542</v>
      </c>
      <c r="W1726" s="103">
        <f t="shared" si="787"/>
        <v>1289.5354439091534</v>
      </c>
      <c r="X1726" s="103">
        <f t="shared" si="788"/>
        <v>3518.7377167630057</v>
      </c>
      <c r="Y1726" s="92">
        <f t="shared" si="789"/>
        <v>11171.939873417721</v>
      </c>
      <c r="Z1726" s="102">
        <f>Coverages!$C$10*G1726</f>
        <v>407981250</v>
      </c>
      <c r="AA1726" s="103">
        <f>Coverages!$C$12*G1726</f>
        <v>54397500</v>
      </c>
      <c r="AB1726" s="103">
        <f>Coverages!$C$14*G1726</f>
        <v>271987500</v>
      </c>
      <c r="AC1726" s="103">
        <f>Coverages!$C$16*G1726</f>
        <v>5439750</v>
      </c>
      <c r="AD1726" s="92">
        <f>Coverages!$C$18*G1726</f>
        <v>5439750</v>
      </c>
      <c r="AE1726" s="106">
        <f t="shared" si="807"/>
        <v>0.12463808079415414</v>
      </c>
      <c r="AF1726" s="107">
        <f t="shared" si="790"/>
        <v>0.4957948435130291</v>
      </c>
      <c r="AG1726" s="107">
        <f t="shared" si="791"/>
        <v>0.80132359023852195</v>
      </c>
      <c r="AH1726" s="107">
        <f t="shared" si="792"/>
        <v>0.76327037088101479</v>
      </c>
      <c r="AI1726" s="108">
        <f t="shared" si="793"/>
        <v>0.1742727147387288</v>
      </c>
      <c r="AJ1726" s="106">
        <f t="shared" si="814"/>
        <v>0.14271174791708557</v>
      </c>
      <c r="AK1726" s="107">
        <f t="shared" si="808"/>
        <v>0.52315267827880718</v>
      </c>
      <c r="AL1726" s="107">
        <f t="shared" si="809"/>
        <v>0.82315612667947657</v>
      </c>
      <c r="AM1726" s="107">
        <f t="shared" si="810"/>
        <v>0.78652945389874718</v>
      </c>
      <c r="AN1726" s="108">
        <f t="shared" si="811"/>
        <v>0.1950295000787374</v>
      </c>
      <c r="AO1726" s="102">
        <f t="shared" si="812"/>
        <v>1774.2214256169862</v>
      </c>
      <c r="AP1726" s="103">
        <f t="shared" si="794"/>
        <v>1500.5785192334206</v>
      </c>
      <c r="AQ1726" s="103">
        <f t="shared" si="795"/>
        <v>1033.335171653109</v>
      </c>
      <c r="AR1726" s="103">
        <f t="shared" si="796"/>
        <v>2685.7482421067143</v>
      </c>
      <c r="AS1726" s="92">
        <f t="shared" si="797"/>
        <v>1946.9642906383565</v>
      </c>
      <c r="AT1726" s="102">
        <f t="shared" si="813"/>
        <v>1779.8276804405118</v>
      </c>
      <c r="AU1726" s="103">
        <f t="shared" si="798"/>
        <v>1505.3201064107966</v>
      </c>
      <c r="AV1726" s="103">
        <f t="shared" si="799"/>
        <v>1036.6003448759971</v>
      </c>
      <c r="AW1726" s="103">
        <f t="shared" si="800"/>
        <v>2694.2347753092149</v>
      </c>
      <c r="AX1726" s="92">
        <f t="shared" si="801"/>
        <v>1953.1163851785448</v>
      </c>
    </row>
    <row r="1727" spans="1:50" x14ac:dyDescent="0.2">
      <c r="A1727" s="85" t="str">
        <f t="shared" si="802"/>
        <v>2014_4</v>
      </c>
      <c r="B1727" s="59">
        <v>2014</v>
      </c>
      <c r="C1727" s="59">
        <v>4</v>
      </c>
      <c r="D1727" s="83" t="str">
        <f t="shared" si="803"/>
        <v>LYH_Commercial</v>
      </c>
      <c r="E1727" s="70" t="s">
        <v>29</v>
      </c>
      <c r="F1727" s="71" t="s">
        <v>41</v>
      </c>
      <c r="G1727" s="88">
        <f t="shared" si="804"/>
        <v>249.5</v>
      </c>
      <c r="H1727" s="72">
        <v>998</v>
      </c>
      <c r="I1727" s="88">
        <f t="shared" si="805"/>
        <v>102544500</v>
      </c>
      <c r="J1727" s="92">
        <f t="shared" si="806"/>
        <v>410178000</v>
      </c>
      <c r="K1727" s="67">
        <v>37</v>
      </c>
      <c r="L1727" s="68">
        <v>126</v>
      </c>
      <c r="M1727" s="68">
        <v>163</v>
      </c>
      <c r="N1727" s="68">
        <v>203</v>
      </c>
      <c r="O1727" s="69">
        <v>56</v>
      </c>
      <c r="P1727" s="67">
        <v>667698</v>
      </c>
      <c r="Q1727" s="68">
        <v>394962</v>
      </c>
      <c r="R1727" s="68">
        <v>241506</v>
      </c>
      <c r="S1727" s="68">
        <v>593807</v>
      </c>
      <c r="T1727" s="69">
        <v>432491</v>
      </c>
      <c r="U1727" s="102">
        <f t="shared" si="785"/>
        <v>18045.891891891893</v>
      </c>
      <c r="V1727" s="103">
        <f t="shared" si="786"/>
        <v>3134.6190476190477</v>
      </c>
      <c r="W1727" s="103">
        <f t="shared" si="787"/>
        <v>1481.6319018404909</v>
      </c>
      <c r="X1727" s="103">
        <f t="shared" si="788"/>
        <v>2925.1576354679801</v>
      </c>
      <c r="Y1727" s="92">
        <f t="shared" si="789"/>
        <v>7723.0535714285716</v>
      </c>
      <c r="Z1727" s="102">
        <f>Coverages!$C$10*G1727</f>
        <v>56137500</v>
      </c>
      <c r="AA1727" s="103">
        <f>Coverages!$C$12*G1727</f>
        <v>7485000</v>
      </c>
      <c r="AB1727" s="103">
        <f>Coverages!$C$14*G1727</f>
        <v>37425000</v>
      </c>
      <c r="AC1727" s="103">
        <f>Coverages!$C$16*G1727</f>
        <v>748500</v>
      </c>
      <c r="AD1727" s="92">
        <f>Coverages!$C$18*G1727</f>
        <v>748500</v>
      </c>
      <c r="AE1727" s="106">
        <f t="shared" si="807"/>
        <v>0.14829659318637275</v>
      </c>
      <c r="AF1727" s="107">
        <f t="shared" si="790"/>
        <v>0.50501002004008011</v>
      </c>
      <c r="AG1727" s="107">
        <f t="shared" si="791"/>
        <v>0.65330661322645289</v>
      </c>
      <c r="AH1727" s="107">
        <f t="shared" si="792"/>
        <v>0.81362725450901807</v>
      </c>
      <c r="AI1727" s="108">
        <f t="shared" si="793"/>
        <v>0.22444889779559118</v>
      </c>
      <c r="AJ1727" s="106">
        <f t="shared" si="814"/>
        <v>0.20072062582239569</v>
      </c>
      <c r="AK1727" s="107">
        <f t="shared" si="808"/>
        <v>0.5787611786662693</v>
      </c>
      <c r="AL1727" s="107">
        <f t="shared" si="809"/>
        <v>0.72350901200936291</v>
      </c>
      <c r="AM1727" s="107">
        <f t="shared" si="810"/>
        <v>0.87106859832491923</v>
      </c>
      <c r="AN1727" s="108">
        <f t="shared" si="811"/>
        <v>0.28599273834872541</v>
      </c>
      <c r="AO1727" s="102">
        <f t="shared" si="812"/>
        <v>2676.1442885771544</v>
      </c>
      <c r="AP1727" s="103">
        <f t="shared" si="794"/>
        <v>1583.0140280561122</v>
      </c>
      <c r="AQ1727" s="103">
        <f t="shared" si="795"/>
        <v>967.9599198396794</v>
      </c>
      <c r="AR1727" s="103">
        <f t="shared" si="796"/>
        <v>2379.987975951904</v>
      </c>
      <c r="AS1727" s="92">
        <f t="shared" si="797"/>
        <v>1733.4308617234469</v>
      </c>
      <c r="AT1727" s="102">
        <f t="shared" si="813"/>
        <v>2684.6004748285795</v>
      </c>
      <c r="AU1727" s="103">
        <f t="shared" si="798"/>
        <v>1588.0160982049451</v>
      </c>
      <c r="AV1727" s="103">
        <f t="shared" si="799"/>
        <v>971.01851776394562</v>
      </c>
      <c r="AW1727" s="103">
        <f t="shared" si="800"/>
        <v>2387.5083558083661</v>
      </c>
      <c r="AX1727" s="92">
        <f t="shared" si="801"/>
        <v>1738.9082249146877</v>
      </c>
    </row>
    <row r="1728" spans="1:50" x14ac:dyDescent="0.2">
      <c r="A1728" s="85" t="str">
        <f t="shared" si="802"/>
        <v>2014_4</v>
      </c>
      <c r="B1728" s="59">
        <v>2014</v>
      </c>
      <c r="C1728" s="59">
        <v>4</v>
      </c>
      <c r="D1728" s="83" t="str">
        <f t="shared" si="803"/>
        <v>SSA_Commercial</v>
      </c>
      <c r="E1728" s="70" t="s">
        <v>30</v>
      </c>
      <c r="F1728" s="71" t="s">
        <v>41</v>
      </c>
      <c r="G1728" s="88">
        <f t="shared" si="804"/>
        <v>431.5</v>
      </c>
      <c r="H1728" s="72">
        <v>1726</v>
      </c>
      <c r="I1728" s="88">
        <f t="shared" si="805"/>
        <v>177346500</v>
      </c>
      <c r="J1728" s="92">
        <f t="shared" si="806"/>
        <v>709386000</v>
      </c>
      <c r="K1728" s="67">
        <v>59</v>
      </c>
      <c r="L1728" s="68">
        <v>218</v>
      </c>
      <c r="M1728" s="68">
        <v>523</v>
      </c>
      <c r="N1728" s="68">
        <v>577</v>
      </c>
      <c r="O1728" s="69">
        <v>45</v>
      </c>
      <c r="P1728" s="67">
        <v>1229194</v>
      </c>
      <c r="Q1728" s="68">
        <v>426090</v>
      </c>
      <c r="R1728" s="68">
        <v>452942</v>
      </c>
      <c r="S1728" s="68">
        <v>1974076</v>
      </c>
      <c r="T1728" s="69">
        <v>243921</v>
      </c>
      <c r="U1728" s="102">
        <f t="shared" si="785"/>
        <v>20833.796610169491</v>
      </c>
      <c r="V1728" s="103">
        <f t="shared" si="786"/>
        <v>1954.5412844036698</v>
      </c>
      <c r="W1728" s="103">
        <f t="shared" si="787"/>
        <v>866.04588910133839</v>
      </c>
      <c r="X1728" s="103">
        <f t="shared" si="788"/>
        <v>3421.2755632582321</v>
      </c>
      <c r="Y1728" s="92">
        <f t="shared" si="789"/>
        <v>5420.4666666666662</v>
      </c>
      <c r="Z1728" s="102">
        <f>Coverages!$C$10*G1728</f>
        <v>97087500</v>
      </c>
      <c r="AA1728" s="103">
        <f>Coverages!$C$12*G1728</f>
        <v>12945000</v>
      </c>
      <c r="AB1728" s="103">
        <f>Coverages!$C$14*G1728</f>
        <v>64725000</v>
      </c>
      <c r="AC1728" s="103">
        <f>Coverages!$C$16*G1728</f>
        <v>1294500</v>
      </c>
      <c r="AD1728" s="92">
        <f>Coverages!$C$18*G1728</f>
        <v>1294500</v>
      </c>
      <c r="AE1728" s="106">
        <f t="shared" si="807"/>
        <v>0.13673232908458866</v>
      </c>
      <c r="AF1728" s="107">
        <f t="shared" si="790"/>
        <v>0.50521436848203938</v>
      </c>
      <c r="AG1728" s="107">
        <f t="shared" si="791"/>
        <v>1.2120509849362688</v>
      </c>
      <c r="AH1728" s="107">
        <f t="shared" si="792"/>
        <v>1.3371958285052143</v>
      </c>
      <c r="AI1728" s="108">
        <f t="shared" si="793"/>
        <v>0.10428736964078796</v>
      </c>
      <c r="AJ1728" s="106">
        <f t="shared" si="814"/>
        <v>0.17526897080332171</v>
      </c>
      <c r="AK1728" s="107">
        <f t="shared" si="808"/>
        <v>0.56129487240668163</v>
      </c>
      <c r="AL1728" s="107">
        <f t="shared" si="809"/>
        <v>1.2689161248989089</v>
      </c>
      <c r="AM1728" s="107">
        <f t="shared" si="810"/>
        <v>1.4125147554698969</v>
      </c>
      <c r="AN1728" s="108">
        <f t="shared" si="811"/>
        <v>0.1385693362017491</v>
      </c>
      <c r="AO1728" s="102">
        <f t="shared" si="812"/>
        <v>2848.6535341830822</v>
      </c>
      <c r="AP1728" s="103">
        <f t="shared" si="794"/>
        <v>987.46234067207411</v>
      </c>
      <c r="AQ1728" s="103">
        <f t="shared" si="795"/>
        <v>1049.6917728852839</v>
      </c>
      <c r="AR1728" s="103">
        <f t="shared" si="796"/>
        <v>4574.9154113557361</v>
      </c>
      <c r="AS1728" s="92">
        <f t="shared" si="797"/>
        <v>565.28621089223634</v>
      </c>
      <c r="AT1728" s="102">
        <f t="shared" si="813"/>
        <v>2857.6548219513288</v>
      </c>
      <c r="AU1728" s="103">
        <f t="shared" si="798"/>
        <v>990.5825631147253</v>
      </c>
      <c r="AV1728" s="103">
        <f t="shared" si="799"/>
        <v>1053.0086303417352</v>
      </c>
      <c r="AW1728" s="103">
        <f t="shared" si="800"/>
        <v>4589.3714094751458</v>
      </c>
      <c r="AX1728" s="92">
        <f t="shared" si="801"/>
        <v>567.07242455234086</v>
      </c>
    </row>
    <row r="1729" spans="1:50" x14ac:dyDescent="0.2">
      <c r="A1729" s="85" t="str">
        <f t="shared" si="802"/>
        <v>2014_4</v>
      </c>
      <c r="B1729" s="59">
        <v>2014</v>
      </c>
      <c r="C1729" s="59">
        <v>4</v>
      </c>
      <c r="D1729" s="83" t="str">
        <f t="shared" si="803"/>
        <v>MML_Commercial</v>
      </c>
      <c r="E1729" s="70" t="s">
        <v>31</v>
      </c>
      <c r="F1729" s="71" t="s">
        <v>41</v>
      </c>
      <c r="G1729" s="88">
        <f t="shared" si="804"/>
        <v>1480.25</v>
      </c>
      <c r="H1729" s="72">
        <v>5921</v>
      </c>
      <c r="I1729" s="88">
        <f t="shared" si="805"/>
        <v>608382750</v>
      </c>
      <c r="J1729" s="92">
        <f t="shared" si="806"/>
        <v>2433531000</v>
      </c>
      <c r="K1729" s="67">
        <v>158</v>
      </c>
      <c r="L1729" s="68">
        <v>713</v>
      </c>
      <c r="M1729" s="68">
        <v>1822</v>
      </c>
      <c r="N1729" s="68">
        <v>900</v>
      </c>
      <c r="O1729" s="69">
        <v>233</v>
      </c>
      <c r="P1729" s="67">
        <v>2467625</v>
      </c>
      <c r="Q1729" s="68">
        <v>2160104</v>
      </c>
      <c r="R1729" s="68">
        <v>1195780</v>
      </c>
      <c r="S1729" s="68">
        <v>3137102</v>
      </c>
      <c r="T1729" s="69">
        <v>514706</v>
      </c>
      <c r="U1729" s="102">
        <f t="shared" si="785"/>
        <v>15617.879746835442</v>
      </c>
      <c r="V1729" s="103">
        <f t="shared" si="786"/>
        <v>3029.5988779803647</v>
      </c>
      <c r="W1729" s="103">
        <f t="shared" si="787"/>
        <v>656.30076838638854</v>
      </c>
      <c r="X1729" s="103">
        <f t="shared" si="788"/>
        <v>3485.6688888888889</v>
      </c>
      <c r="Y1729" s="92">
        <f t="shared" si="789"/>
        <v>2209.038626609442</v>
      </c>
      <c r="Z1729" s="102">
        <f>Coverages!$C$10*G1729</f>
        <v>333056250</v>
      </c>
      <c r="AA1729" s="103">
        <f>Coverages!$C$12*G1729</f>
        <v>44407500</v>
      </c>
      <c r="AB1729" s="103">
        <f>Coverages!$C$14*G1729</f>
        <v>222037500</v>
      </c>
      <c r="AC1729" s="103">
        <f>Coverages!$C$16*G1729</f>
        <v>4440750</v>
      </c>
      <c r="AD1729" s="92">
        <f>Coverages!$C$18*G1729</f>
        <v>4440750</v>
      </c>
      <c r="AE1729" s="106">
        <f t="shared" si="807"/>
        <v>0.10673872656645837</v>
      </c>
      <c r="AF1729" s="107">
        <f t="shared" si="790"/>
        <v>0.48167539267015708</v>
      </c>
      <c r="AG1729" s="107">
        <f t="shared" si="791"/>
        <v>1.2308731633170074</v>
      </c>
      <c r="AH1729" s="107">
        <f t="shared" si="792"/>
        <v>0.60800540449248441</v>
      </c>
      <c r="AI1729" s="108">
        <f t="shared" si="793"/>
        <v>0.15740584360749874</v>
      </c>
      <c r="AJ1729" s="106">
        <f t="shared" si="814"/>
        <v>0.1254385991650622</v>
      </c>
      <c r="AK1729" s="107">
        <f t="shared" si="808"/>
        <v>0.51193522587867024</v>
      </c>
      <c r="AL1729" s="107">
        <f t="shared" si="809"/>
        <v>1.2631567489445759</v>
      </c>
      <c r="AM1729" s="107">
        <f t="shared" si="810"/>
        <v>0.6375706946568972</v>
      </c>
      <c r="AN1729" s="108">
        <f t="shared" si="811"/>
        <v>0.17946089292338163</v>
      </c>
      <c r="AO1729" s="102">
        <f t="shared" si="812"/>
        <v>1667.0325958452963</v>
      </c>
      <c r="AP1729" s="103">
        <f t="shared" si="794"/>
        <v>1459.2832291842594</v>
      </c>
      <c r="AQ1729" s="103">
        <f t="shared" si="795"/>
        <v>807.82300287113662</v>
      </c>
      <c r="AR1729" s="103">
        <f t="shared" si="796"/>
        <v>2119.3055227157574</v>
      </c>
      <c r="AS1729" s="92">
        <f t="shared" si="797"/>
        <v>347.71558858300961</v>
      </c>
      <c r="AT1729" s="102">
        <f t="shared" si="813"/>
        <v>1672.3001511777329</v>
      </c>
      <c r="AU1729" s="103">
        <f t="shared" si="798"/>
        <v>1463.8943298757413</v>
      </c>
      <c r="AV1729" s="103">
        <f t="shared" si="799"/>
        <v>810.37559385048769</v>
      </c>
      <c r="AW1729" s="103">
        <f t="shared" si="800"/>
        <v>2126.0021878769944</v>
      </c>
      <c r="AX1729" s="92">
        <f t="shared" si="801"/>
        <v>348.8143140112806</v>
      </c>
    </row>
    <row r="1730" spans="1:50" x14ac:dyDescent="0.2">
      <c r="A1730" s="85" t="str">
        <f t="shared" si="802"/>
        <v>2014_4</v>
      </c>
      <c r="B1730" s="59">
        <v>2014</v>
      </c>
      <c r="C1730" s="59">
        <v>4</v>
      </c>
      <c r="D1730" s="83" t="str">
        <f t="shared" si="803"/>
        <v>LMH_Commercial</v>
      </c>
      <c r="E1730" s="70" t="s">
        <v>32</v>
      </c>
      <c r="F1730" s="71" t="s">
        <v>41</v>
      </c>
      <c r="G1730" s="88">
        <f t="shared" si="804"/>
        <v>1479.75</v>
      </c>
      <c r="H1730" s="72">
        <v>5919</v>
      </c>
      <c r="I1730" s="88">
        <f t="shared" si="805"/>
        <v>608177250</v>
      </c>
      <c r="J1730" s="92">
        <f t="shared" si="806"/>
        <v>2432709000</v>
      </c>
      <c r="K1730" s="67">
        <v>100</v>
      </c>
      <c r="L1730" s="68">
        <v>824</v>
      </c>
      <c r="M1730" s="68">
        <v>1303</v>
      </c>
      <c r="N1730" s="68">
        <v>1380</v>
      </c>
      <c r="O1730" s="69">
        <v>299</v>
      </c>
      <c r="P1730" s="67">
        <v>3484073</v>
      </c>
      <c r="Q1730" s="68">
        <v>2860826</v>
      </c>
      <c r="R1730" s="68">
        <v>1696273</v>
      </c>
      <c r="S1730" s="68">
        <v>4926494</v>
      </c>
      <c r="T1730" s="69">
        <v>2777556</v>
      </c>
      <c r="U1730" s="102">
        <f t="shared" si="785"/>
        <v>34840.730000000003</v>
      </c>
      <c r="V1730" s="103">
        <f t="shared" si="786"/>
        <v>3471.8762135922329</v>
      </c>
      <c r="W1730" s="103">
        <f t="shared" si="787"/>
        <v>1301.8211818879508</v>
      </c>
      <c r="X1730" s="103">
        <f t="shared" si="788"/>
        <v>3569.9231884057972</v>
      </c>
      <c r="Y1730" s="92">
        <f t="shared" si="789"/>
        <v>9289.4849498327767</v>
      </c>
      <c r="Z1730" s="102">
        <f>Coverages!$C$10*G1730</f>
        <v>332943750</v>
      </c>
      <c r="AA1730" s="103">
        <f>Coverages!$C$12*G1730</f>
        <v>44392500</v>
      </c>
      <c r="AB1730" s="103">
        <f>Coverages!$C$14*G1730</f>
        <v>221962500</v>
      </c>
      <c r="AC1730" s="103">
        <f>Coverages!$C$16*G1730</f>
        <v>4439250</v>
      </c>
      <c r="AD1730" s="92">
        <f>Coverages!$C$18*G1730</f>
        <v>4439250</v>
      </c>
      <c r="AE1730" s="106">
        <f t="shared" si="807"/>
        <v>6.7578982936306806E-2</v>
      </c>
      <c r="AF1730" s="107">
        <f t="shared" si="790"/>
        <v>0.55685081939516812</v>
      </c>
      <c r="AG1730" s="107">
        <f t="shared" si="791"/>
        <v>0.88055414766007767</v>
      </c>
      <c r="AH1730" s="107">
        <f t="shared" si="792"/>
        <v>0.93258996452103393</v>
      </c>
      <c r="AI1730" s="108">
        <f t="shared" si="793"/>
        <v>0.20206115897955737</v>
      </c>
      <c r="AJ1730" s="106">
        <f t="shared" si="814"/>
        <v>8.2783533927548641E-2</v>
      </c>
      <c r="AK1730" s="107">
        <f t="shared" si="808"/>
        <v>0.58693970848955879</v>
      </c>
      <c r="AL1730" s="107">
        <f t="shared" si="809"/>
        <v>0.90019793921825286</v>
      </c>
      <c r="AM1730" s="107">
        <f t="shared" si="810"/>
        <v>0.94777687361824137</v>
      </c>
      <c r="AN1730" s="108">
        <f t="shared" si="811"/>
        <v>0.22638252532013375</v>
      </c>
      <c r="AO1730" s="102">
        <f t="shared" si="812"/>
        <v>2354.5010981584728</v>
      </c>
      <c r="AP1730" s="103">
        <f t="shared" si="794"/>
        <v>1933.3171143774287</v>
      </c>
      <c r="AQ1730" s="103">
        <f t="shared" si="795"/>
        <v>1146.3240412231796</v>
      </c>
      <c r="AR1730" s="103">
        <f t="shared" si="796"/>
        <v>3329.2745396181786</v>
      </c>
      <c r="AS1730" s="92">
        <f t="shared" si="797"/>
        <v>1877.044095286366</v>
      </c>
      <c r="AT1730" s="102">
        <f t="shared" si="813"/>
        <v>2361.9409435734592</v>
      </c>
      <c r="AU1730" s="103">
        <f t="shared" si="798"/>
        <v>1939.4260860319187</v>
      </c>
      <c r="AV1730" s="103">
        <f t="shared" si="799"/>
        <v>1149.9462411316244</v>
      </c>
      <c r="AW1730" s="103">
        <f t="shared" si="800"/>
        <v>3339.7945125917236</v>
      </c>
      <c r="AX1730" s="92">
        <f t="shared" si="801"/>
        <v>1882.9752532361185</v>
      </c>
    </row>
    <row r="1731" spans="1:50" x14ac:dyDescent="0.2">
      <c r="A1731" s="85" t="str">
        <f t="shared" si="802"/>
        <v>2014_4</v>
      </c>
      <c r="B1731" s="59">
        <v>2014</v>
      </c>
      <c r="C1731" s="59">
        <v>4</v>
      </c>
      <c r="D1731" s="83" t="str">
        <f t="shared" si="803"/>
        <v>SSL_Commercial</v>
      </c>
      <c r="E1731" s="70" t="s">
        <v>33</v>
      </c>
      <c r="F1731" s="71" t="s">
        <v>41</v>
      </c>
      <c r="G1731" s="88">
        <f t="shared" si="804"/>
        <v>790</v>
      </c>
      <c r="H1731" s="72">
        <v>3160</v>
      </c>
      <c r="I1731" s="88">
        <f t="shared" si="805"/>
        <v>324690000</v>
      </c>
      <c r="J1731" s="92">
        <f t="shared" si="806"/>
        <v>1298760000</v>
      </c>
      <c r="K1731" s="67">
        <v>117</v>
      </c>
      <c r="L1731" s="68">
        <v>350</v>
      </c>
      <c r="M1731" s="68">
        <v>869</v>
      </c>
      <c r="N1731" s="68">
        <v>494</v>
      </c>
      <c r="O1731" s="69">
        <v>121</v>
      </c>
      <c r="P1731" s="67">
        <v>1429274</v>
      </c>
      <c r="Q1731" s="68">
        <v>1001021</v>
      </c>
      <c r="R1731" s="68">
        <v>916094</v>
      </c>
      <c r="S1731" s="68">
        <v>1455280</v>
      </c>
      <c r="T1731" s="69">
        <v>284472</v>
      </c>
      <c r="U1731" s="102">
        <f t="shared" si="785"/>
        <v>12216.017094017094</v>
      </c>
      <c r="V1731" s="103">
        <f t="shared" si="786"/>
        <v>2860.06</v>
      </c>
      <c r="W1731" s="103">
        <f t="shared" si="787"/>
        <v>1054.1933256616801</v>
      </c>
      <c r="X1731" s="103">
        <f t="shared" si="788"/>
        <v>2945.910931174089</v>
      </c>
      <c r="Y1731" s="92">
        <f t="shared" si="789"/>
        <v>2351.0082644628101</v>
      </c>
      <c r="Z1731" s="102">
        <f>Coverages!$C$10*G1731</f>
        <v>177750000</v>
      </c>
      <c r="AA1731" s="103">
        <f>Coverages!$C$12*G1731</f>
        <v>23700000</v>
      </c>
      <c r="AB1731" s="103">
        <f>Coverages!$C$14*G1731</f>
        <v>118500000</v>
      </c>
      <c r="AC1731" s="103">
        <f>Coverages!$C$16*G1731</f>
        <v>2370000</v>
      </c>
      <c r="AD1731" s="92">
        <f>Coverages!$C$18*G1731</f>
        <v>2370000</v>
      </c>
      <c r="AE1731" s="106">
        <f t="shared" si="807"/>
        <v>0.14810126582278482</v>
      </c>
      <c r="AF1731" s="107">
        <f t="shared" si="790"/>
        <v>0.44303797468354428</v>
      </c>
      <c r="AG1731" s="107">
        <f t="shared" si="791"/>
        <v>1.1000000000000001</v>
      </c>
      <c r="AH1731" s="107">
        <f t="shared" si="792"/>
        <v>0.62531645569620253</v>
      </c>
      <c r="AI1731" s="108">
        <f t="shared" si="793"/>
        <v>0.15316455696202533</v>
      </c>
      <c r="AJ1731" s="106">
        <f t="shared" si="814"/>
        <v>0.17754654979741274</v>
      </c>
      <c r="AK1731" s="107">
        <f t="shared" si="808"/>
        <v>0.48421696032830314</v>
      </c>
      <c r="AL1731" s="107">
        <f t="shared" si="809"/>
        <v>1.1274940499892274</v>
      </c>
      <c r="AM1731" s="107">
        <f t="shared" si="810"/>
        <v>0.66544233976698419</v>
      </c>
      <c r="AN1731" s="108">
        <f t="shared" si="811"/>
        <v>0.18301982868053346</v>
      </c>
      <c r="AO1731" s="102">
        <f t="shared" si="812"/>
        <v>1809.2075949367088</v>
      </c>
      <c r="AP1731" s="103">
        <f t="shared" si="794"/>
        <v>1267.1151898734176</v>
      </c>
      <c r="AQ1731" s="103">
        <f t="shared" si="795"/>
        <v>1159.6126582278482</v>
      </c>
      <c r="AR1731" s="103">
        <f t="shared" si="796"/>
        <v>1842.126582278481</v>
      </c>
      <c r="AS1731" s="92">
        <f t="shared" si="797"/>
        <v>360.09113924050632</v>
      </c>
      <c r="AT1731" s="102">
        <f t="shared" si="813"/>
        <v>1814.9244004376603</v>
      </c>
      <c r="AU1731" s="103">
        <f t="shared" si="798"/>
        <v>1271.1190704165242</v>
      </c>
      <c r="AV1731" s="103">
        <f t="shared" si="799"/>
        <v>1163.2768480323145</v>
      </c>
      <c r="AW1731" s="103">
        <f t="shared" si="800"/>
        <v>1847.9474064937292</v>
      </c>
      <c r="AX1731" s="92">
        <f t="shared" si="801"/>
        <v>361.22896942174987</v>
      </c>
    </row>
    <row r="1732" spans="1:50" x14ac:dyDescent="0.2">
      <c r="A1732" s="85" t="str">
        <f t="shared" si="802"/>
        <v>2014_4</v>
      </c>
      <c r="B1732" s="59">
        <v>2014</v>
      </c>
      <c r="C1732" s="59">
        <v>4</v>
      </c>
      <c r="D1732" s="83" t="str">
        <f t="shared" si="803"/>
        <v>SSH_Commercial</v>
      </c>
      <c r="E1732" s="70" t="s">
        <v>34</v>
      </c>
      <c r="F1732" s="71" t="s">
        <v>41</v>
      </c>
      <c r="G1732" s="88">
        <f t="shared" si="804"/>
        <v>691</v>
      </c>
      <c r="H1732" s="72">
        <v>2764</v>
      </c>
      <c r="I1732" s="88">
        <f t="shared" si="805"/>
        <v>284001000</v>
      </c>
      <c r="J1732" s="92">
        <f t="shared" si="806"/>
        <v>1136004000</v>
      </c>
      <c r="K1732" s="67">
        <v>89</v>
      </c>
      <c r="L1732" s="68">
        <v>415</v>
      </c>
      <c r="M1732" s="68">
        <v>646</v>
      </c>
      <c r="N1732" s="68">
        <v>578</v>
      </c>
      <c r="O1732" s="69">
        <v>94</v>
      </c>
      <c r="P1732" s="67">
        <v>1321863</v>
      </c>
      <c r="Q1732" s="68">
        <v>1620523</v>
      </c>
      <c r="R1732" s="68">
        <v>749970</v>
      </c>
      <c r="S1732" s="68">
        <v>2587957</v>
      </c>
      <c r="T1732" s="69">
        <v>385477</v>
      </c>
      <c r="U1732" s="102">
        <f t="shared" si="785"/>
        <v>14852.393258426966</v>
      </c>
      <c r="V1732" s="103">
        <f t="shared" si="786"/>
        <v>3904.8746987951808</v>
      </c>
      <c r="W1732" s="103">
        <f t="shared" si="787"/>
        <v>1160.9442724458204</v>
      </c>
      <c r="X1732" s="103">
        <f t="shared" si="788"/>
        <v>4477.4342560553632</v>
      </c>
      <c r="Y1732" s="92">
        <f t="shared" si="789"/>
        <v>4100.8191489361698</v>
      </c>
      <c r="Z1732" s="102">
        <f>Coverages!$C$10*G1732</f>
        <v>155475000</v>
      </c>
      <c r="AA1732" s="103">
        <f>Coverages!$C$12*G1732</f>
        <v>20730000</v>
      </c>
      <c r="AB1732" s="103">
        <f>Coverages!$C$14*G1732</f>
        <v>103650000</v>
      </c>
      <c r="AC1732" s="103">
        <f>Coverages!$C$16*G1732</f>
        <v>2073000</v>
      </c>
      <c r="AD1732" s="92">
        <f>Coverages!$C$18*G1732</f>
        <v>2073000</v>
      </c>
      <c r="AE1732" s="106">
        <f t="shared" si="807"/>
        <v>0.12879884225759769</v>
      </c>
      <c r="AF1732" s="107">
        <f t="shared" si="790"/>
        <v>0.60057887120115772</v>
      </c>
      <c r="AG1732" s="107">
        <f t="shared" si="791"/>
        <v>0.93487698986975398</v>
      </c>
      <c r="AH1732" s="107">
        <f t="shared" si="792"/>
        <v>0.83646888567293776</v>
      </c>
      <c r="AI1732" s="108">
        <f t="shared" si="793"/>
        <v>0.13603473227206947</v>
      </c>
      <c r="AJ1732" s="106">
        <f t="shared" si="814"/>
        <v>0.15849033955175054</v>
      </c>
      <c r="AK1732" s="107">
        <f t="shared" si="808"/>
        <v>0.64399163540227389</v>
      </c>
      <c r="AL1732" s="107">
        <f t="shared" si="809"/>
        <v>0.9567476235183564</v>
      </c>
      <c r="AM1732" s="107">
        <f t="shared" si="810"/>
        <v>0.86925137971233102</v>
      </c>
      <c r="AN1732" s="108">
        <f t="shared" si="811"/>
        <v>0.16642188035942648</v>
      </c>
      <c r="AO1732" s="102">
        <f t="shared" si="812"/>
        <v>1912.971056439942</v>
      </c>
      <c r="AP1732" s="103">
        <f t="shared" si="794"/>
        <v>2345.1852387843705</v>
      </c>
      <c r="AQ1732" s="103">
        <f t="shared" si="795"/>
        <v>1085.3400868306801</v>
      </c>
      <c r="AR1732" s="103">
        <f t="shared" si="796"/>
        <v>3745.234442836469</v>
      </c>
      <c r="AS1732" s="92">
        <f t="shared" si="797"/>
        <v>557.85383502170771</v>
      </c>
      <c r="AT1732" s="102">
        <f t="shared" si="813"/>
        <v>1919.0157378182553</v>
      </c>
      <c r="AU1732" s="103">
        <f t="shared" si="798"/>
        <v>2352.5956475795547</v>
      </c>
      <c r="AV1732" s="103">
        <f t="shared" si="799"/>
        <v>1088.7695872352558</v>
      </c>
      <c r="AW1732" s="103">
        <f t="shared" si="800"/>
        <v>3757.0687823147473</v>
      </c>
      <c r="AX1732" s="92">
        <f t="shared" si="801"/>
        <v>559.61656356745573</v>
      </c>
    </row>
    <row r="1733" spans="1:50" x14ac:dyDescent="0.2">
      <c r="A1733" s="85" t="str">
        <f t="shared" si="802"/>
        <v>2014_4</v>
      </c>
      <c r="B1733" s="59">
        <v>2014</v>
      </c>
      <c r="C1733" s="59">
        <v>4</v>
      </c>
      <c r="D1733" s="83" t="str">
        <f t="shared" si="803"/>
        <v>MMH_Commercial</v>
      </c>
      <c r="E1733" s="70" t="s">
        <v>35</v>
      </c>
      <c r="F1733" s="71" t="s">
        <v>41</v>
      </c>
      <c r="G1733" s="88">
        <f t="shared" si="804"/>
        <v>1312.75</v>
      </c>
      <c r="H1733" s="72">
        <v>5251</v>
      </c>
      <c r="I1733" s="88">
        <f t="shared" si="805"/>
        <v>539540250</v>
      </c>
      <c r="J1733" s="92">
        <f t="shared" si="806"/>
        <v>2158161000</v>
      </c>
      <c r="K1733" s="67">
        <v>235</v>
      </c>
      <c r="L1733" s="68">
        <v>813</v>
      </c>
      <c r="M1733" s="68">
        <v>1003</v>
      </c>
      <c r="N1733" s="68">
        <v>1232</v>
      </c>
      <c r="O1733" s="69">
        <v>315</v>
      </c>
      <c r="P1733" s="67">
        <v>2824005</v>
      </c>
      <c r="Q1733" s="68">
        <v>2313501</v>
      </c>
      <c r="R1733" s="68">
        <v>1449550</v>
      </c>
      <c r="S1733" s="68">
        <v>3775951</v>
      </c>
      <c r="T1733" s="69">
        <v>913389</v>
      </c>
      <c r="U1733" s="102">
        <f t="shared" si="785"/>
        <v>12017.04255319149</v>
      </c>
      <c r="V1733" s="103">
        <f t="shared" si="786"/>
        <v>2845.6346863468634</v>
      </c>
      <c r="W1733" s="103">
        <f t="shared" si="787"/>
        <v>1445.2143569292123</v>
      </c>
      <c r="X1733" s="103">
        <f t="shared" si="788"/>
        <v>3064.8952922077924</v>
      </c>
      <c r="Y1733" s="92">
        <f t="shared" si="789"/>
        <v>2899.6476190476192</v>
      </c>
      <c r="Z1733" s="102">
        <f>Coverages!$C$10*G1733</f>
        <v>295368750</v>
      </c>
      <c r="AA1733" s="103">
        <f>Coverages!$C$12*G1733</f>
        <v>39382500</v>
      </c>
      <c r="AB1733" s="103">
        <f>Coverages!$C$14*G1733</f>
        <v>196912500</v>
      </c>
      <c r="AC1733" s="103">
        <f>Coverages!$C$16*G1733</f>
        <v>3938250</v>
      </c>
      <c r="AD1733" s="92">
        <f>Coverages!$C$18*G1733</f>
        <v>3938250</v>
      </c>
      <c r="AE1733" s="106">
        <f t="shared" si="807"/>
        <v>0.17901352123405065</v>
      </c>
      <c r="AF1733" s="107">
        <f t="shared" si="790"/>
        <v>0.61931060750333267</v>
      </c>
      <c r="AG1733" s="107">
        <f t="shared" si="791"/>
        <v>0.7640449438202247</v>
      </c>
      <c r="AH1733" s="107">
        <f t="shared" si="792"/>
        <v>0.93848790706532093</v>
      </c>
      <c r="AI1733" s="108">
        <f t="shared" si="793"/>
        <v>0.23995429442011046</v>
      </c>
      <c r="AJ1733" s="106">
        <f t="shared" si="814"/>
        <v>0.20366686476937129</v>
      </c>
      <c r="AK1733" s="107">
        <f t="shared" si="808"/>
        <v>0.65053575904597305</v>
      </c>
      <c r="AL1733" s="107">
        <f t="shared" si="809"/>
        <v>0.79134974412349657</v>
      </c>
      <c r="AM1733" s="107">
        <f t="shared" si="810"/>
        <v>0.95393901050567198</v>
      </c>
      <c r="AN1733" s="108">
        <f t="shared" si="811"/>
        <v>0.26741736074250111</v>
      </c>
      <c r="AO1733" s="102">
        <f t="shared" si="812"/>
        <v>2151.2131022662352</v>
      </c>
      <c r="AP1733" s="103">
        <f t="shared" si="794"/>
        <v>1762.3317463340315</v>
      </c>
      <c r="AQ1733" s="103">
        <f t="shared" si="795"/>
        <v>1104.2087221481622</v>
      </c>
      <c r="AR1733" s="103">
        <f t="shared" si="796"/>
        <v>2876.367168158446</v>
      </c>
      <c r="AS1733" s="92">
        <f t="shared" si="797"/>
        <v>695.78289849552471</v>
      </c>
      <c r="AT1733" s="102">
        <f t="shared" si="813"/>
        <v>2158.0105902555474</v>
      </c>
      <c r="AU1733" s="103">
        <f t="shared" si="798"/>
        <v>1767.9004316801133</v>
      </c>
      <c r="AV1733" s="103">
        <f t="shared" si="799"/>
        <v>1107.6978444106608</v>
      </c>
      <c r="AW1733" s="103">
        <f t="shared" si="800"/>
        <v>2885.4560265601594</v>
      </c>
      <c r="AX1733" s="92">
        <f t="shared" si="801"/>
        <v>697.98146073499299</v>
      </c>
    </row>
    <row r="1734" spans="1:50" x14ac:dyDescent="0.2">
      <c r="A1734" s="85" t="str">
        <f t="shared" si="802"/>
        <v>2014_4</v>
      </c>
      <c r="B1734" s="59">
        <v>2014</v>
      </c>
      <c r="C1734" s="59">
        <v>4</v>
      </c>
      <c r="D1734" s="83" t="str">
        <f t="shared" si="803"/>
        <v>SYA_Commercial</v>
      </c>
      <c r="E1734" s="70" t="s">
        <v>36</v>
      </c>
      <c r="F1734" s="71" t="s">
        <v>41</v>
      </c>
      <c r="G1734" s="88">
        <f t="shared" si="804"/>
        <v>398.75</v>
      </c>
      <c r="H1734" s="72">
        <v>1595</v>
      </c>
      <c r="I1734" s="88">
        <f t="shared" si="805"/>
        <v>163886250</v>
      </c>
      <c r="J1734" s="92">
        <f t="shared" si="806"/>
        <v>655545000</v>
      </c>
      <c r="K1734" s="67">
        <v>72</v>
      </c>
      <c r="L1734" s="68">
        <v>253</v>
      </c>
      <c r="M1734" s="68">
        <v>238</v>
      </c>
      <c r="N1734" s="68">
        <v>490</v>
      </c>
      <c r="O1734" s="69">
        <v>194</v>
      </c>
      <c r="P1734" s="67">
        <v>1129016</v>
      </c>
      <c r="Q1734" s="68">
        <v>975155</v>
      </c>
      <c r="R1734" s="68">
        <v>223491</v>
      </c>
      <c r="S1734" s="68">
        <v>1738611</v>
      </c>
      <c r="T1734" s="69">
        <v>1057504</v>
      </c>
      <c r="U1734" s="102">
        <f t="shared" si="785"/>
        <v>15680.777777777777</v>
      </c>
      <c r="V1734" s="103">
        <f t="shared" si="786"/>
        <v>3854.3675889328065</v>
      </c>
      <c r="W1734" s="103">
        <f t="shared" si="787"/>
        <v>939.03781512605042</v>
      </c>
      <c r="X1734" s="103">
        <f t="shared" si="788"/>
        <v>3548.1857142857143</v>
      </c>
      <c r="Y1734" s="92">
        <f t="shared" si="789"/>
        <v>5451.0515463917527</v>
      </c>
      <c r="Z1734" s="102">
        <f>Coverages!$C$10*G1734</f>
        <v>89718750</v>
      </c>
      <c r="AA1734" s="103">
        <f>Coverages!$C$12*G1734</f>
        <v>11962500</v>
      </c>
      <c r="AB1734" s="103">
        <f>Coverages!$C$14*G1734</f>
        <v>59812500</v>
      </c>
      <c r="AC1734" s="103">
        <f>Coverages!$C$16*G1734</f>
        <v>1196250</v>
      </c>
      <c r="AD1734" s="92">
        <f>Coverages!$C$18*G1734</f>
        <v>1196250</v>
      </c>
      <c r="AE1734" s="106">
        <f t="shared" si="807"/>
        <v>0.180564263322884</v>
      </c>
      <c r="AF1734" s="107">
        <f t="shared" si="790"/>
        <v>0.6344827586206897</v>
      </c>
      <c r="AG1734" s="107">
        <f t="shared" si="791"/>
        <v>0.59686520376175545</v>
      </c>
      <c r="AH1734" s="107">
        <f t="shared" si="792"/>
        <v>1.2288401253918495</v>
      </c>
      <c r="AI1734" s="108">
        <f t="shared" si="793"/>
        <v>0.48652037617554861</v>
      </c>
      <c r="AJ1734" s="106">
        <f t="shared" si="814"/>
        <v>0.2254469579970437</v>
      </c>
      <c r="AK1734" s="107">
        <f t="shared" si="808"/>
        <v>0.69067410254794437</v>
      </c>
      <c r="AL1734" s="107">
        <f t="shared" si="809"/>
        <v>0.65410114725618784</v>
      </c>
      <c r="AM1734" s="107">
        <f t="shared" si="810"/>
        <v>1.2907157154535935</v>
      </c>
      <c r="AN1734" s="108">
        <f t="shared" si="811"/>
        <v>0.54484040058883154</v>
      </c>
      <c r="AO1734" s="102">
        <f t="shared" si="812"/>
        <v>2831.3880877742945</v>
      </c>
      <c r="AP1734" s="103">
        <f t="shared" si="794"/>
        <v>2445.5297805642635</v>
      </c>
      <c r="AQ1734" s="103">
        <f t="shared" si="795"/>
        <v>560.47899686520373</v>
      </c>
      <c r="AR1734" s="103">
        <f t="shared" si="796"/>
        <v>4360.152978056426</v>
      </c>
      <c r="AS1734" s="92">
        <f t="shared" si="797"/>
        <v>2652.0476489028215</v>
      </c>
      <c r="AT1734" s="102">
        <f t="shared" si="813"/>
        <v>2840.3348195041503</v>
      </c>
      <c r="AU1734" s="103">
        <f t="shared" si="798"/>
        <v>2453.2572619994494</v>
      </c>
      <c r="AV1734" s="103">
        <f t="shared" si="799"/>
        <v>562.25002050086277</v>
      </c>
      <c r="AW1734" s="103">
        <f t="shared" si="800"/>
        <v>4373.9303613703705</v>
      </c>
      <c r="AX1734" s="92">
        <f t="shared" si="801"/>
        <v>2660.427693642001</v>
      </c>
    </row>
    <row r="1735" spans="1:50" x14ac:dyDescent="0.2">
      <c r="A1735" s="85" t="str">
        <f t="shared" si="802"/>
        <v>2014_4</v>
      </c>
      <c r="B1735" s="59">
        <v>2014</v>
      </c>
      <c r="C1735" s="59">
        <v>4</v>
      </c>
      <c r="D1735" s="83" t="str">
        <f t="shared" si="803"/>
        <v>LSH_Commercial</v>
      </c>
      <c r="E1735" s="70" t="s">
        <v>37</v>
      </c>
      <c r="F1735" s="71" t="s">
        <v>41</v>
      </c>
      <c r="G1735" s="88">
        <f t="shared" si="804"/>
        <v>616.5</v>
      </c>
      <c r="H1735" s="72">
        <v>2466</v>
      </c>
      <c r="I1735" s="88">
        <f t="shared" si="805"/>
        <v>253381500</v>
      </c>
      <c r="J1735" s="92">
        <f t="shared" si="806"/>
        <v>1013526000</v>
      </c>
      <c r="K1735" s="67">
        <v>121</v>
      </c>
      <c r="L1735" s="68">
        <v>456</v>
      </c>
      <c r="M1735" s="68">
        <v>621</v>
      </c>
      <c r="N1735" s="68">
        <v>598</v>
      </c>
      <c r="O1735" s="69">
        <v>413</v>
      </c>
      <c r="P1735" s="67">
        <v>2244227</v>
      </c>
      <c r="Q1735" s="68">
        <v>1419391</v>
      </c>
      <c r="R1735" s="68">
        <v>785322</v>
      </c>
      <c r="S1735" s="68">
        <v>2135063</v>
      </c>
      <c r="T1735" s="69">
        <v>2278423</v>
      </c>
      <c r="U1735" s="102">
        <f t="shared" si="785"/>
        <v>18547.330578512396</v>
      </c>
      <c r="V1735" s="103">
        <f t="shared" si="786"/>
        <v>3112.6995614035086</v>
      </c>
      <c r="W1735" s="103">
        <f t="shared" si="787"/>
        <v>1264.608695652174</v>
      </c>
      <c r="X1735" s="103">
        <f t="shared" si="788"/>
        <v>3570.339464882943</v>
      </c>
      <c r="Y1735" s="92">
        <f t="shared" si="789"/>
        <v>5516.7627118644068</v>
      </c>
      <c r="Z1735" s="102">
        <f>Coverages!$C$10*G1735</f>
        <v>138712500</v>
      </c>
      <c r="AA1735" s="103">
        <f>Coverages!$C$12*G1735</f>
        <v>18495000</v>
      </c>
      <c r="AB1735" s="103">
        <f>Coverages!$C$14*G1735</f>
        <v>92475000</v>
      </c>
      <c r="AC1735" s="103">
        <f>Coverages!$C$16*G1735</f>
        <v>1849500</v>
      </c>
      <c r="AD1735" s="92">
        <f>Coverages!$C$18*G1735</f>
        <v>1849500</v>
      </c>
      <c r="AE1735" s="106">
        <f t="shared" si="807"/>
        <v>0.19626926196269262</v>
      </c>
      <c r="AF1735" s="107">
        <f t="shared" si="790"/>
        <v>0.73965936739659366</v>
      </c>
      <c r="AG1735" s="107">
        <f t="shared" si="791"/>
        <v>1.0072992700729928</v>
      </c>
      <c r="AH1735" s="107">
        <f t="shared" si="792"/>
        <v>0.9699918896999189</v>
      </c>
      <c r="AI1735" s="108">
        <f t="shared" si="793"/>
        <v>0.66991078669910786</v>
      </c>
      <c r="AJ1735" s="106">
        <f t="shared" si="814"/>
        <v>0.23354024213354829</v>
      </c>
      <c r="AK1735" s="107">
        <f t="shared" si="808"/>
        <v>0.78083840944133842</v>
      </c>
      <c r="AL1735" s="107">
        <f t="shared" si="809"/>
        <v>1.0153457949184637</v>
      </c>
      <c r="AM1735" s="107">
        <f t="shared" si="810"/>
        <v>0.98600194219138326</v>
      </c>
      <c r="AN1735" s="108">
        <f t="shared" si="811"/>
        <v>0.71403871432766286</v>
      </c>
      <c r="AO1735" s="102">
        <f t="shared" si="812"/>
        <v>3640.2708840227087</v>
      </c>
      <c r="AP1735" s="103">
        <f t="shared" si="794"/>
        <v>2302.3373884833741</v>
      </c>
      <c r="AQ1735" s="103">
        <f t="shared" si="795"/>
        <v>1273.8394160583941</v>
      </c>
      <c r="AR1735" s="103">
        <f t="shared" si="796"/>
        <v>3463.2003244120033</v>
      </c>
      <c r="AS1735" s="92">
        <f t="shared" si="797"/>
        <v>3695.7388483373884</v>
      </c>
      <c r="AT1735" s="102">
        <f t="shared" si="813"/>
        <v>3651.7735555088202</v>
      </c>
      <c r="AU1735" s="103">
        <f t="shared" si="798"/>
        <v>2309.6124049515579</v>
      </c>
      <c r="AV1735" s="103">
        <f t="shared" si="799"/>
        <v>1277.8645440765563</v>
      </c>
      <c r="AW1735" s="103">
        <f t="shared" si="800"/>
        <v>3474.1434813614346</v>
      </c>
      <c r="AX1735" s="92">
        <f t="shared" si="801"/>
        <v>3707.4167896844092</v>
      </c>
    </row>
    <row r="1736" spans="1:50" x14ac:dyDescent="0.2">
      <c r="A1736" s="85" t="str">
        <f t="shared" si="802"/>
        <v>2014_4</v>
      </c>
      <c r="B1736" s="59">
        <v>2014</v>
      </c>
      <c r="C1736" s="59">
        <v>4</v>
      </c>
      <c r="D1736" s="83" t="str">
        <f t="shared" si="803"/>
        <v>SYH_Commercial</v>
      </c>
      <c r="E1736" s="70" t="s">
        <v>38</v>
      </c>
      <c r="F1736" s="71" t="s">
        <v>41</v>
      </c>
      <c r="G1736" s="88">
        <f t="shared" si="804"/>
        <v>315.25</v>
      </c>
      <c r="H1736" s="72">
        <v>1261</v>
      </c>
      <c r="I1736" s="88">
        <f t="shared" si="805"/>
        <v>129567750</v>
      </c>
      <c r="J1736" s="92">
        <f t="shared" si="806"/>
        <v>518271000</v>
      </c>
      <c r="K1736" s="67">
        <v>64</v>
      </c>
      <c r="L1736" s="68">
        <v>245</v>
      </c>
      <c r="M1736" s="68">
        <v>190</v>
      </c>
      <c r="N1736" s="68">
        <v>398</v>
      </c>
      <c r="O1736" s="69">
        <v>10</v>
      </c>
      <c r="P1736" s="67">
        <v>777391</v>
      </c>
      <c r="Q1736" s="68">
        <v>603749</v>
      </c>
      <c r="R1736" s="68">
        <v>331400</v>
      </c>
      <c r="S1736" s="68">
        <v>983138</v>
      </c>
      <c r="T1736" s="69">
        <v>72299</v>
      </c>
      <c r="U1736" s="102">
        <f t="shared" si="785"/>
        <v>12146.734375</v>
      </c>
      <c r="V1736" s="103">
        <f t="shared" si="786"/>
        <v>2464.281632653061</v>
      </c>
      <c r="W1736" s="103">
        <f t="shared" si="787"/>
        <v>1744.2105263157894</v>
      </c>
      <c r="X1736" s="103">
        <f t="shared" si="788"/>
        <v>2470.1959798994976</v>
      </c>
      <c r="Y1736" s="92">
        <f t="shared" si="789"/>
        <v>7229.9</v>
      </c>
      <c r="Z1736" s="102">
        <f>Coverages!$C$10*G1736</f>
        <v>70931250</v>
      </c>
      <c r="AA1736" s="103">
        <f>Coverages!$C$12*G1736</f>
        <v>9457500</v>
      </c>
      <c r="AB1736" s="103">
        <f>Coverages!$C$14*G1736</f>
        <v>47287500</v>
      </c>
      <c r="AC1736" s="103">
        <f>Coverages!$C$16*G1736</f>
        <v>945750</v>
      </c>
      <c r="AD1736" s="92">
        <f>Coverages!$C$18*G1736</f>
        <v>945750</v>
      </c>
      <c r="AE1736" s="106">
        <f t="shared" si="807"/>
        <v>0.20301348136399683</v>
      </c>
      <c r="AF1736" s="107">
        <f t="shared" si="790"/>
        <v>0.77716098334655037</v>
      </c>
      <c r="AG1736" s="107">
        <f t="shared" si="791"/>
        <v>0.60269627279936555</v>
      </c>
      <c r="AH1736" s="107">
        <f t="shared" si="792"/>
        <v>1.2624900872323552</v>
      </c>
      <c r="AI1736" s="108">
        <f t="shared" si="793"/>
        <v>3.1720856463124503E-2</v>
      </c>
      <c r="AJ1736" s="106">
        <f t="shared" si="814"/>
        <v>0.25579918320947836</v>
      </c>
      <c r="AK1736" s="107">
        <f t="shared" si="808"/>
        <v>0.83177190230446307</v>
      </c>
      <c r="AL1736" s="107">
        <f t="shared" si="809"/>
        <v>0.66691163639149875</v>
      </c>
      <c r="AM1736" s="107">
        <f t="shared" si="810"/>
        <v>1.338033885235693</v>
      </c>
      <c r="AN1736" s="108">
        <f t="shared" si="811"/>
        <v>5.4719441347836122E-2</v>
      </c>
      <c r="AO1736" s="102">
        <f t="shared" si="812"/>
        <v>2465.9508326724822</v>
      </c>
      <c r="AP1736" s="103">
        <f t="shared" si="794"/>
        <v>1915.1435368754956</v>
      </c>
      <c r="AQ1736" s="103">
        <f t="shared" si="795"/>
        <v>1051.2291831879461</v>
      </c>
      <c r="AR1736" s="103">
        <f t="shared" si="796"/>
        <v>3118.5979381443299</v>
      </c>
      <c r="AS1736" s="92">
        <f t="shared" si="797"/>
        <v>229.33862014274385</v>
      </c>
      <c r="AT1736" s="102">
        <f t="shared" si="813"/>
        <v>2473.7428413533826</v>
      </c>
      <c r="AU1736" s="103">
        <f t="shared" si="798"/>
        <v>1921.1950829431564</v>
      </c>
      <c r="AV1736" s="103">
        <f t="shared" si="799"/>
        <v>1054.5508986140965</v>
      </c>
      <c r="AW1736" s="103">
        <f t="shared" si="800"/>
        <v>3128.4522068849292</v>
      </c>
      <c r="AX1736" s="92">
        <f t="shared" si="801"/>
        <v>230.0632933581791</v>
      </c>
    </row>
    <row r="1737" spans="1:50" x14ac:dyDescent="0.2">
      <c r="A1737" s="85" t="str">
        <f t="shared" si="802"/>
        <v>2014_4</v>
      </c>
      <c r="B1737" s="59">
        <v>2014</v>
      </c>
      <c r="C1737" s="59">
        <v>4</v>
      </c>
      <c r="D1737" s="83" t="str">
        <f t="shared" si="803"/>
        <v>MSH_Commercial</v>
      </c>
      <c r="E1737" s="70" t="s">
        <v>39</v>
      </c>
      <c r="F1737" s="71" t="s">
        <v>41</v>
      </c>
      <c r="G1737" s="88">
        <f t="shared" si="804"/>
        <v>1460.75</v>
      </c>
      <c r="H1737" s="72">
        <v>5843</v>
      </c>
      <c r="I1737" s="88">
        <f t="shared" si="805"/>
        <v>600368250</v>
      </c>
      <c r="J1737" s="92">
        <f t="shared" si="806"/>
        <v>2401473000</v>
      </c>
      <c r="K1737" s="67">
        <v>308</v>
      </c>
      <c r="L1737" s="68">
        <v>1104</v>
      </c>
      <c r="M1737" s="68">
        <v>2197</v>
      </c>
      <c r="N1737" s="68">
        <v>1166</v>
      </c>
      <c r="O1737" s="69">
        <v>140</v>
      </c>
      <c r="P1737" s="67">
        <v>4681968</v>
      </c>
      <c r="Q1737" s="68">
        <v>2990616</v>
      </c>
      <c r="R1737" s="68">
        <v>2153047</v>
      </c>
      <c r="S1737" s="68">
        <v>3763974</v>
      </c>
      <c r="T1737" s="69">
        <v>745662</v>
      </c>
      <c r="U1737" s="102">
        <f t="shared" si="785"/>
        <v>15201.194805194806</v>
      </c>
      <c r="V1737" s="103">
        <f t="shared" si="786"/>
        <v>2708.891304347826</v>
      </c>
      <c r="W1737" s="103">
        <f t="shared" si="787"/>
        <v>979.99408284023673</v>
      </c>
      <c r="X1737" s="103">
        <f t="shared" si="788"/>
        <v>3228.1080617495713</v>
      </c>
      <c r="Y1737" s="92">
        <f t="shared" si="789"/>
        <v>5326.1571428571433</v>
      </c>
      <c r="Z1737" s="102">
        <f>Coverages!$C$10*G1737</f>
        <v>328668750</v>
      </c>
      <c r="AA1737" s="103">
        <f>Coverages!$C$12*G1737</f>
        <v>43822500</v>
      </c>
      <c r="AB1737" s="103">
        <f>Coverages!$C$14*G1737</f>
        <v>219112500</v>
      </c>
      <c r="AC1737" s="103">
        <f>Coverages!$C$16*G1737</f>
        <v>4382250</v>
      </c>
      <c r="AD1737" s="92">
        <f>Coverages!$C$18*G1737</f>
        <v>4382250</v>
      </c>
      <c r="AE1737" s="106">
        <f t="shared" si="807"/>
        <v>0.21085059045011123</v>
      </c>
      <c r="AF1737" s="107">
        <f t="shared" si="790"/>
        <v>0.75577614239260649</v>
      </c>
      <c r="AG1737" s="107">
        <f t="shared" si="791"/>
        <v>1.5040219065548519</v>
      </c>
      <c r="AH1737" s="107">
        <f t="shared" si="792"/>
        <v>0.79822009241827829</v>
      </c>
      <c r="AI1737" s="108">
        <f t="shared" si="793"/>
        <v>9.5841177477323292E-2</v>
      </c>
      <c r="AJ1737" s="106">
        <f t="shared" si="814"/>
        <v>0.23571825510816394</v>
      </c>
      <c r="AK1737" s="107">
        <f t="shared" si="808"/>
        <v>0.78196753593371959</v>
      </c>
      <c r="AL1737" s="107">
        <f t="shared" si="809"/>
        <v>1.5571005434046588</v>
      </c>
      <c r="AM1737" s="107">
        <f t="shared" si="810"/>
        <v>0.82268639039021407</v>
      </c>
      <c r="AN1737" s="108">
        <f t="shared" si="811"/>
        <v>0.11378712552119678</v>
      </c>
      <c r="AO1737" s="102">
        <f t="shared" si="812"/>
        <v>3205.1809002224886</v>
      </c>
      <c r="AP1737" s="103">
        <f t="shared" si="794"/>
        <v>2047.3154201608763</v>
      </c>
      <c r="AQ1737" s="103">
        <f t="shared" si="795"/>
        <v>1473.9325688858464</v>
      </c>
      <c r="AR1737" s="103">
        <f t="shared" si="796"/>
        <v>2576.7407153859317</v>
      </c>
      <c r="AS1737" s="92">
        <f t="shared" si="797"/>
        <v>510.46517200068456</v>
      </c>
      <c r="AT1737" s="102">
        <f t="shared" si="813"/>
        <v>3215.3087572208879</v>
      </c>
      <c r="AU1737" s="103">
        <f t="shared" si="798"/>
        <v>2053.7846081572752</v>
      </c>
      <c r="AV1737" s="103">
        <f t="shared" si="799"/>
        <v>1478.5899591385846</v>
      </c>
      <c r="AW1737" s="103">
        <f t="shared" si="800"/>
        <v>2584.8828023070068</v>
      </c>
      <c r="AX1737" s="92">
        <f t="shared" si="801"/>
        <v>512.07815998034187</v>
      </c>
    </row>
    <row r="1738" spans="1:50" x14ac:dyDescent="0.2">
      <c r="A1738" s="85" t="str">
        <f t="shared" si="802"/>
        <v>2014_4</v>
      </c>
      <c r="B1738" s="59">
        <v>2014</v>
      </c>
      <c r="C1738" s="59">
        <v>4</v>
      </c>
      <c r="D1738" s="83" t="str">
        <f t="shared" si="803"/>
        <v>SMH_Commercial</v>
      </c>
      <c r="E1738" s="70" t="s">
        <v>40</v>
      </c>
      <c r="F1738" s="71" t="s">
        <v>41</v>
      </c>
      <c r="G1738" s="88">
        <f t="shared" si="804"/>
        <v>680.5</v>
      </c>
      <c r="H1738" s="72">
        <v>2722</v>
      </c>
      <c r="I1738" s="88">
        <f t="shared" si="805"/>
        <v>279685500</v>
      </c>
      <c r="J1738" s="92">
        <f t="shared" si="806"/>
        <v>1118742000</v>
      </c>
      <c r="K1738" s="67">
        <v>108</v>
      </c>
      <c r="L1738" s="68">
        <v>484</v>
      </c>
      <c r="M1738" s="68">
        <v>860</v>
      </c>
      <c r="N1738" s="68">
        <v>774</v>
      </c>
      <c r="O1738" s="69">
        <v>125</v>
      </c>
      <c r="P1738" s="67">
        <v>1476635</v>
      </c>
      <c r="Q1738" s="68">
        <v>1687697</v>
      </c>
      <c r="R1738" s="68">
        <v>667894</v>
      </c>
      <c r="S1738" s="68">
        <v>2768804</v>
      </c>
      <c r="T1738" s="69">
        <v>324481</v>
      </c>
      <c r="U1738" s="102">
        <f t="shared" si="785"/>
        <v>13672.546296296296</v>
      </c>
      <c r="V1738" s="103">
        <f t="shared" si="786"/>
        <v>3486.9772727272725</v>
      </c>
      <c r="W1738" s="103">
        <f t="shared" si="787"/>
        <v>776.62093023255818</v>
      </c>
      <c r="X1738" s="103">
        <f t="shared" si="788"/>
        <v>3577.2661498708012</v>
      </c>
      <c r="Y1738" s="92">
        <f t="shared" si="789"/>
        <v>2595.848</v>
      </c>
      <c r="Z1738" s="102">
        <f>Coverages!$C$10*G1738</f>
        <v>153112500</v>
      </c>
      <c r="AA1738" s="103">
        <f>Coverages!$C$12*G1738</f>
        <v>20415000</v>
      </c>
      <c r="AB1738" s="103">
        <f>Coverages!$C$14*G1738</f>
        <v>102075000</v>
      </c>
      <c r="AC1738" s="103">
        <f>Coverages!$C$16*G1738</f>
        <v>2041500</v>
      </c>
      <c r="AD1738" s="92">
        <f>Coverages!$C$18*G1738</f>
        <v>2041500</v>
      </c>
      <c r="AE1738" s="106">
        <f t="shared" si="807"/>
        <v>0.15870683321087437</v>
      </c>
      <c r="AF1738" s="107">
        <f t="shared" si="790"/>
        <v>0.71124173401910362</v>
      </c>
      <c r="AG1738" s="107">
        <f t="shared" si="791"/>
        <v>1.2637766348273329</v>
      </c>
      <c r="AH1738" s="107">
        <f t="shared" si="792"/>
        <v>1.1373989713445996</v>
      </c>
      <c r="AI1738" s="108">
        <f t="shared" si="793"/>
        <v>0.18368846436443792</v>
      </c>
      <c r="AJ1738" s="106">
        <f t="shared" si="814"/>
        <v>0.19134406756468764</v>
      </c>
      <c r="AK1738" s="107">
        <f t="shared" si="808"/>
        <v>0.75171960715280772</v>
      </c>
      <c r="AL1738" s="107">
        <f t="shared" si="809"/>
        <v>1.3153464029664288</v>
      </c>
      <c r="AM1738" s="107">
        <f t="shared" si="810"/>
        <v>1.1727083448951205</v>
      </c>
      <c r="AN1738" s="108">
        <f t="shared" si="811"/>
        <v>0.2182752948088143</v>
      </c>
      <c r="AO1738" s="102">
        <f t="shared" si="812"/>
        <v>2169.926524614254</v>
      </c>
      <c r="AP1738" s="103">
        <f t="shared" si="794"/>
        <v>2480.0837619397503</v>
      </c>
      <c r="AQ1738" s="103">
        <f t="shared" si="795"/>
        <v>981.47538574577516</v>
      </c>
      <c r="AR1738" s="103">
        <f t="shared" si="796"/>
        <v>4068.7788390889054</v>
      </c>
      <c r="AS1738" s="92">
        <f t="shared" si="797"/>
        <v>476.8273328434974</v>
      </c>
      <c r="AT1738" s="102">
        <f t="shared" si="813"/>
        <v>2176.7831440134278</v>
      </c>
      <c r="AU1738" s="103">
        <f t="shared" si="798"/>
        <v>2487.9204284078533</v>
      </c>
      <c r="AV1738" s="103">
        <f t="shared" si="799"/>
        <v>984.57669037216669</v>
      </c>
      <c r="AW1738" s="103">
        <f t="shared" si="800"/>
        <v>4081.6355269087862</v>
      </c>
      <c r="AX1738" s="92">
        <f t="shared" si="801"/>
        <v>478.33403065254515</v>
      </c>
    </row>
    <row r="1739" spans="1:50" x14ac:dyDescent="0.2">
      <c r="A1739" s="85" t="str">
        <f t="shared" si="802"/>
        <v>2015_1</v>
      </c>
      <c r="B1739" s="59">
        <v>2015</v>
      </c>
      <c r="C1739" s="59">
        <v>1</v>
      </c>
      <c r="D1739" s="83" t="str">
        <f t="shared" si="803"/>
        <v>SML_Commercial</v>
      </c>
      <c r="E1739" s="70" t="s">
        <v>13</v>
      </c>
      <c r="F1739" s="71" t="s">
        <v>41</v>
      </c>
      <c r="G1739" s="88">
        <f t="shared" si="804"/>
        <v>1603.75</v>
      </c>
      <c r="H1739" s="72">
        <v>6415</v>
      </c>
      <c r="I1739" s="88">
        <f t="shared" si="805"/>
        <v>659141250</v>
      </c>
      <c r="J1739" s="92">
        <f t="shared" si="806"/>
        <v>2636565000</v>
      </c>
      <c r="K1739" s="67">
        <v>37</v>
      </c>
      <c r="L1739" s="68">
        <v>809</v>
      </c>
      <c r="M1739" s="68">
        <v>417</v>
      </c>
      <c r="N1739" s="68">
        <v>1260</v>
      </c>
      <c r="O1739" s="69">
        <v>180</v>
      </c>
      <c r="P1739" s="67">
        <v>532193</v>
      </c>
      <c r="Q1739" s="68">
        <v>1269326</v>
      </c>
      <c r="R1739" s="68">
        <v>611695</v>
      </c>
      <c r="S1739" s="68">
        <v>2182206</v>
      </c>
      <c r="T1739" s="69">
        <v>617629</v>
      </c>
      <c r="U1739" s="102">
        <f t="shared" ref="U1739:U1802" si="815">P1739/K1739</f>
        <v>14383.594594594595</v>
      </c>
      <c r="V1739" s="103">
        <f t="shared" ref="V1739:V1802" si="816">Q1739/L1739</f>
        <v>1569.0061804697157</v>
      </c>
      <c r="W1739" s="103">
        <f t="shared" ref="W1739:W1802" si="817">R1739/M1739</f>
        <v>1466.8944844124701</v>
      </c>
      <c r="X1739" s="103">
        <f t="shared" ref="X1739:X1802" si="818">S1739/N1739</f>
        <v>1731.9095238095238</v>
      </c>
      <c r="Y1739" s="92">
        <f t="shared" ref="Y1739:Y1802" si="819">T1739/O1739</f>
        <v>3431.2722222222224</v>
      </c>
      <c r="Z1739" s="102">
        <f>Coverages!$C$10*G1739</f>
        <v>360843750</v>
      </c>
      <c r="AA1739" s="103">
        <f>Coverages!$C$12*G1739</f>
        <v>48112500</v>
      </c>
      <c r="AB1739" s="103">
        <f>Coverages!$C$14*G1739</f>
        <v>240562500</v>
      </c>
      <c r="AC1739" s="103">
        <f>Coverages!$C$16*G1739</f>
        <v>4811250</v>
      </c>
      <c r="AD1739" s="92">
        <f>Coverages!$C$18*G1739</f>
        <v>4811250</v>
      </c>
      <c r="AE1739" s="106">
        <f t="shared" si="807"/>
        <v>2.3070927513639906E-2</v>
      </c>
      <c r="AF1739" s="107">
        <f t="shared" ref="AF1739:AF1802" si="820">L1739/$G1739</f>
        <v>0.50444271239282934</v>
      </c>
      <c r="AG1739" s="107">
        <f t="shared" ref="AG1739:AG1802" si="821">M1739/$G1739</f>
        <v>0.26001558846453626</v>
      </c>
      <c r="AH1739" s="107">
        <f t="shared" ref="AH1739:AH1802" si="822">N1739/$G1739</f>
        <v>0.78565861262665626</v>
      </c>
      <c r="AI1739" s="108">
        <f t="shared" ref="AI1739:AI1802" si="823">O1739/$G1739</f>
        <v>0.1122369446609509</v>
      </c>
      <c r="AJ1739" s="106">
        <f t="shared" si="814"/>
        <v>3.1805700668228999E-2</v>
      </c>
      <c r="AK1739" s="107">
        <f t="shared" si="808"/>
        <v>0.53353249301382344</v>
      </c>
      <c r="AL1739" s="107">
        <f t="shared" si="809"/>
        <v>0.28553664000726525</v>
      </c>
      <c r="AM1739" s="107">
        <f t="shared" si="810"/>
        <v>0.80953439122127835</v>
      </c>
      <c r="AN1739" s="108">
        <f t="shared" si="811"/>
        <v>0.13060249885557726</v>
      </c>
      <c r="AO1739" s="102">
        <f t="shared" si="812"/>
        <v>331.84286827747468</v>
      </c>
      <c r="AP1739" s="103">
        <f t="shared" ref="AP1739:AP1802" si="824">Q1739/$G1739</f>
        <v>791.47373343725644</v>
      </c>
      <c r="AQ1739" s="103">
        <f t="shared" ref="AQ1739:AQ1802" si="825">R1739/$G1739</f>
        <v>381.41543257989088</v>
      </c>
      <c r="AR1739" s="103">
        <f t="shared" ref="AR1739:AR1802" si="826">S1739/$G1739</f>
        <v>1360.6896336710834</v>
      </c>
      <c r="AS1739" s="92">
        <f t="shared" ref="AS1739:AS1802" si="827">T1739/$G1739</f>
        <v>385.11551052221358</v>
      </c>
      <c r="AT1739" s="102">
        <f t="shared" si="813"/>
        <v>332.89143845821536</v>
      </c>
      <c r="AU1739" s="103">
        <f t="shared" ref="AU1739:AU1802" si="828">AP1739*($AJ$2171/$AE$2171)</f>
        <v>793.97466335034972</v>
      </c>
      <c r="AV1739" s="103">
        <f t="shared" ref="AV1739:AV1802" si="829">AQ1739*($AJ$2171/$AE$2171)</f>
        <v>382.62064410410892</v>
      </c>
      <c r="AW1739" s="103">
        <f t="shared" ref="AW1739:AW1802" si="830">AR1739*($AJ$2171/$AE$2171)</f>
        <v>1364.9891944316221</v>
      </c>
      <c r="AX1739" s="92">
        <f t="shared" ref="AX1739:AX1802" si="831">AS1739*($AJ$2171/$AE$2171)</f>
        <v>386.33241369861889</v>
      </c>
    </row>
    <row r="1740" spans="1:50" x14ac:dyDescent="0.2">
      <c r="A1740" s="85" t="str">
        <f t="shared" ref="A1740:A1803" si="832">B1740&amp;"_"&amp;C1740</f>
        <v>2015_1</v>
      </c>
      <c r="B1740" s="59">
        <v>2015</v>
      </c>
      <c r="C1740" s="59">
        <v>1</v>
      </c>
      <c r="D1740" s="83" t="str">
        <f t="shared" ref="D1740:D1803" si="833">E1740&amp;"_"&amp;F1740</f>
        <v>LSL_Commercial</v>
      </c>
      <c r="E1740" s="70" t="s">
        <v>15</v>
      </c>
      <c r="F1740" s="71" t="s">
        <v>41</v>
      </c>
      <c r="G1740" s="88">
        <f t="shared" ref="G1740:G1803" si="834">H1740/4</f>
        <v>204</v>
      </c>
      <c r="H1740" s="72">
        <v>816</v>
      </c>
      <c r="I1740" s="88">
        <f t="shared" ref="I1740:I1803" si="835">SUM(Z1740:AD1740)</f>
        <v>83844000</v>
      </c>
      <c r="J1740" s="92">
        <f t="shared" ref="J1740:J1803" si="836">I1740*4</f>
        <v>335376000</v>
      </c>
      <c r="K1740" s="67">
        <v>4</v>
      </c>
      <c r="L1740" s="68">
        <v>93</v>
      </c>
      <c r="M1740" s="68">
        <v>115</v>
      </c>
      <c r="N1740" s="68">
        <v>161</v>
      </c>
      <c r="O1740" s="69">
        <v>20</v>
      </c>
      <c r="P1740" s="67">
        <v>116346</v>
      </c>
      <c r="Q1740" s="68">
        <v>269941</v>
      </c>
      <c r="R1740" s="68">
        <v>146796</v>
      </c>
      <c r="S1740" s="68">
        <v>497422</v>
      </c>
      <c r="T1740" s="69">
        <v>123286</v>
      </c>
      <c r="U1740" s="102">
        <f t="shared" si="815"/>
        <v>29086.5</v>
      </c>
      <c r="V1740" s="103">
        <f t="shared" si="816"/>
        <v>2902.5913978494623</v>
      </c>
      <c r="W1740" s="103">
        <f t="shared" si="817"/>
        <v>1276.4869565217391</v>
      </c>
      <c r="X1740" s="103">
        <f t="shared" si="818"/>
        <v>3089.5776397515529</v>
      </c>
      <c r="Y1740" s="92">
        <f t="shared" si="819"/>
        <v>6164.3</v>
      </c>
      <c r="Z1740" s="102">
        <f>Coverages!$C$10*G1740</f>
        <v>45900000</v>
      </c>
      <c r="AA1740" s="103">
        <f>Coverages!$C$12*G1740</f>
        <v>6120000</v>
      </c>
      <c r="AB1740" s="103">
        <f>Coverages!$C$14*G1740</f>
        <v>30600000</v>
      </c>
      <c r="AC1740" s="103">
        <f>Coverages!$C$16*G1740</f>
        <v>612000</v>
      </c>
      <c r="AD1740" s="92">
        <f>Coverages!$C$18*G1740</f>
        <v>612000</v>
      </c>
      <c r="AE1740" s="106">
        <f t="shared" ref="AE1740:AE1803" si="837">K1740/$G1740</f>
        <v>1.9607843137254902E-2</v>
      </c>
      <c r="AF1740" s="107">
        <f t="shared" si="820"/>
        <v>0.45588235294117646</v>
      </c>
      <c r="AG1740" s="107">
        <f t="shared" si="821"/>
        <v>0.56372549019607843</v>
      </c>
      <c r="AH1740" s="107">
        <f t="shared" si="822"/>
        <v>0.78921568627450978</v>
      </c>
      <c r="AI1740" s="108">
        <f t="shared" si="823"/>
        <v>9.8039215686274508E-2</v>
      </c>
      <c r="AJ1740" s="106">
        <f t="shared" si="814"/>
        <v>4.2225919364075014E-2</v>
      </c>
      <c r="AK1740" s="107">
        <f t="shared" ref="AK1740:AK1803" si="838">L1740/$G1740+2.33*(L1740*ABS(($G1740-L1740))/$G1740^3)^0.5</f>
        <v>0.53713053148417345</v>
      </c>
      <c r="AL1740" s="107">
        <f t="shared" ref="AL1740:AL1803" si="839">M1740/$G1740+2.33*(M1740*ABS(($G1740-M1740))/$G1740^3)^0.5</f>
        <v>0.64462662124881753</v>
      </c>
      <c r="AM1740" s="107">
        <f t="shared" ref="AM1740:AM1803" si="840">N1740/$G1740+2.33*(N1740*ABS(($G1740-N1740))/$G1740^3)^0.5</f>
        <v>0.85575186203398046</v>
      </c>
      <c r="AN1740" s="108">
        <f t="shared" ref="AN1740:AN1803" si="841">O1740/$G1740+2.33*(O1740*ABS(($G1740-O1740))/$G1740^3)^0.5</f>
        <v>0.14654958480598257</v>
      </c>
      <c r="AO1740" s="102">
        <f t="shared" ref="AO1740:AO1803" si="842">P1740/$G1740</f>
        <v>570.32352941176475</v>
      </c>
      <c r="AP1740" s="103">
        <f t="shared" si="824"/>
        <v>1323.2401960784314</v>
      </c>
      <c r="AQ1740" s="103">
        <f t="shared" si="825"/>
        <v>719.58823529411768</v>
      </c>
      <c r="AR1740" s="103">
        <f t="shared" si="826"/>
        <v>2438.3431372549021</v>
      </c>
      <c r="AS1740" s="92">
        <f t="shared" si="827"/>
        <v>604.34313725490199</v>
      </c>
      <c r="AT1740" s="102">
        <f t="shared" ref="AT1740:AT1803" si="843">AO1740*($AJ$2171/$AE$2171)</f>
        <v>572.12566018956386</v>
      </c>
      <c r="AU1740" s="103">
        <f t="shared" si="828"/>
        <v>1327.4214226293213</v>
      </c>
      <c r="AV1740" s="103">
        <f t="shared" si="829"/>
        <v>721.86201857551794</v>
      </c>
      <c r="AW1740" s="103">
        <f t="shared" si="830"/>
        <v>2446.0479100511679</v>
      </c>
      <c r="AX1740" s="92">
        <f t="shared" si="831"/>
        <v>606.2527645310588</v>
      </c>
    </row>
    <row r="1741" spans="1:50" x14ac:dyDescent="0.2">
      <c r="A1741" s="85" t="str">
        <f t="shared" si="832"/>
        <v>2015_1</v>
      </c>
      <c r="B1741" s="59">
        <v>2015</v>
      </c>
      <c r="C1741" s="59">
        <v>1</v>
      </c>
      <c r="D1741" s="83" t="str">
        <f t="shared" si="833"/>
        <v>MYA_Commercial</v>
      </c>
      <c r="E1741" s="70" t="s">
        <v>16</v>
      </c>
      <c r="F1741" s="71" t="s">
        <v>41</v>
      </c>
      <c r="G1741" s="88">
        <f t="shared" si="834"/>
        <v>227.5</v>
      </c>
      <c r="H1741" s="72">
        <v>910</v>
      </c>
      <c r="I1741" s="88">
        <f t="shared" si="835"/>
        <v>93502500</v>
      </c>
      <c r="J1741" s="92">
        <f t="shared" si="836"/>
        <v>374010000</v>
      </c>
      <c r="K1741" s="67">
        <v>20</v>
      </c>
      <c r="L1741" s="68">
        <v>130</v>
      </c>
      <c r="M1741" s="68">
        <v>55</v>
      </c>
      <c r="N1741" s="68">
        <v>255</v>
      </c>
      <c r="O1741" s="69">
        <v>23</v>
      </c>
      <c r="P1741" s="67">
        <v>217243</v>
      </c>
      <c r="Q1741" s="68">
        <v>427615</v>
      </c>
      <c r="R1741" s="68">
        <v>57089</v>
      </c>
      <c r="S1741" s="68">
        <v>771341</v>
      </c>
      <c r="T1741" s="69">
        <v>136688</v>
      </c>
      <c r="U1741" s="102">
        <f t="shared" si="815"/>
        <v>10862.15</v>
      </c>
      <c r="V1741" s="103">
        <f t="shared" si="816"/>
        <v>3289.3461538461538</v>
      </c>
      <c r="W1741" s="103">
        <f t="shared" si="817"/>
        <v>1037.9818181818182</v>
      </c>
      <c r="X1741" s="103">
        <f t="shared" si="818"/>
        <v>3024.8666666666668</v>
      </c>
      <c r="Y1741" s="92">
        <f t="shared" si="819"/>
        <v>5942.95652173913</v>
      </c>
      <c r="Z1741" s="102">
        <f>Coverages!$C$10*G1741</f>
        <v>51187500</v>
      </c>
      <c r="AA1741" s="103">
        <f>Coverages!$C$12*G1741</f>
        <v>6825000</v>
      </c>
      <c r="AB1741" s="103">
        <f>Coverages!$C$14*G1741</f>
        <v>34125000</v>
      </c>
      <c r="AC1741" s="103">
        <f>Coverages!$C$16*G1741</f>
        <v>682500</v>
      </c>
      <c r="AD1741" s="92">
        <f>Coverages!$C$18*G1741</f>
        <v>682500</v>
      </c>
      <c r="AE1741" s="106">
        <f t="shared" si="837"/>
        <v>8.7912087912087919E-2</v>
      </c>
      <c r="AF1741" s="107">
        <f t="shared" si="820"/>
        <v>0.5714285714285714</v>
      </c>
      <c r="AG1741" s="107">
        <f t="shared" si="821"/>
        <v>0.24175824175824176</v>
      </c>
      <c r="AH1741" s="107">
        <f t="shared" si="822"/>
        <v>1.1208791208791209</v>
      </c>
      <c r="AI1741" s="108">
        <f t="shared" si="823"/>
        <v>0.1010989010989011</v>
      </c>
      <c r="AJ1741" s="106">
        <f t="shared" ref="AJ1741:AJ1804" si="844">K1741/$G1741+2.33*(K1741*ABS(($G1741-K1741))/$G1741^3)^0.5</f>
        <v>0.13165501773014682</v>
      </c>
      <c r="AK1741" s="107">
        <f t="shared" si="838"/>
        <v>0.64787510609190224</v>
      </c>
      <c r="AL1741" s="107">
        <f t="shared" si="839"/>
        <v>0.3078975600085947</v>
      </c>
      <c r="AM1741" s="107">
        <f t="shared" si="840"/>
        <v>1.1777408754730729</v>
      </c>
      <c r="AN1741" s="108">
        <f t="shared" si="841"/>
        <v>0.14766763104450825</v>
      </c>
      <c r="AO1741" s="102">
        <f t="shared" si="842"/>
        <v>954.91428571428571</v>
      </c>
      <c r="AP1741" s="103">
        <f t="shared" si="824"/>
        <v>1879.6263736263736</v>
      </c>
      <c r="AQ1741" s="103">
        <f t="shared" si="825"/>
        <v>250.94065934065935</v>
      </c>
      <c r="AR1741" s="103">
        <f t="shared" si="826"/>
        <v>3390.50989010989</v>
      </c>
      <c r="AS1741" s="92">
        <f t="shared" si="827"/>
        <v>600.82637362637365</v>
      </c>
      <c r="AT1741" s="102">
        <f t="shared" si="843"/>
        <v>957.9316615294141</v>
      </c>
      <c r="AU1741" s="103">
        <f t="shared" si="828"/>
        <v>1885.565691161052</v>
      </c>
      <c r="AV1741" s="103">
        <f t="shared" si="829"/>
        <v>251.73359153138523</v>
      </c>
      <c r="AW1741" s="103">
        <f t="shared" si="830"/>
        <v>3401.2233569586119</v>
      </c>
      <c r="AX1741" s="92">
        <f t="shared" si="831"/>
        <v>602.72488849414049</v>
      </c>
    </row>
    <row r="1742" spans="1:50" x14ac:dyDescent="0.2">
      <c r="A1742" s="85" t="str">
        <f t="shared" si="832"/>
        <v>2015_1</v>
      </c>
      <c r="B1742" s="59">
        <v>2015</v>
      </c>
      <c r="C1742" s="59">
        <v>1</v>
      </c>
      <c r="D1742" s="83" t="str">
        <f t="shared" si="833"/>
        <v>SMA_Commercial</v>
      </c>
      <c r="E1742" s="70" t="s">
        <v>17</v>
      </c>
      <c r="F1742" s="71" t="s">
        <v>41</v>
      </c>
      <c r="G1742" s="88">
        <f t="shared" si="834"/>
        <v>1587</v>
      </c>
      <c r="H1742" s="72">
        <v>6348</v>
      </c>
      <c r="I1742" s="88">
        <f t="shared" si="835"/>
        <v>652257000</v>
      </c>
      <c r="J1742" s="92">
        <f t="shared" si="836"/>
        <v>2609028000</v>
      </c>
      <c r="K1742" s="67">
        <v>39</v>
      </c>
      <c r="L1742" s="68">
        <v>635</v>
      </c>
      <c r="M1742" s="68">
        <v>373</v>
      </c>
      <c r="N1742" s="68">
        <v>1231</v>
      </c>
      <c r="O1742" s="69">
        <v>695</v>
      </c>
      <c r="P1742" s="67">
        <v>723492</v>
      </c>
      <c r="Q1742" s="68">
        <v>2453999</v>
      </c>
      <c r="R1742" s="68">
        <v>333767</v>
      </c>
      <c r="S1742" s="68">
        <v>3998318</v>
      </c>
      <c r="T1742" s="69">
        <v>4343833</v>
      </c>
      <c r="U1742" s="102">
        <f t="shared" si="815"/>
        <v>18551.076923076922</v>
      </c>
      <c r="V1742" s="103">
        <f t="shared" si="816"/>
        <v>3864.5653543307085</v>
      </c>
      <c r="W1742" s="103">
        <f t="shared" si="817"/>
        <v>894.8176943699732</v>
      </c>
      <c r="X1742" s="103">
        <f t="shared" si="818"/>
        <v>3248.0243704305444</v>
      </c>
      <c r="Y1742" s="92">
        <f t="shared" si="819"/>
        <v>6250.1194244604312</v>
      </c>
      <c r="Z1742" s="102">
        <f>Coverages!$C$10*G1742</f>
        <v>357075000</v>
      </c>
      <c r="AA1742" s="103">
        <f>Coverages!$C$12*G1742</f>
        <v>47610000</v>
      </c>
      <c r="AB1742" s="103">
        <f>Coverages!$C$14*G1742</f>
        <v>238050000</v>
      </c>
      <c r="AC1742" s="103">
        <f>Coverages!$C$16*G1742</f>
        <v>4761000</v>
      </c>
      <c r="AD1742" s="92">
        <f>Coverages!$C$18*G1742</f>
        <v>4761000</v>
      </c>
      <c r="AE1742" s="106">
        <f t="shared" si="837"/>
        <v>2.4574669187145556E-2</v>
      </c>
      <c r="AF1742" s="107">
        <f t="shared" si="820"/>
        <v>0.40012602394454949</v>
      </c>
      <c r="AG1742" s="107">
        <f t="shared" si="821"/>
        <v>0.23503465658475109</v>
      </c>
      <c r="AH1742" s="107">
        <f t="shared" si="822"/>
        <v>0.77567737870195341</v>
      </c>
      <c r="AI1742" s="108">
        <f t="shared" si="823"/>
        <v>0.43793320730938878</v>
      </c>
      <c r="AJ1742" s="106">
        <f t="shared" si="844"/>
        <v>3.3630083232632842E-2</v>
      </c>
      <c r="AK1742" s="107">
        <f t="shared" si="838"/>
        <v>0.42878072406032414</v>
      </c>
      <c r="AL1742" s="107">
        <f t="shared" si="839"/>
        <v>0.2598348055893232</v>
      </c>
      <c r="AM1742" s="107">
        <f t="shared" si="840"/>
        <v>0.80007483542704561</v>
      </c>
      <c r="AN1742" s="108">
        <f t="shared" si="841"/>
        <v>0.46695106592675484</v>
      </c>
      <c r="AO1742" s="102">
        <f t="shared" si="842"/>
        <v>455.88657844990547</v>
      </c>
      <c r="AP1742" s="103">
        <f t="shared" si="824"/>
        <v>1546.3131695022055</v>
      </c>
      <c r="AQ1742" s="103">
        <f t="shared" si="825"/>
        <v>210.31316950220543</v>
      </c>
      <c r="AR1742" s="103">
        <f t="shared" si="826"/>
        <v>2519.4190296156271</v>
      </c>
      <c r="AS1742" s="92">
        <f t="shared" si="827"/>
        <v>2737.1348456206679</v>
      </c>
      <c r="AT1742" s="102">
        <f t="shared" si="843"/>
        <v>457.32710683746376</v>
      </c>
      <c r="AU1742" s="103">
        <f t="shared" si="828"/>
        <v>1551.1992708309549</v>
      </c>
      <c r="AV1742" s="103">
        <f t="shared" si="829"/>
        <v>210.97772534847624</v>
      </c>
      <c r="AW1742" s="103">
        <f t="shared" si="830"/>
        <v>2527.3799892136394</v>
      </c>
      <c r="AX1742" s="92">
        <f t="shared" si="831"/>
        <v>2745.7837522392792</v>
      </c>
    </row>
    <row r="1743" spans="1:50" x14ac:dyDescent="0.2">
      <c r="A1743" s="85" t="str">
        <f t="shared" si="832"/>
        <v>2015_1</v>
      </c>
      <c r="B1743" s="59">
        <v>2015</v>
      </c>
      <c r="C1743" s="59">
        <v>1</v>
      </c>
      <c r="D1743" s="83" t="str">
        <f t="shared" si="833"/>
        <v>MSL_Commercial</v>
      </c>
      <c r="E1743" s="70" t="s">
        <v>18</v>
      </c>
      <c r="F1743" s="71" t="s">
        <v>41</v>
      </c>
      <c r="G1743" s="88">
        <f t="shared" si="834"/>
        <v>677.5</v>
      </c>
      <c r="H1743" s="72">
        <v>2710</v>
      </c>
      <c r="I1743" s="88">
        <f t="shared" si="835"/>
        <v>278452500</v>
      </c>
      <c r="J1743" s="92">
        <f t="shared" si="836"/>
        <v>1113810000</v>
      </c>
      <c r="K1743" s="67">
        <v>28</v>
      </c>
      <c r="L1743" s="68">
        <v>258</v>
      </c>
      <c r="M1743" s="68">
        <v>381</v>
      </c>
      <c r="N1743" s="68">
        <v>415</v>
      </c>
      <c r="O1743" s="69">
        <v>75</v>
      </c>
      <c r="P1743" s="67">
        <v>584680</v>
      </c>
      <c r="Q1743" s="68">
        <v>767582</v>
      </c>
      <c r="R1743" s="68">
        <v>489101</v>
      </c>
      <c r="S1743" s="68">
        <v>1486845</v>
      </c>
      <c r="T1743" s="69">
        <v>235452</v>
      </c>
      <c r="U1743" s="102">
        <f t="shared" si="815"/>
        <v>20881.428571428572</v>
      </c>
      <c r="V1743" s="103">
        <f t="shared" si="816"/>
        <v>2975.1240310077519</v>
      </c>
      <c r="W1743" s="103">
        <f t="shared" si="817"/>
        <v>1283.729658792651</v>
      </c>
      <c r="X1743" s="103">
        <f t="shared" si="818"/>
        <v>3582.7590361445782</v>
      </c>
      <c r="Y1743" s="92">
        <f t="shared" si="819"/>
        <v>3139.36</v>
      </c>
      <c r="Z1743" s="102">
        <f>Coverages!$C$10*G1743</f>
        <v>152437500</v>
      </c>
      <c r="AA1743" s="103">
        <f>Coverages!$C$12*G1743</f>
        <v>20325000</v>
      </c>
      <c r="AB1743" s="103">
        <f>Coverages!$C$14*G1743</f>
        <v>101625000</v>
      </c>
      <c r="AC1743" s="103">
        <f>Coverages!$C$16*G1743</f>
        <v>2032500</v>
      </c>
      <c r="AD1743" s="92">
        <f>Coverages!$C$18*G1743</f>
        <v>2032500</v>
      </c>
      <c r="AE1743" s="106">
        <f t="shared" si="837"/>
        <v>4.1328413284132844E-2</v>
      </c>
      <c r="AF1743" s="107">
        <f t="shared" si="820"/>
        <v>0.38081180811808119</v>
      </c>
      <c r="AG1743" s="107">
        <f t="shared" si="821"/>
        <v>0.56236162361623621</v>
      </c>
      <c r="AH1743" s="107">
        <f t="shared" si="822"/>
        <v>0.61254612546125464</v>
      </c>
      <c r="AI1743" s="108">
        <f t="shared" si="823"/>
        <v>0.11070110701107011</v>
      </c>
      <c r="AJ1743" s="106">
        <f t="shared" si="844"/>
        <v>5.9146479358271498E-2</v>
      </c>
      <c r="AK1743" s="107">
        <f t="shared" si="838"/>
        <v>0.42427962284233312</v>
      </c>
      <c r="AL1743" s="107">
        <f t="shared" si="839"/>
        <v>0.60677019563152323</v>
      </c>
      <c r="AM1743" s="107">
        <f t="shared" si="840"/>
        <v>0.65615558194036749</v>
      </c>
      <c r="AN1743" s="108">
        <f t="shared" si="841"/>
        <v>0.13878783375509007</v>
      </c>
      <c r="AO1743" s="102">
        <f t="shared" si="842"/>
        <v>862.99630996309963</v>
      </c>
      <c r="AP1743" s="103">
        <f t="shared" si="824"/>
        <v>1132.9623616236163</v>
      </c>
      <c r="AQ1743" s="103">
        <f t="shared" si="825"/>
        <v>721.92029520295205</v>
      </c>
      <c r="AR1743" s="103">
        <f t="shared" si="826"/>
        <v>2194.6051660516605</v>
      </c>
      <c r="AS1743" s="92">
        <f t="shared" si="827"/>
        <v>347.53062730627306</v>
      </c>
      <c r="AT1743" s="102">
        <f t="shared" si="843"/>
        <v>865.72323973384846</v>
      </c>
      <c r="AU1743" s="103">
        <f t="shared" si="828"/>
        <v>1136.5423407699716</v>
      </c>
      <c r="AV1743" s="103">
        <f t="shared" si="829"/>
        <v>724.20144741921229</v>
      </c>
      <c r="AW1743" s="103">
        <f t="shared" si="830"/>
        <v>2201.5397659952009</v>
      </c>
      <c r="AX1743" s="92">
        <f t="shared" si="831"/>
        <v>348.62876828660825</v>
      </c>
    </row>
    <row r="1744" spans="1:50" x14ac:dyDescent="0.2">
      <c r="A1744" s="85" t="str">
        <f t="shared" si="832"/>
        <v>2015_1</v>
      </c>
      <c r="B1744" s="59">
        <v>2015</v>
      </c>
      <c r="C1744" s="59">
        <v>1</v>
      </c>
      <c r="D1744" s="83" t="str">
        <f t="shared" si="833"/>
        <v>LYL_Commercial</v>
      </c>
      <c r="E1744" s="70" t="s">
        <v>19</v>
      </c>
      <c r="F1744" s="71" t="s">
        <v>41</v>
      </c>
      <c r="G1744" s="88">
        <f t="shared" si="834"/>
        <v>272.5</v>
      </c>
      <c r="H1744" s="72">
        <v>1090</v>
      </c>
      <c r="I1744" s="88">
        <f t="shared" si="835"/>
        <v>111997500</v>
      </c>
      <c r="J1744" s="92">
        <f t="shared" si="836"/>
        <v>447990000</v>
      </c>
      <c r="K1744" s="67">
        <v>26</v>
      </c>
      <c r="L1744" s="68">
        <v>110</v>
      </c>
      <c r="M1744" s="68">
        <v>218</v>
      </c>
      <c r="N1744" s="68">
        <v>192</v>
      </c>
      <c r="O1744" s="69">
        <v>47</v>
      </c>
      <c r="P1744" s="67">
        <v>544814</v>
      </c>
      <c r="Q1744" s="68">
        <v>349977</v>
      </c>
      <c r="R1744" s="68">
        <v>265713</v>
      </c>
      <c r="S1744" s="68">
        <v>725138</v>
      </c>
      <c r="T1744" s="69">
        <v>280046</v>
      </c>
      <c r="U1744" s="102">
        <f t="shared" si="815"/>
        <v>20954.384615384617</v>
      </c>
      <c r="V1744" s="103">
        <f t="shared" si="816"/>
        <v>3181.6090909090908</v>
      </c>
      <c r="W1744" s="103">
        <f t="shared" si="817"/>
        <v>1218.8669724770641</v>
      </c>
      <c r="X1744" s="103">
        <f t="shared" si="818"/>
        <v>3776.7604166666665</v>
      </c>
      <c r="Y1744" s="92">
        <f t="shared" si="819"/>
        <v>5958.4255319148933</v>
      </c>
      <c r="Z1744" s="102">
        <f>Coverages!$C$10*G1744</f>
        <v>61312500</v>
      </c>
      <c r="AA1744" s="103">
        <f>Coverages!$C$12*G1744</f>
        <v>8175000</v>
      </c>
      <c r="AB1744" s="103">
        <f>Coverages!$C$14*G1744</f>
        <v>40875000</v>
      </c>
      <c r="AC1744" s="103">
        <f>Coverages!$C$16*G1744</f>
        <v>817500</v>
      </c>
      <c r="AD1744" s="92">
        <f>Coverages!$C$18*G1744</f>
        <v>817500</v>
      </c>
      <c r="AE1744" s="106">
        <f t="shared" si="837"/>
        <v>9.5412844036697253E-2</v>
      </c>
      <c r="AF1744" s="107">
        <f t="shared" si="820"/>
        <v>0.40366972477064222</v>
      </c>
      <c r="AG1744" s="107">
        <f t="shared" si="821"/>
        <v>0.8</v>
      </c>
      <c r="AH1744" s="107">
        <f t="shared" si="822"/>
        <v>0.70458715596330279</v>
      </c>
      <c r="AI1744" s="108">
        <f t="shared" si="823"/>
        <v>0.1724770642201835</v>
      </c>
      <c r="AJ1744" s="106">
        <f t="shared" si="844"/>
        <v>0.13687971801730908</v>
      </c>
      <c r="AK1744" s="107">
        <f t="shared" si="838"/>
        <v>0.47292122502709599</v>
      </c>
      <c r="AL1744" s="107">
        <f t="shared" si="839"/>
        <v>0.85645893205839374</v>
      </c>
      <c r="AM1744" s="107">
        <f t="shared" si="840"/>
        <v>0.76898253675050088</v>
      </c>
      <c r="AN1744" s="108">
        <f t="shared" si="841"/>
        <v>0.22580175714232448</v>
      </c>
      <c r="AO1744" s="102">
        <f t="shared" si="842"/>
        <v>1999.3174311926605</v>
      </c>
      <c r="AP1744" s="103">
        <f t="shared" si="824"/>
        <v>1284.3192660550458</v>
      </c>
      <c r="AQ1744" s="103">
        <f t="shared" si="825"/>
        <v>975.09357798165138</v>
      </c>
      <c r="AR1744" s="103">
        <f t="shared" si="826"/>
        <v>2661.056880733945</v>
      </c>
      <c r="AS1744" s="92">
        <f t="shared" si="827"/>
        <v>1027.691743119266</v>
      </c>
      <c r="AT1744" s="102">
        <f t="shared" si="843"/>
        <v>2005.6349532508134</v>
      </c>
      <c r="AU1744" s="103">
        <f t="shared" si="828"/>
        <v>1288.3775087164793</v>
      </c>
      <c r="AV1744" s="103">
        <f t="shared" si="829"/>
        <v>978.17471712021609</v>
      </c>
      <c r="AW1744" s="103">
        <f t="shared" si="830"/>
        <v>2669.4653931991256</v>
      </c>
      <c r="AX1744" s="92">
        <f t="shared" si="831"/>
        <v>1030.9390840141357</v>
      </c>
    </row>
    <row r="1745" spans="1:50" x14ac:dyDescent="0.2">
      <c r="A1745" s="85" t="str">
        <f t="shared" si="832"/>
        <v>2015_1</v>
      </c>
      <c r="B1745" s="59">
        <v>2015</v>
      </c>
      <c r="C1745" s="59">
        <v>1</v>
      </c>
      <c r="D1745" s="83" t="str">
        <f t="shared" si="833"/>
        <v>LSA_Commercial</v>
      </c>
      <c r="E1745" s="70" t="s">
        <v>20</v>
      </c>
      <c r="F1745" s="71" t="s">
        <v>41</v>
      </c>
      <c r="G1745" s="88">
        <f t="shared" si="834"/>
        <v>1821.75</v>
      </c>
      <c r="H1745" s="72">
        <v>7287</v>
      </c>
      <c r="I1745" s="88">
        <f t="shared" si="835"/>
        <v>748739250</v>
      </c>
      <c r="J1745" s="92">
        <f t="shared" si="836"/>
        <v>2994957000</v>
      </c>
      <c r="K1745" s="67">
        <v>101</v>
      </c>
      <c r="L1745" s="68">
        <v>907</v>
      </c>
      <c r="M1745" s="68">
        <v>644</v>
      </c>
      <c r="N1745" s="68">
        <v>1670</v>
      </c>
      <c r="O1745" s="69">
        <v>269</v>
      </c>
      <c r="P1745" s="67">
        <v>2600796</v>
      </c>
      <c r="Q1745" s="68">
        <v>2376228</v>
      </c>
      <c r="R1745" s="68">
        <v>1043428</v>
      </c>
      <c r="S1745" s="68">
        <v>4408096</v>
      </c>
      <c r="T1745" s="69">
        <v>2578884</v>
      </c>
      <c r="U1745" s="102">
        <f t="shared" si="815"/>
        <v>25750.455445544554</v>
      </c>
      <c r="V1745" s="103">
        <f t="shared" si="816"/>
        <v>2619.8765159867694</v>
      </c>
      <c r="W1745" s="103">
        <f t="shared" si="817"/>
        <v>1620.2298136645963</v>
      </c>
      <c r="X1745" s="103">
        <f t="shared" si="818"/>
        <v>2639.5784431137727</v>
      </c>
      <c r="Y1745" s="92">
        <f t="shared" si="819"/>
        <v>9586.9293680297396</v>
      </c>
      <c r="Z1745" s="102">
        <f>Coverages!$C$10*G1745</f>
        <v>409893750</v>
      </c>
      <c r="AA1745" s="103">
        <f>Coverages!$C$12*G1745</f>
        <v>54652500</v>
      </c>
      <c r="AB1745" s="103">
        <f>Coverages!$C$14*G1745</f>
        <v>273262500</v>
      </c>
      <c r="AC1745" s="103">
        <f>Coverages!$C$16*G1745</f>
        <v>5465250</v>
      </c>
      <c r="AD1745" s="92">
        <f>Coverages!$C$18*G1745</f>
        <v>5465250</v>
      </c>
      <c r="AE1745" s="106">
        <f t="shared" si="837"/>
        <v>5.5441196651571288E-2</v>
      </c>
      <c r="AF1745" s="107">
        <f t="shared" si="820"/>
        <v>0.4978729243858927</v>
      </c>
      <c r="AG1745" s="107">
        <f t="shared" si="821"/>
        <v>0.35350624399615754</v>
      </c>
      <c r="AH1745" s="107">
        <f t="shared" si="822"/>
        <v>0.91670097433786191</v>
      </c>
      <c r="AI1745" s="108">
        <f t="shared" si="823"/>
        <v>0.14766021682448197</v>
      </c>
      <c r="AJ1745" s="106">
        <f t="shared" si="844"/>
        <v>6.7933494481555542E-2</v>
      </c>
      <c r="AK1745" s="107">
        <f t="shared" si="838"/>
        <v>0.52516757920206714</v>
      </c>
      <c r="AL1745" s="107">
        <f t="shared" si="839"/>
        <v>0.37960334364468629</v>
      </c>
      <c r="AM1745" s="107">
        <f t="shared" si="840"/>
        <v>0.93178597519466488</v>
      </c>
      <c r="AN1745" s="108">
        <f t="shared" si="841"/>
        <v>0.16702665093887092</v>
      </c>
      <c r="AO1745" s="102">
        <f t="shared" si="842"/>
        <v>1427.6360642239604</v>
      </c>
      <c r="AP1745" s="103">
        <f t="shared" si="824"/>
        <v>1304.365582544257</v>
      </c>
      <c r="AQ1745" s="103">
        <f t="shared" si="825"/>
        <v>572.76135583916562</v>
      </c>
      <c r="AR1745" s="103">
        <f t="shared" si="826"/>
        <v>2419.7041306436117</v>
      </c>
      <c r="AS1745" s="92">
        <f t="shared" si="827"/>
        <v>1415.6080691642651</v>
      </c>
      <c r="AT1745" s="102">
        <f t="shared" si="843"/>
        <v>1432.1471649556581</v>
      </c>
      <c r="AU1745" s="103">
        <f t="shared" si="828"/>
        <v>1308.4871683470192</v>
      </c>
      <c r="AV1745" s="103">
        <f t="shared" si="829"/>
        <v>574.57118975704077</v>
      </c>
      <c r="AW1745" s="103">
        <f t="shared" si="830"/>
        <v>2427.3500071717954</v>
      </c>
      <c r="AX1745" s="92">
        <f t="shared" si="831"/>
        <v>1420.0811633628734</v>
      </c>
    </row>
    <row r="1746" spans="1:50" x14ac:dyDescent="0.2">
      <c r="A1746" s="85" t="str">
        <f t="shared" si="832"/>
        <v>2015_1</v>
      </c>
      <c r="B1746" s="59">
        <v>2015</v>
      </c>
      <c r="C1746" s="59">
        <v>1</v>
      </c>
      <c r="D1746" s="83" t="str">
        <f t="shared" si="833"/>
        <v>LMA_Commercial</v>
      </c>
      <c r="E1746" s="70" t="s">
        <v>21</v>
      </c>
      <c r="F1746" s="71" t="s">
        <v>41</v>
      </c>
      <c r="G1746" s="88">
        <f t="shared" si="834"/>
        <v>1687</v>
      </c>
      <c r="H1746" s="72">
        <v>6748</v>
      </c>
      <c r="I1746" s="88">
        <f t="shared" si="835"/>
        <v>693357000</v>
      </c>
      <c r="J1746" s="92">
        <f t="shared" si="836"/>
        <v>2773428000</v>
      </c>
      <c r="K1746" s="67">
        <v>209</v>
      </c>
      <c r="L1746" s="68">
        <v>697</v>
      </c>
      <c r="M1746" s="68">
        <v>1189</v>
      </c>
      <c r="N1746" s="68">
        <v>995</v>
      </c>
      <c r="O1746" s="69">
        <v>949</v>
      </c>
      <c r="P1746" s="67">
        <v>3503139</v>
      </c>
      <c r="Q1746" s="68">
        <v>1636227</v>
      </c>
      <c r="R1746" s="68">
        <v>1134427</v>
      </c>
      <c r="S1746" s="68">
        <v>3076403</v>
      </c>
      <c r="T1746" s="69">
        <v>5563422</v>
      </c>
      <c r="U1746" s="102">
        <f t="shared" si="815"/>
        <v>16761.430622009568</v>
      </c>
      <c r="V1746" s="103">
        <f t="shared" si="816"/>
        <v>2347.5279770444763</v>
      </c>
      <c r="W1746" s="103">
        <f t="shared" si="817"/>
        <v>954.10176619007575</v>
      </c>
      <c r="X1746" s="103">
        <f t="shared" si="818"/>
        <v>3091.8623115577889</v>
      </c>
      <c r="Y1746" s="92">
        <f t="shared" si="819"/>
        <v>5862.4046364594305</v>
      </c>
      <c r="Z1746" s="102">
        <f>Coverages!$C$10*G1746</f>
        <v>379575000</v>
      </c>
      <c r="AA1746" s="103">
        <f>Coverages!$C$12*G1746</f>
        <v>50610000</v>
      </c>
      <c r="AB1746" s="103">
        <f>Coverages!$C$14*G1746</f>
        <v>253050000</v>
      </c>
      <c r="AC1746" s="103">
        <f>Coverages!$C$16*G1746</f>
        <v>5061000</v>
      </c>
      <c r="AD1746" s="92">
        <f>Coverages!$C$18*G1746</f>
        <v>5061000</v>
      </c>
      <c r="AE1746" s="106">
        <f t="shared" si="837"/>
        <v>0.12388855957320688</v>
      </c>
      <c r="AF1746" s="107">
        <f t="shared" si="820"/>
        <v>0.41315945465323056</v>
      </c>
      <c r="AG1746" s="107">
        <f t="shared" si="821"/>
        <v>0.70480142264374634</v>
      </c>
      <c r="AH1746" s="107">
        <f t="shared" si="822"/>
        <v>0.58980438648488442</v>
      </c>
      <c r="AI1746" s="108">
        <f t="shared" si="823"/>
        <v>0.56253704801422644</v>
      </c>
      <c r="AJ1746" s="106">
        <f t="shared" si="844"/>
        <v>0.14257788633433585</v>
      </c>
      <c r="AK1746" s="107">
        <f t="shared" si="838"/>
        <v>0.44109243549429611</v>
      </c>
      <c r="AL1746" s="107">
        <f t="shared" si="839"/>
        <v>0.73067693129983169</v>
      </c>
      <c r="AM1746" s="107">
        <f t="shared" si="840"/>
        <v>0.61770719281642772</v>
      </c>
      <c r="AN1746" s="108">
        <f t="shared" si="841"/>
        <v>0.59067837576559501</v>
      </c>
      <c r="AO1746" s="102">
        <f t="shared" si="842"/>
        <v>2076.5494961470067</v>
      </c>
      <c r="AP1746" s="103">
        <f t="shared" si="824"/>
        <v>969.90337877889749</v>
      </c>
      <c r="AQ1746" s="103">
        <f t="shared" si="825"/>
        <v>672.45228215767634</v>
      </c>
      <c r="AR1746" s="103">
        <f t="shared" si="826"/>
        <v>1823.5939537640782</v>
      </c>
      <c r="AS1746" s="92">
        <f t="shared" si="827"/>
        <v>3297.8197984588028</v>
      </c>
      <c r="AT1746" s="102">
        <f t="shared" si="843"/>
        <v>2083.1110591294937</v>
      </c>
      <c r="AU1746" s="103">
        <f t="shared" si="828"/>
        <v>972.96811772135618</v>
      </c>
      <c r="AV1746" s="103">
        <f t="shared" si="829"/>
        <v>674.57712339564432</v>
      </c>
      <c r="AW1746" s="103">
        <f t="shared" si="830"/>
        <v>1829.3562178489497</v>
      </c>
      <c r="AX1746" s="92">
        <f t="shared" si="831"/>
        <v>3308.2403795008781</v>
      </c>
    </row>
    <row r="1747" spans="1:50" x14ac:dyDescent="0.2">
      <c r="A1747" s="85" t="str">
        <f t="shared" si="832"/>
        <v>2015_1</v>
      </c>
      <c r="B1747" s="59">
        <v>2015</v>
      </c>
      <c r="C1747" s="59">
        <v>1</v>
      </c>
      <c r="D1747" s="83" t="str">
        <f t="shared" si="833"/>
        <v>SYL_Commercial</v>
      </c>
      <c r="E1747" s="70" t="s">
        <v>22</v>
      </c>
      <c r="F1747" s="71" t="s">
        <v>41</v>
      </c>
      <c r="G1747" s="88">
        <f t="shared" si="834"/>
        <v>218.25</v>
      </c>
      <c r="H1747" s="72">
        <v>873</v>
      </c>
      <c r="I1747" s="88">
        <f t="shared" si="835"/>
        <v>89700750</v>
      </c>
      <c r="J1747" s="92">
        <f t="shared" si="836"/>
        <v>358803000</v>
      </c>
      <c r="K1747" s="67">
        <v>33</v>
      </c>
      <c r="L1747" s="68">
        <v>91</v>
      </c>
      <c r="M1747" s="68">
        <v>118</v>
      </c>
      <c r="N1747" s="68">
        <v>124</v>
      </c>
      <c r="O1747" s="69">
        <v>42</v>
      </c>
      <c r="P1747" s="67">
        <v>397852</v>
      </c>
      <c r="Q1747" s="68">
        <v>262913</v>
      </c>
      <c r="R1747" s="68">
        <v>105047</v>
      </c>
      <c r="S1747" s="68">
        <v>406704</v>
      </c>
      <c r="T1747" s="69">
        <v>170018</v>
      </c>
      <c r="U1747" s="102">
        <f t="shared" si="815"/>
        <v>12056.121212121212</v>
      </c>
      <c r="V1747" s="103">
        <f t="shared" si="816"/>
        <v>2889.1538461538462</v>
      </c>
      <c r="W1747" s="103">
        <f t="shared" si="817"/>
        <v>890.22881355932202</v>
      </c>
      <c r="X1747" s="103">
        <f t="shared" si="818"/>
        <v>3279.8709677419356</v>
      </c>
      <c r="Y1747" s="92">
        <f t="shared" si="819"/>
        <v>4048.0476190476193</v>
      </c>
      <c r="Z1747" s="102">
        <f>Coverages!$C$10*G1747</f>
        <v>49106250</v>
      </c>
      <c r="AA1747" s="103">
        <f>Coverages!$C$12*G1747</f>
        <v>6547500</v>
      </c>
      <c r="AB1747" s="103">
        <f>Coverages!$C$14*G1747</f>
        <v>32737500</v>
      </c>
      <c r="AC1747" s="103">
        <f>Coverages!$C$16*G1747</f>
        <v>654750</v>
      </c>
      <c r="AD1747" s="92">
        <f>Coverages!$C$18*G1747</f>
        <v>654750</v>
      </c>
      <c r="AE1747" s="106">
        <f t="shared" si="837"/>
        <v>0.15120274914089346</v>
      </c>
      <c r="AF1747" s="107">
        <f t="shared" si="820"/>
        <v>0.41695303550973656</v>
      </c>
      <c r="AG1747" s="107">
        <f t="shared" si="821"/>
        <v>0.54066437571592207</v>
      </c>
      <c r="AH1747" s="107">
        <f t="shared" si="822"/>
        <v>0.56815578465062999</v>
      </c>
      <c r="AI1747" s="108">
        <f t="shared" si="823"/>
        <v>0.19243986254295534</v>
      </c>
      <c r="AJ1747" s="106">
        <f t="shared" si="844"/>
        <v>0.20770433281001319</v>
      </c>
      <c r="AK1747" s="107">
        <f t="shared" si="838"/>
        <v>0.49471623736711784</v>
      </c>
      <c r="AL1747" s="107">
        <f t="shared" si="839"/>
        <v>0.61926169553079446</v>
      </c>
      <c r="AM1747" s="107">
        <f t="shared" si="840"/>
        <v>0.64627827237775826</v>
      </c>
      <c r="AN1747" s="108">
        <f t="shared" si="841"/>
        <v>0.254614569996502</v>
      </c>
      <c r="AO1747" s="102">
        <f t="shared" si="842"/>
        <v>1822.9186712485682</v>
      </c>
      <c r="AP1747" s="103">
        <f t="shared" si="824"/>
        <v>1204.6414662084765</v>
      </c>
      <c r="AQ1747" s="103">
        <f t="shared" si="825"/>
        <v>481.31500572737684</v>
      </c>
      <c r="AR1747" s="103">
        <f t="shared" si="826"/>
        <v>1863.4776632302405</v>
      </c>
      <c r="AS1747" s="92">
        <f t="shared" si="827"/>
        <v>779.00572737686139</v>
      </c>
      <c r="AT1747" s="102">
        <f t="shared" si="843"/>
        <v>1828.6788015491186</v>
      </c>
      <c r="AU1747" s="103">
        <f t="shared" si="828"/>
        <v>1208.4479398160206</v>
      </c>
      <c r="AV1747" s="103">
        <f t="shared" si="829"/>
        <v>482.83588386216547</v>
      </c>
      <c r="AW1747" s="103">
        <f t="shared" si="830"/>
        <v>1869.3659534330172</v>
      </c>
      <c r="AX1747" s="92">
        <f t="shared" si="831"/>
        <v>781.46726039275416</v>
      </c>
    </row>
    <row r="1748" spans="1:50" x14ac:dyDescent="0.2">
      <c r="A1748" s="85" t="str">
        <f t="shared" si="832"/>
        <v>2015_1</v>
      </c>
      <c r="B1748" s="59">
        <v>2015</v>
      </c>
      <c r="C1748" s="59">
        <v>1</v>
      </c>
      <c r="D1748" s="83" t="str">
        <f t="shared" si="833"/>
        <v>MYL_Commercial</v>
      </c>
      <c r="E1748" s="70" t="s">
        <v>23</v>
      </c>
      <c r="F1748" s="71" t="s">
        <v>41</v>
      </c>
      <c r="G1748" s="88">
        <f t="shared" si="834"/>
        <v>155.5</v>
      </c>
      <c r="H1748" s="72">
        <v>622</v>
      </c>
      <c r="I1748" s="88">
        <f t="shared" si="835"/>
        <v>63910500</v>
      </c>
      <c r="J1748" s="92">
        <f t="shared" si="836"/>
        <v>255642000</v>
      </c>
      <c r="K1748" s="67">
        <v>23</v>
      </c>
      <c r="L1748" s="68">
        <v>78</v>
      </c>
      <c r="M1748" s="68">
        <v>118</v>
      </c>
      <c r="N1748" s="68">
        <v>108</v>
      </c>
      <c r="O1748" s="69">
        <v>25</v>
      </c>
      <c r="P1748" s="67">
        <v>321008</v>
      </c>
      <c r="Q1748" s="68">
        <v>236390</v>
      </c>
      <c r="R1748" s="68">
        <v>84735</v>
      </c>
      <c r="S1748" s="68">
        <v>379296</v>
      </c>
      <c r="T1748" s="69">
        <v>118289</v>
      </c>
      <c r="U1748" s="102">
        <f t="shared" si="815"/>
        <v>13956.869565217392</v>
      </c>
      <c r="V1748" s="103">
        <f t="shared" si="816"/>
        <v>3030.6410256410259</v>
      </c>
      <c r="W1748" s="103">
        <f t="shared" si="817"/>
        <v>718.09322033898309</v>
      </c>
      <c r="X1748" s="103">
        <f t="shared" si="818"/>
        <v>3512</v>
      </c>
      <c r="Y1748" s="92">
        <f t="shared" si="819"/>
        <v>4731.5600000000004</v>
      </c>
      <c r="Z1748" s="102">
        <f>Coverages!$C$10*G1748</f>
        <v>34987500</v>
      </c>
      <c r="AA1748" s="103">
        <f>Coverages!$C$12*G1748</f>
        <v>4665000</v>
      </c>
      <c r="AB1748" s="103">
        <f>Coverages!$C$14*G1748</f>
        <v>23325000</v>
      </c>
      <c r="AC1748" s="103">
        <f>Coverages!$C$16*G1748</f>
        <v>466500</v>
      </c>
      <c r="AD1748" s="92">
        <f>Coverages!$C$18*G1748</f>
        <v>466500</v>
      </c>
      <c r="AE1748" s="106">
        <f t="shared" si="837"/>
        <v>0.14790996784565916</v>
      </c>
      <c r="AF1748" s="107">
        <f t="shared" si="820"/>
        <v>0.50160771704180063</v>
      </c>
      <c r="AG1748" s="107">
        <f t="shared" si="821"/>
        <v>0.7588424437299035</v>
      </c>
      <c r="AH1748" s="107">
        <f t="shared" si="822"/>
        <v>0.69453376205787787</v>
      </c>
      <c r="AI1748" s="108">
        <f t="shared" si="823"/>
        <v>0.16077170418006431</v>
      </c>
      <c r="AJ1748" s="106">
        <f t="shared" si="844"/>
        <v>0.21424335714790829</v>
      </c>
      <c r="AK1748" s="107">
        <f t="shared" si="838"/>
        <v>0.59503172256447434</v>
      </c>
      <c r="AL1748" s="107">
        <f t="shared" si="839"/>
        <v>0.83877376068452969</v>
      </c>
      <c r="AM1748" s="107">
        <f t="shared" si="840"/>
        <v>0.78059726397961149</v>
      </c>
      <c r="AN1748" s="108">
        <f t="shared" si="841"/>
        <v>0.22940511641299516</v>
      </c>
      <c r="AO1748" s="102">
        <f t="shared" si="842"/>
        <v>2064.3601286173634</v>
      </c>
      <c r="AP1748" s="103">
        <f t="shared" si="824"/>
        <v>1520.1929260450161</v>
      </c>
      <c r="AQ1748" s="103">
        <f t="shared" si="825"/>
        <v>544.91961414791001</v>
      </c>
      <c r="AR1748" s="103">
        <f t="shared" si="826"/>
        <v>2439.2025723472671</v>
      </c>
      <c r="AS1748" s="92">
        <f t="shared" si="827"/>
        <v>760.70096463022503</v>
      </c>
      <c r="AT1748" s="102">
        <f t="shared" si="843"/>
        <v>2070.8831751556672</v>
      </c>
      <c r="AU1748" s="103">
        <f t="shared" si="828"/>
        <v>1524.9964915984901</v>
      </c>
      <c r="AV1748" s="103">
        <f t="shared" si="829"/>
        <v>546.64147263250595</v>
      </c>
      <c r="AW1748" s="103">
        <f t="shared" si="830"/>
        <v>2446.910060820428</v>
      </c>
      <c r="AX1748" s="92">
        <f t="shared" si="831"/>
        <v>763.10465753497942</v>
      </c>
    </row>
    <row r="1749" spans="1:50" x14ac:dyDescent="0.2">
      <c r="A1749" s="85" t="str">
        <f t="shared" si="832"/>
        <v>2015_1</v>
      </c>
      <c r="B1749" s="59">
        <v>2015</v>
      </c>
      <c r="C1749" s="59">
        <v>1</v>
      </c>
      <c r="D1749" s="83" t="str">
        <f t="shared" si="833"/>
        <v>MYH_Commercial</v>
      </c>
      <c r="E1749" s="70" t="s">
        <v>24</v>
      </c>
      <c r="F1749" s="71" t="s">
        <v>41</v>
      </c>
      <c r="G1749" s="88">
        <f t="shared" si="834"/>
        <v>437.25</v>
      </c>
      <c r="H1749" s="72">
        <v>1749</v>
      </c>
      <c r="I1749" s="88">
        <f t="shared" si="835"/>
        <v>179709750</v>
      </c>
      <c r="J1749" s="92">
        <f t="shared" si="836"/>
        <v>718839000</v>
      </c>
      <c r="K1749" s="67">
        <v>56</v>
      </c>
      <c r="L1749" s="68">
        <v>205</v>
      </c>
      <c r="M1749" s="68">
        <v>614</v>
      </c>
      <c r="N1749" s="68">
        <v>239</v>
      </c>
      <c r="O1749" s="69">
        <v>133</v>
      </c>
      <c r="P1749" s="67">
        <v>1164399</v>
      </c>
      <c r="Q1749" s="68">
        <v>884661</v>
      </c>
      <c r="R1749" s="68">
        <v>740844</v>
      </c>
      <c r="S1749" s="68">
        <v>716154</v>
      </c>
      <c r="T1749" s="69">
        <v>843899</v>
      </c>
      <c r="U1749" s="102">
        <f t="shared" si="815"/>
        <v>20792.839285714286</v>
      </c>
      <c r="V1749" s="103">
        <f t="shared" si="816"/>
        <v>4315.4195121951216</v>
      </c>
      <c r="W1749" s="103">
        <f t="shared" si="817"/>
        <v>1206.586319218241</v>
      </c>
      <c r="X1749" s="103">
        <f t="shared" si="818"/>
        <v>2996.460251046025</v>
      </c>
      <c r="Y1749" s="92">
        <f t="shared" si="819"/>
        <v>6345.105263157895</v>
      </c>
      <c r="Z1749" s="102">
        <f>Coverages!$C$10*G1749</f>
        <v>98381250</v>
      </c>
      <c r="AA1749" s="103">
        <f>Coverages!$C$12*G1749</f>
        <v>13117500</v>
      </c>
      <c r="AB1749" s="103">
        <f>Coverages!$C$14*G1749</f>
        <v>65587500</v>
      </c>
      <c r="AC1749" s="103">
        <f>Coverages!$C$16*G1749</f>
        <v>1311750</v>
      </c>
      <c r="AD1749" s="92">
        <f>Coverages!$C$18*G1749</f>
        <v>1311750</v>
      </c>
      <c r="AE1749" s="106">
        <f t="shared" si="837"/>
        <v>0.12807318467695827</v>
      </c>
      <c r="AF1749" s="107">
        <f t="shared" si="820"/>
        <v>0.46883933676386508</v>
      </c>
      <c r="AG1749" s="107">
        <f t="shared" si="821"/>
        <v>1.4042309891366496</v>
      </c>
      <c r="AH1749" s="107">
        <f t="shared" si="822"/>
        <v>0.54659805603201828</v>
      </c>
      <c r="AI1749" s="108">
        <f t="shared" si="823"/>
        <v>0.30417381360777584</v>
      </c>
      <c r="AJ1749" s="106">
        <f t="shared" si="844"/>
        <v>0.1653089370504065</v>
      </c>
      <c r="AK1749" s="107">
        <f t="shared" si="838"/>
        <v>0.52444461083363692</v>
      </c>
      <c r="AL1749" s="107">
        <f t="shared" si="839"/>
        <v>1.4881818377621099</v>
      </c>
      <c r="AM1749" s="107">
        <f t="shared" si="840"/>
        <v>0.60206915145705964</v>
      </c>
      <c r="AN1749" s="108">
        <f t="shared" si="841"/>
        <v>0.35543661170203811</v>
      </c>
      <c r="AO1749" s="102">
        <f t="shared" si="842"/>
        <v>2663.0051457975987</v>
      </c>
      <c r="AP1749" s="103">
        <f t="shared" si="824"/>
        <v>2023.2384219554031</v>
      </c>
      <c r="AQ1749" s="103">
        <f t="shared" si="825"/>
        <v>1694.3259005145799</v>
      </c>
      <c r="AR1749" s="103">
        <f t="shared" si="826"/>
        <v>1637.8593481989708</v>
      </c>
      <c r="AS1749" s="92">
        <f t="shared" si="827"/>
        <v>1930.0148656375072</v>
      </c>
      <c r="AT1749" s="102">
        <f t="shared" si="843"/>
        <v>2671.4198144675534</v>
      </c>
      <c r="AU1749" s="103">
        <f t="shared" si="828"/>
        <v>2029.6315305034443</v>
      </c>
      <c r="AV1749" s="103">
        <f t="shared" si="829"/>
        <v>1699.6796983073673</v>
      </c>
      <c r="AW1749" s="103">
        <f t="shared" si="830"/>
        <v>1643.0347207531061</v>
      </c>
      <c r="AX1749" s="92">
        <f t="shared" si="831"/>
        <v>1936.1134027162113</v>
      </c>
    </row>
    <row r="1750" spans="1:50" x14ac:dyDescent="0.2">
      <c r="A1750" s="85" t="str">
        <f t="shared" si="832"/>
        <v>2015_1</v>
      </c>
      <c r="B1750" s="59">
        <v>2015</v>
      </c>
      <c r="C1750" s="59">
        <v>1</v>
      </c>
      <c r="D1750" s="83" t="str">
        <f t="shared" si="833"/>
        <v>LML_Commercial</v>
      </c>
      <c r="E1750" s="70" t="s">
        <v>25</v>
      </c>
      <c r="F1750" s="71" t="s">
        <v>41</v>
      </c>
      <c r="G1750" s="88">
        <f t="shared" si="834"/>
        <v>1702.5</v>
      </c>
      <c r="H1750" s="72">
        <v>6810</v>
      </c>
      <c r="I1750" s="88">
        <f t="shared" si="835"/>
        <v>699727500</v>
      </c>
      <c r="J1750" s="92">
        <f t="shared" si="836"/>
        <v>2798910000</v>
      </c>
      <c r="K1750" s="67">
        <v>53</v>
      </c>
      <c r="L1750" s="68">
        <v>862</v>
      </c>
      <c r="M1750" s="68">
        <v>1412</v>
      </c>
      <c r="N1750" s="68">
        <v>1443</v>
      </c>
      <c r="O1750" s="69">
        <v>264</v>
      </c>
      <c r="P1750" s="67">
        <v>830775</v>
      </c>
      <c r="Q1750" s="68">
        <v>1628403</v>
      </c>
      <c r="R1750" s="68">
        <v>1202392</v>
      </c>
      <c r="S1750" s="68">
        <v>2978912</v>
      </c>
      <c r="T1750" s="69">
        <v>1382644</v>
      </c>
      <c r="U1750" s="102">
        <f t="shared" si="815"/>
        <v>15675</v>
      </c>
      <c r="V1750" s="103">
        <f t="shared" si="816"/>
        <v>1889.098607888631</v>
      </c>
      <c r="W1750" s="103">
        <f t="shared" si="817"/>
        <v>851.55240793201131</v>
      </c>
      <c r="X1750" s="103">
        <f t="shared" si="818"/>
        <v>2064.3880803880802</v>
      </c>
      <c r="Y1750" s="92">
        <f t="shared" si="819"/>
        <v>5237.287878787879</v>
      </c>
      <c r="Z1750" s="102">
        <f>Coverages!$C$10*G1750</f>
        <v>383062500</v>
      </c>
      <c r="AA1750" s="103">
        <f>Coverages!$C$12*G1750</f>
        <v>51075000</v>
      </c>
      <c r="AB1750" s="103">
        <f>Coverages!$C$14*G1750</f>
        <v>255375000</v>
      </c>
      <c r="AC1750" s="103">
        <f>Coverages!$C$16*G1750</f>
        <v>5107500</v>
      </c>
      <c r="AD1750" s="92">
        <f>Coverages!$C$18*G1750</f>
        <v>5107500</v>
      </c>
      <c r="AE1750" s="106">
        <f t="shared" si="837"/>
        <v>3.1130690161527166E-2</v>
      </c>
      <c r="AF1750" s="107">
        <f t="shared" si="820"/>
        <v>0.50631424375917766</v>
      </c>
      <c r="AG1750" s="107">
        <f t="shared" si="821"/>
        <v>0.82936857562408228</v>
      </c>
      <c r="AH1750" s="107">
        <f t="shared" si="822"/>
        <v>0.84757709251101321</v>
      </c>
      <c r="AI1750" s="108">
        <f t="shared" si="823"/>
        <v>0.15506607929515417</v>
      </c>
      <c r="AJ1750" s="106">
        <f t="shared" si="844"/>
        <v>4.0937761509912796E-2</v>
      </c>
      <c r="AK1750" s="107">
        <f t="shared" si="838"/>
        <v>0.5345466394308177</v>
      </c>
      <c r="AL1750" s="107">
        <f t="shared" si="839"/>
        <v>0.85061156622106315</v>
      </c>
      <c r="AM1750" s="107">
        <f t="shared" si="840"/>
        <v>0.86787386982042469</v>
      </c>
      <c r="AN1750" s="108">
        <f t="shared" si="841"/>
        <v>0.1755061379019856</v>
      </c>
      <c r="AO1750" s="102">
        <f t="shared" si="842"/>
        <v>487.9735682819383</v>
      </c>
      <c r="AP1750" s="103">
        <f t="shared" si="824"/>
        <v>956.4775330396476</v>
      </c>
      <c r="AQ1750" s="103">
        <f t="shared" si="825"/>
        <v>706.25080763582969</v>
      </c>
      <c r="AR1750" s="103">
        <f t="shared" si="826"/>
        <v>1749.728046989721</v>
      </c>
      <c r="AS1750" s="92">
        <f t="shared" si="827"/>
        <v>812.12569750367106</v>
      </c>
      <c r="AT1750" s="102">
        <f t="shared" si="843"/>
        <v>489.51548640525391</v>
      </c>
      <c r="AU1750" s="103">
        <f t="shared" si="828"/>
        <v>959.49984846531822</v>
      </c>
      <c r="AV1750" s="103">
        <f t="shared" si="829"/>
        <v>708.48244678738058</v>
      </c>
      <c r="AW1750" s="103">
        <f t="shared" si="830"/>
        <v>1755.256906669613</v>
      </c>
      <c r="AX1750" s="92">
        <f t="shared" si="831"/>
        <v>814.69188430719009</v>
      </c>
    </row>
    <row r="1751" spans="1:50" x14ac:dyDescent="0.2">
      <c r="A1751" s="85" t="str">
        <f t="shared" si="832"/>
        <v>2015_1</v>
      </c>
      <c r="B1751" s="59">
        <v>2015</v>
      </c>
      <c r="C1751" s="59">
        <v>1</v>
      </c>
      <c r="D1751" s="83" t="str">
        <f t="shared" si="833"/>
        <v>MSA_Commercial</v>
      </c>
      <c r="E1751" s="70" t="s">
        <v>26</v>
      </c>
      <c r="F1751" s="71" t="s">
        <v>41</v>
      </c>
      <c r="G1751" s="88">
        <f t="shared" si="834"/>
        <v>1222</v>
      </c>
      <c r="H1751" s="72">
        <v>4888</v>
      </c>
      <c r="I1751" s="88">
        <f t="shared" si="835"/>
        <v>502242000</v>
      </c>
      <c r="J1751" s="92">
        <f t="shared" si="836"/>
        <v>2008968000</v>
      </c>
      <c r="K1751" s="67">
        <v>74</v>
      </c>
      <c r="L1751" s="68">
        <v>619</v>
      </c>
      <c r="M1751" s="68">
        <v>931</v>
      </c>
      <c r="N1751" s="68">
        <v>1296</v>
      </c>
      <c r="O1751" s="69">
        <v>219</v>
      </c>
      <c r="P1751" s="67">
        <v>1544706</v>
      </c>
      <c r="Q1751" s="68">
        <v>1854752</v>
      </c>
      <c r="R1751" s="68">
        <v>1197616</v>
      </c>
      <c r="S1751" s="68">
        <v>4107173</v>
      </c>
      <c r="T1751" s="69">
        <v>1005295</v>
      </c>
      <c r="U1751" s="102">
        <f t="shared" si="815"/>
        <v>20874.405405405407</v>
      </c>
      <c r="V1751" s="103">
        <f t="shared" si="816"/>
        <v>2996.3683360258483</v>
      </c>
      <c r="W1751" s="103">
        <f t="shared" si="817"/>
        <v>1286.375939849624</v>
      </c>
      <c r="X1751" s="103">
        <f t="shared" si="818"/>
        <v>3169.1149691358023</v>
      </c>
      <c r="Y1751" s="92">
        <f t="shared" si="819"/>
        <v>4590.3881278538811</v>
      </c>
      <c r="Z1751" s="102">
        <f>Coverages!$C$10*G1751</f>
        <v>274950000</v>
      </c>
      <c r="AA1751" s="103">
        <f>Coverages!$C$12*G1751</f>
        <v>36660000</v>
      </c>
      <c r="AB1751" s="103">
        <f>Coverages!$C$14*G1751</f>
        <v>183300000</v>
      </c>
      <c r="AC1751" s="103">
        <f>Coverages!$C$16*G1751</f>
        <v>3666000</v>
      </c>
      <c r="AD1751" s="92">
        <f>Coverages!$C$18*G1751</f>
        <v>3666000</v>
      </c>
      <c r="AE1751" s="106">
        <f t="shared" si="837"/>
        <v>6.0556464811783964E-2</v>
      </c>
      <c r="AF1751" s="107">
        <f t="shared" si="820"/>
        <v>0.50654664484451717</v>
      </c>
      <c r="AG1751" s="107">
        <f t="shared" si="821"/>
        <v>0.76186579378068742</v>
      </c>
      <c r="AH1751" s="107">
        <f t="shared" si="822"/>
        <v>1.060556464811784</v>
      </c>
      <c r="AI1751" s="108">
        <f t="shared" si="823"/>
        <v>0.17921440261865793</v>
      </c>
      <c r="AJ1751" s="106">
        <f t="shared" si="844"/>
        <v>7.6454224067861426E-2</v>
      </c>
      <c r="AK1751" s="107">
        <f t="shared" si="838"/>
        <v>0.53987033538448304</v>
      </c>
      <c r="AL1751" s="107">
        <f t="shared" si="839"/>
        <v>0.7902561242053554</v>
      </c>
      <c r="AM1751" s="107">
        <f t="shared" si="840"/>
        <v>1.0774479358462237</v>
      </c>
      <c r="AN1751" s="108">
        <f t="shared" si="841"/>
        <v>0.20477798040874687</v>
      </c>
      <c r="AO1751" s="102">
        <f t="shared" si="842"/>
        <v>1264.0801963993454</v>
      </c>
      <c r="AP1751" s="103">
        <f t="shared" si="824"/>
        <v>1517.8003273322422</v>
      </c>
      <c r="AQ1751" s="103">
        <f t="shared" si="825"/>
        <v>980.04582651391161</v>
      </c>
      <c r="AR1751" s="103">
        <f t="shared" si="826"/>
        <v>3361.0253682487723</v>
      </c>
      <c r="AS1751" s="92">
        <f t="shared" si="827"/>
        <v>822.6636661211129</v>
      </c>
      <c r="AT1751" s="102">
        <f t="shared" si="843"/>
        <v>1268.0744868503937</v>
      </c>
      <c r="AU1751" s="103">
        <f t="shared" si="828"/>
        <v>1522.5963326579563</v>
      </c>
      <c r="AV1751" s="103">
        <f t="shared" si="829"/>
        <v>983.14261396267045</v>
      </c>
      <c r="AW1751" s="103">
        <f t="shared" si="830"/>
        <v>3371.6456687426548</v>
      </c>
      <c r="AX1751" s="92">
        <f t="shared" si="831"/>
        <v>825.26315121341304</v>
      </c>
    </row>
    <row r="1752" spans="1:50" x14ac:dyDescent="0.2">
      <c r="A1752" s="85" t="str">
        <f t="shared" si="832"/>
        <v>2015_1</v>
      </c>
      <c r="B1752" s="59">
        <v>2015</v>
      </c>
      <c r="C1752" s="59">
        <v>1</v>
      </c>
      <c r="D1752" s="83" t="str">
        <f t="shared" si="833"/>
        <v>LYA_Commercial</v>
      </c>
      <c r="E1752" s="70" t="s">
        <v>27</v>
      </c>
      <c r="F1752" s="71" t="s">
        <v>41</v>
      </c>
      <c r="G1752" s="88">
        <f t="shared" si="834"/>
        <v>359</v>
      </c>
      <c r="H1752" s="72">
        <v>1436</v>
      </c>
      <c r="I1752" s="88">
        <f t="shared" si="835"/>
        <v>147549000</v>
      </c>
      <c r="J1752" s="92">
        <f t="shared" si="836"/>
        <v>590196000</v>
      </c>
      <c r="K1752" s="67">
        <v>43</v>
      </c>
      <c r="L1752" s="68">
        <v>174</v>
      </c>
      <c r="M1752" s="68">
        <v>240</v>
      </c>
      <c r="N1752" s="68">
        <v>247</v>
      </c>
      <c r="O1752" s="69">
        <v>75</v>
      </c>
      <c r="P1752" s="67">
        <v>913799</v>
      </c>
      <c r="Q1752" s="68">
        <v>518986</v>
      </c>
      <c r="R1752" s="68">
        <v>221978</v>
      </c>
      <c r="S1752" s="68">
        <v>779484</v>
      </c>
      <c r="T1752" s="69">
        <v>627206</v>
      </c>
      <c r="U1752" s="102">
        <f t="shared" si="815"/>
        <v>21251.139534883721</v>
      </c>
      <c r="V1752" s="103">
        <f t="shared" si="816"/>
        <v>2982.67816091954</v>
      </c>
      <c r="W1752" s="103">
        <f t="shared" si="817"/>
        <v>924.9083333333333</v>
      </c>
      <c r="X1752" s="103">
        <f t="shared" si="818"/>
        <v>3155.8056680161944</v>
      </c>
      <c r="Y1752" s="92">
        <f t="shared" si="819"/>
        <v>8362.746666666666</v>
      </c>
      <c r="Z1752" s="102">
        <f>Coverages!$C$10*G1752</f>
        <v>80775000</v>
      </c>
      <c r="AA1752" s="103">
        <f>Coverages!$C$12*G1752</f>
        <v>10770000</v>
      </c>
      <c r="AB1752" s="103">
        <f>Coverages!$C$14*G1752</f>
        <v>53850000</v>
      </c>
      <c r="AC1752" s="103">
        <f>Coverages!$C$16*G1752</f>
        <v>1077000</v>
      </c>
      <c r="AD1752" s="92">
        <f>Coverages!$C$18*G1752</f>
        <v>1077000</v>
      </c>
      <c r="AE1752" s="106">
        <f t="shared" si="837"/>
        <v>0.11977715877437325</v>
      </c>
      <c r="AF1752" s="107">
        <f t="shared" si="820"/>
        <v>0.48467966573816157</v>
      </c>
      <c r="AG1752" s="107">
        <f t="shared" si="821"/>
        <v>0.66852367688022285</v>
      </c>
      <c r="AH1752" s="107">
        <f t="shared" si="822"/>
        <v>0.68802228412256272</v>
      </c>
      <c r="AI1752" s="108">
        <f t="shared" si="823"/>
        <v>0.20891364902506965</v>
      </c>
      <c r="AJ1752" s="106">
        <f t="shared" si="844"/>
        <v>0.15970648825118314</v>
      </c>
      <c r="AK1752" s="107">
        <f t="shared" si="838"/>
        <v>0.54613714404131675</v>
      </c>
      <c r="AL1752" s="107">
        <f t="shared" si="839"/>
        <v>0.72641231728951683</v>
      </c>
      <c r="AM1752" s="107">
        <f t="shared" si="840"/>
        <v>0.74499563145317182</v>
      </c>
      <c r="AN1752" s="108">
        <f t="shared" si="841"/>
        <v>0.25890605631401764</v>
      </c>
      <c r="AO1752" s="102">
        <f t="shared" si="842"/>
        <v>2545.4011142061281</v>
      </c>
      <c r="AP1752" s="103">
        <f t="shared" si="824"/>
        <v>1445.6434540389971</v>
      </c>
      <c r="AQ1752" s="103">
        <f t="shared" si="825"/>
        <v>618.32311977715881</v>
      </c>
      <c r="AR1752" s="103">
        <f t="shared" si="826"/>
        <v>2171.2646239554319</v>
      </c>
      <c r="AS1752" s="92">
        <f t="shared" si="827"/>
        <v>1747.091922005571</v>
      </c>
      <c r="AT1752" s="102">
        <f t="shared" si="843"/>
        <v>2553.4441730195808</v>
      </c>
      <c r="AU1752" s="103">
        <f t="shared" si="828"/>
        <v>1450.2114552311177</v>
      </c>
      <c r="AV1752" s="103">
        <f t="shared" si="829"/>
        <v>620.27692155336194</v>
      </c>
      <c r="AW1752" s="103">
        <f t="shared" si="830"/>
        <v>2178.125471533669</v>
      </c>
      <c r="AX1752" s="92">
        <f t="shared" si="831"/>
        <v>1752.6124519537877</v>
      </c>
    </row>
    <row r="1753" spans="1:50" x14ac:dyDescent="0.2">
      <c r="A1753" s="85" t="str">
        <f t="shared" si="832"/>
        <v>2015_1</v>
      </c>
      <c r="B1753" s="59">
        <v>2015</v>
      </c>
      <c r="C1753" s="59">
        <v>1</v>
      </c>
      <c r="D1753" s="83" t="str">
        <f t="shared" si="833"/>
        <v>MMA_Commercial</v>
      </c>
      <c r="E1753" s="70" t="s">
        <v>28</v>
      </c>
      <c r="F1753" s="71" t="s">
        <v>41</v>
      </c>
      <c r="G1753" s="88">
        <f t="shared" si="834"/>
        <v>1803</v>
      </c>
      <c r="H1753" s="72">
        <v>7212</v>
      </c>
      <c r="I1753" s="88">
        <f t="shared" si="835"/>
        <v>741033000</v>
      </c>
      <c r="J1753" s="92">
        <f t="shared" si="836"/>
        <v>2964132000</v>
      </c>
      <c r="K1753" s="67">
        <v>212</v>
      </c>
      <c r="L1753" s="68">
        <v>886</v>
      </c>
      <c r="M1753" s="68">
        <v>1365</v>
      </c>
      <c r="N1753" s="68">
        <v>1527</v>
      </c>
      <c r="O1753" s="69">
        <v>327</v>
      </c>
      <c r="P1753" s="67">
        <v>2837115</v>
      </c>
      <c r="Q1753" s="68">
        <v>2719752</v>
      </c>
      <c r="R1753" s="68">
        <v>1453691</v>
      </c>
      <c r="S1753" s="68">
        <v>5298551</v>
      </c>
      <c r="T1753" s="69">
        <v>3425592</v>
      </c>
      <c r="U1753" s="102">
        <f t="shared" si="815"/>
        <v>13382.617924528302</v>
      </c>
      <c r="V1753" s="103">
        <f t="shared" si="816"/>
        <v>3069.6975169300226</v>
      </c>
      <c r="W1753" s="103">
        <f t="shared" si="817"/>
        <v>1064.9750915750915</v>
      </c>
      <c r="X1753" s="103">
        <f t="shared" si="818"/>
        <v>3469.9089718402097</v>
      </c>
      <c r="Y1753" s="92">
        <f t="shared" si="819"/>
        <v>10475.816513761469</v>
      </c>
      <c r="Z1753" s="102">
        <f>Coverages!$C$10*G1753</f>
        <v>405675000</v>
      </c>
      <c r="AA1753" s="103">
        <f>Coverages!$C$12*G1753</f>
        <v>54090000</v>
      </c>
      <c r="AB1753" s="103">
        <f>Coverages!$C$14*G1753</f>
        <v>270450000</v>
      </c>
      <c r="AC1753" s="103">
        <f>Coverages!$C$16*G1753</f>
        <v>5409000</v>
      </c>
      <c r="AD1753" s="92">
        <f>Coverages!$C$18*G1753</f>
        <v>5409000</v>
      </c>
      <c r="AE1753" s="106">
        <f t="shared" si="837"/>
        <v>0.11758180809761509</v>
      </c>
      <c r="AF1753" s="107">
        <f t="shared" si="820"/>
        <v>0.49140321686078758</v>
      </c>
      <c r="AG1753" s="107">
        <f t="shared" si="821"/>
        <v>0.75707154742096505</v>
      </c>
      <c r="AH1753" s="107">
        <f t="shared" si="822"/>
        <v>0.84692179700499171</v>
      </c>
      <c r="AI1753" s="108">
        <f t="shared" si="823"/>
        <v>0.18136439267886856</v>
      </c>
      <c r="AJ1753" s="106">
        <f t="shared" si="844"/>
        <v>0.13525704938911864</v>
      </c>
      <c r="AK1753" s="107">
        <f t="shared" si="838"/>
        <v>0.51883562033429442</v>
      </c>
      <c r="AL1753" s="107">
        <f t="shared" si="839"/>
        <v>0.7806039197884036</v>
      </c>
      <c r="AM1753" s="107">
        <f t="shared" si="840"/>
        <v>0.8666794971717211</v>
      </c>
      <c r="AN1753" s="108">
        <f t="shared" si="841"/>
        <v>0.20250801467999874</v>
      </c>
      <c r="AO1753" s="102">
        <f t="shared" si="842"/>
        <v>1573.5524126455907</v>
      </c>
      <c r="AP1753" s="103">
        <f t="shared" si="824"/>
        <v>1508.4592346089851</v>
      </c>
      <c r="AQ1753" s="103">
        <f t="shared" si="825"/>
        <v>806.26234054353858</v>
      </c>
      <c r="AR1753" s="103">
        <f t="shared" si="826"/>
        <v>2938.7415418746532</v>
      </c>
      <c r="AS1753" s="92">
        <f t="shared" si="827"/>
        <v>1899.9400998336107</v>
      </c>
      <c r="AT1753" s="102">
        <f t="shared" si="843"/>
        <v>1578.5245856089496</v>
      </c>
      <c r="AU1753" s="103">
        <f t="shared" si="828"/>
        <v>1513.225723581565</v>
      </c>
      <c r="AV1753" s="103">
        <f t="shared" si="829"/>
        <v>808.81000008052536</v>
      </c>
      <c r="AW1753" s="103">
        <f t="shared" si="830"/>
        <v>2948.0274932820435</v>
      </c>
      <c r="AX1753" s="92">
        <f t="shared" si="831"/>
        <v>1905.9436054813896</v>
      </c>
    </row>
    <row r="1754" spans="1:50" x14ac:dyDescent="0.2">
      <c r="A1754" s="85" t="str">
        <f t="shared" si="832"/>
        <v>2015_1</v>
      </c>
      <c r="B1754" s="59">
        <v>2015</v>
      </c>
      <c r="C1754" s="59">
        <v>1</v>
      </c>
      <c r="D1754" s="83" t="str">
        <f t="shared" si="833"/>
        <v>LYH_Commercial</v>
      </c>
      <c r="E1754" s="70" t="s">
        <v>29</v>
      </c>
      <c r="F1754" s="71" t="s">
        <v>41</v>
      </c>
      <c r="G1754" s="88">
        <f t="shared" si="834"/>
        <v>248.25</v>
      </c>
      <c r="H1754" s="72">
        <v>993</v>
      </c>
      <c r="I1754" s="88">
        <f t="shared" si="835"/>
        <v>102030750</v>
      </c>
      <c r="J1754" s="92">
        <f t="shared" si="836"/>
        <v>408123000</v>
      </c>
      <c r="K1754" s="67">
        <v>34</v>
      </c>
      <c r="L1754" s="68">
        <v>119</v>
      </c>
      <c r="M1754" s="68">
        <v>160</v>
      </c>
      <c r="N1754" s="68">
        <v>222</v>
      </c>
      <c r="O1754" s="69">
        <v>54</v>
      </c>
      <c r="P1754" s="67">
        <v>552264</v>
      </c>
      <c r="Q1754" s="68">
        <v>365169</v>
      </c>
      <c r="R1754" s="68">
        <v>168529</v>
      </c>
      <c r="S1754" s="68">
        <v>720953</v>
      </c>
      <c r="T1754" s="69">
        <v>442019</v>
      </c>
      <c r="U1754" s="102">
        <f t="shared" si="815"/>
        <v>16243.058823529413</v>
      </c>
      <c r="V1754" s="103">
        <f t="shared" si="816"/>
        <v>3068.6470588235293</v>
      </c>
      <c r="W1754" s="103">
        <f t="shared" si="817"/>
        <v>1053.3062500000001</v>
      </c>
      <c r="X1754" s="103">
        <f t="shared" si="818"/>
        <v>3247.536036036036</v>
      </c>
      <c r="Y1754" s="92">
        <f t="shared" si="819"/>
        <v>8185.5370370370374</v>
      </c>
      <c r="Z1754" s="102">
        <f>Coverages!$C$10*G1754</f>
        <v>55856250</v>
      </c>
      <c r="AA1754" s="103">
        <f>Coverages!$C$12*G1754</f>
        <v>7447500</v>
      </c>
      <c r="AB1754" s="103">
        <f>Coverages!$C$14*G1754</f>
        <v>37237500</v>
      </c>
      <c r="AC1754" s="103">
        <f>Coverages!$C$16*G1754</f>
        <v>744750</v>
      </c>
      <c r="AD1754" s="92">
        <f>Coverages!$C$18*G1754</f>
        <v>744750</v>
      </c>
      <c r="AE1754" s="106">
        <f t="shared" si="837"/>
        <v>0.13695871097683787</v>
      </c>
      <c r="AF1754" s="107">
        <f t="shared" si="820"/>
        <v>0.47935548841893255</v>
      </c>
      <c r="AG1754" s="107">
        <f t="shared" si="821"/>
        <v>0.64451158106747231</v>
      </c>
      <c r="AH1754" s="107">
        <f t="shared" si="822"/>
        <v>0.89425981873111782</v>
      </c>
      <c r="AI1754" s="108">
        <f t="shared" si="823"/>
        <v>0.2175226586102719</v>
      </c>
      <c r="AJ1754" s="106">
        <f t="shared" si="844"/>
        <v>0.18780062701481615</v>
      </c>
      <c r="AK1754" s="107">
        <f t="shared" si="838"/>
        <v>0.55323275048357634</v>
      </c>
      <c r="AL1754" s="107">
        <f t="shared" si="839"/>
        <v>0.71529627908861648</v>
      </c>
      <c r="AM1754" s="107">
        <f t="shared" si="840"/>
        <v>0.93973382071236689</v>
      </c>
      <c r="AN1754" s="108">
        <f t="shared" si="841"/>
        <v>0.2785324343936918</v>
      </c>
      <c r="AO1754" s="102">
        <f t="shared" si="842"/>
        <v>2224.6283987915408</v>
      </c>
      <c r="AP1754" s="103">
        <f t="shared" si="824"/>
        <v>1470.9728096676738</v>
      </c>
      <c r="AQ1754" s="103">
        <f t="shared" si="825"/>
        <v>678.86807653575022</v>
      </c>
      <c r="AR1754" s="103">
        <f t="shared" si="826"/>
        <v>2904.1409869083586</v>
      </c>
      <c r="AS1754" s="92">
        <f t="shared" si="827"/>
        <v>1780.539778449144</v>
      </c>
      <c r="AT1754" s="102">
        <f t="shared" si="843"/>
        <v>2231.6578673297986</v>
      </c>
      <c r="AU1754" s="103">
        <f t="shared" si="828"/>
        <v>1475.6208475565222</v>
      </c>
      <c r="AV1754" s="103">
        <f t="shared" si="829"/>
        <v>681.013190653788</v>
      </c>
      <c r="AW1754" s="103">
        <f t="shared" si="830"/>
        <v>2913.3176061177628</v>
      </c>
      <c r="AX1754" s="92">
        <f t="shared" si="831"/>
        <v>1786.1659982531003</v>
      </c>
    </row>
    <row r="1755" spans="1:50" x14ac:dyDescent="0.2">
      <c r="A1755" s="85" t="str">
        <f t="shared" si="832"/>
        <v>2015_1</v>
      </c>
      <c r="B1755" s="59">
        <v>2015</v>
      </c>
      <c r="C1755" s="59">
        <v>1</v>
      </c>
      <c r="D1755" s="83" t="str">
        <f t="shared" si="833"/>
        <v>SSA_Commercial</v>
      </c>
      <c r="E1755" s="70" t="s">
        <v>30</v>
      </c>
      <c r="F1755" s="71" t="s">
        <v>41</v>
      </c>
      <c r="G1755" s="88">
        <f t="shared" si="834"/>
        <v>429.25</v>
      </c>
      <c r="H1755" s="72">
        <v>1717</v>
      </c>
      <c r="I1755" s="88">
        <f t="shared" si="835"/>
        <v>176421750</v>
      </c>
      <c r="J1755" s="92">
        <f t="shared" si="836"/>
        <v>705687000</v>
      </c>
      <c r="K1755" s="67">
        <v>58</v>
      </c>
      <c r="L1755" s="68">
        <v>209</v>
      </c>
      <c r="M1755" s="68">
        <v>99</v>
      </c>
      <c r="N1755" s="68">
        <v>427</v>
      </c>
      <c r="O1755" s="69">
        <v>261</v>
      </c>
      <c r="P1755" s="67">
        <v>1212041</v>
      </c>
      <c r="Q1755" s="68">
        <v>375607</v>
      </c>
      <c r="R1755" s="68">
        <v>85200</v>
      </c>
      <c r="S1755" s="68">
        <v>1421364</v>
      </c>
      <c r="T1755" s="69">
        <v>1768204</v>
      </c>
      <c r="U1755" s="102">
        <f t="shared" si="815"/>
        <v>20897.258620689656</v>
      </c>
      <c r="V1755" s="103">
        <f t="shared" si="816"/>
        <v>1797.1626794258373</v>
      </c>
      <c r="W1755" s="103">
        <f t="shared" si="817"/>
        <v>860.60606060606062</v>
      </c>
      <c r="X1755" s="103">
        <f t="shared" si="818"/>
        <v>3328.7213114754099</v>
      </c>
      <c r="Y1755" s="92">
        <f t="shared" si="819"/>
        <v>6774.7279693486589</v>
      </c>
      <c r="Z1755" s="102">
        <f>Coverages!$C$10*G1755</f>
        <v>96581250</v>
      </c>
      <c r="AA1755" s="103">
        <f>Coverages!$C$12*G1755</f>
        <v>12877500</v>
      </c>
      <c r="AB1755" s="103">
        <f>Coverages!$C$14*G1755</f>
        <v>64387500</v>
      </c>
      <c r="AC1755" s="103">
        <f>Coverages!$C$16*G1755</f>
        <v>1287750</v>
      </c>
      <c r="AD1755" s="92">
        <f>Coverages!$C$18*G1755</f>
        <v>1287750</v>
      </c>
      <c r="AE1755" s="106">
        <f t="shared" si="837"/>
        <v>0.13511939429237041</v>
      </c>
      <c r="AF1755" s="107">
        <f t="shared" si="820"/>
        <v>0.48689574839836924</v>
      </c>
      <c r="AG1755" s="107">
        <f t="shared" si="821"/>
        <v>0.23063482818870124</v>
      </c>
      <c r="AH1755" s="107">
        <f t="shared" si="822"/>
        <v>0.99475829935934768</v>
      </c>
      <c r="AI1755" s="108">
        <f t="shared" si="823"/>
        <v>0.6080372743156669</v>
      </c>
      <c r="AJ1755" s="106">
        <f t="shared" si="844"/>
        <v>0.1735642020194447</v>
      </c>
      <c r="AK1755" s="107">
        <f t="shared" si="838"/>
        <v>0.54310678145041513</v>
      </c>
      <c r="AL1755" s="107">
        <f t="shared" si="839"/>
        <v>0.27800767410870825</v>
      </c>
      <c r="AM1755" s="107">
        <f t="shared" si="840"/>
        <v>1.0028790404035912</v>
      </c>
      <c r="AN1755" s="108">
        <f t="shared" si="841"/>
        <v>0.66293928568547178</v>
      </c>
      <c r="AO1755" s="102">
        <f t="shared" si="842"/>
        <v>2823.6249271986021</v>
      </c>
      <c r="AP1755" s="103">
        <f t="shared" si="824"/>
        <v>875.03086779266164</v>
      </c>
      <c r="AQ1755" s="103">
        <f t="shared" si="825"/>
        <v>198.48573092603377</v>
      </c>
      <c r="AR1755" s="103">
        <f t="shared" si="826"/>
        <v>3311.2731508444963</v>
      </c>
      <c r="AS1755" s="92">
        <f t="shared" si="827"/>
        <v>4119.287128712871</v>
      </c>
      <c r="AT1755" s="102">
        <f t="shared" si="843"/>
        <v>2832.5471285875465</v>
      </c>
      <c r="AU1755" s="103">
        <f t="shared" si="828"/>
        <v>877.79582483379897</v>
      </c>
      <c r="AV1755" s="103">
        <f t="shared" si="829"/>
        <v>199.1129139655003</v>
      </c>
      <c r="AW1755" s="103">
        <f t="shared" si="830"/>
        <v>3321.7362423199456</v>
      </c>
      <c r="AX1755" s="92">
        <f t="shared" si="831"/>
        <v>4132.3034146179989</v>
      </c>
    </row>
    <row r="1756" spans="1:50" x14ac:dyDescent="0.2">
      <c r="A1756" s="85" t="str">
        <f t="shared" si="832"/>
        <v>2015_1</v>
      </c>
      <c r="B1756" s="59">
        <v>2015</v>
      </c>
      <c r="C1756" s="59">
        <v>1</v>
      </c>
      <c r="D1756" s="83" t="str">
        <f t="shared" si="833"/>
        <v>MML_Commercial</v>
      </c>
      <c r="E1756" s="70" t="s">
        <v>31</v>
      </c>
      <c r="F1756" s="71" t="s">
        <v>41</v>
      </c>
      <c r="G1756" s="88">
        <f t="shared" si="834"/>
        <v>1471.75</v>
      </c>
      <c r="H1756" s="72">
        <v>5887</v>
      </c>
      <c r="I1756" s="88">
        <f t="shared" si="835"/>
        <v>604889250</v>
      </c>
      <c r="J1756" s="92">
        <f t="shared" si="836"/>
        <v>2419557000</v>
      </c>
      <c r="K1756" s="67">
        <v>148</v>
      </c>
      <c r="L1756" s="68">
        <v>714</v>
      </c>
      <c r="M1756" s="68">
        <v>1526</v>
      </c>
      <c r="N1756" s="68">
        <v>939</v>
      </c>
      <c r="O1756" s="69">
        <v>239</v>
      </c>
      <c r="P1756" s="67">
        <v>2016036</v>
      </c>
      <c r="Q1756" s="68">
        <v>2106384</v>
      </c>
      <c r="R1756" s="68">
        <v>950601</v>
      </c>
      <c r="S1756" s="68">
        <v>3193604</v>
      </c>
      <c r="T1756" s="69">
        <v>546595</v>
      </c>
      <c r="U1756" s="102">
        <f t="shared" si="815"/>
        <v>13621.864864864865</v>
      </c>
      <c r="V1756" s="103">
        <f t="shared" si="816"/>
        <v>2950.1176470588234</v>
      </c>
      <c r="W1756" s="103">
        <f t="shared" si="817"/>
        <v>622.93643512450853</v>
      </c>
      <c r="X1756" s="103">
        <f t="shared" si="818"/>
        <v>3401.06922257721</v>
      </c>
      <c r="Y1756" s="92">
        <f t="shared" si="819"/>
        <v>2287.0083682008367</v>
      </c>
      <c r="Z1756" s="102">
        <f>Coverages!$C$10*G1756</f>
        <v>331143750</v>
      </c>
      <c r="AA1756" s="103">
        <f>Coverages!$C$12*G1756</f>
        <v>44152500</v>
      </c>
      <c r="AB1756" s="103">
        <f>Coverages!$C$14*G1756</f>
        <v>220762500</v>
      </c>
      <c r="AC1756" s="103">
        <f>Coverages!$C$16*G1756</f>
        <v>4415250</v>
      </c>
      <c r="AD1756" s="92">
        <f>Coverages!$C$18*G1756</f>
        <v>4415250</v>
      </c>
      <c r="AE1756" s="106">
        <f t="shared" si="837"/>
        <v>0.10056055715984373</v>
      </c>
      <c r="AF1756" s="107">
        <f t="shared" si="820"/>
        <v>0.48513674197384066</v>
      </c>
      <c r="AG1756" s="107">
        <f t="shared" si="821"/>
        <v>1.0368608799048751</v>
      </c>
      <c r="AH1756" s="107">
        <f t="shared" si="822"/>
        <v>0.63801596738576527</v>
      </c>
      <c r="AI1756" s="108">
        <f t="shared" si="823"/>
        <v>0.16239171054866655</v>
      </c>
      <c r="AJ1756" s="106">
        <f t="shared" si="844"/>
        <v>0.11882635718052485</v>
      </c>
      <c r="AK1756" s="107">
        <f t="shared" si="838"/>
        <v>0.51549081207035563</v>
      </c>
      <c r="AL1756" s="107">
        <f t="shared" si="839"/>
        <v>1.0487344683708175</v>
      </c>
      <c r="AM1756" s="107">
        <f t="shared" si="840"/>
        <v>0.66720363417417006</v>
      </c>
      <c r="AN1756" s="108">
        <f t="shared" si="841"/>
        <v>0.18479136456886963</v>
      </c>
      <c r="AO1756" s="102">
        <f t="shared" si="842"/>
        <v>1369.8223203669102</v>
      </c>
      <c r="AP1756" s="103">
        <f t="shared" si="824"/>
        <v>1431.2104637336504</v>
      </c>
      <c r="AQ1756" s="103">
        <f t="shared" si="825"/>
        <v>645.89842024800407</v>
      </c>
      <c r="AR1756" s="103">
        <f t="shared" si="826"/>
        <v>2169.9364701885511</v>
      </c>
      <c r="AS1756" s="92">
        <f t="shared" si="827"/>
        <v>371.39120095124849</v>
      </c>
      <c r="AT1756" s="102">
        <f t="shared" si="843"/>
        <v>1374.1507389509995</v>
      </c>
      <c r="AU1756" s="103">
        <f t="shared" si="828"/>
        <v>1435.7328589938681</v>
      </c>
      <c r="AV1756" s="103">
        <f t="shared" si="829"/>
        <v>647.9393555460116</v>
      </c>
      <c r="AW1756" s="103">
        <f t="shared" si="830"/>
        <v>2176.7931210141423</v>
      </c>
      <c r="AX1756" s="92">
        <f t="shared" si="831"/>
        <v>372.5647375130809</v>
      </c>
    </row>
    <row r="1757" spans="1:50" x14ac:dyDescent="0.2">
      <c r="A1757" s="85" t="str">
        <f t="shared" si="832"/>
        <v>2015_1</v>
      </c>
      <c r="B1757" s="59">
        <v>2015</v>
      </c>
      <c r="C1757" s="59">
        <v>1</v>
      </c>
      <c r="D1757" s="83" t="str">
        <f t="shared" si="833"/>
        <v>LMH_Commercial</v>
      </c>
      <c r="E1757" s="70" t="s">
        <v>32</v>
      </c>
      <c r="F1757" s="71" t="s">
        <v>41</v>
      </c>
      <c r="G1757" s="88">
        <f t="shared" si="834"/>
        <v>1463.25</v>
      </c>
      <c r="H1757" s="72">
        <v>5853</v>
      </c>
      <c r="I1757" s="88">
        <f t="shared" si="835"/>
        <v>601395750</v>
      </c>
      <c r="J1757" s="92">
        <f t="shared" si="836"/>
        <v>2405583000</v>
      </c>
      <c r="K1757" s="67">
        <v>89</v>
      </c>
      <c r="L1757" s="68">
        <v>813</v>
      </c>
      <c r="M1757" s="68">
        <v>1458</v>
      </c>
      <c r="N1757" s="68">
        <v>1549</v>
      </c>
      <c r="O1757" s="69">
        <v>281</v>
      </c>
      <c r="P1757" s="67">
        <v>3203618</v>
      </c>
      <c r="Q1757" s="68">
        <v>2850460</v>
      </c>
      <c r="R1757" s="68">
        <v>1390385</v>
      </c>
      <c r="S1757" s="68">
        <v>5795555</v>
      </c>
      <c r="T1757" s="69">
        <v>2730402</v>
      </c>
      <c r="U1757" s="102">
        <f t="shared" si="815"/>
        <v>35995.707865168537</v>
      </c>
      <c r="V1757" s="103">
        <f t="shared" si="816"/>
        <v>3506.1008610086101</v>
      </c>
      <c r="W1757" s="103">
        <f t="shared" si="817"/>
        <v>953.62482853223594</v>
      </c>
      <c r="X1757" s="103">
        <f t="shared" si="818"/>
        <v>3741.4816010329246</v>
      </c>
      <c r="Y1757" s="92">
        <f t="shared" si="819"/>
        <v>9716.7330960854088</v>
      </c>
      <c r="Z1757" s="102">
        <f>Coverages!$C$10*G1757</f>
        <v>329231250</v>
      </c>
      <c r="AA1757" s="103">
        <f>Coverages!$C$12*G1757</f>
        <v>43897500</v>
      </c>
      <c r="AB1757" s="103">
        <f>Coverages!$C$14*G1757</f>
        <v>219487500</v>
      </c>
      <c r="AC1757" s="103">
        <f>Coverages!$C$16*G1757</f>
        <v>4389750</v>
      </c>
      <c r="AD1757" s="92">
        <f>Coverages!$C$18*G1757</f>
        <v>4389750</v>
      </c>
      <c r="AE1757" s="106">
        <f t="shared" si="837"/>
        <v>6.0823509311464206E-2</v>
      </c>
      <c r="AF1757" s="107">
        <f t="shared" si="820"/>
        <v>0.5556125064069708</v>
      </c>
      <c r="AG1757" s="107">
        <f t="shared" si="821"/>
        <v>0.9964120963608406</v>
      </c>
      <c r="AH1757" s="107">
        <f t="shared" si="822"/>
        <v>1.0586024261062703</v>
      </c>
      <c r="AI1757" s="108">
        <f t="shared" si="823"/>
        <v>0.19203827097215104</v>
      </c>
      <c r="AJ1757" s="106">
        <f t="shared" si="844"/>
        <v>7.5381652880884553E-2</v>
      </c>
      <c r="AK1757" s="107">
        <f t="shared" si="838"/>
        <v>0.58587910207725824</v>
      </c>
      <c r="AL1757" s="107">
        <f t="shared" si="839"/>
        <v>1.0000540677988714</v>
      </c>
      <c r="AM1757" s="107">
        <f t="shared" si="840"/>
        <v>1.0737736596924397</v>
      </c>
      <c r="AN1757" s="108">
        <f t="shared" si="841"/>
        <v>0.21603134771612359</v>
      </c>
      <c r="AO1757" s="102">
        <f t="shared" si="842"/>
        <v>2189.3852725098241</v>
      </c>
      <c r="AP1757" s="103">
        <f t="shared" si="824"/>
        <v>1948.0334871006321</v>
      </c>
      <c r="AQ1757" s="103">
        <f t="shared" si="825"/>
        <v>950.20331453955237</v>
      </c>
      <c r="AR1757" s="103">
        <f t="shared" si="826"/>
        <v>3960.7415000854262</v>
      </c>
      <c r="AS1757" s="92">
        <f t="shared" si="827"/>
        <v>1865.9846232701179</v>
      </c>
      <c r="AT1757" s="102">
        <f t="shared" si="843"/>
        <v>2196.3033784279146</v>
      </c>
      <c r="AU1757" s="103">
        <f t="shared" si="828"/>
        <v>1954.1889601299636</v>
      </c>
      <c r="AV1757" s="103">
        <f t="shared" si="829"/>
        <v>953.20580444219513</v>
      </c>
      <c r="AW1757" s="103">
        <f t="shared" si="830"/>
        <v>3973.256807261288</v>
      </c>
      <c r="AX1757" s="92">
        <f t="shared" si="831"/>
        <v>1871.8808350640854</v>
      </c>
    </row>
    <row r="1758" spans="1:50" x14ac:dyDescent="0.2">
      <c r="A1758" s="85" t="str">
        <f t="shared" si="832"/>
        <v>2015_1</v>
      </c>
      <c r="B1758" s="59">
        <v>2015</v>
      </c>
      <c r="C1758" s="59">
        <v>1</v>
      </c>
      <c r="D1758" s="83" t="str">
        <f t="shared" si="833"/>
        <v>SSL_Commercial</v>
      </c>
      <c r="E1758" s="70" t="s">
        <v>33</v>
      </c>
      <c r="F1758" s="71" t="s">
        <v>41</v>
      </c>
      <c r="G1758" s="88">
        <f t="shared" si="834"/>
        <v>786.25</v>
      </c>
      <c r="H1758" s="72">
        <v>3145</v>
      </c>
      <c r="I1758" s="88">
        <f t="shared" si="835"/>
        <v>323148750</v>
      </c>
      <c r="J1758" s="92">
        <f t="shared" si="836"/>
        <v>1292595000</v>
      </c>
      <c r="K1758" s="67">
        <v>107</v>
      </c>
      <c r="L1758" s="68">
        <v>325</v>
      </c>
      <c r="M1758" s="68">
        <v>1023</v>
      </c>
      <c r="N1758" s="68">
        <v>497</v>
      </c>
      <c r="O1758" s="69">
        <v>109</v>
      </c>
      <c r="P1758" s="67">
        <v>1259052</v>
      </c>
      <c r="Q1758" s="68">
        <v>1011281</v>
      </c>
      <c r="R1758" s="68">
        <v>897981</v>
      </c>
      <c r="S1758" s="68">
        <v>1569126</v>
      </c>
      <c r="T1758" s="69">
        <v>294108</v>
      </c>
      <c r="U1758" s="102">
        <f t="shared" si="815"/>
        <v>11766.841121495327</v>
      </c>
      <c r="V1758" s="103">
        <f t="shared" si="816"/>
        <v>3111.6338461538462</v>
      </c>
      <c r="W1758" s="103">
        <f t="shared" si="817"/>
        <v>877.79178885630495</v>
      </c>
      <c r="X1758" s="103">
        <f t="shared" si="818"/>
        <v>3157.1951710261569</v>
      </c>
      <c r="Y1758" s="92">
        <f t="shared" si="819"/>
        <v>2698.2385321100919</v>
      </c>
      <c r="Z1758" s="102">
        <f>Coverages!$C$10*G1758</f>
        <v>176906250</v>
      </c>
      <c r="AA1758" s="103">
        <f>Coverages!$C$12*G1758</f>
        <v>23587500</v>
      </c>
      <c r="AB1758" s="103">
        <f>Coverages!$C$14*G1758</f>
        <v>117937500</v>
      </c>
      <c r="AC1758" s="103">
        <f>Coverages!$C$16*G1758</f>
        <v>2358750</v>
      </c>
      <c r="AD1758" s="92">
        <f>Coverages!$C$18*G1758</f>
        <v>2358750</v>
      </c>
      <c r="AE1758" s="106">
        <f t="shared" si="837"/>
        <v>0.13608903020667726</v>
      </c>
      <c r="AF1758" s="107">
        <f t="shared" si="820"/>
        <v>0.41335453100158981</v>
      </c>
      <c r="AG1758" s="107">
        <f t="shared" si="821"/>
        <v>1.3011128775834657</v>
      </c>
      <c r="AH1758" s="107">
        <f t="shared" si="822"/>
        <v>0.63211446740858501</v>
      </c>
      <c r="AI1758" s="108">
        <f t="shared" si="823"/>
        <v>0.13863275039745629</v>
      </c>
      <c r="AJ1758" s="106">
        <f t="shared" si="844"/>
        <v>0.16458094558003108</v>
      </c>
      <c r="AK1758" s="107">
        <f t="shared" si="838"/>
        <v>0.45427351138186928</v>
      </c>
      <c r="AL1758" s="107">
        <f t="shared" si="839"/>
        <v>1.3531241817901836</v>
      </c>
      <c r="AM1758" s="107">
        <f t="shared" si="840"/>
        <v>0.6721854333466426</v>
      </c>
      <c r="AN1758" s="108">
        <f t="shared" si="841"/>
        <v>0.16734734499674159</v>
      </c>
      <c r="AO1758" s="102">
        <f t="shared" si="842"/>
        <v>1601.3379968203499</v>
      </c>
      <c r="AP1758" s="103">
        <f t="shared" si="824"/>
        <v>1286.2079491255961</v>
      </c>
      <c r="AQ1758" s="103">
        <f t="shared" si="825"/>
        <v>1142.106200317965</v>
      </c>
      <c r="AR1758" s="103">
        <f t="shared" si="826"/>
        <v>1995.7087440381558</v>
      </c>
      <c r="AS1758" s="92">
        <f t="shared" si="827"/>
        <v>374.06422893481715</v>
      </c>
      <c r="AT1758" s="102">
        <f t="shared" si="843"/>
        <v>1606.3979677682528</v>
      </c>
      <c r="AU1758" s="103">
        <f t="shared" si="828"/>
        <v>1290.2721597222721</v>
      </c>
      <c r="AV1758" s="103">
        <f t="shared" si="829"/>
        <v>1145.7150725263955</v>
      </c>
      <c r="AW1758" s="103">
        <f t="shared" si="830"/>
        <v>2002.0148632243365</v>
      </c>
      <c r="AX1758" s="92">
        <f t="shared" si="831"/>
        <v>375.24621183587755</v>
      </c>
    </row>
    <row r="1759" spans="1:50" x14ac:dyDescent="0.2">
      <c r="A1759" s="85" t="str">
        <f t="shared" si="832"/>
        <v>2015_1</v>
      </c>
      <c r="B1759" s="59">
        <v>2015</v>
      </c>
      <c r="C1759" s="59">
        <v>1</v>
      </c>
      <c r="D1759" s="83" t="str">
        <f t="shared" si="833"/>
        <v>SSH_Commercial</v>
      </c>
      <c r="E1759" s="70" t="s">
        <v>34</v>
      </c>
      <c r="F1759" s="71" t="s">
        <v>41</v>
      </c>
      <c r="G1759" s="88">
        <f t="shared" si="834"/>
        <v>691</v>
      </c>
      <c r="H1759" s="72">
        <v>2764</v>
      </c>
      <c r="I1759" s="88">
        <f t="shared" si="835"/>
        <v>284001000</v>
      </c>
      <c r="J1759" s="92">
        <f t="shared" si="836"/>
        <v>1136004000</v>
      </c>
      <c r="K1759" s="67">
        <v>82</v>
      </c>
      <c r="L1759" s="68">
        <v>418</v>
      </c>
      <c r="M1759" s="68">
        <v>606</v>
      </c>
      <c r="N1759" s="68">
        <v>591</v>
      </c>
      <c r="O1759" s="69">
        <v>95</v>
      </c>
      <c r="P1759" s="67">
        <v>1225273</v>
      </c>
      <c r="Q1759" s="68">
        <v>1638489</v>
      </c>
      <c r="R1759" s="68">
        <v>572997</v>
      </c>
      <c r="S1759" s="68">
        <v>2605807</v>
      </c>
      <c r="T1759" s="69">
        <v>381843</v>
      </c>
      <c r="U1759" s="102">
        <f t="shared" si="815"/>
        <v>14942.353658536585</v>
      </c>
      <c r="V1759" s="103">
        <f t="shared" si="816"/>
        <v>3919.8301435406697</v>
      </c>
      <c r="W1759" s="103">
        <f t="shared" si="817"/>
        <v>945.53960396039599</v>
      </c>
      <c r="X1759" s="103">
        <f t="shared" si="818"/>
        <v>4409.1489001692044</v>
      </c>
      <c r="Y1759" s="92">
        <f t="shared" si="819"/>
        <v>4019.4</v>
      </c>
      <c r="Z1759" s="102">
        <f>Coverages!$C$10*G1759</f>
        <v>155475000</v>
      </c>
      <c r="AA1759" s="103">
        <f>Coverages!$C$12*G1759</f>
        <v>20730000</v>
      </c>
      <c r="AB1759" s="103">
        <f>Coverages!$C$14*G1759</f>
        <v>103650000</v>
      </c>
      <c r="AC1759" s="103">
        <f>Coverages!$C$16*G1759</f>
        <v>2073000</v>
      </c>
      <c r="AD1759" s="92">
        <f>Coverages!$C$18*G1759</f>
        <v>2073000</v>
      </c>
      <c r="AE1759" s="106">
        <f t="shared" si="837"/>
        <v>0.11866859623733719</v>
      </c>
      <c r="AF1759" s="107">
        <f t="shared" si="820"/>
        <v>0.60492040520984081</v>
      </c>
      <c r="AG1759" s="107">
        <f t="shared" si="821"/>
        <v>0.87698986975397974</v>
      </c>
      <c r="AH1759" s="107">
        <f t="shared" si="822"/>
        <v>0.85528219971056441</v>
      </c>
      <c r="AI1759" s="108">
        <f t="shared" si="823"/>
        <v>0.13748191027496381</v>
      </c>
      <c r="AJ1759" s="106">
        <f t="shared" si="844"/>
        <v>0.14733375968663562</v>
      </c>
      <c r="AK1759" s="107">
        <f t="shared" si="838"/>
        <v>0.6482523632939412</v>
      </c>
      <c r="AL1759" s="107">
        <f t="shared" si="839"/>
        <v>0.90610271319551583</v>
      </c>
      <c r="AM1759" s="107">
        <f t="shared" si="840"/>
        <v>0.88646625490130793</v>
      </c>
      <c r="AN1759" s="108">
        <f t="shared" si="841"/>
        <v>0.16800466891396698</v>
      </c>
      <c r="AO1759" s="102">
        <f t="shared" si="842"/>
        <v>1773.1881331403763</v>
      </c>
      <c r="AP1759" s="103">
        <f t="shared" si="824"/>
        <v>2371.1852387843705</v>
      </c>
      <c r="AQ1759" s="103">
        <f t="shared" si="825"/>
        <v>829.22865412445731</v>
      </c>
      <c r="AR1759" s="103">
        <f t="shared" si="826"/>
        <v>3771.066570188133</v>
      </c>
      <c r="AS1759" s="92">
        <f t="shared" si="827"/>
        <v>552.59479015918953</v>
      </c>
      <c r="AT1759" s="102">
        <f t="shared" si="843"/>
        <v>1778.7911229255885</v>
      </c>
      <c r="AU1759" s="103">
        <f t="shared" si="828"/>
        <v>2378.6778034048125</v>
      </c>
      <c r="AV1759" s="103">
        <f t="shared" si="829"/>
        <v>831.84888352472751</v>
      </c>
      <c r="AW1759" s="103">
        <f t="shared" si="830"/>
        <v>3782.9825350410551</v>
      </c>
      <c r="AX1759" s="92">
        <f t="shared" si="831"/>
        <v>554.34090096760099</v>
      </c>
    </row>
    <row r="1760" spans="1:50" x14ac:dyDescent="0.2">
      <c r="A1760" s="85" t="str">
        <f t="shared" si="832"/>
        <v>2015_1</v>
      </c>
      <c r="B1760" s="59">
        <v>2015</v>
      </c>
      <c r="C1760" s="59">
        <v>1</v>
      </c>
      <c r="D1760" s="83" t="str">
        <f t="shared" si="833"/>
        <v>MMH_Commercial</v>
      </c>
      <c r="E1760" s="70" t="s">
        <v>35</v>
      </c>
      <c r="F1760" s="71" t="s">
        <v>41</v>
      </c>
      <c r="G1760" s="88">
        <f t="shared" si="834"/>
        <v>1305.5</v>
      </c>
      <c r="H1760" s="72">
        <v>5222</v>
      </c>
      <c r="I1760" s="88">
        <f t="shared" si="835"/>
        <v>536560500</v>
      </c>
      <c r="J1760" s="92">
        <f t="shared" si="836"/>
        <v>2146242000</v>
      </c>
      <c r="K1760" s="67">
        <v>211</v>
      </c>
      <c r="L1760" s="68">
        <v>763</v>
      </c>
      <c r="M1760" s="68">
        <v>940</v>
      </c>
      <c r="N1760" s="68">
        <v>1341</v>
      </c>
      <c r="O1760" s="69">
        <v>275</v>
      </c>
      <c r="P1760" s="67">
        <v>2439996</v>
      </c>
      <c r="Q1760" s="68">
        <v>2263284</v>
      </c>
      <c r="R1760" s="68">
        <v>1107247</v>
      </c>
      <c r="S1760" s="68">
        <v>4105341</v>
      </c>
      <c r="T1760" s="69">
        <v>830013</v>
      </c>
      <c r="U1760" s="102">
        <f t="shared" si="815"/>
        <v>11563.962085308056</v>
      </c>
      <c r="V1760" s="103">
        <f t="shared" si="816"/>
        <v>2966.2961992136302</v>
      </c>
      <c r="W1760" s="103">
        <f t="shared" si="817"/>
        <v>1177.922340425532</v>
      </c>
      <c r="X1760" s="103">
        <f t="shared" si="818"/>
        <v>3061.4026845637586</v>
      </c>
      <c r="Y1760" s="92">
        <f t="shared" si="819"/>
        <v>3018.2290909090907</v>
      </c>
      <c r="Z1760" s="102">
        <f>Coverages!$C$10*G1760</f>
        <v>293737500</v>
      </c>
      <c r="AA1760" s="103">
        <f>Coverages!$C$12*G1760</f>
        <v>39165000</v>
      </c>
      <c r="AB1760" s="103">
        <f>Coverages!$C$14*G1760</f>
        <v>195825000</v>
      </c>
      <c r="AC1760" s="103">
        <f>Coverages!$C$16*G1760</f>
        <v>3916500</v>
      </c>
      <c r="AD1760" s="92">
        <f>Coverages!$C$18*G1760</f>
        <v>3916500</v>
      </c>
      <c r="AE1760" s="106">
        <f t="shared" si="837"/>
        <v>0.16162389888931444</v>
      </c>
      <c r="AF1760" s="107">
        <f t="shared" si="820"/>
        <v>0.58445040214477206</v>
      </c>
      <c r="AG1760" s="107">
        <f t="shared" si="821"/>
        <v>0.72003063960168523</v>
      </c>
      <c r="AH1760" s="107">
        <f t="shared" si="822"/>
        <v>1.0271926464955956</v>
      </c>
      <c r="AI1760" s="108">
        <f t="shared" si="823"/>
        <v>0.21064726158559938</v>
      </c>
      <c r="AJ1760" s="106">
        <f t="shared" si="844"/>
        <v>0.18536165794832155</v>
      </c>
      <c r="AK1760" s="107">
        <f t="shared" si="838"/>
        <v>0.61623031829627439</v>
      </c>
      <c r="AL1760" s="107">
        <f t="shared" si="839"/>
        <v>0.74898394986325567</v>
      </c>
      <c r="AM1760" s="107">
        <f t="shared" si="840"/>
        <v>1.0379701748037424</v>
      </c>
      <c r="AN1760" s="108">
        <f t="shared" si="841"/>
        <v>0.23694273243618924</v>
      </c>
      <c r="AO1760" s="102">
        <f t="shared" si="842"/>
        <v>1869.012638835695</v>
      </c>
      <c r="AP1760" s="103">
        <f t="shared" si="824"/>
        <v>1733.6530065109152</v>
      </c>
      <c r="AQ1760" s="103">
        <f t="shared" si="825"/>
        <v>848.14017617770969</v>
      </c>
      <c r="AR1760" s="103">
        <f t="shared" si="826"/>
        <v>3144.6503255457678</v>
      </c>
      <c r="AS1760" s="92">
        <f t="shared" si="827"/>
        <v>635.78169283799309</v>
      </c>
      <c r="AT1760" s="102">
        <f t="shared" si="843"/>
        <v>1874.9184186726504</v>
      </c>
      <c r="AU1760" s="103">
        <f t="shared" si="828"/>
        <v>1739.1310716440153</v>
      </c>
      <c r="AV1760" s="103">
        <f t="shared" si="829"/>
        <v>850.82016295110168</v>
      </c>
      <c r="AW1760" s="103">
        <f t="shared" si="830"/>
        <v>3154.5869156474018</v>
      </c>
      <c r="AX1760" s="92">
        <f t="shared" si="831"/>
        <v>637.79066090179765</v>
      </c>
    </row>
    <row r="1761" spans="1:50" x14ac:dyDescent="0.2">
      <c r="A1761" s="85" t="str">
        <f t="shared" si="832"/>
        <v>2015_1</v>
      </c>
      <c r="B1761" s="59">
        <v>2015</v>
      </c>
      <c r="C1761" s="59">
        <v>1</v>
      </c>
      <c r="D1761" s="83" t="str">
        <f t="shared" si="833"/>
        <v>SYA_Commercial</v>
      </c>
      <c r="E1761" s="70" t="s">
        <v>36</v>
      </c>
      <c r="F1761" s="71" t="s">
        <v>41</v>
      </c>
      <c r="G1761" s="88">
        <f t="shared" si="834"/>
        <v>396.75</v>
      </c>
      <c r="H1761" s="72">
        <v>1587</v>
      </c>
      <c r="I1761" s="88">
        <f t="shared" si="835"/>
        <v>163064250</v>
      </c>
      <c r="J1761" s="92">
        <f t="shared" si="836"/>
        <v>652257000</v>
      </c>
      <c r="K1761" s="67">
        <v>69</v>
      </c>
      <c r="L1761" s="68">
        <v>234</v>
      </c>
      <c r="M1761" s="68">
        <v>118</v>
      </c>
      <c r="N1761" s="68">
        <v>365</v>
      </c>
      <c r="O1761" s="69">
        <v>39</v>
      </c>
      <c r="P1761" s="67">
        <v>1119862</v>
      </c>
      <c r="Q1761" s="68">
        <v>856041</v>
      </c>
      <c r="R1761" s="68">
        <v>108063</v>
      </c>
      <c r="S1761" s="68">
        <v>1267586</v>
      </c>
      <c r="T1761" s="69">
        <v>237076</v>
      </c>
      <c r="U1761" s="102">
        <f t="shared" si="815"/>
        <v>16229.884057971014</v>
      </c>
      <c r="V1761" s="103">
        <f t="shared" si="816"/>
        <v>3658.2948717948716</v>
      </c>
      <c r="W1761" s="103">
        <f t="shared" si="817"/>
        <v>915.78813559322032</v>
      </c>
      <c r="X1761" s="103">
        <f t="shared" si="818"/>
        <v>3472.8383561643836</v>
      </c>
      <c r="Y1761" s="92">
        <f t="shared" si="819"/>
        <v>6078.8717948717949</v>
      </c>
      <c r="Z1761" s="102">
        <f>Coverages!$C$10*G1761</f>
        <v>89268750</v>
      </c>
      <c r="AA1761" s="103">
        <f>Coverages!$C$12*G1761</f>
        <v>11902500</v>
      </c>
      <c r="AB1761" s="103">
        <f>Coverages!$C$14*G1761</f>
        <v>59512500</v>
      </c>
      <c r="AC1761" s="103">
        <f>Coverages!$C$16*G1761</f>
        <v>1190250</v>
      </c>
      <c r="AD1761" s="92">
        <f>Coverages!$C$18*G1761</f>
        <v>1190250</v>
      </c>
      <c r="AE1761" s="106">
        <f t="shared" si="837"/>
        <v>0.17391304347826086</v>
      </c>
      <c r="AF1761" s="107">
        <f t="shared" si="820"/>
        <v>0.58979206049149335</v>
      </c>
      <c r="AG1761" s="107">
        <f t="shared" si="821"/>
        <v>0.29741650913673601</v>
      </c>
      <c r="AH1761" s="107">
        <f t="shared" si="822"/>
        <v>0.91997479521109016</v>
      </c>
      <c r="AI1761" s="108">
        <f t="shared" si="823"/>
        <v>9.8298676748582225E-2</v>
      </c>
      <c r="AJ1761" s="106">
        <f t="shared" si="844"/>
        <v>0.21825107557449488</v>
      </c>
      <c r="AK1761" s="107">
        <f t="shared" si="838"/>
        <v>0.64732928986621308</v>
      </c>
      <c r="AL1761" s="107">
        <f t="shared" si="839"/>
        <v>0.35088882080759043</v>
      </c>
      <c r="AM1761" s="107">
        <f t="shared" si="840"/>
        <v>0.95171420268834328</v>
      </c>
      <c r="AN1761" s="108">
        <f t="shared" si="841"/>
        <v>0.13312460032216911</v>
      </c>
      <c r="AO1761" s="102">
        <f t="shared" si="842"/>
        <v>2822.5885318210462</v>
      </c>
      <c r="AP1761" s="103">
        <f t="shared" si="824"/>
        <v>2157.6332703213611</v>
      </c>
      <c r="AQ1761" s="103">
        <f t="shared" si="825"/>
        <v>272.37051039697542</v>
      </c>
      <c r="AR1761" s="103">
        <f t="shared" si="826"/>
        <v>3194.9237555135473</v>
      </c>
      <c r="AS1761" s="92">
        <f t="shared" si="827"/>
        <v>597.54505356017648</v>
      </c>
      <c r="AT1761" s="102">
        <f t="shared" si="843"/>
        <v>2831.5074583670084</v>
      </c>
      <c r="AU1761" s="103">
        <f t="shared" si="828"/>
        <v>2164.4510450108601</v>
      </c>
      <c r="AV1761" s="103">
        <f t="shared" si="829"/>
        <v>273.23115747611223</v>
      </c>
      <c r="AW1761" s="103">
        <f t="shared" si="830"/>
        <v>3205.0192015816251</v>
      </c>
      <c r="AX1761" s="92">
        <f t="shared" si="831"/>
        <v>599.43319998340587</v>
      </c>
    </row>
    <row r="1762" spans="1:50" x14ac:dyDescent="0.2">
      <c r="A1762" s="85" t="str">
        <f t="shared" si="832"/>
        <v>2015_1</v>
      </c>
      <c r="B1762" s="59">
        <v>2015</v>
      </c>
      <c r="C1762" s="59">
        <v>1</v>
      </c>
      <c r="D1762" s="83" t="str">
        <f t="shared" si="833"/>
        <v>LSH_Commercial</v>
      </c>
      <c r="E1762" s="70" t="s">
        <v>37</v>
      </c>
      <c r="F1762" s="71" t="s">
        <v>41</v>
      </c>
      <c r="G1762" s="88">
        <f t="shared" si="834"/>
        <v>613.5</v>
      </c>
      <c r="H1762" s="72">
        <v>2454</v>
      </c>
      <c r="I1762" s="88">
        <f t="shared" si="835"/>
        <v>252148500</v>
      </c>
      <c r="J1762" s="92">
        <f t="shared" si="836"/>
        <v>1008594000</v>
      </c>
      <c r="K1762" s="67">
        <v>115</v>
      </c>
      <c r="L1762" s="68">
        <v>453</v>
      </c>
      <c r="M1762" s="68">
        <v>141</v>
      </c>
      <c r="N1762" s="68">
        <v>789</v>
      </c>
      <c r="O1762" s="69">
        <v>437</v>
      </c>
      <c r="P1762" s="67">
        <v>2152072</v>
      </c>
      <c r="Q1762" s="68">
        <v>1344541</v>
      </c>
      <c r="R1762" s="68">
        <v>173271</v>
      </c>
      <c r="S1762" s="68">
        <v>2728225</v>
      </c>
      <c r="T1762" s="69">
        <v>2831756</v>
      </c>
      <c r="U1762" s="102">
        <f t="shared" si="815"/>
        <v>18713.669565217391</v>
      </c>
      <c r="V1762" s="103">
        <f t="shared" si="816"/>
        <v>2968.0816777041941</v>
      </c>
      <c r="W1762" s="103">
        <f t="shared" si="817"/>
        <v>1228.872340425532</v>
      </c>
      <c r="X1762" s="103">
        <f t="shared" si="818"/>
        <v>3457.826362484157</v>
      </c>
      <c r="Y1762" s="92">
        <f t="shared" si="819"/>
        <v>6479.9908466819224</v>
      </c>
      <c r="Z1762" s="102">
        <f>Coverages!$C$10*G1762</f>
        <v>138037500</v>
      </c>
      <c r="AA1762" s="103">
        <f>Coverages!$C$12*G1762</f>
        <v>18405000</v>
      </c>
      <c r="AB1762" s="103">
        <f>Coverages!$C$14*G1762</f>
        <v>92025000</v>
      </c>
      <c r="AC1762" s="103">
        <f>Coverages!$C$16*G1762</f>
        <v>1840500</v>
      </c>
      <c r="AD1762" s="92">
        <f>Coverages!$C$18*G1762</f>
        <v>1840500</v>
      </c>
      <c r="AE1762" s="106">
        <f t="shared" si="837"/>
        <v>0.18744906275468623</v>
      </c>
      <c r="AF1762" s="107">
        <f t="shared" si="820"/>
        <v>0.73838630806845962</v>
      </c>
      <c r="AG1762" s="107">
        <f t="shared" si="821"/>
        <v>0.22982885085574573</v>
      </c>
      <c r="AH1762" s="107">
        <f t="shared" si="822"/>
        <v>1.2860635696821516</v>
      </c>
      <c r="AI1762" s="108">
        <f t="shared" si="823"/>
        <v>0.71230643846780761</v>
      </c>
      <c r="AJ1762" s="106">
        <f t="shared" si="844"/>
        <v>0.22416169905711236</v>
      </c>
      <c r="AK1762" s="107">
        <f t="shared" si="838"/>
        <v>0.77973108849342621</v>
      </c>
      <c r="AL1762" s="107">
        <f t="shared" si="839"/>
        <v>0.26940600233874468</v>
      </c>
      <c r="AM1762" s="107">
        <f t="shared" si="840"/>
        <v>1.3431208586219026</v>
      </c>
      <c r="AN1762" s="108">
        <f t="shared" si="841"/>
        <v>0.75489050618482378</v>
      </c>
      <c r="AO1762" s="102">
        <f t="shared" si="842"/>
        <v>3507.8598207008963</v>
      </c>
      <c r="AP1762" s="103">
        <f t="shared" si="824"/>
        <v>2191.5908720456396</v>
      </c>
      <c r="AQ1762" s="103">
        <f t="shared" si="825"/>
        <v>282.43031784841077</v>
      </c>
      <c r="AR1762" s="103">
        <f t="shared" si="826"/>
        <v>4446.9845150774245</v>
      </c>
      <c r="AS1762" s="92">
        <f t="shared" si="827"/>
        <v>4615.7392013039935</v>
      </c>
      <c r="AT1762" s="102">
        <f t="shared" si="843"/>
        <v>3518.9440944877588</v>
      </c>
      <c r="AU1762" s="103">
        <f t="shared" si="828"/>
        <v>2198.5159473041172</v>
      </c>
      <c r="AV1762" s="103">
        <f t="shared" si="829"/>
        <v>283.32275230382095</v>
      </c>
      <c r="AW1762" s="103">
        <f t="shared" si="830"/>
        <v>4461.0362721060756</v>
      </c>
      <c r="AX1762" s="92">
        <f t="shared" si="831"/>
        <v>4630.3241960446858</v>
      </c>
    </row>
    <row r="1763" spans="1:50" x14ac:dyDescent="0.2">
      <c r="A1763" s="85" t="str">
        <f t="shared" si="832"/>
        <v>2015_1</v>
      </c>
      <c r="B1763" s="59">
        <v>2015</v>
      </c>
      <c r="C1763" s="59">
        <v>1</v>
      </c>
      <c r="D1763" s="83" t="str">
        <f t="shared" si="833"/>
        <v>SYH_Commercial</v>
      </c>
      <c r="E1763" s="70" t="s">
        <v>38</v>
      </c>
      <c r="F1763" s="71" t="s">
        <v>41</v>
      </c>
      <c r="G1763" s="88">
        <f t="shared" si="834"/>
        <v>314.25</v>
      </c>
      <c r="H1763" s="72">
        <v>1257</v>
      </c>
      <c r="I1763" s="88">
        <f t="shared" si="835"/>
        <v>129156750</v>
      </c>
      <c r="J1763" s="92">
        <f t="shared" si="836"/>
        <v>516627000</v>
      </c>
      <c r="K1763" s="67">
        <v>57</v>
      </c>
      <c r="L1763" s="68">
        <v>213</v>
      </c>
      <c r="M1763" s="68">
        <v>180</v>
      </c>
      <c r="N1763" s="68">
        <v>404</v>
      </c>
      <c r="O1763" s="69">
        <v>10</v>
      </c>
      <c r="P1763" s="67">
        <v>717749</v>
      </c>
      <c r="Q1763" s="68">
        <v>544214</v>
      </c>
      <c r="R1763" s="68">
        <v>306037</v>
      </c>
      <c r="S1763" s="68">
        <v>1086128</v>
      </c>
      <c r="T1763" s="69">
        <v>61978</v>
      </c>
      <c r="U1763" s="102">
        <f t="shared" si="815"/>
        <v>12592.087719298246</v>
      </c>
      <c r="V1763" s="103">
        <f t="shared" si="816"/>
        <v>2554.9953051643192</v>
      </c>
      <c r="W1763" s="103">
        <f t="shared" si="817"/>
        <v>1700.2055555555555</v>
      </c>
      <c r="X1763" s="103">
        <f t="shared" si="818"/>
        <v>2688.4356435643563</v>
      </c>
      <c r="Y1763" s="92">
        <f t="shared" si="819"/>
        <v>6197.8</v>
      </c>
      <c r="Z1763" s="102">
        <f>Coverages!$C$10*G1763</f>
        <v>70706250</v>
      </c>
      <c r="AA1763" s="103">
        <f>Coverages!$C$12*G1763</f>
        <v>9427500</v>
      </c>
      <c r="AB1763" s="103">
        <f>Coverages!$C$14*G1763</f>
        <v>47137500</v>
      </c>
      <c r="AC1763" s="103">
        <f>Coverages!$C$16*G1763</f>
        <v>942750</v>
      </c>
      <c r="AD1763" s="92">
        <f>Coverages!$C$18*G1763</f>
        <v>942750</v>
      </c>
      <c r="AE1763" s="106">
        <f t="shared" si="837"/>
        <v>0.18138424821002386</v>
      </c>
      <c r="AF1763" s="107">
        <f t="shared" si="820"/>
        <v>0.67780429594272074</v>
      </c>
      <c r="AG1763" s="107">
        <f t="shared" si="821"/>
        <v>0.57279236276849643</v>
      </c>
      <c r="AH1763" s="107">
        <f t="shared" si="822"/>
        <v>1.2856006364359587</v>
      </c>
      <c r="AI1763" s="108">
        <f t="shared" si="823"/>
        <v>3.1821797931583136E-2</v>
      </c>
      <c r="AJ1763" s="106">
        <f t="shared" si="844"/>
        <v>0.23203175963071204</v>
      </c>
      <c r="AK1763" s="107">
        <f t="shared" si="838"/>
        <v>0.73922719480109123</v>
      </c>
      <c r="AL1763" s="107">
        <f t="shared" si="839"/>
        <v>0.63781077972099331</v>
      </c>
      <c r="AM1763" s="107">
        <f t="shared" si="840"/>
        <v>1.3652442401337521</v>
      </c>
      <c r="AN1763" s="108">
        <f t="shared" si="841"/>
        <v>5.4892365820450498E-2</v>
      </c>
      <c r="AO1763" s="102">
        <f t="shared" si="842"/>
        <v>2284.0063643595863</v>
      </c>
      <c r="AP1763" s="103">
        <f t="shared" si="824"/>
        <v>1731.7867939538585</v>
      </c>
      <c r="AQ1763" s="103">
        <f t="shared" si="825"/>
        <v>973.86475735879083</v>
      </c>
      <c r="AR1763" s="103">
        <f t="shared" si="826"/>
        <v>3456.2545743834526</v>
      </c>
      <c r="AS1763" s="92">
        <f t="shared" si="827"/>
        <v>197.22513922036595</v>
      </c>
      <c r="AT1763" s="102">
        <f t="shared" si="843"/>
        <v>2291.2234577348968</v>
      </c>
      <c r="AU1763" s="103">
        <f t="shared" si="828"/>
        <v>1737.2589621549305</v>
      </c>
      <c r="AV1763" s="103">
        <f t="shared" si="829"/>
        <v>976.94201362149533</v>
      </c>
      <c r="AW1763" s="103">
        <f t="shared" si="830"/>
        <v>3467.1757838780518</v>
      </c>
      <c r="AX1763" s="92">
        <f t="shared" si="831"/>
        <v>197.848338992452</v>
      </c>
    </row>
    <row r="1764" spans="1:50" x14ac:dyDescent="0.2">
      <c r="A1764" s="85" t="str">
        <f t="shared" si="832"/>
        <v>2015_1</v>
      </c>
      <c r="B1764" s="59">
        <v>2015</v>
      </c>
      <c r="C1764" s="59">
        <v>1</v>
      </c>
      <c r="D1764" s="83" t="str">
        <f t="shared" si="833"/>
        <v>MSH_Commercial</v>
      </c>
      <c r="E1764" s="70" t="s">
        <v>39</v>
      </c>
      <c r="F1764" s="71" t="s">
        <v>41</v>
      </c>
      <c r="G1764" s="88">
        <f t="shared" si="834"/>
        <v>1453.75</v>
      </c>
      <c r="H1764" s="72">
        <v>5815</v>
      </c>
      <c r="I1764" s="88">
        <f t="shared" si="835"/>
        <v>597491250</v>
      </c>
      <c r="J1764" s="92">
        <f t="shared" si="836"/>
        <v>2389965000</v>
      </c>
      <c r="K1764" s="67">
        <v>290</v>
      </c>
      <c r="L1764" s="68">
        <v>1029</v>
      </c>
      <c r="M1764" s="68">
        <v>1734</v>
      </c>
      <c r="N1764" s="68">
        <v>1070</v>
      </c>
      <c r="O1764" s="69">
        <v>137</v>
      </c>
      <c r="P1764" s="67">
        <v>4330306</v>
      </c>
      <c r="Q1764" s="68">
        <v>2775723</v>
      </c>
      <c r="R1764" s="68">
        <v>1630924</v>
      </c>
      <c r="S1764" s="68">
        <v>3315407</v>
      </c>
      <c r="T1764" s="69">
        <v>822586</v>
      </c>
      <c r="U1764" s="102">
        <f t="shared" si="815"/>
        <v>14932.089655172414</v>
      </c>
      <c r="V1764" s="103">
        <f t="shared" si="816"/>
        <v>2697.4956268221576</v>
      </c>
      <c r="W1764" s="103">
        <f t="shared" si="817"/>
        <v>940.55594002306805</v>
      </c>
      <c r="X1764" s="103">
        <f t="shared" si="818"/>
        <v>3098.5112149532711</v>
      </c>
      <c r="Y1764" s="92">
        <f t="shared" si="819"/>
        <v>6004.2773722627735</v>
      </c>
      <c r="Z1764" s="102">
        <f>Coverages!$C$10*G1764</f>
        <v>327093750</v>
      </c>
      <c r="AA1764" s="103">
        <f>Coverages!$C$12*G1764</f>
        <v>43612500</v>
      </c>
      <c r="AB1764" s="103">
        <f>Coverages!$C$14*G1764</f>
        <v>218062500</v>
      </c>
      <c r="AC1764" s="103">
        <f>Coverages!$C$16*G1764</f>
        <v>4361250</v>
      </c>
      <c r="AD1764" s="92">
        <f>Coverages!$C$18*G1764</f>
        <v>4361250</v>
      </c>
      <c r="AE1764" s="106">
        <f t="shared" si="837"/>
        <v>0.19948409286328461</v>
      </c>
      <c r="AF1764" s="107">
        <f t="shared" si="820"/>
        <v>0.70782459157351674</v>
      </c>
      <c r="AG1764" s="107">
        <f t="shared" si="821"/>
        <v>1.1927773000859845</v>
      </c>
      <c r="AH1764" s="107">
        <f t="shared" si="822"/>
        <v>0.73602751504729147</v>
      </c>
      <c r="AI1764" s="108">
        <f t="shared" si="823"/>
        <v>9.4239036973344792E-2</v>
      </c>
      <c r="AJ1764" s="106">
        <f t="shared" si="844"/>
        <v>0.2239043467816591</v>
      </c>
      <c r="AK1764" s="107">
        <f t="shared" si="838"/>
        <v>0.73561504998026905</v>
      </c>
      <c r="AL1764" s="107">
        <f t="shared" si="839"/>
        <v>1.2220807455124549</v>
      </c>
      <c r="AM1764" s="107">
        <f t="shared" si="840"/>
        <v>0.76296378231112028</v>
      </c>
      <c r="AN1764" s="108">
        <f t="shared" si="841"/>
        <v>0.11209294431398685</v>
      </c>
      <c r="AO1764" s="102">
        <f t="shared" si="842"/>
        <v>2978.7143594153054</v>
      </c>
      <c r="AP1764" s="103">
        <f t="shared" si="824"/>
        <v>1909.3537403267412</v>
      </c>
      <c r="AQ1764" s="103">
        <f t="shared" si="825"/>
        <v>1121.8737747205503</v>
      </c>
      <c r="AR1764" s="103">
        <f t="shared" si="826"/>
        <v>2280.5895098882202</v>
      </c>
      <c r="AS1764" s="92">
        <f t="shared" si="827"/>
        <v>565.8373172828891</v>
      </c>
      <c r="AT1764" s="102">
        <f t="shared" si="843"/>
        <v>2988.1266185078084</v>
      </c>
      <c r="AU1764" s="103">
        <f t="shared" si="828"/>
        <v>1915.3869915669584</v>
      </c>
      <c r="AV1764" s="103">
        <f t="shared" si="829"/>
        <v>1125.4187157127531</v>
      </c>
      <c r="AW1764" s="103">
        <f t="shared" si="830"/>
        <v>2287.7958065520352</v>
      </c>
      <c r="AX1764" s="92">
        <f t="shared" si="831"/>
        <v>567.62527235069854</v>
      </c>
    </row>
    <row r="1765" spans="1:50" x14ac:dyDescent="0.2">
      <c r="A1765" s="85" t="str">
        <f t="shared" si="832"/>
        <v>2015_1</v>
      </c>
      <c r="B1765" s="59">
        <v>2015</v>
      </c>
      <c r="C1765" s="59">
        <v>1</v>
      </c>
      <c r="D1765" s="83" t="str">
        <f t="shared" si="833"/>
        <v>SMH_Commercial</v>
      </c>
      <c r="E1765" s="70" t="s">
        <v>40</v>
      </c>
      <c r="F1765" s="71" t="s">
        <v>41</v>
      </c>
      <c r="G1765" s="88">
        <f t="shared" si="834"/>
        <v>682.75</v>
      </c>
      <c r="H1765" s="72">
        <v>2731</v>
      </c>
      <c r="I1765" s="88">
        <f t="shared" si="835"/>
        <v>280610250</v>
      </c>
      <c r="J1765" s="92">
        <f t="shared" si="836"/>
        <v>1122441000</v>
      </c>
      <c r="K1765" s="67">
        <v>107</v>
      </c>
      <c r="L1765" s="68">
        <v>509</v>
      </c>
      <c r="M1765" s="68">
        <v>1146</v>
      </c>
      <c r="N1765" s="68">
        <v>1003</v>
      </c>
      <c r="O1765" s="69">
        <v>139</v>
      </c>
      <c r="P1765" s="67">
        <v>1404541</v>
      </c>
      <c r="Q1765" s="68">
        <v>1716861</v>
      </c>
      <c r="R1765" s="68">
        <v>741129</v>
      </c>
      <c r="S1765" s="68">
        <v>3896929</v>
      </c>
      <c r="T1765" s="69">
        <v>395580</v>
      </c>
      <c r="U1765" s="102">
        <f t="shared" si="815"/>
        <v>13126.551401869159</v>
      </c>
      <c r="V1765" s="103">
        <f t="shared" si="816"/>
        <v>3373.0078585461688</v>
      </c>
      <c r="W1765" s="103">
        <f t="shared" si="817"/>
        <v>646.70942408376959</v>
      </c>
      <c r="X1765" s="103">
        <f t="shared" si="818"/>
        <v>3885.2731804586242</v>
      </c>
      <c r="Y1765" s="92">
        <f t="shared" si="819"/>
        <v>2845.8992805755397</v>
      </c>
      <c r="Z1765" s="102">
        <f>Coverages!$C$10*G1765</f>
        <v>153618750</v>
      </c>
      <c r="AA1765" s="103">
        <f>Coverages!$C$12*G1765</f>
        <v>20482500</v>
      </c>
      <c r="AB1765" s="103">
        <f>Coverages!$C$14*G1765</f>
        <v>102412500</v>
      </c>
      <c r="AC1765" s="103">
        <f>Coverages!$C$16*G1765</f>
        <v>2048250</v>
      </c>
      <c r="AD1765" s="92">
        <f>Coverages!$C$18*G1765</f>
        <v>2048250</v>
      </c>
      <c r="AE1765" s="106">
        <f t="shared" si="837"/>
        <v>0.15671915049432442</v>
      </c>
      <c r="AF1765" s="107">
        <f t="shared" si="820"/>
        <v>0.74551446356645912</v>
      </c>
      <c r="AG1765" s="107">
        <f t="shared" si="821"/>
        <v>1.6785060417429514</v>
      </c>
      <c r="AH1765" s="107">
        <f t="shared" si="822"/>
        <v>1.469058952764555</v>
      </c>
      <c r="AI1765" s="108">
        <f t="shared" si="823"/>
        <v>0.20358842914683267</v>
      </c>
      <c r="AJ1765" s="106">
        <f t="shared" si="844"/>
        <v>0.18913610563105729</v>
      </c>
      <c r="AK1765" s="107">
        <f t="shared" si="838"/>
        <v>0.7843549495784442</v>
      </c>
      <c r="AL1765" s="107">
        <f t="shared" si="839"/>
        <v>1.7736680022317992</v>
      </c>
      <c r="AM1765" s="107">
        <f t="shared" si="840"/>
        <v>1.5430805400250318</v>
      </c>
      <c r="AN1765" s="108">
        <f t="shared" si="841"/>
        <v>0.23949470746778323</v>
      </c>
      <c r="AO1765" s="102">
        <f t="shared" si="842"/>
        <v>2057.1819846210178</v>
      </c>
      <c r="AP1765" s="103">
        <f t="shared" si="824"/>
        <v>2514.6261442694981</v>
      </c>
      <c r="AQ1765" s="103">
        <f t="shared" si="825"/>
        <v>1085.5056755767118</v>
      </c>
      <c r="AR1765" s="103">
        <f t="shared" si="826"/>
        <v>5707.6953496887591</v>
      </c>
      <c r="AS1765" s="92">
        <f t="shared" si="827"/>
        <v>579.39216404247532</v>
      </c>
      <c r="AT1765" s="102">
        <f t="shared" si="843"/>
        <v>2063.6823493768661</v>
      </c>
      <c r="AU1765" s="103">
        <f t="shared" si="828"/>
        <v>2522.5719591193961</v>
      </c>
      <c r="AV1765" s="103">
        <f t="shared" si="829"/>
        <v>1088.9356992151368</v>
      </c>
      <c r="AW1765" s="103">
        <f t="shared" si="830"/>
        <v>5725.7307505262161</v>
      </c>
      <c r="AX1765" s="92">
        <f t="shared" si="831"/>
        <v>581.22295024958385</v>
      </c>
    </row>
    <row r="1766" spans="1:50" x14ac:dyDescent="0.2">
      <c r="A1766" s="85" t="str">
        <f t="shared" si="832"/>
        <v>2015_2</v>
      </c>
      <c r="B1766" s="59">
        <v>2015</v>
      </c>
      <c r="C1766" s="59">
        <v>2</v>
      </c>
      <c r="D1766" s="83" t="str">
        <f t="shared" si="833"/>
        <v>SML_Commercial</v>
      </c>
      <c r="E1766" s="70" t="s">
        <v>13</v>
      </c>
      <c r="F1766" s="71" t="s">
        <v>41</v>
      </c>
      <c r="G1766" s="88">
        <f t="shared" si="834"/>
        <v>1590.75</v>
      </c>
      <c r="H1766" s="72">
        <v>6363</v>
      </c>
      <c r="I1766" s="88">
        <f t="shared" si="835"/>
        <v>653798250</v>
      </c>
      <c r="J1766" s="92">
        <f t="shared" si="836"/>
        <v>2615193000</v>
      </c>
      <c r="K1766" s="67">
        <v>45</v>
      </c>
      <c r="L1766" s="68">
        <v>807</v>
      </c>
      <c r="M1766" s="68">
        <v>447</v>
      </c>
      <c r="N1766" s="68">
        <v>1303</v>
      </c>
      <c r="O1766" s="69">
        <v>185</v>
      </c>
      <c r="P1766" s="67">
        <v>570441</v>
      </c>
      <c r="Q1766" s="68">
        <v>1323072</v>
      </c>
      <c r="R1766" s="68">
        <v>616907</v>
      </c>
      <c r="S1766" s="68">
        <v>2307844</v>
      </c>
      <c r="T1766" s="69">
        <v>622340</v>
      </c>
      <c r="U1766" s="102">
        <f t="shared" si="815"/>
        <v>12676.466666666667</v>
      </c>
      <c r="V1766" s="103">
        <f t="shared" si="816"/>
        <v>1639.4944237918216</v>
      </c>
      <c r="W1766" s="103">
        <f t="shared" si="817"/>
        <v>1380.1051454138703</v>
      </c>
      <c r="X1766" s="103">
        <f t="shared" si="818"/>
        <v>1771.1772831926323</v>
      </c>
      <c r="Y1766" s="92">
        <f t="shared" si="819"/>
        <v>3364</v>
      </c>
      <c r="Z1766" s="102">
        <f>Coverages!$C$10*G1766</f>
        <v>357918750</v>
      </c>
      <c r="AA1766" s="103">
        <f>Coverages!$C$12*G1766</f>
        <v>47722500</v>
      </c>
      <c r="AB1766" s="103">
        <f>Coverages!$C$14*G1766</f>
        <v>238612500</v>
      </c>
      <c r="AC1766" s="103">
        <f>Coverages!$C$16*G1766</f>
        <v>4772250</v>
      </c>
      <c r="AD1766" s="92">
        <f>Coverages!$C$18*G1766</f>
        <v>4772250</v>
      </c>
      <c r="AE1766" s="106">
        <f t="shared" si="837"/>
        <v>2.8288543140028287E-2</v>
      </c>
      <c r="AF1766" s="107">
        <f t="shared" si="820"/>
        <v>0.50730787364450736</v>
      </c>
      <c r="AG1766" s="107">
        <f t="shared" si="821"/>
        <v>0.28099952852428101</v>
      </c>
      <c r="AH1766" s="107">
        <f t="shared" si="822"/>
        <v>0.81911048247681906</v>
      </c>
      <c r="AI1766" s="108">
        <f t="shared" si="823"/>
        <v>0.11629734402011629</v>
      </c>
      <c r="AJ1766" s="106">
        <f t="shared" si="844"/>
        <v>3.7974196179327853E-2</v>
      </c>
      <c r="AK1766" s="107">
        <f t="shared" si="838"/>
        <v>0.53651430986509541</v>
      </c>
      <c r="AL1766" s="107">
        <f t="shared" si="839"/>
        <v>0.30725817512184117</v>
      </c>
      <c r="AM1766" s="107">
        <f t="shared" si="840"/>
        <v>0.84159755378993539</v>
      </c>
      <c r="AN1766" s="108">
        <f t="shared" si="841"/>
        <v>0.13502541011747091</v>
      </c>
      <c r="AO1766" s="102">
        <f t="shared" si="842"/>
        <v>358.5987741631306</v>
      </c>
      <c r="AP1766" s="103">
        <f t="shared" si="824"/>
        <v>831.72842998585577</v>
      </c>
      <c r="AQ1766" s="103">
        <f t="shared" si="825"/>
        <v>387.80889517523178</v>
      </c>
      <c r="AR1766" s="103">
        <f t="shared" si="826"/>
        <v>1450.7898789878989</v>
      </c>
      <c r="AS1766" s="92">
        <f t="shared" si="827"/>
        <v>391.22426528367123</v>
      </c>
      <c r="AT1766" s="102">
        <f t="shared" si="843"/>
        <v>359.73188871035421</v>
      </c>
      <c r="AU1766" s="103">
        <f t="shared" si="828"/>
        <v>834.35655827646644</v>
      </c>
      <c r="AV1766" s="103">
        <f t="shared" si="829"/>
        <v>389.03430901467192</v>
      </c>
      <c r="AW1766" s="103">
        <f t="shared" si="830"/>
        <v>1455.374142056512</v>
      </c>
      <c r="AX1766" s="92">
        <f t="shared" si="831"/>
        <v>392.46047114425829</v>
      </c>
    </row>
    <row r="1767" spans="1:50" x14ac:dyDescent="0.2">
      <c r="A1767" s="85" t="str">
        <f t="shared" si="832"/>
        <v>2015_2</v>
      </c>
      <c r="B1767" s="59">
        <v>2015</v>
      </c>
      <c r="C1767" s="59">
        <v>2</v>
      </c>
      <c r="D1767" s="83" t="str">
        <f t="shared" si="833"/>
        <v>LSL_Commercial</v>
      </c>
      <c r="E1767" s="70" t="s">
        <v>15</v>
      </c>
      <c r="F1767" s="71" t="s">
        <v>41</v>
      </c>
      <c r="G1767" s="88">
        <f t="shared" si="834"/>
        <v>204.5</v>
      </c>
      <c r="H1767" s="72">
        <v>818</v>
      </c>
      <c r="I1767" s="88">
        <f t="shared" si="835"/>
        <v>84049500</v>
      </c>
      <c r="J1767" s="92">
        <f t="shared" si="836"/>
        <v>336198000</v>
      </c>
      <c r="K1767" s="67">
        <v>4</v>
      </c>
      <c r="L1767" s="68">
        <v>73</v>
      </c>
      <c r="M1767" s="68">
        <v>175</v>
      </c>
      <c r="N1767" s="68">
        <v>123</v>
      </c>
      <c r="O1767" s="69">
        <v>20</v>
      </c>
      <c r="P1767" s="67">
        <v>84230</v>
      </c>
      <c r="Q1767" s="68">
        <v>227364</v>
      </c>
      <c r="R1767" s="68">
        <v>226002</v>
      </c>
      <c r="S1767" s="68">
        <v>345474</v>
      </c>
      <c r="T1767" s="69">
        <v>105485</v>
      </c>
      <c r="U1767" s="102">
        <f t="shared" si="815"/>
        <v>21057.5</v>
      </c>
      <c r="V1767" s="103">
        <f t="shared" si="816"/>
        <v>3114.5753424657532</v>
      </c>
      <c r="W1767" s="103">
        <f t="shared" si="817"/>
        <v>1291.44</v>
      </c>
      <c r="X1767" s="103">
        <f t="shared" si="818"/>
        <v>2808.731707317073</v>
      </c>
      <c r="Y1767" s="92">
        <f t="shared" si="819"/>
        <v>5274.25</v>
      </c>
      <c r="Z1767" s="102">
        <f>Coverages!$C$10*G1767</f>
        <v>46012500</v>
      </c>
      <c r="AA1767" s="103">
        <f>Coverages!$C$12*G1767</f>
        <v>6135000</v>
      </c>
      <c r="AB1767" s="103">
        <f>Coverages!$C$14*G1767</f>
        <v>30675000</v>
      </c>
      <c r="AC1767" s="103">
        <f>Coverages!$C$16*G1767</f>
        <v>613500</v>
      </c>
      <c r="AD1767" s="92">
        <f>Coverages!$C$18*G1767</f>
        <v>613500</v>
      </c>
      <c r="AE1767" s="106">
        <f t="shared" si="837"/>
        <v>1.9559902200488997E-2</v>
      </c>
      <c r="AF1767" s="107">
        <f t="shared" si="820"/>
        <v>0.35696821515892418</v>
      </c>
      <c r="AG1767" s="107">
        <f t="shared" si="821"/>
        <v>0.85574572127139359</v>
      </c>
      <c r="AH1767" s="107">
        <f t="shared" si="822"/>
        <v>0.60146699266503667</v>
      </c>
      <c r="AI1767" s="108">
        <f t="shared" si="823"/>
        <v>9.7799511002444994E-2</v>
      </c>
      <c r="AJ1767" s="106">
        <f t="shared" si="844"/>
        <v>4.212322915779329E-2</v>
      </c>
      <c r="AK1767" s="107">
        <f t="shared" si="838"/>
        <v>0.43503032030674343</v>
      </c>
      <c r="AL1767" s="107">
        <f t="shared" si="839"/>
        <v>0.91299183181194299</v>
      </c>
      <c r="AM1767" s="107">
        <f t="shared" si="840"/>
        <v>0.68123841076664382</v>
      </c>
      <c r="AN1767" s="108">
        <f t="shared" si="841"/>
        <v>0.14619770272172541</v>
      </c>
      <c r="AO1767" s="102">
        <f t="shared" si="842"/>
        <v>411.88264058679704</v>
      </c>
      <c r="AP1767" s="103">
        <f t="shared" si="824"/>
        <v>1111.8044009779951</v>
      </c>
      <c r="AQ1767" s="103">
        <f t="shared" si="825"/>
        <v>1105.1442542787286</v>
      </c>
      <c r="AR1767" s="103">
        <f t="shared" si="826"/>
        <v>1689.3594132029341</v>
      </c>
      <c r="AS1767" s="92">
        <f t="shared" si="827"/>
        <v>515.81907090464551</v>
      </c>
      <c r="AT1767" s="102">
        <f t="shared" si="843"/>
        <v>413.18412359628849</v>
      </c>
      <c r="AU1767" s="103">
        <f t="shared" si="828"/>
        <v>1115.3175243659805</v>
      </c>
      <c r="AV1767" s="103">
        <f t="shared" si="829"/>
        <v>1108.6363326725441</v>
      </c>
      <c r="AW1767" s="103">
        <f t="shared" si="830"/>
        <v>1694.6975176932706</v>
      </c>
      <c r="AX1767" s="92">
        <f t="shared" si="831"/>
        <v>517.44897634517986</v>
      </c>
    </row>
    <row r="1768" spans="1:50" x14ac:dyDescent="0.2">
      <c r="A1768" s="85" t="str">
        <f t="shared" si="832"/>
        <v>2015_2</v>
      </c>
      <c r="B1768" s="59">
        <v>2015</v>
      </c>
      <c r="C1768" s="59">
        <v>2</v>
      </c>
      <c r="D1768" s="83" t="str">
        <f t="shared" si="833"/>
        <v>MYA_Commercial</v>
      </c>
      <c r="E1768" s="70" t="s">
        <v>16</v>
      </c>
      <c r="F1768" s="71" t="s">
        <v>41</v>
      </c>
      <c r="G1768" s="88">
        <f t="shared" si="834"/>
        <v>226.25</v>
      </c>
      <c r="H1768" s="72">
        <v>905</v>
      </c>
      <c r="I1768" s="88">
        <f t="shared" si="835"/>
        <v>92988750</v>
      </c>
      <c r="J1768" s="92">
        <f t="shared" si="836"/>
        <v>371955000</v>
      </c>
      <c r="K1768" s="67">
        <v>20</v>
      </c>
      <c r="L1768" s="68">
        <v>137</v>
      </c>
      <c r="M1768" s="68">
        <v>264</v>
      </c>
      <c r="N1768" s="68">
        <v>377</v>
      </c>
      <c r="O1768" s="69">
        <v>36</v>
      </c>
      <c r="P1768" s="67">
        <v>204024</v>
      </c>
      <c r="Q1768" s="68">
        <v>460852</v>
      </c>
      <c r="R1768" s="68">
        <v>244722</v>
      </c>
      <c r="S1768" s="68">
        <v>1063041</v>
      </c>
      <c r="T1768" s="69">
        <v>182080</v>
      </c>
      <c r="U1768" s="102">
        <f t="shared" si="815"/>
        <v>10201.200000000001</v>
      </c>
      <c r="V1768" s="103">
        <f t="shared" si="816"/>
        <v>3363.8832116788321</v>
      </c>
      <c r="W1768" s="103">
        <f t="shared" si="817"/>
        <v>926.97727272727275</v>
      </c>
      <c r="X1768" s="103">
        <f t="shared" si="818"/>
        <v>2819.7374005305041</v>
      </c>
      <c r="Y1768" s="92">
        <f t="shared" si="819"/>
        <v>5057.7777777777774</v>
      </c>
      <c r="Z1768" s="102">
        <f>Coverages!$C$10*G1768</f>
        <v>50906250</v>
      </c>
      <c r="AA1768" s="103">
        <f>Coverages!$C$12*G1768</f>
        <v>6787500</v>
      </c>
      <c r="AB1768" s="103">
        <f>Coverages!$C$14*G1768</f>
        <v>33937500</v>
      </c>
      <c r="AC1768" s="103">
        <f>Coverages!$C$16*G1768</f>
        <v>678750</v>
      </c>
      <c r="AD1768" s="92">
        <f>Coverages!$C$18*G1768</f>
        <v>678750</v>
      </c>
      <c r="AE1768" s="106">
        <f t="shared" si="837"/>
        <v>8.8397790055248615E-2</v>
      </c>
      <c r="AF1768" s="107">
        <f t="shared" si="820"/>
        <v>0.605524861878453</v>
      </c>
      <c r="AG1768" s="107">
        <f t="shared" si="821"/>
        <v>1.1668508287292818</v>
      </c>
      <c r="AH1768" s="107">
        <f t="shared" si="822"/>
        <v>1.6662983425414364</v>
      </c>
      <c r="AI1768" s="108">
        <f t="shared" si="823"/>
        <v>0.1591160220994475</v>
      </c>
      <c r="AJ1768" s="106">
        <f t="shared" si="844"/>
        <v>0.1323706806888747</v>
      </c>
      <c r="AK1768" s="107">
        <f t="shared" si="838"/>
        <v>0.68123210561661796</v>
      </c>
      <c r="AL1768" s="107">
        <f t="shared" si="839"/>
        <v>1.2352000358014581</v>
      </c>
      <c r="AM1768" s="107">
        <f t="shared" si="840"/>
        <v>1.8295179671646353</v>
      </c>
      <c r="AN1768" s="108">
        <f t="shared" si="841"/>
        <v>0.21577733356054127</v>
      </c>
      <c r="AO1768" s="102">
        <f t="shared" si="842"/>
        <v>901.76353591160216</v>
      </c>
      <c r="AP1768" s="103">
        <f t="shared" si="824"/>
        <v>2036.9149171270719</v>
      </c>
      <c r="AQ1768" s="103">
        <f t="shared" si="825"/>
        <v>1081.6441988950276</v>
      </c>
      <c r="AR1768" s="103">
        <f t="shared" si="826"/>
        <v>4698.5237569060773</v>
      </c>
      <c r="AS1768" s="92">
        <f t="shared" si="827"/>
        <v>804.77348066298339</v>
      </c>
      <c r="AT1768" s="102">
        <f t="shared" si="843"/>
        <v>904.61296389161089</v>
      </c>
      <c r="AU1768" s="103">
        <f t="shared" si="828"/>
        <v>2043.3512412038617</v>
      </c>
      <c r="AV1768" s="103">
        <f t="shared" si="829"/>
        <v>1085.0620208871642</v>
      </c>
      <c r="AW1768" s="103">
        <f t="shared" si="830"/>
        <v>4713.3703375500036</v>
      </c>
      <c r="AX1768" s="92">
        <f t="shared" si="831"/>
        <v>807.31643564180933</v>
      </c>
    </row>
    <row r="1769" spans="1:50" x14ac:dyDescent="0.2">
      <c r="A1769" s="85" t="str">
        <f t="shared" si="832"/>
        <v>2015_2</v>
      </c>
      <c r="B1769" s="59">
        <v>2015</v>
      </c>
      <c r="C1769" s="59">
        <v>2</v>
      </c>
      <c r="D1769" s="83" t="str">
        <f t="shared" si="833"/>
        <v>SMA_Commercial</v>
      </c>
      <c r="E1769" s="70" t="s">
        <v>17</v>
      </c>
      <c r="F1769" s="71" t="s">
        <v>41</v>
      </c>
      <c r="G1769" s="88">
        <f t="shared" si="834"/>
        <v>1580</v>
      </c>
      <c r="H1769" s="72">
        <v>6320</v>
      </c>
      <c r="I1769" s="88">
        <f t="shared" si="835"/>
        <v>649380000</v>
      </c>
      <c r="J1769" s="92">
        <f t="shared" si="836"/>
        <v>2597520000</v>
      </c>
      <c r="K1769" s="67">
        <v>42</v>
      </c>
      <c r="L1769" s="68">
        <v>616</v>
      </c>
      <c r="M1769" s="68">
        <v>376</v>
      </c>
      <c r="N1769" s="68">
        <v>905</v>
      </c>
      <c r="O1769" s="69">
        <v>255</v>
      </c>
      <c r="P1769" s="67">
        <v>693156</v>
      </c>
      <c r="Q1769" s="68">
        <v>2409739</v>
      </c>
      <c r="R1769" s="68">
        <v>312222</v>
      </c>
      <c r="S1769" s="68">
        <v>2848193</v>
      </c>
      <c r="T1769" s="69">
        <v>1399288</v>
      </c>
      <c r="U1769" s="102">
        <f t="shared" si="815"/>
        <v>16503.714285714286</v>
      </c>
      <c r="V1769" s="103">
        <f t="shared" si="816"/>
        <v>3911.9139610389611</v>
      </c>
      <c r="W1769" s="103">
        <f t="shared" si="817"/>
        <v>830.37765957446811</v>
      </c>
      <c r="X1769" s="103">
        <f t="shared" si="818"/>
        <v>3147.1745856353591</v>
      </c>
      <c r="Y1769" s="92">
        <f t="shared" si="819"/>
        <v>5487.4039215686271</v>
      </c>
      <c r="Z1769" s="102">
        <f>Coverages!$C$10*G1769</f>
        <v>355500000</v>
      </c>
      <c r="AA1769" s="103">
        <f>Coverages!$C$12*G1769</f>
        <v>47400000</v>
      </c>
      <c r="AB1769" s="103">
        <f>Coverages!$C$14*G1769</f>
        <v>237000000</v>
      </c>
      <c r="AC1769" s="103">
        <f>Coverages!$C$16*G1769</f>
        <v>4740000</v>
      </c>
      <c r="AD1769" s="92">
        <f>Coverages!$C$18*G1769</f>
        <v>4740000</v>
      </c>
      <c r="AE1769" s="106">
        <f t="shared" si="837"/>
        <v>2.6582278481012658E-2</v>
      </c>
      <c r="AF1769" s="107">
        <f t="shared" si="820"/>
        <v>0.38987341772151901</v>
      </c>
      <c r="AG1769" s="107">
        <f t="shared" si="821"/>
        <v>0.23797468354430379</v>
      </c>
      <c r="AH1769" s="107">
        <f t="shared" si="822"/>
        <v>0.57278481012658233</v>
      </c>
      <c r="AI1769" s="108">
        <f t="shared" si="823"/>
        <v>0.16139240506329114</v>
      </c>
      <c r="AJ1769" s="106">
        <f t="shared" si="844"/>
        <v>3.6011440616128147E-2</v>
      </c>
      <c r="AK1769" s="107">
        <f t="shared" si="838"/>
        <v>0.41846243081935897</v>
      </c>
      <c r="AL1769" s="107">
        <f t="shared" si="839"/>
        <v>0.26293657305428159</v>
      </c>
      <c r="AM1769" s="107">
        <f t="shared" si="840"/>
        <v>0.6017813693307319</v>
      </c>
      <c r="AN1769" s="108">
        <f t="shared" si="841"/>
        <v>0.18295734833054753</v>
      </c>
      <c r="AO1769" s="102">
        <f t="shared" si="842"/>
        <v>438.70632911392403</v>
      </c>
      <c r="AP1769" s="103">
        <f t="shared" si="824"/>
        <v>1525.1512658227848</v>
      </c>
      <c r="AQ1769" s="103">
        <f t="shared" si="825"/>
        <v>197.60886075949367</v>
      </c>
      <c r="AR1769" s="103">
        <f t="shared" si="826"/>
        <v>1802.6537974683545</v>
      </c>
      <c r="AS1769" s="92">
        <f t="shared" si="827"/>
        <v>885.62531645569618</v>
      </c>
      <c r="AT1769" s="102">
        <f t="shared" si="843"/>
        <v>440.0925706721618</v>
      </c>
      <c r="AU1769" s="103">
        <f t="shared" si="828"/>
        <v>1529.9704989338109</v>
      </c>
      <c r="AV1769" s="103">
        <f t="shared" si="829"/>
        <v>198.23327303003035</v>
      </c>
      <c r="AW1769" s="103">
        <f t="shared" si="830"/>
        <v>1808.3498940216296</v>
      </c>
      <c r="AX1769" s="92">
        <f t="shared" si="831"/>
        <v>888.42375025348986</v>
      </c>
    </row>
    <row r="1770" spans="1:50" x14ac:dyDescent="0.2">
      <c r="A1770" s="85" t="str">
        <f t="shared" si="832"/>
        <v>2015_2</v>
      </c>
      <c r="B1770" s="59">
        <v>2015</v>
      </c>
      <c r="C1770" s="59">
        <v>2</v>
      </c>
      <c r="D1770" s="83" t="str">
        <f t="shared" si="833"/>
        <v>MSL_Commercial</v>
      </c>
      <c r="E1770" s="70" t="s">
        <v>18</v>
      </c>
      <c r="F1770" s="71" t="s">
        <v>41</v>
      </c>
      <c r="G1770" s="88">
        <f t="shared" si="834"/>
        <v>667.5</v>
      </c>
      <c r="H1770" s="72">
        <v>2670</v>
      </c>
      <c r="I1770" s="88">
        <f t="shared" si="835"/>
        <v>274342500</v>
      </c>
      <c r="J1770" s="92">
        <f t="shared" si="836"/>
        <v>1097370000</v>
      </c>
      <c r="K1770" s="67">
        <v>29</v>
      </c>
      <c r="L1770" s="68">
        <v>239</v>
      </c>
      <c r="M1770" s="68">
        <v>733</v>
      </c>
      <c r="N1770" s="68">
        <v>355</v>
      </c>
      <c r="O1770" s="69">
        <v>71</v>
      </c>
      <c r="P1770" s="67">
        <v>656813</v>
      </c>
      <c r="Q1770" s="68">
        <v>736837</v>
      </c>
      <c r="R1770" s="68">
        <v>1384247</v>
      </c>
      <c r="S1770" s="68">
        <v>1099042</v>
      </c>
      <c r="T1770" s="69">
        <v>222715</v>
      </c>
      <c r="U1770" s="102">
        <f t="shared" si="815"/>
        <v>22648.724137931036</v>
      </c>
      <c r="V1770" s="103">
        <f t="shared" si="816"/>
        <v>3083</v>
      </c>
      <c r="W1770" s="103">
        <f t="shared" si="817"/>
        <v>1888.4679399727149</v>
      </c>
      <c r="X1770" s="103">
        <f t="shared" si="818"/>
        <v>3095.8929577464787</v>
      </c>
      <c r="Y1770" s="92">
        <f t="shared" si="819"/>
        <v>3136.8309859154929</v>
      </c>
      <c r="Z1770" s="102">
        <f>Coverages!$C$10*G1770</f>
        <v>150187500</v>
      </c>
      <c r="AA1770" s="103">
        <f>Coverages!$C$12*G1770</f>
        <v>20025000</v>
      </c>
      <c r="AB1770" s="103">
        <f>Coverages!$C$14*G1770</f>
        <v>100125000</v>
      </c>
      <c r="AC1770" s="103">
        <f>Coverages!$C$16*G1770</f>
        <v>2002500</v>
      </c>
      <c r="AD1770" s="92">
        <f>Coverages!$C$18*G1770</f>
        <v>2002500</v>
      </c>
      <c r="AE1770" s="106">
        <f t="shared" si="837"/>
        <v>4.3445692883895132E-2</v>
      </c>
      <c r="AF1770" s="107">
        <f t="shared" si="820"/>
        <v>0.35805243445692886</v>
      </c>
      <c r="AG1770" s="107">
        <f t="shared" si="821"/>
        <v>1.09812734082397</v>
      </c>
      <c r="AH1770" s="107">
        <f t="shared" si="822"/>
        <v>0.53183520599250933</v>
      </c>
      <c r="AI1770" s="108">
        <f t="shared" si="823"/>
        <v>0.10636704119850188</v>
      </c>
      <c r="AJ1770" s="106">
        <f t="shared" si="844"/>
        <v>6.1830474087599861E-2</v>
      </c>
      <c r="AK1770" s="107">
        <f t="shared" si="838"/>
        <v>0.4012892180983218</v>
      </c>
      <c r="AL1770" s="107">
        <f t="shared" si="839"/>
        <v>1.1277314265595533</v>
      </c>
      <c r="AM1770" s="107">
        <f t="shared" si="840"/>
        <v>0.57683579552803999</v>
      </c>
      <c r="AN1770" s="108">
        <f t="shared" si="841"/>
        <v>0.13417143393832373</v>
      </c>
      <c r="AO1770" s="102">
        <f t="shared" si="842"/>
        <v>983.98951310861423</v>
      </c>
      <c r="AP1770" s="103">
        <f t="shared" si="824"/>
        <v>1103.8756554307115</v>
      </c>
      <c r="AQ1770" s="103">
        <f t="shared" si="825"/>
        <v>2073.7782771535581</v>
      </c>
      <c r="AR1770" s="103">
        <f t="shared" si="826"/>
        <v>1646.5048689138578</v>
      </c>
      <c r="AS1770" s="92">
        <f t="shared" si="827"/>
        <v>333.65543071161051</v>
      </c>
      <c r="AT1770" s="102">
        <f t="shared" si="843"/>
        <v>987.0987619737864</v>
      </c>
      <c r="AU1770" s="103">
        <f t="shared" si="828"/>
        <v>1107.3637252558624</v>
      </c>
      <c r="AV1770" s="103">
        <f t="shared" si="829"/>
        <v>2080.3310835289922</v>
      </c>
      <c r="AW1770" s="103">
        <f t="shared" si="830"/>
        <v>1651.7075599252669</v>
      </c>
      <c r="AX1770" s="92">
        <f t="shared" si="831"/>
        <v>334.70972829860534</v>
      </c>
    </row>
    <row r="1771" spans="1:50" x14ac:dyDescent="0.2">
      <c r="A1771" s="85" t="str">
        <f t="shared" si="832"/>
        <v>2015_2</v>
      </c>
      <c r="B1771" s="59">
        <v>2015</v>
      </c>
      <c r="C1771" s="59">
        <v>2</v>
      </c>
      <c r="D1771" s="83" t="str">
        <f t="shared" si="833"/>
        <v>LYL_Commercial</v>
      </c>
      <c r="E1771" s="70" t="s">
        <v>19</v>
      </c>
      <c r="F1771" s="71" t="s">
        <v>41</v>
      </c>
      <c r="G1771" s="88">
        <f t="shared" si="834"/>
        <v>269.75</v>
      </c>
      <c r="H1771" s="72">
        <v>1079</v>
      </c>
      <c r="I1771" s="88">
        <f t="shared" si="835"/>
        <v>110867250</v>
      </c>
      <c r="J1771" s="92">
        <f t="shared" si="836"/>
        <v>443469000</v>
      </c>
      <c r="K1771" s="67">
        <v>25</v>
      </c>
      <c r="L1771" s="68">
        <v>116</v>
      </c>
      <c r="M1771" s="68">
        <v>239</v>
      </c>
      <c r="N1771" s="68">
        <v>169</v>
      </c>
      <c r="O1771" s="69">
        <v>45</v>
      </c>
      <c r="P1771" s="67">
        <v>547849</v>
      </c>
      <c r="Q1771" s="68">
        <v>346681</v>
      </c>
      <c r="R1771" s="68">
        <v>264768</v>
      </c>
      <c r="S1771" s="68">
        <v>551754</v>
      </c>
      <c r="T1771" s="69">
        <v>252385</v>
      </c>
      <c r="U1771" s="102">
        <f t="shared" si="815"/>
        <v>21913.96</v>
      </c>
      <c r="V1771" s="103">
        <f t="shared" si="816"/>
        <v>2988.6293103448274</v>
      </c>
      <c r="W1771" s="103">
        <f t="shared" si="817"/>
        <v>1107.81589958159</v>
      </c>
      <c r="X1771" s="103">
        <f t="shared" si="818"/>
        <v>3264.8165680473371</v>
      </c>
      <c r="Y1771" s="92">
        <f t="shared" si="819"/>
        <v>5608.5555555555557</v>
      </c>
      <c r="Z1771" s="102">
        <f>Coverages!$C$10*G1771</f>
        <v>60693750</v>
      </c>
      <c r="AA1771" s="103">
        <f>Coverages!$C$12*G1771</f>
        <v>8092500</v>
      </c>
      <c r="AB1771" s="103">
        <f>Coverages!$C$14*G1771</f>
        <v>40462500</v>
      </c>
      <c r="AC1771" s="103">
        <f>Coverages!$C$16*G1771</f>
        <v>809250</v>
      </c>
      <c r="AD1771" s="92">
        <f>Coverages!$C$18*G1771</f>
        <v>809250</v>
      </c>
      <c r="AE1771" s="106">
        <f t="shared" si="837"/>
        <v>9.2678405931417976E-2</v>
      </c>
      <c r="AF1771" s="107">
        <f t="shared" si="820"/>
        <v>0.43002780352177944</v>
      </c>
      <c r="AG1771" s="107">
        <f t="shared" si="821"/>
        <v>0.88600556070435588</v>
      </c>
      <c r="AH1771" s="107">
        <f t="shared" si="822"/>
        <v>0.62650602409638556</v>
      </c>
      <c r="AI1771" s="108">
        <f t="shared" si="823"/>
        <v>0.16682113067655235</v>
      </c>
      <c r="AJ1771" s="106">
        <f t="shared" si="844"/>
        <v>0.13381658796483042</v>
      </c>
      <c r="AK1771" s="107">
        <f t="shared" si="838"/>
        <v>0.50026227163175063</v>
      </c>
      <c r="AL1771" s="107">
        <f t="shared" si="839"/>
        <v>0.93109089056962824</v>
      </c>
      <c r="AM1771" s="107">
        <f t="shared" si="840"/>
        <v>0.69513059165028468</v>
      </c>
      <c r="AN1771" s="108">
        <f t="shared" si="841"/>
        <v>0.21971067777272196</v>
      </c>
      <c r="AO1771" s="102">
        <f t="shared" si="842"/>
        <v>2030.9508804448562</v>
      </c>
      <c r="AP1771" s="103">
        <f t="shared" si="824"/>
        <v>1285.1936978683966</v>
      </c>
      <c r="AQ1771" s="103">
        <f t="shared" si="825"/>
        <v>981.53104726598701</v>
      </c>
      <c r="AR1771" s="103">
        <f t="shared" si="826"/>
        <v>2045.4272474513439</v>
      </c>
      <c r="AS1771" s="92">
        <f t="shared" si="827"/>
        <v>935.62557924003704</v>
      </c>
      <c r="AT1771" s="102">
        <f t="shared" si="843"/>
        <v>2037.3683591233578</v>
      </c>
      <c r="AU1771" s="103">
        <f t="shared" si="828"/>
        <v>1289.2547035939554</v>
      </c>
      <c r="AV1771" s="103">
        <f t="shared" si="829"/>
        <v>984.63252777384503</v>
      </c>
      <c r="AW1771" s="103">
        <f t="shared" si="830"/>
        <v>2051.8904691251591</v>
      </c>
      <c r="AX1771" s="92">
        <f t="shared" si="831"/>
        <v>938.5820058398366</v>
      </c>
    </row>
    <row r="1772" spans="1:50" x14ac:dyDescent="0.2">
      <c r="A1772" s="85" t="str">
        <f t="shared" si="832"/>
        <v>2015_2</v>
      </c>
      <c r="B1772" s="59">
        <v>2015</v>
      </c>
      <c r="C1772" s="59">
        <v>2</v>
      </c>
      <c r="D1772" s="83" t="str">
        <f t="shared" si="833"/>
        <v>LSA_Commercial</v>
      </c>
      <c r="E1772" s="70" t="s">
        <v>20</v>
      </c>
      <c r="F1772" s="71" t="s">
        <v>41</v>
      </c>
      <c r="G1772" s="88">
        <f t="shared" si="834"/>
        <v>1801.75</v>
      </c>
      <c r="H1772" s="72">
        <v>7207</v>
      </c>
      <c r="I1772" s="88">
        <f t="shared" si="835"/>
        <v>740519250</v>
      </c>
      <c r="J1772" s="92">
        <f t="shared" si="836"/>
        <v>2962077000</v>
      </c>
      <c r="K1772" s="67">
        <v>110</v>
      </c>
      <c r="L1772" s="68">
        <v>922</v>
      </c>
      <c r="M1772" s="68">
        <v>751</v>
      </c>
      <c r="N1772" s="68">
        <v>1551</v>
      </c>
      <c r="O1772" s="69">
        <v>272</v>
      </c>
      <c r="P1772" s="67">
        <v>3059875</v>
      </c>
      <c r="Q1772" s="68">
        <v>2415762</v>
      </c>
      <c r="R1772" s="68">
        <v>1208787</v>
      </c>
      <c r="S1772" s="68">
        <v>3464169</v>
      </c>
      <c r="T1772" s="69">
        <v>2710786</v>
      </c>
      <c r="U1772" s="102">
        <f t="shared" si="815"/>
        <v>27817.045454545456</v>
      </c>
      <c r="V1772" s="103">
        <f t="shared" si="816"/>
        <v>2620.1323210412147</v>
      </c>
      <c r="W1772" s="103">
        <f t="shared" si="817"/>
        <v>1609.5699067909454</v>
      </c>
      <c r="X1772" s="103">
        <f t="shared" si="818"/>
        <v>2233.5067698259186</v>
      </c>
      <c r="Y1772" s="92">
        <f t="shared" si="819"/>
        <v>9966.125</v>
      </c>
      <c r="Z1772" s="102">
        <f>Coverages!$C$10*G1772</f>
        <v>405393750</v>
      </c>
      <c r="AA1772" s="103">
        <f>Coverages!$C$12*G1772</f>
        <v>54052500</v>
      </c>
      <c r="AB1772" s="103">
        <f>Coverages!$C$14*G1772</f>
        <v>270262500</v>
      </c>
      <c r="AC1772" s="103">
        <f>Coverages!$C$16*G1772</f>
        <v>5405250</v>
      </c>
      <c r="AD1772" s="92">
        <f>Coverages!$C$18*G1772</f>
        <v>5405250</v>
      </c>
      <c r="AE1772" s="106">
        <f t="shared" si="837"/>
        <v>6.1051755237963093E-2</v>
      </c>
      <c r="AF1772" s="107">
        <f t="shared" si="820"/>
        <v>0.51172471208547243</v>
      </c>
      <c r="AG1772" s="107">
        <f t="shared" si="821"/>
        <v>0.41681698348827528</v>
      </c>
      <c r="AH1772" s="107">
        <f t="shared" si="822"/>
        <v>0.86082974885527963</v>
      </c>
      <c r="AI1772" s="108">
        <f t="shared" si="823"/>
        <v>0.15096434022478147</v>
      </c>
      <c r="AJ1772" s="106">
        <f t="shared" si="844"/>
        <v>7.4194272620163995E-2</v>
      </c>
      <c r="AK1772" s="107">
        <f t="shared" si="838"/>
        <v>0.53916313989738684</v>
      </c>
      <c r="AL1772" s="107">
        <f t="shared" si="839"/>
        <v>0.44388047299024902</v>
      </c>
      <c r="AM1772" s="107">
        <f t="shared" si="840"/>
        <v>0.87982917547615114</v>
      </c>
      <c r="AN1772" s="108">
        <f t="shared" si="841"/>
        <v>0.17061643309771646</v>
      </c>
      <c r="AO1772" s="102">
        <f t="shared" si="842"/>
        <v>1698.2794505342029</v>
      </c>
      <c r="AP1772" s="103">
        <f t="shared" si="824"/>
        <v>1340.7864576106563</v>
      </c>
      <c r="AQ1772" s="103">
        <f t="shared" si="825"/>
        <v>670.89607326210626</v>
      </c>
      <c r="AR1772" s="103">
        <f t="shared" si="826"/>
        <v>1922.6690717358124</v>
      </c>
      <c r="AS1772" s="92">
        <f t="shared" si="827"/>
        <v>1504.5294852227003</v>
      </c>
      <c r="AT1772" s="102">
        <f t="shared" si="843"/>
        <v>1703.6457409102425</v>
      </c>
      <c r="AU1772" s="103">
        <f t="shared" si="828"/>
        <v>1345.0231275306376</v>
      </c>
      <c r="AV1772" s="103">
        <f t="shared" si="829"/>
        <v>673.01599712984</v>
      </c>
      <c r="AW1772" s="103">
        <f t="shared" si="830"/>
        <v>1928.7443972852793</v>
      </c>
      <c r="AX1772" s="92">
        <f t="shared" si="831"/>
        <v>1509.2835568182077</v>
      </c>
    </row>
    <row r="1773" spans="1:50" x14ac:dyDescent="0.2">
      <c r="A1773" s="85" t="str">
        <f t="shared" si="832"/>
        <v>2015_2</v>
      </c>
      <c r="B1773" s="59">
        <v>2015</v>
      </c>
      <c r="C1773" s="59">
        <v>2</v>
      </c>
      <c r="D1773" s="83" t="str">
        <f t="shared" si="833"/>
        <v>LMA_Commercial</v>
      </c>
      <c r="E1773" s="70" t="s">
        <v>21</v>
      </c>
      <c r="F1773" s="71" t="s">
        <v>41</v>
      </c>
      <c r="G1773" s="88">
        <f t="shared" si="834"/>
        <v>1678.25</v>
      </c>
      <c r="H1773" s="72">
        <v>6713</v>
      </c>
      <c r="I1773" s="88">
        <f t="shared" si="835"/>
        <v>689760750</v>
      </c>
      <c r="J1773" s="92">
        <f t="shared" si="836"/>
        <v>2759043000</v>
      </c>
      <c r="K1773" s="67">
        <v>208</v>
      </c>
      <c r="L1773" s="68">
        <v>671</v>
      </c>
      <c r="M1773" s="68">
        <v>1126</v>
      </c>
      <c r="N1773" s="68">
        <v>927</v>
      </c>
      <c r="O1773" s="69">
        <v>167</v>
      </c>
      <c r="P1773" s="67">
        <v>3083377</v>
      </c>
      <c r="Q1773" s="68">
        <v>1709922</v>
      </c>
      <c r="R1773" s="68">
        <v>999925</v>
      </c>
      <c r="S1773" s="68">
        <v>2766485</v>
      </c>
      <c r="T1773" s="69">
        <v>874165</v>
      </c>
      <c r="U1773" s="102">
        <f t="shared" si="815"/>
        <v>14823.927884615385</v>
      </c>
      <c r="V1773" s="103">
        <f t="shared" si="816"/>
        <v>2548.3189269746645</v>
      </c>
      <c r="W1773" s="103">
        <f t="shared" si="817"/>
        <v>888.03285968028422</v>
      </c>
      <c r="X1773" s="103">
        <f t="shared" si="818"/>
        <v>2984.3419633225458</v>
      </c>
      <c r="Y1773" s="92">
        <f t="shared" si="819"/>
        <v>5234.5209580838327</v>
      </c>
      <c r="Z1773" s="102">
        <f>Coverages!$C$10*G1773</f>
        <v>377606250</v>
      </c>
      <c r="AA1773" s="103">
        <f>Coverages!$C$12*G1773</f>
        <v>50347500</v>
      </c>
      <c r="AB1773" s="103">
        <f>Coverages!$C$14*G1773</f>
        <v>251737500</v>
      </c>
      <c r="AC1773" s="103">
        <f>Coverages!$C$16*G1773</f>
        <v>5034750</v>
      </c>
      <c r="AD1773" s="92">
        <f>Coverages!$C$18*G1773</f>
        <v>5034750</v>
      </c>
      <c r="AE1773" s="106">
        <f t="shared" si="837"/>
        <v>0.12393862654550872</v>
      </c>
      <c r="AF1773" s="107">
        <f t="shared" si="820"/>
        <v>0.39982124236555938</v>
      </c>
      <c r="AG1773" s="107">
        <f t="shared" si="821"/>
        <v>0.6709369879338597</v>
      </c>
      <c r="AH1773" s="107">
        <f t="shared" si="822"/>
        <v>0.55236109042157011</v>
      </c>
      <c r="AI1773" s="108">
        <f t="shared" si="823"/>
        <v>9.9508416505288244E-2</v>
      </c>
      <c r="AJ1773" s="106">
        <f t="shared" si="844"/>
        <v>0.14267986121564422</v>
      </c>
      <c r="AK1773" s="107">
        <f t="shared" si="838"/>
        <v>0.42768250764229815</v>
      </c>
      <c r="AL1773" s="107">
        <f t="shared" si="839"/>
        <v>0.69766138985964632</v>
      </c>
      <c r="AM1773" s="107">
        <f t="shared" si="840"/>
        <v>0.58064262994213633</v>
      </c>
      <c r="AN1773" s="108">
        <f t="shared" si="841"/>
        <v>0.1165338167246479</v>
      </c>
      <c r="AO1773" s="102">
        <f t="shared" si="842"/>
        <v>1837.257262028899</v>
      </c>
      <c r="AP1773" s="103">
        <f t="shared" si="824"/>
        <v>1018.8720393266796</v>
      </c>
      <c r="AQ1773" s="103">
        <f t="shared" si="825"/>
        <v>595.81409206018179</v>
      </c>
      <c r="AR1773" s="103">
        <f t="shared" si="826"/>
        <v>1648.4343810516907</v>
      </c>
      <c r="AS1773" s="92">
        <f t="shared" si="827"/>
        <v>520.87889170266646</v>
      </c>
      <c r="AT1773" s="102">
        <f t="shared" si="843"/>
        <v>1843.0626999740107</v>
      </c>
      <c r="AU1773" s="103">
        <f t="shared" si="828"/>
        <v>1022.091511373718</v>
      </c>
      <c r="AV1773" s="103">
        <f t="shared" si="829"/>
        <v>597.69676892300652</v>
      </c>
      <c r="AW1773" s="103">
        <f t="shared" si="830"/>
        <v>1653.6431690116392</v>
      </c>
      <c r="AX1773" s="92">
        <f t="shared" si="831"/>
        <v>522.52478536448223</v>
      </c>
    </row>
    <row r="1774" spans="1:50" x14ac:dyDescent="0.2">
      <c r="A1774" s="85" t="str">
        <f t="shared" si="832"/>
        <v>2015_2</v>
      </c>
      <c r="B1774" s="59">
        <v>2015</v>
      </c>
      <c r="C1774" s="59">
        <v>2</v>
      </c>
      <c r="D1774" s="83" t="str">
        <f t="shared" si="833"/>
        <v>SYL_Commercial</v>
      </c>
      <c r="E1774" s="70" t="s">
        <v>22</v>
      </c>
      <c r="F1774" s="71" t="s">
        <v>41</v>
      </c>
      <c r="G1774" s="88">
        <f t="shared" si="834"/>
        <v>217.25</v>
      </c>
      <c r="H1774" s="72">
        <v>869</v>
      </c>
      <c r="I1774" s="88">
        <f t="shared" si="835"/>
        <v>89289750</v>
      </c>
      <c r="J1774" s="92">
        <f t="shared" si="836"/>
        <v>357159000</v>
      </c>
      <c r="K1774" s="67">
        <v>31</v>
      </c>
      <c r="L1774" s="68">
        <v>95</v>
      </c>
      <c r="M1774" s="68">
        <v>133</v>
      </c>
      <c r="N1774" s="68">
        <v>122</v>
      </c>
      <c r="O1774" s="69">
        <v>42</v>
      </c>
      <c r="P1774" s="67">
        <v>402242</v>
      </c>
      <c r="Q1774" s="68">
        <v>261996</v>
      </c>
      <c r="R1774" s="68">
        <v>106835</v>
      </c>
      <c r="S1774" s="68">
        <v>358422</v>
      </c>
      <c r="T1774" s="69">
        <v>173438</v>
      </c>
      <c r="U1774" s="102">
        <f t="shared" si="815"/>
        <v>12975.548387096775</v>
      </c>
      <c r="V1774" s="103">
        <f t="shared" si="816"/>
        <v>2757.8526315789472</v>
      </c>
      <c r="W1774" s="103">
        <f t="shared" si="817"/>
        <v>803.27067669172936</v>
      </c>
      <c r="X1774" s="103">
        <f t="shared" si="818"/>
        <v>2937.8852459016393</v>
      </c>
      <c r="Y1774" s="92">
        <f t="shared" si="819"/>
        <v>4129.4761904761908</v>
      </c>
      <c r="Z1774" s="102">
        <f>Coverages!$C$10*G1774</f>
        <v>48881250</v>
      </c>
      <c r="AA1774" s="103">
        <f>Coverages!$C$12*G1774</f>
        <v>6517500</v>
      </c>
      <c r="AB1774" s="103">
        <f>Coverages!$C$14*G1774</f>
        <v>32587500</v>
      </c>
      <c r="AC1774" s="103">
        <f>Coverages!$C$16*G1774</f>
        <v>651750</v>
      </c>
      <c r="AD1774" s="92">
        <f>Coverages!$C$18*G1774</f>
        <v>651750</v>
      </c>
      <c r="AE1774" s="106">
        <f t="shared" si="837"/>
        <v>0.14269275028768699</v>
      </c>
      <c r="AF1774" s="107">
        <f t="shared" si="820"/>
        <v>0.43728423475258921</v>
      </c>
      <c r="AG1774" s="107">
        <f t="shared" si="821"/>
        <v>0.61219792865362488</v>
      </c>
      <c r="AH1774" s="107">
        <f t="shared" si="822"/>
        <v>0.56156501726121977</v>
      </c>
      <c r="AI1774" s="108">
        <f t="shared" si="823"/>
        <v>0.19332566168009205</v>
      </c>
      <c r="AJ1774" s="106">
        <f t="shared" si="844"/>
        <v>0.19798257727803156</v>
      </c>
      <c r="AK1774" s="107">
        <f t="shared" si="838"/>
        <v>0.51569983656907636</v>
      </c>
      <c r="AL1774" s="107">
        <f t="shared" si="839"/>
        <v>0.6892220971413402</v>
      </c>
      <c r="AM1774" s="107">
        <f t="shared" si="840"/>
        <v>0.64000340364020969</v>
      </c>
      <c r="AN1774" s="108">
        <f t="shared" si="841"/>
        <v>0.25575229325836124</v>
      </c>
      <c r="AO1774" s="102">
        <f t="shared" si="842"/>
        <v>1851.5166858457997</v>
      </c>
      <c r="AP1774" s="103">
        <f t="shared" si="824"/>
        <v>1205.9654775604142</v>
      </c>
      <c r="AQ1774" s="103">
        <f t="shared" si="825"/>
        <v>491.76064441887229</v>
      </c>
      <c r="AR1774" s="103">
        <f t="shared" si="826"/>
        <v>1649.8135788262371</v>
      </c>
      <c r="AS1774" s="92">
        <f t="shared" si="827"/>
        <v>798.33371691599541</v>
      </c>
      <c r="AT1774" s="102">
        <f t="shared" si="843"/>
        <v>1857.3671812805799</v>
      </c>
      <c r="AU1774" s="103">
        <f t="shared" si="828"/>
        <v>1209.7761348312379</v>
      </c>
      <c r="AV1774" s="103">
        <f t="shared" si="829"/>
        <v>493.31452909470113</v>
      </c>
      <c r="AW1774" s="103">
        <f t="shared" si="830"/>
        <v>1655.0267248296996</v>
      </c>
      <c r="AX1774" s="92">
        <f t="shared" si="831"/>
        <v>800.85632327539452</v>
      </c>
    </row>
    <row r="1775" spans="1:50" x14ac:dyDescent="0.2">
      <c r="A1775" s="85" t="str">
        <f t="shared" si="832"/>
        <v>2015_2</v>
      </c>
      <c r="B1775" s="59">
        <v>2015</v>
      </c>
      <c r="C1775" s="59">
        <v>2</v>
      </c>
      <c r="D1775" s="83" t="str">
        <f t="shared" si="833"/>
        <v>MYL_Commercial</v>
      </c>
      <c r="E1775" s="70" t="s">
        <v>23</v>
      </c>
      <c r="F1775" s="71" t="s">
        <v>41</v>
      </c>
      <c r="G1775" s="88">
        <f t="shared" si="834"/>
        <v>154.75</v>
      </c>
      <c r="H1775" s="72">
        <v>619</v>
      </c>
      <c r="I1775" s="88">
        <f t="shared" si="835"/>
        <v>63602250</v>
      </c>
      <c r="J1775" s="92">
        <f t="shared" si="836"/>
        <v>254409000</v>
      </c>
      <c r="K1775" s="67">
        <v>22</v>
      </c>
      <c r="L1775" s="68">
        <v>78</v>
      </c>
      <c r="M1775" s="68">
        <v>134</v>
      </c>
      <c r="N1775" s="68">
        <v>105</v>
      </c>
      <c r="O1775" s="69">
        <v>25</v>
      </c>
      <c r="P1775" s="67">
        <v>304936</v>
      </c>
      <c r="Q1775" s="68">
        <v>236702</v>
      </c>
      <c r="R1775" s="68">
        <v>92010</v>
      </c>
      <c r="S1775" s="68">
        <v>329959</v>
      </c>
      <c r="T1775" s="69">
        <v>123306</v>
      </c>
      <c r="U1775" s="102">
        <f t="shared" si="815"/>
        <v>13860.727272727272</v>
      </c>
      <c r="V1775" s="103">
        <f t="shared" si="816"/>
        <v>3034.6410256410259</v>
      </c>
      <c r="W1775" s="103">
        <f t="shared" si="817"/>
        <v>686.64179104477614</v>
      </c>
      <c r="X1775" s="103">
        <f t="shared" si="818"/>
        <v>3142.4666666666667</v>
      </c>
      <c r="Y1775" s="92">
        <f t="shared" si="819"/>
        <v>4932.24</v>
      </c>
      <c r="Z1775" s="102">
        <f>Coverages!$C$10*G1775</f>
        <v>34818750</v>
      </c>
      <c r="AA1775" s="103">
        <f>Coverages!$C$12*G1775</f>
        <v>4642500</v>
      </c>
      <c r="AB1775" s="103">
        <f>Coverages!$C$14*G1775</f>
        <v>23212500</v>
      </c>
      <c r="AC1775" s="103">
        <f>Coverages!$C$16*G1775</f>
        <v>464250</v>
      </c>
      <c r="AD1775" s="92">
        <f>Coverages!$C$18*G1775</f>
        <v>464250</v>
      </c>
      <c r="AE1775" s="106">
        <f t="shared" si="837"/>
        <v>0.1421647819063005</v>
      </c>
      <c r="AF1775" s="107">
        <f t="shared" si="820"/>
        <v>0.50403877221324722</v>
      </c>
      <c r="AG1775" s="107">
        <f t="shared" si="821"/>
        <v>0.86591276252019389</v>
      </c>
      <c r="AH1775" s="107">
        <f t="shared" si="822"/>
        <v>0.67851373182552499</v>
      </c>
      <c r="AI1775" s="108">
        <f t="shared" si="823"/>
        <v>0.16155088852988692</v>
      </c>
      <c r="AJ1775" s="106">
        <f t="shared" si="844"/>
        <v>0.20757393707487182</v>
      </c>
      <c r="AK1775" s="107">
        <f t="shared" si="838"/>
        <v>0.59768632394403243</v>
      </c>
      <c r="AL1775" s="107">
        <f t="shared" si="839"/>
        <v>0.92973490573876794</v>
      </c>
      <c r="AM1775" s="107">
        <f t="shared" si="840"/>
        <v>0.76599219134123664</v>
      </c>
      <c r="AN1775" s="108">
        <f t="shared" si="841"/>
        <v>0.23048491111063579</v>
      </c>
      <c r="AO1775" s="102">
        <f t="shared" si="842"/>
        <v>1970.5072697899839</v>
      </c>
      <c r="AP1775" s="103">
        <f t="shared" si="824"/>
        <v>1529.5767366720518</v>
      </c>
      <c r="AQ1775" s="103">
        <f t="shared" si="825"/>
        <v>594.57189014539586</v>
      </c>
      <c r="AR1775" s="103">
        <f t="shared" si="826"/>
        <v>2132.2067851373181</v>
      </c>
      <c r="AS1775" s="92">
        <f t="shared" si="827"/>
        <v>796.80775444264941</v>
      </c>
      <c r="AT1775" s="102">
        <f t="shared" si="843"/>
        <v>1976.7337563640656</v>
      </c>
      <c r="AU1775" s="103">
        <f t="shared" si="828"/>
        <v>1534.4099535603768</v>
      </c>
      <c r="AV1775" s="103">
        <f t="shared" si="829"/>
        <v>596.45064184962644</v>
      </c>
      <c r="AW1775" s="103">
        <f t="shared" si="830"/>
        <v>2138.9442162162904</v>
      </c>
      <c r="AX1775" s="92">
        <f t="shared" si="831"/>
        <v>799.32553900565188</v>
      </c>
    </row>
    <row r="1776" spans="1:50" x14ac:dyDescent="0.2">
      <c r="A1776" s="85" t="str">
        <f t="shared" si="832"/>
        <v>2015_2</v>
      </c>
      <c r="B1776" s="59">
        <v>2015</v>
      </c>
      <c r="C1776" s="59">
        <v>2</v>
      </c>
      <c r="D1776" s="83" t="str">
        <f t="shared" si="833"/>
        <v>MYH_Commercial</v>
      </c>
      <c r="E1776" s="70" t="s">
        <v>24</v>
      </c>
      <c r="F1776" s="71" t="s">
        <v>41</v>
      </c>
      <c r="G1776" s="88">
        <f t="shared" si="834"/>
        <v>435</v>
      </c>
      <c r="H1776" s="72">
        <v>1740</v>
      </c>
      <c r="I1776" s="88">
        <f t="shared" si="835"/>
        <v>178785000</v>
      </c>
      <c r="J1776" s="92">
        <f t="shared" si="836"/>
        <v>715140000</v>
      </c>
      <c r="K1776" s="67">
        <v>55</v>
      </c>
      <c r="L1776" s="68">
        <v>196</v>
      </c>
      <c r="M1776" s="68">
        <v>379</v>
      </c>
      <c r="N1776" s="68">
        <v>522</v>
      </c>
      <c r="O1776" s="69">
        <v>43</v>
      </c>
      <c r="P1776" s="67">
        <v>1065993</v>
      </c>
      <c r="Q1776" s="68">
        <v>898857</v>
      </c>
      <c r="R1776" s="68">
        <v>425540</v>
      </c>
      <c r="S1776" s="68">
        <v>1511926</v>
      </c>
      <c r="T1776" s="69">
        <v>235616</v>
      </c>
      <c r="U1776" s="102">
        <f t="shared" si="815"/>
        <v>19381.69090909091</v>
      </c>
      <c r="V1776" s="103">
        <f t="shared" si="816"/>
        <v>4586.0051020408164</v>
      </c>
      <c r="W1776" s="103">
        <f t="shared" si="817"/>
        <v>1122.796833773087</v>
      </c>
      <c r="X1776" s="103">
        <f t="shared" si="818"/>
        <v>2896.4099616858239</v>
      </c>
      <c r="Y1776" s="92">
        <f t="shared" si="819"/>
        <v>5479.4418604651164</v>
      </c>
      <c r="Z1776" s="102">
        <f>Coverages!$C$10*G1776</f>
        <v>97875000</v>
      </c>
      <c r="AA1776" s="103">
        <f>Coverages!$C$12*G1776</f>
        <v>13050000</v>
      </c>
      <c r="AB1776" s="103">
        <f>Coverages!$C$14*G1776</f>
        <v>65250000</v>
      </c>
      <c r="AC1776" s="103">
        <f>Coverages!$C$16*G1776</f>
        <v>1305000</v>
      </c>
      <c r="AD1776" s="92">
        <f>Coverages!$C$18*G1776</f>
        <v>1305000</v>
      </c>
      <c r="AE1776" s="106">
        <f t="shared" si="837"/>
        <v>0.12643678160919541</v>
      </c>
      <c r="AF1776" s="107">
        <f t="shared" si="820"/>
        <v>0.45057471264367815</v>
      </c>
      <c r="AG1776" s="107">
        <f t="shared" si="821"/>
        <v>0.87126436781609196</v>
      </c>
      <c r="AH1776" s="107">
        <f t="shared" si="822"/>
        <v>1.2</v>
      </c>
      <c r="AI1776" s="108">
        <f t="shared" si="823"/>
        <v>9.8850574712643677E-2</v>
      </c>
      <c r="AJ1776" s="106">
        <f t="shared" si="844"/>
        <v>0.16356423646144805</v>
      </c>
      <c r="AK1776" s="107">
        <f t="shared" si="838"/>
        <v>0.5061586134512861</v>
      </c>
      <c r="AL1776" s="107">
        <f t="shared" si="839"/>
        <v>0.90867849808845447</v>
      </c>
      <c r="AM1776" s="107">
        <f t="shared" si="840"/>
        <v>1.2547289244587703</v>
      </c>
      <c r="AN1776" s="108">
        <f t="shared" si="841"/>
        <v>0.13219316200856837</v>
      </c>
      <c r="AO1776" s="102">
        <f t="shared" si="842"/>
        <v>2450.5586206896551</v>
      </c>
      <c r="AP1776" s="103">
        <f t="shared" si="824"/>
        <v>2066.3379310344826</v>
      </c>
      <c r="AQ1776" s="103">
        <f t="shared" si="825"/>
        <v>978.25287356321837</v>
      </c>
      <c r="AR1776" s="103">
        <f t="shared" si="826"/>
        <v>3475.6919540229883</v>
      </c>
      <c r="AS1776" s="92">
        <f t="shared" si="827"/>
        <v>541.64597701149421</v>
      </c>
      <c r="AT1776" s="102">
        <f t="shared" si="843"/>
        <v>2458.3019924521714</v>
      </c>
      <c r="AU1776" s="103">
        <f t="shared" si="828"/>
        <v>2072.8672271108544</v>
      </c>
      <c r="AV1776" s="103">
        <f t="shared" si="829"/>
        <v>981.34399556854214</v>
      </c>
      <c r="AW1776" s="103">
        <f t="shared" si="830"/>
        <v>3486.6745825162466</v>
      </c>
      <c r="AX1776" s="92">
        <f t="shared" si="831"/>
        <v>543.35749132837714</v>
      </c>
    </row>
    <row r="1777" spans="1:50" x14ac:dyDescent="0.2">
      <c r="A1777" s="85" t="str">
        <f t="shared" si="832"/>
        <v>2015_2</v>
      </c>
      <c r="B1777" s="59">
        <v>2015</v>
      </c>
      <c r="C1777" s="59">
        <v>2</v>
      </c>
      <c r="D1777" s="83" t="str">
        <f t="shared" si="833"/>
        <v>LML_Commercial</v>
      </c>
      <c r="E1777" s="70" t="s">
        <v>25</v>
      </c>
      <c r="F1777" s="71" t="s">
        <v>41</v>
      </c>
      <c r="G1777" s="88">
        <f t="shared" si="834"/>
        <v>1711.5</v>
      </c>
      <c r="H1777" s="72">
        <v>6846</v>
      </c>
      <c r="I1777" s="88">
        <f t="shared" si="835"/>
        <v>703426500</v>
      </c>
      <c r="J1777" s="92">
        <f t="shared" si="836"/>
        <v>2813706000</v>
      </c>
      <c r="K1777" s="67">
        <v>55</v>
      </c>
      <c r="L1777" s="68">
        <v>726</v>
      </c>
      <c r="M1777" s="68">
        <v>2251</v>
      </c>
      <c r="N1777" s="68">
        <v>1117</v>
      </c>
      <c r="O1777" s="69">
        <v>268</v>
      </c>
      <c r="P1777" s="67">
        <v>899665</v>
      </c>
      <c r="Q1777" s="68">
        <v>1322222</v>
      </c>
      <c r="R1777" s="68">
        <v>1888371</v>
      </c>
      <c r="S1777" s="68">
        <v>1790510</v>
      </c>
      <c r="T1777" s="69">
        <v>1311770</v>
      </c>
      <c r="U1777" s="102">
        <f t="shared" si="815"/>
        <v>16357.545454545454</v>
      </c>
      <c r="V1777" s="103">
        <f t="shared" si="816"/>
        <v>1821.2424242424242</v>
      </c>
      <c r="W1777" s="103">
        <f t="shared" si="817"/>
        <v>838.90315415370947</v>
      </c>
      <c r="X1777" s="103">
        <f t="shared" si="818"/>
        <v>1602.9632945389435</v>
      </c>
      <c r="Y1777" s="92">
        <f t="shared" si="819"/>
        <v>4894.6641791044776</v>
      </c>
      <c r="Z1777" s="102">
        <f>Coverages!$C$10*G1777</f>
        <v>385087500</v>
      </c>
      <c r="AA1777" s="103">
        <f>Coverages!$C$12*G1777</f>
        <v>51345000</v>
      </c>
      <c r="AB1777" s="103">
        <f>Coverages!$C$14*G1777</f>
        <v>256725000</v>
      </c>
      <c r="AC1777" s="103">
        <f>Coverages!$C$16*G1777</f>
        <v>5134500</v>
      </c>
      <c r="AD1777" s="92">
        <f>Coverages!$C$18*G1777</f>
        <v>5134500</v>
      </c>
      <c r="AE1777" s="106">
        <f t="shared" si="837"/>
        <v>3.2135553607946246E-2</v>
      </c>
      <c r="AF1777" s="107">
        <f t="shared" si="820"/>
        <v>0.42418930762489043</v>
      </c>
      <c r="AG1777" s="107">
        <f t="shared" si="821"/>
        <v>1.3152205667543091</v>
      </c>
      <c r="AH1777" s="107">
        <f t="shared" si="822"/>
        <v>0.65264387963774462</v>
      </c>
      <c r="AI1777" s="108">
        <f t="shared" si="823"/>
        <v>0.15658778848962898</v>
      </c>
      <c r="AJ1777" s="106">
        <f t="shared" si="844"/>
        <v>4.2068260746274989E-2</v>
      </c>
      <c r="AK1777" s="107">
        <f t="shared" si="838"/>
        <v>0.45202404900213572</v>
      </c>
      <c r="AL1777" s="107">
        <f t="shared" si="839"/>
        <v>1.3514844274561502</v>
      </c>
      <c r="AM1777" s="107">
        <f t="shared" si="840"/>
        <v>0.67945982313393749</v>
      </c>
      <c r="AN1777" s="108">
        <f t="shared" si="841"/>
        <v>0.1770553619096068</v>
      </c>
      <c r="AO1777" s="102">
        <f t="shared" si="842"/>
        <v>525.65877884896292</v>
      </c>
      <c r="AP1777" s="103">
        <f t="shared" si="824"/>
        <v>772.55156295647089</v>
      </c>
      <c r="AQ1777" s="103">
        <f t="shared" si="825"/>
        <v>1103.3426818580192</v>
      </c>
      <c r="AR1777" s="103">
        <f t="shared" si="826"/>
        <v>1046.1641834647969</v>
      </c>
      <c r="AS1777" s="92">
        <f t="shared" si="827"/>
        <v>766.44463920537544</v>
      </c>
      <c r="AT1777" s="102">
        <f t="shared" si="843"/>
        <v>527.31977618666883</v>
      </c>
      <c r="AU1777" s="103">
        <f t="shared" si="828"/>
        <v>774.99270184912109</v>
      </c>
      <c r="AV1777" s="103">
        <f t="shared" si="829"/>
        <v>1106.8290675722585</v>
      </c>
      <c r="AW1777" s="103">
        <f t="shared" si="830"/>
        <v>1049.4698943050939</v>
      </c>
      <c r="AX1777" s="92">
        <f t="shared" si="831"/>
        <v>768.8664811995427</v>
      </c>
    </row>
    <row r="1778" spans="1:50" x14ac:dyDescent="0.2">
      <c r="A1778" s="85" t="str">
        <f t="shared" si="832"/>
        <v>2015_2</v>
      </c>
      <c r="B1778" s="59">
        <v>2015</v>
      </c>
      <c r="C1778" s="59">
        <v>2</v>
      </c>
      <c r="D1778" s="83" t="str">
        <f t="shared" si="833"/>
        <v>MSA_Commercial</v>
      </c>
      <c r="E1778" s="70" t="s">
        <v>26</v>
      </c>
      <c r="F1778" s="71" t="s">
        <v>41</v>
      </c>
      <c r="G1778" s="88">
        <f t="shared" si="834"/>
        <v>1232</v>
      </c>
      <c r="H1778" s="72">
        <v>4928</v>
      </c>
      <c r="I1778" s="88">
        <f t="shared" si="835"/>
        <v>506352000</v>
      </c>
      <c r="J1778" s="92">
        <f t="shared" si="836"/>
        <v>2025408000</v>
      </c>
      <c r="K1778" s="67">
        <v>74</v>
      </c>
      <c r="L1778" s="68">
        <v>595</v>
      </c>
      <c r="M1778" s="68">
        <v>1395</v>
      </c>
      <c r="N1778" s="68">
        <v>1052</v>
      </c>
      <c r="O1778" s="69">
        <v>222</v>
      </c>
      <c r="P1778" s="67">
        <v>1655489</v>
      </c>
      <c r="Q1778" s="68">
        <v>1796082</v>
      </c>
      <c r="R1778" s="68">
        <v>3476946</v>
      </c>
      <c r="S1778" s="68">
        <v>2856424</v>
      </c>
      <c r="T1778" s="69">
        <v>991315</v>
      </c>
      <c r="U1778" s="102">
        <f t="shared" si="815"/>
        <v>22371.472972972973</v>
      </c>
      <c r="V1778" s="103">
        <f t="shared" si="816"/>
        <v>3018.6252100840338</v>
      </c>
      <c r="W1778" s="103">
        <f t="shared" si="817"/>
        <v>2492.4344086021506</v>
      </c>
      <c r="X1778" s="103">
        <f t="shared" si="818"/>
        <v>2715.2319391634983</v>
      </c>
      <c r="Y1778" s="92">
        <f t="shared" si="819"/>
        <v>4465.3828828828828</v>
      </c>
      <c r="Z1778" s="102">
        <f>Coverages!$C$10*G1778</f>
        <v>277200000</v>
      </c>
      <c r="AA1778" s="103">
        <f>Coverages!$C$12*G1778</f>
        <v>36960000</v>
      </c>
      <c r="AB1778" s="103">
        <f>Coverages!$C$14*G1778</f>
        <v>184800000</v>
      </c>
      <c r="AC1778" s="103">
        <f>Coverages!$C$16*G1778</f>
        <v>3696000</v>
      </c>
      <c r="AD1778" s="92">
        <f>Coverages!$C$18*G1778</f>
        <v>3696000</v>
      </c>
      <c r="AE1778" s="106">
        <f t="shared" si="837"/>
        <v>6.0064935064935064E-2</v>
      </c>
      <c r="AF1778" s="107">
        <f t="shared" si="820"/>
        <v>0.48295454545454547</v>
      </c>
      <c r="AG1778" s="107">
        <f t="shared" si="821"/>
        <v>1.1323051948051948</v>
      </c>
      <c r="AH1778" s="107">
        <f t="shared" si="822"/>
        <v>0.85389610389610393</v>
      </c>
      <c r="AI1778" s="108">
        <f t="shared" si="823"/>
        <v>0.18019480519480519</v>
      </c>
      <c r="AJ1778" s="106">
        <f t="shared" si="844"/>
        <v>7.5837778732925784E-2</v>
      </c>
      <c r="AK1778" s="107">
        <f t="shared" si="838"/>
        <v>0.51612627060541216</v>
      </c>
      <c r="AL1778" s="107">
        <f t="shared" si="839"/>
        <v>1.1579985467166802</v>
      </c>
      <c r="AM1778" s="107">
        <f t="shared" si="840"/>
        <v>0.87734292564271976</v>
      </c>
      <c r="AN1778" s="108">
        <f t="shared" si="841"/>
        <v>0.2057087160275429</v>
      </c>
      <c r="AO1778" s="102">
        <f t="shared" si="842"/>
        <v>1343.7410714285713</v>
      </c>
      <c r="AP1778" s="103">
        <f t="shared" si="824"/>
        <v>1457.8587662337663</v>
      </c>
      <c r="AQ1778" s="103">
        <f t="shared" si="825"/>
        <v>2822.1964285714284</v>
      </c>
      <c r="AR1778" s="103">
        <f t="shared" si="826"/>
        <v>2318.5259740259739</v>
      </c>
      <c r="AS1778" s="92">
        <f t="shared" si="827"/>
        <v>804.6387987012987</v>
      </c>
      <c r="AT1778" s="102">
        <f t="shared" si="843"/>
        <v>1347.9870774538035</v>
      </c>
      <c r="AU1778" s="103">
        <f t="shared" si="828"/>
        <v>1462.4653658510463</v>
      </c>
      <c r="AV1778" s="103">
        <f t="shared" si="829"/>
        <v>2831.1141161340806</v>
      </c>
      <c r="AW1778" s="103">
        <f t="shared" si="830"/>
        <v>2325.8521438251196</v>
      </c>
      <c r="AX1778" s="92">
        <f t="shared" si="831"/>
        <v>807.18132810675115</v>
      </c>
    </row>
    <row r="1779" spans="1:50" x14ac:dyDescent="0.2">
      <c r="A1779" s="85" t="str">
        <f t="shared" si="832"/>
        <v>2015_2</v>
      </c>
      <c r="B1779" s="59">
        <v>2015</v>
      </c>
      <c r="C1779" s="59">
        <v>2</v>
      </c>
      <c r="D1779" s="83" t="str">
        <f t="shared" si="833"/>
        <v>LYA_Commercial</v>
      </c>
      <c r="E1779" s="70" t="s">
        <v>27</v>
      </c>
      <c r="F1779" s="71" t="s">
        <v>41</v>
      </c>
      <c r="G1779" s="88">
        <f t="shared" si="834"/>
        <v>354.5</v>
      </c>
      <c r="H1779" s="72">
        <v>1418</v>
      </c>
      <c r="I1779" s="88">
        <f t="shared" si="835"/>
        <v>145699500</v>
      </c>
      <c r="J1779" s="92">
        <f t="shared" si="836"/>
        <v>582798000</v>
      </c>
      <c r="K1779" s="67">
        <v>46</v>
      </c>
      <c r="L1779" s="68">
        <v>181</v>
      </c>
      <c r="M1779" s="68">
        <v>263</v>
      </c>
      <c r="N1779" s="68">
        <v>245</v>
      </c>
      <c r="O1779" s="69">
        <v>75</v>
      </c>
      <c r="P1779" s="67">
        <v>997566</v>
      </c>
      <c r="Q1779" s="68">
        <v>554961</v>
      </c>
      <c r="R1779" s="68">
        <v>284390</v>
      </c>
      <c r="S1779" s="68">
        <v>794967</v>
      </c>
      <c r="T1779" s="69">
        <v>644524</v>
      </c>
      <c r="U1779" s="102">
        <f t="shared" si="815"/>
        <v>21686.217391304348</v>
      </c>
      <c r="V1779" s="103">
        <f t="shared" si="816"/>
        <v>3066.0828729281766</v>
      </c>
      <c r="W1779" s="103">
        <f t="shared" si="817"/>
        <v>1081.3307984790874</v>
      </c>
      <c r="X1779" s="103">
        <f t="shared" si="818"/>
        <v>3244.7632653061223</v>
      </c>
      <c r="Y1779" s="92">
        <f t="shared" si="819"/>
        <v>8593.6533333333336</v>
      </c>
      <c r="Z1779" s="102">
        <f>Coverages!$C$10*G1779</f>
        <v>79762500</v>
      </c>
      <c r="AA1779" s="103">
        <f>Coverages!$C$12*G1779</f>
        <v>10635000</v>
      </c>
      <c r="AB1779" s="103">
        <f>Coverages!$C$14*G1779</f>
        <v>53175000</v>
      </c>
      <c r="AC1779" s="103">
        <f>Coverages!$C$16*G1779</f>
        <v>1063500</v>
      </c>
      <c r="AD1779" s="92">
        <f>Coverages!$C$18*G1779</f>
        <v>1063500</v>
      </c>
      <c r="AE1779" s="106">
        <f t="shared" si="837"/>
        <v>0.12976022566995768</v>
      </c>
      <c r="AF1779" s="107">
        <f t="shared" si="820"/>
        <v>0.51057827926657262</v>
      </c>
      <c r="AG1779" s="107">
        <f t="shared" si="821"/>
        <v>0.7418899858956276</v>
      </c>
      <c r="AH1779" s="107">
        <f t="shared" si="822"/>
        <v>0.69111424541607902</v>
      </c>
      <c r="AI1779" s="108">
        <f t="shared" si="823"/>
        <v>0.21156558533145275</v>
      </c>
      <c r="AJ1779" s="106">
        <f t="shared" si="844"/>
        <v>0.17134535550676799</v>
      </c>
      <c r="AK1779" s="107">
        <f t="shared" si="838"/>
        <v>0.57243979953625646</v>
      </c>
      <c r="AL1779" s="107">
        <f t="shared" si="839"/>
        <v>0.7960426694403191</v>
      </c>
      <c r="AM1779" s="107">
        <f t="shared" si="840"/>
        <v>0.74829128474709294</v>
      </c>
      <c r="AN1779" s="108">
        <f t="shared" si="841"/>
        <v>0.26210766401905905</v>
      </c>
      <c r="AO1779" s="102">
        <f t="shared" si="842"/>
        <v>2814.0084626234134</v>
      </c>
      <c r="AP1779" s="103">
        <f t="shared" si="824"/>
        <v>1565.475317348378</v>
      </c>
      <c r="AQ1779" s="103">
        <f t="shared" si="825"/>
        <v>802.22849083215795</v>
      </c>
      <c r="AR1779" s="103">
        <f t="shared" si="826"/>
        <v>2242.5021156558532</v>
      </c>
      <c r="AS1779" s="92">
        <f t="shared" si="827"/>
        <v>1818.1212976022566</v>
      </c>
      <c r="AT1779" s="102">
        <f t="shared" si="843"/>
        <v>2822.9002775283871</v>
      </c>
      <c r="AU1779" s="103">
        <f t="shared" si="828"/>
        <v>1570.4219679875127</v>
      </c>
      <c r="AV1779" s="103">
        <f t="shared" si="829"/>
        <v>804.76340405175984</v>
      </c>
      <c r="AW1779" s="103">
        <f t="shared" si="830"/>
        <v>2249.5880622694731</v>
      </c>
      <c r="AX1779" s="92">
        <f t="shared" si="831"/>
        <v>1823.8662689723847</v>
      </c>
    </row>
    <row r="1780" spans="1:50" x14ac:dyDescent="0.2">
      <c r="A1780" s="85" t="str">
        <f t="shared" si="832"/>
        <v>2015_2</v>
      </c>
      <c r="B1780" s="59">
        <v>2015</v>
      </c>
      <c r="C1780" s="59">
        <v>2</v>
      </c>
      <c r="D1780" s="83" t="str">
        <f t="shared" si="833"/>
        <v>MMA_Commercial</v>
      </c>
      <c r="E1780" s="70" t="s">
        <v>28</v>
      </c>
      <c r="F1780" s="71" t="s">
        <v>41</v>
      </c>
      <c r="G1780" s="88">
        <f t="shared" si="834"/>
        <v>1790.75</v>
      </c>
      <c r="H1780" s="72">
        <v>7163</v>
      </c>
      <c r="I1780" s="88">
        <f t="shared" si="835"/>
        <v>735998250</v>
      </c>
      <c r="J1780" s="92">
        <f t="shared" si="836"/>
        <v>2943993000</v>
      </c>
      <c r="K1780" s="67">
        <v>217</v>
      </c>
      <c r="L1780" s="68">
        <v>887</v>
      </c>
      <c r="M1780" s="68">
        <v>1826</v>
      </c>
      <c r="N1780" s="68">
        <v>1433</v>
      </c>
      <c r="O1780" s="69">
        <v>322</v>
      </c>
      <c r="P1780" s="67">
        <v>3032840</v>
      </c>
      <c r="Q1780" s="68">
        <v>2662676</v>
      </c>
      <c r="R1780" s="68">
        <v>2455859</v>
      </c>
      <c r="S1780" s="68">
        <v>4487224</v>
      </c>
      <c r="T1780" s="69">
        <v>3479336</v>
      </c>
      <c r="U1780" s="102">
        <f t="shared" si="815"/>
        <v>13976.221198156682</v>
      </c>
      <c r="V1780" s="103">
        <f t="shared" si="816"/>
        <v>3001.889515219842</v>
      </c>
      <c r="W1780" s="103">
        <f t="shared" si="817"/>
        <v>1344.9392113910187</v>
      </c>
      <c r="X1780" s="103">
        <f t="shared" si="818"/>
        <v>3131.3496161898115</v>
      </c>
      <c r="Y1780" s="92">
        <f t="shared" si="819"/>
        <v>10805.391304347826</v>
      </c>
      <c r="Z1780" s="102">
        <f>Coverages!$C$10*G1780</f>
        <v>402918750</v>
      </c>
      <c r="AA1780" s="103">
        <f>Coverages!$C$12*G1780</f>
        <v>53722500</v>
      </c>
      <c r="AB1780" s="103">
        <f>Coverages!$C$14*G1780</f>
        <v>268612500</v>
      </c>
      <c r="AC1780" s="103">
        <f>Coverages!$C$16*G1780</f>
        <v>5372250</v>
      </c>
      <c r="AD1780" s="92">
        <f>Coverages!$C$18*G1780</f>
        <v>5372250</v>
      </c>
      <c r="AE1780" s="106">
        <f t="shared" si="837"/>
        <v>0.12117827725813207</v>
      </c>
      <c r="AF1780" s="107">
        <f t="shared" si="820"/>
        <v>0.49532318860812508</v>
      </c>
      <c r="AG1780" s="107">
        <f t="shared" si="821"/>
        <v>1.0196844897389361</v>
      </c>
      <c r="AH1780" s="107">
        <f t="shared" si="822"/>
        <v>0.80022337009632838</v>
      </c>
      <c r="AI1780" s="108">
        <f t="shared" si="823"/>
        <v>0.17981292754432501</v>
      </c>
      <c r="AJ1780" s="106">
        <f t="shared" si="844"/>
        <v>0.13914633852500771</v>
      </c>
      <c r="AK1780" s="107">
        <f t="shared" si="838"/>
        <v>0.52285212588955221</v>
      </c>
      <c r="AL1780" s="107">
        <f t="shared" si="839"/>
        <v>1.0274851870887729</v>
      </c>
      <c r="AM1780" s="107">
        <f t="shared" si="840"/>
        <v>0.82223825390680483</v>
      </c>
      <c r="AN1780" s="108">
        <f t="shared" si="841"/>
        <v>0.20095781397720094</v>
      </c>
      <c r="AO1780" s="102">
        <f t="shared" si="842"/>
        <v>1693.6144073712132</v>
      </c>
      <c r="AP1780" s="103">
        <f t="shared" si="824"/>
        <v>1486.9054865279911</v>
      </c>
      <c r="AQ1780" s="103">
        <f t="shared" si="825"/>
        <v>1371.4136534971381</v>
      </c>
      <c r="AR1780" s="103">
        <f t="shared" si="826"/>
        <v>2505.7791428172554</v>
      </c>
      <c r="AS1780" s="92">
        <f t="shared" si="827"/>
        <v>1942.9490436967751</v>
      </c>
      <c r="AT1780" s="102">
        <f t="shared" si="843"/>
        <v>1698.9659569599098</v>
      </c>
      <c r="AU1780" s="103">
        <f t="shared" si="828"/>
        <v>1491.603869117456</v>
      </c>
      <c r="AV1780" s="103">
        <f t="shared" si="829"/>
        <v>1375.7471004384033</v>
      </c>
      <c r="AW1780" s="103">
        <f t="shared" si="830"/>
        <v>2513.6970025631008</v>
      </c>
      <c r="AX1780" s="92">
        <f t="shared" si="831"/>
        <v>1949.0884507013443</v>
      </c>
    </row>
    <row r="1781" spans="1:50" x14ac:dyDescent="0.2">
      <c r="A1781" s="85" t="str">
        <f t="shared" si="832"/>
        <v>2015_2</v>
      </c>
      <c r="B1781" s="59">
        <v>2015</v>
      </c>
      <c r="C1781" s="59">
        <v>2</v>
      </c>
      <c r="D1781" s="83" t="str">
        <f t="shared" si="833"/>
        <v>LYH_Commercial</v>
      </c>
      <c r="E1781" s="70" t="s">
        <v>29</v>
      </c>
      <c r="F1781" s="71" t="s">
        <v>41</v>
      </c>
      <c r="G1781" s="88">
        <f t="shared" si="834"/>
        <v>246.75</v>
      </c>
      <c r="H1781" s="72">
        <v>987</v>
      </c>
      <c r="I1781" s="88">
        <f t="shared" si="835"/>
        <v>101414250</v>
      </c>
      <c r="J1781" s="92">
        <f t="shared" si="836"/>
        <v>405657000</v>
      </c>
      <c r="K1781" s="67">
        <v>36</v>
      </c>
      <c r="L1781" s="68">
        <v>127</v>
      </c>
      <c r="M1781" s="68">
        <v>259</v>
      </c>
      <c r="N1781" s="68">
        <v>204</v>
      </c>
      <c r="O1781" s="69">
        <v>52</v>
      </c>
      <c r="P1781" s="67">
        <v>605138</v>
      </c>
      <c r="Q1781" s="68">
        <v>400305</v>
      </c>
      <c r="R1781" s="68">
        <v>510454</v>
      </c>
      <c r="S1781" s="68">
        <v>577751</v>
      </c>
      <c r="T1781" s="69">
        <v>388707</v>
      </c>
      <c r="U1781" s="102">
        <f t="shared" si="815"/>
        <v>16809.388888888891</v>
      </c>
      <c r="V1781" s="103">
        <f t="shared" si="816"/>
        <v>3152.0078740157483</v>
      </c>
      <c r="W1781" s="103">
        <f t="shared" si="817"/>
        <v>1970.8648648648648</v>
      </c>
      <c r="X1781" s="103">
        <f t="shared" si="818"/>
        <v>2832.1127450980393</v>
      </c>
      <c r="Y1781" s="92">
        <f t="shared" si="819"/>
        <v>7475.1346153846152</v>
      </c>
      <c r="Z1781" s="102">
        <f>Coverages!$C$10*G1781</f>
        <v>55518750</v>
      </c>
      <c r="AA1781" s="103">
        <f>Coverages!$C$12*G1781</f>
        <v>7402500</v>
      </c>
      <c r="AB1781" s="103">
        <f>Coverages!$C$14*G1781</f>
        <v>37012500</v>
      </c>
      <c r="AC1781" s="103">
        <f>Coverages!$C$16*G1781</f>
        <v>740250</v>
      </c>
      <c r="AD1781" s="92">
        <f>Coverages!$C$18*G1781</f>
        <v>740250</v>
      </c>
      <c r="AE1781" s="106">
        <f t="shared" si="837"/>
        <v>0.1458966565349544</v>
      </c>
      <c r="AF1781" s="107">
        <f t="shared" si="820"/>
        <v>0.51469098277608916</v>
      </c>
      <c r="AG1781" s="107">
        <f t="shared" si="821"/>
        <v>1.0496453900709219</v>
      </c>
      <c r="AH1781" s="107">
        <f t="shared" si="822"/>
        <v>0.82674772036474165</v>
      </c>
      <c r="AI1781" s="108">
        <f t="shared" si="823"/>
        <v>0.21073961499493415</v>
      </c>
      <c r="AJ1781" s="106">
        <f t="shared" si="844"/>
        <v>0.19825732966460749</v>
      </c>
      <c r="AK1781" s="107">
        <f t="shared" si="838"/>
        <v>0.5888236798076536</v>
      </c>
      <c r="AL1781" s="107">
        <f t="shared" si="839"/>
        <v>1.0835054798586021</v>
      </c>
      <c r="AM1781" s="107">
        <f t="shared" si="840"/>
        <v>0.88288525322141231</v>
      </c>
      <c r="AN1781" s="108">
        <f t="shared" si="841"/>
        <v>0.27123337569266442</v>
      </c>
      <c r="AO1781" s="102">
        <f t="shared" si="842"/>
        <v>2452.433637284701</v>
      </c>
      <c r="AP1781" s="103">
        <f t="shared" si="824"/>
        <v>1622.3100303951369</v>
      </c>
      <c r="AQ1781" s="103">
        <f t="shared" si="825"/>
        <v>2068.7092198581558</v>
      </c>
      <c r="AR1781" s="103">
        <f t="shared" si="826"/>
        <v>2341.4427558257344</v>
      </c>
      <c r="AS1781" s="92">
        <f t="shared" si="827"/>
        <v>1575.3069908814589</v>
      </c>
      <c r="AT1781" s="102">
        <f t="shared" si="843"/>
        <v>2460.1829337985919</v>
      </c>
      <c r="AU1781" s="103">
        <f t="shared" si="828"/>
        <v>1627.4362696017195</v>
      </c>
      <c r="AV1781" s="103">
        <f t="shared" si="829"/>
        <v>2075.2460088264597</v>
      </c>
      <c r="AW1781" s="103">
        <f t="shared" si="830"/>
        <v>2348.8413389756884</v>
      </c>
      <c r="AX1781" s="92">
        <f t="shared" si="831"/>
        <v>1580.2847080303156</v>
      </c>
    </row>
    <row r="1782" spans="1:50" x14ac:dyDescent="0.2">
      <c r="A1782" s="85" t="str">
        <f t="shared" si="832"/>
        <v>2015_2</v>
      </c>
      <c r="B1782" s="59">
        <v>2015</v>
      </c>
      <c r="C1782" s="59">
        <v>2</v>
      </c>
      <c r="D1782" s="83" t="str">
        <f t="shared" si="833"/>
        <v>SSA_Commercial</v>
      </c>
      <c r="E1782" s="70" t="s">
        <v>30</v>
      </c>
      <c r="F1782" s="71" t="s">
        <v>41</v>
      </c>
      <c r="G1782" s="88">
        <f t="shared" si="834"/>
        <v>427.25</v>
      </c>
      <c r="H1782" s="72">
        <v>1709</v>
      </c>
      <c r="I1782" s="88">
        <f t="shared" si="835"/>
        <v>175599750</v>
      </c>
      <c r="J1782" s="92">
        <f t="shared" si="836"/>
        <v>702399000</v>
      </c>
      <c r="K1782" s="67">
        <v>56</v>
      </c>
      <c r="L1782" s="68">
        <v>213</v>
      </c>
      <c r="M1782" s="68">
        <v>334</v>
      </c>
      <c r="N1782" s="68">
        <v>338</v>
      </c>
      <c r="O1782" s="69">
        <v>123</v>
      </c>
      <c r="P1782" s="67">
        <v>1107114</v>
      </c>
      <c r="Q1782" s="68">
        <v>424616</v>
      </c>
      <c r="R1782" s="68">
        <v>266639</v>
      </c>
      <c r="S1782" s="68">
        <v>1034026</v>
      </c>
      <c r="T1782" s="69">
        <v>746367</v>
      </c>
      <c r="U1782" s="102">
        <f t="shared" si="815"/>
        <v>19769.892857142859</v>
      </c>
      <c r="V1782" s="103">
        <f t="shared" si="816"/>
        <v>1993.5023474178404</v>
      </c>
      <c r="W1782" s="103">
        <f t="shared" si="817"/>
        <v>798.32035928143716</v>
      </c>
      <c r="X1782" s="103">
        <f t="shared" si="818"/>
        <v>3059.248520710059</v>
      </c>
      <c r="Y1782" s="92">
        <f t="shared" si="819"/>
        <v>6068.0243902439024</v>
      </c>
      <c r="Z1782" s="102">
        <f>Coverages!$C$10*G1782</f>
        <v>96131250</v>
      </c>
      <c r="AA1782" s="103">
        <f>Coverages!$C$12*G1782</f>
        <v>12817500</v>
      </c>
      <c r="AB1782" s="103">
        <f>Coverages!$C$14*G1782</f>
        <v>64087500</v>
      </c>
      <c r="AC1782" s="103">
        <f>Coverages!$C$16*G1782</f>
        <v>1281750</v>
      </c>
      <c r="AD1782" s="92">
        <f>Coverages!$C$18*G1782</f>
        <v>1281750</v>
      </c>
      <c r="AE1782" s="106">
        <f t="shared" si="837"/>
        <v>0.13107080163838503</v>
      </c>
      <c r="AF1782" s="107">
        <f t="shared" si="820"/>
        <v>0.49853715623171446</v>
      </c>
      <c r="AG1782" s="107">
        <f t="shared" si="821"/>
        <v>0.78174370977179641</v>
      </c>
      <c r="AH1782" s="107">
        <f t="shared" si="822"/>
        <v>0.7911059098888239</v>
      </c>
      <c r="AI1782" s="108">
        <f t="shared" si="823"/>
        <v>0.28788765359859569</v>
      </c>
      <c r="AJ1782" s="106">
        <f t="shared" si="844"/>
        <v>0.16911251409755299</v>
      </c>
      <c r="AK1782" s="107">
        <f t="shared" si="838"/>
        <v>0.55489871957436798</v>
      </c>
      <c r="AL1782" s="107">
        <f t="shared" si="839"/>
        <v>0.82830558552077249</v>
      </c>
      <c r="AM1782" s="107">
        <f t="shared" si="840"/>
        <v>0.83693015047917518</v>
      </c>
      <c r="AN1782" s="108">
        <f t="shared" si="841"/>
        <v>0.33892647806649318</v>
      </c>
      <c r="AO1782" s="102">
        <f t="shared" si="842"/>
        <v>2591.2557050906962</v>
      </c>
      <c r="AP1782" s="103">
        <f t="shared" si="824"/>
        <v>993.83499122293745</v>
      </c>
      <c r="AQ1782" s="103">
        <f t="shared" si="825"/>
        <v>624.08191925102403</v>
      </c>
      <c r="AR1782" s="103">
        <f t="shared" si="826"/>
        <v>2420.18958455237</v>
      </c>
      <c r="AS1782" s="92">
        <f t="shared" si="827"/>
        <v>1746.9093036863662</v>
      </c>
      <c r="AT1782" s="102">
        <f t="shared" si="843"/>
        <v>2599.44365704861</v>
      </c>
      <c r="AU1782" s="103">
        <f t="shared" si="828"/>
        <v>996.97535021809199</v>
      </c>
      <c r="AV1782" s="103">
        <f t="shared" si="829"/>
        <v>626.05391790889144</v>
      </c>
      <c r="AW1782" s="103">
        <f t="shared" si="830"/>
        <v>2427.8369950369574</v>
      </c>
      <c r="AX1782" s="92">
        <f t="shared" si="831"/>
        <v>1752.4292565900168</v>
      </c>
    </row>
    <row r="1783" spans="1:50" x14ac:dyDescent="0.2">
      <c r="A1783" s="85" t="str">
        <f t="shared" si="832"/>
        <v>2015_2</v>
      </c>
      <c r="B1783" s="59">
        <v>2015</v>
      </c>
      <c r="C1783" s="59">
        <v>2</v>
      </c>
      <c r="D1783" s="83" t="str">
        <f t="shared" si="833"/>
        <v>MML_Commercial</v>
      </c>
      <c r="E1783" s="70" t="s">
        <v>31</v>
      </c>
      <c r="F1783" s="71" t="s">
        <v>41</v>
      </c>
      <c r="G1783" s="88">
        <f t="shared" si="834"/>
        <v>1460.25</v>
      </c>
      <c r="H1783" s="72">
        <v>5841</v>
      </c>
      <c r="I1783" s="88">
        <f t="shared" si="835"/>
        <v>600162750</v>
      </c>
      <c r="J1783" s="92">
        <f t="shared" si="836"/>
        <v>2400651000</v>
      </c>
      <c r="K1783" s="67">
        <v>143</v>
      </c>
      <c r="L1783" s="68">
        <v>632</v>
      </c>
      <c r="M1783" s="68">
        <v>1822</v>
      </c>
      <c r="N1783" s="68">
        <v>845</v>
      </c>
      <c r="O1783" s="69">
        <v>229</v>
      </c>
      <c r="P1783" s="67">
        <v>2214823</v>
      </c>
      <c r="Q1783" s="68">
        <v>1913212</v>
      </c>
      <c r="R1783" s="68">
        <v>1026001</v>
      </c>
      <c r="S1783" s="68">
        <v>2634501</v>
      </c>
      <c r="T1783" s="69">
        <v>546432</v>
      </c>
      <c r="U1783" s="102">
        <f t="shared" si="815"/>
        <v>15488.272727272728</v>
      </c>
      <c r="V1783" s="103">
        <f t="shared" si="816"/>
        <v>3027.2341772151899</v>
      </c>
      <c r="W1783" s="103">
        <f t="shared" si="817"/>
        <v>563.11800219538964</v>
      </c>
      <c r="X1783" s="103">
        <f t="shared" si="818"/>
        <v>3117.7526627218936</v>
      </c>
      <c r="Y1783" s="92">
        <f t="shared" si="819"/>
        <v>2386.165938864629</v>
      </c>
      <c r="Z1783" s="102">
        <f>Coverages!$C$10*G1783</f>
        <v>328556250</v>
      </c>
      <c r="AA1783" s="103">
        <f>Coverages!$C$12*G1783</f>
        <v>43807500</v>
      </c>
      <c r="AB1783" s="103">
        <f>Coverages!$C$14*G1783</f>
        <v>219037500</v>
      </c>
      <c r="AC1783" s="103">
        <f>Coverages!$C$16*G1783</f>
        <v>4380750</v>
      </c>
      <c r="AD1783" s="92">
        <f>Coverages!$C$18*G1783</f>
        <v>4380750</v>
      </c>
      <c r="AE1783" s="106">
        <f t="shared" si="837"/>
        <v>9.7928436911487754E-2</v>
      </c>
      <c r="AF1783" s="107">
        <f t="shared" si="820"/>
        <v>0.4328026022941277</v>
      </c>
      <c r="AG1783" s="107">
        <f t="shared" si="821"/>
        <v>1.2477315528162987</v>
      </c>
      <c r="AH1783" s="107">
        <f t="shared" si="822"/>
        <v>0.57866803629515495</v>
      </c>
      <c r="AI1783" s="108">
        <f t="shared" si="823"/>
        <v>0.15682246190720767</v>
      </c>
      <c r="AJ1783" s="106">
        <f t="shared" si="844"/>
        <v>0.11605089988111227</v>
      </c>
      <c r="AK1783" s="107">
        <f t="shared" si="838"/>
        <v>0.46301285513608809</v>
      </c>
      <c r="AL1783" s="107">
        <f t="shared" si="839"/>
        <v>1.281631073285832</v>
      </c>
      <c r="AM1783" s="107">
        <f t="shared" si="840"/>
        <v>0.60877515981348163</v>
      </c>
      <c r="AN1783" s="108">
        <f t="shared" si="841"/>
        <v>0.17899451763974433</v>
      </c>
      <c r="AO1783" s="102">
        <f t="shared" si="842"/>
        <v>1516.7423386406438</v>
      </c>
      <c r="AP1783" s="103">
        <f t="shared" si="824"/>
        <v>1310.1948296524567</v>
      </c>
      <c r="AQ1783" s="103">
        <f t="shared" si="825"/>
        <v>702.62009929806538</v>
      </c>
      <c r="AR1783" s="103">
        <f t="shared" si="826"/>
        <v>1804.1438109912685</v>
      </c>
      <c r="AS1783" s="92">
        <f t="shared" si="827"/>
        <v>374.20441705187466</v>
      </c>
      <c r="AT1783" s="102">
        <f t="shared" si="843"/>
        <v>1521.5350008919706</v>
      </c>
      <c r="AU1783" s="103">
        <f t="shared" si="828"/>
        <v>1314.3348349400962</v>
      </c>
      <c r="AV1783" s="103">
        <f t="shared" si="829"/>
        <v>704.84026599424089</v>
      </c>
      <c r="AW1783" s="103">
        <f t="shared" si="830"/>
        <v>1809.8446157480291</v>
      </c>
      <c r="AX1783" s="92">
        <f t="shared" si="831"/>
        <v>375.38684292487534</v>
      </c>
    </row>
    <row r="1784" spans="1:50" x14ac:dyDescent="0.2">
      <c r="A1784" s="85" t="str">
        <f t="shared" si="832"/>
        <v>2015_2</v>
      </c>
      <c r="B1784" s="59">
        <v>2015</v>
      </c>
      <c r="C1784" s="59">
        <v>2</v>
      </c>
      <c r="D1784" s="83" t="str">
        <f t="shared" si="833"/>
        <v>LMH_Commercial</v>
      </c>
      <c r="E1784" s="70" t="s">
        <v>32</v>
      </c>
      <c r="F1784" s="71" t="s">
        <v>41</v>
      </c>
      <c r="G1784" s="88">
        <f t="shared" si="834"/>
        <v>1446.25</v>
      </c>
      <c r="H1784" s="72">
        <v>5785</v>
      </c>
      <c r="I1784" s="88">
        <f t="shared" si="835"/>
        <v>594408750</v>
      </c>
      <c r="J1784" s="92">
        <f t="shared" si="836"/>
        <v>2377635000</v>
      </c>
      <c r="K1784" s="67">
        <v>92</v>
      </c>
      <c r="L1784" s="68">
        <v>821</v>
      </c>
      <c r="M1784" s="68">
        <v>1760</v>
      </c>
      <c r="N1784" s="68">
        <v>1390</v>
      </c>
      <c r="O1784" s="69">
        <v>301</v>
      </c>
      <c r="P1784" s="67">
        <v>3216359</v>
      </c>
      <c r="Q1784" s="68">
        <v>2835663</v>
      </c>
      <c r="R1784" s="68">
        <v>1682642</v>
      </c>
      <c r="S1784" s="68">
        <v>4453535</v>
      </c>
      <c r="T1784" s="69">
        <v>2752889</v>
      </c>
      <c r="U1784" s="102">
        <f t="shared" si="815"/>
        <v>34960.42391304348</v>
      </c>
      <c r="V1784" s="103">
        <f t="shared" si="816"/>
        <v>3453.913520097442</v>
      </c>
      <c r="W1784" s="103">
        <f t="shared" si="817"/>
        <v>956.04659090909092</v>
      </c>
      <c r="X1784" s="103">
        <f t="shared" si="818"/>
        <v>3203.982014388489</v>
      </c>
      <c r="Y1784" s="92">
        <f t="shared" si="819"/>
        <v>9145.8106312292366</v>
      </c>
      <c r="Z1784" s="102">
        <f>Coverages!$C$10*G1784</f>
        <v>325406250</v>
      </c>
      <c r="AA1784" s="103">
        <f>Coverages!$C$12*G1784</f>
        <v>43387500</v>
      </c>
      <c r="AB1784" s="103">
        <f>Coverages!$C$14*G1784</f>
        <v>216937500</v>
      </c>
      <c r="AC1784" s="103">
        <f>Coverages!$C$16*G1784</f>
        <v>4338750</v>
      </c>
      <c r="AD1784" s="92">
        <f>Coverages!$C$18*G1784</f>
        <v>4338750</v>
      </c>
      <c r="AE1784" s="106">
        <f t="shared" si="837"/>
        <v>6.3612791702679347E-2</v>
      </c>
      <c r="AF1784" s="107">
        <f t="shared" si="820"/>
        <v>0.56767502160760586</v>
      </c>
      <c r="AG1784" s="107">
        <f t="shared" si="821"/>
        <v>1.2169403630077786</v>
      </c>
      <c r="AH1784" s="107">
        <f t="shared" si="822"/>
        <v>0.96110630942091613</v>
      </c>
      <c r="AI1784" s="108">
        <f t="shared" si="823"/>
        <v>0.20812445980985306</v>
      </c>
      <c r="AJ1784" s="106">
        <f t="shared" si="844"/>
        <v>7.8565993659107658E-2</v>
      </c>
      <c r="AK1784" s="107">
        <f t="shared" si="838"/>
        <v>0.59802715986766486</v>
      </c>
      <c r="AL1784" s="107">
        <f t="shared" si="839"/>
        <v>1.2484206776358271</v>
      </c>
      <c r="AM1784" s="107">
        <f t="shared" si="840"/>
        <v>0.97295197660686439</v>
      </c>
      <c r="AN1784" s="108">
        <f t="shared" si="841"/>
        <v>0.23299723594773147</v>
      </c>
      <c r="AO1784" s="102">
        <f t="shared" si="842"/>
        <v>2223.9301642178048</v>
      </c>
      <c r="AP1784" s="103">
        <f t="shared" si="824"/>
        <v>1960.7004321521176</v>
      </c>
      <c r="AQ1784" s="103">
        <f t="shared" si="825"/>
        <v>1163.4516853932585</v>
      </c>
      <c r="AR1784" s="103">
        <f t="shared" si="826"/>
        <v>3079.3673292999138</v>
      </c>
      <c r="AS1784" s="92">
        <f t="shared" si="827"/>
        <v>1903.4668971477961</v>
      </c>
      <c r="AT1784" s="102">
        <f t="shared" si="843"/>
        <v>2230.9574264469229</v>
      </c>
      <c r="AU1784" s="103">
        <f t="shared" si="828"/>
        <v>1966.8959306939184</v>
      </c>
      <c r="AV1784" s="103">
        <f t="shared" si="829"/>
        <v>1167.1280059071462</v>
      </c>
      <c r="AW1784" s="103">
        <f t="shared" si="830"/>
        <v>3089.0976356157062</v>
      </c>
      <c r="AX1784" s="92">
        <f t="shared" si="831"/>
        <v>1909.4815469088005</v>
      </c>
    </row>
    <row r="1785" spans="1:50" x14ac:dyDescent="0.2">
      <c r="A1785" s="85" t="str">
        <f t="shared" si="832"/>
        <v>2015_2</v>
      </c>
      <c r="B1785" s="59">
        <v>2015</v>
      </c>
      <c r="C1785" s="59">
        <v>2</v>
      </c>
      <c r="D1785" s="83" t="str">
        <f t="shared" si="833"/>
        <v>SSL_Commercial</v>
      </c>
      <c r="E1785" s="70" t="s">
        <v>33</v>
      </c>
      <c r="F1785" s="71" t="s">
        <v>41</v>
      </c>
      <c r="G1785" s="88">
        <f t="shared" si="834"/>
        <v>781.5</v>
      </c>
      <c r="H1785" s="72">
        <v>3126</v>
      </c>
      <c r="I1785" s="88">
        <f t="shared" si="835"/>
        <v>321196500</v>
      </c>
      <c r="J1785" s="92">
        <f t="shared" si="836"/>
        <v>1284786000</v>
      </c>
      <c r="K1785" s="67">
        <v>112</v>
      </c>
      <c r="L1785" s="68">
        <v>355</v>
      </c>
      <c r="M1785" s="68">
        <v>1544</v>
      </c>
      <c r="N1785" s="68">
        <v>524</v>
      </c>
      <c r="O1785" s="69">
        <v>116</v>
      </c>
      <c r="P1785" s="67">
        <v>1427800</v>
      </c>
      <c r="Q1785" s="68">
        <v>1018899</v>
      </c>
      <c r="R1785" s="68">
        <v>1997114</v>
      </c>
      <c r="S1785" s="68">
        <v>1533495</v>
      </c>
      <c r="T1785" s="69">
        <v>339014</v>
      </c>
      <c r="U1785" s="102">
        <f t="shared" si="815"/>
        <v>12748.214285714286</v>
      </c>
      <c r="V1785" s="103">
        <f t="shared" si="816"/>
        <v>2870.138028169014</v>
      </c>
      <c r="W1785" s="103">
        <f t="shared" si="817"/>
        <v>1293.467616580311</v>
      </c>
      <c r="X1785" s="103">
        <f t="shared" si="818"/>
        <v>2926.5171755725191</v>
      </c>
      <c r="Y1785" s="92">
        <f t="shared" si="819"/>
        <v>2922.5344827586205</v>
      </c>
      <c r="Z1785" s="102">
        <f>Coverages!$C$10*G1785</f>
        <v>175837500</v>
      </c>
      <c r="AA1785" s="103">
        <f>Coverages!$C$12*G1785</f>
        <v>23445000</v>
      </c>
      <c r="AB1785" s="103">
        <f>Coverages!$C$14*G1785</f>
        <v>117225000</v>
      </c>
      <c r="AC1785" s="103">
        <f>Coverages!$C$16*G1785</f>
        <v>2344500</v>
      </c>
      <c r="AD1785" s="92">
        <f>Coverages!$C$18*G1785</f>
        <v>2344500</v>
      </c>
      <c r="AE1785" s="106">
        <f t="shared" si="837"/>
        <v>0.14331413947536789</v>
      </c>
      <c r="AF1785" s="107">
        <f t="shared" si="820"/>
        <v>0.45425463851567499</v>
      </c>
      <c r="AG1785" s="107">
        <f t="shared" si="821"/>
        <v>1.9756877799104287</v>
      </c>
      <c r="AH1785" s="107">
        <f t="shared" si="822"/>
        <v>0.67050543825975684</v>
      </c>
      <c r="AI1785" s="108">
        <f t="shared" si="823"/>
        <v>0.14843250159948818</v>
      </c>
      <c r="AJ1785" s="106">
        <f t="shared" si="844"/>
        <v>0.17251843600806221</v>
      </c>
      <c r="AK1785" s="107">
        <f t="shared" si="838"/>
        <v>0.49575349614987457</v>
      </c>
      <c r="AL1785" s="107">
        <f t="shared" si="839"/>
        <v>2.0914071389614182</v>
      </c>
      <c r="AM1785" s="107">
        <f t="shared" si="840"/>
        <v>0.70968113306344582</v>
      </c>
      <c r="AN1785" s="108">
        <f t="shared" si="841"/>
        <v>0.17806480911529621</v>
      </c>
      <c r="AO1785" s="102">
        <f t="shared" si="842"/>
        <v>1826.9993602047346</v>
      </c>
      <c r="AP1785" s="103">
        <f t="shared" si="824"/>
        <v>1303.7735124760077</v>
      </c>
      <c r="AQ1785" s="103">
        <f t="shared" si="825"/>
        <v>2555.4881637875878</v>
      </c>
      <c r="AR1785" s="103">
        <f t="shared" si="826"/>
        <v>1962.2456813819579</v>
      </c>
      <c r="AS1785" s="92">
        <f t="shared" si="827"/>
        <v>433.79910428662828</v>
      </c>
      <c r="AT1785" s="102">
        <f t="shared" si="843"/>
        <v>1832.7723848271626</v>
      </c>
      <c r="AU1785" s="103">
        <f t="shared" si="828"/>
        <v>1307.8932274324211</v>
      </c>
      <c r="AV1785" s="103">
        <f t="shared" si="829"/>
        <v>2563.5630960580706</v>
      </c>
      <c r="AW1785" s="103">
        <f t="shared" si="830"/>
        <v>1968.4460626632087</v>
      </c>
      <c r="AX1785" s="92">
        <f t="shared" si="831"/>
        <v>435.16983980235022</v>
      </c>
    </row>
    <row r="1786" spans="1:50" x14ac:dyDescent="0.2">
      <c r="A1786" s="85" t="str">
        <f t="shared" si="832"/>
        <v>2015_2</v>
      </c>
      <c r="B1786" s="59">
        <v>2015</v>
      </c>
      <c r="C1786" s="59">
        <v>2</v>
      </c>
      <c r="D1786" s="83" t="str">
        <f t="shared" si="833"/>
        <v>SSH_Commercial</v>
      </c>
      <c r="E1786" s="70" t="s">
        <v>34</v>
      </c>
      <c r="F1786" s="71" t="s">
        <v>41</v>
      </c>
      <c r="G1786" s="88">
        <f t="shared" si="834"/>
        <v>688</v>
      </c>
      <c r="H1786" s="72">
        <v>2752</v>
      </c>
      <c r="I1786" s="88">
        <f t="shared" si="835"/>
        <v>282768000</v>
      </c>
      <c r="J1786" s="92">
        <f t="shared" si="836"/>
        <v>1131072000</v>
      </c>
      <c r="K1786" s="67">
        <v>87</v>
      </c>
      <c r="L1786" s="68">
        <v>435</v>
      </c>
      <c r="M1786" s="68">
        <v>936</v>
      </c>
      <c r="N1786" s="68">
        <v>582</v>
      </c>
      <c r="O1786" s="69">
        <v>95</v>
      </c>
      <c r="P1786" s="67">
        <v>1307854</v>
      </c>
      <c r="Q1786" s="68">
        <v>1658226</v>
      </c>
      <c r="R1786" s="68">
        <v>1683181</v>
      </c>
      <c r="S1786" s="68">
        <v>2575825</v>
      </c>
      <c r="T1786" s="69">
        <v>403179</v>
      </c>
      <c r="U1786" s="102">
        <f t="shared" si="815"/>
        <v>15032.80459770115</v>
      </c>
      <c r="V1786" s="103">
        <f t="shared" si="816"/>
        <v>3812.0137931034483</v>
      </c>
      <c r="W1786" s="103">
        <f t="shared" si="817"/>
        <v>1798.2702991452991</v>
      </c>
      <c r="X1786" s="103">
        <f t="shared" si="818"/>
        <v>4425.8161512027491</v>
      </c>
      <c r="Y1786" s="92">
        <f t="shared" si="819"/>
        <v>4243.9894736842107</v>
      </c>
      <c r="Z1786" s="102">
        <f>Coverages!$C$10*G1786</f>
        <v>154800000</v>
      </c>
      <c r="AA1786" s="103">
        <f>Coverages!$C$12*G1786</f>
        <v>20640000</v>
      </c>
      <c r="AB1786" s="103">
        <f>Coverages!$C$14*G1786</f>
        <v>103200000</v>
      </c>
      <c r="AC1786" s="103">
        <f>Coverages!$C$16*G1786</f>
        <v>2064000</v>
      </c>
      <c r="AD1786" s="92">
        <f>Coverages!$C$18*G1786</f>
        <v>2064000</v>
      </c>
      <c r="AE1786" s="106">
        <f t="shared" si="837"/>
        <v>0.12645348837209303</v>
      </c>
      <c r="AF1786" s="107">
        <f t="shared" si="820"/>
        <v>0.63226744186046513</v>
      </c>
      <c r="AG1786" s="107">
        <f t="shared" si="821"/>
        <v>1.3604651162790697</v>
      </c>
      <c r="AH1786" s="107">
        <f t="shared" si="822"/>
        <v>0.84593023255813948</v>
      </c>
      <c r="AI1786" s="108">
        <f t="shared" si="823"/>
        <v>0.1380813953488372</v>
      </c>
      <c r="AJ1786" s="106">
        <f t="shared" si="844"/>
        <v>0.15597714366212093</v>
      </c>
      <c r="AK1786" s="107">
        <f t="shared" si="838"/>
        <v>0.67510040828078188</v>
      </c>
      <c r="AL1786" s="107">
        <f t="shared" si="839"/>
        <v>1.4226717969946938</v>
      </c>
      <c r="AM1786" s="107">
        <f t="shared" si="840"/>
        <v>0.87799940025226675</v>
      </c>
      <c r="AN1786" s="108">
        <f t="shared" si="841"/>
        <v>0.16872659202972706</v>
      </c>
      <c r="AO1786" s="102">
        <f t="shared" si="842"/>
        <v>1900.9505813953488</v>
      </c>
      <c r="AP1786" s="103">
        <f t="shared" si="824"/>
        <v>2410.2122093023254</v>
      </c>
      <c r="AQ1786" s="103">
        <f t="shared" si="825"/>
        <v>2446.484011627907</v>
      </c>
      <c r="AR1786" s="103">
        <f t="shared" si="826"/>
        <v>3743.9316860465115</v>
      </c>
      <c r="AS1786" s="92">
        <f t="shared" si="827"/>
        <v>586.01598837209303</v>
      </c>
      <c r="AT1786" s="102">
        <f t="shared" si="843"/>
        <v>1906.9572800026128</v>
      </c>
      <c r="AU1786" s="103">
        <f t="shared" si="828"/>
        <v>2417.82809288316</v>
      </c>
      <c r="AV1786" s="103">
        <f t="shared" si="829"/>
        <v>2454.2145082800357</v>
      </c>
      <c r="AW1786" s="103">
        <f t="shared" si="830"/>
        <v>3755.7619090225135</v>
      </c>
      <c r="AX1786" s="92">
        <f t="shared" si="831"/>
        <v>587.86770480051553</v>
      </c>
    </row>
    <row r="1787" spans="1:50" x14ac:dyDescent="0.2">
      <c r="A1787" s="85" t="str">
        <f t="shared" si="832"/>
        <v>2015_2</v>
      </c>
      <c r="B1787" s="59">
        <v>2015</v>
      </c>
      <c r="C1787" s="59">
        <v>2</v>
      </c>
      <c r="D1787" s="83" t="str">
        <f t="shared" si="833"/>
        <v>MMH_Commercial</v>
      </c>
      <c r="E1787" s="70" t="s">
        <v>35</v>
      </c>
      <c r="F1787" s="71" t="s">
        <v>41</v>
      </c>
      <c r="G1787" s="88">
        <f t="shared" si="834"/>
        <v>1289.5</v>
      </c>
      <c r="H1787" s="72">
        <v>5158</v>
      </c>
      <c r="I1787" s="88">
        <f t="shared" si="835"/>
        <v>529984500</v>
      </c>
      <c r="J1787" s="92">
        <f t="shared" si="836"/>
        <v>2119938000</v>
      </c>
      <c r="K1787" s="67">
        <v>217</v>
      </c>
      <c r="L1787" s="68">
        <v>824</v>
      </c>
      <c r="M1787" s="68">
        <v>1066</v>
      </c>
      <c r="N1787" s="68">
        <v>1376</v>
      </c>
      <c r="O1787" s="69">
        <v>287</v>
      </c>
      <c r="P1787" s="67">
        <v>2729819</v>
      </c>
      <c r="Q1787" s="68">
        <v>2415499</v>
      </c>
      <c r="R1787" s="68">
        <v>1127098</v>
      </c>
      <c r="S1787" s="68">
        <v>3599744</v>
      </c>
      <c r="T1787" s="69">
        <v>871878</v>
      </c>
      <c r="U1787" s="102">
        <f t="shared" si="815"/>
        <v>12579.811059907834</v>
      </c>
      <c r="V1787" s="103">
        <f t="shared" si="816"/>
        <v>2931.4308252427186</v>
      </c>
      <c r="W1787" s="103">
        <f t="shared" si="817"/>
        <v>1057.3151969981238</v>
      </c>
      <c r="X1787" s="103">
        <f t="shared" si="818"/>
        <v>2616.0930232558139</v>
      </c>
      <c r="Y1787" s="92">
        <f t="shared" si="819"/>
        <v>3037.9024390243903</v>
      </c>
      <c r="Z1787" s="102">
        <f>Coverages!$C$10*G1787</f>
        <v>290137500</v>
      </c>
      <c r="AA1787" s="103">
        <f>Coverages!$C$12*G1787</f>
        <v>38685000</v>
      </c>
      <c r="AB1787" s="103">
        <f>Coverages!$C$14*G1787</f>
        <v>193425000</v>
      </c>
      <c r="AC1787" s="103">
        <f>Coverages!$C$16*G1787</f>
        <v>3868500</v>
      </c>
      <c r="AD1787" s="92">
        <f>Coverages!$C$18*G1787</f>
        <v>3868500</v>
      </c>
      <c r="AE1787" s="106">
        <f t="shared" si="837"/>
        <v>0.16828227995347034</v>
      </c>
      <c r="AF1787" s="107">
        <f t="shared" si="820"/>
        <v>0.63900736719658779</v>
      </c>
      <c r="AG1787" s="107">
        <f t="shared" si="821"/>
        <v>0.82667700659170218</v>
      </c>
      <c r="AH1787" s="107">
        <f t="shared" si="822"/>
        <v>1.0670802636680885</v>
      </c>
      <c r="AI1787" s="108">
        <f t="shared" si="823"/>
        <v>0.22256688639007366</v>
      </c>
      <c r="AJ1787" s="106">
        <f t="shared" si="844"/>
        <v>0.19255689875573836</v>
      </c>
      <c r="AK1787" s="107">
        <f t="shared" si="838"/>
        <v>0.67017094771396857</v>
      </c>
      <c r="AL1787" s="107">
        <f t="shared" si="839"/>
        <v>0.85123773639529243</v>
      </c>
      <c r="AM1787" s="107">
        <f t="shared" si="840"/>
        <v>1.0844399219495908</v>
      </c>
      <c r="AN1787" s="108">
        <f t="shared" si="841"/>
        <v>0.24955714465910264</v>
      </c>
      <c r="AO1787" s="102">
        <f t="shared" si="842"/>
        <v>2116.9592865451727</v>
      </c>
      <c r="AP1787" s="103">
        <f t="shared" si="824"/>
        <v>1873.2058937572704</v>
      </c>
      <c r="AQ1787" s="103">
        <f t="shared" si="825"/>
        <v>874.05816207832493</v>
      </c>
      <c r="AR1787" s="103">
        <f t="shared" si="826"/>
        <v>2791.5812330360604</v>
      </c>
      <c r="AS1787" s="92">
        <f t="shared" si="827"/>
        <v>676.13648701046918</v>
      </c>
      <c r="AT1787" s="102">
        <f t="shared" si="843"/>
        <v>2123.6485379768392</v>
      </c>
      <c r="AU1787" s="103">
        <f t="shared" si="828"/>
        <v>1879.1249236064796</v>
      </c>
      <c r="AV1787" s="103">
        <f t="shared" si="829"/>
        <v>876.82004552558942</v>
      </c>
      <c r="AW1787" s="103">
        <f t="shared" si="830"/>
        <v>2800.4021814966109</v>
      </c>
      <c r="AX1787" s="92">
        <f t="shared" si="831"/>
        <v>678.27296974421029</v>
      </c>
    </row>
    <row r="1788" spans="1:50" x14ac:dyDescent="0.2">
      <c r="A1788" s="85" t="str">
        <f t="shared" si="832"/>
        <v>2015_2</v>
      </c>
      <c r="B1788" s="59">
        <v>2015</v>
      </c>
      <c r="C1788" s="59">
        <v>2</v>
      </c>
      <c r="D1788" s="83" t="str">
        <f t="shared" si="833"/>
        <v>SYA_Commercial</v>
      </c>
      <c r="E1788" s="70" t="s">
        <v>36</v>
      </c>
      <c r="F1788" s="71" t="s">
        <v>41</v>
      </c>
      <c r="G1788" s="88">
        <f t="shared" si="834"/>
        <v>395</v>
      </c>
      <c r="H1788" s="72">
        <v>1580</v>
      </c>
      <c r="I1788" s="88">
        <f t="shared" si="835"/>
        <v>162345000</v>
      </c>
      <c r="J1788" s="92">
        <f t="shared" si="836"/>
        <v>649380000</v>
      </c>
      <c r="K1788" s="67">
        <v>72</v>
      </c>
      <c r="L1788" s="68">
        <v>257</v>
      </c>
      <c r="M1788" s="68">
        <v>91</v>
      </c>
      <c r="N1788" s="68">
        <v>447</v>
      </c>
      <c r="O1788" s="69">
        <v>227</v>
      </c>
      <c r="P1788" s="67">
        <v>1076105</v>
      </c>
      <c r="Q1788" s="68">
        <v>968361</v>
      </c>
      <c r="R1788" s="68">
        <v>78265</v>
      </c>
      <c r="S1788" s="68">
        <v>1426410</v>
      </c>
      <c r="T1788" s="69">
        <v>1328268</v>
      </c>
      <c r="U1788" s="102">
        <f t="shared" si="815"/>
        <v>14945.902777777777</v>
      </c>
      <c r="V1788" s="103">
        <f t="shared" si="816"/>
        <v>3767.9416342412451</v>
      </c>
      <c r="W1788" s="103">
        <f t="shared" si="817"/>
        <v>860.05494505494505</v>
      </c>
      <c r="X1788" s="103">
        <f t="shared" si="818"/>
        <v>3191.0738255033557</v>
      </c>
      <c r="Y1788" s="92">
        <f t="shared" si="819"/>
        <v>5851.4008810572686</v>
      </c>
      <c r="Z1788" s="102">
        <f>Coverages!$C$10*G1788</f>
        <v>88875000</v>
      </c>
      <c r="AA1788" s="103">
        <f>Coverages!$C$12*G1788</f>
        <v>11850000</v>
      </c>
      <c r="AB1788" s="103">
        <f>Coverages!$C$14*G1788</f>
        <v>59250000</v>
      </c>
      <c r="AC1788" s="103">
        <f>Coverages!$C$16*G1788</f>
        <v>1185000</v>
      </c>
      <c r="AD1788" s="92">
        <f>Coverages!$C$18*G1788</f>
        <v>1185000</v>
      </c>
      <c r="AE1788" s="106">
        <f t="shared" si="837"/>
        <v>0.18227848101265823</v>
      </c>
      <c r="AF1788" s="107">
        <f t="shared" si="820"/>
        <v>0.65063291139240509</v>
      </c>
      <c r="AG1788" s="107">
        <f t="shared" si="821"/>
        <v>0.23037974683544304</v>
      </c>
      <c r="AH1788" s="107">
        <f t="shared" si="822"/>
        <v>1.1316455696202532</v>
      </c>
      <c r="AI1788" s="108">
        <f t="shared" si="823"/>
        <v>0.57468354430379742</v>
      </c>
      <c r="AJ1788" s="106">
        <f t="shared" si="844"/>
        <v>0.22753986056400555</v>
      </c>
      <c r="AK1788" s="107">
        <f t="shared" si="838"/>
        <v>0.70652706478586913</v>
      </c>
      <c r="AL1788" s="107">
        <f t="shared" si="839"/>
        <v>0.27974459045261263</v>
      </c>
      <c r="AM1788" s="107">
        <f t="shared" si="840"/>
        <v>1.1768952703223412</v>
      </c>
      <c r="AN1788" s="108">
        <f t="shared" si="841"/>
        <v>0.63264347360411155</v>
      </c>
      <c r="AO1788" s="102">
        <f t="shared" si="842"/>
        <v>2724.3164556962024</v>
      </c>
      <c r="AP1788" s="103">
        <f t="shared" si="824"/>
        <v>2451.5468354430382</v>
      </c>
      <c r="AQ1788" s="103">
        <f t="shared" si="825"/>
        <v>198.13924050632912</v>
      </c>
      <c r="AR1788" s="103">
        <f t="shared" si="826"/>
        <v>3611.1645569620255</v>
      </c>
      <c r="AS1788" s="92">
        <f t="shared" si="827"/>
        <v>3362.7037974683544</v>
      </c>
      <c r="AT1788" s="102">
        <f t="shared" si="843"/>
        <v>2732.9248582608629</v>
      </c>
      <c r="AU1788" s="103">
        <f t="shared" si="828"/>
        <v>2459.2933298055004</v>
      </c>
      <c r="AV1788" s="103">
        <f t="shared" si="829"/>
        <v>198.7653286917043</v>
      </c>
      <c r="AW1788" s="103">
        <f t="shared" si="830"/>
        <v>3622.5752571281409</v>
      </c>
      <c r="AX1788" s="92">
        <f t="shared" si="831"/>
        <v>3373.3294015290703</v>
      </c>
    </row>
    <row r="1789" spans="1:50" x14ac:dyDescent="0.2">
      <c r="A1789" s="85" t="str">
        <f t="shared" si="832"/>
        <v>2015_2</v>
      </c>
      <c r="B1789" s="59">
        <v>2015</v>
      </c>
      <c r="C1789" s="59">
        <v>2</v>
      </c>
      <c r="D1789" s="83" t="str">
        <f t="shared" si="833"/>
        <v>LSH_Commercial</v>
      </c>
      <c r="E1789" s="70" t="s">
        <v>37</v>
      </c>
      <c r="F1789" s="71" t="s">
        <v>41</v>
      </c>
      <c r="G1789" s="88">
        <f t="shared" si="834"/>
        <v>610.5</v>
      </c>
      <c r="H1789" s="72">
        <v>2442</v>
      </c>
      <c r="I1789" s="88">
        <f t="shared" si="835"/>
        <v>250915500</v>
      </c>
      <c r="J1789" s="92">
        <f t="shared" si="836"/>
        <v>1003662000</v>
      </c>
      <c r="K1789" s="67">
        <v>123</v>
      </c>
      <c r="L1789" s="68">
        <v>485</v>
      </c>
      <c r="M1789" s="68">
        <v>566</v>
      </c>
      <c r="N1789" s="68">
        <v>847</v>
      </c>
      <c r="O1789" s="69">
        <v>63</v>
      </c>
      <c r="P1789" s="67">
        <v>2006802</v>
      </c>
      <c r="Q1789" s="68">
        <v>1525305</v>
      </c>
      <c r="R1789" s="68">
        <v>638162</v>
      </c>
      <c r="S1789" s="68">
        <v>2669108</v>
      </c>
      <c r="T1789" s="69">
        <v>377392</v>
      </c>
      <c r="U1789" s="102">
        <f t="shared" si="815"/>
        <v>16315.463414634147</v>
      </c>
      <c r="V1789" s="103">
        <f t="shared" si="816"/>
        <v>3144.9587628865979</v>
      </c>
      <c r="W1789" s="103">
        <f t="shared" si="817"/>
        <v>1127.4946996466431</v>
      </c>
      <c r="X1789" s="103">
        <f t="shared" si="818"/>
        <v>3151.2491145218419</v>
      </c>
      <c r="Y1789" s="92">
        <f t="shared" si="819"/>
        <v>5990.3492063492067</v>
      </c>
      <c r="Z1789" s="102">
        <f>Coverages!$C$10*G1789</f>
        <v>137362500</v>
      </c>
      <c r="AA1789" s="103">
        <f>Coverages!$C$12*G1789</f>
        <v>18315000</v>
      </c>
      <c r="AB1789" s="103">
        <f>Coverages!$C$14*G1789</f>
        <v>91575000</v>
      </c>
      <c r="AC1789" s="103">
        <f>Coverages!$C$16*G1789</f>
        <v>1831500</v>
      </c>
      <c r="AD1789" s="92">
        <f>Coverages!$C$18*G1789</f>
        <v>1831500</v>
      </c>
      <c r="AE1789" s="106">
        <f t="shared" si="837"/>
        <v>0.20147420147420148</v>
      </c>
      <c r="AF1789" s="107">
        <f t="shared" si="820"/>
        <v>0.79443079443079445</v>
      </c>
      <c r="AG1789" s="107">
        <f t="shared" si="821"/>
        <v>0.92710892710892712</v>
      </c>
      <c r="AH1789" s="107">
        <f t="shared" si="822"/>
        <v>1.3873873873873874</v>
      </c>
      <c r="AI1789" s="108">
        <f t="shared" si="823"/>
        <v>0.10319410319410319</v>
      </c>
      <c r="AJ1789" s="106">
        <f t="shared" si="844"/>
        <v>0.23929818662280497</v>
      </c>
      <c r="AK1789" s="107">
        <f t="shared" si="838"/>
        <v>0.83253914491715963</v>
      </c>
      <c r="AL1789" s="107">
        <f t="shared" si="839"/>
        <v>0.95162300940262023</v>
      </c>
      <c r="AM1789" s="107">
        <f t="shared" si="840"/>
        <v>1.4565202748396953</v>
      </c>
      <c r="AN1789" s="108">
        <f t="shared" si="841"/>
        <v>0.13188140847703636</v>
      </c>
      <c r="AO1789" s="102">
        <f t="shared" si="842"/>
        <v>3287.1449631449632</v>
      </c>
      <c r="AP1789" s="103">
        <f t="shared" si="824"/>
        <v>2498.4520884520884</v>
      </c>
      <c r="AQ1789" s="103">
        <f t="shared" si="825"/>
        <v>1045.3104013104014</v>
      </c>
      <c r="AR1789" s="103">
        <f t="shared" si="826"/>
        <v>4372.0032760032764</v>
      </c>
      <c r="AS1789" s="92">
        <f t="shared" si="827"/>
        <v>618.16871416871413</v>
      </c>
      <c r="AT1789" s="102">
        <f t="shared" si="843"/>
        <v>3297.5318134214731</v>
      </c>
      <c r="AU1789" s="103">
        <f t="shared" si="828"/>
        <v>2506.3467958826232</v>
      </c>
      <c r="AV1789" s="103">
        <f t="shared" si="829"/>
        <v>1048.6134143361799</v>
      </c>
      <c r="AW1789" s="103">
        <f t="shared" si="830"/>
        <v>4385.8181043559662</v>
      </c>
      <c r="AX1789" s="92">
        <f t="shared" si="831"/>
        <v>620.12202804798699</v>
      </c>
    </row>
    <row r="1790" spans="1:50" x14ac:dyDescent="0.2">
      <c r="A1790" s="85" t="str">
        <f t="shared" si="832"/>
        <v>2015_2</v>
      </c>
      <c r="B1790" s="59">
        <v>2015</v>
      </c>
      <c r="C1790" s="59">
        <v>2</v>
      </c>
      <c r="D1790" s="83" t="str">
        <f t="shared" si="833"/>
        <v>SYH_Commercial</v>
      </c>
      <c r="E1790" s="70" t="s">
        <v>38</v>
      </c>
      <c r="F1790" s="71" t="s">
        <v>41</v>
      </c>
      <c r="G1790" s="88">
        <f t="shared" si="834"/>
        <v>312.25</v>
      </c>
      <c r="H1790" s="72">
        <v>1249</v>
      </c>
      <c r="I1790" s="88">
        <f t="shared" si="835"/>
        <v>128334750</v>
      </c>
      <c r="J1790" s="92">
        <f t="shared" si="836"/>
        <v>513339000</v>
      </c>
      <c r="K1790" s="67">
        <v>56</v>
      </c>
      <c r="L1790" s="68">
        <v>261</v>
      </c>
      <c r="M1790" s="68">
        <v>208</v>
      </c>
      <c r="N1790" s="68">
        <v>468</v>
      </c>
      <c r="O1790" s="69">
        <v>10</v>
      </c>
      <c r="P1790" s="67">
        <v>633082</v>
      </c>
      <c r="Q1790" s="68">
        <v>618564</v>
      </c>
      <c r="R1790" s="68">
        <v>279943</v>
      </c>
      <c r="S1790" s="68">
        <v>1088115</v>
      </c>
      <c r="T1790" s="69">
        <v>55914</v>
      </c>
      <c r="U1790" s="102">
        <f t="shared" si="815"/>
        <v>11305.035714285714</v>
      </c>
      <c r="V1790" s="103">
        <f t="shared" si="816"/>
        <v>2369.977011494253</v>
      </c>
      <c r="W1790" s="103">
        <f t="shared" si="817"/>
        <v>1345.8798076923076</v>
      </c>
      <c r="X1790" s="103">
        <f t="shared" si="818"/>
        <v>2325.0320512820513</v>
      </c>
      <c r="Y1790" s="92">
        <f t="shared" si="819"/>
        <v>5591.4</v>
      </c>
      <c r="Z1790" s="102">
        <f>Coverages!$C$10*G1790</f>
        <v>70256250</v>
      </c>
      <c r="AA1790" s="103">
        <f>Coverages!$C$12*G1790</f>
        <v>9367500</v>
      </c>
      <c r="AB1790" s="103">
        <f>Coverages!$C$14*G1790</f>
        <v>46837500</v>
      </c>
      <c r="AC1790" s="103">
        <f>Coverages!$C$16*G1790</f>
        <v>936750</v>
      </c>
      <c r="AD1790" s="92">
        <f>Coverages!$C$18*G1790</f>
        <v>936750</v>
      </c>
      <c r="AE1790" s="106">
        <f t="shared" si="837"/>
        <v>0.17934347477982385</v>
      </c>
      <c r="AF1790" s="107">
        <f t="shared" si="820"/>
        <v>0.83586869495596472</v>
      </c>
      <c r="AG1790" s="107">
        <f t="shared" si="821"/>
        <v>0.66613290632506006</v>
      </c>
      <c r="AH1790" s="107">
        <f t="shared" si="822"/>
        <v>1.498799039231385</v>
      </c>
      <c r="AI1790" s="108">
        <f t="shared" si="823"/>
        <v>3.2025620496397116E-2</v>
      </c>
      <c r="AJ1790" s="106">
        <f t="shared" si="844"/>
        <v>0.22992922566849172</v>
      </c>
      <c r="AK1790" s="107">
        <f t="shared" si="838"/>
        <v>0.88470799588861759</v>
      </c>
      <c r="AL1790" s="107">
        <f t="shared" si="839"/>
        <v>0.72831594629318408</v>
      </c>
      <c r="AM1790" s="107">
        <f t="shared" si="840"/>
        <v>1.6128080571532686</v>
      </c>
      <c r="AN1790" s="108">
        <f t="shared" si="841"/>
        <v>5.5241514124500762E-2</v>
      </c>
      <c r="AO1790" s="102">
        <f t="shared" si="842"/>
        <v>2027.484387510008</v>
      </c>
      <c r="AP1790" s="103">
        <f t="shared" si="824"/>
        <v>1980.9895916733387</v>
      </c>
      <c r="AQ1790" s="103">
        <f t="shared" si="825"/>
        <v>896.53482786228983</v>
      </c>
      <c r="AR1790" s="103">
        <f t="shared" si="826"/>
        <v>3484.7558046437148</v>
      </c>
      <c r="AS1790" s="92">
        <f t="shared" si="827"/>
        <v>179.06805444355484</v>
      </c>
      <c r="AT1790" s="102">
        <f t="shared" si="843"/>
        <v>2033.8909126274398</v>
      </c>
      <c r="AU1790" s="103">
        <f t="shared" si="828"/>
        <v>1987.2492007014569</v>
      </c>
      <c r="AV1790" s="103">
        <f t="shared" si="829"/>
        <v>899.36773396442072</v>
      </c>
      <c r="AW1790" s="103">
        <f t="shared" si="830"/>
        <v>3495.7670734495791</v>
      </c>
      <c r="AX1790" s="92">
        <f t="shared" si="831"/>
        <v>179.63388074317493</v>
      </c>
    </row>
    <row r="1791" spans="1:50" x14ac:dyDescent="0.2">
      <c r="A1791" s="85" t="str">
        <f t="shared" si="832"/>
        <v>2015_2</v>
      </c>
      <c r="B1791" s="59">
        <v>2015</v>
      </c>
      <c r="C1791" s="59">
        <v>2</v>
      </c>
      <c r="D1791" s="83" t="str">
        <f t="shared" si="833"/>
        <v>MSH_Commercial</v>
      </c>
      <c r="E1791" s="70" t="s">
        <v>39</v>
      </c>
      <c r="F1791" s="71" t="s">
        <v>41</v>
      </c>
      <c r="G1791" s="88">
        <f t="shared" si="834"/>
        <v>1446.5</v>
      </c>
      <c r="H1791" s="72">
        <v>5786</v>
      </c>
      <c r="I1791" s="88">
        <f t="shared" si="835"/>
        <v>594511500</v>
      </c>
      <c r="J1791" s="92">
        <f t="shared" si="836"/>
        <v>2378046000</v>
      </c>
      <c r="K1791" s="67">
        <v>297</v>
      </c>
      <c r="L1791" s="68">
        <v>1107</v>
      </c>
      <c r="M1791" s="68">
        <v>1790</v>
      </c>
      <c r="N1791" s="68">
        <v>2122</v>
      </c>
      <c r="O1791" s="69">
        <v>154</v>
      </c>
      <c r="P1791" s="67">
        <v>4321241</v>
      </c>
      <c r="Q1791" s="68">
        <v>3167260</v>
      </c>
      <c r="R1791" s="68">
        <v>1550675</v>
      </c>
      <c r="S1791" s="68">
        <v>6078977</v>
      </c>
      <c r="T1791" s="69">
        <v>839997</v>
      </c>
      <c r="U1791" s="102">
        <f t="shared" si="815"/>
        <v>14549.632996632996</v>
      </c>
      <c r="V1791" s="103">
        <f t="shared" si="816"/>
        <v>2861.1201445347788</v>
      </c>
      <c r="W1791" s="103">
        <f t="shared" si="817"/>
        <v>866.29888268156424</v>
      </c>
      <c r="X1791" s="103">
        <f t="shared" si="818"/>
        <v>2864.7393967954758</v>
      </c>
      <c r="Y1791" s="92">
        <f t="shared" si="819"/>
        <v>5454.5259740259744</v>
      </c>
      <c r="Z1791" s="102">
        <f>Coverages!$C$10*G1791</f>
        <v>325462500</v>
      </c>
      <c r="AA1791" s="103">
        <f>Coverages!$C$12*G1791</f>
        <v>43395000</v>
      </c>
      <c r="AB1791" s="103">
        <f>Coverages!$C$14*G1791</f>
        <v>216975000</v>
      </c>
      <c r="AC1791" s="103">
        <f>Coverages!$C$16*G1791</f>
        <v>4339500</v>
      </c>
      <c r="AD1791" s="92">
        <f>Coverages!$C$18*G1791</f>
        <v>4339500</v>
      </c>
      <c r="AE1791" s="106">
        <f t="shared" si="837"/>
        <v>0.20532319391634982</v>
      </c>
      <c r="AF1791" s="107">
        <f t="shared" si="820"/>
        <v>0.76529554096094021</v>
      </c>
      <c r="AG1791" s="107">
        <f t="shared" si="821"/>
        <v>1.2374697545800208</v>
      </c>
      <c r="AH1791" s="107">
        <f t="shared" si="822"/>
        <v>1.4669892844797787</v>
      </c>
      <c r="AI1791" s="108">
        <f t="shared" si="823"/>
        <v>0.10646387832699619</v>
      </c>
      <c r="AJ1791" s="106">
        <f t="shared" si="844"/>
        <v>0.23006953396947416</v>
      </c>
      <c r="AK1791" s="107">
        <f t="shared" si="838"/>
        <v>0.79125956268289732</v>
      </c>
      <c r="AL1791" s="107">
        <f t="shared" si="839"/>
        <v>1.2706796991125726</v>
      </c>
      <c r="AM1791" s="107">
        <f t="shared" si="840"/>
        <v>1.517695784008958</v>
      </c>
      <c r="AN1791" s="108">
        <f t="shared" si="841"/>
        <v>0.12535918305917282</v>
      </c>
      <c r="AO1791" s="102">
        <f t="shared" si="842"/>
        <v>2987.3771171793987</v>
      </c>
      <c r="AP1791" s="103">
        <f t="shared" si="824"/>
        <v>2189.6024887659869</v>
      </c>
      <c r="AQ1791" s="103">
        <f t="shared" si="825"/>
        <v>1072.0186657449015</v>
      </c>
      <c r="AR1791" s="103">
        <f t="shared" si="826"/>
        <v>4202.5419979260287</v>
      </c>
      <c r="AS1791" s="92">
        <f t="shared" si="827"/>
        <v>580.70998963014176</v>
      </c>
      <c r="AT1791" s="102">
        <f t="shared" si="843"/>
        <v>2996.8167491954832</v>
      </c>
      <c r="AU1791" s="103">
        <f t="shared" si="828"/>
        <v>2196.5212810525695</v>
      </c>
      <c r="AV1791" s="103">
        <f t="shared" si="829"/>
        <v>1075.4060725978268</v>
      </c>
      <c r="AW1791" s="103">
        <f t="shared" si="830"/>
        <v>4215.8213558498846</v>
      </c>
      <c r="AX1791" s="92">
        <f t="shared" si="831"/>
        <v>582.5449399545081</v>
      </c>
    </row>
    <row r="1792" spans="1:50" x14ac:dyDescent="0.2">
      <c r="A1792" s="85" t="str">
        <f t="shared" si="832"/>
        <v>2015_2</v>
      </c>
      <c r="B1792" s="59">
        <v>2015</v>
      </c>
      <c r="C1792" s="59">
        <v>2</v>
      </c>
      <c r="D1792" s="83" t="str">
        <f t="shared" si="833"/>
        <v>SMH_Commercial</v>
      </c>
      <c r="E1792" s="70" t="s">
        <v>40</v>
      </c>
      <c r="F1792" s="71" t="s">
        <v>41</v>
      </c>
      <c r="G1792" s="88">
        <f t="shared" si="834"/>
        <v>694</v>
      </c>
      <c r="H1792" s="72">
        <v>2776</v>
      </c>
      <c r="I1792" s="88">
        <f t="shared" si="835"/>
        <v>285234000</v>
      </c>
      <c r="J1792" s="92">
        <f t="shared" si="836"/>
        <v>1140936000</v>
      </c>
      <c r="K1792" s="67">
        <v>110</v>
      </c>
      <c r="L1792" s="68">
        <v>515</v>
      </c>
      <c r="M1792" s="68">
        <v>1273</v>
      </c>
      <c r="N1792" s="68">
        <v>828</v>
      </c>
      <c r="O1792" s="69">
        <v>138</v>
      </c>
      <c r="P1792" s="67">
        <v>1434878</v>
      </c>
      <c r="Q1792" s="68">
        <v>1824498</v>
      </c>
      <c r="R1792" s="68">
        <v>824410</v>
      </c>
      <c r="S1792" s="68">
        <v>2932089</v>
      </c>
      <c r="T1792" s="69">
        <v>402547</v>
      </c>
      <c r="U1792" s="102">
        <f t="shared" si="815"/>
        <v>13044.345454545455</v>
      </c>
      <c r="V1792" s="103">
        <f t="shared" si="816"/>
        <v>3542.714563106796</v>
      </c>
      <c r="W1792" s="103">
        <f t="shared" si="817"/>
        <v>647.61194029850742</v>
      </c>
      <c r="X1792" s="103">
        <f t="shared" si="818"/>
        <v>3541.1702898550725</v>
      </c>
      <c r="Y1792" s="92">
        <f t="shared" si="819"/>
        <v>2917.0072463768115</v>
      </c>
      <c r="Z1792" s="102">
        <f>Coverages!$C$10*G1792</f>
        <v>156150000</v>
      </c>
      <c r="AA1792" s="103">
        <f>Coverages!$C$12*G1792</f>
        <v>20820000</v>
      </c>
      <c r="AB1792" s="103">
        <f>Coverages!$C$14*G1792</f>
        <v>104100000</v>
      </c>
      <c r="AC1792" s="103">
        <f>Coverages!$C$16*G1792</f>
        <v>2082000</v>
      </c>
      <c r="AD1792" s="92">
        <f>Coverages!$C$18*G1792</f>
        <v>2082000</v>
      </c>
      <c r="AE1792" s="106">
        <f t="shared" si="837"/>
        <v>0.15850144092219021</v>
      </c>
      <c r="AF1792" s="107">
        <f t="shared" si="820"/>
        <v>0.74207492795389052</v>
      </c>
      <c r="AG1792" s="107">
        <f t="shared" si="821"/>
        <v>1.8342939481268012</v>
      </c>
      <c r="AH1792" s="107">
        <f t="shared" si="822"/>
        <v>1.1930835734870318</v>
      </c>
      <c r="AI1792" s="108">
        <f t="shared" si="823"/>
        <v>0.19884726224783861</v>
      </c>
      <c r="AJ1792" s="106">
        <f t="shared" si="844"/>
        <v>0.19080270225798193</v>
      </c>
      <c r="AK1792" s="107">
        <f t="shared" si="838"/>
        <v>0.78076921466957949</v>
      </c>
      <c r="AL1792" s="107">
        <f t="shared" si="839"/>
        <v>1.9437072688118358</v>
      </c>
      <c r="AM1792" s="107">
        <f t="shared" si="840"/>
        <v>1.2355342174673423</v>
      </c>
      <c r="AN1792" s="108">
        <f t="shared" si="841"/>
        <v>0.23414880247565525</v>
      </c>
      <c r="AO1792" s="102">
        <f t="shared" si="842"/>
        <v>2067.5475504322767</v>
      </c>
      <c r="AP1792" s="103">
        <f t="shared" si="824"/>
        <v>2628.9596541786746</v>
      </c>
      <c r="AQ1792" s="103">
        <f t="shared" si="825"/>
        <v>1187.9106628242075</v>
      </c>
      <c r="AR1792" s="103">
        <f t="shared" si="826"/>
        <v>4224.9121037463974</v>
      </c>
      <c r="AS1792" s="92">
        <f t="shared" si="827"/>
        <v>580.03890489913545</v>
      </c>
      <c r="AT1792" s="102">
        <f t="shared" si="843"/>
        <v>2074.0806687117206</v>
      </c>
      <c r="AU1792" s="103">
        <f t="shared" si="828"/>
        <v>2637.2667445616962</v>
      </c>
      <c r="AV1792" s="103">
        <f t="shared" si="829"/>
        <v>1191.6642697794723</v>
      </c>
      <c r="AW1792" s="103">
        <f t="shared" si="830"/>
        <v>4238.2621476127451</v>
      </c>
      <c r="AX1792" s="92">
        <f t="shared" si="831"/>
        <v>581.87173470350581</v>
      </c>
    </row>
    <row r="1793" spans="1:50" x14ac:dyDescent="0.2">
      <c r="A1793" s="85" t="str">
        <f t="shared" si="832"/>
        <v>2015_3</v>
      </c>
      <c r="B1793" s="59">
        <v>2015</v>
      </c>
      <c r="C1793" s="59">
        <v>3</v>
      </c>
      <c r="D1793" s="83" t="str">
        <f t="shared" si="833"/>
        <v>SML_Commercial</v>
      </c>
      <c r="E1793" s="70" t="s">
        <v>13</v>
      </c>
      <c r="F1793" s="71" t="s">
        <v>41</v>
      </c>
      <c r="G1793" s="88">
        <f t="shared" si="834"/>
        <v>1647.25</v>
      </c>
      <c r="H1793" s="72">
        <v>6589</v>
      </c>
      <c r="I1793" s="88">
        <f t="shared" si="835"/>
        <v>677019750</v>
      </c>
      <c r="J1793" s="92">
        <f t="shared" si="836"/>
        <v>2708079000</v>
      </c>
      <c r="K1793" s="67">
        <v>48</v>
      </c>
      <c r="L1793" s="68">
        <v>816</v>
      </c>
      <c r="M1793" s="68">
        <v>477</v>
      </c>
      <c r="N1793" s="68">
        <v>1468</v>
      </c>
      <c r="O1793" s="69">
        <v>197</v>
      </c>
      <c r="P1793" s="67">
        <v>857101</v>
      </c>
      <c r="Q1793" s="68">
        <v>1441715</v>
      </c>
      <c r="R1793" s="68">
        <v>728807</v>
      </c>
      <c r="S1793" s="68">
        <v>2370103</v>
      </c>
      <c r="T1793" s="69">
        <v>697911</v>
      </c>
      <c r="U1793" s="102">
        <f t="shared" si="815"/>
        <v>17856.270833333332</v>
      </c>
      <c r="V1793" s="103">
        <f t="shared" si="816"/>
        <v>1766.8075980392157</v>
      </c>
      <c r="W1793" s="103">
        <f t="shared" si="817"/>
        <v>1527.8972746331237</v>
      </c>
      <c r="X1793" s="103">
        <f t="shared" si="818"/>
        <v>1614.5115803814713</v>
      </c>
      <c r="Y1793" s="92">
        <f t="shared" si="819"/>
        <v>3542.6954314720811</v>
      </c>
      <c r="Z1793" s="102">
        <f>Coverages!$C$10*G1793</f>
        <v>370631250</v>
      </c>
      <c r="AA1793" s="103">
        <f>Coverages!$C$12*G1793</f>
        <v>49417500</v>
      </c>
      <c r="AB1793" s="103">
        <f>Coverages!$C$14*G1793</f>
        <v>247087500</v>
      </c>
      <c r="AC1793" s="103">
        <f>Coverages!$C$16*G1793</f>
        <v>4941750</v>
      </c>
      <c r="AD1793" s="92">
        <f>Coverages!$C$18*G1793</f>
        <v>4941750</v>
      </c>
      <c r="AE1793" s="106">
        <f t="shared" si="837"/>
        <v>2.9139474882379723E-2</v>
      </c>
      <c r="AF1793" s="107">
        <f t="shared" si="820"/>
        <v>0.4953710730004553</v>
      </c>
      <c r="AG1793" s="107">
        <f t="shared" si="821"/>
        <v>0.28957353164364852</v>
      </c>
      <c r="AH1793" s="107">
        <f t="shared" si="822"/>
        <v>0.89118227348611323</v>
      </c>
      <c r="AI1793" s="108">
        <f t="shared" si="823"/>
        <v>0.11959326149643346</v>
      </c>
      <c r="AJ1793" s="106">
        <f t="shared" si="844"/>
        <v>3.8795434594664391E-2</v>
      </c>
      <c r="AK1793" s="107">
        <f t="shared" si="838"/>
        <v>0.52407409046383879</v>
      </c>
      <c r="AL1793" s="107">
        <f t="shared" si="839"/>
        <v>0.31561198361329801</v>
      </c>
      <c r="AM1793" s="107">
        <f t="shared" si="840"/>
        <v>0.90905987516031317</v>
      </c>
      <c r="AN1793" s="108">
        <f t="shared" si="841"/>
        <v>0.13822147457013312</v>
      </c>
      <c r="AO1793" s="102">
        <f t="shared" si="842"/>
        <v>520.32235544088633</v>
      </c>
      <c r="AP1793" s="103">
        <f t="shared" si="824"/>
        <v>875.22537562604339</v>
      </c>
      <c r="AQ1793" s="103">
        <f t="shared" si="825"/>
        <v>442.43860980421914</v>
      </c>
      <c r="AR1793" s="103">
        <f t="shared" si="826"/>
        <v>1438.8241007740173</v>
      </c>
      <c r="AS1793" s="92">
        <f t="shared" si="827"/>
        <v>423.68250113826076</v>
      </c>
      <c r="AT1793" s="102">
        <f t="shared" si="843"/>
        <v>521.96649053747626</v>
      </c>
      <c r="AU1793" s="103">
        <f t="shared" si="828"/>
        <v>877.9909472807027</v>
      </c>
      <c r="AV1793" s="103">
        <f t="shared" si="829"/>
        <v>443.83664477015714</v>
      </c>
      <c r="AW1793" s="103">
        <f t="shared" si="830"/>
        <v>1443.3705539047837</v>
      </c>
      <c r="AX1793" s="92">
        <f t="shared" si="831"/>
        <v>425.02126981242657</v>
      </c>
    </row>
    <row r="1794" spans="1:50" x14ac:dyDescent="0.2">
      <c r="A1794" s="85" t="str">
        <f t="shared" si="832"/>
        <v>2015_3</v>
      </c>
      <c r="B1794" s="59">
        <v>2015</v>
      </c>
      <c r="C1794" s="59">
        <v>3</v>
      </c>
      <c r="D1794" s="83" t="str">
        <f t="shared" si="833"/>
        <v>LSL_Commercial</v>
      </c>
      <c r="E1794" s="70" t="s">
        <v>15</v>
      </c>
      <c r="F1794" s="71" t="s">
        <v>41</v>
      </c>
      <c r="G1794" s="88">
        <f t="shared" si="834"/>
        <v>212.75</v>
      </c>
      <c r="H1794" s="72">
        <v>851</v>
      </c>
      <c r="I1794" s="88">
        <f t="shared" si="835"/>
        <v>87440250</v>
      </c>
      <c r="J1794" s="92">
        <f t="shared" si="836"/>
        <v>349761000</v>
      </c>
      <c r="K1794" s="67">
        <v>4</v>
      </c>
      <c r="L1794" s="68">
        <v>69</v>
      </c>
      <c r="M1794" s="68">
        <v>244</v>
      </c>
      <c r="N1794" s="68">
        <v>117</v>
      </c>
      <c r="O1794" s="69">
        <v>18</v>
      </c>
      <c r="P1794" s="67">
        <v>81990</v>
      </c>
      <c r="Q1794" s="68">
        <v>216429</v>
      </c>
      <c r="R1794" s="68">
        <v>484488</v>
      </c>
      <c r="S1794" s="68">
        <v>385158</v>
      </c>
      <c r="T1794" s="69">
        <v>96505</v>
      </c>
      <c r="U1794" s="102">
        <f t="shared" si="815"/>
        <v>20497.5</v>
      </c>
      <c r="V1794" s="103">
        <f t="shared" si="816"/>
        <v>3136.6521739130435</v>
      </c>
      <c r="W1794" s="103">
        <f t="shared" si="817"/>
        <v>1985.6065573770493</v>
      </c>
      <c r="X1794" s="103">
        <f t="shared" si="818"/>
        <v>3291.9487179487178</v>
      </c>
      <c r="Y1794" s="92">
        <f t="shared" si="819"/>
        <v>5361.3888888888887</v>
      </c>
      <c r="Z1794" s="102">
        <f>Coverages!$C$10*G1794</f>
        <v>47868750</v>
      </c>
      <c r="AA1794" s="103">
        <f>Coverages!$C$12*G1794</f>
        <v>6382500</v>
      </c>
      <c r="AB1794" s="103">
        <f>Coverages!$C$14*G1794</f>
        <v>31912500</v>
      </c>
      <c r="AC1794" s="103">
        <f>Coverages!$C$16*G1794</f>
        <v>638250</v>
      </c>
      <c r="AD1794" s="92">
        <f>Coverages!$C$18*G1794</f>
        <v>638250</v>
      </c>
      <c r="AE1794" s="106">
        <f t="shared" si="837"/>
        <v>1.8801410105757931E-2</v>
      </c>
      <c r="AF1794" s="107">
        <f t="shared" si="820"/>
        <v>0.32432432432432434</v>
      </c>
      <c r="AG1794" s="107">
        <f t="shared" si="821"/>
        <v>1.1468860164512338</v>
      </c>
      <c r="AH1794" s="107">
        <f t="shared" si="822"/>
        <v>0.5499412455934195</v>
      </c>
      <c r="AI1794" s="108">
        <f t="shared" si="823"/>
        <v>8.4606345475910699E-2</v>
      </c>
      <c r="AJ1794" s="106">
        <f t="shared" si="844"/>
        <v>4.0498166138765161E-2</v>
      </c>
      <c r="AK1794" s="107">
        <f t="shared" si="838"/>
        <v>0.39910339092379027</v>
      </c>
      <c r="AL1794" s="107">
        <f t="shared" si="839"/>
        <v>1.2124509298487078</v>
      </c>
      <c r="AM1794" s="107">
        <f t="shared" si="840"/>
        <v>0.62941319937599716</v>
      </c>
      <c r="AN1794" s="108">
        <f t="shared" si="841"/>
        <v>0.1290619534079685</v>
      </c>
      <c r="AO1794" s="102">
        <f t="shared" si="842"/>
        <v>385.38190364277318</v>
      </c>
      <c r="AP1794" s="103">
        <f t="shared" si="824"/>
        <v>1017.2925969447708</v>
      </c>
      <c r="AQ1794" s="103">
        <f t="shared" si="825"/>
        <v>2277.2643948296122</v>
      </c>
      <c r="AR1794" s="103">
        <f t="shared" si="826"/>
        <v>1810.3783783783783</v>
      </c>
      <c r="AS1794" s="92">
        <f t="shared" si="827"/>
        <v>453.60752056404232</v>
      </c>
      <c r="AT1794" s="102">
        <f t="shared" si="843"/>
        <v>386.59964857866555</v>
      </c>
      <c r="AU1794" s="103">
        <f t="shared" si="828"/>
        <v>1020.5070782074888</v>
      </c>
      <c r="AV1794" s="103">
        <f t="shared" si="829"/>
        <v>2284.4601846637456</v>
      </c>
      <c r="AW1794" s="103">
        <f t="shared" si="830"/>
        <v>1816.0988833670162</v>
      </c>
      <c r="AX1794" s="92">
        <f t="shared" si="831"/>
        <v>455.04084749462277</v>
      </c>
    </row>
    <row r="1795" spans="1:50" x14ac:dyDescent="0.2">
      <c r="A1795" s="85" t="str">
        <f t="shared" si="832"/>
        <v>2015_3</v>
      </c>
      <c r="B1795" s="59">
        <v>2015</v>
      </c>
      <c r="C1795" s="59">
        <v>3</v>
      </c>
      <c r="D1795" s="83" t="str">
        <f t="shared" si="833"/>
        <v>MYA_Commercial</v>
      </c>
      <c r="E1795" s="70" t="s">
        <v>16</v>
      </c>
      <c r="F1795" s="71" t="s">
        <v>41</v>
      </c>
      <c r="G1795" s="88">
        <f t="shared" si="834"/>
        <v>234.5</v>
      </c>
      <c r="H1795" s="72">
        <v>938</v>
      </c>
      <c r="I1795" s="88">
        <f t="shared" si="835"/>
        <v>96379500</v>
      </c>
      <c r="J1795" s="92">
        <f t="shared" si="836"/>
        <v>385518000</v>
      </c>
      <c r="K1795" s="67">
        <v>20</v>
      </c>
      <c r="L1795" s="68">
        <v>134</v>
      </c>
      <c r="M1795" s="68">
        <v>110</v>
      </c>
      <c r="N1795" s="68">
        <v>246</v>
      </c>
      <c r="O1795" s="69">
        <v>25</v>
      </c>
      <c r="P1795" s="67">
        <v>242389</v>
      </c>
      <c r="Q1795" s="68">
        <v>448798</v>
      </c>
      <c r="R1795" s="68">
        <v>106720</v>
      </c>
      <c r="S1795" s="68">
        <v>761419</v>
      </c>
      <c r="T1795" s="69">
        <v>140113</v>
      </c>
      <c r="U1795" s="102">
        <f t="shared" si="815"/>
        <v>12119.45</v>
      </c>
      <c r="V1795" s="103">
        <f t="shared" si="816"/>
        <v>3349.2388059701493</v>
      </c>
      <c r="W1795" s="103">
        <f t="shared" si="817"/>
        <v>970.18181818181813</v>
      </c>
      <c r="X1795" s="103">
        <f t="shared" si="818"/>
        <v>3095.1991869918697</v>
      </c>
      <c r="Y1795" s="92">
        <f t="shared" si="819"/>
        <v>5604.52</v>
      </c>
      <c r="Z1795" s="102">
        <f>Coverages!$C$10*G1795</f>
        <v>52762500</v>
      </c>
      <c r="AA1795" s="103">
        <f>Coverages!$C$12*G1795</f>
        <v>7035000</v>
      </c>
      <c r="AB1795" s="103">
        <f>Coverages!$C$14*G1795</f>
        <v>35175000</v>
      </c>
      <c r="AC1795" s="103">
        <f>Coverages!$C$16*G1795</f>
        <v>703500</v>
      </c>
      <c r="AD1795" s="92">
        <f>Coverages!$C$18*G1795</f>
        <v>703500</v>
      </c>
      <c r="AE1795" s="106">
        <f t="shared" si="837"/>
        <v>8.5287846481876331E-2</v>
      </c>
      <c r="AF1795" s="107">
        <f t="shared" si="820"/>
        <v>0.5714285714285714</v>
      </c>
      <c r="AG1795" s="107">
        <f t="shared" si="821"/>
        <v>0.46908315565031983</v>
      </c>
      <c r="AH1795" s="107">
        <f t="shared" si="822"/>
        <v>1.0490405117270789</v>
      </c>
      <c r="AI1795" s="108">
        <f t="shared" si="823"/>
        <v>0.10660980810234541</v>
      </c>
      <c r="AJ1795" s="106">
        <f t="shared" si="844"/>
        <v>0.12778602304833253</v>
      </c>
      <c r="AK1795" s="107">
        <f t="shared" si="838"/>
        <v>0.64672546865430003</v>
      </c>
      <c r="AL1795" s="107">
        <f t="shared" si="839"/>
        <v>0.54501477619252869</v>
      </c>
      <c r="AM1795" s="107">
        <f t="shared" si="840"/>
        <v>1.0835515578539208</v>
      </c>
      <c r="AN1795" s="108">
        <f t="shared" si="841"/>
        <v>0.15356716767803008</v>
      </c>
      <c r="AO1795" s="102">
        <f t="shared" si="842"/>
        <v>1033.641791044776</v>
      </c>
      <c r="AP1795" s="103">
        <f t="shared" si="824"/>
        <v>1913.8507462686566</v>
      </c>
      <c r="AQ1795" s="103">
        <f t="shared" si="825"/>
        <v>455.09594882729209</v>
      </c>
      <c r="AR1795" s="103">
        <f t="shared" si="826"/>
        <v>3246.9893390191896</v>
      </c>
      <c r="AS1795" s="92">
        <f t="shared" si="827"/>
        <v>597.49680170575698</v>
      </c>
      <c r="AT1795" s="102">
        <f t="shared" si="843"/>
        <v>1036.9079331357088</v>
      </c>
      <c r="AU1795" s="103">
        <f t="shared" si="828"/>
        <v>1919.8982073255795</v>
      </c>
      <c r="AV1795" s="103">
        <f t="shared" si="829"/>
        <v>456.53397895219194</v>
      </c>
      <c r="AW1795" s="103">
        <f t="shared" si="830"/>
        <v>3257.2493039711303</v>
      </c>
      <c r="AX1795" s="92">
        <f t="shared" si="831"/>
        <v>599.38479566087403</v>
      </c>
    </row>
    <row r="1796" spans="1:50" x14ac:dyDescent="0.2">
      <c r="A1796" s="85" t="str">
        <f t="shared" si="832"/>
        <v>2015_3</v>
      </c>
      <c r="B1796" s="59">
        <v>2015</v>
      </c>
      <c r="C1796" s="59">
        <v>3</v>
      </c>
      <c r="D1796" s="83" t="str">
        <f t="shared" si="833"/>
        <v>SMA_Commercial</v>
      </c>
      <c r="E1796" s="70" t="s">
        <v>17</v>
      </c>
      <c r="F1796" s="71" t="s">
        <v>41</v>
      </c>
      <c r="G1796" s="88">
        <f t="shared" si="834"/>
        <v>1636.25</v>
      </c>
      <c r="H1796" s="72">
        <v>6545</v>
      </c>
      <c r="I1796" s="88">
        <f t="shared" si="835"/>
        <v>672498750</v>
      </c>
      <c r="J1796" s="92">
        <f t="shared" si="836"/>
        <v>2689995000</v>
      </c>
      <c r="K1796" s="67">
        <v>53</v>
      </c>
      <c r="L1796" s="68">
        <v>676</v>
      </c>
      <c r="M1796" s="68">
        <v>487</v>
      </c>
      <c r="N1796" s="68">
        <v>1868</v>
      </c>
      <c r="O1796" s="69">
        <v>982</v>
      </c>
      <c r="P1796" s="67">
        <v>1143311</v>
      </c>
      <c r="Q1796" s="68">
        <v>2585396</v>
      </c>
      <c r="R1796" s="68">
        <v>418677</v>
      </c>
      <c r="S1796" s="68">
        <v>6117511</v>
      </c>
      <c r="T1796" s="69">
        <v>5647806</v>
      </c>
      <c r="U1796" s="102">
        <f t="shared" si="815"/>
        <v>21571.905660377357</v>
      </c>
      <c r="V1796" s="103">
        <f t="shared" si="816"/>
        <v>3824.5502958579882</v>
      </c>
      <c r="W1796" s="103">
        <f t="shared" si="817"/>
        <v>859.70636550308006</v>
      </c>
      <c r="X1796" s="103">
        <f t="shared" si="818"/>
        <v>3274.8988222698072</v>
      </c>
      <c r="Y1796" s="92">
        <f t="shared" si="819"/>
        <v>5751.3299389002041</v>
      </c>
      <c r="Z1796" s="102">
        <f>Coverages!$C$10*G1796</f>
        <v>368156250</v>
      </c>
      <c r="AA1796" s="103">
        <f>Coverages!$C$12*G1796</f>
        <v>49087500</v>
      </c>
      <c r="AB1796" s="103">
        <f>Coverages!$C$14*G1796</f>
        <v>245437500</v>
      </c>
      <c r="AC1796" s="103">
        <f>Coverages!$C$16*G1796</f>
        <v>4908750</v>
      </c>
      <c r="AD1796" s="92">
        <f>Coverages!$C$18*G1796</f>
        <v>4908750</v>
      </c>
      <c r="AE1796" s="106">
        <f t="shared" si="837"/>
        <v>3.2391138273491216E-2</v>
      </c>
      <c r="AF1796" s="107">
        <f t="shared" si="820"/>
        <v>0.41313980137509548</v>
      </c>
      <c r="AG1796" s="107">
        <f t="shared" si="821"/>
        <v>0.29763177998472118</v>
      </c>
      <c r="AH1796" s="107">
        <f t="shared" si="822"/>
        <v>1.1416348357524828</v>
      </c>
      <c r="AI1796" s="108">
        <f t="shared" si="823"/>
        <v>0.6001527883880825</v>
      </c>
      <c r="AJ1796" s="106">
        <f t="shared" si="844"/>
        <v>4.2588647685669112E-2</v>
      </c>
      <c r="AK1796" s="107">
        <f t="shared" si="838"/>
        <v>0.44150245998578946</v>
      </c>
      <c r="AL1796" s="107">
        <f t="shared" si="839"/>
        <v>0.32396798343409317</v>
      </c>
      <c r="AM1796" s="107">
        <f t="shared" si="840"/>
        <v>1.1647970321109946</v>
      </c>
      <c r="AN1796" s="108">
        <f t="shared" si="841"/>
        <v>0.62836967163810498</v>
      </c>
      <c r="AO1796" s="102">
        <f t="shared" si="842"/>
        <v>698.73857906799083</v>
      </c>
      <c r="AP1796" s="103">
        <f t="shared" si="824"/>
        <v>1580.0739495798318</v>
      </c>
      <c r="AQ1796" s="103">
        <f t="shared" si="825"/>
        <v>255.875935828877</v>
      </c>
      <c r="AR1796" s="103">
        <f t="shared" si="826"/>
        <v>3738.7385790679909</v>
      </c>
      <c r="AS1796" s="92">
        <f t="shared" si="827"/>
        <v>3451.6766997708173</v>
      </c>
      <c r="AT1796" s="102">
        <f t="shared" si="843"/>
        <v>700.94648078348337</v>
      </c>
      <c r="AU1796" s="103">
        <f t="shared" si="828"/>
        <v>1585.0667295527592</v>
      </c>
      <c r="AV1796" s="103">
        <f t="shared" si="829"/>
        <v>256.68446270086309</v>
      </c>
      <c r="AW1796" s="103">
        <f t="shared" si="830"/>
        <v>3750.5523926597825</v>
      </c>
      <c r="AX1796" s="92">
        <f t="shared" si="831"/>
        <v>3462.5834439166965</v>
      </c>
    </row>
    <row r="1797" spans="1:50" x14ac:dyDescent="0.2">
      <c r="A1797" s="85" t="str">
        <f t="shared" si="832"/>
        <v>2015_3</v>
      </c>
      <c r="B1797" s="59">
        <v>2015</v>
      </c>
      <c r="C1797" s="59">
        <v>3</v>
      </c>
      <c r="D1797" s="83" t="str">
        <f t="shared" si="833"/>
        <v>MSL_Commercial</v>
      </c>
      <c r="E1797" s="70" t="s">
        <v>18</v>
      </c>
      <c r="F1797" s="71" t="s">
        <v>41</v>
      </c>
      <c r="G1797" s="88">
        <f t="shared" si="834"/>
        <v>687</v>
      </c>
      <c r="H1797" s="72">
        <v>2748</v>
      </c>
      <c r="I1797" s="88">
        <f t="shared" si="835"/>
        <v>282357000</v>
      </c>
      <c r="J1797" s="92">
        <f t="shared" si="836"/>
        <v>1129428000</v>
      </c>
      <c r="K1797" s="67">
        <v>28</v>
      </c>
      <c r="L1797" s="68">
        <v>256</v>
      </c>
      <c r="M1797" s="68">
        <v>606</v>
      </c>
      <c r="N1797" s="68">
        <v>395</v>
      </c>
      <c r="O1797" s="69">
        <v>68</v>
      </c>
      <c r="P1797" s="67">
        <v>570684</v>
      </c>
      <c r="Q1797" s="68">
        <v>776705</v>
      </c>
      <c r="R1797" s="68">
        <v>1151511</v>
      </c>
      <c r="S1797" s="68">
        <v>1235541</v>
      </c>
      <c r="T1797" s="69">
        <v>231253</v>
      </c>
      <c r="U1797" s="102">
        <f t="shared" si="815"/>
        <v>20381.571428571428</v>
      </c>
      <c r="V1797" s="103">
        <f t="shared" si="816"/>
        <v>3034.00390625</v>
      </c>
      <c r="W1797" s="103">
        <f t="shared" si="817"/>
        <v>1900.1831683168316</v>
      </c>
      <c r="X1797" s="103">
        <f t="shared" si="818"/>
        <v>3127.9518987341771</v>
      </c>
      <c r="Y1797" s="92">
        <f t="shared" si="819"/>
        <v>3400.7794117647059</v>
      </c>
      <c r="Z1797" s="102">
        <f>Coverages!$C$10*G1797</f>
        <v>154575000</v>
      </c>
      <c r="AA1797" s="103">
        <f>Coverages!$C$12*G1797</f>
        <v>20610000</v>
      </c>
      <c r="AB1797" s="103">
        <f>Coverages!$C$14*G1797</f>
        <v>103050000</v>
      </c>
      <c r="AC1797" s="103">
        <f>Coverages!$C$16*G1797</f>
        <v>2061000</v>
      </c>
      <c r="AD1797" s="92">
        <f>Coverages!$C$18*G1797</f>
        <v>2061000</v>
      </c>
      <c r="AE1797" s="106">
        <f t="shared" si="837"/>
        <v>4.0756914119359534E-2</v>
      </c>
      <c r="AF1797" s="107">
        <f t="shared" si="820"/>
        <v>0.37263464337700147</v>
      </c>
      <c r="AG1797" s="107">
        <f t="shared" si="821"/>
        <v>0.88209606986899558</v>
      </c>
      <c r="AH1797" s="107">
        <f t="shared" si="822"/>
        <v>0.57496360989810769</v>
      </c>
      <c r="AI1797" s="108">
        <f t="shared" si="823"/>
        <v>9.8981077147016011E-2</v>
      </c>
      <c r="AJ1797" s="106">
        <f t="shared" si="844"/>
        <v>5.8333824500341289E-2</v>
      </c>
      <c r="AK1797" s="107">
        <f t="shared" si="838"/>
        <v>0.4156159321216874</v>
      </c>
      <c r="AL1797" s="107">
        <f t="shared" si="839"/>
        <v>0.91076421780960015</v>
      </c>
      <c r="AM1797" s="107">
        <f t="shared" si="840"/>
        <v>0.61890874348207192</v>
      </c>
      <c r="AN1797" s="108">
        <f t="shared" si="841"/>
        <v>0.12552839173622568</v>
      </c>
      <c r="AO1797" s="102">
        <f t="shared" si="842"/>
        <v>830.68995633187774</v>
      </c>
      <c r="AP1797" s="103">
        <f t="shared" si="824"/>
        <v>1130.5749636098981</v>
      </c>
      <c r="AQ1797" s="103">
        <f t="shared" si="825"/>
        <v>1676.1441048034935</v>
      </c>
      <c r="AR1797" s="103">
        <f t="shared" si="826"/>
        <v>1798.4585152838429</v>
      </c>
      <c r="AS1797" s="92">
        <f t="shared" si="827"/>
        <v>336.61280931586606</v>
      </c>
      <c r="AT1797" s="102">
        <f t="shared" si="843"/>
        <v>833.31480321248648</v>
      </c>
      <c r="AU1797" s="103">
        <f t="shared" si="828"/>
        <v>1134.1473989618673</v>
      </c>
      <c r="AV1797" s="103">
        <f t="shared" si="829"/>
        <v>1681.4404510412303</v>
      </c>
      <c r="AW1797" s="103">
        <f t="shared" si="830"/>
        <v>1804.1413554190387</v>
      </c>
      <c r="AX1797" s="92">
        <f t="shared" si="831"/>
        <v>337.67645174439292</v>
      </c>
    </row>
    <row r="1798" spans="1:50" x14ac:dyDescent="0.2">
      <c r="A1798" s="85" t="str">
        <f t="shared" si="832"/>
        <v>2015_3</v>
      </c>
      <c r="B1798" s="59">
        <v>2015</v>
      </c>
      <c r="C1798" s="59">
        <v>3</v>
      </c>
      <c r="D1798" s="83" t="str">
        <f t="shared" si="833"/>
        <v>LYL_Commercial</v>
      </c>
      <c r="E1798" s="70" t="s">
        <v>19</v>
      </c>
      <c r="F1798" s="71" t="s">
        <v>41</v>
      </c>
      <c r="G1798" s="88">
        <f t="shared" si="834"/>
        <v>279</v>
      </c>
      <c r="H1798" s="72">
        <v>1116</v>
      </c>
      <c r="I1798" s="88">
        <f t="shared" si="835"/>
        <v>114669000</v>
      </c>
      <c r="J1798" s="92">
        <f t="shared" si="836"/>
        <v>458676000</v>
      </c>
      <c r="K1798" s="67">
        <v>27</v>
      </c>
      <c r="L1798" s="68">
        <v>116</v>
      </c>
      <c r="M1798" s="68">
        <v>227</v>
      </c>
      <c r="N1798" s="68">
        <v>170</v>
      </c>
      <c r="O1798" s="69">
        <v>44</v>
      </c>
      <c r="P1798" s="67">
        <v>541538</v>
      </c>
      <c r="Q1798" s="68">
        <v>371058</v>
      </c>
      <c r="R1798" s="68">
        <v>261803</v>
      </c>
      <c r="S1798" s="68">
        <v>622469</v>
      </c>
      <c r="T1798" s="69">
        <v>278154</v>
      </c>
      <c r="U1798" s="102">
        <f t="shared" si="815"/>
        <v>20056.962962962964</v>
      </c>
      <c r="V1798" s="103">
        <f t="shared" si="816"/>
        <v>3198.7758620689656</v>
      </c>
      <c r="W1798" s="103">
        <f t="shared" si="817"/>
        <v>1153.3171806167402</v>
      </c>
      <c r="X1798" s="103">
        <f t="shared" si="818"/>
        <v>3661.5823529411764</v>
      </c>
      <c r="Y1798" s="92">
        <f t="shared" si="819"/>
        <v>6321.681818181818</v>
      </c>
      <c r="Z1798" s="102">
        <f>Coverages!$C$10*G1798</f>
        <v>62775000</v>
      </c>
      <c r="AA1798" s="103">
        <f>Coverages!$C$12*G1798</f>
        <v>8370000</v>
      </c>
      <c r="AB1798" s="103">
        <f>Coverages!$C$14*G1798</f>
        <v>41850000</v>
      </c>
      <c r="AC1798" s="103">
        <f>Coverages!$C$16*G1798</f>
        <v>837000</v>
      </c>
      <c r="AD1798" s="92">
        <f>Coverages!$C$18*G1798</f>
        <v>837000</v>
      </c>
      <c r="AE1798" s="106">
        <f t="shared" si="837"/>
        <v>9.6774193548387094E-2</v>
      </c>
      <c r="AF1798" s="107">
        <f t="shared" si="820"/>
        <v>0.4157706093189964</v>
      </c>
      <c r="AG1798" s="107">
        <f t="shared" si="821"/>
        <v>0.81362007168458783</v>
      </c>
      <c r="AH1798" s="107">
        <f t="shared" si="822"/>
        <v>0.60931899641577059</v>
      </c>
      <c r="AI1798" s="108">
        <f t="shared" si="823"/>
        <v>0.15770609318996415</v>
      </c>
      <c r="AJ1798" s="106">
        <f t="shared" si="844"/>
        <v>0.13801543866203714</v>
      </c>
      <c r="AK1798" s="107">
        <f t="shared" si="838"/>
        <v>0.48452056347909533</v>
      </c>
      <c r="AL1798" s="107">
        <f t="shared" si="839"/>
        <v>0.86794062893506918</v>
      </c>
      <c r="AM1798" s="107">
        <f t="shared" si="840"/>
        <v>0.67737827256031913</v>
      </c>
      <c r="AN1798" s="108">
        <f t="shared" si="841"/>
        <v>0.20854660167068129</v>
      </c>
      <c r="AO1798" s="102">
        <f t="shared" si="842"/>
        <v>1940.9964157706092</v>
      </c>
      <c r="AP1798" s="103">
        <f t="shared" si="824"/>
        <v>1329.9569892473119</v>
      </c>
      <c r="AQ1798" s="103">
        <f t="shared" si="825"/>
        <v>938.36200716845883</v>
      </c>
      <c r="AR1798" s="103">
        <f t="shared" si="826"/>
        <v>2231.0716845878137</v>
      </c>
      <c r="AS1798" s="92">
        <f t="shared" si="827"/>
        <v>996.9677419354839</v>
      </c>
      <c r="AT1798" s="102">
        <f t="shared" si="843"/>
        <v>1947.1296527844593</v>
      </c>
      <c r="AU1798" s="103">
        <f t="shared" si="828"/>
        <v>1334.1594397861202</v>
      </c>
      <c r="AV1798" s="103">
        <f t="shared" si="829"/>
        <v>941.32708044113224</v>
      </c>
      <c r="AW1798" s="103">
        <f t="shared" si="830"/>
        <v>2238.1215128746085</v>
      </c>
      <c r="AX1798" s="92">
        <f t="shared" si="831"/>
        <v>1000.1179999198737</v>
      </c>
    </row>
    <row r="1799" spans="1:50" x14ac:dyDescent="0.2">
      <c r="A1799" s="85" t="str">
        <f t="shared" si="832"/>
        <v>2015_3</v>
      </c>
      <c r="B1799" s="59">
        <v>2015</v>
      </c>
      <c r="C1799" s="59">
        <v>3</v>
      </c>
      <c r="D1799" s="83" t="str">
        <f t="shared" si="833"/>
        <v>LSA_Commercial</v>
      </c>
      <c r="E1799" s="70" t="s">
        <v>20</v>
      </c>
      <c r="F1799" s="71" t="s">
        <v>41</v>
      </c>
      <c r="G1799" s="88">
        <f t="shared" si="834"/>
        <v>1861.5</v>
      </c>
      <c r="H1799" s="72">
        <v>7446</v>
      </c>
      <c r="I1799" s="88">
        <f t="shared" si="835"/>
        <v>765076500</v>
      </c>
      <c r="J1799" s="92">
        <f t="shared" si="836"/>
        <v>3060306000</v>
      </c>
      <c r="K1799" s="67">
        <v>103</v>
      </c>
      <c r="L1799" s="68">
        <v>920</v>
      </c>
      <c r="M1799" s="68">
        <v>752</v>
      </c>
      <c r="N1799" s="68">
        <v>1556</v>
      </c>
      <c r="O1799" s="69">
        <v>268</v>
      </c>
      <c r="P1799" s="67">
        <v>2923515</v>
      </c>
      <c r="Q1799" s="68">
        <v>2612370</v>
      </c>
      <c r="R1799" s="68">
        <v>1419987</v>
      </c>
      <c r="S1799" s="68">
        <v>3807179</v>
      </c>
      <c r="T1799" s="69">
        <v>2735529</v>
      </c>
      <c r="U1799" s="102">
        <f t="shared" si="815"/>
        <v>28383.640776699031</v>
      </c>
      <c r="V1799" s="103">
        <f t="shared" si="816"/>
        <v>2839.532608695652</v>
      </c>
      <c r="W1799" s="103">
        <f t="shared" si="817"/>
        <v>1888.2805851063829</v>
      </c>
      <c r="X1799" s="103">
        <f t="shared" si="818"/>
        <v>2446.7731362467866</v>
      </c>
      <c r="Y1799" s="92">
        <f t="shared" si="819"/>
        <v>10207.197761194029</v>
      </c>
      <c r="Z1799" s="102">
        <f>Coverages!$C$10*G1799</f>
        <v>418837500</v>
      </c>
      <c r="AA1799" s="103">
        <f>Coverages!$C$12*G1799</f>
        <v>55845000</v>
      </c>
      <c r="AB1799" s="103">
        <f>Coverages!$C$14*G1799</f>
        <v>279225000</v>
      </c>
      <c r="AC1799" s="103">
        <f>Coverages!$C$16*G1799</f>
        <v>5584500</v>
      </c>
      <c r="AD1799" s="92">
        <f>Coverages!$C$18*G1799</f>
        <v>5584500</v>
      </c>
      <c r="AE1799" s="106">
        <f t="shared" si="837"/>
        <v>5.5331721729787807E-2</v>
      </c>
      <c r="AF1799" s="107">
        <f t="shared" si="820"/>
        <v>0.49422508729519204</v>
      </c>
      <c r="AG1799" s="107">
        <f t="shared" si="821"/>
        <v>0.40397528874563526</v>
      </c>
      <c r="AH1799" s="107">
        <f t="shared" si="822"/>
        <v>0.83588503894708566</v>
      </c>
      <c r="AI1799" s="108">
        <f t="shared" si="823"/>
        <v>0.14396991673381682</v>
      </c>
      <c r="AJ1799" s="106">
        <f t="shared" si="844"/>
        <v>6.767842920907749E-2</v>
      </c>
      <c r="AK1799" s="107">
        <f t="shared" si="838"/>
        <v>0.5212251912361151</v>
      </c>
      <c r="AL1799" s="107">
        <f t="shared" si="839"/>
        <v>0.43047456018478147</v>
      </c>
      <c r="AM1799" s="107">
        <f t="shared" si="840"/>
        <v>0.85588696253381624</v>
      </c>
      <c r="AN1799" s="108">
        <f t="shared" si="841"/>
        <v>0.16292845245169402</v>
      </c>
      <c r="AO1799" s="102">
        <f t="shared" si="842"/>
        <v>1570.5157131345688</v>
      </c>
      <c r="AP1799" s="103">
        <f t="shared" si="824"/>
        <v>1403.3682514101531</v>
      </c>
      <c r="AQ1799" s="103">
        <f t="shared" si="825"/>
        <v>762.81869460112807</v>
      </c>
      <c r="AR1799" s="103">
        <f t="shared" si="826"/>
        <v>2045.2210582863283</v>
      </c>
      <c r="AS1799" s="92">
        <f t="shared" si="827"/>
        <v>1469.5294117647059</v>
      </c>
      <c r="AT1799" s="102">
        <f t="shared" si="843"/>
        <v>1575.4782906150667</v>
      </c>
      <c r="AU1799" s="103">
        <f t="shared" si="828"/>
        <v>1407.8026697499695</v>
      </c>
      <c r="AV1799" s="103">
        <f t="shared" si="829"/>
        <v>765.22907919255294</v>
      </c>
      <c r="AW1799" s="103">
        <f t="shared" si="830"/>
        <v>2051.683628435489</v>
      </c>
      <c r="AX1799" s="92">
        <f t="shared" si="831"/>
        <v>1474.172888747943</v>
      </c>
    </row>
    <row r="1800" spans="1:50" x14ac:dyDescent="0.2">
      <c r="A1800" s="85" t="str">
        <f t="shared" si="832"/>
        <v>2015_3</v>
      </c>
      <c r="B1800" s="59">
        <v>2015</v>
      </c>
      <c r="C1800" s="59">
        <v>3</v>
      </c>
      <c r="D1800" s="83" t="str">
        <f t="shared" si="833"/>
        <v>LMA_Commercial</v>
      </c>
      <c r="E1800" s="70" t="s">
        <v>21</v>
      </c>
      <c r="F1800" s="71" t="s">
        <v>41</v>
      </c>
      <c r="G1800" s="88">
        <f t="shared" si="834"/>
        <v>1737.5</v>
      </c>
      <c r="H1800" s="72">
        <v>6950</v>
      </c>
      <c r="I1800" s="88">
        <f t="shared" si="835"/>
        <v>714112500</v>
      </c>
      <c r="J1800" s="92">
        <f t="shared" si="836"/>
        <v>2856450000</v>
      </c>
      <c r="K1800" s="67">
        <v>214</v>
      </c>
      <c r="L1800" s="68">
        <v>699</v>
      </c>
      <c r="M1800" s="68">
        <v>406</v>
      </c>
      <c r="N1800" s="68">
        <v>1009</v>
      </c>
      <c r="O1800" s="69">
        <v>300</v>
      </c>
      <c r="P1800" s="67">
        <v>3866865</v>
      </c>
      <c r="Q1800" s="68">
        <v>1783158</v>
      </c>
      <c r="R1800" s="68">
        <v>366720</v>
      </c>
      <c r="S1800" s="68">
        <v>3063713</v>
      </c>
      <c r="T1800" s="69">
        <v>1611995</v>
      </c>
      <c r="U1800" s="102">
        <f t="shared" si="815"/>
        <v>18069.462616822431</v>
      </c>
      <c r="V1800" s="103">
        <f t="shared" si="816"/>
        <v>2551.0128755364808</v>
      </c>
      <c r="W1800" s="103">
        <f t="shared" si="817"/>
        <v>903.25123152709364</v>
      </c>
      <c r="X1800" s="103">
        <f t="shared" si="818"/>
        <v>3036.3855302279485</v>
      </c>
      <c r="Y1800" s="92">
        <f t="shared" si="819"/>
        <v>5373.3166666666666</v>
      </c>
      <c r="Z1800" s="102">
        <f>Coverages!$C$10*G1800</f>
        <v>390937500</v>
      </c>
      <c r="AA1800" s="103">
        <f>Coverages!$C$12*G1800</f>
        <v>52125000</v>
      </c>
      <c r="AB1800" s="103">
        <f>Coverages!$C$14*G1800</f>
        <v>260625000</v>
      </c>
      <c r="AC1800" s="103">
        <f>Coverages!$C$16*G1800</f>
        <v>5212500</v>
      </c>
      <c r="AD1800" s="92">
        <f>Coverages!$C$18*G1800</f>
        <v>5212500</v>
      </c>
      <c r="AE1800" s="106">
        <f t="shared" si="837"/>
        <v>0.12316546762589928</v>
      </c>
      <c r="AF1800" s="107">
        <f t="shared" si="820"/>
        <v>0.40230215827338128</v>
      </c>
      <c r="AG1800" s="107">
        <f t="shared" si="821"/>
        <v>0.23366906474820143</v>
      </c>
      <c r="AH1800" s="107">
        <f t="shared" si="822"/>
        <v>0.58071942446043168</v>
      </c>
      <c r="AI1800" s="108">
        <f t="shared" si="823"/>
        <v>0.17266187050359713</v>
      </c>
      <c r="AJ1800" s="106">
        <f t="shared" si="844"/>
        <v>0.14153494570300185</v>
      </c>
      <c r="AK1800" s="107">
        <f t="shared" si="838"/>
        <v>0.42971225319058265</v>
      </c>
      <c r="AL1800" s="107">
        <f t="shared" si="839"/>
        <v>0.2573229400683022</v>
      </c>
      <c r="AM1800" s="107">
        <f t="shared" si="840"/>
        <v>0.60830163456280339</v>
      </c>
      <c r="AN1800" s="108">
        <f t="shared" si="841"/>
        <v>0.19378864784197405</v>
      </c>
      <c r="AO1800" s="102">
        <f t="shared" si="842"/>
        <v>2225.5338129496404</v>
      </c>
      <c r="AP1800" s="103">
        <f t="shared" si="824"/>
        <v>1026.2779856115108</v>
      </c>
      <c r="AQ1800" s="103">
        <f t="shared" si="825"/>
        <v>211.06187050359713</v>
      </c>
      <c r="AR1800" s="103">
        <f t="shared" si="826"/>
        <v>1763.2880575539568</v>
      </c>
      <c r="AS1800" s="92">
        <f t="shared" si="827"/>
        <v>927.76690647482019</v>
      </c>
      <c r="AT1800" s="102">
        <f t="shared" si="843"/>
        <v>2232.5661424512582</v>
      </c>
      <c r="AU1800" s="103">
        <f t="shared" si="828"/>
        <v>1029.5208592596587</v>
      </c>
      <c r="AV1800" s="103">
        <f t="shared" si="829"/>
        <v>211.72879212481567</v>
      </c>
      <c r="AW1800" s="103">
        <f t="shared" si="830"/>
        <v>1768.8597646899416</v>
      </c>
      <c r="AX1800" s="92">
        <f t="shared" si="831"/>
        <v>930.69850093052526</v>
      </c>
    </row>
    <row r="1801" spans="1:50" x14ac:dyDescent="0.2">
      <c r="A1801" s="85" t="str">
        <f t="shared" si="832"/>
        <v>2015_3</v>
      </c>
      <c r="B1801" s="59">
        <v>2015</v>
      </c>
      <c r="C1801" s="59">
        <v>3</v>
      </c>
      <c r="D1801" s="83" t="str">
        <f t="shared" si="833"/>
        <v>SYL_Commercial</v>
      </c>
      <c r="E1801" s="70" t="s">
        <v>22</v>
      </c>
      <c r="F1801" s="71" t="s">
        <v>41</v>
      </c>
      <c r="G1801" s="88">
        <f t="shared" si="834"/>
        <v>226</v>
      </c>
      <c r="H1801" s="72">
        <v>904</v>
      </c>
      <c r="I1801" s="88">
        <f t="shared" si="835"/>
        <v>92886000</v>
      </c>
      <c r="J1801" s="92">
        <f t="shared" si="836"/>
        <v>371544000</v>
      </c>
      <c r="K1801" s="67">
        <v>33</v>
      </c>
      <c r="L1801" s="68">
        <v>97</v>
      </c>
      <c r="M1801" s="68">
        <v>143</v>
      </c>
      <c r="N1801" s="68">
        <v>123</v>
      </c>
      <c r="O1801" s="69">
        <v>40</v>
      </c>
      <c r="P1801" s="67">
        <v>397218</v>
      </c>
      <c r="Q1801" s="68">
        <v>276094</v>
      </c>
      <c r="R1801" s="68">
        <v>136984</v>
      </c>
      <c r="S1801" s="68">
        <v>379921</v>
      </c>
      <c r="T1801" s="69">
        <v>169928</v>
      </c>
      <c r="U1801" s="102">
        <f t="shared" si="815"/>
        <v>12036.90909090909</v>
      </c>
      <c r="V1801" s="103">
        <f t="shared" si="816"/>
        <v>2846.3298969072166</v>
      </c>
      <c r="W1801" s="103">
        <f t="shared" si="817"/>
        <v>957.93006993006998</v>
      </c>
      <c r="X1801" s="103">
        <f t="shared" si="818"/>
        <v>3088.7886178861791</v>
      </c>
      <c r="Y1801" s="92">
        <f t="shared" si="819"/>
        <v>4248.2</v>
      </c>
      <c r="Z1801" s="102">
        <f>Coverages!$C$10*G1801</f>
        <v>50850000</v>
      </c>
      <c r="AA1801" s="103">
        <f>Coverages!$C$12*G1801</f>
        <v>6780000</v>
      </c>
      <c r="AB1801" s="103">
        <f>Coverages!$C$14*G1801</f>
        <v>33900000</v>
      </c>
      <c r="AC1801" s="103">
        <f>Coverages!$C$16*G1801</f>
        <v>678000</v>
      </c>
      <c r="AD1801" s="92">
        <f>Coverages!$C$18*G1801</f>
        <v>678000</v>
      </c>
      <c r="AE1801" s="106">
        <f t="shared" si="837"/>
        <v>0.14601769911504425</v>
      </c>
      <c r="AF1801" s="107">
        <f t="shared" si="820"/>
        <v>0.42920353982300885</v>
      </c>
      <c r="AG1801" s="107">
        <f t="shared" si="821"/>
        <v>0.63274336283185839</v>
      </c>
      <c r="AH1801" s="107">
        <f t="shared" si="822"/>
        <v>0.54424778761061943</v>
      </c>
      <c r="AI1801" s="108">
        <f t="shared" si="823"/>
        <v>0.17699115044247787</v>
      </c>
      <c r="AJ1801" s="106">
        <f t="shared" si="844"/>
        <v>0.2007481324514504</v>
      </c>
      <c r="AK1801" s="107">
        <f t="shared" si="838"/>
        <v>0.50591742613540114</v>
      </c>
      <c r="AL1801" s="107">
        <f t="shared" si="839"/>
        <v>0.70745707710881356</v>
      </c>
      <c r="AM1801" s="107">
        <f t="shared" si="840"/>
        <v>0.62143839004159829</v>
      </c>
      <c r="AN1801" s="108">
        <f t="shared" si="841"/>
        <v>0.236144552915794</v>
      </c>
      <c r="AO1801" s="102">
        <f t="shared" si="842"/>
        <v>1757.6017699115043</v>
      </c>
      <c r="AP1801" s="103">
        <f t="shared" si="824"/>
        <v>1221.6548672566371</v>
      </c>
      <c r="AQ1801" s="103">
        <f t="shared" si="825"/>
        <v>606.12389380530976</v>
      </c>
      <c r="AR1801" s="103">
        <f t="shared" si="826"/>
        <v>1681.0663716814158</v>
      </c>
      <c r="AS1801" s="92">
        <f t="shared" si="827"/>
        <v>751.89380530973449</v>
      </c>
      <c r="AT1801" s="102">
        <f t="shared" si="843"/>
        <v>1763.1555092915689</v>
      </c>
      <c r="AU1801" s="103">
        <f t="shared" si="828"/>
        <v>1225.5151004797024</v>
      </c>
      <c r="AV1801" s="103">
        <f t="shared" si="829"/>
        <v>608.03914798623509</v>
      </c>
      <c r="AW1801" s="103">
        <f t="shared" si="830"/>
        <v>1686.3782714921333</v>
      </c>
      <c r="AX1801" s="92">
        <f t="shared" si="831"/>
        <v>754.26966900517539</v>
      </c>
    </row>
    <row r="1802" spans="1:50" x14ac:dyDescent="0.2">
      <c r="A1802" s="85" t="str">
        <f t="shared" si="832"/>
        <v>2015_3</v>
      </c>
      <c r="B1802" s="59">
        <v>2015</v>
      </c>
      <c r="C1802" s="59">
        <v>3</v>
      </c>
      <c r="D1802" s="83" t="str">
        <f t="shared" si="833"/>
        <v>MYL_Commercial</v>
      </c>
      <c r="E1802" s="70" t="s">
        <v>23</v>
      </c>
      <c r="F1802" s="71" t="s">
        <v>41</v>
      </c>
      <c r="G1802" s="88">
        <f t="shared" si="834"/>
        <v>160.75</v>
      </c>
      <c r="H1802" s="72">
        <v>643</v>
      </c>
      <c r="I1802" s="88">
        <f t="shared" si="835"/>
        <v>66068250</v>
      </c>
      <c r="J1802" s="92">
        <f t="shared" si="836"/>
        <v>264273000</v>
      </c>
      <c r="K1802" s="67">
        <v>22</v>
      </c>
      <c r="L1802" s="68">
        <v>78</v>
      </c>
      <c r="M1802" s="68">
        <v>151</v>
      </c>
      <c r="N1802" s="68">
        <v>112</v>
      </c>
      <c r="O1802" s="69">
        <v>25</v>
      </c>
      <c r="P1802" s="67">
        <v>326030</v>
      </c>
      <c r="Q1802" s="68">
        <v>239999</v>
      </c>
      <c r="R1802" s="68">
        <v>122551</v>
      </c>
      <c r="S1802" s="68">
        <v>350873</v>
      </c>
      <c r="T1802" s="69">
        <v>105425</v>
      </c>
      <c r="U1802" s="102">
        <f t="shared" si="815"/>
        <v>14819.545454545454</v>
      </c>
      <c r="V1802" s="103">
        <f t="shared" si="816"/>
        <v>3076.9102564102564</v>
      </c>
      <c r="W1802" s="103">
        <f t="shared" si="817"/>
        <v>811.59602649006627</v>
      </c>
      <c r="X1802" s="103">
        <f t="shared" si="818"/>
        <v>3132.7946428571427</v>
      </c>
      <c r="Y1802" s="92">
        <f t="shared" si="819"/>
        <v>4217</v>
      </c>
      <c r="Z1802" s="102">
        <f>Coverages!$C$10*G1802</f>
        <v>36168750</v>
      </c>
      <c r="AA1802" s="103">
        <f>Coverages!$C$12*G1802</f>
        <v>4822500</v>
      </c>
      <c r="AB1802" s="103">
        <f>Coverages!$C$14*G1802</f>
        <v>24112500</v>
      </c>
      <c r="AC1802" s="103">
        <f>Coverages!$C$16*G1802</f>
        <v>482250</v>
      </c>
      <c r="AD1802" s="92">
        <f>Coverages!$C$18*G1802</f>
        <v>482250</v>
      </c>
      <c r="AE1802" s="106">
        <f t="shared" si="837"/>
        <v>0.13685847589424571</v>
      </c>
      <c r="AF1802" s="107">
        <f t="shared" si="820"/>
        <v>0.48522550544323484</v>
      </c>
      <c r="AG1802" s="107">
        <f t="shared" si="821"/>
        <v>0.93934681181959567</v>
      </c>
      <c r="AH1802" s="107">
        <f t="shared" si="822"/>
        <v>0.69673405909797825</v>
      </c>
      <c r="AI1802" s="108">
        <f t="shared" si="823"/>
        <v>0.15552099533437014</v>
      </c>
      <c r="AJ1802" s="106">
        <f t="shared" si="844"/>
        <v>0.2000206811949761</v>
      </c>
      <c r="AK1802" s="107">
        <f t="shared" si="838"/>
        <v>0.57707161206812674</v>
      </c>
      <c r="AL1802" s="107">
        <f t="shared" si="839"/>
        <v>0.9832120235658991</v>
      </c>
      <c r="AM1802" s="107">
        <f t="shared" si="840"/>
        <v>0.78120858634782697</v>
      </c>
      <c r="AN1802" s="108">
        <f t="shared" si="841"/>
        <v>0.22212025049598549</v>
      </c>
      <c r="AO1802" s="102">
        <f t="shared" si="842"/>
        <v>2028.1804043545878</v>
      </c>
      <c r="AP1802" s="103">
        <f t="shared" si="824"/>
        <v>1492.99533437014</v>
      </c>
      <c r="AQ1802" s="103">
        <f t="shared" si="825"/>
        <v>762.37013996889584</v>
      </c>
      <c r="AR1802" s="103">
        <f t="shared" si="826"/>
        <v>2182.7247278382583</v>
      </c>
      <c r="AS1802" s="92">
        <f t="shared" si="827"/>
        <v>655.83203732503887</v>
      </c>
      <c r="AT1802" s="102">
        <f t="shared" si="843"/>
        <v>2034.5891287734912</v>
      </c>
      <c r="AU1802" s="103">
        <f t="shared" si="828"/>
        <v>1497.7129599009575</v>
      </c>
      <c r="AV1802" s="103">
        <f t="shared" si="829"/>
        <v>764.779107199706</v>
      </c>
      <c r="AW1802" s="103">
        <f t="shared" si="830"/>
        <v>2189.6217875046505</v>
      </c>
      <c r="AX1802" s="92">
        <f t="shared" si="831"/>
        <v>657.90436125799863</v>
      </c>
    </row>
    <row r="1803" spans="1:50" x14ac:dyDescent="0.2">
      <c r="A1803" s="85" t="str">
        <f t="shared" si="832"/>
        <v>2015_3</v>
      </c>
      <c r="B1803" s="59">
        <v>2015</v>
      </c>
      <c r="C1803" s="59">
        <v>3</v>
      </c>
      <c r="D1803" s="83" t="str">
        <f t="shared" si="833"/>
        <v>MYH_Commercial</v>
      </c>
      <c r="E1803" s="70" t="s">
        <v>24</v>
      </c>
      <c r="F1803" s="71" t="s">
        <v>41</v>
      </c>
      <c r="G1803" s="88">
        <f t="shared" si="834"/>
        <v>450.5</v>
      </c>
      <c r="H1803" s="72">
        <v>1802</v>
      </c>
      <c r="I1803" s="88">
        <f t="shared" si="835"/>
        <v>185155500</v>
      </c>
      <c r="J1803" s="92">
        <f t="shared" si="836"/>
        <v>740622000</v>
      </c>
      <c r="K1803" s="67">
        <v>62</v>
      </c>
      <c r="L1803" s="68">
        <v>201</v>
      </c>
      <c r="M1803" s="68">
        <v>102</v>
      </c>
      <c r="N1803" s="68">
        <v>250</v>
      </c>
      <c r="O1803" s="69">
        <v>142</v>
      </c>
      <c r="P1803" s="67">
        <v>1433460</v>
      </c>
      <c r="Q1803" s="68">
        <v>888489</v>
      </c>
      <c r="R1803" s="68">
        <v>117983</v>
      </c>
      <c r="S1803" s="68">
        <v>780904</v>
      </c>
      <c r="T1803" s="69">
        <v>806209</v>
      </c>
      <c r="U1803" s="102">
        <f t="shared" ref="U1803:U1866" si="845">P1803/K1803</f>
        <v>23120.322580645163</v>
      </c>
      <c r="V1803" s="103">
        <f t="shared" ref="V1803:V1866" si="846">Q1803/L1803</f>
        <v>4420.3432835820895</v>
      </c>
      <c r="W1803" s="103">
        <f t="shared" ref="W1803:W1866" si="847">R1803/M1803</f>
        <v>1156.6960784313726</v>
      </c>
      <c r="X1803" s="103">
        <f t="shared" ref="X1803:X1866" si="848">S1803/N1803</f>
        <v>3123.616</v>
      </c>
      <c r="Y1803" s="92">
        <f t="shared" ref="Y1803:Y1866" si="849">T1803/O1803</f>
        <v>5677.5281690140846</v>
      </c>
      <c r="Z1803" s="102">
        <f>Coverages!$C$10*G1803</f>
        <v>101362500</v>
      </c>
      <c r="AA1803" s="103">
        <f>Coverages!$C$12*G1803</f>
        <v>13515000</v>
      </c>
      <c r="AB1803" s="103">
        <f>Coverages!$C$14*G1803</f>
        <v>67575000</v>
      </c>
      <c r="AC1803" s="103">
        <f>Coverages!$C$16*G1803</f>
        <v>1351500</v>
      </c>
      <c r="AD1803" s="92">
        <f>Coverages!$C$18*G1803</f>
        <v>1351500</v>
      </c>
      <c r="AE1803" s="106">
        <f t="shared" si="837"/>
        <v>0.13762486126526083</v>
      </c>
      <c r="AF1803" s="107">
        <f t="shared" ref="AF1803:AF1866" si="850">L1803/$G1803</f>
        <v>0.44617092119866814</v>
      </c>
      <c r="AG1803" s="107">
        <f t="shared" ref="AG1803:AG1866" si="851">M1803/$G1803</f>
        <v>0.22641509433962265</v>
      </c>
      <c r="AH1803" s="107">
        <f t="shared" ref="AH1803:AH1866" si="852">N1803/$G1803</f>
        <v>0.55493895671476134</v>
      </c>
      <c r="AI1803" s="108">
        <f t="shared" ref="AI1803:AI1866" si="853">O1803/$G1803</f>
        <v>0.31520532741398444</v>
      </c>
      <c r="AJ1803" s="106">
        <f t="shared" si="844"/>
        <v>0.17544342962318851</v>
      </c>
      <c r="AK1803" s="107">
        <f t="shared" si="838"/>
        <v>0.50074005143698019</v>
      </c>
      <c r="AL1803" s="107">
        <f t="shared" si="839"/>
        <v>0.27235765581725901</v>
      </c>
      <c r="AM1803" s="107">
        <f t="shared" si="840"/>
        <v>0.60949475574320977</v>
      </c>
      <c r="AN1803" s="108">
        <f t="shared" si="841"/>
        <v>0.36620712513121323</v>
      </c>
      <c r="AO1803" s="102">
        <f t="shared" si="842"/>
        <v>3181.9311875693675</v>
      </c>
      <c r="AP1803" s="103">
        <f t="shared" ref="AP1803:AP1866" si="854">Q1803/$G1803</f>
        <v>1972.2286348501664</v>
      </c>
      <c r="AQ1803" s="103">
        <f t="shared" ref="AQ1803:AQ1866" si="855">R1803/$G1803</f>
        <v>261.89345172031079</v>
      </c>
      <c r="AR1803" s="103">
        <f t="shared" ref="AR1803:AR1866" si="856">S1803/$G1803</f>
        <v>1733.416204217536</v>
      </c>
      <c r="AS1803" s="92">
        <f t="shared" ref="AS1803:AS1866" si="857">T1803/$G1803</f>
        <v>1789.5871254162041</v>
      </c>
      <c r="AT1803" s="102">
        <f t="shared" si="843"/>
        <v>3191.9855792089193</v>
      </c>
      <c r="AU1803" s="103">
        <f t="shared" ref="AU1803:AU1866" si="858">AP1803*($AJ$2171/$AE$2171)</f>
        <v>1978.4605606614439</v>
      </c>
      <c r="AV1803" s="103">
        <f t="shared" ref="AV1803:AV1866" si="859">AQ1803*($AJ$2171/$AE$2171)</f>
        <v>262.72099297629927</v>
      </c>
      <c r="AW1803" s="103">
        <f t="shared" ref="AW1803:AW1866" si="860">AR1803*($AJ$2171/$AE$2171)</f>
        <v>1738.8935210934117</v>
      </c>
      <c r="AX1803" s="92">
        <f t="shared" ref="AX1803:AX1866" si="861">AS1803*($AJ$2171/$AE$2171)</f>
        <v>1795.2419333838709</v>
      </c>
    </row>
    <row r="1804" spans="1:50" x14ac:dyDescent="0.2">
      <c r="A1804" s="85" t="str">
        <f t="shared" ref="A1804:A1867" si="862">B1804&amp;"_"&amp;C1804</f>
        <v>2015_3</v>
      </c>
      <c r="B1804" s="59">
        <v>2015</v>
      </c>
      <c r="C1804" s="59">
        <v>3</v>
      </c>
      <c r="D1804" s="83" t="str">
        <f t="shared" ref="D1804:D1867" si="863">E1804&amp;"_"&amp;F1804</f>
        <v>LML_Commercial</v>
      </c>
      <c r="E1804" s="70" t="s">
        <v>25</v>
      </c>
      <c r="F1804" s="71" t="s">
        <v>41</v>
      </c>
      <c r="G1804" s="88">
        <f t="shared" ref="G1804:G1867" si="864">H1804/4</f>
        <v>1779.75</v>
      </c>
      <c r="H1804" s="72">
        <v>7119</v>
      </c>
      <c r="I1804" s="88">
        <f t="shared" ref="I1804:I1867" si="865">SUM(Z1804:AD1804)</f>
        <v>731477250</v>
      </c>
      <c r="J1804" s="92">
        <f t="shared" ref="J1804:J1867" si="866">I1804*4</f>
        <v>2925909000</v>
      </c>
      <c r="K1804" s="67">
        <v>60</v>
      </c>
      <c r="L1804" s="68">
        <v>643</v>
      </c>
      <c r="M1804" s="68">
        <v>2572</v>
      </c>
      <c r="N1804" s="68">
        <v>967</v>
      </c>
      <c r="O1804" s="69">
        <v>239</v>
      </c>
      <c r="P1804" s="67">
        <v>994681</v>
      </c>
      <c r="Q1804" s="68">
        <v>1268848</v>
      </c>
      <c r="R1804" s="68">
        <v>2426410</v>
      </c>
      <c r="S1804" s="68">
        <v>1750047</v>
      </c>
      <c r="T1804" s="69">
        <v>1204373</v>
      </c>
      <c r="U1804" s="102">
        <f t="shared" si="845"/>
        <v>16578.016666666666</v>
      </c>
      <c r="V1804" s="103">
        <f t="shared" si="846"/>
        <v>1973.3250388802489</v>
      </c>
      <c r="W1804" s="103">
        <f t="shared" si="847"/>
        <v>943.39424572317262</v>
      </c>
      <c r="X1804" s="103">
        <f t="shared" si="848"/>
        <v>1809.7693898655637</v>
      </c>
      <c r="Y1804" s="92">
        <f t="shared" si="849"/>
        <v>5039.2175732217574</v>
      </c>
      <c r="Z1804" s="102">
        <f>Coverages!$C$10*G1804</f>
        <v>400443750</v>
      </c>
      <c r="AA1804" s="103">
        <f>Coverages!$C$12*G1804</f>
        <v>53392500</v>
      </c>
      <c r="AB1804" s="103">
        <f>Coverages!$C$14*G1804</f>
        <v>266962500</v>
      </c>
      <c r="AC1804" s="103">
        <f>Coverages!$C$16*G1804</f>
        <v>5339250</v>
      </c>
      <c r="AD1804" s="92">
        <f>Coverages!$C$18*G1804</f>
        <v>5339250</v>
      </c>
      <c r="AE1804" s="106">
        <f t="shared" ref="AE1804:AE1867" si="867">K1804/$G1804</f>
        <v>3.3712600084281501E-2</v>
      </c>
      <c r="AF1804" s="107">
        <f t="shared" si="850"/>
        <v>0.36128669756988341</v>
      </c>
      <c r="AG1804" s="107">
        <f t="shared" si="851"/>
        <v>1.4451467902795336</v>
      </c>
      <c r="AH1804" s="107">
        <f t="shared" si="852"/>
        <v>0.54333473802500354</v>
      </c>
      <c r="AI1804" s="108">
        <f t="shared" si="853"/>
        <v>0.13428852366905464</v>
      </c>
      <c r="AJ1804" s="106">
        <f t="shared" si="844"/>
        <v>4.3681005738828049E-2</v>
      </c>
      <c r="AK1804" s="107">
        <f t="shared" ref="AK1804:AK1867" si="868">L1804/$G1804+2.33*(L1804*ABS(($G1804-L1804))/$G1804^3)^0.5</f>
        <v>0.3878178055098403</v>
      </c>
      <c r="AL1804" s="107">
        <f t="shared" ref="AL1804:AL1867" si="869">M1804/$G1804+2.33*(M1804*ABS(($G1804-M1804))/$G1804^3)^0.5</f>
        <v>1.4894447806776312</v>
      </c>
      <c r="AM1804" s="107">
        <f t="shared" ref="AM1804:AM1867" si="870">N1804/$G1804+2.33*(N1804*ABS(($G1804-N1804))/$G1804^3)^0.5</f>
        <v>0.57084591335890333</v>
      </c>
      <c r="AN1804" s="108">
        <f t="shared" ref="AN1804:AN1867" si="871">O1804/$G1804+2.33*(O1804*ABS(($G1804-O1804))/$G1804^3)^0.5</f>
        <v>0.15311991711804571</v>
      </c>
      <c r="AO1804" s="102">
        <f t="shared" ref="AO1804:AO1867" si="872">P1804/$G1804</f>
        <v>558.88804607388681</v>
      </c>
      <c r="AP1804" s="103">
        <f t="shared" si="854"/>
        <v>712.93608652900684</v>
      </c>
      <c r="AQ1804" s="103">
        <f t="shared" si="855"/>
        <v>1363.3431661750246</v>
      </c>
      <c r="AR1804" s="103">
        <f t="shared" si="856"/>
        <v>983.31057732827639</v>
      </c>
      <c r="AS1804" s="92">
        <f t="shared" si="857"/>
        <v>676.70908835510602</v>
      </c>
      <c r="AT1804" s="102">
        <f t="shared" ref="AT1804:AT1867" si="873">AO1804*($AJ$2171/$AE$2171)</f>
        <v>560.65404256049953</v>
      </c>
      <c r="AU1804" s="103">
        <f t="shared" si="858"/>
        <v>715.18885008842494</v>
      </c>
      <c r="AV1804" s="103">
        <f t="shared" si="859"/>
        <v>1367.6511116722061</v>
      </c>
      <c r="AW1804" s="103">
        <f t="shared" si="860"/>
        <v>986.41768086539741</v>
      </c>
      <c r="AX1804" s="92">
        <f t="shared" si="861"/>
        <v>678.84738041715525</v>
      </c>
    </row>
    <row r="1805" spans="1:50" x14ac:dyDescent="0.2">
      <c r="A1805" s="85" t="str">
        <f t="shared" si="862"/>
        <v>2015_3</v>
      </c>
      <c r="B1805" s="59">
        <v>2015</v>
      </c>
      <c r="C1805" s="59">
        <v>3</v>
      </c>
      <c r="D1805" s="83" t="str">
        <f t="shared" si="863"/>
        <v>MSA_Commercial</v>
      </c>
      <c r="E1805" s="70" t="s">
        <v>26</v>
      </c>
      <c r="F1805" s="71" t="s">
        <v>41</v>
      </c>
      <c r="G1805" s="88">
        <f t="shared" si="864"/>
        <v>1266</v>
      </c>
      <c r="H1805" s="72">
        <v>5064</v>
      </c>
      <c r="I1805" s="88">
        <f t="shared" si="865"/>
        <v>520326000</v>
      </c>
      <c r="J1805" s="92">
        <f t="shared" si="866"/>
        <v>2081304000</v>
      </c>
      <c r="K1805" s="67">
        <v>75</v>
      </c>
      <c r="L1805" s="68">
        <v>584</v>
      </c>
      <c r="M1805" s="68">
        <v>1072</v>
      </c>
      <c r="N1805" s="68">
        <v>1075</v>
      </c>
      <c r="O1805" s="69">
        <v>207</v>
      </c>
      <c r="P1805" s="67">
        <v>1735078</v>
      </c>
      <c r="Q1805" s="68">
        <v>1881840</v>
      </c>
      <c r="R1805" s="68">
        <v>1592834</v>
      </c>
      <c r="S1805" s="68">
        <v>3239665</v>
      </c>
      <c r="T1805" s="69">
        <v>926948</v>
      </c>
      <c r="U1805" s="102">
        <f t="shared" si="845"/>
        <v>23134.373333333333</v>
      </c>
      <c r="V1805" s="103">
        <f t="shared" si="846"/>
        <v>3222.3287671232879</v>
      </c>
      <c r="W1805" s="103">
        <f t="shared" si="847"/>
        <v>1485.8526119402984</v>
      </c>
      <c r="X1805" s="103">
        <f t="shared" si="848"/>
        <v>3013.6418604651162</v>
      </c>
      <c r="Y1805" s="92">
        <f t="shared" si="849"/>
        <v>4478.0096618357484</v>
      </c>
      <c r="Z1805" s="102">
        <f>Coverages!$C$10*G1805</f>
        <v>284850000</v>
      </c>
      <c r="AA1805" s="103">
        <f>Coverages!$C$12*G1805</f>
        <v>37980000</v>
      </c>
      <c r="AB1805" s="103">
        <f>Coverages!$C$14*G1805</f>
        <v>189900000</v>
      </c>
      <c r="AC1805" s="103">
        <f>Coverages!$C$16*G1805</f>
        <v>3798000</v>
      </c>
      <c r="AD1805" s="92">
        <f>Coverages!$C$18*G1805</f>
        <v>3798000</v>
      </c>
      <c r="AE1805" s="106">
        <f t="shared" si="867"/>
        <v>5.9241706161137442E-2</v>
      </c>
      <c r="AF1805" s="107">
        <f t="shared" si="850"/>
        <v>0.46129541864139023</v>
      </c>
      <c r="AG1805" s="107">
        <f t="shared" si="851"/>
        <v>0.84676145339652453</v>
      </c>
      <c r="AH1805" s="107">
        <f t="shared" si="852"/>
        <v>0.84913112164297</v>
      </c>
      <c r="AI1805" s="108">
        <f t="shared" si="853"/>
        <v>0.16350710900473933</v>
      </c>
      <c r="AJ1805" s="106">
        <f t="shared" ref="AJ1805:AJ1868" si="874">K1805/$G1805+2.33*(K1805*ABS(($G1805-K1805))/$G1805^3)^0.5</f>
        <v>7.4701079128468351E-2</v>
      </c>
      <c r="AK1805" s="107">
        <f t="shared" si="868"/>
        <v>0.49393946405681266</v>
      </c>
      <c r="AL1805" s="107">
        <f t="shared" si="869"/>
        <v>0.8703501323800914</v>
      </c>
      <c r="AM1805" s="107">
        <f t="shared" si="870"/>
        <v>0.87256943079155735</v>
      </c>
      <c r="AN1805" s="108">
        <f t="shared" si="871"/>
        <v>0.18772512241194353</v>
      </c>
      <c r="AO1805" s="102">
        <f t="shared" si="872"/>
        <v>1370.5197472353871</v>
      </c>
      <c r="AP1805" s="103">
        <f t="shared" si="854"/>
        <v>1486.4454976303318</v>
      </c>
      <c r="AQ1805" s="103">
        <f t="shared" si="855"/>
        <v>1258.1627172195892</v>
      </c>
      <c r="AR1805" s="103">
        <f t="shared" si="856"/>
        <v>2558.9770932069509</v>
      </c>
      <c r="AS1805" s="92">
        <f t="shared" si="857"/>
        <v>732.18641390205369</v>
      </c>
      <c r="AT1805" s="102">
        <f t="shared" si="873"/>
        <v>1374.850369576397</v>
      </c>
      <c r="AU1805" s="103">
        <f t="shared" si="858"/>
        <v>1491.1424267287391</v>
      </c>
      <c r="AV1805" s="103">
        <f t="shared" si="859"/>
        <v>1262.1383093865813</v>
      </c>
      <c r="AW1805" s="103">
        <f t="shared" si="860"/>
        <v>2567.0630499341923</v>
      </c>
      <c r="AX1805" s="92">
        <f t="shared" si="861"/>
        <v>734.50000540500309</v>
      </c>
    </row>
    <row r="1806" spans="1:50" x14ac:dyDescent="0.2">
      <c r="A1806" s="85" t="str">
        <f t="shared" si="862"/>
        <v>2015_3</v>
      </c>
      <c r="B1806" s="59">
        <v>2015</v>
      </c>
      <c r="C1806" s="59">
        <v>3</v>
      </c>
      <c r="D1806" s="83" t="str">
        <f t="shared" si="863"/>
        <v>LYA_Commercial</v>
      </c>
      <c r="E1806" s="70" t="s">
        <v>27</v>
      </c>
      <c r="F1806" s="71" t="s">
        <v>41</v>
      </c>
      <c r="G1806" s="88">
        <f t="shared" si="864"/>
        <v>366.25</v>
      </c>
      <c r="H1806" s="72">
        <v>1465</v>
      </c>
      <c r="I1806" s="88">
        <f t="shared" si="865"/>
        <v>150528750</v>
      </c>
      <c r="J1806" s="92">
        <f t="shared" si="866"/>
        <v>602115000</v>
      </c>
      <c r="K1806" s="67">
        <v>48</v>
      </c>
      <c r="L1806" s="68">
        <v>175</v>
      </c>
      <c r="M1806" s="68">
        <v>258</v>
      </c>
      <c r="N1806" s="68">
        <v>251</v>
      </c>
      <c r="O1806" s="69">
        <v>83</v>
      </c>
      <c r="P1806" s="67">
        <v>1014093</v>
      </c>
      <c r="Q1806" s="68">
        <v>546224</v>
      </c>
      <c r="R1806" s="68">
        <v>237277</v>
      </c>
      <c r="S1806" s="68">
        <v>824180</v>
      </c>
      <c r="T1806" s="69">
        <v>663675</v>
      </c>
      <c r="U1806" s="102">
        <f t="shared" si="845"/>
        <v>21126.9375</v>
      </c>
      <c r="V1806" s="103">
        <f t="shared" si="846"/>
        <v>3121.28</v>
      </c>
      <c r="W1806" s="103">
        <f t="shared" si="847"/>
        <v>919.67829457364337</v>
      </c>
      <c r="X1806" s="103">
        <f t="shared" si="848"/>
        <v>3283.5856573705178</v>
      </c>
      <c r="Y1806" s="92">
        <f t="shared" si="849"/>
        <v>7996.0843373493972</v>
      </c>
      <c r="Z1806" s="102">
        <f>Coverages!$C$10*G1806</f>
        <v>82406250</v>
      </c>
      <c r="AA1806" s="103">
        <f>Coverages!$C$12*G1806</f>
        <v>10987500</v>
      </c>
      <c r="AB1806" s="103">
        <f>Coverages!$C$14*G1806</f>
        <v>54937500</v>
      </c>
      <c r="AC1806" s="103">
        <f>Coverages!$C$16*G1806</f>
        <v>1098750</v>
      </c>
      <c r="AD1806" s="92">
        <f>Coverages!$C$18*G1806</f>
        <v>1098750</v>
      </c>
      <c r="AE1806" s="106">
        <f t="shared" si="867"/>
        <v>0.1310580204778157</v>
      </c>
      <c r="AF1806" s="107">
        <f t="shared" si="850"/>
        <v>0.47781569965870307</v>
      </c>
      <c r="AG1806" s="107">
        <f t="shared" si="851"/>
        <v>0.70443686006825934</v>
      </c>
      <c r="AH1806" s="107">
        <f t="shared" si="852"/>
        <v>0.68532423208191129</v>
      </c>
      <c r="AI1806" s="108">
        <f t="shared" si="853"/>
        <v>0.22662116040955632</v>
      </c>
      <c r="AJ1806" s="106">
        <f t="shared" si="874"/>
        <v>0.17214406153775544</v>
      </c>
      <c r="AK1806" s="107">
        <f t="shared" si="868"/>
        <v>0.53863049047416411</v>
      </c>
      <c r="AL1806" s="107">
        <f t="shared" si="869"/>
        <v>0.75999059681353076</v>
      </c>
      <c r="AM1806" s="107">
        <f t="shared" si="870"/>
        <v>0.74186305969768218</v>
      </c>
      <c r="AN1806" s="108">
        <f t="shared" si="871"/>
        <v>0.27759102460339546</v>
      </c>
      <c r="AO1806" s="102">
        <f t="shared" si="872"/>
        <v>2768.8546075085324</v>
      </c>
      <c r="AP1806" s="103">
        <f t="shared" si="854"/>
        <v>1491.3965870307168</v>
      </c>
      <c r="AQ1806" s="103">
        <f t="shared" si="855"/>
        <v>647.85529010238906</v>
      </c>
      <c r="AR1806" s="103">
        <f t="shared" si="856"/>
        <v>2250.3208191126278</v>
      </c>
      <c r="AS1806" s="92">
        <f t="shared" si="857"/>
        <v>1812.0819112627987</v>
      </c>
      <c r="AT1806" s="102">
        <f t="shared" si="873"/>
        <v>2777.6037434815621</v>
      </c>
      <c r="AU1806" s="103">
        <f t="shared" si="858"/>
        <v>1496.1091607766477</v>
      </c>
      <c r="AV1806" s="103">
        <f t="shared" si="859"/>
        <v>649.90240879492774</v>
      </c>
      <c r="AW1806" s="103">
        <f t="shared" si="860"/>
        <v>2257.4314715737451</v>
      </c>
      <c r="AX1806" s="92">
        <f t="shared" si="861"/>
        <v>1817.8077991418202</v>
      </c>
    </row>
    <row r="1807" spans="1:50" x14ac:dyDescent="0.2">
      <c r="A1807" s="85" t="str">
        <f t="shared" si="862"/>
        <v>2015_3</v>
      </c>
      <c r="B1807" s="59">
        <v>2015</v>
      </c>
      <c r="C1807" s="59">
        <v>3</v>
      </c>
      <c r="D1807" s="83" t="str">
        <f t="shared" si="863"/>
        <v>MMA_Commercial</v>
      </c>
      <c r="E1807" s="70" t="s">
        <v>28</v>
      </c>
      <c r="F1807" s="71" t="s">
        <v>41</v>
      </c>
      <c r="G1807" s="88">
        <f t="shared" si="864"/>
        <v>1851.5</v>
      </c>
      <c r="H1807" s="72">
        <v>7406</v>
      </c>
      <c r="I1807" s="88">
        <f t="shared" si="865"/>
        <v>760966500</v>
      </c>
      <c r="J1807" s="92">
        <f t="shared" si="866"/>
        <v>3043866000</v>
      </c>
      <c r="K1807" s="67">
        <v>223</v>
      </c>
      <c r="L1807" s="68">
        <v>919</v>
      </c>
      <c r="M1807" s="68">
        <v>1739</v>
      </c>
      <c r="N1807" s="68">
        <v>1435</v>
      </c>
      <c r="O1807" s="69">
        <v>324</v>
      </c>
      <c r="P1807" s="67">
        <v>3212152</v>
      </c>
      <c r="Q1807" s="68">
        <v>2839949</v>
      </c>
      <c r="R1807" s="68">
        <v>2290419</v>
      </c>
      <c r="S1807" s="68">
        <v>4922922</v>
      </c>
      <c r="T1807" s="69">
        <v>3656262</v>
      </c>
      <c r="U1807" s="102">
        <f t="shared" si="845"/>
        <v>14404.269058295964</v>
      </c>
      <c r="V1807" s="103">
        <f t="shared" si="846"/>
        <v>3090.2600652883571</v>
      </c>
      <c r="W1807" s="103">
        <f t="shared" si="847"/>
        <v>1317.0897067280046</v>
      </c>
      <c r="X1807" s="103">
        <f t="shared" si="848"/>
        <v>3430.6076655052266</v>
      </c>
      <c r="Y1807" s="92">
        <f t="shared" si="849"/>
        <v>11284.759259259259</v>
      </c>
      <c r="Z1807" s="102">
        <f>Coverages!$C$10*G1807</f>
        <v>416587500</v>
      </c>
      <c r="AA1807" s="103">
        <f>Coverages!$C$12*G1807</f>
        <v>55545000</v>
      </c>
      <c r="AB1807" s="103">
        <f>Coverages!$C$14*G1807</f>
        <v>277725000</v>
      </c>
      <c r="AC1807" s="103">
        <f>Coverages!$C$16*G1807</f>
        <v>5554500</v>
      </c>
      <c r="AD1807" s="92">
        <f>Coverages!$C$18*G1807</f>
        <v>5554500</v>
      </c>
      <c r="AE1807" s="106">
        <f t="shared" si="867"/>
        <v>0.12044288414798812</v>
      </c>
      <c r="AF1807" s="107">
        <f t="shared" si="850"/>
        <v>0.49635430731839048</v>
      </c>
      <c r="AG1807" s="107">
        <f t="shared" si="851"/>
        <v>0.93923845530650829</v>
      </c>
      <c r="AH1807" s="107">
        <f t="shared" si="852"/>
        <v>0.77504725897920601</v>
      </c>
      <c r="AI1807" s="108">
        <f t="shared" si="853"/>
        <v>0.17499324871725627</v>
      </c>
      <c r="AJ1807" s="106">
        <f t="shared" si="874"/>
        <v>0.13806737823701107</v>
      </c>
      <c r="AK1807" s="107">
        <f t="shared" si="868"/>
        <v>0.52342831341552309</v>
      </c>
      <c r="AL1807" s="107">
        <f t="shared" si="869"/>
        <v>0.95217434783148214</v>
      </c>
      <c r="AM1807" s="107">
        <f t="shared" si="870"/>
        <v>0.7976574275292373</v>
      </c>
      <c r="AN1807" s="108">
        <f t="shared" si="871"/>
        <v>0.19556794632634042</v>
      </c>
      <c r="AO1807" s="102">
        <f t="shared" si="872"/>
        <v>1734.8917094247906</v>
      </c>
      <c r="AP1807" s="103">
        <f t="shared" si="854"/>
        <v>1533.8638941398865</v>
      </c>
      <c r="AQ1807" s="103">
        <f t="shared" si="855"/>
        <v>1237.061301647313</v>
      </c>
      <c r="AR1807" s="103">
        <f t="shared" si="856"/>
        <v>2658.8830677828787</v>
      </c>
      <c r="AS1807" s="92">
        <f t="shared" si="857"/>
        <v>1974.7566837699162</v>
      </c>
      <c r="AT1807" s="102">
        <f t="shared" si="873"/>
        <v>1740.3736886602037</v>
      </c>
      <c r="AU1807" s="103">
        <f t="shared" si="858"/>
        <v>1538.7106577574339</v>
      </c>
      <c r="AV1807" s="103">
        <f t="shared" si="859"/>
        <v>1240.9702167292878</v>
      </c>
      <c r="AW1807" s="103">
        <f t="shared" si="860"/>
        <v>2667.2847113481766</v>
      </c>
      <c r="AX1807" s="92">
        <f t="shared" si="861"/>
        <v>1980.9965978098589</v>
      </c>
    </row>
    <row r="1808" spans="1:50" x14ac:dyDescent="0.2">
      <c r="A1808" s="85" t="str">
        <f t="shared" si="862"/>
        <v>2015_3</v>
      </c>
      <c r="B1808" s="59">
        <v>2015</v>
      </c>
      <c r="C1808" s="59">
        <v>3</v>
      </c>
      <c r="D1808" s="83" t="str">
        <f t="shared" si="863"/>
        <v>LYH_Commercial</v>
      </c>
      <c r="E1808" s="70" t="s">
        <v>29</v>
      </c>
      <c r="F1808" s="71" t="s">
        <v>41</v>
      </c>
      <c r="G1808" s="88">
        <f t="shared" si="864"/>
        <v>255.5</v>
      </c>
      <c r="H1808" s="72">
        <v>1022</v>
      </c>
      <c r="I1808" s="88">
        <f t="shared" si="865"/>
        <v>105010500</v>
      </c>
      <c r="J1808" s="92">
        <f t="shared" si="866"/>
        <v>420042000</v>
      </c>
      <c r="K1808" s="67">
        <v>35</v>
      </c>
      <c r="L1808" s="68">
        <v>132</v>
      </c>
      <c r="M1808" s="68">
        <v>190</v>
      </c>
      <c r="N1808" s="68">
        <v>218</v>
      </c>
      <c r="O1808" s="69">
        <v>55</v>
      </c>
      <c r="P1808" s="67">
        <v>668242</v>
      </c>
      <c r="Q1808" s="68">
        <v>426702</v>
      </c>
      <c r="R1808" s="68">
        <v>316308</v>
      </c>
      <c r="S1808" s="68">
        <v>623519</v>
      </c>
      <c r="T1808" s="69">
        <v>443673</v>
      </c>
      <c r="U1808" s="102">
        <f t="shared" si="845"/>
        <v>19092.628571428573</v>
      </c>
      <c r="V1808" s="103">
        <f t="shared" si="846"/>
        <v>3232.590909090909</v>
      </c>
      <c r="W1808" s="103">
        <f t="shared" si="847"/>
        <v>1664.7789473684211</v>
      </c>
      <c r="X1808" s="103">
        <f t="shared" si="848"/>
        <v>2860.1788990825689</v>
      </c>
      <c r="Y1808" s="92">
        <f t="shared" si="849"/>
        <v>8066.7818181818184</v>
      </c>
      <c r="Z1808" s="102">
        <f>Coverages!$C$10*G1808</f>
        <v>57487500</v>
      </c>
      <c r="AA1808" s="103">
        <f>Coverages!$C$12*G1808</f>
        <v>7665000</v>
      </c>
      <c r="AB1808" s="103">
        <f>Coverages!$C$14*G1808</f>
        <v>38325000</v>
      </c>
      <c r="AC1808" s="103">
        <f>Coverages!$C$16*G1808</f>
        <v>766500</v>
      </c>
      <c r="AD1808" s="92">
        <f>Coverages!$C$18*G1808</f>
        <v>766500</v>
      </c>
      <c r="AE1808" s="106">
        <f t="shared" si="867"/>
        <v>0.13698630136986301</v>
      </c>
      <c r="AF1808" s="107">
        <f t="shared" si="850"/>
        <v>0.51663405088062619</v>
      </c>
      <c r="AG1808" s="107">
        <f t="shared" si="851"/>
        <v>0.74363992172211346</v>
      </c>
      <c r="AH1808" s="107">
        <f t="shared" si="852"/>
        <v>0.85322896281800387</v>
      </c>
      <c r="AI1808" s="108">
        <f t="shared" si="853"/>
        <v>0.21526418786692758</v>
      </c>
      <c r="AJ1808" s="106">
        <f t="shared" si="874"/>
        <v>0.18710593450555607</v>
      </c>
      <c r="AK1808" s="107">
        <f t="shared" si="868"/>
        <v>0.58947741737278836</v>
      </c>
      <c r="AL1808" s="107">
        <f t="shared" si="869"/>
        <v>0.80728532091578764</v>
      </c>
      <c r="AM1808" s="107">
        <f t="shared" si="870"/>
        <v>0.90481277624379364</v>
      </c>
      <c r="AN1808" s="108">
        <f t="shared" si="871"/>
        <v>0.27517539877935537</v>
      </c>
      <c r="AO1808" s="102">
        <f t="shared" si="872"/>
        <v>2615.4285714285716</v>
      </c>
      <c r="AP1808" s="103">
        <f t="shared" si="854"/>
        <v>1670.0665362035224</v>
      </c>
      <c r="AQ1808" s="103">
        <f t="shared" si="855"/>
        <v>1237.9960861056752</v>
      </c>
      <c r="AR1808" s="103">
        <f t="shared" si="856"/>
        <v>2440.3874755381603</v>
      </c>
      <c r="AS1808" s="92">
        <f t="shared" si="857"/>
        <v>1736.4892367906066</v>
      </c>
      <c r="AT1808" s="102">
        <f t="shared" si="873"/>
        <v>2623.6929057627481</v>
      </c>
      <c r="AU1808" s="103">
        <f t="shared" si="858"/>
        <v>1675.3436783003403</v>
      </c>
      <c r="AV1808" s="103">
        <f t="shared" si="859"/>
        <v>1241.9079549564428</v>
      </c>
      <c r="AW1808" s="103">
        <f t="shared" si="860"/>
        <v>2448.0987081151479</v>
      </c>
      <c r="AX1808" s="92">
        <f t="shared" si="861"/>
        <v>1741.9762639559856</v>
      </c>
    </row>
    <row r="1809" spans="1:50" x14ac:dyDescent="0.2">
      <c r="A1809" s="85" t="str">
        <f t="shared" si="862"/>
        <v>2015_3</v>
      </c>
      <c r="B1809" s="59">
        <v>2015</v>
      </c>
      <c r="C1809" s="59">
        <v>3</v>
      </c>
      <c r="D1809" s="83" t="str">
        <f t="shared" si="863"/>
        <v>SSA_Commercial</v>
      </c>
      <c r="E1809" s="70" t="s">
        <v>30</v>
      </c>
      <c r="F1809" s="71" t="s">
        <v>41</v>
      </c>
      <c r="G1809" s="88">
        <f t="shared" si="864"/>
        <v>442.5</v>
      </c>
      <c r="H1809" s="72">
        <v>1770</v>
      </c>
      <c r="I1809" s="88">
        <f t="shared" si="865"/>
        <v>181867500</v>
      </c>
      <c r="J1809" s="92">
        <f t="shared" si="866"/>
        <v>727470000</v>
      </c>
      <c r="K1809" s="67">
        <v>59</v>
      </c>
      <c r="L1809" s="68">
        <v>222</v>
      </c>
      <c r="M1809" s="68">
        <v>378</v>
      </c>
      <c r="N1809" s="68">
        <v>304</v>
      </c>
      <c r="O1809" s="69">
        <v>46</v>
      </c>
      <c r="P1809" s="67">
        <v>1394600</v>
      </c>
      <c r="Q1809" s="68">
        <v>440119</v>
      </c>
      <c r="R1809" s="68">
        <v>303061</v>
      </c>
      <c r="S1809" s="68">
        <v>992213</v>
      </c>
      <c r="T1809" s="69">
        <v>271707</v>
      </c>
      <c r="U1809" s="102">
        <f t="shared" si="845"/>
        <v>23637.288135593219</v>
      </c>
      <c r="V1809" s="103">
        <f t="shared" si="846"/>
        <v>1982.518018018018</v>
      </c>
      <c r="W1809" s="103">
        <f t="shared" si="847"/>
        <v>801.74867724867727</v>
      </c>
      <c r="X1809" s="103">
        <f t="shared" si="848"/>
        <v>3263.8585526315787</v>
      </c>
      <c r="Y1809" s="92">
        <f t="shared" si="849"/>
        <v>5906.673913043478</v>
      </c>
      <c r="Z1809" s="102">
        <f>Coverages!$C$10*G1809</f>
        <v>99562500</v>
      </c>
      <c r="AA1809" s="103">
        <f>Coverages!$C$12*G1809</f>
        <v>13275000</v>
      </c>
      <c r="AB1809" s="103">
        <f>Coverages!$C$14*G1809</f>
        <v>66375000</v>
      </c>
      <c r="AC1809" s="103">
        <f>Coverages!$C$16*G1809</f>
        <v>1327500</v>
      </c>
      <c r="AD1809" s="92">
        <f>Coverages!$C$18*G1809</f>
        <v>1327500</v>
      </c>
      <c r="AE1809" s="106">
        <f t="shared" si="867"/>
        <v>0.13333333333333333</v>
      </c>
      <c r="AF1809" s="107">
        <f t="shared" si="850"/>
        <v>0.50169491525423726</v>
      </c>
      <c r="AG1809" s="107">
        <f t="shared" si="851"/>
        <v>0.85423728813559319</v>
      </c>
      <c r="AH1809" s="107">
        <f t="shared" si="852"/>
        <v>0.6870056497175141</v>
      </c>
      <c r="AI1809" s="108">
        <f t="shared" si="853"/>
        <v>0.103954802259887</v>
      </c>
      <c r="AJ1809" s="106">
        <f t="shared" si="874"/>
        <v>0.17098590973562044</v>
      </c>
      <c r="AK1809" s="107">
        <f t="shared" si="868"/>
        <v>0.5570766802720124</v>
      </c>
      <c r="AL1809" s="107">
        <f t="shared" si="869"/>
        <v>0.89332243657781796</v>
      </c>
      <c r="AM1809" s="107">
        <f t="shared" si="870"/>
        <v>0.73836833098611465</v>
      </c>
      <c r="AN1809" s="108">
        <f t="shared" si="871"/>
        <v>0.13776023659361472</v>
      </c>
      <c r="AO1809" s="102">
        <f t="shared" si="872"/>
        <v>3151.638418079096</v>
      </c>
      <c r="AP1809" s="103">
        <f t="shared" si="854"/>
        <v>994.61920903954797</v>
      </c>
      <c r="AQ1809" s="103">
        <f t="shared" si="855"/>
        <v>684.88361581920901</v>
      </c>
      <c r="AR1809" s="103">
        <f t="shared" si="856"/>
        <v>2242.2892655367232</v>
      </c>
      <c r="AS1809" s="92">
        <f t="shared" si="857"/>
        <v>614.02711864406774</v>
      </c>
      <c r="AT1809" s="102">
        <f t="shared" si="873"/>
        <v>3161.5970894310781</v>
      </c>
      <c r="AU1809" s="103">
        <f t="shared" si="858"/>
        <v>997.76204603708345</v>
      </c>
      <c r="AV1809" s="103">
        <f t="shared" si="859"/>
        <v>687.04773807548543</v>
      </c>
      <c r="AW1809" s="103">
        <f t="shared" si="860"/>
        <v>2249.374539578143</v>
      </c>
      <c r="AX1809" s="92">
        <f t="shared" si="861"/>
        <v>615.96734574648633</v>
      </c>
    </row>
    <row r="1810" spans="1:50" x14ac:dyDescent="0.2">
      <c r="A1810" s="85" t="str">
        <f t="shared" si="862"/>
        <v>2015_3</v>
      </c>
      <c r="B1810" s="59">
        <v>2015</v>
      </c>
      <c r="C1810" s="59">
        <v>3</v>
      </c>
      <c r="D1810" s="83" t="str">
        <f t="shared" si="863"/>
        <v>MML_Commercial</v>
      </c>
      <c r="E1810" s="70" t="s">
        <v>31</v>
      </c>
      <c r="F1810" s="71" t="s">
        <v>41</v>
      </c>
      <c r="G1810" s="88">
        <f t="shared" si="864"/>
        <v>1511.25</v>
      </c>
      <c r="H1810" s="72">
        <v>6045</v>
      </c>
      <c r="I1810" s="88">
        <f t="shared" si="865"/>
        <v>621123750</v>
      </c>
      <c r="J1810" s="92">
        <f t="shared" si="866"/>
        <v>2484495000</v>
      </c>
      <c r="K1810" s="67">
        <v>147</v>
      </c>
      <c r="L1810" s="68">
        <v>676</v>
      </c>
      <c r="M1810" s="68">
        <v>2120</v>
      </c>
      <c r="N1810" s="68">
        <v>882</v>
      </c>
      <c r="O1810" s="69">
        <v>228</v>
      </c>
      <c r="P1810" s="67">
        <v>2163350</v>
      </c>
      <c r="Q1810" s="68">
        <v>2095568</v>
      </c>
      <c r="R1810" s="68">
        <v>1225556</v>
      </c>
      <c r="S1810" s="68">
        <v>2832851</v>
      </c>
      <c r="T1810" s="69">
        <v>506639</v>
      </c>
      <c r="U1810" s="102">
        <f t="shared" si="845"/>
        <v>14716.666666666666</v>
      </c>
      <c r="V1810" s="103">
        <f t="shared" si="846"/>
        <v>3099.9526627218934</v>
      </c>
      <c r="W1810" s="103">
        <f t="shared" si="847"/>
        <v>578.09245283018868</v>
      </c>
      <c r="X1810" s="103">
        <f t="shared" si="848"/>
        <v>3211.8492063492063</v>
      </c>
      <c r="Y1810" s="92">
        <f t="shared" si="849"/>
        <v>2222.1008771929824</v>
      </c>
      <c r="Z1810" s="102">
        <f>Coverages!$C$10*G1810</f>
        <v>340031250</v>
      </c>
      <c r="AA1810" s="103">
        <f>Coverages!$C$12*G1810</f>
        <v>45337500</v>
      </c>
      <c r="AB1810" s="103">
        <f>Coverages!$C$14*G1810</f>
        <v>226687500</v>
      </c>
      <c r="AC1810" s="103">
        <f>Coverages!$C$16*G1810</f>
        <v>4533750</v>
      </c>
      <c r="AD1810" s="92">
        <f>Coverages!$C$18*G1810</f>
        <v>4533750</v>
      </c>
      <c r="AE1810" s="106">
        <f t="shared" si="867"/>
        <v>9.7270471464019848E-2</v>
      </c>
      <c r="AF1810" s="107">
        <f t="shared" si="850"/>
        <v>0.44731182795698926</v>
      </c>
      <c r="AG1810" s="107">
        <f t="shared" si="851"/>
        <v>1.4028122415219189</v>
      </c>
      <c r="AH1810" s="107">
        <f t="shared" si="852"/>
        <v>0.58362282878411909</v>
      </c>
      <c r="AI1810" s="108">
        <f t="shared" si="853"/>
        <v>0.15086848635235733</v>
      </c>
      <c r="AJ1810" s="106">
        <f t="shared" si="874"/>
        <v>0.11503104960626949</v>
      </c>
      <c r="AK1810" s="107">
        <f t="shared" si="868"/>
        <v>0.4771129791173081</v>
      </c>
      <c r="AL1810" s="107">
        <f t="shared" si="869"/>
        <v>1.4478668134568782</v>
      </c>
      <c r="AM1810" s="107">
        <f t="shared" si="870"/>
        <v>0.61316873771692626</v>
      </c>
      <c r="AN1810" s="108">
        <f t="shared" si="871"/>
        <v>0.17232081838346952</v>
      </c>
      <c r="AO1810" s="102">
        <f t="shared" si="872"/>
        <v>1431.4971050454922</v>
      </c>
      <c r="AP1810" s="103">
        <f t="shared" si="854"/>
        <v>1386.6454921422664</v>
      </c>
      <c r="AQ1810" s="103">
        <f t="shared" si="855"/>
        <v>810.95516956162112</v>
      </c>
      <c r="AR1810" s="103">
        <f t="shared" si="856"/>
        <v>1874.5085194375517</v>
      </c>
      <c r="AS1810" s="92">
        <f t="shared" si="857"/>
        <v>335.2449958643507</v>
      </c>
      <c r="AT1810" s="102">
        <f t="shared" si="873"/>
        <v>1436.0204060462302</v>
      </c>
      <c r="AU1810" s="103">
        <f t="shared" si="858"/>
        <v>1391.0270692479196</v>
      </c>
      <c r="AV1810" s="103">
        <f t="shared" si="859"/>
        <v>813.51765768479152</v>
      </c>
      <c r="AW1810" s="103">
        <f t="shared" si="860"/>
        <v>1880.4316653747519</v>
      </c>
      <c r="AX1810" s="92">
        <f t="shared" si="861"/>
        <v>336.30431622199649</v>
      </c>
    </row>
    <row r="1811" spans="1:50" x14ac:dyDescent="0.2">
      <c r="A1811" s="85" t="str">
        <f t="shared" si="862"/>
        <v>2015_3</v>
      </c>
      <c r="B1811" s="59">
        <v>2015</v>
      </c>
      <c r="C1811" s="59">
        <v>3</v>
      </c>
      <c r="D1811" s="83" t="str">
        <f t="shared" si="863"/>
        <v>LMH_Commercial</v>
      </c>
      <c r="E1811" s="70" t="s">
        <v>32</v>
      </c>
      <c r="F1811" s="71" t="s">
        <v>41</v>
      </c>
      <c r="G1811" s="88">
        <f t="shared" si="864"/>
        <v>1495.5</v>
      </c>
      <c r="H1811" s="72">
        <v>5982</v>
      </c>
      <c r="I1811" s="88">
        <f t="shared" si="865"/>
        <v>614650500</v>
      </c>
      <c r="J1811" s="92">
        <f t="shared" si="866"/>
        <v>2458602000</v>
      </c>
      <c r="K1811" s="67">
        <v>86</v>
      </c>
      <c r="L1811" s="68">
        <v>840</v>
      </c>
      <c r="M1811" s="68">
        <v>1618</v>
      </c>
      <c r="N1811" s="68">
        <v>1404</v>
      </c>
      <c r="O1811" s="69">
        <v>284</v>
      </c>
      <c r="P1811" s="67">
        <v>3153510</v>
      </c>
      <c r="Q1811" s="68">
        <v>2946176</v>
      </c>
      <c r="R1811" s="68">
        <v>2105047</v>
      </c>
      <c r="S1811" s="68">
        <v>5005610</v>
      </c>
      <c r="T1811" s="69">
        <v>2764165</v>
      </c>
      <c r="U1811" s="102">
        <f t="shared" si="845"/>
        <v>36668.720930232557</v>
      </c>
      <c r="V1811" s="103">
        <f t="shared" si="846"/>
        <v>3507.3523809523808</v>
      </c>
      <c r="W1811" s="103">
        <f t="shared" si="847"/>
        <v>1301.0179233621755</v>
      </c>
      <c r="X1811" s="103">
        <f t="shared" si="848"/>
        <v>3565.2492877492878</v>
      </c>
      <c r="Y1811" s="92">
        <f t="shared" si="849"/>
        <v>9732.9753521126768</v>
      </c>
      <c r="Z1811" s="102">
        <f>Coverages!$C$10*G1811</f>
        <v>336487500</v>
      </c>
      <c r="AA1811" s="103">
        <f>Coverages!$C$12*G1811</f>
        <v>44865000</v>
      </c>
      <c r="AB1811" s="103">
        <f>Coverages!$C$14*G1811</f>
        <v>224325000</v>
      </c>
      <c r="AC1811" s="103">
        <f>Coverages!$C$16*G1811</f>
        <v>4486500</v>
      </c>
      <c r="AD1811" s="92">
        <f>Coverages!$C$18*G1811</f>
        <v>4486500</v>
      </c>
      <c r="AE1811" s="106">
        <f t="shared" si="867"/>
        <v>5.7505850885991305E-2</v>
      </c>
      <c r="AF1811" s="107">
        <f t="shared" si="850"/>
        <v>0.56168505516549649</v>
      </c>
      <c r="AG1811" s="107">
        <f t="shared" si="851"/>
        <v>1.0819124038783017</v>
      </c>
      <c r="AH1811" s="107">
        <f t="shared" si="852"/>
        <v>0.93881644934804409</v>
      </c>
      <c r="AI1811" s="108">
        <f t="shared" si="853"/>
        <v>0.18990304246071549</v>
      </c>
      <c r="AJ1811" s="106">
        <f t="shared" si="874"/>
        <v>7.1532633316579552E-2</v>
      </c>
      <c r="AK1811" s="107">
        <f t="shared" si="868"/>
        <v>0.59158031180448356</v>
      </c>
      <c r="AL1811" s="107">
        <f t="shared" si="869"/>
        <v>1.0998487343867014</v>
      </c>
      <c r="AM1811" s="107">
        <f t="shared" si="870"/>
        <v>0.95325655583511459</v>
      </c>
      <c r="AN1811" s="108">
        <f t="shared" si="871"/>
        <v>0.21353486268981209</v>
      </c>
      <c r="AO1811" s="102">
        <f t="shared" si="872"/>
        <v>2108.6659979939818</v>
      </c>
      <c r="AP1811" s="103">
        <f t="shared" si="854"/>
        <v>1970.0274155800735</v>
      </c>
      <c r="AQ1811" s="103">
        <f t="shared" si="855"/>
        <v>1407.5874289535273</v>
      </c>
      <c r="AR1811" s="103">
        <f t="shared" si="856"/>
        <v>3347.1146773654295</v>
      </c>
      <c r="AS1811" s="92">
        <f t="shared" si="857"/>
        <v>1848.3216315613506</v>
      </c>
      <c r="AT1811" s="102">
        <f t="shared" si="873"/>
        <v>2115.3290439654547</v>
      </c>
      <c r="AU1811" s="103">
        <f t="shared" si="858"/>
        <v>1976.2523858919008</v>
      </c>
      <c r="AV1811" s="103">
        <f t="shared" si="859"/>
        <v>1412.0351792169199</v>
      </c>
      <c r="AW1811" s="103">
        <f t="shared" si="860"/>
        <v>3357.6910223097184</v>
      </c>
      <c r="AX1811" s="92">
        <f t="shared" si="861"/>
        <v>1854.1620311376121</v>
      </c>
    </row>
    <row r="1812" spans="1:50" x14ac:dyDescent="0.2">
      <c r="A1812" s="85" t="str">
        <f t="shared" si="862"/>
        <v>2015_3</v>
      </c>
      <c r="B1812" s="59">
        <v>2015</v>
      </c>
      <c r="C1812" s="59">
        <v>3</v>
      </c>
      <c r="D1812" s="83" t="str">
        <f t="shared" si="863"/>
        <v>SSL_Commercial</v>
      </c>
      <c r="E1812" s="70" t="s">
        <v>33</v>
      </c>
      <c r="F1812" s="71" t="s">
        <v>41</v>
      </c>
      <c r="G1812" s="88">
        <f t="shared" si="864"/>
        <v>808.5</v>
      </c>
      <c r="H1812" s="72">
        <v>3234</v>
      </c>
      <c r="I1812" s="88">
        <f t="shared" si="865"/>
        <v>332293500</v>
      </c>
      <c r="J1812" s="92">
        <f t="shared" si="866"/>
        <v>1329174000</v>
      </c>
      <c r="K1812" s="67">
        <v>116</v>
      </c>
      <c r="L1812" s="68">
        <v>365</v>
      </c>
      <c r="M1812" s="68">
        <v>1131</v>
      </c>
      <c r="N1812" s="68">
        <v>566</v>
      </c>
      <c r="O1812" s="69">
        <v>103</v>
      </c>
      <c r="P1812" s="67">
        <v>1455704</v>
      </c>
      <c r="Q1812" s="68">
        <v>1063845</v>
      </c>
      <c r="R1812" s="68">
        <v>1241830</v>
      </c>
      <c r="S1812" s="68">
        <v>1579824</v>
      </c>
      <c r="T1812" s="69">
        <v>302155</v>
      </c>
      <c r="U1812" s="102">
        <f t="shared" si="845"/>
        <v>12549.172413793103</v>
      </c>
      <c r="V1812" s="103">
        <f t="shared" si="846"/>
        <v>2914.6438356164385</v>
      </c>
      <c r="W1812" s="103">
        <f t="shared" si="847"/>
        <v>1097.9929266136162</v>
      </c>
      <c r="X1812" s="103">
        <f t="shared" si="848"/>
        <v>2791.2084805653712</v>
      </c>
      <c r="Y1812" s="92">
        <f t="shared" si="849"/>
        <v>2933.5436893203882</v>
      </c>
      <c r="Z1812" s="102">
        <f>Coverages!$C$10*G1812</f>
        <v>181912500</v>
      </c>
      <c r="AA1812" s="103">
        <f>Coverages!$C$12*G1812</f>
        <v>24255000</v>
      </c>
      <c r="AB1812" s="103">
        <f>Coverages!$C$14*G1812</f>
        <v>121275000</v>
      </c>
      <c r="AC1812" s="103">
        <f>Coverages!$C$16*G1812</f>
        <v>2425500</v>
      </c>
      <c r="AD1812" s="92">
        <f>Coverages!$C$18*G1812</f>
        <v>2425500</v>
      </c>
      <c r="AE1812" s="106">
        <f t="shared" si="867"/>
        <v>0.14347557204700062</v>
      </c>
      <c r="AF1812" s="107">
        <f t="shared" si="850"/>
        <v>0.45145330859616573</v>
      </c>
      <c r="AG1812" s="107">
        <f t="shared" si="851"/>
        <v>1.398886827458256</v>
      </c>
      <c r="AH1812" s="107">
        <f t="shared" si="852"/>
        <v>0.70006184291898577</v>
      </c>
      <c r="AI1812" s="108">
        <f t="shared" si="853"/>
        <v>0.12739641311069883</v>
      </c>
      <c r="AJ1812" s="106">
        <f t="shared" si="874"/>
        <v>0.17220154638344218</v>
      </c>
      <c r="AK1812" s="107">
        <f t="shared" si="868"/>
        <v>0.4922316097593345</v>
      </c>
      <c r="AL1812" s="107">
        <f t="shared" si="869"/>
        <v>1.4600981899680501</v>
      </c>
      <c r="AM1812" s="107">
        <f t="shared" si="870"/>
        <v>0.73761098093536859</v>
      </c>
      <c r="AN1812" s="108">
        <f t="shared" si="871"/>
        <v>0.15471781665964252</v>
      </c>
      <c r="AO1812" s="102">
        <f t="shared" si="872"/>
        <v>1800.4996907854052</v>
      </c>
      <c r="AP1812" s="103">
        <f t="shared" si="854"/>
        <v>1315.8256029684601</v>
      </c>
      <c r="AQ1812" s="103">
        <f t="shared" si="855"/>
        <v>1535.9678416821273</v>
      </c>
      <c r="AR1812" s="103">
        <f t="shared" si="856"/>
        <v>1954.0185528756958</v>
      </c>
      <c r="AS1812" s="92">
        <f t="shared" si="857"/>
        <v>373.72294372294374</v>
      </c>
      <c r="AT1812" s="102">
        <f t="shared" si="873"/>
        <v>1806.1889807074406</v>
      </c>
      <c r="AU1812" s="103">
        <f t="shared" si="858"/>
        <v>1319.9834005956616</v>
      </c>
      <c r="AV1812" s="103">
        <f t="shared" si="859"/>
        <v>1540.8212534360837</v>
      </c>
      <c r="AW1812" s="103">
        <f t="shared" si="860"/>
        <v>1960.1929377518725</v>
      </c>
      <c r="AX1812" s="92">
        <f t="shared" si="861"/>
        <v>374.90384821753372</v>
      </c>
    </row>
    <row r="1813" spans="1:50" x14ac:dyDescent="0.2">
      <c r="A1813" s="85" t="str">
        <f t="shared" si="862"/>
        <v>2015_3</v>
      </c>
      <c r="B1813" s="59">
        <v>2015</v>
      </c>
      <c r="C1813" s="59">
        <v>3</v>
      </c>
      <c r="D1813" s="83" t="str">
        <f t="shared" si="863"/>
        <v>SSH_Commercial</v>
      </c>
      <c r="E1813" s="70" t="s">
        <v>34</v>
      </c>
      <c r="F1813" s="71" t="s">
        <v>41</v>
      </c>
      <c r="G1813" s="88">
        <f t="shared" si="864"/>
        <v>714</v>
      </c>
      <c r="H1813" s="72">
        <v>2856</v>
      </c>
      <c r="I1813" s="88">
        <f t="shared" si="865"/>
        <v>293454000</v>
      </c>
      <c r="J1813" s="92">
        <f t="shared" si="866"/>
        <v>1173816000</v>
      </c>
      <c r="K1813" s="67">
        <v>93</v>
      </c>
      <c r="L1813" s="68">
        <v>439</v>
      </c>
      <c r="M1813" s="68">
        <v>727</v>
      </c>
      <c r="N1813" s="68">
        <v>621</v>
      </c>
      <c r="O1813" s="69">
        <v>94</v>
      </c>
      <c r="P1813" s="67">
        <v>1396857</v>
      </c>
      <c r="Q1813" s="68">
        <v>1747566</v>
      </c>
      <c r="R1813" s="68">
        <v>968731</v>
      </c>
      <c r="S1813" s="68">
        <v>2707197</v>
      </c>
      <c r="T1813" s="69">
        <v>381493</v>
      </c>
      <c r="U1813" s="102">
        <f t="shared" si="845"/>
        <v>15019.967741935483</v>
      </c>
      <c r="V1813" s="103">
        <f t="shared" si="846"/>
        <v>3980.7881548974942</v>
      </c>
      <c r="W1813" s="103">
        <f t="shared" si="847"/>
        <v>1332.5048143053646</v>
      </c>
      <c r="X1813" s="103">
        <f t="shared" si="848"/>
        <v>4359.4154589371983</v>
      </c>
      <c r="Y1813" s="92">
        <f t="shared" si="849"/>
        <v>4058.4361702127658</v>
      </c>
      <c r="Z1813" s="102">
        <f>Coverages!$C$10*G1813</f>
        <v>160650000</v>
      </c>
      <c r="AA1813" s="103">
        <f>Coverages!$C$12*G1813</f>
        <v>21420000</v>
      </c>
      <c r="AB1813" s="103">
        <f>Coverages!$C$14*G1813</f>
        <v>107100000</v>
      </c>
      <c r="AC1813" s="103">
        <f>Coverages!$C$16*G1813</f>
        <v>2142000</v>
      </c>
      <c r="AD1813" s="92">
        <f>Coverages!$C$18*G1813</f>
        <v>2142000</v>
      </c>
      <c r="AE1813" s="106">
        <f t="shared" si="867"/>
        <v>0.13025210084033614</v>
      </c>
      <c r="AF1813" s="107">
        <f t="shared" si="850"/>
        <v>0.61484593837535018</v>
      </c>
      <c r="AG1813" s="107">
        <f t="shared" si="851"/>
        <v>1.0182072829131652</v>
      </c>
      <c r="AH1813" s="107">
        <f t="shared" si="852"/>
        <v>0.86974789915966388</v>
      </c>
      <c r="AI1813" s="108">
        <f t="shared" si="853"/>
        <v>0.13165266106442577</v>
      </c>
      <c r="AJ1813" s="106">
        <f t="shared" si="874"/>
        <v>0.15960127448275072</v>
      </c>
      <c r="AK1813" s="107">
        <f t="shared" si="868"/>
        <v>0.65727927771410344</v>
      </c>
      <c r="AL1813" s="107">
        <f t="shared" si="869"/>
        <v>1.0300799279853965</v>
      </c>
      <c r="AM1813" s="107">
        <f t="shared" si="870"/>
        <v>0.89909707280207851</v>
      </c>
      <c r="AN1813" s="108">
        <f t="shared" si="871"/>
        <v>0.16113543720538717</v>
      </c>
      <c r="AO1813" s="102">
        <f t="shared" si="872"/>
        <v>1956.3823529411766</v>
      </c>
      <c r="AP1813" s="103">
        <f t="shared" si="854"/>
        <v>2447.5714285714284</v>
      </c>
      <c r="AQ1813" s="103">
        <f t="shared" si="855"/>
        <v>1356.766106442577</v>
      </c>
      <c r="AR1813" s="103">
        <f t="shared" si="856"/>
        <v>3791.59243697479</v>
      </c>
      <c r="AS1813" s="92">
        <f t="shared" si="857"/>
        <v>534.3039215686274</v>
      </c>
      <c r="AT1813" s="102">
        <f t="shared" si="873"/>
        <v>1962.5642070460117</v>
      </c>
      <c r="AU1813" s="103">
        <f t="shared" si="858"/>
        <v>2455.3053612864956</v>
      </c>
      <c r="AV1813" s="103">
        <f t="shared" si="859"/>
        <v>1361.0532694870626</v>
      </c>
      <c r="AW1813" s="103">
        <f t="shared" si="860"/>
        <v>3803.5732602709809</v>
      </c>
      <c r="AX1813" s="92">
        <f t="shared" si="861"/>
        <v>535.99223616920278</v>
      </c>
    </row>
    <row r="1814" spans="1:50" x14ac:dyDescent="0.2">
      <c r="A1814" s="85" t="str">
        <f t="shared" si="862"/>
        <v>2015_3</v>
      </c>
      <c r="B1814" s="59">
        <v>2015</v>
      </c>
      <c r="C1814" s="59">
        <v>3</v>
      </c>
      <c r="D1814" s="83" t="str">
        <f t="shared" si="863"/>
        <v>MMH_Commercial</v>
      </c>
      <c r="E1814" s="70" t="s">
        <v>35</v>
      </c>
      <c r="F1814" s="71" t="s">
        <v>41</v>
      </c>
      <c r="G1814" s="88">
        <f t="shared" si="864"/>
        <v>1326.5</v>
      </c>
      <c r="H1814" s="72">
        <v>5306</v>
      </c>
      <c r="I1814" s="88">
        <f t="shared" si="865"/>
        <v>545191500</v>
      </c>
      <c r="J1814" s="92">
        <f t="shared" si="866"/>
        <v>2180766000</v>
      </c>
      <c r="K1814" s="67">
        <v>232</v>
      </c>
      <c r="L1814" s="68">
        <v>876</v>
      </c>
      <c r="M1814" s="68">
        <v>1041</v>
      </c>
      <c r="N1814" s="68">
        <v>1334</v>
      </c>
      <c r="O1814" s="69">
        <v>310</v>
      </c>
      <c r="P1814" s="67">
        <v>2835903</v>
      </c>
      <c r="Q1814" s="68">
        <v>2486885</v>
      </c>
      <c r="R1814" s="68">
        <v>1218825</v>
      </c>
      <c r="S1814" s="68">
        <v>4030417</v>
      </c>
      <c r="T1814" s="69">
        <v>912887</v>
      </c>
      <c r="U1814" s="102">
        <f t="shared" si="845"/>
        <v>12223.719827586207</v>
      </c>
      <c r="V1814" s="103">
        <f t="shared" si="846"/>
        <v>2838.9098173515981</v>
      </c>
      <c r="W1814" s="103">
        <f t="shared" si="847"/>
        <v>1170.821325648415</v>
      </c>
      <c r="X1814" s="103">
        <f t="shared" si="848"/>
        <v>3021.3020989505249</v>
      </c>
      <c r="Y1814" s="92">
        <f t="shared" si="849"/>
        <v>2944.7967741935486</v>
      </c>
      <c r="Z1814" s="102">
        <f>Coverages!$C$10*G1814</f>
        <v>298462500</v>
      </c>
      <c r="AA1814" s="103">
        <f>Coverages!$C$12*G1814</f>
        <v>39795000</v>
      </c>
      <c r="AB1814" s="103">
        <f>Coverages!$C$14*G1814</f>
        <v>198975000</v>
      </c>
      <c r="AC1814" s="103">
        <f>Coverages!$C$16*G1814</f>
        <v>3979500</v>
      </c>
      <c r="AD1814" s="92">
        <f>Coverages!$C$18*G1814</f>
        <v>3979500</v>
      </c>
      <c r="AE1814" s="106">
        <f t="shared" si="867"/>
        <v>0.17489634376177912</v>
      </c>
      <c r="AF1814" s="107">
        <f t="shared" si="850"/>
        <v>0.66038447041085568</v>
      </c>
      <c r="AG1814" s="107">
        <f t="shared" si="851"/>
        <v>0.78477195627591401</v>
      </c>
      <c r="AH1814" s="107">
        <f t="shared" si="852"/>
        <v>1.0056539766302299</v>
      </c>
      <c r="AI1814" s="108">
        <f t="shared" si="853"/>
        <v>0.23369770071617038</v>
      </c>
      <c r="AJ1814" s="106">
        <f t="shared" si="874"/>
        <v>0.19919861786609933</v>
      </c>
      <c r="AK1814" s="107">
        <f t="shared" si="868"/>
        <v>0.69068111207438676</v>
      </c>
      <c r="AL1814" s="107">
        <f t="shared" si="869"/>
        <v>0.81106394640714119</v>
      </c>
      <c r="AM1814" s="107">
        <f t="shared" si="870"/>
        <v>1.010477935386543</v>
      </c>
      <c r="AN1814" s="108">
        <f t="shared" si="871"/>
        <v>0.26077027649075429</v>
      </c>
      <c r="AO1814" s="102">
        <f t="shared" si="872"/>
        <v>2137.8839050131928</v>
      </c>
      <c r="AP1814" s="103">
        <f t="shared" si="854"/>
        <v>1874.7719562759141</v>
      </c>
      <c r="AQ1814" s="103">
        <f t="shared" si="855"/>
        <v>918.82774217866563</v>
      </c>
      <c r="AR1814" s="103">
        <f t="shared" si="856"/>
        <v>3038.3844704108556</v>
      </c>
      <c r="AS1814" s="92">
        <f t="shared" si="857"/>
        <v>688.19223520542778</v>
      </c>
      <c r="AT1814" s="102">
        <f t="shared" si="873"/>
        <v>2144.6392748794146</v>
      </c>
      <c r="AU1814" s="103">
        <f t="shared" si="858"/>
        <v>1880.6959346312242</v>
      </c>
      <c r="AV1814" s="103">
        <f t="shared" si="859"/>
        <v>921.73109031052968</v>
      </c>
      <c r="AW1814" s="103">
        <f t="shared" si="860"/>
        <v>3047.9852774730534</v>
      </c>
      <c r="AX1814" s="92">
        <f t="shared" si="861"/>
        <v>690.36681216770955</v>
      </c>
    </row>
    <row r="1815" spans="1:50" x14ac:dyDescent="0.2">
      <c r="A1815" s="85" t="str">
        <f t="shared" si="862"/>
        <v>2015_3</v>
      </c>
      <c r="B1815" s="59">
        <v>2015</v>
      </c>
      <c r="C1815" s="59">
        <v>3</v>
      </c>
      <c r="D1815" s="83" t="str">
        <f t="shared" si="863"/>
        <v>SYA_Commercial</v>
      </c>
      <c r="E1815" s="70" t="s">
        <v>36</v>
      </c>
      <c r="F1815" s="71" t="s">
        <v>41</v>
      </c>
      <c r="G1815" s="88">
        <f t="shared" si="864"/>
        <v>409</v>
      </c>
      <c r="H1815" s="72">
        <v>1636</v>
      </c>
      <c r="I1815" s="88">
        <f t="shared" si="865"/>
        <v>168099000</v>
      </c>
      <c r="J1815" s="92">
        <f t="shared" si="866"/>
        <v>672396000</v>
      </c>
      <c r="K1815" s="67">
        <v>72</v>
      </c>
      <c r="L1815" s="68">
        <v>269</v>
      </c>
      <c r="M1815" s="68">
        <v>653</v>
      </c>
      <c r="N1815" s="68">
        <v>358</v>
      </c>
      <c r="O1815" s="69">
        <v>40</v>
      </c>
      <c r="P1815" s="67">
        <v>1297113</v>
      </c>
      <c r="Q1815" s="68">
        <v>1053375</v>
      </c>
      <c r="R1815" s="68">
        <v>567028</v>
      </c>
      <c r="S1815" s="68">
        <v>1212107</v>
      </c>
      <c r="T1815" s="69">
        <v>238022</v>
      </c>
      <c r="U1815" s="102">
        <f t="shared" si="845"/>
        <v>18015.458333333332</v>
      </c>
      <c r="V1815" s="103">
        <f t="shared" si="846"/>
        <v>3915.8921933085503</v>
      </c>
      <c r="W1815" s="103">
        <f t="shared" si="847"/>
        <v>868.34303215926491</v>
      </c>
      <c r="X1815" s="103">
        <f t="shared" si="848"/>
        <v>3385.7737430167599</v>
      </c>
      <c r="Y1815" s="92">
        <f t="shared" si="849"/>
        <v>5950.55</v>
      </c>
      <c r="Z1815" s="102">
        <f>Coverages!$C$10*G1815</f>
        <v>92025000</v>
      </c>
      <c r="AA1815" s="103">
        <f>Coverages!$C$12*G1815</f>
        <v>12270000</v>
      </c>
      <c r="AB1815" s="103">
        <f>Coverages!$C$14*G1815</f>
        <v>61350000</v>
      </c>
      <c r="AC1815" s="103">
        <f>Coverages!$C$16*G1815</f>
        <v>1227000</v>
      </c>
      <c r="AD1815" s="92">
        <f>Coverages!$C$18*G1815</f>
        <v>1227000</v>
      </c>
      <c r="AE1815" s="106">
        <f t="shared" si="867"/>
        <v>0.17603911980440098</v>
      </c>
      <c r="AF1815" s="107">
        <f t="shared" si="850"/>
        <v>0.65770171149144252</v>
      </c>
      <c r="AG1815" s="107">
        <f t="shared" si="851"/>
        <v>1.5965770171149145</v>
      </c>
      <c r="AH1815" s="107">
        <f t="shared" si="852"/>
        <v>0.87530562347188268</v>
      </c>
      <c r="AI1815" s="108">
        <f t="shared" si="853"/>
        <v>9.7799511002444994E-2</v>
      </c>
      <c r="AJ1815" s="106">
        <f t="shared" si="874"/>
        <v>0.21991765870251423</v>
      </c>
      <c r="AK1815" s="107">
        <f t="shared" si="868"/>
        <v>0.71236693358019099</v>
      </c>
      <c r="AL1815" s="107">
        <f t="shared" si="869"/>
        <v>1.7090174380620562</v>
      </c>
      <c r="AM1815" s="107">
        <f t="shared" si="870"/>
        <v>0.9133681454182675</v>
      </c>
      <c r="AN1815" s="108">
        <f t="shared" si="871"/>
        <v>0.1320222005643148</v>
      </c>
      <c r="AO1815" s="102">
        <f t="shared" si="872"/>
        <v>3171.4254278728608</v>
      </c>
      <c r="AP1815" s="103">
        <f t="shared" si="854"/>
        <v>2575.4889975550122</v>
      </c>
      <c r="AQ1815" s="103">
        <f t="shared" si="855"/>
        <v>1386.3765281173594</v>
      </c>
      <c r="AR1815" s="103">
        <f t="shared" si="856"/>
        <v>2963.5867970660147</v>
      </c>
      <c r="AS1815" s="92">
        <f t="shared" si="857"/>
        <v>581.96088019559897</v>
      </c>
      <c r="AT1815" s="102">
        <f t="shared" si="873"/>
        <v>3181.4466229986501</v>
      </c>
      <c r="AU1815" s="103">
        <f t="shared" si="858"/>
        <v>2583.6271292487263</v>
      </c>
      <c r="AV1815" s="103">
        <f t="shared" si="859"/>
        <v>1390.7572553398807</v>
      </c>
      <c r="AW1815" s="103">
        <f t="shared" si="860"/>
        <v>2972.9512554904813</v>
      </c>
      <c r="AX1815" s="92">
        <f t="shared" si="861"/>
        <v>583.79978313330037</v>
      </c>
    </row>
    <row r="1816" spans="1:50" x14ac:dyDescent="0.2">
      <c r="A1816" s="85" t="str">
        <f t="shared" si="862"/>
        <v>2015_3</v>
      </c>
      <c r="B1816" s="59">
        <v>2015</v>
      </c>
      <c r="C1816" s="59">
        <v>3</v>
      </c>
      <c r="D1816" s="83" t="str">
        <f t="shared" si="863"/>
        <v>LSH_Commercial</v>
      </c>
      <c r="E1816" s="70" t="s">
        <v>37</v>
      </c>
      <c r="F1816" s="71" t="s">
        <v>41</v>
      </c>
      <c r="G1816" s="88">
        <f t="shared" si="864"/>
        <v>632.25</v>
      </c>
      <c r="H1816" s="72">
        <v>2529</v>
      </c>
      <c r="I1816" s="88">
        <f t="shared" si="865"/>
        <v>259854750</v>
      </c>
      <c r="J1816" s="92">
        <f t="shared" si="866"/>
        <v>1039419000</v>
      </c>
      <c r="K1816" s="67">
        <v>122</v>
      </c>
      <c r="L1816" s="68">
        <v>474</v>
      </c>
      <c r="M1816" s="68">
        <v>1005</v>
      </c>
      <c r="N1816" s="68">
        <v>863</v>
      </c>
      <c r="O1816" s="69">
        <v>461</v>
      </c>
      <c r="P1816" s="67">
        <v>2567171</v>
      </c>
      <c r="Q1816" s="68">
        <v>1498311</v>
      </c>
      <c r="R1816" s="68">
        <v>1175264</v>
      </c>
      <c r="S1816" s="68">
        <v>2937291</v>
      </c>
      <c r="T1816" s="69">
        <v>2761747</v>
      </c>
      <c r="U1816" s="102">
        <f t="shared" si="845"/>
        <v>21042.385245901638</v>
      </c>
      <c r="V1816" s="103">
        <f t="shared" si="846"/>
        <v>3160.993670886076</v>
      </c>
      <c r="W1816" s="103">
        <f t="shared" si="847"/>
        <v>1169.4169154228855</v>
      </c>
      <c r="X1816" s="103">
        <f t="shared" si="848"/>
        <v>3403.5816917728853</v>
      </c>
      <c r="Y1816" s="92">
        <f t="shared" si="849"/>
        <v>5990.7744034707157</v>
      </c>
      <c r="Z1816" s="102">
        <f>Coverages!$C$10*G1816</f>
        <v>142256250</v>
      </c>
      <c r="AA1816" s="103">
        <f>Coverages!$C$12*G1816</f>
        <v>18967500</v>
      </c>
      <c r="AB1816" s="103">
        <f>Coverages!$C$14*G1816</f>
        <v>94837500</v>
      </c>
      <c r="AC1816" s="103">
        <f>Coverages!$C$16*G1816</f>
        <v>1896750</v>
      </c>
      <c r="AD1816" s="92">
        <f>Coverages!$C$18*G1816</f>
        <v>1896750</v>
      </c>
      <c r="AE1816" s="106">
        <f t="shared" si="867"/>
        <v>0.1929616449189403</v>
      </c>
      <c r="AF1816" s="107">
        <f t="shared" si="850"/>
        <v>0.7497034400948992</v>
      </c>
      <c r="AG1816" s="107">
        <f t="shared" si="851"/>
        <v>1.5895610913404508</v>
      </c>
      <c r="AH1816" s="107">
        <f t="shared" si="852"/>
        <v>1.3649663898774218</v>
      </c>
      <c r="AI1816" s="108">
        <f t="shared" si="853"/>
        <v>0.72914195334124154</v>
      </c>
      <c r="AJ1816" s="106">
        <f t="shared" si="874"/>
        <v>0.22952904522389911</v>
      </c>
      <c r="AK1816" s="107">
        <f t="shared" si="868"/>
        <v>0.78984402478747417</v>
      </c>
      <c r="AL1816" s="107">
        <f t="shared" si="869"/>
        <v>1.6792656514669886</v>
      </c>
      <c r="AM1816" s="107">
        <f t="shared" si="870"/>
        <v>1.430369577682217</v>
      </c>
      <c r="AN1816" s="108">
        <f t="shared" si="871"/>
        <v>0.77032215004640192</v>
      </c>
      <c r="AO1816" s="102">
        <f t="shared" si="872"/>
        <v>4060.3732700672203</v>
      </c>
      <c r="AP1816" s="103">
        <f t="shared" si="854"/>
        <v>2369.8078291814945</v>
      </c>
      <c r="AQ1816" s="103">
        <f t="shared" si="855"/>
        <v>1858.8596283115855</v>
      </c>
      <c r="AR1816" s="103">
        <f t="shared" si="856"/>
        <v>4645.7746144721232</v>
      </c>
      <c r="AS1816" s="92">
        <f t="shared" si="857"/>
        <v>4368.1249505733495</v>
      </c>
      <c r="AT1816" s="102">
        <f t="shared" si="873"/>
        <v>4073.2033976386497</v>
      </c>
      <c r="AU1816" s="103">
        <f t="shared" si="858"/>
        <v>2377.2960414087579</v>
      </c>
      <c r="AV1816" s="103">
        <f t="shared" si="859"/>
        <v>1864.7333262655231</v>
      </c>
      <c r="AW1816" s="103">
        <f t="shared" si="860"/>
        <v>4660.4545162957302</v>
      </c>
      <c r="AX1816" s="92">
        <f t="shared" si="861"/>
        <v>4381.9275240404122</v>
      </c>
    </row>
    <row r="1817" spans="1:50" x14ac:dyDescent="0.2">
      <c r="A1817" s="85" t="str">
        <f t="shared" si="862"/>
        <v>2015_3</v>
      </c>
      <c r="B1817" s="59">
        <v>2015</v>
      </c>
      <c r="C1817" s="59">
        <v>3</v>
      </c>
      <c r="D1817" s="83" t="str">
        <f t="shared" si="863"/>
        <v>SYH_Commercial</v>
      </c>
      <c r="E1817" s="70" t="s">
        <v>38</v>
      </c>
      <c r="F1817" s="71" t="s">
        <v>41</v>
      </c>
      <c r="G1817" s="88">
        <f t="shared" si="864"/>
        <v>321.25</v>
      </c>
      <c r="H1817" s="72">
        <v>1285</v>
      </c>
      <c r="I1817" s="88">
        <f t="shared" si="865"/>
        <v>132033750</v>
      </c>
      <c r="J1817" s="92">
        <f t="shared" si="866"/>
        <v>528135000</v>
      </c>
      <c r="K1817" s="67">
        <v>64</v>
      </c>
      <c r="L1817" s="68">
        <v>273</v>
      </c>
      <c r="M1817" s="68">
        <v>240</v>
      </c>
      <c r="N1817" s="68">
        <v>454</v>
      </c>
      <c r="O1817" s="69">
        <v>8</v>
      </c>
      <c r="P1817" s="67">
        <v>757620</v>
      </c>
      <c r="Q1817" s="68">
        <v>689504</v>
      </c>
      <c r="R1817" s="68">
        <v>380866</v>
      </c>
      <c r="S1817" s="68">
        <v>1039868</v>
      </c>
      <c r="T1817" s="69">
        <v>49340</v>
      </c>
      <c r="U1817" s="102">
        <f t="shared" si="845"/>
        <v>11837.8125</v>
      </c>
      <c r="V1817" s="103">
        <f t="shared" si="846"/>
        <v>2525.6556776556777</v>
      </c>
      <c r="W1817" s="103">
        <f t="shared" si="847"/>
        <v>1586.9416666666666</v>
      </c>
      <c r="X1817" s="103">
        <f t="shared" si="848"/>
        <v>2290.4581497797358</v>
      </c>
      <c r="Y1817" s="92">
        <f t="shared" si="849"/>
        <v>6167.5</v>
      </c>
      <c r="Z1817" s="102">
        <f>Coverages!$C$10*G1817</f>
        <v>72281250</v>
      </c>
      <c r="AA1817" s="103">
        <f>Coverages!$C$12*G1817</f>
        <v>9637500</v>
      </c>
      <c r="AB1817" s="103">
        <f>Coverages!$C$14*G1817</f>
        <v>48187500</v>
      </c>
      <c r="AC1817" s="103">
        <f>Coverages!$C$16*G1817</f>
        <v>963750</v>
      </c>
      <c r="AD1817" s="92">
        <f>Coverages!$C$18*G1817</f>
        <v>963750</v>
      </c>
      <c r="AE1817" s="106">
        <f t="shared" si="867"/>
        <v>0.1992217898832685</v>
      </c>
      <c r="AF1817" s="107">
        <f t="shared" si="850"/>
        <v>0.8498054474708171</v>
      </c>
      <c r="AG1817" s="107">
        <f t="shared" si="851"/>
        <v>0.74708171206225682</v>
      </c>
      <c r="AH1817" s="107">
        <f t="shared" si="852"/>
        <v>1.4132295719844359</v>
      </c>
      <c r="AI1817" s="108">
        <f t="shared" si="853"/>
        <v>2.4902723735408562E-2</v>
      </c>
      <c r="AJ1817" s="106">
        <f t="shared" si="874"/>
        <v>0.25114468444614862</v>
      </c>
      <c r="AK1817" s="107">
        <f t="shared" si="868"/>
        <v>0.8962485473003452</v>
      </c>
      <c r="AL1817" s="107">
        <f t="shared" si="869"/>
        <v>0.80358952804267803</v>
      </c>
      <c r="AM1817" s="107">
        <f t="shared" si="870"/>
        <v>1.5125723745690902</v>
      </c>
      <c r="AN1817" s="108">
        <f t="shared" si="871"/>
        <v>4.5160032599117467E-2</v>
      </c>
      <c r="AO1817" s="102">
        <f t="shared" si="872"/>
        <v>2358.350194552529</v>
      </c>
      <c r="AP1817" s="103">
        <f t="shared" si="854"/>
        <v>2146.3159533073931</v>
      </c>
      <c r="AQ1817" s="103">
        <f t="shared" si="855"/>
        <v>1185.5750972762646</v>
      </c>
      <c r="AR1817" s="103">
        <f t="shared" si="856"/>
        <v>3236.9431906614786</v>
      </c>
      <c r="AS1817" s="92">
        <f t="shared" si="857"/>
        <v>153.58754863813229</v>
      </c>
      <c r="AT1817" s="102">
        <f t="shared" si="873"/>
        <v>2365.8022024940828</v>
      </c>
      <c r="AU1817" s="103">
        <f t="shared" si="858"/>
        <v>2153.0979670923157</v>
      </c>
      <c r="AV1817" s="103">
        <f t="shared" si="859"/>
        <v>1189.3213242194126</v>
      </c>
      <c r="AW1817" s="103">
        <f t="shared" si="860"/>
        <v>3247.1714113976891</v>
      </c>
      <c r="AX1817" s="92">
        <f t="shared" si="861"/>
        <v>154.07286063073579</v>
      </c>
    </row>
    <row r="1818" spans="1:50" x14ac:dyDescent="0.2">
      <c r="A1818" s="85" t="str">
        <f t="shared" si="862"/>
        <v>2015_3</v>
      </c>
      <c r="B1818" s="59">
        <v>2015</v>
      </c>
      <c r="C1818" s="59">
        <v>3</v>
      </c>
      <c r="D1818" s="83" t="str">
        <f t="shared" si="863"/>
        <v>MSH_Commercial</v>
      </c>
      <c r="E1818" s="70" t="s">
        <v>39</v>
      </c>
      <c r="F1818" s="71" t="s">
        <v>41</v>
      </c>
      <c r="G1818" s="88">
        <f t="shared" si="864"/>
        <v>1497.5</v>
      </c>
      <c r="H1818" s="72">
        <v>5990</v>
      </c>
      <c r="I1818" s="88">
        <f t="shared" si="865"/>
        <v>615472500</v>
      </c>
      <c r="J1818" s="92">
        <f t="shared" si="866"/>
        <v>2461890000</v>
      </c>
      <c r="K1818" s="67">
        <v>311</v>
      </c>
      <c r="L1818" s="68">
        <v>1126</v>
      </c>
      <c r="M1818" s="68">
        <v>831</v>
      </c>
      <c r="N1818" s="68">
        <v>1936</v>
      </c>
      <c r="O1818" s="69">
        <v>168</v>
      </c>
      <c r="P1818" s="67">
        <v>5384557</v>
      </c>
      <c r="Q1818" s="68">
        <v>3098997</v>
      </c>
      <c r="R1818" s="68">
        <v>753994</v>
      </c>
      <c r="S1818" s="68">
        <v>5959062</v>
      </c>
      <c r="T1818" s="69">
        <v>968225</v>
      </c>
      <c r="U1818" s="102">
        <f t="shared" si="845"/>
        <v>17313.688102893891</v>
      </c>
      <c r="V1818" s="103">
        <f t="shared" si="846"/>
        <v>2752.2175843694495</v>
      </c>
      <c r="W1818" s="103">
        <f t="shared" si="847"/>
        <v>907.33333333333337</v>
      </c>
      <c r="X1818" s="103">
        <f t="shared" si="848"/>
        <v>3078.0278925619837</v>
      </c>
      <c r="Y1818" s="92">
        <f t="shared" si="849"/>
        <v>5763.2440476190477</v>
      </c>
      <c r="Z1818" s="102">
        <f>Coverages!$C$10*G1818</f>
        <v>336937500</v>
      </c>
      <c r="AA1818" s="103">
        <f>Coverages!$C$12*G1818</f>
        <v>44925000</v>
      </c>
      <c r="AB1818" s="103">
        <f>Coverages!$C$14*G1818</f>
        <v>224625000</v>
      </c>
      <c r="AC1818" s="103">
        <f>Coverages!$C$16*G1818</f>
        <v>4492500</v>
      </c>
      <c r="AD1818" s="92">
        <f>Coverages!$C$18*G1818</f>
        <v>4492500</v>
      </c>
      <c r="AE1818" s="106">
        <f t="shared" si="867"/>
        <v>0.20767946577629381</v>
      </c>
      <c r="AF1818" s="107">
        <f t="shared" si="850"/>
        <v>0.75191986644407349</v>
      </c>
      <c r="AG1818" s="107">
        <f t="shared" si="851"/>
        <v>0.55492487479131891</v>
      </c>
      <c r="AH1818" s="107">
        <f t="shared" si="852"/>
        <v>1.2928213689482471</v>
      </c>
      <c r="AI1818" s="108">
        <f t="shared" si="853"/>
        <v>0.11218697829716194</v>
      </c>
      <c r="AJ1818" s="106">
        <f t="shared" si="874"/>
        <v>0.23210363161997602</v>
      </c>
      <c r="AK1818" s="107">
        <f t="shared" si="868"/>
        <v>0.77792471199509083</v>
      </c>
      <c r="AL1818" s="107">
        <f t="shared" si="869"/>
        <v>0.58484795269154999</v>
      </c>
      <c r="AM1818" s="107">
        <f t="shared" si="870"/>
        <v>1.3298675248269991</v>
      </c>
      <c r="AN1818" s="108">
        <f t="shared" si="871"/>
        <v>0.1311892046091743</v>
      </c>
      <c r="AO1818" s="102">
        <f t="shared" si="872"/>
        <v>3595.6974958263772</v>
      </c>
      <c r="AP1818" s="103">
        <f t="shared" si="854"/>
        <v>2069.4470784641067</v>
      </c>
      <c r="AQ1818" s="103">
        <f t="shared" si="855"/>
        <v>503.50183639399</v>
      </c>
      <c r="AR1818" s="103">
        <f t="shared" si="856"/>
        <v>3979.3402337228713</v>
      </c>
      <c r="AS1818" s="92">
        <f t="shared" si="857"/>
        <v>646.56093489148577</v>
      </c>
      <c r="AT1818" s="102">
        <f t="shared" si="873"/>
        <v>3607.0593225628036</v>
      </c>
      <c r="AU1818" s="103">
        <f t="shared" si="858"/>
        <v>2075.9861989471297</v>
      </c>
      <c r="AV1818" s="103">
        <f t="shared" si="859"/>
        <v>505.09282135121214</v>
      </c>
      <c r="AW1818" s="103">
        <f t="shared" si="860"/>
        <v>3991.9143099106846</v>
      </c>
      <c r="AX1818" s="92">
        <f t="shared" si="861"/>
        <v>648.60396362938877</v>
      </c>
    </row>
    <row r="1819" spans="1:50" x14ac:dyDescent="0.2">
      <c r="A1819" s="85" t="str">
        <f t="shared" si="862"/>
        <v>2015_3</v>
      </c>
      <c r="B1819" s="59">
        <v>2015</v>
      </c>
      <c r="C1819" s="59">
        <v>3</v>
      </c>
      <c r="D1819" s="83" t="str">
        <f t="shared" si="863"/>
        <v>SMH_Commercial</v>
      </c>
      <c r="E1819" s="70" t="s">
        <v>40</v>
      </c>
      <c r="F1819" s="71" t="s">
        <v>41</v>
      </c>
      <c r="G1819" s="88">
        <f t="shared" si="864"/>
        <v>732.25</v>
      </c>
      <c r="H1819" s="72">
        <v>2929</v>
      </c>
      <c r="I1819" s="88">
        <f t="shared" si="865"/>
        <v>300954750</v>
      </c>
      <c r="J1819" s="92">
        <f t="shared" si="866"/>
        <v>1203819000</v>
      </c>
      <c r="K1819" s="67">
        <v>108</v>
      </c>
      <c r="L1819" s="68">
        <v>527</v>
      </c>
      <c r="M1819" s="68">
        <v>1196</v>
      </c>
      <c r="N1819" s="68">
        <v>894</v>
      </c>
      <c r="O1819" s="69">
        <v>147</v>
      </c>
      <c r="P1819" s="67">
        <v>1420180</v>
      </c>
      <c r="Q1819" s="68">
        <v>1887133</v>
      </c>
      <c r="R1819" s="68">
        <v>951774</v>
      </c>
      <c r="S1819" s="68">
        <v>3166928</v>
      </c>
      <c r="T1819" s="69">
        <v>398023</v>
      </c>
      <c r="U1819" s="102">
        <f t="shared" si="845"/>
        <v>13149.814814814816</v>
      </c>
      <c r="V1819" s="103">
        <f t="shared" si="846"/>
        <v>3580.8975332068312</v>
      </c>
      <c r="W1819" s="103">
        <f t="shared" si="847"/>
        <v>795.79765886287623</v>
      </c>
      <c r="X1819" s="103">
        <f t="shared" si="848"/>
        <v>3542.4250559284114</v>
      </c>
      <c r="Y1819" s="92">
        <f t="shared" si="849"/>
        <v>2707.6394557823128</v>
      </c>
      <c r="Z1819" s="102">
        <f>Coverages!$C$10*G1819</f>
        <v>164756250</v>
      </c>
      <c r="AA1819" s="103">
        <f>Coverages!$C$12*G1819</f>
        <v>21967500</v>
      </c>
      <c r="AB1819" s="103">
        <f>Coverages!$C$14*G1819</f>
        <v>109837500</v>
      </c>
      <c r="AC1819" s="103">
        <f>Coverages!$C$16*G1819</f>
        <v>2196750</v>
      </c>
      <c r="AD1819" s="92">
        <f>Coverages!$C$18*G1819</f>
        <v>2196750</v>
      </c>
      <c r="AE1819" s="106">
        <f t="shared" si="867"/>
        <v>0.14749061113007852</v>
      </c>
      <c r="AF1819" s="107">
        <f t="shared" si="850"/>
        <v>0.7196995561625128</v>
      </c>
      <c r="AG1819" s="107">
        <f t="shared" si="851"/>
        <v>1.6333219528849436</v>
      </c>
      <c r="AH1819" s="107">
        <f t="shared" si="852"/>
        <v>1.2208945032434277</v>
      </c>
      <c r="AI1819" s="108">
        <f t="shared" si="853"/>
        <v>0.200751109593718</v>
      </c>
      <c r="AJ1819" s="106">
        <f t="shared" si="874"/>
        <v>0.17802280446553734</v>
      </c>
      <c r="AK1819" s="107">
        <f t="shared" si="868"/>
        <v>0.75837307957826516</v>
      </c>
      <c r="AL1819" s="107">
        <f t="shared" si="869"/>
        <v>1.7208957945495116</v>
      </c>
      <c r="AM1819" s="107">
        <f t="shared" si="870"/>
        <v>1.2656099685714726</v>
      </c>
      <c r="AN1819" s="108">
        <f t="shared" si="871"/>
        <v>0.23524135059771561</v>
      </c>
      <c r="AO1819" s="102">
        <f t="shared" si="872"/>
        <v>1939.4742232843973</v>
      </c>
      <c r="AP1819" s="103">
        <f t="shared" si="854"/>
        <v>2577.1703653123932</v>
      </c>
      <c r="AQ1819" s="103">
        <f t="shared" si="855"/>
        <v>1299.7937862751792</v>
      </c>
      <c r="AR1819" s="103">
        <f t="shared" si="856"/>
        <v>4324.9272789347897</v>
      </c>
      <c r="AS1819" s="92">
        <f t="shared" si="857"/>
        <v>543.56162512803007</v>
      </c>
      <c r="AT1819" s="102">
        <f t="shared" si="873"/>
        <v>1945.6026504144049</v>
      </c>
      <c r="AU1819" s="103">
        <f t="shared" si="858"/>
        <v>2585.3138098582485</v>
      </c>
      <c r="AV1819" s="103">
        <f t="shared" si="859"/>
        <v>1303.9009259358108</v>
      </c>
      <c r="AW1819" s="103">
        <f t="shared" si="860"/>
        <v>4338.5933546955948</v>
      </c>
      <c r="AX1819" s="92">
        <f t="shared" si="861"/>
        <v>545.27919258537145</v>
      </c>
    </row>
    <row r="1820" spans="1:50" x14ac:dyDescent="0.2">
      <c r="A1820" s="85" t="str">
        <f t="shared" si="862"/>
        <v>2015_4</v>
      </c>
      <c r="B1820" s="59">
        <v>2015</v>
      </c>
      <c r="C1820" s="59">
        <v>4</v>
      </c>
      <c r="D1820" s="83" t="str">
        <f t="shared" si="863"/>
        <v>SML_Commercial</v>
      </c>
      <c r="E1820" s="70" t="s">
        <v>13</v>
      </c>
      <c r="F1820" s="71" t="s">
        <v>41</v>
      </c>
      <c r="G1820" s="88">
        <f t="shared" si="864"/>
        <v>1648.25</v>
      </c>
      <c r="H1820" s="72">
        <v>6593</v>
      </c>
      <c r="I1820" s="88">
        <f t="shared" si="865"/>
        <v>677430750</v>
      </c>
      <c r="J1820" s="92">
        <f t="shared" si="866"/>
        <v>2709723000</v>
      </c>
      <c r="K1820" s="67">
        <v>45</v>
      </c>
      <c r="L1820" s="68">
        <v>853</v>
      </c>
      <c r="M1820" s="68">
        <v>439</v>
      </c>
      <c r="N1820" s="68">
        <v>1456</v>
      </c>
      <c r="O1820" s="69">
        <v>194</v>
      </c>
      <c r="P1820" s="67">
        <v>668218</v>
      </c>
      <c r="Q1820" s="68">
        <v>1458838</v>
      </c>
      <c r="R1820" s="68">
        <v>702657</v>
      </c>
      <c r="S1820" s="68">
        <v>2321716</v>
      </c>
      <c r="T1820" s="69">
        <v>665901</v>
      </c>
      <c r="U1820" s="102">
        <f t="shared" si="845"/>
        <v>14849.288888888888</v>
      </c>
      <c r="V1820" s="103">
        <f t="shared" si="846"/>
        <v>1710.2438452520516</v>
      </c>
      <c r="W1820" s="103">
        <f t="shared" si="847"/>
        <v>1600.5854214123008</v>
      </c>
      <c r="X1820" s="103">
        <f t="shared" si="848"/>
        <v>1594.5851648351647</v>
      </c>
      <c r="Y1820" s="92">
        <f t="shared" si="849"/>
        <v>3432.4793814432992</v>
      </c>
      <c r="Z1820" s="102">
        <f>Coverages!$C$10*G1820</f>
        <v>370856250</v>
      </c>
      <c r="AA1820" s="103">
        <f>Coverages!$C$12*G1820</f>
        <v>49447500</v>
      </c>
      <c r="AB1820" s="103">
        <f>Coverages!$C$14*G1820</f>
        <v>247237500</v>
      </c>
      <c r="AC1820" s="103">
        <f>Coverages!$C$16*G1820</f>
        <v>4944750</v>
      </c>
      <c r="AD1820" s="92">
        <f>Coverages!$C$18*G1820</f>
        <v>4944750</v>
      </c>
      <c r="AE1820" s="106">
        <f t="shared" si="867"/>
        <v>2.7301683603822235E-2</v>
      </c>
      <c r="AF1820" s="107">
        <f t="shared" si="850"/>
        <v>0.51751858031245257</v>
      </c>
      <c r="AG1820" s="107">
        <f t="shared" si="851"/>
        <v>0.26634309115728805</v>
      </c>
      <c r="AH1820" s="107">
        <f t="shared" si="852"/>
        <v>0.88336114060367055</v>
      </c>
      <c r="AI1820" s="108">
        <f t="shared" si="853"/>
        <v>0.11770059153647808</v>
      </c>
      <c r="AJ1820" s="106">
        <f t="shared" si="874"/>
        <v>3.6654193482210246E-2</v>
      </c>
      <c r="AK1820" s="107">
        <f t="shared" si="868"/>
        <v>0.54619650031061584</v>
      </c>
      <c r="AL1820" s="107">
        <f t="shared" si="869"/>
        <v>0.29171257331895101</v>
      </c>
      <c r="AM1820" s="107">
        <f t="shared" si="870"/>
        <v>0.9017830718082176</v>
      </c>
      <c r="AN1820" s="108">
        <f t="shared" si="871"/>
        <v>0.13619505325126322</v>
      </c>
      <c r="AO1820" s="102">
        <f t="shared" si="872"/>
        <v>405.41058698619747</v>
      </c>
      <c r="AP1820" s="103">
        <f t="shared" si="854"/>
        <v>885.08296678295164</v>
      </c>
      <c r="AQ1820" s="103">
        <f t="shared" si="855"/>
        <v>426.30486880024267</v>
      </c>
      <c r="AR1820" s="103">
        <f t="shared" si="856"/>
        <v>1408.5945699984832</v>
      </c>
      <c r="AS1820" s="92">
        <f t="shared" si="857"/>
        <v>404.00485363264067</v>
      </c>
      <c r="AT1820" s="102">
        <f t="shared" si="873"/>
        <v>406.69161934550931</v>
      </c>
      <c r="AU1820" s="103">
        <f t="shared" si="858"/>
        <v>887.87968684286284</v>
      </c>
      <c r="AV1820" s="103">
        <f t="shared" si="859"/>
        <v>427.65192373515458</v>
      </c>
      <c r="AW1820" s="103">
        <f t="shared" si="860"/>
        <v>1413.0455026658642</v>
      </c>
      <c r="AX1820" s="92">
        <f t="shared" si="861"/>
        <v>405.28144410026965</v>
      </c>
    </row>
    <row r="1821" spans="1:50" x14ac:dyDescent="0.2">
      <c r="A1821" s="85" t="str">
        <f t="shared" si="862"/>
        <v>2015_4</v>
      </c>
      <c r="B1821" s="59">
        <v>2015</v>
      </c>
      <c r="C1821" s="59">
        <v>4</v>
      </c>
      <c r="D1821" s="83" t="str">
        <f t="shared" si="863"/>
        <v>LSL_Commercial</v>
      </c>
      <c r="E1821" s="70" t="s">
        <v>15</v>
      </c>
      <c r="F1821" s="71" t="s">
        <v>41</v>
      </c>
      <c r="G1821" s="88">
        <f t="shared" si="864"/>
        <v>209.75</v>
      </c>
      <c r="H1821" s="72">
        <v>839</v>
      </c>
      <c r="I1821" s="88">
        <f t="shared" si="865"/>
        <v>86207250</v>
      </c>
      <c r="J1821" s="92">
        <f t="shared" si="866"/>
        <v>344829000</v>
      </c>
      <c r="K1821" s="67">
        <v>4</v>
      </c>
      <c r="L1821" s="68">
        <v>73</v>
      </c>
      <c r="M1821" s="68">
        <v>176</v>
      </c>
      <c r="N1821" s="68">
        <v>121</v>
      </c>
      <c r="O1821" s="69">
        <v>17</v>
      </c>
      <c r="P1821" s="67">
        <v>124538</v>
      </c>
      <c r="Q1821" s="68">
        <v>229587</v>
      </c>
      <c r="R1821" s="68">
        <v>306619</v>
      </c>
      <c r="S1821" s="68">
        <v>401440</v>
      </c>
      <c r="T1821" s="69">
        <v>101369</v>
      </c>
      <c r="U1821" s="102">
        <f t="shared" si="845"/>
        <v>31134.5</v>
      </c>
      <c r="V1821" s="103">
        <f t="shared" si="846"/>
        <v>3145.027397260274</v>
      </c>
      <c r="W1821" s="103">
        <f t="shared" si="847"/>
        <v>1742.153409090909</v>
      </c>
      <c r="X1821" s="103">
        <f t="shared" si="848"/>
        <v>3317.6859504132231</v>
      </c>
      <c r="Y1821" s="92">
        <f t="shared" si="849"/>
        <v>5962.8823529411766</v>
      </c>
      <c r="Z1821" s="102">
        <f>Coverages!$C$10*G1821</f>
        <v>47193750</v>
      </c>
      <c r="AA1821" s="103">
        <f>Coverages!$C$12*G1821</f>
        <v>6292500</v>
      </c>
      <c r="AB1821" s="103">
        <f>Coverages!$C$14*G1821</f>
        <v>31462500</v>
      </c>
      <c r="AC1821" s="103">
        <f>Coverages!$C$16*G1821</f>
        <v>629250</v>
      </c>
      <c r="AD1821" s="92">
        <f>Coverages!$C$18*G1821</f>
        <v>629250</v>
      </c>
      <c r="AE1821" s="106">
        <f t="shared" si="867"/>
        <v>1.9070321811680571E-2</v>
      </c>
      <c r="AF1821" s="107">
        <f t="shared" si="850"/>
        <v>0.34803337306317045</v>
      </c>
      <c r="AG1821" s="107">
        <f t="shared" si="851"/>
        <v>0.83909415971394519</v>
      </c>
      <c r="AH1821" s="107">
        <f t="shared" si="852"/>
        <v>0.5768772348033373</v>
      </c>
      <c r="AI1821" s="108">
        <f t="shared" si="853"/>
        <v>8.1048867699642438E-2</v>
      </c>
      <c r="AJ1821" s="106">
        <f t="shared" si="874"/>
        <v>4.1074385048277012E-2</v>
      </c>
      <c r="AK1821" s="107">
        <f t="shared" si="868"/>
        <v>0.42466853233486368</v>
      </c>
      <c r="AL1821" s="107">
        <f t="shared" si="869"/>
        <v>0.89820895490459163</v>
      </c>
      <c r="AM1821" s="107">
        <f t="shared" si="870"/>
        <v>0.65636125642070997</v>
      </c>
      <c r="AN1821" s="108">
        <f t="shared" si="871"/>
        <v>0.1249549432964818</v>
      </c>
      <c r="AO1821" s="102">
        <f t="shared" si="872"/>
        <v>593.74493444576876</v>
      </c>
      <c r="AP1821" s="103">
        <f t="shared" si="854"/>
        <v>1094.5744934445768</v>
      </c>
      <c r="AQ1821" s="103">
        <f t="shared" si="855"/>
        <v>1461.8307508939213</v>
      </c>
      <c r="AR1821" s="103">
        <f t="shared" si="856"/>
        <v>1913.8974970202621</v>
      </c>
      <c r="AS1821" s="92">
        <f t="shared" si="857"/>
        <v>483.28486293206197</v>
      </c>
      <c r="AT1821" s="102">
        <f t="shared" si="873"/>
        <v>595.62107310277031</v>
      </c>
      <c r="AU1821" s="103">
        <f t="shared" si="858"/>
        <v>1098.0331730913113</v>
      </c>
      <c r="AV1821" s="103">
        <f t="shared" si="859"/>
        <v>1466.4499013449577</v>
      </c>
      <c r="AW1821" s="103">
        <f t="shared" si="860"/>
        <v>1919.9451058020534</v>
      </c>
      <c r="AX1821" s="92">
        <f t="shared" si="861"/>
        <v>484.81196549932332</v>
      </c>
    </row>
    <row r="1822" spans="1:50" x14ac:dyDescent="0.2">
      <c r="A1822" s="85" t="str">
        <f t="shared" si="862"/>
        <v>2015_4</v>
      </c>
      <c r="B1822" s="59">
        <v>2015</v>
      </c>
      <c r="C1822" s="59">
        <v>4</v>
      </c>
      <c r="D1822" s="83" t="str">
        <f t="shared" si="863"/>
        <v>MYA_Commercial</v>
      </c>
      <c r="E1822" s="70" t="s">
        <v>16</v>
      </c>
      <c r="F1822" s="71" t="s">
        <v>41</v>
      </c>
      <c r="G1822" s="88">
        <f t="shared" si="864"/>
        <v>232.5</v>
      </c>
      <c r="H1822" s="72">
        <v>930</v>
      </c>
      <c r="I1822" s="88">
        <f t="shared" si="865"/>
        <v>95557500</v>
      </c>
      <c r="J1822" s="92">
        <f t="shared" si="866"/>
        <v>382230000</v>
      </c>
      <c r="K1822" s="67">
        <v>21</v>
      </c>
      <c r="L1822" s="68">
        <v>141</v>
      </c>
      <c r="M1822" s="68">
        <v>197</v>
      </c>
      <c r="N1822" s="68">
        <v>376</v>
      </c>
      <c r="O1822" s="69">
        <v>91</v>
      </c>
      <c r="P1822" s="67">
        <v>219443</v>
      </c>
      <c r="Q1822" s="68">
        <v>521237</v>
      </c>
      <c r="R1822" s="68">
        <v>217264</v>
      </c>
      <c r="S1822" s="68">
        <v>1156791</v>
      </c>
      <c r="T1822" s="69">
        <v>511884</v>
      </c>
      <c r="U1822" s="102">
        <f t="shared" si="845"/>
        <v>10449.666666666666</v>
      </c>
      <c r="V1822" s="103">
        <f t="shared" si="846"/>
        <v>3696.7163120567375</v>
      </c>
      <c r="W1822" s="103">
        <f t="shared" si="847"/>
        <v>1102.8629441624366</v>
      </c>
      <c r="X1822" s="103">
        <f t="shared" si="848"/>
        <v>3076.5718085106382</v>
      </c>
      <c r="Y1822" s="92">
        <f t="shared" si="849"/>
        <v>5625.0989010989015</v>
      </c>
      <c r="Z1822" s="102">
        <f>Coverages!$C$10*G1822</f>
        <v>52312500</v>
      </c>
      <c r="AA1822" s="103">
        <f>Coverages!$C$12*G1822</f>
        <v>6975000</v>
      </c>
      <c r="AB1822" s="103">
        <f>Coverages!$C$14*G1822</f>
        <v>34875000</v>
      </c>
      <c r="AC1822" s="103">
        <f>Coverages!$C$16*G1822</f>
        <v>697500</v>
      </c>
      <c r="AD1822" s="92">
        <f>Coverages!$C$18*G1822</f>
        <v>697500</v>
      </c>
      <c r="AE1822" s="106">
        <f t="shared" si="867"/>
        <v>9.0322580645161285E-2</v>
      </c>
      <c r="AF1822" s="107">
        <f t="shared" si="850"/>
        <v>0.6064516129032258</v>
      </c>
      <c r="AG1822" s="107">
        <f t="shared" si="851"/>
        <v>0.84731182795698923</v>
      </c>
      <c r="AH1822" s="107">
        <f t="shared" si="852"/>
        <v>1.6172043010752688</v>
      </c>
      <c r="AI1822" s="108">
        <f t="shared" si="853"/>
        <v>0.39139784946236561</v>
      </c>
      <c r="AJ1822" s="106">
        <f t="shared" si="874"/>
        <v>0.13412381186912639</v>
      </c>
      <c r="AK1822" s="107">
        <f t="shared" si="868"/>
        <v>0.6811036371671878</v>
      </c>
      <c r="AL1822" s="107">
        <f t="shared" si="869"/>
        <v>0.90227461855116631</v>
      </c>
      <c r="AM1822" s="107">
        <f t="shared" si="870"/>
        <v>1.7698699605830048</v>
      </c>
      <c r="AN1822" s="108">
        <f t="shared" si="871"/>
        <v>0.46597750983089237</v>
      </c>
      <c r="AO1822" s="102">
        <f t="shared" si="872"/>
        <v>943.84086021505379</v>
      </c>
      <c r="AP1822" s="103">
        <f t="shared" si="854"/>
        <v>2241.8795698924732</v>
      </c>
      <c r="AQ1822" s="103">
        <f t="shared" si="855"/>
        <v>934.4688172043011</v>
      </c>
      <c r="AR1822" s="103">
        <f t="shared" si="856"/>
        <v>4975.4451612903222</v>
      </c>
      <c r="AS1822" s="92">
        <f t="shared" si="857"/>
        <v>2201.6516129032257</v>
      </c>
      <c r="AT1822" s="102">
        <f t="shared" si="873"/>
        <v>946.82324578363136</v>
      </c>
      <c r="AU1822" s="103">
        <f t="shared" si="858"/>
        <v>2248.963549361441</v>
      </c>
      <c r="AV1822" s="103">
        <f t="shared" si="859"/>
        <v>937.42158862180565</v>
      </c>
      <c r="AW1822" s="103">
        <f t="shared" si="860"/>
        <v>4991.1667691076618</v>
      </c>
      <c r="AX1822" s="92">
        <f t="shared" si="861"/>
        <v>2208.6084784873901</v>
      </c>
    </row>
    <row r="1823" spans="1:50" x14ac:dyDescent="0.2">
      <c r="A1823" s="85" t="str">
        <f t="shared" si="862"/>
        <v>2015_4</v>
      </c>
      <c r="B1823" s="59">
        <v>2015</v>
      </c>
      <c r="C1823" s="59">
        <v>4</v>
      </c>
      <c r="D1823" s="83" t="str">
        <f t="shared" si="863"/>
        <v>SMA_Commercial</v>
      </c>
      <c r="E1823" s="70" t="s">
        <v>17</v>
      </c>
      <c r="F1823" s="71" t="s">
        <v>41</v>
      </c>
      <c r="G1823" s="88">
        <f t="shared" si="864"/>
        <v>1623</v>
      </c>
      <c r="H1823" s="72">
        <v>6492</v>
      </c>
      <c r="I1823" s="88">
        <f t="shared" si="865"/>
        <v>667053000</v>
      </c>
      <c r="J1823" s="92">
        <f t="shared" si="866"/>
        <v>2668212000</v>
      </c>
      <c r="K1823" s="67">
        <v>47</v>
      </c>
      <c r="L1823" s="68">
        <v>677</v>
      </c>
      <c r="M1823" s="68">
        <v>1166</v>
      </c>
      <c r="N1823" s="68">
        <v>922</v>
      </c>
      <c r="O1823" s="69">
        <v>162</v>
      </c>
      <c r="P1823" s="67">
        <v>830059</v>
      </c>
      <c r="Q1823" s="68">
        <v>2890231</v>
      </c>
      <c r="R1823" s="68">
        <v>1121733</v>
      </c>
      <c r="S1823" s="68">
        <v>3092529</v>
      </c>
      <c r="T1823" s="69">
        <v>977554</v>
      </c>
      <c r="U1823" s="102">
        <f t="shared" si="845"/>
        <v>17660.829787234041</v>
      </c>
      <c r="V1823" s="103">
        <f t="shared" si="846"/>
        <v>4269.1742983751847</v>
      </c>
      <c r="W1823" s="103">
        <f t="shared" si="847"/>
        <v>962.03516295025725</v>
      </c>
      <c r="X1823" s="103">
        <f t="shared" si="848"/>
        <v>3354.1529284164858</v>
      </c>
      <c r="Y1823" s="92">
        <f t="shared" si="849"/>
        <v>6034.2839506172841</v>
      </c>
      <c r="Z1823" s="102">
        <f>Coverages!$C$10*G1823</f>
        <v>365175000</v>
      </c>
      <c r="AA1823" s="103">
        <f>Coverages!$C$12*G1823</f>
        <v>48690000</v>
      </c>
      <c r="AB1823" s="103">
        <f>Coverages!$C$14*G1823</f>
        <v>243450000</v>
      </c>
      <c r="AC1823" s="103">
        <f>Coverages!$C$16*G1823</f>
        <v>4869000</v>
      </c>
      <c r="AD1823" s="92">
        <f>Coverages!$C$18*G1823</f>
        <v>4869000</v>
      </c>
      <c r="AE1823" s="106">
        <f t="shared" si="867"/>
        <v>2.895871842267406E-2</v>
      </c>
      <c r="AF1823" s="107">
        <f t="shared" si="850"/>
        <v>0.41712877387553915</v>
      </c>
      <c r="AG1823" s="107">
        <f t="shared" si="851"/>
        <v>0.71842267406038196</v>
      </c>
      <c r="AH1823" s="107">
        <f t="shared" si="852"/>
        <v>0.56808379544054222</v>
      </c>
      <c r="AI1823" s="108">
        <f t="shared" si="853"/>
        <v>9.9815157116451017E-2</v>
      </c>
      <c r="AJ1823" s="106">
        <f t="shared" si="874"/>
        <v>3.8657231971251302E-2</v>
      </c>
      <c r="AK1823" s="107">
        <f t="shared" si="868"/>
        <v>0.44564670684149255</v>
      </c>
      <c r="AL1823" s="107">
        <f t="shared" si="869"/>
        <v>0.74443537910395208</v>
      </c>
      <c r="AM1823" s="107">
        <f t="shared" si="870"/>
        <v>0.59673234313501355</v>
      </c>
      <c r="AN1823" s="108">
        <f t="shared" si="871"/>
        <v>0.11715163047451148</v>
      </c>
      <c r="AO1823" s="102">
        <f t="shared" si="872"/>
        <v>511.43499691928525</v>
      </c>
      <c r="AP1823" s="103">
        <f t="shared" si="854"/>
        <v>1780.7954405422058</v>
      </c>
      <c r="AQ1823" s="103">
        <f t="shared" si="855"/>
        <v>691.14787430683919</v>
      </c>
      <c r="AR1823" s="103">
        <f t="shared" si="856"/>
        <v>1905.4399260628466</v>
      </c>
      <c r="AS1823" s="92">
        <f t="shared" si="857"/>
        <v>602.31300061614297</v>
      </c>
      <c r="AT1823" s="102">
        <f t="shared" si="873"/>
        <v>513.05104938996351</v>
      </c>
      <c r="AU1823" s="103">
        <f t="shared" si="858"/>
        <v>1786.4224681973253</v>
      </c>
      <c r="AV1823" s="103">
        <f t="shared" si="859"/>
        <v>693.33179061410328</v>
      </c>
      <c r="AW1823" s="103">
        <f t="shared" si="860"/>
        <v>1911.4608102784193</v>
      </c>
      <c r="AX1823" s="92">
        <f t="shared" si="861"/>
        <v>604.21621298649427</v>
      </c>
    </row>
    <row r="1824" spans="1:50" x14ac:dyDescent="0.2">
      <c r="A1824" s="85" t="str">
        <f t="shared" si="862"/>
        <v>2015_4</v>
      </c>
      <c r="B1824" s="59">
        <v>2015</v>
      </c>
      <c r="C1824" s="59">
        <v>4</v>
      </c>
      <c r="D1824" s="83" t="str">
        <f t="shared" si="863"/>
        <v>MSL_Commercial</v>
      </c>
      <c r="E1824" s="70" t="s">
        <v>18</v>
      </c>
      <c r="F1824" s="71" t="s">
        <v>41</v>
      </c>
      <c r="G1824" s="88">
        <f t="shared" si="864"/>
        <v>680</v>
      </c>
      <c r="H1824" s="72">
        <v>2720</v>
      </c>
      <c r="I1824" s="88">
        <f t="shared" si="865"/>
        <v>279480000</v>
      </c>
      <c r="J1824" s="92">
        <f t="shared" si="866"/>
        <v>1117920000</v>
      </c>
      <c r="K1824" s="67">
        <v>29</v>
      </c>
      <c r="L1824" s="68">
        <v>247</v>
      </c>
      <c r="M1824" s="68">
        <v>519</v>
      </c>
      <c r="N1824" s="68">
        <v>360</v>
      </c>
      <c r="O1824" s="69">
        <v>72</v>
      </c>
      <c r="P1824" s="67">
        <v>716271</v>
      </c>
      <c r="Q1824" s="68">
        <v>781670</v>
      </c>
      <c r="R1824" s="68">
        <v>1097187</v>
      </c>
      <c r="S1824" s="68">
        <v>1333260</v>
      </c>
      <c r="T1824" s="69">
        <v>245708</v>
      </c>
      <c r="U1824" s="102">
        <f t="shared" si="845"/>
        <v>24699</v>
      </c>
      <c r="V1824" s="103">
        <f t="shared" si="846"/>
        <v>3164.6558704453441</v>
      </c>
      <c r="W1824" s="103">
        <f t="shared" si="847"/>
        <v>2114.0404624277458</v>
      </c>
      <c r="X1824" s="103">
        <f t="shared" si="848"/>
        <v>3703.5</v>
      </c>
      <c r="Y1824" s="92">
        <f t="shared" si="849"/>
        <v>3412.6111111111113</v>
      </c>
      <c r="Z1824" s="102">
        <f>Coverages!$C$10*G1824</f>
        <v>153000000</v>
      </c>
      <c r="AA1824" s="103">
        <f>Coverages!$C$12*G1824</f>
        <v>20400000</v>
      </c>
      <c r="AB1824" s="103">
        <f>Coverages!$C$14*G1824</f>
        <v>102000000</v>
      </c>
      <c r="AC1824" s="103">
        <f>Coverages!$C$16*G1824</f>
        <v>2040000</v>
      </c>
      <c r="AD1824" s="92">
        <f>Coverages!$C$18*G1824</f>
        <v>2040000</v>
      </c>
      <c r="AE1824" s="106">
        <f t="shared" si="867"/>
        <v>4.2647058823529413E-2</v>
      </c>
      <c r="AF1824" s="107">
        <f t="shared" si="850"/>
        <v>0.36323529411764705</v>
      </c>
      <c r="AG1824" s="107">
        <f t="shared" si="851"/>
        <v>0.76323529411764701</v>
      </c>
      <c r="AH1824" s="107">
        <f t="shared" si="852"/>
        <v>0.52941176470588236</v>
      </c>
      <c r="AI1824" s="108">
        <f t="shared" si="853"/>
        <v>0.10588235294117647</v>
      </c>
      <c r="AJ1824" s="106">
        <f t="shared" si="874"/>
        <v>6.0701416630744784E-2</v>
      </c>
      <c r="AK1824" s="107">
        <f t="shared" si="868"/>
        <v>0.40620723571080847</v>
      </c>
      <c r="AL1824" s="107">
        <f t="shared" si="869"/>
        <v>0.80121828584394272</v>
      </c>
      <c r="AM1824" s="107">
        <f t="shared" si="870"/>
        <v>0.57401011471036489</v>
      </c>
      <c r="AN1824" s="108">
        <f t="shared" si="871"/>
        <v>0.13337462226887084</v>
      </c>
      <c r="AO1824" s="102">
        <f t="shared" si="872"/>
        <v>1053.339705882353</v>
      </c>
      <c r="AP1824" s="103">
        <f t="shared" si="854"/>
        <v>1149.5147058823529</v>
      </c>
      <c r="AQ1824" s="103">
        <f t="shared" si="855"/>
        <v>1613.5102941176472</v>
      </c>
      <c r="AR1824" s="103">
        <f t="shared" si="856"/>
        <v>1960.6764705882354</v>
      </c>
      <c r="AS1824" s="92">
        <f t="shared" si="857"/>
        <v>361.33529411764704</v>
      </c>
      <c r="AT1824" s="102">
        <f t="shared" si="873"/>
        <v>1056.6680902213373</v>
      </c>
      <c r="AU1824" s="103">
        <f t="shared" si="858"/>
        <v>1153.1469877788054</v>
      </c>
      <c r="AV1824" s="103">
        <f t="shared" si="859"/>
        <v>1618.6087275705404</v>
      </c>
      <c r="AW1824" s="103">
        <f t="shared" si="860"/>
        <v>1966.8718934153417</v>
      </c>
      <c r="AX1824" s="92">
        <f t="shared" si="861"/>
        <v>362.47705562853213</v>
      </c>
    </row>
    <row r="1825" spans="1:50" x14ac:dyDescent="0.2">
      <c r="A1825" s="85" t="str">
        <f t="shared" si="862"/>
        <v>2015_4</v>
      </c>
      <c r="B1825" s="59">
        <v>2015</v>
      </c>
      <c r="C1825" s="59">
        <v>4</v>
      </c>
      <c r="D1825" s="83" t="str">
        <f t="shared" si="863"/>
        <v>LYL_Commercial</v>
      </c>
      <c r="E1825" s="70" t="s">
        <v>19</v>
      </c>
      <c r="F1825" s="71" t="s">
        <v>41</v>
      </c>
      <c r="G1825" s="88">
        <f t="shared" si="864"/>
        <v>276.25</v>
      </c>
      <c r="H1825" s="72">
        <v>1105</v>
      </c>
      <c r="I1825" s="88">
        <f t="shared" si="865"/>
        <v>113538750</v>
      </c>
      <c r="J1825" s="92">
        <f t="shared" si="866"/>
        <v>454155000</v>
      </c>
      <c r="K1825" s="67">
        <v>28</v>
      </c>
      <c r="L1825" s="68">
        <v>121</v>
      </c>
      <c r="M1825" s="68">
        <v>254</v>
      </c>
      <c r="N1825" s="68">
        <v>178</v>
      </c>
      <c r="O1825" s="69">
        <v>47</v>
      </c>
      <c r="P1825" s="67">
        <v>514210</v>
      </c>
      <c r="Q1825" s="68">
        <v>379921</v>
      </c>
      <c r="R1825" s="68">
        <v>447100</v>
      </c>
      <c r="S1825" s="68">
        <v>691920</v>
      </c>
      <c r="T1825" s="69">
        <v>276535</v>
      </c>
      <c r="U1825" s="102">
        <f t="shared" si="845"/>
        <v>18364.642857142859</v>
      </c>
      <c r="V1825" s="103">
        <f t="shared" si="846"/>
        <v>3139.8429752066118</v>
      </c>
      <c r="W1825" s="103">
        <f t="shared" si="847"/>
        <v>1760.2362204724409</v>
      </c>
      <c r="X1825" s="103">
        <f t="shared" si="848"/>
        <v>3887.1910112359551</v>
      </c>
      <c r="Y1825" s="92">
        <f t="shared" si="849"/>
        <v>5883.7234042553191</v>
      </c>
      <c r="Z1825" s="102">
        <f>Coverages!$C$10*G1825</f>
        <v>62156250</v>
      </c>
      <c r="AA1825" s="103">
        <f>Coverages!$C$12*G1825</f>
        <v>8287500</v>
      </c>
      <c r="AB1825" s="103">
        <f>Coverages!$C$14*G1825</f>
        <v>41437500</v>
      </c>
      <c r="AC1825" s="103">
        <f>Coverages!$C$16*G1825</f>
        <v>828750</v>
      </c>
      <c r="AD1825" s="92">
        <f>Coverages!$C$18*G1825</f>
        <v>828750</v>
      </c>
      <c r="AE1825" s="106">
        <f t="shared" si="867"/>
        <v>0.10135746606334842</v>
      </c>
      <c r="AF1825" s="107">
        <f t="shared" si="850"/>
        <v>0.43800904977375565</v>
      </c>
      <c r="AG1825" s="107">
        <f t="shared" si="851"/>
        <v>0.91945701357466059</v>
      </c>
      <c r="AH1825" s="107">
        <f t="shared" si="852"/>
        <v>0.64434389140271497</v>
      </c>
      <c r="AI1825" s="108">
        <f t="shared" si="853"/>
        <v>0.17013574660633485</v>
      </c>
      <c r="AJ1825" s="106">
        <f t="shared" si="874"/>
        <v>0.14366582062263816</v>
      </c>
      <c r="AK1825" s="107">
        <f t="shared" si="868"/>
        <v>0.50756126721246353</v>
      </c>
      <c r="AL1825" s="107">
        <f t="shared" si="869"/>
        <v>0.95760611886833746</v>
      </c>
      <c r="AM1825" s="107">
        <f t="shared" si="870"/>
        <v>0.71145258301625192</v>
      </c>
      <c r="AN1825" s="108">
        <f t="shared" si="871"/>
        <v>0.22281093434273272</v>
      </c>
      <c r="AO1825" s="102">
        <f t="shared" si="872"/>
        <v>1861.393665158371</v>
      </c>
      <c r="AP1825" s="103">
        <f t="shared" si="854"/>
        <v>1375.2796380090497</v>
      </c>
      <c r="AQ1825" s="103">
        <f t="shared" si="855"/>
        <v>1618.4615384615386</v>
      </c>
      <c r="AR1825" s="103">
        <f t="shared" si="856"/>
        <v>2504.6877828054298</v>
      </c>
      <c r="AS1825" s="92">
        <f t="shared" si="857"/>
        <v>1001.0316742081448</v>
      </c>
      <c r="AT1825" s="102">
        <f t="shared" si="873"/>
        <v>1867.2753702618618</v>
      </c>
      <c r="AU1825" s="103">
        <f t="shared" si="858"/>
        <v>1379.6253008406231</v>
      </c>
      <c r="AV1825" s="103">
        <f t="shared" si="859"/>
        <v>1623.5756170515519</v>
      </c>
      <c r="AW1825" s="103">
        <f t="shared" si="860"/>
        <v>2512.6021940288742</v>
      </c>
      <c r="AX1825" s="92">
        <f t="shared" si="861"/>
        <v>1004.1947735659827</v>
      </c>
    </row>
    <row r="1826" spans="1:50" x14ac:dyDescent="0.2">
      <c r="A1826" s="85" t="str">
        <f t="shared" si="862"/>
        <v>2015_4</v>
      </c>
      <c r="B1826" s="59">
        <v>2015</v>
      </c>
      <c r="C1826" s="59">
        <v>4</v>
      </c>
      <c r="D1826" s="83" t="str">
        <f t="shared" si="863"/>
        <v>LSA_Commercial</v>
      </c>
      <c r="E1826" s="70" t="s">
        <v>20</v>
      </c>
      <c r="F1826" s="71" t="s">
        <v>41</v>
      </c>
      <c r="G1826" s="88">
        <f t="shared" si="864"/>
        <v>1847.25</v>
      </c>
      <c r="H1826" s="72">
        <v>7389</v>
      </c>
      <c r="I1826" s="88">
        <f t="shared" si="865"/>
        <v>759219750</v>
      </c>
      <c r="J1826" s="92">
        <f t="shared" si="866"/>
        <v>3036879000</v>
      </c>
      <c r="K1826" s="67">
        <v>108</v>
      </c>
      <c r="L1826" s="68">
        <v>928</v>
      </c>
      <c r="M1826" s="68">
        <v>723</v>
      </c>
      <c r="N1826" s="68">
        <v>1531</v>
      </c>
      <c r="O1826" s="69">
        <v>278</v>
      </c>
      <c r="P1826" s="67">
        <v>3328575</v>
      </c>
      <c r="Q1826" s="68">
        <v>2473058</v>
      </c>
      <c r="R1826" s="68">
        <v>1362237</v>
      </c>
      <c r="S1826" s="68">
        <v>3954438</v>
      </c>
      <c r="T1826" s="69">
        <v>2618719</v>
      </c>
      <c r="U1826" s="102">
        <f t="shared" si="845"/>
        <v>30820.138888888891</v>
      </c>
      <c r="V1826" s="103">
        <f t="shared" si="846"/>
        <v>2664.9331896551726</v>
      </c>
      <c r="W1826" s="103">
        <f t="shared" si="847"/>
        <v>1884.1452282157677</v>
      </c>
      <c r="X1826" s="103">
        <f t="shared" si="848"/>
        <v>2582.9118223383412</v>
      </c>
      <c r="Y1826" s="92">
        <f t="shared" si="849"/>
        <v>9419.8525179856115</v>
      </c>
      <c r="Z1826" s="102">
        <f>Coverages!$C$10*G1826</f>
        <v>415631250</v>
      </c>
      <c r="AA1826" s="103">
        <f>Coverages!$C$12*G1826</f>
        <v>55417500</v>
      </c>
      <c r="AB1826" s="103">
        <f>Coverages!$C$14*G1826</f>
        <v>277087500</v>
      </c>
      <c r="AC1826" s="103">
        <f>Coverages!$C$16*G1826</f>
        <v>5541750</v>
      </c>
      <c r="AD1826" s="92">
        <f>Coverages!$C$18*G1826</f>
        <v>5541750</v>
      </c>
      <c r="AE1826" s="106">
        <f t="shared" si="867"/>
        <v>5.8465286236297195E-2</v>
      </c>
      <c r="AF1826" s="107">
        <f t="shared" si="850"/>
        <v>0.50236838543781293</v>
      </c>
      <c r="AG1826" s="107">
        <f t="shared" si="851"/>
        <v>0.39139261063743402</v>
      </c>
      <c r="AH1826" s="107">
        <f t="shared" si="852"/>
        <v>0.82879956692380563</v>
      </c>
      <c r="AI1826" s="108">
        <f t="shared" si="853"/>
        <v>0.15049397753417243</v>
      </c>
      <c r="AJ1826" s="106">
        <f t="shared" si="874"/>
        <v>7.1184500751052482E-2</v>
      </c>
      <c r="AK1826" s="107">
        <f t="shared" si="868"/>
        <v>0.52947393491128303</v>
      </c>
      <c r="AL1826" s="107">
        <f t="shared" si="869"/>
        <v>0.41785128034872127</v>
      </c>
      <c r="AM1826" s="107">
        <f t="shared" si="870"/>
        <v>0.84922025025316605</v>
      </c>
      <c r="AN1826" s="108">
        <f t="shared" si="871"/>
        <v>0.169877641612102</v>
      </c>
      <c r="AO1826" s="102">
        <f t="shared" si="872"/>
        <v>1801.9082419813235</v>
      </c>
      <c r="AP1826" s="103">
        <f t="shared" si="854"/>
        <v>1338.7781837867101</v>
      </c>
      <c r="AQ1826" s="103">
        <f t="shared" si="855"/>
        <v>737.44051969143322</v>
      </c>
      <c r="AR1826" s="103">
        <f t="shared" si="856"/>
        <v>2140.7161997563944</v>
      </c>
      <c r="AS1826" s="92">
        <f t="shared" si="857"/>
        <v>1417.6310732169441</v>
      </c>
      <c r="AT1826" s="102">
        <f t="shared" si="873"/>
        <v>1807.6019826989711</v>
      </c>
      <c r="AU1826" s="103">
        <f t="shared" si="858"/>
        <v>1343.0085078838702</v>
      </c>
      <c r="AV1826" s="103">
        <f t="shared" si="859"/>
        <v>739.77071332504113</v>
      </c>
      <c r="AW1826" s="103">
        <f t="shared" si="860"/>
        <v>2147.4805192192316</v>
      </c>
      <c r="AX1826" s="92">
        <f t="shared" si="861"/>
        <v>1422.1105597835312</v>
      </c>
    </row>
    <row r="1827" spans="1:50" x14ac:dyDescent="0.2">
      <c r="A1827" s="85" t="str">
        <f t="shared" si="862"/>
        <v>2015_4</v>
      </c>
      <c r="B1827" s="59">
        <v>2015</v>
      </c>
      <c r="C1827" s="59">
        <v>4</v>
      </c>
      <c r="D1827" s="83" t="str">
        <f t="shared" si="863"/>
        <v>LMA_Commercial</v>
      </c>
      <c r="E1827" s="70" t="s">
        <v>21</v>
      </c>
      <c r="F1827" s="71" t="s">
        <v>41</v>
      </c>
      <c r="G1827" s="88">
        <f t="shared" si="864"/>
        <v>1723</v>
      </c>
      <c r="H1827" s="72">
        <v>6892</v>
      </c>
      <c r="I1827" s="88">
        <f t="shared" si="865"/>
        <v>708153000</v>
      </c>
      <c r="J1827" s="92">
        <f t="shared" si="866"/>
        <v>2832612000</v>
      </c>
      <c r="K1827" s="67">
        <v>209</v>
      </c>
      <c r="L1827" s="68">
        <v>702</v>
      </c>
      <c r="M1827" s="68">
        <v>405</v>
      </c>
      <c r="N1827" s="68">
        <v>1181</v>
      </c>
      <c r="O1827" s="69">
        <v>316</v>
      </c>
      <c r="P1827" s="67">
        <v>3162951</v>
      </c>
      <c r="Q1827" s="68">
        <v>1864051</v>
      </c>
      <c r="R1827" s="68">
        <v>398648</v>
      </c>
      <c r="S1827" s="68">
        <v>3756268</v>
      </c>
      <c r="T1827" s="69">
        <v>1681741</v>
      </c>
      <c r="U1827" s="102">
        <f t="shared" si="845"/>
        <v>15133.736842105263</v>
      </c>
      <c r="V1827" s="103">
        <f t="shared" si="846"/>
        <v>2655.3433048433048</v>
      </c>
      <c r="W1827" s="103">
        <f t="shared" si="847"/>
        <v>984.31604938271607</v>
      </c>
      <c r="X1827" s="103">
        <f t="shared" si="848"/>
        <v>3180.5825571549535</v>
      </c>
      <c r="Y1827" s="92">
        <f t="shared" si="849"/>
        <v>5321.9651898734173</v>
      </c>
      <c r="Z1827" s="102">
        <f>Coverages!$C$10*G1827</f>
        <v>387675000</v>
      </c>
      <c r="AA1827" s="103">
        <f>Coverages!$C$12*G1827</f>
        <v>51690000</v>
      </c>
      <c r="AB1827" s="103">
        <f>Coverages!$C$14*G1827</f>
        <v>258450000</v>
      </c>
      <c r="AC1827" s="103">
        <f>Coverages!$C$16*G1827</f>
        <v>5169000</v>
      </c>
      <c r="AD1827" s="92">
        <f>Coverages!$C$18*G1827</f>
        <v>5169000</v>
      </c>
      <c r="AE1827" s="106">
        <f t="shared" si="867"/>
        <v>0.12130005803830528</v>
      </c>
      <c r="AF1827" s="107">
        <f t="shared" si="850"/>
        <v>0.40742890307603019</v>
      </c>
      <c r="AG1827" s="107">
        <f t="shared" si="851"/>
        <v>0.23505513639001741</v>
      </c>
      <c r="AH1827" s="107">
        <f t="shared" si="852"/>
        <v>0.68543238537434703</v>
      </c>
      <c r="AI1827" s="108">
        <f t="shared" si="853"/>
        <v>0.18340104468949506</v>
      </c>
      <c r="AJ1827" s="106">
        <f t="shared" si="874"/>
        <v>0.13962590626677568</v>
      </c>
      <c r="AK1827" s="107">
        <f t="shared" si="868"/>
        <v>0.43500986647598916</v>
      </c>
      <c r="AL1827" s="107">
        <f t="shared" si="869"/>
        <v>0.2588571238247569</v>
      </c>
      <c r="AM1827" s="107">
        <f t="shared" si="870"/>
        <v>0.71149707734954437</v>
      </c>
      <c r="AN1827" s="108">
        <f t="shared" si="871"/>
        <v>0.20512398430058848</v>
      </c>
      <c r="AO1827" s="102">
        <f t="shared" si="872"/>
        <v>1835.7231572838073</v>
      </c>
      <c r="AP1827" s="103">
        <f t="shared" si="854"/>
        <v>1081.8636099825885</v>
      </c>
      <c r="AQ1827" s="103">
        <f t="shared" si="855"/>
        <v>231.36854323853743</v>
      </c>
      <c r="AR1827" s="103">
        <f t="shared" si="856"/>
        <v>2180.0742890307602</v>
      </c>
      <c r="AS1827" s="92">
        <f t="shared" si="857"/>
        <v>976.05397562391181</v>
      </c>
      <c r="AT1827" s="102">
        <f t="shared" si="873"/>
        <v>1841.523747704251</v>
      </c>
      <c r="AU1827" s="103">
        <f t="shared" si="858"/>
        <v>1085.2821252785318</v>
      </c>
      <c r="AV1827" s="103">
        <f t="shared" si="859"/>
        <v>232.09963068501671</v>
      </c>
      <c r="AW1827" s="103">
        <f t="shared" si="860"/>
        <v>2186.9629737360938</v>
      </c>
      <c r="AX1827" s="92">
        <f t="shared" si="861"/>
        <v>979.13814946481784</v>
      </c>
    </row>
    <row r="1828" spans="1:50" x14ac:dyDescent="0.2">
      <c r="A1828" s="85" t="str">
        <f t="shared" si="862"/>
        <v>2015_4</v>
      </c>
      <c r="B1828" s="59">
        <v>2015</v>
      </c>
      <c r="C1828" s="59">
        <v>4</v>
      </c>
      <c r="D1828" s="83" t="str">
        <f t="shared" si="863"/>
        <v>SYL_Commercial</v>
      </c>
      <c r="E1828" s="70" t="s">
        <v>22</v>
      </c>
      <c r="F1828" s="71" t="s">
        <v>41</v>
      </c>
      <c r="G1828" s="88">
        <f t="shared" si="864"/>
        <v>224.25</v>
      </c>
      <c r="H1828" s="72">
        <v>897</v>
      </c>
      <c r="I1828" s="88">
        <f t="shared" si="865"/>
        <v>92166750</v>
      </c>
      <c r="J1828" s="92">
        <f t="shared" si="866"/>
        <v>368667000</v>
      </c>
      <c r="K1828" s="67">
        <v>33</v>
      </c>
      <c r="L1828" s="68">
        <v>100</v>
      </c>
      <c r="M1828" s="68">
        <v>134</v>
      </c>
      <c r="N1828" s="68">
        <v>132</v>
      </c>
      <c r="O1828" s="69">
        <v>43</v>
      </c>
      <c r="P1828" s="67">
        <v>400896</v>
      </c>
      <c r="Q1828" s="68">
        <v>287959</v>
      </c>
      <c r="R1828" s="68">
        <v>152363</v>
      </c>
      <c r="S1828" s="68">
        <v>426508</v>
      </c>
      <c r="T1828" s="69">
        <v>176572</v>
      </c>
      <c r="U1828" s="102">
        <f t="shared" si="845"/>
        <v>12148.363636363636</v>
      </c>
      <c r="V1828" s="103">
        <f t="shared" si="846"/>
        <v>2879.59</v>
      </c>
      <c r="W1828" s="103">
        <f t="shared" si="847"/>
        <v>1137.0373134328358</v>
      </c>
      <c r="X1828" s="103">
        <f t="shared" si="848"/>
        <v>3231.121212121212</v>
      </c>
      <c r="Y1828" s="92">
        <f t="shared" si="849"/>
        <v>4106.3255813953492</v>
      </c>
      <c r="Z1828" s="102">
        <f>Coverages!$C$10*G1828</f>
        <v>50456250</v>
      </c>
      <c r="AA1828" s="103">
        <f>Coverages!$C$12*G1828</f>
        <v>6727500</v>
      </c>
      <c r="AB1828" s="103">
        <f>Coverages!$C$14*G1828</f>
        <v>33637500</v>
      </c>
      <c r="AC1828" s="103">
        <f>Coverages!$C$16*G1828</f>
        <v>672750</v>
      </c>
      <c r="AD1828" s="92">
        <f>Coverages!$C$18*G1828</f>
        <v>672750</v>
      </c>
      <c r="AE1828" s="106">
        <f t="shared" si="867"/>
        <v>0.14715719063545152</v>
      </c>
      <c r="AF1828" s="107">
        <f t="shared" si="850"/>
        <v>0.44593088071348941</v>
      </c>
      <c r="AG1828" s="107">
        <f t="shared" si="851"/>
        <v>0.59754738015607578</v>
      </c>
      <c r="AH1828" s="107">
        <f t="shared" si="852"/>
        <v>0.58862876254180607</v>
      </c>
      <c r="AI1828" s="108">
        <f t="shared" si="853"/>
        <v>0.19175027870680045</v>
      </c>
      <c r="AJ1828" s="106">
        <f t="shared" si="874"/>
        <v>0.2022779174267971</v>
      </c>
      <c r="AK1828" s="107">
        <f t="shared" si="868"/>
        <v>0.5232711076645451</v>
      </c>
      <c r="AL1828" s="107">
        <f t="shared" si="869"/>
        <v>0.67384891040171602</v>
      </c>
      <c r="AM1828" s="107">
        <f t="shared" si="870"/>
        <v>0.66519325297568888</v>
      </c>
      <c r="AN1828" s="108">
        <f t="shared" si="871"/>
        <v>0.25300371801785337</v>
      </c>
      <c r="AO1828" s="102">
        <f t="shared" si="872"/>
        <v>1787.7190635451504</v>
      </c>
      <c r="AP1828" s="103">
        <f t="shared" si="854"/>
        <v>1284.0981047937569</v>
      </c>
      <c r="AQ1828" s="103">
        <f t="shared" si="855"/>
        <v>679.43366778149391</v>
      </c>
      <c r="AR1828" s="103">
        <f t="shared" si="856"/>
        <v>1901.9308807134894</v>
      </c>
      <c r="AS1828" s="92">
        <f t="shared" si="857"/>
        <v>787.38907469342257</v>
      </c>
      <c r="AT1828" s="102">
        <f t="shared" si="873"/>
        <v>1793.3679687372537</v>
      </c>
      <c r="AU1828" s="103">
        <f t="shared" si="858"/>
        <v>1288.1556486211157</v>
      </c>
      <c r="AV1828" s="103">
        <f t="shared" si="859"/>
        <v>681.58056907705293</v>
      </c>
      <c r="AW1828" s="103">
        <f t="shared" si="860"/>
        <v>1907.940676909195</v>
      </c>
      <c r="AX1828" s="92">
        <f t="shared" si="861"/>
        <v>789.87709774074676</v>
      </c>
    </row>
    <row r="1829" spans="1:50" x14ac:dyDescent="0.2">
      <c r="A1829" s="85" t="str">
        <f t="shared" si="862"/>
        <v>2015_4</v>
      </c>
      <c r="B1829" s="59">
        <v>2015</v>
      </c>
      <c r="C1829" s="59">
        <v>4</v>
      </c>
      <c r="D1829" s="83" t="str">
        <f t="shared" si="863"/>
        <v>MYL_Commercial</v>
      </c>
      <c r="E1829" s="70" t="s">
        <v>23</v>
      </c>
      <c r="F1829" s="71" t="s">
        <v>41</v>
      </c>
      <c r="G1829" s="88">
        <f t="shared" si="864"/>
        <v>159.75</v>
      </c>
      <c r="H1829" s="72">
        <v>639</v>
      </c>
      <c r="I1829" s="88">
        <f t="shared" si="865"/>
        <v>65657250</v>
      </c>
      <c r="J1829" s="92">
        <f t="shared" si="866"/>
        <v>262629000</v>
      </c>
      <c r="K1829" s="67">
        <v>25</v>
      </c>
      <c r="L1829" s="68">
        <v>84</v>
      </c>
      <c r="M1829" s="68">
        <v>130</v>
      </c>
      <c r="N1829" s="68">
        <v>116</v>
      </c>
      <c r="O1829" s="69">
        <v>25</v>
      </c>
      <c r="P1829" s="67">
        <v>352874</v>
      </c>
      <c r="Q1829" s="68">
        <v>248108</v>
      </c>
      <c r="R1829" s="68">
        <v>115402</v>
      </c>
      <c r="S1829" s="68">
        <v>383882</v>
      </c>
      <c r="T1829" s="69">
        <v>107934</v>
      </c>
      <c r="U1829" s="102">
        <f t="shared" si="845"/>
        <v>14114.96</v>
      </c>
      <c r="V1829" s="103">
        <f t="shared" si="846"/>
        <v>2953.6666666666665</v>
      </c>
      <c r="W1829" s="103">
        <f t="shared" si="847"/>
        <v>887.70769230769235</v>
      </c>
      <c r="X1829" s="103">
        <f t="shared" si="848"/>
        <v>3309.3275862068967</v>
      </c>
      <c r="Y1829" s="92">
        <f t="shared" si="849"/>
        <v>4317.3599999999997</v>
      </c>
      <c r="Z1829" s="102">
        <f>Coverages!$C$10*G1829</f>
        <v>35943750</v>
      </c>
      <c r="AA1829" s="103">
        <f>Coverages!$C$12*G1829</f>
        <v>4792500</v>
      </c>
      <c r="AB1829" s="103">
        <f>Coverages!$C$14*G1829</f>
        <v>23962500</v>
      </c>
      <c r="AC1829" s="103">
        <f>Coverages!$C$16*G1829</f>
        <v>479250</v>
      </c>
      <c r="AD1829" s="92">
        <f>Coverages!$C$18*G1829</f>
        <v>479250</v>
      </c>
      <c r="AE1829" s="106">
        <f t="shared" si="867"/>
        <v>0.1564945226917058</v>
      </c>
      <c r="AF1829" s="107">
        <f t="shared" si="850"/>
        <v>0.5258215962441315</v>
      </c>
      <c r="AG1829" s="107">
        <f t="shared" si="851"/>
        <v>0.81377151799687009</v>
      </c>
      <c r="AH1829" s="107">
        <f t="shared" si="852"/>
        <v>0.72613458528951491</v>
      </c>
      <c r="AI1829" s="108">
        <f t="shared" si="853"/>
        <v>0.1564945226917058</v>
      </c>
      <c r="AJ1829" s="106">
        <f t="shared" si="874"/>
        <v>0.22347203487537992</v>
      </c>
      <c r="AK1829" s="107">
        <f t="shared" si="868"/>
        <v>0.6178719755471177</v>
      </c>
      <c r="AL1829" s="107">
        <f t="shared" si="869"/>
        <v>0.88553603759449318</v>
      </c>
      <c r="AM1829" s="107">
        <f t="shared" si="870"/>
        <v>0.80834231299247328</v>
      </c>
      <c r="AN1829" s="108">
        <f t="shared" si="871"/>
        <v>0.22347203487537992</v>
      </c>
      <c r="AO1829" s="102">
        <f t="shared" si="872"/>
        <v>2208.9139280125196</v>
      </c>
      <c r="AP1829" s="103">
        <f t="shared" si="854"/>
        <v>1553.1017214397496</v>
      </c>
      <c r="AQ1829" s="103">
        <f t="shared" si="855"/>
        <v>722.3912363067293</v>
      </c>
      <c r="AR1829" s="103">
        <f t="shared" si="856"/>
        <v>2403.017214397496</v>
      </c>
      <c r="AS1829" s="92">
        <f t="shared" si="857"/>
        <v>675.64319248826291</v>
      </c>
      <c r="AT1829" s="102">
        <f t="shared" si="873"/>
        <v>2215.8937413463409</v>
      </c>
      <c r="AU1829" s="103">
        <f t="shared" si="858"/>
        <v>1558.0092735026042</v>
      </c>
      <c r="AV1829" s="103">
        <f t="shared" si="859"/>
        <v>724.67387662125986</v>
      </c>
      <c r="AW1829" s="103">
        <f t="shared" si="860"/>
        <v>2410.6103629497102</v>
      </c>
      <c r="AX1829" s="92">
        <f t="shared" si="861"/>
        <v>677.77811649052057</v>
      </c>
    </row>
    <row r="1830" spans="1:50" x14ac:dyDescent="0.2">
      <c r="A1830" s="85" t="str">
        <f t="shared" si="862"/>
        <v>2015_4</v>
      </c>
      <c r="B1830" s="59">
        <v>2015</v>
      </c>
      <c r="C1830" s="59">
        <v>4</v>
      </c>
      <c r="D1830" s="83" t="str">
        <f t="shared" si="863"/>
        <v>MYH_Commercial</v>
      </c>
      <c r="E1830" s="70" t="s">
        <v>24</v>
      </c>
      <c r="F1830" s="71" t="s">
        <v>41</v>
      </c>
      <c r="G1830" s="88">
        <f t="shared" si="864"/>
        <v>446.75</v>
      </c>
      <c r="H1830" s="72">
        <v>1787</v>
      </c>
      <c r="I1830" s="88">
        <f t="shared" si="865"/>
        <v>183614250</v>
      </c>
      <c r="J1830" s="92">
        <f t="shared" si="866"/>
        <v>734457000</v>
      </c>
      <c r="K1830" s="67">
        <v>56</v>
      </c>
      <c r="L1830" s="68">
        <v>214</v>
      </c>
      <c r="M1830" s="68">
        <v>247</v>
      </c>
      <c r="N1830" s="68">
        <v>393</v>
      </c>
      <c r="O1830" s="69">
        <v>44</v>
      </c>
      <c r="P1830" s="67">
        <v>1046496</v>
      </c>
      <c r="Q1830" s="68">
        <v>1028318</v>
      </c>
      <c r="R1830" s="68">
        <v>314394</v>
      </c>
      <c r="S1830" s="68">
        <v>1214209</v>
      </c>
      <c r="T1830" s="69">
        <v>255916</v>
      </c>
      <c r="U1830" s="102">
        <f t="shared" si="845"/>
        <v>18687.428571428572</v>
      </c>
      <c r="V1830" s="103">
        <f t="shared" si="846"/>
        <v>4805.2242990654204</v>
      </c>
      <c r="W1830" s="103">
        <f t="shared" si="847"/>
        <v>1272.8502024291497</v>
      </c>
      <c r="X1830" s="103">
        <f t="shared" si="848"/>
        <v>3089.5903307888043</v>
      </c>
      <c r="Y1830" s="92">
        <f t="shared" si="849"/>
        <v>5816.272727272727</v>
      </c>
      <c r="Z1830" s="102">
        <f>Coverages!$C$10*G1830</f>
        <v>100518750</v>
      </c>
      <c r="AA1830" s="103">
        <f>Coverages!$C$12*G1830</f>
        <v>13402500</v>
      </c>
      <c r="AB1830" s="103">
        <f>Coverages!$C$14*G1830</f>
        <v>67012500</v>
      </c>
      <c r="AC1830" s="103">
        <f>Coverages!$C$16*G1830</f>
        <v>1340250</v>
      </c>
      <c r="AD1830" s="92">
        <f>Coverages!$C$18*G1830</f>
        <v>1340250</v>
      </c>
      <c r="AE1830" s="106">
        <f t="shared" si="867"/>
        <v>0.12534974818130945</v>
      </c>
      <c r="AF1830" s="107">
        <f t="shared" si="850"/>
        <v>0.47901510912143258</v>
      </c>
      <c r="AG1830" s="107">
        <f t="shared" si="851"/>
        <v>0.55288192501398992</v>
      </c>
      <c r="AH1830" s="107">
        <f t="shared" si="852"/>
        <v>0.87968662562954669</v>
      </c>
      <c r="AI1830" s="108">
        <f t="shared" si="853"/>
        <v>9.8489087856743152E-2</v>
      </c>
      <c r="AJ1830" s="106">
        <f t="shared" si="874"/>
        <v>0.16185056524041253</v>
      </c>
      <c r="AK1830" s="107">
        <f t="shared" si="868"/>
        <v>0.53408456821639216</v>
      </c>
      <c r="AL1830" s="107">
        <f t="shared" si="869"/>
        <v>0.60769080783750828</v>
      </c>
      <c r="AM1830" s="107">
        <f t="shared" si="870"/>
        <v>0.91554945820669753</v>
      </c>
      <c r="AN1830" s="108">
        <f t="shared" si="871"/>
        <v>0.13133665371454464</v>
      </c>
      <c r="AO1830" s="102">
        <f t="shared" si="872"/>
        <v>2342.4644655847787</v>
      </c>
      <c r="AP1830" s="103">
        <f t="shared" si="854"/>
        <v>2301.7750419697818</v>
      </c>
      <c r="AQ1830" s="103">
        <f t="shared" si="855"/>
        <v>703.73587017347506</v>
      </c>
      <c r="AR1830" s="103">
        <f t="shared" si="856"/>
        <v>2717.8712926692783</v>
      </c>
      <c r="AS1830" s="92">
        <f t="shared" si="857"/>
        <v>572.83939563514275</v>
      </c>
      <c r="AT1830" s="102">
        <f t="shared" si="873"/>
        <v>2349.8662771735185</v>
      </c>
      <c r="AU1830" s="103">
        <f t="shared" si="858"/>
        <v>2309.0482815132773</v>
      </c>
      <c r="AV1830" s="103">
        <f t="shared" si="859"/>
        <v>705.9595625264609</v>
      </c>
      <c r="AW1830" s="103">
        <f t="shared" si="860"/>
        <v>2726.4593295536542</v>
      </c>
      <c r="AX1830" s="92">
        <f t="shared" si="861"/>
        <v>574.64947614624259</v>
      </c>
    </row>
    <row r="1831" spans="1:50" x14ac:dyDescent="0.2">
      <c r="A1831" s="85" t="str">
        <f t="shared" si="862"/>
        <v>2015_4</v>
      </c>
      <c r="B1831" s="59">
        <v>2015</v>
      </c>
      <c r="C1831" s="59">
        <v>4</v>
      </c>
      <c r="D1831" s="83" t="str">
        <f t="shared" si="863"/>
        <v>LML_Commercial</v>
      </c>
      <c r="E1831" s="70" t="s">
        <v>25</v>
      </c>
      <c r="F1831" s="71" t="s">
        <v>41</v>
      </c>
      <c r="G1831" s="88">
        <f t="shared" si="864"/>
        <v>1736.25</v>
      </c>
      <c r="H1831" s="72">
        <v>6945</v>
      </c>
      <c r="I1831" s="88">
        <f t="shared" si="865"/>
        <v>713598750</v>
      </c>
      <c r="J1831" s="92">
        <f t="shared" si="866"/>
        <v>2854395000</v>
      </c>
      <c r="K1831" s="67">
        <v>60</v>
      </c>
      <c r="L1831" s="68">
        <v>657</v>
      </c>
      <c r="M1831" s="68">
        <v>2007</v>
      </c>
      <c r="N1831" s="68">
        <v>994</v>
      </c>
      <c r="O1831" s="69">
        <v>225</v>
      </c>
      <c r="P1831" s="67">
        <v>937189</v>
      </c>
      <c r="Q1831" s="68">
        <v>1308241</v>
      </c>
      <c r="R1831" s="68">
        <v>2209301</v>
      </c>
      <c r="S1831" s="68">
        <v>2143525</v>
      </c>
      <c r="T1831" s="69">
        <v>1194616</v>
      </c>
      <c r="U1831" s="102">
        <f t="shared" si="845"/>
        <v>15619.816666666668</v>
      </c>
      <c r="V1831" s="103">
        <f t="shared" si="846"/>
        <v>1991.234398782344</v>
      </c>
      <c r="W1831" s="103">
        <f t="shared" si="847"/>
        <v>1100.7977080219232</v>
      </c>
      <c r="X1831" s="103">
        <f t="shared" si="848"/>
        <v>2156.4637826961771</v>
      </c>
      <c r="Y1831" s="92">
        <f t="shared" si="849"/>
        <v>5309.4044444444444</v>
      </c>
      <c r="Z1831" s="102">
        <f>Coverages!$C$10*G1831</f>
        <v>390656250</v>
      </c>
      <c r="AA1831" s="103">
        <f>Coverages!$C$12*G1831</f>
        <v>52087500</v>
      </c>
      <c r="AB1831" s="103">
        <f>Coverages!$C$14*G1831</f>
        <v>260437500</v>
      </c>
      <c r="AC1831" s="103">
        <f>Coverages!$C$16*G1831</f>
        <v>5208750</v>
      </c>
      <c r="AD1831" s="92">
        <f>Coverages!$C$18*G1831</f>
        <v>5208750</v>
      </c>
      <c r="AE1831" s="106">
        <f t="shared" si="867"/>
        <v>3.4557235421166309E-2</v>
      </c>
      <c r="AF1831" s="107">
        <f t="shared" si="850"/>
        <v>0.37840172786177106</v>
      </c>
      <c r="AG1831" s="107">
        <f t="shared" si="851"/>
        <v>1.1559395248380129</v>
      </c>
      <c r="AH1831" s="107">
        <f t="shared" si="852"/>
        <v>0.57249820014398844</v>
      </c>
      <c r="AI1831" s="108">
        <f t="shared" si="853"/>
        <v>0.12958963282937366</v>
      </c>
      <c r="AJ1831" s="106">
        <f t="shared" si="874"/>
        <v>4.477092262874751E-2</v>
      </c>
      <c r="AK1831" s="107">
        <f t="shared" si="868"/>
        <v>0.40552120089396237</v>
      </c>
      <c r="AL1831" s="107">
        <f t="shared" si="869"/>
        <v>1.1796803304356802</v>
      </c>
      <c r="AM1831" s="107">
        <f t="shared" si="870"/>
        <v>0.60016161745405905</v>
      </c>
      <c r="AN1831" s="108">
        <f t="shared" si="871"/>
        <v>0.14836969168116901</v>
      </c>
      <c r="AO1831" s="102">
        <f t="shared" si="872"/>
        <v>539.77768178545716</v>
      </c>
      <c r="AP1831" s="103">
        <f t="shared" si="854"/>
        <v>753.48653707703386</v>
      </c>
      <c r="AQ1831" s="103">
        <f t="shared" si="855"/>
        <v>1272.4555795536357</v>
      </c>
      <c r="AR1831" s="103">
        <f t="shared" si="856"/>
        <v>1234.5716342692585</v>
      </c>
      <c r="AS1831" s="92">
        <f t="shared" si="857"/>
        <v>688.04377249820016</v>
      </c>
      <c r="AT1831" s="102">
        <f t="shared" si="873"/>
        <v>541.48329258941237</v>
      </c>
      <c r="AU1831" s="103">
        <f t="shared" si="858"/>
        <v>755.86743354911926</v>
      </c>
      <c r="AV1831" s="103">
        <f t="shared" si="859"/>
        <v>1276.4763348706413</v>
      </c>
      <c r="AW1831" s="103">
        <f t="shared" si="860"/>
        <v>1238.4726824020772</v>
      </c>
      <c r="AX1831" s="92">
        <f t="shared" si="861"/>
        <v>690.21788034216524</v>
      </c>
    </row>
    <row r="1832" spans="1:50" x14ac:dyDescent="0.2">
      <c r="A1832" s="85" t="str">
        <f t="shared" si="862"/>
        <v>2015_4</v>
      </c>
      <c r="B1832" s="59">
        <v>2015</v>
      </c>
      <c r="C1832" s="59">
        <v>4</v>
      </c>
      <c r="D1832" s="83" t="str">
        <f t="shared" si="863"/>
        <v>MSA_Commercial</v>
      </c>
      <c r="E1832" s="70" t="s">
        <v>26</v>
      </c>
      <c r="F1832" s="71" t="s">
        <v>41</v>
      </c>
      <c r="G1832" s="88">
        <f t="shared" si="864"/>
        <v>1218</v>
      </c>
      <c r="H1832" s="72">
        <v>4872</v>
      </c>
      <c r="I1832" s="88">
        <f t="shared" si="865"/>
        <v>500598000</v>
      </c>
      <c r="J1832" s="92">
        <f t="shared" si="866"/>
        <v>2002392000</v>
      </c>
      <c r="K1832" s="67">
        <v>83</v>
      </c>
      <c r="L1832" s="68">
        <v>592</v>
      </c>
      <c r="M1832" s="68">
        <v>1010</v>
      </c>
      <c r="N1832" s="68">
        <v>1069</v>
      </c>
      <c r="O1832" s="69">
        <v>221</v>
      </c>
      <c r="P1832" s="67">
        <v>2101700</v>
      </c>
      <c r="Q1832" s="68">
        <v>1844783</v>
      </c>
      <c r="R1832" s="68">
        <v>1852634</v>
      </c>
      <c r="S1832" s="68">
        <v>3418558</v>
      </c>
      <c r="T1832" s="69">
        <v>940911</v>
      </c>
      <c r="U1832" s="102">
        <f t="shared" si="845"/>
        <v>25321.686746987951</v>
      </c>
      <c r="V1832" s="103">
        <f t="shared" si="846"/>
        <v>3116.1875</v>
      </c>
      <c r="W1832" s="103">
        <f t="shared" si="847"/>
        <v>1834.2910891089109</v>
      </c>
      <c r="X1832" s="103">
        <f t="shared" si="848"/>
        <v>3197.9027128157154</v>
      </c>
      <c r="Y1832" s="92">
        <f t="shared" si="849"/>
        <v>4257.5158371040725</v>
      </c>
      <c r="Z1832" s="102">
        <f>Coverages!$C$10*G1832</f>
        <v>274050000</v>
      </c>
      <c r="AA1832" s="103">
        <f>Coverages!$C$12*G1832</f>
        <v>36540000</v>
      </c>
      <c r="AB1832" s="103">
        <f>Coverages!$C$14*G1832</f>
        <v>182700000</v>
      </c>
      <c r="AC1832" s="103">
        <f>Coverages!$C$16*G1832</f>
        <v>3654000</v>
      </c>
      <c r="AD1832" s="92">
        <f>Coverages!$C$18*G1832</f>
        <v>3654000</v>
      </c>
      <c r="AE1832" s="106">
        <f t="shared" si="867"/>
        <v>6.8144499178981938E-2</v>
      </c>
      <c r="AF1832" s="107">
        <f t="shared" si="850"/>
        <v>0.48604269293924468</v>
      </c>
      <c r="AG1832" s="107">
        <f t="shared" si="851"/>
        <v>0.82922824302134646</v>
      </c>
      <c r="AH1832" s="107">
        <f t="shared" si="852"/>
        <v>0.87766830870279144</v>
      </c>
      <c r="AI1832" s="108">
        <f t="shared" si="853"/>
        <v>0.18144499178981938</v>
      </c>
      <c r="AJ1832" s="106">
        <f t="shared" si="874"/>
        <v>8.4968216615724138E-2</v>
      </c>
      <c r="AK1832" s="107">
        <f t="shared" si="868"/>
        <v>0.5194109105077358</v>
      </c>
      <c r="AL1832" s="107">
        <f t="shared" si="869"/>
        <v>0.85435158112148168</v>
      </c>
      <c r="AM1832" s="107">
        <f t="shared" si="870"/>
        <v>0.89954426138846089</v>
      </c>
      <c r="AN1832" s="108">
        <f t="shared" si="871"/>
        <v>0.20717433526125251</v>
      </c>
      <c r="AO1832" s="102">
        <f t="shared" si="872"/>
        <v>1725.5336617405583</v>
      </c>
      <c r="AP1832" s="103">
        <f t="shared" si="854"/>
        <v>1514.6001642036124</v>
      </c>
      <c r="AQ1832" s="103">
        <f t="shared" si="855"/>
        <v>1521.0459770114942</v>
      </c>
      <c r="AR1832" s="103">
        <f t="shared" si="856"/>
        <v>2806.6978653530377</v>
      </c>
      <c r="AS1832" s="92">
        <f t="shared" si="857"/>
        <v>772.50492610837443</v>
      </c>
      <c r="AT1832" s="102">
        <f t="shared" si="873"/>
        <v>1730.9860710478829</v>
      </c>
      <c r="AU1832" s="103">
        <f t="shared" si="858"/>
        <v>1519.3860575276806</v>
      </c>
      <c r="AV1832" s="103">
        <f t="shared" si="859"/>
        <v>1525.8522380690506</v>
      </c>
      <c r="AW1832" s="103">
        <f t="shared" si="860"/>
        <v>2815.5665799444778</v>
      </c>
      <c r="AX1832" s="92">
        <f t="shared" si="861"/>
        <v>774.94591763607309</v>
      </c>
    </row>
    <row r="1833" spans="1:50" x14ac:dyDescent="0.2">
      <c r="A1833" s="85" t="str">
        <f t="shared" si="862"/>
        <v>2015_4</v>
      </c>
      <c r="B1833" s="59">
        <v>2015</v>
      </c>
      <c r="C1833" s="59">
        <v>4</v>
      </c>
      <c r="D1833" s="83" t="str">
        <f t="shared" si="863"/>
        <v>LYA_Commercial</v>
      </c>
      <c r="E1833" s="70" t="s">
        <v>27</v>
      </c>
      <c r="F1833" s="71" t="s">
        <v>41</v>
      </c>
      <c r="G1833" s="88">
        <f t="shared" si="864"/>
        <v>365.75</v>
      </c>
      <c r="H1833" s="72">
        <v>1463</v>
      </c>
      <c r="I1833" s="88">
        <f t="shared" si="865"/>
        <v>150323250</v>
      </c>
      <c r="J1833" s="92">
        <f t="shared" si="866"/>
        <v>601293000</v>
      </c>
      <c r="K1833" s="67">
        <v>46</v>
      </c>
      <c r="L1833" s="68">
        <v>184</v>
      </c>
      <c r="M1833" s="68">
        <v>229</v>
      </c>
      <c r="N1833" s="68">
        <v>258</v>
      </c>
      <c r="O1833" s="69">
        <v>78</v>
      </c>
      <c r="P1833" s="67">
        <v>989505</v>
      </c>
      <c r="Q1833" s="68">
        <v>572698</v>
      </c>
      <c r="R1833" s="68">
        <v>227761</v>
      </c>
      <c r="S1833" s="68">
        <v>887279</v>
      </c>
      <c r="T1833" s="69">
        <v>696057</v>
      </c>
      <c r="U1833" s="102">
        <f t="shared" si="845"/>
        <v>21510.978260869564</v>
      </c>
      <c r="V1833" s="103">
        <f t="shared" si="846"/>
        <v>3112.4891304347825</v>
      </c>
      <c r="W1833" s="103">
        <f t="shared" si="847"/>
        <v>994.58951965065501</v>
      </c>
      <c r="X1833" s="103">
        <f t="shared" si="848"/>
        <v>3439.0658914728683</v>
      </c>
      <c r="Y1833" s="92">
        <f t="shared" si="849"/>
        <v>8923.8076923076915</v>
      </c>
      <c r="Z1833" s="102">
        <f>Coverages!$C$10*G1833</f>
        <v>82293750</v>
      </c>
      <c r="AA1833" s="103">
        <f>Coverages!$C$12*G1833</f>
        <v>10972500</v>
      </c>
      <c r="AB1833" s="103">
        <f>Coverages!$C$14*G1833</f>
        <v>54862500</v>
      </c>
      <c r="AC1833" s="103">
        <f>Coverages!$C$16*G1833</f>
        <v>1097250</v>
      </c>
      <c r="AD1833" s="92">
        <f>Coverages!$C$18*G1833</f>
        <v>1097250</v>
      </c>
      <c r="AE1833" s="106">
        <f t="shared" si="867"/>
        <v>0.12576896787423103</v>
      </c>
      <c r="AF1833" s="107">
        <f t="shared" si="850"/>
        <v>0.50307587149692412</v>
      </c>
      <c r="AG1833" s="107">
        <f t="shared" si="851"/>
        <v>0.62611073137388928</v>
      </c>
      <c r="AH1833" s="107">
        <f t="shared" si="852"/>
        <v>0.70539986329460014</v>
      </c>
      <c r="AI1833" s="108">
        <f t="shared" si="853"/>
        <v>0.21326042378673957</v>
      </c>
      <c r="AJ1833" s="106">
        <f t="shared" si="874"/>
        <v>0.16616731636472706</v>
      </c>
      <c r="AK1833" s="107">
        <f t="shared" si="868"/>
        <v>0.56399105265318505</v>
      </c>
      <c r="AL1833" s="107">
        <f t="shared" si="869"/>
        <v>0.68505761194941561</v>
      </c>
      <c r="AM1833" s="107">
        <f t="shared" si="870"/>
        <v>0.76093884479939333</v>
      </c>
      <c r="AN1833" s="108">
        <f t="shared" si="871"/>
        <v>0.26316431220100833</v>
      </c>
      <c r="AO1833" s="102">
        <f t="shared" si="872"/>
        <v>2705.4135338345864</v>
      </c>
      <c r="AP1833" s="103">
        <f t="shared" si="854"/>
        <v>1565.8181818181818</v>
      </c>
      <c r="AQ1833" s="103">
        <f t="shared" si="855"/>
        <v>622.72317156527686</v>
      </c>
      <c r="AR1833" s="103">
        <f t="shared" si="856"/>
        <v>2425.9166097060834</v>
      </c>
      <c r="AS1833" s="92">
        <f t="shared" si="857"/>
        <v>1903.095010252905</v>
      </c>
      <c r="AT1833" s="102">
        <f t="shared" si="873"/>
        <v>2713.96220620135</v>
      </c>
      <c r="AU1833" s="103">
        <f t="shared" si="858"/>
        <v>1570.7659158539882</v>
      </c>
      <c r="AV1833" s="103">
        <f t="shared" si="859"/>
        <v>624.6908767986273</v>
      </c>
      <c r="AW1833" s="103">
        <f t="shared" si="860"/>
        <v>2433.5821166705855</v>
      </c>
      <c r="AX1833" s="92">
        <f t="shared" si="861"/>
        <v>1909.1084849110343</v>
      </c>
    </row>
    <row r="1834" spans="1:50" x14ac:dyDescent="0.2">
      <c r="A1834" s="85" t="str">
        <f t="shared" si="862"/>
        <v>2015_4</v>
      </c>
      <c r="B1834" s="59">
        <v>2015</v>
      </c>
      <c r="C1834" s="59">
        <v>4</v>
      </c>
      <c r="D1834" s="83" t="str">
        <f t="shared" si="863"/>
        <v>MMA_Commercial</v>
      </c>
      <c r="E1834" s="70" t="s">
        <v>28</v>
      </c>
      <c r="F1834" s="71" t="s">
        <v>41</v>
      </c>
      <c r="G1834" s="88">
        <f t="shared" si="864"/>
        <v>1837</v>
      </c>
      <c r="H1834" s="72">
        <v>7348</v>
      </c>
      <c r="I1834" s="88">
        <f t="shared" si="865"/>
        <v>755007000</v>
      </c>
      <c r="J1834" s="92">
        <f t="shared" si="866"/>
        <v>3020028000</v>
      </c>
      <c r="K1834" s="67">
        <v>225</v>
      </c>
      <c r="L1834" s="68">
        <v>915</v>
      </c>
      <c r="M1834" s="68">
        <v>1508</v>
      </c>
      <c r="N1834" s="68">
        <v>1432</v>
      </c>
      <c r="O1834" s="69">
        <v>311</v>
      </c>
      <c r="P1834" s="67">
        <v>3220671</v>
      </c>
      <c r="Q1834" s="68">
        <v>2994588</v>
      </c>
      <c r="R1834" s="68">
        <v>2152805</v>
      </c>
      <c r="S1834" s="68">
        <v>5238749</v>
      </c>
      <c r="T1834" s="69">
        <v>3633028</v>
      </c>
      <c r="U1834" s="102">
        <f t="shared" si="845"/>
        <v>14314.093333333334</v>
      </c>
      <c r="V1834" s="103">
        <f t="shared" si="846"/>
        <v>3272.7737704918031</v>
      </c>
      <c r="W1834" s="103">
        <f t="shared" si="847"/>
        <v>1427.5895225464192</v>
      </c>
      <c r="X1834" s="103">
        <f t="shared" si="848"/>
        <v>3658.3442737430169</v>
      </c>
      <c r="Y1834" s="92">
        <f t="shared" si="849"/>
        <v>11681.762057877813</v>
      </c>
      <c r="Z1834" s="102">
        <f>Coverages!$C$10*G1834</f>
        <v>413325000</v>
      </c>
      <c r="AA1834" s="103">
        <f>Coverages!$C$12*G1834</f>
        <v>55110000</v>
      </c>
      <c r="AB1834" s="103">
        <f>Coverages!$C$14*G1834</f>
        <v>275550000</v>
      </c>
      <c r="AC1834" s="103">
        <f>Coverages!$C$16*G1834</f>
        <v>5511000</v>
      </c>
      <c r="AD1834" s="92">
        <f>Coverages!$C$18*G1834</f>
        <v>5511000</v>
      </c>
      <c r="AE1834" s="106">
        <f t="shared" si="867"/>
        <v>0.12248230811105063</v>
      </c>
      <c r="AF1834" s="107">
        <f t="shared" si="850"/>
        <v>0.4980947196516059</v>
      </c>
      <c r="AG1834" s="107">
        <f t="shared" si="851"/>
        <v>0.82090364725095266</v>
      </c>
      <c r="AH1834" s="107">
        <f t="shared" si="852"/>
        <v>0.77953184540010889</v>
      </c>
      <c r="AI1834" s="108">
        <f t="shared" si="853"/>
        <v>0.16929776810016331</v>
      </c>
      <c r="AJ1834" s="106">
        <f t="shared" si="874"/>
        <v>0.14030469899068509</v>
      </c>
      <c r="AK1834" s="107">
        <f t="shared" si="868"/>
        <v>0.52527589261432561</v>
      </c>
      <c r="AL1834" s="107">
        <f t="shared" si="869"/>
        <v>0.84174811481539624</v>
      </c>
      <c r="AM1834" s="107">
        <f t="shared" si="870"/>
        <v>0.8020685912521105</v>
      </c>
      <c r="AN1834" s="108">
        <f t="shared" si="871"/>
        <v>0.18968459558475112</v>
      </c>
      <c r="AO1834" s="102">
        <f t="shared" si="872"/>
        <v>1753.223189983669</v>
      </c>
      <c r="AP1834" s="103">
        <f t="shared" si="854"/>
        <v>1630.1513336962439</v>
      </c>
      <c r="AQ1834" s="103">
        <f t="shared" si="855"/>
        <v>1171.9134458356016</v>
      </c>
      <c r="AR1834" s="103">
        <f t="shared" si="856"/>
        <v>2851.7958628198148</v>
      </c>
      <c r="AS1834" s="92">
        <f t="shared" si="857"/>
        <v>1977.6962438758846</v>
      </c>
      <c r="AT1834" s="102">
        <f t="shared" si="873"/>
        <v>1758.7630937542174</v>
      </c>
      <c r="AU1834" s="103">
        <f t="shared" si="858"/>
        <v>1635.3023501622035</v>
      </c>
      <c r="AV1834" s="103">
        <f t="shared" si="859"/>
        <v>1175.6165041538077</v>
      </c>
      <c r="AW1834" s="103">
        <f t="shared" si="860"/>
        <v>2860.8070798419994</v>
      </c>
      <c r="AX1834" s="92">
        <f t="shared" si="861"/>
        <v>1983.945446453766</v>
      </c>
    </row>
    <row r="1835" spans="1:50" x14ac:dyDescent="0.2">
      <c r="A1835" s="85" t="str">
        <f t="shared" si="862"/>
        <v>2015_4</v>
      </c>
      <c r="B1835" s="59">
        <v>2015</v>
      </c>
      <c r="C1835" s="59">
        <v>4</v>
      </c>
      <c r="D1835" s="83" t="str">
        <f t="shared" si="863"/>
        <v>LYH_Commercial</v>
      </c>
      <c r="E1835" s="70" t="s">
        <v>29</v>
      </c>
      <c r="F1835" s="71" t="s">
        <v>41</v>
      </c>
      <c r="G1835" s="88">
        <f t="shared" si="864"/>
        <v>254.25</v>
      </c>
      <c r="H1835" s="72">
        <v>1017</v>
      </c>
      <c r="I1835" s="88">
        <f t="shared" si="865"/>
        <v>104496750</v>
      </c>
      <c r="J1835" s="92">
        <f t="shared" si="866"/>
        <v>417987000</v>
      </c>
      <c r="K1835" s="67">
        <v>35</v>
      </c>
      <c r="L1835" s="68">
        <v>131</v>
      </c>
      <c r="M1835" s="68">
        <v>175</v>
      </c>
      <c r="N1835" s="68">
        <v>199</v>
      </c>
      <c r="O1835" s="69">
        <v>53</v>
      </c>
      <c r="P1835" s="67">
        <v>649514</v>
      </c>
      <c r="Q1835" s="68">
        <v>404889</v>
      </c>
      <c r="R1835" s="68">
        <v>285013</v>
      </c>
      <c r="S1835" s="68">
        <v>606969</v>
      </c>
      <c r="T1835" s="69">
        <v>351418</v>
      </c>
      <c r="U1835" s="102">
        <f t="shared" si="845"/>
        <v>18557.542857142857</v>
      </c>
      <c r="V1835" s="103">
        <f t="shared" si="846"/>
        <v>3090.7557251908397</v>
      </c>
      <c r="W1835" s="103">
        <f t="shared" si="847"/>
        <v>1628.6457142857143</v>
      </c>
      <c r="X1835" s="103">
        <f t="shared" si="848"/>
        <v>3050.0954773869348</v>
      </c>
      <c r="Y1835" s="92">
        <f t="shared" si="849"/>
        <v>6630.5283018867922</v>
      </c>
      <c r="Z1835" s="102">
        <f>Coverages!$C$10*G1835</f>
        <v>57206250</v>
      </c>
      <c r="AA1835" s="103">
        <f>Coverages!$C$12*G1835</f>
        <v>7627500</v>
      </c>
      <c r="AB1835" s="103">
        <f>Coverages!$C$14*G1835</f>
        <v>38137500</v>
      </c>
      <c r="AC1835" s="103">
        <f>Coverages!$C$16*G1835</f>
        <v>762750</v>
      </c>
      <c r="AD1835" s="92">
        <f>Coverages!$C$18*G1835</f>
        <v>762750</v>
      </c>
      <c r="AE1835" s="106">
        <f t="shared" si="867"/>
        <v>0.1376597836774828</v>
      </c>
      <c r="AF1835" s="107">
        <f t="shared" si="850"/>
        <v>0.51524090462143557</v>
      </c>
      <c r="AG1835" s="107">
        <f t="shared" si="851"/>
        <v>0.68829891838741397</v>
      </c>
      <c r="AH1835" s="107">
        <f t="shared" si="852"/>
        <v>0.78269419862340217</v>
      </c>
      <c r="AI1835" s="108">
        <f t="shared" si="853"/>
        <v>0.20845624385447395</v>
      </c>
      <c r="AJ1835" s="106">
        <f t="shared" si="874"/>
        <v>0.18800616975331735</v>
      </c>
      <c r="AK1835" s="107">
        <f t="shared" si="868"/>
        <v>0.58826960810190143</v>
      </c>
      <c r="AL1835" s="107">
        <f t="shared" si="869"/>
        <v>0.75598246979970884</v>
      </c>
      <c r="AM1835" s="107">
        <f t="shared" si="870"/>
        <v>0.84295808811165307</v>
      </c>
      <c r="AN1835" s="108">
        <f t="shared" si="871"/>
        <v>0.26781302723706035</v>
      </c>
      <c r="AO1835" s="102">
        <f t="shared" si="872"/>
        <v>2554.6273352999015</v>
      </c>
      <c r="AP1835" s="103">
        <f t="shared" si="854"/>
        <v>1592.4837758112094</v>
      </c>
      <c r="AQ1835" s="103">
        <f t="shared" si="855"/>
        <v>1120.9950835791544</v>
      </c>
      <c r="AR1835" s="103">
        <f t="shared" si="856"/>
        <v>2387.2920353982299</v>
      </c>
      <c r="AS1835" s="92">
        <f t="shared" si="857"/>
        <v>1382.1750245821042</v>
      </c>
      <c r="AT1835" s="102">
        <f t="shared" si="873"/>
        <v>2562.6995474905839</v>
      </c>
      <c r="AU1835" s="103">
        <f t="shared" si="858"/>
        <v>1597.5157688424192</v>
      </c>
      <c r="AV1835" s="103">
        <f t="shared" si="859"/>
        <v>1124.5372480484391</v>
      </c>
      <c r="AW1835" s="103">
        <f t="shared" si="860"/>
        <v>2394.8354949097516</v>
      </c>
      <c r="AX1835" s="92">
        <f t="shared" si="861"/>
        <v>1386.5424757280769</v>
      </c>
    </row>
    <row r="1836" spans="1:50" x14ac:dyDescent="0.2">
      <c r="A1836" s="85" t="str">
        <f t="shared" si="862"/>
        <v>2015_4</v>
      </c>
      <c r="B1836" s="59">
        <v>2015</v>
      </c>
      <c r="C1836" s="59">
        <v>4</v>
      </c>
      <c r="D1836" s="83" t="str">
        <f t="shared" si="863"/>
        <v>SSA_Commercial</v>
      </c>
      <c r="E1836" s="70" t="s">
        <v>30</v>
      </c>
      <c r="F1836" s="71" t="s">
        <v>41</v>
      </c>
      <c r="G1836" s="88">
        <f t="shared" si="864"/>
        <v>438.75</v>
      </c>
      <c r="H1836" s="72">
        <v>1755</v>
      </c>
      <c r="I1836" s="88">
        <f t="shared" si="865"/>
        <v>180326250</v>
      </c>
      <c r="J1836" s="92">
        <f t="shared" si="866"/>
        <v>721305000</v>
      </c>
      <c r="K1836" s="67">
        <v>56</v>
      </c>
      <c r="L1836" s="68">
        <v>225</v>
      </c>
      <c r="M1836" s="68">
        <v>179</v>
      </c>
      <c r="N1836" s="68">
        <v>633</v>
      </c>
      <c r="O1836" s="69">
        <v>251</v>
      </c>
      <c r="P1836" s="67">
        <v>1153540</v>
      </c>
      <c r="Q1836" s="68">
        <v>472197</v>
      </c>
      <c r="R1836" s="68">
        <v>158646</v>
      </c>
      <c r="S1836" s="68">
        <v>2101131</v>
      </c>
      <c r="T1836" s="69">
        <v>1616602</v>
      </c>
      <c r="U1836" s="102">
        <f t="shared" si="845"/>
        <v>20598.928571428572</v>
      </c>
      <c r="V1836" s="103">
        <f t="shared" si="846"/>
        <v>2098.6533333333332</v>
      </c>
      <c r="W1836" s="103">
        <f t="shared" si="847"/>
        <v>886.29050279329613</v>
      </c>
      <c r="X1836" s="103">
        <f t="shared" si="848"/>
        <v>3319.3222748815165</v>
      </c>
      <c r="Y1836" s="92">
        <f t="shared" si="849"/>
        <v>6440.6454183266933</v>
      </c>
      <c r="Z1836" s="102">
        <f>Coverages!$C$10*G1836</f>
        <v>98718750</v>
      </c>
      <c r="AA1836" s="103">
        <f>Coverages!$C$12*G1836</f>
        <v>13162500</v>
      </c>
      <c r="AB1836" s="103">
        <f>Coverages!$C$14*G1836</f>
        <v>65812500</v>
      </c>
      <c r="AC1836" s="103">
        <f>Coverages!$C$16*G1836</f>
        <v>1316250</v>
      </c>
      <c r="AD1836" s="92">
        <f>Coverages!$C$18*G1836</f>
        <v>1316250</v>
      </c>
      <c r="AE1836" s="106">
        <f t="shared" si="867"/>
        <v>0.12763532763532764</v>
      </c>
      <c r="AF1836" s="107">
        <f t="shared" si="850"/>
        <v>0.51282051282051277</v>
      </c>
      <c r="AG1836" s="107">
        <f t="shared" si="851"/>
        <v>0.40797720797720799</v>
      </c>
      <c r="AH1836" s="107">
        <f t="shared" si="852"/>
        <v>1.4427350427350427</v>
      </c>
      <c r="AI1836" s="108">
        <f t="shared" si="853"/>
        <v>0.57207977207977212</v>
      </c>
      <c r="AJ1836" s="106">
        <f t="shared" si="874"/>
        <v>0.16475309453019393</v>
      </c>
      <c r="AK1836" s="107">
        <f t="shared" si="868"/>
        <v>0.56842048158131353</v>
      </c>
      <c r="AL1836" s="107">
        <f t="shared" si="869"/>
        <v>0.46264537598300659</v>
      </c>
      <c r="AM1836" s="107">
        <f t="shared" si="870"/>
        <v>1.5316372606013022</v>
      </c>
      <c r="AN1836" s="108">
        <f t="shared" si="871"/>
        <v>0.62711706448948856</v>
      </c>
      <c r="AO1836" s="102">
        <f t="shared" si="872"/>
        <v>2629.1509971509972</v>
      </c>
      <c r="AP1836" s="103">
        <f t="shared" si="854"/>
        <v>1076.2324786324787</v>
      </c>
      <c r="AQ1836" s="103">
        <f t="shared" si="855"/>
        <v>361.58632478632478</v>
      </c>
      <c r="AR1836" s="103">
        <f t="shared" si="856"/>
        <v>4788.9025641025637</v>
      </c>
      <c r="AS1836" s="92">
        <f t="shared" si="857"/>
        <v>3684.562962962963</v>
      </c>
      <c r="AT1836" s="102">
        <f t="shared" si="873"/>
        <v>2637.4586921470877</v>
      </c>
      <c r="AU1836" s="103">
        <f t="shared" si="858"/>
        <v>1079.6332004575295</v>
      </c>
      <c r="AV1836" s="103">
        <f t="shared" si="859"/>
        <v>362.72887951381563</v>
      </c>
      <c r="AW1836" s="103">
        <f t="shared" si="860"/>
        <v>4804.0347272653762</v>
      </c>
      <c r="AX1836" s="92">
        <f t="shared" si="861"/>
        <v>3696.2055903066789</v>
      </c>
    </row>
    <row r="1837" spans="1:50" x14ac:dyDescent="0.2">
      <c r="A1837" s="85" t="str">
        <f t="shared" si="862"/>
        <v>2015_4</v>
      </c>
      <c r="B1837" s="59">
        <v>2015</v>
      </c>
      <c r="C1837" s="59">
        <v>4</v>
      </c>
      <c r="D1837" s="83" t="str">
        <f t="shared" si="863"/>
        <v>MML_Commercial</v>
      </c>
      <c r="E1837" s="70" t="s">
        <v>31</v>
      </c>
      <c r="F1837" s="71" t="s">
        <v>41</v>
      </c>
      <c r="G1837" s="88">
        <f t="shared" si="864"/>
        <v>1500</v>
      </c>
      <c r="H1837" s="72">
        <v>6000</v>
      </c>
      <c r="I1837" s="88">
        <f t="shared" si="865"/>
        <v>616500000</v>
      </c>
      <c r="J1837" s="92">
        <f t="shared" si="866"/>
        <v>2466000000</v>
      </c>
      <c r="K1837" s="67">
        <v>139</v>
      </c>
      <c r="L1837" s="68">
        <v>685</v>
      </c>
      <c r="M1837" s="68">
        <v>1741</v>
      </c>
      <c r="N1837" s="68">
        <v>888</v>
      </c>
      <c r="O1837" s="69">
        <v>222</v>
      </c>
      <c r="P1837" s="67">
        <v>2211451</v>
      </c>
      <c r="Q1837" s="68">
        <v>2146362</v>
      </c>
      <c r="R1837" s="68">
        <v>1192867</v>
      </c>
      <c r="S1837" s="68">
        <v>3151717</v>
      </c>
      <c r="T1837" s="69">
        <v>528273</v>
      </c>
      <c r="U1837" s="102">
        <f t="shared" si="845"/>
        <v>15909.719424460432</v>
      </c>
      <c r="V1837" s="103">
        <f t="shared" si="846"/>
        <v>3133.3751824817518</v>
      </c>
      <c r="W1837" s="103">
        <f t="shared" si="847"/>
        <v>685.16197587593342</v>
      </c>
      <c r="X1837" s="103">
        <f t="shared" si="848"/>
        <v>3549.2308558558557</v>
      </c>
      <c r="Y1837" s="92">
        <f t="shared" si="849"/>
        <v>2379.6081081081079</v>
      </c>
      <c r="Z1837" s="102">
        <f>Coverages!$C$10*G1837</f>
        <v>337500000</v>
      </c>
      <c r="AA1837" s="103">
        <f>Coverages!$C$12*G1837</f>
        <v>45000000</v>
      </c>
      <c r="AB1837" s="103">
        <f>Coverages!$C$14*G1837</f>
        <v>225000000</v>
      </c>
      <c r="AC1837" s="103">
        <f>Coverages!$C$16*G1837</f>
        <v>4500000</v>
      </c>
      <c r="AD1837" s="92">
        <f>Coverages!$C$18*G1837</f>
        <v>4500000</v>
      </c>
      <c r="AE1837" s="106">
        <f t="shared" si="867"/>
        <v>9.2666666666666661E-2</v>
      </c>
      <c r="AF1837" s="107">
        <f t="shared" si="850"/>
        <v>0.45666666666666667</v>
      </c>
      <c r="AG1837" s="107">
        <f t="shared" si="851"/>
        <v>1.1606666666666667</v>
      </c>
      <c r="AH1837" s="107">
        <f t="shared" si="852"/>
        <v>0.59199999999999997</v>
      </c>
      <c r="AI1837" s="108">
        <f t="shared" si="853"/>
        <v>0.14799999999999999</v>
      </c>
      <c r="AJ1837" s="106">
        <f t="shared" si="874"/>
        <v>0.11011104492358285</v>
      </c>
      <c r="AK1837" s="107">
        <f t="shared" si="868"/>
        <v>0.4866336566414397</v>
      </c>
      <c r="AL1837" s="107">
        <f t="shared" si="869"/>
        <v>1.1866459364131967</v>
      </c>
      <c r="AM1837" s="107">
        <f t="shared" si="870"/>
        <v>0.62156658914382923</v>
      </c>
      <c r="AN1837" s="108">
        <f t="shared" si="871"/>
        <v>0.16936293635247737</v>
      </c>
      <c r="AO1837" s="102">
        <f t="shared" si="872"/>
        <v>1474.3006666666668</v>
      </c>
      <c r="AP1837" s="103">
        <f t="shared" si="854"/>
        <v>1430.9079999999999</v>
      </c>
      <c r="AQ1837" s="103">
        <f t="shared" si="855"/>
        <v>795.24466666666672</v>
      </c>
      <c r="AR1837" s="103">
        <f t="shared" si="856"/>
        <v>2101.1446666666666</v>
      </c>
      <c r="AS1837" s="92">
        <f t="shared" si="857"/>
        <v>352.18200000000002</v>
      </c>
      <c r="AT1837" s="102">
        <f t="shared" si="873"/>
        <v>1478.959220049288</v>
      </c>
      <c r="AU1837" s="103">
        <f t="shared" si="858"/>
        <v>1435.4294395233851</v>
      </c>
      <c r="AV1837" s="103">
        <f t="shared" si="859"/>
        <v>797.75751212327748</v>
      </c>
      <c r="AW1837" s="103">
        <f t="shared" si="860"/>
        <v>2107.783946438823</v>
      </c>
      <c r="AX1837" s="92">
        <f t="shared" si="861"/>
        <v>353.29483857119038</v>
      </c>
    </row>
    <row r="1838" spans="1:50" x14ac:dyDescent="0.2">
      <c r="A1838" s="85" t="str">
        <f t="shared" si="862"/>
        <v>2015_4</v>
      </c>
      <c r="B1838" s="59">
        <v>2015</v>
      </c>
      <c r="C1838" s="59">
        <v>4</v>
      </c>
      <c r="D1838" s="83" t="str">
        <f t="shared" si="863"/>
        <v>LMH_Commercial</v>
      </c>
      <c r="E1838" s="70" t="s">
        <v>32</v>
      </c>
      <c r="F1838" s="71" t="s">
        <v>41</v>
      </c>
      <c r="G1838" s="88">
        <f t="shared" si="864"/>
        <v>1481</v>
      </c>
      <c r="H1838" s="72">
        <v>5924</v>
      </c>
      <c r="I1838" s="88">
        <f t="shared" si="865"/>
        <v>608691000</v>
      </c>
      <c r="J1838" s="92">
        <f t="shared" si="866"/>
        <v>2434764000</v>
      </c>
      <c r="K1838" s="67">
        <v>96</v>
      </c>
      <c r="L1838" s="68">
        <v>823</v>
      </c>
      <c r="M1838" s="68">
        <v>1315</v>
      </c>
      <c r="N1838" s="68">
        <v>1391</v>
      </c>
      <c r="O1838" s="69">
        <v>271</v>
      </c>
      <c r="P1838" s="67">
        <v>3598362</v>
      </c>
      <c r="Q1838" s="68">
        <v>2948620</v>
      </c>
      <c r="R1838" s="68">
        <v>1779326</v>
      </c>
      <c r="S1838" s="68">
        <v>5295628</v>
      </c>
      <c r="T1838" s="69">
        <v>2856462</v>
      </c>
      <c r="U1838" s="102">
        <f t="shared" si="845"/>
        <v>37482.9375</v>
      </c>
      <c r="V1838" s="103">
        <f t="shared" si="846"/>
        <v>3582.7703523693804</v>
      </c>
      <c r="W1838" s="103">
        <f t="shared" si="847"/>
        <v>1353.0996197718632</v>
      </c>
      <c r="X1838" s="103">
        <f t="shared" si="848"/>
        <v>3807.0654205607475</v>
      </c>
      <c r="Y1838" s="92">
        <f t="shared" si="849"/>
        <v>10540.450184501846</v>
      </c>
      <c r="Z1838" s="102">
        <f>Coverages!$C$10*G1838</f>
        <v>333225000</v>
      </c>
      <c r="AA1838" s="103">
        <f>Coverages!$C$12*G1838</f>
        <v>44430000</v>
      </c>
      <c r="AB1838" s="103">
        <f>Coverages!$C$14*G1838</f>
        <v>222150000</v>
      </c>
      <c r="AC1838" s="103">
        <f>Coverages!$C$16*G1838</f>
        <v>4443000</v>
      </c>
      <c r="AD1838" s="92">
        <f>Coverages!$C$18*G1838</f>
        <v>4443000</v>
      </c>
      <c r="AE1838" s="106">
        <f t="shared" si="867"/>
        <v>6.4821066846725187E-2</v>
      </c>
      <c r="AF1838" s="107">
        <f t="shared" si="850"/>
        <v>0.55570560432140448</v>
      </c>
      <c r="AG1838" s="107">
        <f t="shared" si="851"/>
        <v>0.88791357191087106</v>
      </c>
      <c r="AH1838" s="107">
        <f t="shared" si="852"/>
        <v>0.93923024983119519</v>
      </c>
      <c r="AI1838" s="108">
        <f t="shared" si="853"/>
        <v>0.18298446995273465</v>
      </c>
      <c r="AJ1838" s="106">
        <f t="shared" si="874"/>
        <v>7.972784665577827E-2</v>
      </c>
      <c r="AK1838" s="107">
        <f t="shared" si="868"/>
        <v>0.58578964710675185</v>
      </c>
      <c r="AL1838" s="107">
        <f t="shared" si="869"/>
        <v>0.90701387477413487</v>
      </c>
      <c r="AM1838" s="107">
        <f t="shared" si="870"/>
        <v>0.95369490727305017</v>
      </c>
      <c r="AN1838" s="108">
        <f t="shared" si="871"/>
        <v>0.20639442953284051</v>
      </c>
      <c r="AO1838" s="102">
        <f t="shared" si="872"/>
        <v>2429.6839972991224</v>
      </c>
      <c r="AP1838" s="103">
        <f t="shared" si="854"/>
        <v>1990.9655638082377</v>
      </c>
      <c r="AQ1838" s="103">
        <f t="shared" si="855"/>
        <v>1201.4355165428765</v>
      </c>
      <c r="AR1838" s="103">
        <f t="shared" si="856"/>
        <v>3575.7110060769751</v>
      </c>
      <c r="AS1838" s="92">
        <f t="shared" si="857"/>
        <v>1928.7386900742742</v>
      </c>
      <c r="AT1838" s="102">
        <f t="shared" si="873"/>
        <v>2437.3614086035004</v>
      </c>
      <c r="AU1838" s="103">
        <f t="shared" si="858"/>
        <v>1997.2566953064902</v>
      </c>
      <c r="AV1838" s="103">
        <f t="shared" si="859"/>
        <v>1205.2318598642471</v>
      </c>
      <c r="AW1838" s="103">
        <f t="shared" si="860"/>
        <v>3587.0096787149641</v>
      </c>
      <c r="AX1838" s="92">
        <f t="shared" si="861"/>
        <v>1934.8331946431103</v>
      </c>
    </row>
    <row r="1839" spans="1:50" x14ac:dyDescent="0.2">
      <c r="A1839" s="85" t="str">
        <f t="shared" si="862"/>
        <v>2015_4</v>
      </c>
      <c r="B1839" s="59">
        <v>2015</v>
      </c>
      <c r="C1839" s="59">
        <v>4</v>
      </c>
      <c r="D1839" s="83" t="str">
        <f t="shared" si="863"/>
        <v>SSL_Commercial</v>
      </c>
      <c r="E1839" s="70" t="s">
        <v>33</v>
      </c>
      <c r="F1839" s="71" t="s">
        <v>41</v>
      </c>
      <c r="G1839" s="88">
        <f t="shared" si="864"/>
        <v>804</v>
      </c>
      <c r="H1839" s="72">
        <v>3216</v>
      </c>
      <c r="I1839" s="88">
        <f t="shared" si="865"/>
        <v>330444000</v>
      </c>
      <c r="J1839" s="92">
        <f t="shared" si="866"/>
        <v>1321776000</v>
      </c>
      <c r="K1839" s="67">
        <v>123</v>
      </c>
      <c r="L1839" s="68">
        <v>375</v>
      </c>
      <c r="M1839" s="68">
        <v>949</v>
      </c>
      <c r="N1839" s="68">
        <v>560</v>
      </c>
      <c r="O1839" s="69">
        <v>104</v>
      </c>
      <c r="P1839" s="67">
        <v>1512118</v>
      </c>
      <c r="Q1839" s="68">
        <v>1153265</v>
      </c>
      <c r="R1839" s="68">
        <v>996106</v>
      </c>
      <c r="S1839" s="68">
        <v>1680248</v>
      </c>
      <c r="T1839" s="69">
        <v>328693</v>
      </c>
      <c r="U1839" s="102">
        <f t="shared" si="845"/>
        <v>12293.642276422765</v>
      </c>
      <c r="V1839" s="103">
        <f t="shared" si="846"/>
        <v>3075.3733333333334</v>
      </c>
      <c r="W1839" s="103">
        <f t="shared" si="847"/>
        <v>1049.6375131717598</v>
      </c>
      <c r="X1839" s="103">
        <f t="shared" si="848"/>
        <v>3000.4428571428571</v>
      </c>
      <c r="Y1839" s="92">
        <f t="shared" si="849"/>
        <v>3160.5096153846152</v>
      </c>
      <c r="Z1839" s="102">
        <f>Coverages!$C$10*G1839</f>
        <v>180900000</v>
      </c>
      <c r="AA1839" s="103">
        <f>Coverages!$C$12*G1839</f>
        <v>24120000</v>
      </c>
      <c r="AB1839" s="103">
        <f>Coverages!$C$14*G1839</f>
        <v>120600000</v>
      </c>
      <c r="AC1839" s="103">
        <f>Coverages!$C$16*G1839</f>
        <v>2412000</v>
      </c>
      <c r="AD1839" s="92">
        <f>Coverages!$C$18*G1839</f>
        <v>2412000</v>
      </c>
      <c r="AE1839" s="106">
        <f t="shared" si="867"/>
        <v>0.15298507462686567</v>
      </c>
      <c r="AF1839" s="107">
        <f t="shared" si="850"/>
        <v>0.46641791044776121</v>
      </c>
      <c r="AG1839" s="107">
        <f t="shared" si="851"/>
        <v>1.1803482587064678</v>
      </c>
      <c r="AH1839" s="107">
        <f t="shared" si="852"/>
        <v>0.69651741293532343</v>
      </c>
      <c r="AI1839" s="108">
        <f t="shared" si="853"/>
        <v>0.12935323383084577</v>
      </c>
      <c r="AJ1839" s="106">
        <f t="shared" si="874"/>
        <v>0.18256506031812414</v>
      </c>
      <c r="AK1839" s="107">
        <f t="shared" si="868"/>
        <v>0.50741151693629716</v>
      </c>
      <c r="AL1839" s="107">
        <f t="shared" si="869"/>
        <v>1.2182613289258206</v>
      </c>
      <c r="AM1839" s="107">
        <f t="shared" si="870"/>
        <v>0.73429731037141921</v>
      </c>
      <c r="AN1839" s="108">
        <f t="shared" si="871"/>
        <v>0.15692963177384872</v>
      </c>
      <c r="AO1839" s="102">
        <f t="shared" si="872"/>
        <v>1880.7437810945273</v>
      </c>
      <c r="AP1839" s="103">
        <f t="shared" si="854"/>
        <v>1434.4092039800994</v>
      </c>
      <c r="AQ1839" s="103">
        <f t="shared" si="855"/>
        <v>1238.9378109452737</v>
      </c>
      <c r="AR1839" s="103">
        <f t="shared" si="856"/>
        <v>2089.8606965174131</v>
      </c>
      <c r="AS1839" s="92">
        <f t="shared" si="857"/>
        <v>408.82213930348257</v>
      </c>
      <c r="AT1839" s="102">
        <f t="shared" si="873"/>
        <v>1886.6866294573863</v>
      </c>
      <c r="AU1839" s="103">
        <f t="shared" si="858"/>
        <v>1438.9417067458839</v>
      </c>
      <c r="AV1839" s="103">
        <f t="shared" si="859"/>
        <v>1242.8526554953246</v>
      </c>
      <c r="AW1839" s="103">
        <f t="shared" si="860"/>
        <v>2096.464320755731</v>
      </c>
      <c r="AX1839" s="92">
        <f t="shared" si="861"/>
        <v>410.11395162033426</v>
      </c>
    </row>
    <row r="1840" spans="1:50" x14ac:dyDescent="0.2">
      <c r="A1840" s="85" t="str">
        <f t="shared" si="862"/>
        <v>2015_4</v>
      </c>
      <c r="B1840" s="59">
        <v>2015</v>
      </c>
      <c r="C1840" s="59">
        <v>4</v>
      </c>
      <c r="D1840" s="83" t="str">
        <f t="shared" si="863"/>
        <v>SSH_Commercial</v>
      </c>
      <c r="E1840" s="70" t="s">
        <v>34</v>
      </c>
      <c r="F1840" s="71" t="s">
        <v>41</v>
      </c>
      <c r="G1840" s="88">
        <f t="shared" si="864"/>
        <v>715.5</v>
      </c>
      <c r="H1840" s="72">
        <v>2862</v>
      </c>
      <c r="I1840" s="88">
        <f t="shared" si="865"/>
        <v>294070500</v>
      </c>
      <c r="J1840" s="92">
        <f t="shared" si="866"/>
        <v>1176282000</v>
      </c>
      <c r="K1840" s="67">
        <v>92</v>
      </c>
      <c r="L1840" s="68">
        <v>454</v>
      </c>
      <c r="M1840" s="68">
        <v>640</v>
      </c>
      <c r="N1840" s="68">
        <v>634</v>
      </c>
      <c r="O1840" s="69">
        <v>87</v>
      </c>
      <c r="P1840" s="67">
        <v>1424545</v>
      </c>
      <c r="Q1840" s="68">
        <v>1791460</v>
      </c>
      <c r="R1840" s="68">
        <v>797357</v>
      </c>
      <c r="S1840" s="68">
        <v>2777756</v>
      </c>
      <c r="T1840" s="69">
        <v>370096</v>
      </c>
      <c r="U1840" s="102">
        <f t="shared" si="845"/>
        <v>15484.184782608696</v>
      </c>
      <c r="V1840" s="103">
        <f t="shared" si="846"/>
        <v>3945.9471365638765</v>
      </c>
      <c r="W1840" s="103">
        <f t="shared" si="847"/>
        <v>1245.8703125</v>
      </c>
      <c r="X1840" s="103">
        <f t="shared" si="848"/>
        <v>4381.3186119873817</v>
      </c>
      <c r="Y1840" s="92">
        <f t="shared" si="849"/>
        <v>4253.977011494253</v>
      </c>
      <c r="Z1840" s="102">
        <f>Coverages!$C$10*G1840</f>
        <v>160987500</v>
      </c>
      <c r="AA1840" s="103">
        <f>Coverages!$C$12*G1840</f>
        <v>21465000</v>
      </c>
      <c r="AB1840" s="103">
        <f>Coverages!$C$14*G1840</f>
        <v>107325000</v>
      </c>
      <c r="AC1840" s="103">
        <f>Coverages!$C$16*G1840</f>
        <v>2146500</v>
      </c>
      <c r="AD1840" s="92">
        <f>Coverages!$C$18*G1840</f>
        <v>2146500</v>
      </c>
      <c r="AE1840" s="106">
        <f t="shared" si="867"/>
        <v>0.12858141160027953</v>
      </c>
      <c r="AF1840" s="107">
        <f t="shared" si="850"/>
        <v>0.63452131376659682</v>
      </c>
      <c r="AG1840" s="107">
        <f t="shared" si="851"/>
        <v>0.89447938504542279</v>
      </c>
      <c r="AH1840" s="107">
        <f t="shared" si="852"/>
        <v>0.88609364081062192</v>
      </c>
      <c r="AI1840" s="108">
        <f t="shared" si="853"/>
        <v>0.12159329140461216</v>
      </c>
      <c r="AJ1840" s="106">
        <f t="shared" si="874"/>
        <v>0.15773913464336742</v>
      </c>
      <c r="AK1840" s="107">
        <f t="shared" si="868"/>
        <v>0.67646873207209268</v>
      </c>
      <c r="AL1840" s="107">
        <f t="shared" si="869"/>
        <v>0.92124054455750803</v>
      </c>
      <c r="AM1840" s="107">
        <f t="shared" si="870"/>
        <v>0.91376719225081404</v>
      </c>
      <c r="AN1840" s="108">
        <f t="shared" si="871"/>
        <v>0.15006107994425105</v>
      </c>
      <c r="AO1840" s="102">
        <f t="shared" si="872"/>
        <v>1990.9783368273934</v>
      </c>
      <c r="AP1840" s="103">
        <f t="shared" si="854"/>
        <v>2503.7875611460518</v>
      </c>
      <c r="AQ1840" s="103">
        <f t="shared" si="855"/>
        <v>1114.4053109713486</v>
      </c>
      <c r="AR1840" s="103">
        <f t="shared" si="856"/>
        <v>3882.2585604472397</v>
      </c>
      <c r="AS1840" s="92">
        <f t="shared" si="857"/>
        <v>517.25506638714182</v>
      </c>
      <c r="AT1840" s="102">
        <f t="shared" si="873"/>
        <v>1997.2695086863355</v>
      </c>
      <c r="AU1840" s="103">
        <f t="shared" si="858"/>
        <v>2511.6991278135984</v>
      </c>
      <c r="AV1840" s="103">
        <f t="shared" si="859"/>
        <v>1117.9266528172927</v>
      </c>
      <c r="AW1840" s="103">
        <f t="shared" si="860"/>
        <v>3894.5258741356156</v>
      </c>
      <c r="AX1840" s="92">
        <f t="shared" si="861"/>
        <v>518.8895093428273</v>
      </c>
    </row>
    <row r="1841" spans="1:50" x14ac:dyDescent="0.2">
      <c r="A1841" s="85" t="str">
        <f t="shared" si="862"/>
        <v>2015_4</v>
      </c>
      <c r="B1841" s="59">
        <v>2015</v>
      </c>
      <c r="C1841" s="59">
        <v>4</v>
      </c>
      <c r="D1841" s="83" t="str">
        <f t="shared" si="863"/>
        <v>MMH_Commercial</v>
      </c>
      <c r="E1841" s="70" t="s">
        <v>35</v>
      </c>
      <c r="F1841" s="71" t="s">
        <v>41</v>
      </c>
      <c r="G1841" s="88">
        <f t="shared" si="864"/>
        <v>1314.25</v>
      </c>
      <c r="H1841" s="72">
        <v>5257</v>
      </c>
      <c r="I1841" s="88">
        <f t="shared" si="865"/>
        <v>540156750</v>
      </c>
      <c r="J1841" s="92">
        <f t="shared" si="866"/>
        <v>2160627000</v>
      </c>
      <c r="K1841" s="67">
        <v>245</v>
      </c>
      <c r="L1841" s="68">
        <v>856</v>
      </c>
      <c r="M1841" s="68">
        <v>931</v>
      </c>
      <c r="N1841" s="68">
        <v>1313</v>
      </c>
      <c r="O1841" s="69">
        <v>284</v>
      </c>
      <c r="P1841" s="67">
        <v>3018539</v>
      </c>
      <c r="Q1841" s="68">
        <v>2509622</v>
      </c>
      <c r="R1841" s="68">
        <v>1452691</v>
      </c>
      <c r="S1841" s="68">
        <v>3986578</v>
      </c>
      <c r="T1841" s="69">
        <v>915654</v>
      </c>
      <c r="U1841" s="102">
        <f t="shared" si="845"/>
        <v>12320.567346938775</v>
      </c>
      <c r="V1841" s="103">
        <f t="shared" si="846"/>
        <v>2931.8014018691588</v>
      </c>
      <c r="W1841" s="103">
        <f t="shared" si="847"/>
        <v>1560.3555316863587</v>
      </c>
      <c r="X1841" s="103">
        <f t="shared" si="848"/>
        <v>3036.2361005331304</v>
      </c>
      <c r="Y1841" s="92">
        <f t="shared" si="849"/>
        <v>3224.1338028169016</v>
      </c>
      <c r="Z1841" s="102">
        <f>Coverages!$C$10*G1841</f>
        <v>295706250</v>
      </c>
      <c r="AA1841" s="103">
        <f>Coverages!$C$12*G1841</f>
        <v>39427500</v>
      </c>
      <c r="AB1841" s="103">
        <f>Coverages!$C$14*G1841</f>
        <v>197137500</v>
      </c>
      <c r="AC1841" s="103">
        <f>Coverages!$C$16*G1841</f>
        <v>3942750</v>
      </c>
      <c r="AD1841" s="92">
        <f>Coverages!$C$18*G1841</f>
        <v>3942750</v>
      </c>
      <c r="AE1841" s="106">
        <f t="shared" si="867"/>
        <v>0.18641810918774968</v>
      </c>
      <c r="AF1841" s="107">
        <f t="shared" si="850"/>
        <v>0.65132204679474981</v>
      </c>
      <c r="AG1841" s="107">
        <f t="shared" si="851"/>
        <v>0.70838881491344874</v>
      </c>
      <c r="AH1841" s="107">
        <f t="shared" si="852"/>
        <v>0.99904888719802165</v>
      </c>
      <c r="AI1841" s="108">
        <f t="shared" si="853"/>
        <v>0.21609282860947307</v>
      </c>
      <c r="AJ1841" s="106">
        <f t="shared" si="874"/>
        <v>0.21144815325041522</v>
      </c>
      <c r="AK1841" s="107">
        <f t="shared" si="868"/>
        <v>0.68195064083639945</v>
      </c>
      <c r="AL1841" s="107">
        <f t="shared" si="869"/>
        <v>0.73760038260145455</v>
      </c>
      <c r="AM1841" s="107">
        <f t="shared" si="870"/>
        <v>1.0010300780411088</v>
      </c>
      <c r="AN1841" s="108">
        <f t="shared" si="871"/>
        <v>0.24254549312877682</v>
      </c>
      <c r="AO1841" s="102">
        <f t="shared" si="872"/>
        <v>2296.7768689366558</v>
      </c>
      <c r="AP1841" s="103">
        <f t="shared" si="854"/>
        <v>1909.5468898611375</v>
      </c>
      <c r="AQ1841" s="103">
        <f t="shared" si="855"/>
        <v>1105.3384059349439</v>
      </c>
      <c r="AR1841" s="103">
        <f t="shared" si="856"/>
        <v>3033.3482975080847</v>
      </c>
      <c r="AS1841" s="92">
        <f t="shared" si="857"/>
        <v>696.7121932661214</v>
      </c>
      <c r="AT1841" s="102">
        <f t="shared" si="873"/>
        <v>2304.0343150559079</v>
      </c>
      <c r="AU1841" s="103">
        <f t="shared" si="858"/>
        <v>1915.58075142287</v>
      </c>
      <c r="AV1841" s="103">
        <f t="shared" si="859"/>
        <v>1108.8310978168188</v>
      </c>
      <c r="AW1841" s="103">
        <f t="shared" si="860"/>
        <v>3042.9331910725532</v>
      </c>
      <c r="AX1841" s="92">
        <f t="shared" si="861"/>
        <v>698.91369192785078</v>
      </c>
    </row>
    <row r="1842" spans="1:50" x14ac:dyDescent="0.2">
      <c r="A1842" s="85" t="str">
        <f t="shared" si="862"/>
        <v>2015_4</v>
      </c>
      <c r="B1842" s="59">
        <v>2015</v>
      </c>
      <c r="C1842" s="59">
        <v>4</v>
      </c>
      <c r="D1842" s="83" t="str">
        <f t="shared" si="863"/>
        <v>SYA_Commercial</v>
      </c>
      <c r="E1842" s="70" t="s">
        <v>36</v>
      </c>
      <c r="F1842" s="71" t="s">
        <v>41</v>
      </c>
      <c r="G1842" s="88">
        <f t="shared" si="864"/>
        <v>405.75</v>
      </c>
      <c r="H1842" s="72">
        <v>1623</v>
      </c>
      <c r="I1842" s="88">
        <f t="shared" si="865"/>
        <v>166763250</v>
      </c>
      <c r="J1842" s="92">
        <f t="shared" si="866"/>
        <v>667053000</v>
      </c>
      <c r="K1842" s="67">
        <v>71</v>
      </c>
      <c r="L1842" s="68">
        <v>254</v>
      </c>
      <c r="M1842" s="68">
        <v>423</v>
      </c>
      <c r="N1842" s="68">
        <v>291</v>
      </c>
      <c r="O1842" s="69">
        <v>44</v>
      </c>
      <c r="P1842" s="67">
        <v>1116716</v>
      </c>
      <c r="Q1842" s="68">
        <v>1025680</v>
      </c>
      <c r="R1842" s="68">
        <v>407897</v>
      </c>
      <c r="S1842" s="68">
        <v>988298</v>
      </c>
      <c r="T1842" s="69">
        <v>261128</v>
      </c>
      <c r="U1842" s="102">
        <f t="shared" si="845"/>
        <v>15728.394366197183</v>
      </c>
      <c r="V1842" s="103">
        <f t="shared" si="846"/>
        <v>4038.1102362204724</v>
      </c>
      <c r="W1842" s="103">
        <f t="shared" si="847"/>
        <v>964.29550827423168</v>
      </c>
      <c r="X1842" s="103">
        <f t="shared" si="848"/>
        <v>3396.2130584192441</v>
      </c>
      <c r="Y1842" s="92">
        <f t="shared" si="849"/>
        <v>5934.727272727273</v>
      </c>
      <c r="Z1842" s="102">
        <f>Coverages!$C$10*G1842</f>
        <v>91293750</v>
      </c>
      <c r="AA1842" s="103">
        <f>Coverages!$C$12*G1842</f>
        <v>12172500</v>
      </c>
      <c r="AB1842" s="103">
        <f>Coverages!$C$14*G1842</f>
        <v>60862500</v>
      </c>
      <c r="AC1842" s="103">
        <f>Coverages!$C$16*G1842</f>
        <v>1217250</v>
      </c>
      <c r="AD1842" s="92">
        <f>Coverages!$C$18*G1842</f>
        <v>1217250</v>
      </c>
      <c r="AE1842" s="106">
        <f t="shared" si="867"/>
        <v>0.17498459642637093</v>
      </c>
      <c r="AF1842" s="107">
        <f t="shared" si="850"/>
        <v>0.62600123228589033</v>
      </c>
      <c r="AG1842" s="107">
        <f t="shared" si="851"/>
        <v>1.0425138632162663</v>
      </c>
      <c r="AH1842" s="107">
        <f t="shared" si="852"/>
        <v>0.71719038817005543</v>
      </c>
      <c r="AI1842" s="108">
        <f t="shared" si="853"/>
        <v>0.10844115834873691</v>
      </c>
      <c r="AJ1842" s="106">
        <f t="shared" si="874"/>
        <v>0.21893446649466441</v>
      </c>
      <c r="AK1842" s="107">
        <f t="shared" si="868"/>
        <v>0.68197046284603891</v>
      </c>
      <c r="AL1842" s="107">
        <f t="shared" si="869"/>
        <v>1.0668657637763008</v>
      </c>
      <c r="AM1842" s="107">
        <f t="shared" si="870"/>
        <v>0.76928477971232423</v>
      </c>
      <c r="AN1842" s="108">
        <f t="shared" si="871"/>
        <v>0.14440770463828795</v>
      </c>
      <c r="AO1842" s="102">
        <f t="shared" si="872"/>
        <v>2752.22674060382</v>
      </c>
      <c r="AP1842" s="103">
        <f t="shared" si="854"/>
        <v>2527.8619839802836</v>
      </c>
      <c r="AQ1842" s="103">
        <f t="shared" si="855"/>
        <v>1005.2914356130623</v>
      </c>
      <c r="AR1842" s="103">
        <f t="shared" si="856"/>
        <v>2435.7313616759088</v>
      </c>
      <c r="AS1842" s="92">
        <f t="shared" si="857"/>
        <v>643.56869993838575</v>
      </c>
      <c r="AT1842" s="102">
        <f t="shared" si="873"/>
        <v>2760.9233351873177</v>
      </c>
      <c r="AU1842" s="103">
        <f t="shared" si="858"/>
        <v>2535.8496219584285</v>
      </c>
      <c r="AV1842" s="103">
        <f t="shared" si="859"/>
        <v>1008.4679951329626</v>
      </c>
      <c r="AW1842" s="103">
        <f t="shared" si="860"/>
        <v>2443.42788168071</v>
      </c>
      <c r="AX1842" s="92">
        <f t="shared" si="861"/>
        <v>645.60227369429117</v>
      </c>
    </row>
    <row r="1843" spans="1:50" x14ac:dyDescent="0.2">
      <c r="A1843" s="85" t="str">
        <f t="shared" si="862"/>
        <v>2015_4</v>
      </c>
      <c r="B1843" s="59">
        <v>2015</v>
      </c>
      <c r="C1843" s="59">
        <v>4</v>
      </c>
      <c r="D1843" s="83" t="str">
        <f t="shared" si="863"/>
        <v>LSH_Commercial</v>
      </c>
      <c r="E1843" s="70" t="s">
        <v>37</v>
      </c>
      <c r="F1843" s="71" t="s">
        <v>41</v>
      </c>
      <c r="G1843" s="88">
        <f t="shared" si="864"/>
        <v>627</v>
      </c>
      <c r="H1843" s="72">
        <v>2508</v>
      </c>
      <c r="I1843" s="88">
        <f t="shared" si="865"/>
        <v>257697000</v>
      </c>
      <c r="J1843" s="92">
        <f t="shared" si="866"/>
        <v>1030788000</v>
      </c>
      <c r="K1843" s="67">
        <v>116</v>
      </c>
      <c r="L1843" s="68">
        <v>494</v>
      </c>
      <c r="M1843" s="68">
        <v>507</v>
      </c>
      <c r="N1843" s="68">
        <v>1126</v>
      </c>
      <c r="O1843" s="69">
        <v>355</v>
      </c>
      <c r="P1843" s="67">
        <v>1903622</v>
      </c>
      <c r="Q1843" s="68">
        <v>1603985</v>
      </c>
      <c r="R1843" s="68">
        <v>650700</v>
      </c>
      <c r="S1843" s="68">
        <v>3606287</v>
      </c>
      <c r="T1843" s="69">
        <v>2206252</v>
      </c>
      <c r="U1843" s="102">
        <f t="shared" si="845"/>
        <v>16410.53448275862</v>
      </c>
      <c r="V1843" s="103">
        <f t="shared" si="846"/>
        <v>3246.9331983805669</v>
      </c>
      <c r="W1843" s="103">
        <f t="shared" si="847"/>
        <v>1283.4319526627219</v>
      </c>
      <c r="X1843" s="103">
        <f t="shared" si="848"/>
        <v>3202.7415630550622</v>
      </c>
      <c r="Y1843" s="92">
        <f t="shared" si="849"/>
        <v>6214.7943661971831</v>
      </c>
      <c r="Z1843" s="102">
        <f>Coverages!$C$10*G1843</f>
        <v>141075000</v>
      </c>
      <c r="AA1843" s="103">
        <f>Coverages!$C$12*G1843</f>
        <v>18810000</v>
      </c>
      <c r="AB1843" s="103">
        <f>Coverages!$C$14*G1843</f>
        <v>94050000</v>
      </c>
      <c r="AC1843" s="103">
        <f>Coverages!$C$16*G1843</f>
        <v>1881000</v>
      </c>
      <c r="AD1843" s="92">
        <f>Coverages!$C$18*G1843</f>
        <v>1881000</v>
      </c>
      <c r="AE1843" s="106">
        <f t="shared" si="867"/>
        <v>0.1850079744816587</v>
      </c>
      <c r="AF1843" s="107">
        <f t="shared" si="850"/>
        <v>0.78787878787878785</v>
      </c>
      <c r="AG1843" s="107">
        <f t="shared" si="851"/>
        <v>0.80861244019138756</v>
      </c>
      <c r="AH1843" s="107">
        <f t="shared" si="852"/>
        <v>1.79585326953748</v>
      </c>
      <c r="AI1843" s="108">
        <f t="shared" si="853"/>
        <v>0.56618819776714513</v>
      </c>
      <c r="AJ1843" s="106">
        <f t="shared" si="874"/>
        <v>0.22114014527722434</v>
      </c>
      <c r="AK1843" s="107">
        <f t="shared" si="868"/>
        <v>0.82591908537702119</v>
      </c>
      <c r="AL1843" s="107">
        <f t="shared" si="869"/>
        <v>0.84521818202479337</v>
      </c>
      <c r="AM1843" s="107">
        <f t="shared" si="870"/>
        <v>1.9070966244162915</v>
      </c>
      <c r="AN1843" s="108">
        <f t="shared" si="871"/>
        <v>0.61230436849467451</v>
      </c>
      <c r="AO1843" s="102">
        <f t="shared" si="872"/>
        <v>3036.0797448165868</v>
      </c>
      <c r="AP1843" s="103">
        <f t="shared" si="854"/>
        <v>2558.189792663477</v>
      </c>
      <c r="AQ1843" s="103">
        <f t="shared" si="855"/>
        <v>1037.799043062201</v>
      </c>
      <c r="AR1843" s="103">
        <f t="shared" si="856"/>
        <v>5751.6539074960128</v>
      </c>
      <c r="AS1843" s="92">
        <f t="shared" si="857"/>
        <v>3518.74322169059</v>
      </c>
      <c r="AT1843" s="102">
        <f t="shared" si="873"/>
        <v>3045.6732693159697</v>
      </c>
      <c r="AU1843" s="103">
        <f t="shared" si="858"/>
        <v>2566.2732616474154</v>
      </c>
      <c r="AV1843" s="103">
        <f t="shared" si="859"/>
        <v>1041.0783214019914</v>
      </c>
      <c r="AW1843" s="103">
        <f t="shared" si="860"/>
        <v>5769.8282103178472</v>
      </c>
      <c r="AX1843" s="92">
        <f t="shared" si="861"/>
        <v>3529.8618852770646</v>
      </c>
    </row>
    <row r="1844" spans="1:50" x14ac:dyDescent="0.2">
      <c r="A1844" s="85" t="str">
        <f t="shared" si="862"/>
        <v>2015_4</v>
      </c>
      <c r="B1844" s="59">
        <v>2015</v>
      </c>
      <c r="C1844" s="59">
        <v>4</v>
      </c>
      <c r="D1844" s="83" t="str">
        <f t="shared" si="863"/>
        <v>SYH_Commercial</v>
      </c>
      <c r="E1844" s="70" t="s">
        <v>38</v>
      </c>
      <c r="F1844" s="71" t="s">
        <v>41</v>
      </c>
      <c r="G1844" s="88">
        <f t="shared" si="864"/>
        <v>319.5</v>
      </c>
      <c r="H1844" s="72">
        <v>1278</v>
      </c>
      <c r="I1844" s="88">
        <f t="shared" si="865"/>
        <v>131314500</v>
      </c>
      <c r="J1844" s="92">
        <f t="shared" si="866"/>
        <v>525258000</v>
      </c>
      <c r="K1844" s="67">
        <v>64</v>
      </c>
      <c r="L1844" s="68">
        <v>265</v>
      </c>
      <c r="M1844" s="68">
        <v>230</v>
      </c>
      <c r="N1844" s="68">
        <v>445</v>
      </c>
      <c r="O1844" s="69">
        <v>11</v>
      </c>
      <c r="P1844" s="67">
        <v>745729</v>
      </c>
      <c r="Q1844" s="68">
        <v>666869</v>
      </c>
      <c r="R1844" s="68">
        <v>427287</v>
      </c>
      <c r="S1844" s="68">
        <v>1134848</v>
      </c>
      <c r="T1844" s="69">
        <v>47587</v>
      </c>
      <c r="U1844" s="102">
        <f t="shared" si="845"/>
        <v>11652.015625</v>
      </c>
      <c r="V1844" s="103">
        <f t="shared" si="846"/>
        <v>2516.4867924528303</v>
      </c>
      <c r="W1844" s="103">
        <f t="shared" si="847"/>
        <v>1857.7695652173913</v>
      </c>
      <c r="X1844" s="103">
        <f t="shared" si="848"/>
        <v>2550.2202247191012</v>
      </c>
      <c r="Y1844" s="92">
        <f t="shared" si="849"/>
        <v>4326.090909090909</v>
      </c>
      <c r="Z1844" s="102">
        <f>Coverages!$C$10*G1844</f>
        <v>71887500</v>
      </c>
      <c r="AA1844" s="103">
        <f>Coverages!$C$12*G1844</f>
        <v>9585000</v>
      </c>
      <c r="AB1844" s="103">
        <f>Coverages!$C$14*G1844</f>
        <v>47925000</v>
      </c>
      <c r="AC1844" s="103">
        <f>Coverages!$C$16*G1844</f>
        <v>958500</v>
      </c>
      <c r="AD1844" s="92">
        <f>Coverages!$C$18*G1844</f>
        <v>958500</v>
      </c>
      <c r="AE1844" s="106">
        <f t="shared" si="867"/>
        <v>0.20031298904538342</v>
      </c>
      <c r="AF1844" s="107">
        <f t="shared" si="850"/>
        <v>0.82942097026604067</v>
      </c>
      <c r="AG1844" s="107">
        <f t="shared" si="851"/>
        <v>0.71987480438184659</v>
      </c>
      <c r="AH1844" s="107">
        <f t="shared" si="852"/>
        <v>1.3928012519561814</v>
      </c>
      <c r="AI1844" s="108">
        <f t="shared" si="853"/>
        <v>3.4428794992175271E-2</v>
      </c>
      <c r="AJ1844" s="106">
        <f t="shared" si="874"/>
        <v>0.25248469843912913</v>
      </c>
      <c r="AK1844" s="107">
        <f t="shared" si="868"/>
        <v>0.87845197754860593</v>
      </c>
      <c r="AL1844" s="107">
        <f t="shared" si="869"/>
        <v>0.77841107677118881</v>
      </c>
      <c r="AM1844" s="107">
        <f t="shared" si="870"/>
        <v>1.489217781595263</v>
      </c>
      <c r="AN1844" s="108">
        <f t="shared" si="871"/>
        <v>5.8195750548070357E-2</v>
      </c>
      <c r="AO1844" s="102">
        <f t="shared" si="872"/>
        <v>2334.0500782472614</v>
      </c>
      <c r="AP1844" s="103">
        <f t="shared" si="854"/>
        <v>2087.2269170579029</v>
      </c>
      <c r="AQ1844" s="103">
        <f t="shared" si="855"/>
        <v>1337.3615023474179</v>
      </c>
      <c r="AR1844" s="103">
        <f t="shared" si="856"/>
        <v>3551.9499217527386</v>
      </c>
      <c r="AS1844" s="92">
        <f t="shared" si="857"/>
        <v>148.94209702660407</v>
      </c>
      <c r="AT1844" s="102">
        <f t="shared" si="873"/>
        <v>2341.4253017230876</v>
      </c>
      <c r="AU1844" s="103">
        <f t="shared" si="858"/>
        <v>2093.8222189760268</v>
      </c>
      <c r="AV1844" s="103">
        <f t="shared" si="859"/>
        <v>1341.5873499587021</v>
      </c>
      <c r="AW1844" s="103">
        <f t="shared" si="860"/>
        <v>3563.1735131795094</v>
      </c>
      <c r="AX1844" s="92">
        <f t="shared" si="861"/>
        <v>149.4127301380214</v>
      </c>
    </row>
    <row r="1845" spans="1:50" x14ac:dyDescent="0.2">
      <c r="A1845" s="85" t="str">
        <f t="shared" si="862"/>
        <v>2015_4</v>
      </c>
      <c r="B1845" s="59">
        <v>2015</v>
      </c>
      <c r="C1845" s="59">
        <v>4</v>
      </c>
      <c r="D1845" s="83" t="str">
        <f t="shared" si="863"/>
        <v>MSH_Commercial</v>
      </c>
      <c r="E1845" s="70" t="s">
        <v>39</v>
      </c>
      <c r="F1845" s="71" t="s">
        <v>41</v>
      </c>
      <c r="G1845" s="88">
        <f t="shared" si="864"/>
        <v>1485.25</v>
      </c>
      <c r="H1845" s="72">
        <v>5941</v>
      </c>
      <c r="I1845" s="88">
        <f t="shared" si="865"/>
        <v>610437750</v>
      </c>
      <c r="J1845" s="92">
        <f t="shared" si="866"/>
        <v>2441751000</v>
      </c>
      <c r="K1845" s="67">
        <v>298</v>
      </c>
      <c r="L1845" s="68">
        <v>1147</v>
      </c>
      <c r="M1845" s="68">
        <v>1008</v>
      </c>
      <c r="N1845" s="68">
        <v>1774</v>
      </c>
      <c r="O1845" s="69">
        <v>143</v>
      </c>
      <c r="P1845" s="67">
        <v>4155425</v>
      </c>
      <c r="Q1845" s="68">
        <v>3477264</v>
      </c>
      <c r="R1845" s="68">
        <v>1005929</v>
      </c>
      <c r="S1845" s="68">
        <v>5402824</v>
      </c>
      <c r="T1845" s="69">
        <v>814334</v>
      </c>
      <c r="U1845" s="102">
        <f t="shared" si="845"/>
        <v>13944.379194630872</v>
      </c>
      <c r="V1845" s="103">
        <f t="shared" si="846"/>
        <v>3031.6163905841327</v>
      </c>
      <c r="W1845" s="103">
        <f t="shared" si="847"/>
        <v>997.94543650793651</v>
      </c>
      <c r="X1845" s="103">
        <f t="shared" si="848"/>
        <v>3045.5603156708003</v>
      </c>
      <c r="Y1845" s="92">
        <f t="shared" si="849"/>
        <v>5694.643356643357</v>
      </c>
      <c r="Z1845" s="102">
        <f>Coverages!$C$10*G1845</f>
        <v>334181250</v>
      </c>
      <c r="AA1845" s="103">
        <f>Coverages!$C$12*G1845</f>
        <v>44557500</v>
      </c>
      <c r="AB1845" s="103">
        <f>Coverages!$C$14*G1845</f>
        <v>222787500</v>
      </c>
      <c r="AC1845" s="103">
        <f>Coverages!$C$16*G1845</f>
        <v>4455750</v>
      </c>
      <c r="AD1845" s="92">
        <f>Coverages!$C$18*G1845</f>
        <v>4455750</v>
      </c>
      <c r="AE1845" s="106">
        <f t="shared" si="867"/>
        <v>0.20063962295909779</v>
      </c>
      <c r="AF1845" s="107">
        <f t="shared" si="850"/>
        <v>0.77226056219491668</v>
      </c>
      <c r="AG1845" s="107">
        <f t="shared" si="851"/>
        <v>0.67867362396902875</v>
      </c>
      <c r="AH1845" s="107">
        <f t="shared" si="852"/>
        <v>1.1944117151994613</v>
      </c>
      <c r="AI1845" s="108">
        <f t="shared" si="853"/>
        <v>9.6280087527352301E-2</v>
      </c>
      <c r="AJ1845" s="106">
        <f t="shared" si="874"/>
        <v>0.22485190925906731</v>
      </c>
      <c r="AK1845" s="107">
        <f t="shared" si="868"/>
        <v>0.79761518716045332</v>
      </c>
      <c r="AL1845" s="107">
        <f t="shared" si="869"/>
        <v>0.70690680507808756</v>
      </c>
      <c r="AM1845" s="107">
        <f t="shared" si="870"/>
        <v>1.2235453306632647</v>
      </c>
      <c r="AN1845" s="108">
        <f t="shared" si="871"/>
        <v>0.11411378128051355</v>
      </c>
      <c r="AO1845" s="102">
        <f t="shared" si="872"/>
        <v>2797.7949840094261</v>
      </c>
      <c r="AP1845" s="103">
        <f t="shared" si="854"/>
        <v>2341.1977781518262</v>
      </c>
      <c r="AQ1845" s="103">
        <f t="shared" si="855"/>
        <v>677.27924591819556</v>
      </c>
      <c r="AR1845" s="103">
        <f t="shared" si="856"/>
        <v>3637.6529203837736</v>
      </c>
      <c r="AS1845" s="92">
        <f t="shared" si="857"/>
        <v>548.28076081467771</v>
      </c>
      <c r="AT1845" s="102">
        <f t="shared" si="873"/>
        <v>2806.6355669253294</v>
      </c>
      <c r="AU1845" s="103">
        <f t="shared" si="858"/>
        <v>2348.595587211666</v>
      </c>
      <c r="AV1845" s="103">
        <f t="shared" si="859"/>
        <v>679.4193395865957</v>
      </c>
      <c r="AW1845" s="103">
        <f t="shared" si="860"/>
        <v>3649.1473195251447</v>
      </c>
      <c r="AX1845" s="92">
        <f t="shared" si="861"/>
        <v>550.01323998305134</v>
      </c>
    </row>
    <row r="1846" spans="1:50" x14ac:dyDescent="0.2">
      <c r="A1846" s="85" t="str">
        <f t="shared" si="862"/>
        <v>2015_4</v>
      </c>
      <c r="B1846" s="59">
        <v>2015</v>
      </c>
      <c r="C1846" s="59">
        <v>4</v>
      </c>
      <c r="D1846" s="83" t="str">
        <f t="shared" si="863"/>
        <v>SMH_Commercial</v>
      </c>
      <c r="E1846" s="70" t="s">
        <v>40</v>
      </c>
      <c r="F1846" s="71" t="s">
        <v>41</v>
      </c>
      <c r="G1846" s="88">
        <f t="shared" si="864"/>
        <v>738.75</v>
      </c>
      <c r="H1846" s="72">
        <v>2955</v>
      </c>
      <c r="I1846" s="88">
        <f t="shared" si="865"/>
        <v>303626250</v>
      </c>
      <c r="J1846" s="92">
        <f t="shared" si="866"/>
        <v>1214505000</v>
      </c>
      <c r="K1846" s="67">
        <v>114</v>
      </c>
      <c r="L1846" s="68">
        <v>543</v>
      </c>
      <c r="M1846" s="68">
        <v>979</v>
      </c>
      <c r="N1846" s="68">
        <v>881</v>
      </c>
      <c r="O1846" s="69">
        <v>139</v>
      </c>
      <c r="P1846" s="67">
        <v>1533490</v>
      </c>
      <c r="Q1846" s="68">
        <v>1917296</v>
      </c>
      <c r="R1846" s="68">
        <v>801584</v>
      </c>
      <c r="S1846" s="68">
        <v>3448025</v>
      </c>
      <c r="T1846" s="69">
        <v>415028</v>
      </c>
      <c r="U1846" s="102">
        <f t="shared" si="845"/>
        <v>13451.666666666666</v>
      </c>
      <c r="V1846" s="103">
        <f t="shared" si="846"/>
        <v>3530.9318600368324</v>
      </c>
      <c r="W1846" s="103">
        <f t="shared" si="847"/>
        <v>818.77834525025537</v>
      </c>
      <c r="X1846" s="103">
        <f t="shared" si="848"/>
        <v>3913.7627695800229</v>
      </c>
      <c r="Y1846" s="92">
        <f t="shared" si="849"/>
        <v>2985.8129496402876</v>
      </c>
      <c r="Z1846" s="102">
        <f>Coverages!$C$10*G1846</f>
        <v>166218750</v>
      </c>
      <c r="AA1846" s="103">
        <f>Coverages!$C$12*G1846</f>
        <v>22162500</v>
      </c>
      <c r="AB1846" s="103">
        <f>Coverages!$C$14*G1846</f>
        <v>110812500</v>
      </c>
      <c r="AC1846" s="103">
        <f>Coverages!$C$16*G1846</f>
        <v>2216250</v>
      </c>
      <c r="AD1846" s="92">
        <f>Coverages!$C$18*G1846</f>
        <v>2216250</v>
      </c>
      <c r="AE1846" s="106">
        <f t="shared" si="867"/>
        <v>0.15431472081218275</v>
      </c>
      <c r="AF1846" s="107">
        <f t="shared" si="850"/>
        <v>0.73502538071065993</v>
      </c>
      <c r="AG1846" s="107">
        <f t="shared" si="851"/>
        <v>1.3252115059221659</v>
      </c>
      <c r="AH1846" s="107">
        <f t="shared" si="852"/>
        <v>1.1925549915397631</v>
      </c>
      <c r="AI1846" s="108">
        <f t="shared" si="853"/>
        <v>0.18815566835871406</v>
      </c>
      <c r="AJ1846" s="106">
        <f t="shared" si="874"/>
        <v>0.18528286912630182</v>
      </c>
      <c r="AK1846" s="107">
        <f t="shared" si="868"/>
        <v>0.77285748344511374</v>
      </c>
      <c r="AL1846" s="107">
        <f t="shared" si="869"/>
        <v>1.3814887373757814</v>
      </c>
      <c r="AM1846" s="107">
        <f t="shared" si="870"/>
        <v>1.2336343612907288</v>
      </c>
      <c r="AN1846" s="108">
        <f t="shared" si="871"/>
        <v>0.22166009641580298</v>
      </c>
      <c r="AO1846" s="102">
        <f t="shared" si="872"/>
        <v>2075.7901861252117</v>
      </c>
      <c r="AP1846" s="103">
        <f t="shared" si="854"/>
        <v>2595.3245346869712</v>
      </c>
      <c r="AQ1846" s="103">
        <f t="shared" si="855"/>
        <v>1085.0544839255499</v>
      </c>
      <c r="AR1846" s="103">
        <f t="shared" si="856"/>
        <v>4667.3773265651434</v>
      </c>
      <c r="AS1846" s="92">
        <f t="shared" si="857"/>
        <v>561.79763113367176</v>
      </c>
      <c r="AT1846" s="102">
        <f t="shared" si="873"/>
        <v>2082.3493498099501</v>
      </c>
      <c r="AU1846" s="103">
        <f t="shared" si="858"/>
        <v>2603.5253434930892</v>
      </c>
      <c r="AV1846" s="103">
        <f t="shared" si="859"/>
        <v>1088.4830818708037</v>
      </c>
      <c r="AW1846" s="103">
        <f t="shared" si="860"/>
        <v>4682.1254894902813</v>
      </c>
      <c r="AX1846" s="92">
        <f t="shared" si="861"/>
        <v>563.57282144189003</v>
      </c>
    </row>
    <row r="1847" spans="1:50" x14ac:dyDescent="0.2">
      <c r="A1847" s="85" t="str">
        <f t="shared" si="862"/>
        <v>2016_1</v>
      </c>
      <c r="B1847" s="59">
        <v>2016</v>
      </c>
      <c r="C1847" s="59">
        <v>1</v>
      </c>
      <c r="D1847" s="83" t="str">
        <f t="shared" si="863"/>
        <v>SML_Commercial</v>
      </c>
      <c r="E1847" s="70" t="s">
        <v>13</v>
      </c>
      <c r="F1847" s="71" t="s">
        <v>41</v>
      </c>
      <c r="G1847" s="88">
        <f t="shared" si="864"/>
        <v>1699.5</v>
      </c>
      <c r="H1847" s="72">
        <v>6798</v>
      </c>
      <c r="I1847" s="88">
        <f t="shared" si="865"/>
        <v>698494500</v>
      </c>
      <c r="J1847" s="92">
        <f t="shared" si="866"/>
        <v>2793978000</v>
      </c>
      <c r="K1847" s="67">
        <v>42</v>
      </c>
      <c r="L1847" s="68">
        <v>851</v>
      </c>
      <c r="M1847" s="68">
        <v>487</v>
      </c>
      <c r="N1847" s="68">
        <v>1421</v>
      </c>
      <c r="O1847" s="69">
        <v>192</v>
      </c>
      <c r="P1847" s="67">
        <v>577447</v>
      </c>
      <c r="Q1847" s="68">
        <v>1485701</v>
      </c>
      <c r="R1847" s="68">
        <v>858321</v>
      </c>
      <c r="S1847" s="68">
        <v>2485373</v>
      </c>
      <c r="T1847" s="69">
        <v>665341</v>
      </c>
      <c r="U1847" s="102">
        <f t="shared" si="845"/>
        <v>13748.738095238095</v>
      </c>
      <c r="V1847" s="103">
        <f t="shared" si="846"/>
        <v>1745.8296122209165</v>
      </c>
      <c r="W1847" s="103">
        <f t="shared" si="847"/>
        <v>1762.4661190965091</v>
      </c>
      <c r="X1847" s="103">
        <f t="shared" si="848"/>
        <v>1749.0309641097817</v>
      </c>
      <c r="Y1847" s="92">
        <f t="shared" si="849"/>
        <v>3465.3177083333335</v>
      </c>
      <c r="Z1847" s="102">
        <f>Coverages!$C$10*G1847</f>
        <v>382387500</v>
      </c>
      <c r="AA1847" s="103">
        <f>Coverages!$C$12*G1847</f>
        <v>50985000</v>
      </c>
      <c r="AB1847" s="103">
        <f>Coverages!$C$14*G1847</f>
        <v>254925000</v>
      </c>
      <c r="AC1847" s="103">
        <f>Coverages!$C$16*G1847</f>
        <v>5098500</v>
      </c>
      <c r="AD1847" s="92">
        <f>Coverages!$C$18*G1847</f>
        <v>5098500</v>
      </c>
      <c r="AE1847" s="106">
        <f t="shared" si="867"/>
        <v>2.4713150926743161E-2</v>
      </c>
      <c r="AF1847" s="107">
        <f t="shared" si="850"/>
        <v>0.50073551044424836</v>
      </c>
      <c r="AG1847" s="107">
        <f t="shared" si="851"/>
        <v>0.28655486907914091</v>
      </c>
      <c r="AH1847" s="107">
        <f t="shared" si="852"/>
        <v>0.83612827302147685</v>
      </c>
      <c r="AI1847" s="108">
        <f t="shared" si="853"/>
        <v>0.11297440423654016</v>
      </c>
      <c r="AJ1847" s="106">
        <f t="shared" si="874"/>
        <v>3.348771564204004E-2</v>
      </c>
      <c r="AK1847" s="107">
        <f t="shared" si="868"/>
        <v>0.52899503630824607</v>
      </c>
      <c r="AL1847" s="107">
        <f t="shared" si="869"/>
        <v>0.31211008306693405</v>
      </c>
      <c r="AM1847" s="107">
        <f t="shared" si="870"/>
        <v>0.85704933886804713</v>
      </c>
      <c r="AN1847" s="108">
        <f t="shared" si="871"/>
        <v>0.13086617982931681</v>
      </c>
      <c r="AO1847" s="102">
        <f t="shared" si="872"/>
        <v>339.77463959988233</v>
      </c>
      <c r="AP1847" s="103">
        <f t="shared" si="854"/>
        <v>874.19888202412471</v>
      </c>
      <c r="AQ1847" s="103">
        <f t="shared" si="855"/>
        <v>505.04324801412179</v>
      </c>
      <c r="AR1847" s="103">
        <f t="shared" si="856"/>
        <v>1462.4142394822006</v>
      </c>
      <c r="AS1847" s="92">
        <f t="shared" si="857"/>
        <v>391.49220358929097</v>
      </c>
      <c r="AT1847" s="102">
        <f t="shared" si="873"/>
        <v>340.84827290442104</v>
      </c>
      <c r="AU1847" s="103">
        <f t="shared" si="858"/>
        <v>876.96121012382298</v>
      </c>
      <c r="AV1847" s="103">
        <f t="shared" si="859"/>
        <v>506.63910358456371</v>
      </c>
      <c r="AW1847" s="103">
        <f t="shared" si="860"/>
        <v>1467.0352336634869</v>
      </c>
      <c r="AX1847" s="92">
        <f t="shared" si="861"/>
        <v>392.72925609190173</v>
      </c>
    </row>
    <row r="1848" spans="1:50" x14ac:dyDescent="0.2">
      <c r="A1848" s="85" t="str">
        <f t="shared" si="862"/>
        <v>2016_1</v>
      </c>
      <c r="B1848" s="59">
        <v>2016</v>
      </c>
      <c r="C1848" s="59">
        <v>1</v>
      </c>
      <c r="D1848" s="83" t="str">
        <f t="shared" si="863"/>
        <v>LSL_Commercial</v>
      </c>
      <c r="E1848" s="70" t="s">
        <v>15</v>
      </c>
      <c r="F1848" s="71" t="s">
        <v>41</v>
      </c>
      <c r="G1848" s="88">
        <f t="shared" si="864"/>
        <v>215</v>
      </c>
      <c r="H1848" s="72">
        <v>860</v>
      </c>
      <c r="I1848" s="88">
        <f t="shared" si="865"/>
        <v>88365000</v>
      </c>
      <c r="J1848" s="92">
        <f t="shared" si="866"/>
        <v>353460000</v>
      </c>
      <c r="K1848" s="67">
        <v>4</v>
      </c>
      <c r="L1848" s="68">
        <v>90</v>
      </c>
      <c r="M1848" s="68">
        <v>124</v>
      </c>
      <c r="N1848" s="68">
        <v>144</v>
      </c>
      <c r="O1848" s="69">
        <v>20</v>
      </c>
      <c r="P1848" s="67">
        <v>68815</v>
      </c>
      <c r="Q1848" s="68">
        <v>290074</v>
      </c>
      <c r="R1848" s="68">
        <v>189727</v>
      </c>
      <c r="S1848" s="68">
        <v>540264</v>
      </c>
      <c r="T1848" s="69">
        <v>120795</v>
      </c>
      <c r="U1848" s="102">
        <f t="shared" si="845"/>
        <v>17203.75</v>
      </c>
      <c r="V1848" s="103">
        <f t="shared" si="846"/>
        <v>3223.0444444444443</v>
      </c>
      <c r="W1848" s="103">
        <f t="shared" si="847"/>
        <v>1530.0564516129032</v>
      </c>
      <c r="X1848" s="103">
        <f t="shared" si="848"/>
        <v>3751.8333333333335</v>
      </c>
      <c r="Y1848" s="92">
        <f t="shared" si="849"/>
        <v>6039.75</v>
      </c>
      <c r="Z1848" s="102">
        <f>Coverages!$C$10*G1848</f>
        <v>48375000</v>
      </c>
      <c r="AA1848" s="103">
        <f>Coverages!$C$12*G1848</f>
        <v>6450000</v>
      </c>
      <c r="AB1848" s="103">
        <f>Coverages!$C$14*G1848</f>
        <v>32250000</v>
      </c>
      <c r="AC1848" s="103">
        <f>Coverages!$C$16*G1848</f>
        <v>645000</v>
      </c>
      <c r="AD1848" s="92">
        <f>Coverages!$C$18*G1848</f>
        <v>645000</v>
      </c>
      <c r="AE1848" s="106">
        <f t="shared" si="867"/>
        <v>1.8604651162790697E-2</v>
      </c>
      <c r="AF1848" s="107">
        <f t="shared" si="850"/>
        <v>0.41860465116279072</v>
      </c>
      <c r="AG1848" s="107">
        <f t="shared" si="851"/>
        <v>0.57674418604651168</v>
      </c>
      <c r="AH1848" s="107">
        <f t="shared" si="852"/>
        <v>0.66976744186046511</v>
      </c>
      <c r="AI1848" s="108">
        <f t="shared" si="853"/>
        <v>9.3023255813953487E-2</v>
      </c>
      <c r="AJ1848" s="106">
        <f t="shared" si="874"/>
        <v>4.0076500663428202E-2</v>
      </c>
      <c r="AK1848" s="107">
        <f t="shared" si="868"/>
        <v>0.49699714713886467</v>
      </c>
      <c r="AL1848" s="107">
        <f t="shared" si="869"/>
        <v>0.65525505242633819</v>
      </c>
      <c r="AM1848" s="107">
        <f t="shared" si="870"/>
        <v>0.74449979400440647</v>
      </c>
      <c r="AN1848" s="108">
        <f t="shared" si="871"/>
        <v>0.13917950769230369</v>
      </c>
      <c r="AO1848" s="102">
        <f t="shared" si="872"/>
        <v>320.06976744186045</v>
      </c>
      <c r="AP1848" s="103">
        <f t="shared" si="854"/>
        <v>1349.1813953488372</v>
      </c>
      <c r="AQ1848" s="103">
        <f t="shared" si="855"/>
        <v>882.45116279069771</v>
      </c>
      <c r="AR1848" s="103">
        <f t="shared" si="856"/>
        <v>2512.8558139534885</v>
      </c>
      <c r="AS1848" s="92">
        <f t="shared" si="857"/>
        <v>561.83720930232562</v>
      </c>
      <c r="AT1848" s="102">
        <f t="shared" si="873"/>
        <v>321.08113651433217</v>
      </c>
      <c r="AU1848" s="103">
        <f t="shared" si="858"/>
        <v>1353.4445919241209</v>
      </c>
      <c r="AV1848" s="103">
        <f t="shared" si="859"/>
        <v>885.23956677257434</v>
      </c>
      <c r="AW1848" s="103">
        <f t="shared" si="860"/>
        <v>2520.7960348438446</v>
      </c>
      <c r="AX1848" s="92">
        <f t="shared" si="861"/>
        <v>563.61252467120187</v>
      </c>
    </row>
    <row r="1849" spans="1:50" x14ac:dyDescent="0.2">
      <c r="A1849" s="85" t="str">
        <f t="shared" si="862"/>
        <v>2016_1</v>
      </c>
      <c r="B1849" s="59">
        <v>2016</v>
      </c>
      <c r="C1849" s="59">
        <v>1</v>
      </c>
      <c r="D1849" s="83" t="str">
        <f t="shared" si="863"/>
        <v>MYA_Commercial</v>
      </c>
      <c r="E1849" s="70" t="s">
        <v>16</v>
      </c>
      <c r="F1849" s="71" t="s">
        <v>41</v>
      </c>
      <c r="G1849" s="88">
        <f t="shared" si="864"/>
        <v>237.75</v>
      </c>
      <c r="H1849" s="72">
        <v>951</v>
      </c>
      <c r="I1849" s="88">
        <f t="shared" si="865"/>
        <v>97715250</v>
      </c>
      <c r="J1849" s="92">
        <f t="shared" si="866"/>
        <v>390861000</v>
      </c>
      <c r="K1849" s="67">
        <v>21</v>
      </c>
      <c r="L1849" s="68">
        <v>141</v>
      </c>
      <c r="M1849" s="68">
        <v>109</v>
      </c>
      <c r="N1849" s="68">
        <v>254</v>
      </c>
      <c r="O1849" s="69">
        <v>71</v>
      </c>
      <c r="P1849" s="67">
        <v>214727</v>
      </c>
      <c r="Q1849" s="68">
        <v>450656</v>
      </c>
      <c r="R1849" s="68">
        <v>120510</v>
      </c>
      <c r="S1849" s="68">
        <v>740906</v>
      </c>
      <c r="T1849" s="69">
        <v>388885</v>
      </c>
      <c r="U1849" s="102">
        <f t="shared" si="845"/>
        <v>10225.095238095239</v>
      </c>
      <c r="V1849" s="103">
        <f t="shared" si="846"/>
        <v>3196.1418439716313</v>
      </c>
      <c r="W1849" s="103">
        <f t="shared" si="847"/>
        <v>1105.5963302752293</v>
      </c>
      <c r="X1849" s="103">
        <f t="shared" si="848"/>
        <v>2916.9527559055118</v>
      </c>
      <c r="Y1849" s="92">
        <f t="shared" si="849"/>
        <v>5477.2535211267605</v>
      </c>
      <c r="Z1849" s="102">
        <f>Coverages!$C$10*G1849</f>
        <v>53493750</v>
      </c>
      <c r="AA1849" s="103">
        <f>Coverages!$C$12*G1849</f>
        <v>7132500</v>
      </c>
      <c r="AB1849" s="103">
        <f>Coverages!$C$14*G1849</f>
        <v>35662500</v>
      </c>
      <c r="AC1849" s="103">
        <f>Coverages!$C$16*G1849</f>
        <v>713250</v>
      </c>
      <c r="AD1849" s="92">
        <f>Coverages!$C$18*G1849</f>
        <v>713250</v>
      </c>
      <c r="AE1849" s="106">
        <f t="shared" si="867"/>
        <v>8.8328075709779186E-2</v>
      </c>
      <c r="AF1849" s="107">
        <f t="shared" si="850"/>
        <v>0.59305993690851733</v>
      </c>
      <c r="AG1849" s="107">
        <f t="shared" si="851"/>
        <v>0.45846477392218715</v>
      </c>
      <c r="AH1849" s="107">
        <f t="shared" si="852"/>
        <v>1.0683491062039958</v>
      </c>
      <c r="AI1849" s="108">
        <f t="shared" si="853"/>
        <v>0.29863301787592006</v>
      </c>
      <c r="AJ1849" s="106">
        <f t="shared" si="874"/>
        <v>0.13120901926673068</v>
      </c>
      <c r="AK1849" s="107">
        <f t="shared" si="868"/>
        <v>0.66729518696905843</v>
      </c>
      <c r="AL1849" s="107">
        <f t="shared" si="869"/>
        <v>0.53375905664805623</v>
      </c>
      <c r="AM1849" s="107">
        <f t="shared" si="870"/>
        <v>1.1091828005465052</v>
      </c>
      <c r="AN1849" s="108">
        <f t="shared" si="871"/>
        <v>0.36779019029426818</v>
      </c>
      <c r="AO1849" s="102">
        <f t="shared" si="872"/>
        <v>903.1629863301788</v>
      </c>
      <c r="AP1849" s="103">
        <f t="shared" si="854"/>
        <v>1895.5036803364878</v>
      </c>
      <c r="AQ1849" s="103">
        <f t="shared" si="855"/>
        <v>506.87697160883283</v>
      </c>
      <c r="AR1849" s="103">
        <f t="shared" si="856"/>
        <v>3116.3238696109361</v>
      </c>
      <c r="AS1849" s="92">
        <f t="shared" si="857"/>
        <v>1635.6887486855942</v>
      </c>
      <c r="AT1849" s="102">
        <f t="shared" si="873"/>
        <v>906.01683634880465</v>
      </c>
      <c r="AU1849" s="103">
        <f t="shared" si="858"/>
        <v>1901.4931676109984</v>
      </c>
      <c r="AV1849" s="103">
        <f t="shared" si="859"/>
        <v>508.47862145139851</v>
      </c>
      <c r="AW1849" s="103">
        <f t="shared" si="860"/>
        <v>3126.1709526601103</v>
      </c>
      <c r="AX1849" s="92">
        <f t="shared" si="861"/>
        <v>1640.857262493794</v>
      </c>
    </row>
    <row r="1850" spans="1:50" x14ac:dyDescent="0.2">
      <c r="A1850" s="85" t="str">
        <f t="shared" si="862"/>
        <v>2016_1</v>
      </c>
      <c r="B1850" s="59">
        <v>2016</v>
      </c>
      <c r="C1850" s="59">
        <v>1</v>
      </c>
      <c r="D1850" s="83" t="str">
        <f t="shared" si="863"/>
        <v>SMA_Commercial</v>
      </c>
      <c r="E1850" s="70" t="s">
        <v>17</v>
      </c>
      <c r="F1850" s="71" t="s">
        <v>41</v>
      </c>
      <c r="G1850" s="88">
        <f t="shared" si="864"/>
        <v>1659</v>
      </c>
      <c r="H1850" s="72">
        <v>6636</v>
      </c>
      <c r="I1850" s="88">
        <f t="shared" si="865"/>
        <v>681849000</v>
      </c>
      <c r="J1850" s="92">
        <f t="shared" si="866"/>
        <v>2727396000</v>
      </c>
      <c r="K1850" s="67">
        <v>44</v>
      </c>
      <c r="L1850" s="68">
        <v>684</v>
      </c>
      <c r="M1850" s="68">
        <v>2021</v>
      </c>
      <c r="N1850" s="68">
        <v>1147</v>
      </c>
      <c r="O1850" s="69">
        <v>875</v>
      </c>
      <c r="P1850" s="67">
        <v>744053</v>
      </c>
      <c r="Q1850" s="68">
        <v>2549073</v>
      </c>
      <c r="R1850" s="68">
        <v>1992356</v>
      </c>
      <c r="S1850" s="68">
        <v>3738190</v>
      </c>
      <c r="T1850" s="69">
        <v>5279032</v>
      </c>
      <c r="U1850" s="102">
        <f t="shared" si="845"/>
        <v>16910.295454545456</v>
      </c>
      <c r="V1850" s="103">
        <f t="shared" si="846"/>
        <v>3726.7149122807018</v>
      </c>
      <c r="W1850" s="103">
        <f t="shared" si="847"/>
        <v>985.82681840672933</v>
      </c>
      <c r="X1850" s="103">
        <f t="shared" si="848"/>
        <v>3259.1020052310373</v>
      </c>
      <c r="Y1850" s="92">
        <f t="shared" si="849"/>
        <v>6033.1794285714286</v>
      </c>
      <c r="Z1850" s="102">
        <f>Coverages!$C$10*G1850</f>
        <v>373275000</v>
      </c>
      <c r="AA1850" s="103">
        <f>Coverages!$C$12*G1850</f>
        <v>49770000</v>
      </c>
      <c r="AB1850" s="103">
        <f>Coverages!$C$14*G1850</f>
        <v>248850000</v>
      </c>
      <c r="AC1850" s="103">
        <f>Coverages!$C$16*G1850</f>
        <v>4977000</v>
      </c>
      <c r="AD1850" s="92">
        <f>Coverages!$C$18*G1850</f>
        <v>4977000</v>
      </c>
      <c r="AE1850" s="106">
        <f t="shared" si="867"/>
        <v>2.6522001205545511E-2</v>
      </c>
      <c r="AF1850" s="107">
        <f t="shared" si="850"/>
        <v>0.41229656419529837</v>
      </c>
      <c r="AG1850" s="107">
        <f t="shared" si="851"/>
        <v>1.218203737191079</v>
      </c>
      <c r="AH1850" s="107">
        <f t="shared" si="852"/>
        <v>0.69138034960819772</v>
      </c>
      <c r="AI1850" s="108">
        <f t="shared" si="853"/>
        <v>0.52742616033755274</v>
      </c>
      <c r="AJ1850" s="106">
        <f t="shared" si="874"/>
        <v>3.5713766863227858E-2</v>
      </c>
      <c r="AK1850" s="107">
        <f t="shared" si="868"/>
        <v>0.44045553001842025</v>
      </c>
      <c r="AL1850" s="107">
        <f t="shared" si="869"/>
        <v>1.2476970654156618</v>
      </c>
      <c r="AM1850" s="107">
        <f t="shared" si="870"/>
        <v>0.71780462162538905</v>
      </c>
      <c r="AN1850" s="108">
        <f t="shared" si="871"/>
        <v>0.55598551566442433</v>
      </c>
      <c r="AO1850" s="102">
        <f t="shared" si="872"/>
        <v>448.49487643158528</v>
      </c>
      <c r="AP1850" s="103">
        <f t="shared" si="854"/>
        <v>1536.5117540687161</v>
      </c>
      <c r="AQ1850" s="103">
        <f t="shared" si="855"/>
        <v>1200.9379144062689</v>
      </c>
      <c r="AR1850" s="103">
        <f t="shared" si="856"/>
        <v>2253.2790837854127</v>
      </c>
      <c r="AS1850" s="92">
        <f t="shared" si="857"/>
        <v>3182.0566606389393</v>
      </c>
      <c r="AT1850" s="102">
        <f t="shared" si="873"/>
        <v>449.91204822762916</v>
      </c>
      <c r="AU1850" s="103">
        <f t="shared" si="858"/>
        <v>1541.3668844984797</v>
      </c>
      <c r="AV1850" s="103">
        <f t="shared" si="859"/>
        <v>1204.7326853847862</v>
      </c>
      <c r="AW1850" s="103">
        <f t="shared" si="860"/>
        <v>2260.3990838878963</v>
      </c>
      <c r="AX1850" s="92">
        <f t="shared" si="861"/>
        <v>3192.1114487532445</v>
      </c>
    </row>
    <row r="1851" spans="1:50" x14ac:dyDescent="0.2">
      <c r="A1851" s="85" t="str">
        <f t="shared" si="862"/>
        <v>2016_1</v>
      </c>
      <c r="B1851" s="59">
        <v>2016</v>
      </c>
      <c r="C1851" s="59">
        <v>1</v>
      </c>
      <c r="D1851" s="83" t="str">
        <f t="shared" si="863"/>
        <v>MSL_Commercial</v>
      </c>
      <c r="E1851" s="70" t="s">
        <v>18</v>
      </c>
      <c r="F1851" s="71" t="s">
        <v>41</v>
      </c>
      <c r="G1851" s="88">
        <f t="shared" si="864"/>
        <v>692.75</v>
      </c>
      <c r="H1851" s="72">
        <v>2771</v>
      </c>
      <c r="I1851" s="88">
        <f t="shared" si="865"/>
        <v>284720250</v>
      </c>
      <c r="J1851" s="92">
        <f t="shared" si="866"/>
        <v>1138881000</v>
      </c>
      <c r="K1851" s="67">
        <v>29</v>
      </c>
      <c r="L1851" s="68">
        <v>257</v>
      </c>
      <c r="M1851" s="68">
        <v>376</v>
      </c>
      <c r="N1851" s="68">
        <v>410</v>
      </c>
      <c r="O1851" s="69">
        <v>73</v>
      </c>
      <c r="P1851" s="67">
        <v>637277</v>
      </c>
      <c r="Q1851" s="68">
        <v>853013</v>
      </c>
      <c r="R1851" s="68">
        <v>556790</v>
      </c>
      <c r="S1851" s="68">
        <v>1520987</v>
      </c>
      <c r="T1851" s="69">
        <v>238916</v>
      </c>
      <c r="U1851" s="102">
        <f t="shared" si="845"/>
        <v>21975.068965517243</v>
      </c>
      <c r="V1851" s="103">
        <f t="shared" si="846"/>
        <v>3319.1167315175098</v>
      </c>
      <c r="W1851" s="103">
        <f t="shared" si="847"/>
        <v>1480.8244680851064</v>
      </c>
      <c r="X1851" s="103">
        <f t="shared" si="848"/>
        <v>3709.7243902439022</v>
      </c>
      <c r="Y1851" s="92">
        <f t="shared" si="849"/>
        <v>3272.821917808219</v>
      </c>
      <c r="Z1851" s="102">
        <f>Coverages!$C$10*G1851</f>
        <v>155868750</v>
      </c>
      <c r="AA1851" s="103">
        <f>Coverages!$C$12*G1851</f>
        <v>20782500</v>
      </c>
      <c r="AB1851" s="103">
        <f>Coverages!$C$14*G1851</f>
        <v>103912500</v>
      </c>
      <c r="AC1851" s="103">
        <f>Coverages!$C$16*G1851</f>
        <v>2078250</v>
      </c>
      <c r="AD1851" s="92">
        <f>Coverages!$C$18*G1851</f>
        <v>2078250</v>
      </c>
      <c r="AE1851" s="106">
        <f t="shared" si="867"/>
        <v>4.1862143630458315E-2</v>
      </c>
      <c r="AF1851" s="107">
        <f t="shared" si="850"/>
        <v>0.37098520389750994</v>
      </c>
      <c r="AG1851" s="107">
        <f t="shared" si="851"/>
        <v>0.54276434500180437</v>
      </c>
      <c r="AH1851" s="107">
        <f t="shared" si="852"/>
        <v>0.59184409960303141</v>
      </c>
      <c r="AI1851" s="108">
        <f t="shared" si="853"/>
        <v>0.10537712017322266</v>
      </c>
      <c r="AJ1851" s="106">
        <f t="shared" si="874"/>
        <v>5.9591476146293454E-2</v>
      </c>
      <c r="AK1851" s="107">
        <f t="shared" si="868"/>
        <v>0.41374901267621134</v>
      </c>
      <c r="AL1851" s="107">
        <f t="shared" si="869"/>
        <v>0.58686482877210355</v>
      </c>
      <c r="AM1851" s="107">
        <f t="shared" si="870"/>
        <v>0.63535362584957833</v>
      </c>
      <c r="AN1851" s="108">
        <f t="shared" si="871"/>
        <v>0.13255783143567157</v>
      </c>
      <c r="AO1851" s="102">
        <f t="shared" si="872"/>
        <v>919.92349332370986</v>
      </c>
      <c r="AP1851" s="103">
        <f t="shared" si="854"/>
        <v>1231.3431974016601</v>
      </c>
      <c r="AQ1851" s="103">
        <f t="shared" si="855"/>
        <v>803.73872248285818</v>
      </c>
      <c r="AR1851" s="103">
        <f t="shared" si="856"/>
        <v>2195.5784915193071</v>
      </c>
      <c r="AS1851" s="92">
        <f t="shared" si="857"/>
        <v>344.8805485384338</v>
      </c>
      <c r="AT1851" s="102">
        <f t="shared" si="873"/>
        <v>922.83030385325083</v>
      </c>
      <c r="AU1851" s="103">
        <f t="shared" si="858"/>
        <v>1235.2340441923575</v>
      </c>
      <c r="AV1851" s="103">
        <f t="shared" si="859"/>
        <v>806.278407791983</v>
      </c>
      <c r="AW1851" s="103">
        <f t="shared" si="860"/>
        <v>2202.516167015041</v>
      </c>
      <c r="AX1851" s="92">
        <f t="shared" si="861"/>
        <v>345.97031569537779</v>
      </c>
    </row>
    <row r="1852" spans="1:50" x14ac:dyDescent="0.2">
      <c r="A1852" s="85" t="str">
        <f t="shared" si="862"/>
        <v>2016_1</v>
      </c>
      <c r="B1852" s="59">
        <v>2016</v>
      </c>
      <c r="C1852" s="59">
        <v>1</v>
      </c>
      <c r="D1852" s="83" t="str">
        <f t="shared" si="863"/>
        <v>LYL_Commercial</v>
      </c>
      <c r="E1852" s="70" t="s">
        <v>19</v>
      </c>
      <c r="F1852" s="71" t="s">
        <v>41</v>
      </c>
      <c r="G1852" s="88">
        <f t="shared" si="864"/>
        <v>281.5</v>
      </c>
      <c r="H1852" s="72">
        <v>1126</v>
      </c>
      <c r="I1852" s="88">
        <f t="shared" si="865"/>
        <v>115696500</v>
      </c>
      <c r="J1852" s="92">
        <f t="shared" si="866"/>
        <v>462786000</v>
      </c>
      <c r="K1852" s="67">
        <v>25</v>
      </c>
      <c r="L1852" s="68">
        <v>121</v>
      </c>
      <c r="M1852" s="68">
        <v>204</v>
      </c>
      <c r="N1852" s="68">
        <v>195</v>
      </c>
      <c r="O1852" s="69">
        <v>52</v>
      </c>
      <c r="P1852" s="67">
        <v>523420</v>
      </c>
      <c r="Q1852" s="68">
        <v>389969</v>
      </c>
      <c r="R1852" s="68">
        <v>264344</v>
      </c>
      <c r="S1852" s="68">
        <v>721654</v>
      </c>
      <c r="T1852" s="69">
        <v>295422</v>
      </c>
      <c r="U1852" s="102">
        <f t="shared" si="845"/>
        <v>20936.8</v>
      </c>
      <c r="V1852" s="103">
        <f t="shared" si="846"/>
        <v>3222.8842975206612</v>
      </c>
      <c r="W1852" s="103">
        <f t="shared" si="847"/>
        <v>1295.8039215686274</v>
      </c>
      <c r="X1852" s="103">
        <f t="shared" si="848"/>
        <v>3700.7897435897435</v>
      </c>
      <c r="Y1852" s="92">
        <f t="shared" si="849"/>
        <v>5681.1923076923076</v>
      </c>
      <c r="Z1852" s="102">
        <f>Coverages!$C$10*G1852</f>
        <v>63337500</v>
      </c>
      <c r="AA1852" s="103">
        <f>Coverages!$C$12*G1852</f>
        <v>8445000</v>
      </c>
      <c r="AB1852" s="103">
        <f>Coverages!$C$14*G1852</f>
        <v>42225000</v>
      </c>
      <c r="AC1852" s="103">
        <f>Coverages!$C$16*G1852</f>
        <v>844500</v>
      </c>
      <c r="AD1852" s="92">
        <f>Coverages!$C$18*G1852</f>
        <v>844500</v>
      </c>
      <c r="AE1852" s="106">
        <f t="shared" si="867"/>
        <v>8.8809946714031973E-2</v>
      </c>
      <c r="AF1852" s="107">
        <f t="shared" si="850"/>
        <v>0.42984014209591476</v>
      </c>
      <c r="AG1852" s="107">
        <f t="shared" si="851"/>
        <v>0.72468916518650084</v>
      </c>
      <c r="AH1852" s="107">
        <f t="shared" si="852"/>
        <v>0.69271758436944941</v>
      </c>
      <c r="AI1852" s="108">
        <f t="shared" si="853"/>
        <v>0.1847246891651865</v>
      </c>
      <c r="AJ1852" s="106">
        <f t="shared" si="874"/>
        <v>0.12831494172672137</v>
      </c>
      <c r="AK1852" s="107">
        <f t="shared" si="868"/>
        <v>0.49858948091156535</v>
      </c>
      <c r="AL1852" s="107">
        <f t="shared" si="869"/>
        <v>0.78671951883957358</v>
      </c>
      <c r="AM1852" s="107">
        <f t="shared" si="870"/>
        <v>0.75678890587744252</v>
      </c>
      <c r="AN1852" s="108">
        <f t="shared" si="871"/>
        <v>0.23861756251031366</v>
      </c>
      <c r="AO1852" s="102">
        <f t="shared" si="872"/>
        <v>1859.3960923623447</v>
      </c>
      <c r="AP1852" s="103">
        <f t="shared" si="854"/>
        <v>1385.3250444049734</v>
      </c>
      <c r="AQ1852" s="103">
        <f t="shared" si="855"/>
        <v>939.05506216696267</v>
      </c>
      <c r="AR1852" s="103">
        <f t="shared" si="856"/>
        <v>2563.6021314387212</v>
      </c>
      <c r="AS1852" s="92">
        <f t="shared" si="857"/>
        <v>1049.45648312611</v>
      </c>
      <c r="AT1852" s="102">
        <f t="shared" si="873"/>
        <v>1865.2714854565443</v>
      </c>
      <c r="AU1852" s="103">
        <f t="shared" si="858"/>
        <v>1389.7024491077971</v>
      </c>
      <c r="AV1852" s="103">
        <f t="shared" si="859"/>
        <v>942.02232538214957</v>
      </c>
      <c r="AW1852" s="103">
        <f t="shared" si="860"/>
        <v>2571.7027025441462</v>
      </c>
      <c r="AX1852" s="92">
        <f t="shared" si="861"/>
        <v>1052.7725971047021</v>
      </c>
    </row>
    <row r="1853" spans="1:50" x14ac:dyDescent="0.2">
      <c r="A1853" s="85" t="str">
        <f t="shared" si="862"/>
        <v>2016_1</v>
      </c>
      <c r="B1853" s="59">
        <v>2016</v>
      </c>
      <c r="C1853" s="59">
        <v>1</v>
      </c>
      <c r="D1853" s="83" t="str">
        <f t="shared" si="863"/>
        <v>LSA_Commercial</v>
      </c>
      <c r="E1853" s="70" t="s">
        <v>20</v>
      </c>
      <c r="F1853" s="71" t="s">
        <v>41</v>
      </c>
      <c r="G1853" s="88">
        <f t="shared" si="864"/>
        <v>1877.5</v>
      </c>
      <c r="H1853" s="72">
        <v>7510</v>
      </c>
      <c r="I1853" s="88">
        <f t="shared" si="865"/>
        <v>771652500</v>
      </c>
      <c r="J1853" s="92">
        <f t="shared" si="866"/>
        <v>3086610000</v>
      </c>
      <c r="K1853" s="67">
        <v>106</v>
      </c>
      <c r="L1853" s="68">
        <v>941</v>
      </c>
      <c r="M1853" s="68">
        <v>647</v>
      </c>
      <c r="N1853" s="68">
        <v>1759</v>
      </c>
      <c r="O1853" s="69">
        <v>271</v>
      </c>
      <c r="P1853" s="67">
        <v>2997823</v>
      </c>
      <c r="Q1853" s="68">
        <v>2581157</v>
      </c>
      <c r="R1853" s="68">
        <v>973539</v>
      </c>
      <c r="S1853" s="68">
        <v>4789362</v>
      </c>
      <c r="T1853" s="69">
        <v>2721267</v>
      </c>
      <c r="U1853" s="102">
        <f t="shared" si="845"/>
        <v>28281.349056603773</v>
      </c>
      <c r="V1853" s="103">
        <f t="shared" si="846"/>
        <v>2742.9936238044634</v>
      </c>
      <c r="W1853" s="103">
        <f t="shared" si="847"/>
        <v>1504.6970633693973</v>
      </c>
      <c r="X1853" s="103">
        <f t="shared" si="848"/>
        <v>2722.7754405912451</v>
      </c>
      <c r="Y1853" s="92">
        <f t="shared" si="849"/>
        <v>10041.575645756458</v>
      </c>
      <c r="Z1853" s="102">
        <f>Coverages!$C$10*G1853</f>
        <v>422437500</v>
      </c>
      <c r="AA1853" s="103">
        <f>Coverages!$C$12*G1853</f>
        <v>56325000</v>
      </c>
      <c r="AB1853" s="103">
        <f>Coverages!$C$14*G1853</f>
        <v>281625000</v>
      </c>
      <c r="AC1853" s="103">
        <f>Coverages!$C$16*G1853</f>
        <v>5632500</v>
      </c>
      <c r="AD1853" s="92">
        <f>Coverages!$C$18*G1853</f>
        <v>5632500</v>
      </c>
      <c r="AE1853" s="106">
        <f t="shared" si="867"/>
        <v>5.6458055925432758E-2</v>
      </c>
      <c r="AF1853" s="107">
        <f t="shared" si="850"/>
        <v>0.50119840213049272</v>
      </c>
      <c r="AG1853" s="107">
        <f t="shared" si="851"/>
        <v>0.34460719041278298</v>
      </c>
      <c r="AH1853" s="107">
        <f t="shared" si="852"/>
        <v>0.93688415446071904</v>
      </c>
      <c r="AI1853" s="108">
        <f t="shared" si="853"/>
        <v>0.14434087882822902</v>
      </c>
      <c r="AJ1853" s="106">
        <f t="shared" si="874"/>
        <v>6.8869134166655369E-2</v>
      </c>
      <c r="AK1853" s="107">
        <f t="shared" si="868"/>
        <v>0.52808492901535486</v>
      </c>
      <c r="AL1853" s="107">
        <f t="shared" si="869"/>
        <v>0.37016237085850356</v>
      </c>
      <c r="AM1853" s="107">
        <f t="shared" si="870"/>
        <v>0.94996025037218035</v>
      </c>
      <c r="AN1853" s="108">
        <f t="shared" si="871"/>
        <v>0.16323866857893771</v>
      </c>
      <c r="AO1853" s="102">
        <f t="shared" si="872"/>
        <v>1596.7099866844208</v>
      </c>
      <c r="AP1853" s="103">
        <f t="shared" si="854"/>
        <v>1374.7840213049267</v>
      </c>
      <c r="AQ1853" s="103">
        <f t="shared" si="855"/>
        <v>518.52942743009316</v>
      </c>
      <c r="AR1853" s="103">
        <f t="shared" si="856"/>
        <v>2550.9251664447402</v>
      </c>
      <c r="AS1853" s="92">
        <f t="shared" si="857"/>
        <v>1449.4098535286284</v>
      </c>
      <c r="AT1853" s="102">
        <f t="shared" si="873"/>
        <v>1601.7553338634</v>
      </c>
      <c r="AU1853" s="103">
        <f t="shared" si="858"/>
        <v>1379.1281180672947</v>
      </c>
      <c r="AV1853" s="103">
        <f t="shared" si="859"/>
        <v>520.16789716205403</v>
      </c>
      <c r="AW1853" s="103">
        <f t="shared" si="860"/>
        <v>2558.9856803762864</v>
      </c>
      <c r="AX1853" s="92">
        <f t="shared" si="861"/>
        <v>1453.9897559383769</v>
      </c>
    </row>
    <row r="1854" spans="1:50" x14ac:dyDescent="0.2">
      <c r="A1854" s="85" t="str">
        <f t="shared" si="862"/>
        <v>2016_1</v>
      </c>
      <c r="B1854" s="59">
        <v>2016</v>
      </c>
      <c r="C1854" s="59">
        <v>1</v>
      </c>
      <c r="D1854" s="83" t="str">
        <f t="shared" si="863"/>
        <v>LMA_Commercial</v>
      </c>
      <c r="E1854" s="70" t="s">
        <v>21</v>
      </c>
      <c r="F1854" s="71" t="s">
        <v>41</v>
      </c>
      <c r="G1854" s="88">
        <f t="shared" si="864"/>
        <v>1760.75</v>
      </c>
      <c r="H1854" s="72">
        <v>7043</v>
      </c>
      <c r="I1854" s="88">
        <f t="shared" si="865"/>
        <v>723668250</v>
      </c>
      <c r="J1854" s="92">
        <f t="shared" si="866"/>
        <v>2894673000</v>
      </c>
      <c r="K1854" s="67">
        <v>230</v>
      </c>
      <c r="L1854" s="68">
        <v>725</v>
      </c>
      <c r="M1854" s="68">
        <v>590</v>
      </c>
      <c r="N1854" s="68">
        <v>1413</v>
      </c>
      <c r="O1854" s="69">
        <v>313</v>
      </c>
      <c r="P1854" s="67">
        <v>3475122</v>
      </c>
      <c r="Q1854" s="68">
        <v>1761035</v>
      </c>
      <c r="R1854" s="68">
        <v>622400</v>
      </c>
      <c r="S1854" s="68">
        <v>4367002</v>
      </c>
      <c r="T1854" s="69">
        <v>1806169</v>
      </c>
      <c r="U1854" s="102">
        <f t="shared" si="845"/>
        <v>15109.226086956522</v>
      </c>
      <c r="V1854" s="103">
        <f t="shared" si="846"/>
        <v>2429.0137931034483</v>
      </c>
      <c r="W1854" s="103">
        <f t="shared" si="847"/>
        <v>1054.9152542372881</v>
      </c>
      <c r="X1854" s="103">
        <f t="shared" si="848"/>
        <v>3090.5888181174805</v>
      </c>
      <c r="Y1854" s="92">
        <f t="shared" si="849"/>
        <v>5770.5079872204469</v>
      </c>
      <c r="Z1854" s="102">
        <f>Coverages!$C$10*G1854</f>
        <v>396168750</v>
      </c>
      <c r="AA1854" s="103">
        <f>Coverages!$C$12*G1854</f>
        <v>52822500</v>
      </c>
      <c r="AB1854" s="103">
        <f>Coverages!$C$14*G1854</f>
        <v>264112500</v>
      </c>
      <c r="AC1854" s="103">
        <f>Coverages!$C$16*G1854</f>
        <v>5282250</v>
      </c>
      <c r="AD1854" s="92">
        <f>Coverages!$C$18*G1854</f>
        <v>5282250</v>
      </c>
      <c r="AE1854" s="106">
        <f t="shared" si="867"/>
        <v>0.13062615362771546</v>
      </c>
      <c r="AF1854" s="107">
        <f t="shared" si="850"/>
        <v>0.41175635382649439</v>
      </c>
      <c r="AG1854" s="107">
        <f t="shared" si="851"/>
        <v>0.33508448104500921</v>
      </c>
      <c r="AH1854" s="107">
        <f t="shared" si="852"/>
        <v>0.80249893511287806</v>
      </c>
      <c r="AI1854" s="108">
        <f t="shared" si="853"/>
        <v>0.1777651568933693</v>
      </c>
      <c r="AJ1854" s="106">
        <f t="shared" si="874"/>
        <v>0.14933837848144427</v>
      </c>
      <c r="AK1854" s="107">
        <f t="shared" si="868"/>
        <v>0.43908422802018798</v>
      </c>
      <c r="AL1854" s="107">
        <f t="shared" si="869"/>
        <v>0.36129450781245348</v>
      </c>
      <c r="AM1854" s="107">
        <f t="shared" si="870"/>
        <v>0.82460513159136506</v>
      </c>
      <c r="AN1854" s="108">
        <f t="shared" si="871"/>
        <v>0.19899409794040412</v>
      </c>
      <c r="AO1854" s="102">
        <f t="shared" si="872"/>
        <v>1973.6600880306687</v>
      </c>
      <c r="AP1854" s="103">
        <f t="shared" si="854"/>
        <v>1000.1618628425387</v>
      </c>
      <c r="AQ1854" s="103">
        <f t="shared" si="855"/>
        <v>353.48573051256568</v>
      </c>
      <c r="AR1854" s="103">
        <f t="shared" si="856"/>
        <v>2480.1942354110465</v>
      </c>
      <c r="AS1854" s="92">
        <f t="shared" si="857"/>
        <v>1025.7952577026836</v>
      </c>
      <c r="AT1854" s="102">
        <f t="shared" si="873"/>
        <v>1979.8965370041526</v>
      </c>
      <c r="AU1854" s="103">
        <f t="shared" si="858"/>
        <v>1003.3222137361242</v>
      </c>
      <c r="AV1854" s="103">
        <f t="shared" si="859"/>
        <v>354.60268866283963</v>
      </c>
      <c r="AW1854" s="103">
        <f t="shared" si="860"/>
        <v>2488.0312509575801</v>
      </c>
      <c r="AX1854" s="92">
        <f t="shared" si="861"/>
        <v>1029.0366060081496</v>
      </c>
    </row>
    <row r="1855" spans="1:50" x14ac:dyDescent="0.2">
      <c r="A1855" s="85" t="str">
        <f t="shared" si="862"/>
        <v>2016_1</v>
      </c>
      <c r="B1855" s="59">
        <v>2016</v>
      </c>
      <c r="C1855" s="59">
        <v>1</v>
      </c>
      <c r="D1855" s="83" t="str">
        <f t="shared" si="863"/>
        <v>SYL_Commercial</v>
      </c>
      <c r="E1855" s="70" t="s">
        <v>22</v>
      </c>
      <c r="F1855" s="71" t="s">
        <v>41</v>
      </c>
      <c r="G1855" s="88">
        <f t="shared" si="864"/>
        <v>229</v>
      </c>
      <c r="H1855" s="72">
        <v>916</v>
      </c>
      <c r="I1855" s="88">
        <f t="shared" si="865"/>
        <v>94119000</v>
      </c>
      <c r="J1855" s="92">
        <f t="shared" si="866"/>
        <v>376476000</v>
      </c>
      <c r="K1855" s="67">
        <v>33</v>
      </c>
      <c r="L1855" s="68">
        <v>103</v>
      </c>
      <c r="M1855" s="68">
        <v>124</v>
      </c>
      <c r="N1855" s="68">
        <v>136</v>
      </c>
      <c r="O1855" s="69">
        <v>44</v>
      </c>
      <c r="P1855" s="67">
        <v>385086</v>
      </c>
      <c r="Q1855" s="68">
        <v>306184</v>
      </c>
      <c r="R1855" s="68">
        <v>121467</v>
      </c>
      <c r="S1855" s="68">
        <v>451563</v>
      </c>
      <c r="T1855" s="69">
        <v>199751</v>
      </c>
      <c r="U1855" s="102">
        <f t="shared" si="845"/>
        <v>11669.272727272728</v>
      </c>
      <c r="V1855" s="103">
        <f t="shared" si="846"/>
        <v>2972.6601941747572</v>
      </c>
      <c r="W1855" s="103">
        <f t="shared" si="847"/>
        <v>979.57258064516134</v>
      </c>
      <c r="X1855" s="103">
        <f t="shared" si="848"/>
        <v>3320.3161764705883</v>
      </c>
      <c r="Y1855" s="92">
        <f t="shared" si="849"/>
        <v>4539.795454545455</v>
      </c>
      <c r="Z1855" s="102">
        <f>Coverages!$C$10*G1855</f>
        <v>51525000</v>
      </c>
      <c r="AA1855" s="103">
        <f>Coverages!$C$12*G1855</f>
        <v>6870000</v>
      </c>
      <c r="AB1855" s="103">
        <f>Coverages!$C$14*G1855</f>
        <v>34350000</v>
      </c>
      <c r="AC1855" s="103">
        <f>Coverages!$C$16*G1855</f>
        <v>687000</v>
      </c>
      <c r="AD1855" s="92">
        <f>Coverages!$C$18*G1855</f>
        <v>687000</v>
      </c>
      <c r="AE1855" s="106">
        <f t="shared" si="867"/>
        <v>0.14410480349344978</v>
      </c>
      <c r="AF1855" s="107">
        <f t="shared" si="850"/>
        <v>0.44978165938864628</v>
      </c>
      <c r="AG1855" s="107">
        <f t="shared" si="851"/>
        <v>0.54148471615720528</v>
      </c>
      <c r="AH1855" s="107">
        <f t="shared" si="852"/>
        <v>0.59388646288209612</v>
      </c>
      <c r="AI1855" s="108">
        <f t="shared" si="853"/>
        <v>0.19213973799126638</v>
      </c>
      <c r="AJ1855" s="106">
        <f t="shared" si="874"/>
        <v>0.19817870468643339</v>
      </c>
      <c r="AK1855" s="107">
        <f t="shared" si="868"/>
        <v>0.52637774615335231</v>
      </c>
      <c r="AL1855" s="107">
        <f t="shared" si="869"/>
        <v>0.6182046446952042</v>
      </c>
      <c r="AM1855" s="107">
        <f t="shared" si="870"/>
        <v>0.66950245000231379</v>
      </c>
      <c r="AN1855" s="108">
        <f t="shared" si="871"/>
        <v>0.25280148311153089</v>
      </c>
      <c r="AO1855" s="102">
        <f t="shared" si="872"/>
        <v>1681.5982532751091</v>
      </c>
      <c r="AP1855" s="103">
        <f t="shared" si="854"/>
        <v>1337.0480349344978</v>
      </c>
      <c r="AQ1855" s="103">
        <f t="shared" si="855"/>
        <v>530.42358078602615</v>
      </c>
      <c r="AR1855" s="103">
        <f t="shared" si="856"/>
        <v>1971.8908296943232</v>
      </c>
      <c r="AS1855" s="92">
        <f t="shared" si="857"/>
        <v>872.27510917030565</v>
      </c>
      <c r="AT1855" s="102">
        <f t="shared" si="873"/>
        <v>1686.9118337462601</v>
      </c>
      <c r="AU1855" s="103">
        <f t="shared" si="858"/>
        <v>1341.2728920390896</v>
      </c>
      <c r="AV1855" s="103">
        <f t="shared" si="859"/>
        <v>532.09963413278319</v>
      </c>
      <c r="AW1855" s="103">
        <f t="shared" si="860"/>
        <v>1978.1216880955487</v>
      </c>
      <c r="AX1855" s="92">
        <f t="shared" si="861"/>
        <v>875.03135845668032</v>
      </c>
    </row>
    <row r="1856" spans="1:50" x14ac:dyDescent="0.2">
      <c r="A1856" s="85" t="str">
        <f t="shared" si="862"/>
        <v>2016_1</v>
      </c>
      <c r="B1856" s="59">
        <v>2016</v>
      </c>
      <c r="C1856" s="59">
        <v>1</v>
      </c>
      <c r="D1856" s="83" t="str">
        <f t="shared" si="863"/>
        <v>MYL_Commercial</v>
      </c>
      <c r="E1856" s="70" t="s">
        <v>23</v>
      </c>
      <c r="F1856" s="71" t="s">
        <v>41</v>
      </c>
      <c r="G1856" s="88">
        <f t="shared" si="864"/>
        <v>163.5</v>
      </c>
      <c r="H1856" s="72">
        <v>654</v>
      </c>
      <c r="I1856" s="88">
        <f t="shared" si="865"/>
        <v>67198500</v>
      </c>
      <c r="J1856" s="92">
        <f t="shared" si="866"/>
        <v>268794000</v>
      </c>
      <c r="K1856" s="67">
        <v>24</v>
      </c>
      <c r="L1856" s="68">
        <v>86</v>
      </c>
      <c r="M1856" s="68">
        <v>120</v>
      </c>
      <c r="N1856" s="68">
        <v>117</v>
      </c>
      <c r="O1856" s="69">
        <v>26</v>
      </c>
      <c r="P1856" s="67">
        <v>356853</v>
      </c>
      <c r="Q1856" s="68">
        <v>276523</v>
      </c>
      <c r="R1856" s="68">
        <v>102445</v>
      </c>
      <c r="S1856" s="68">
        <v>410170</v>
      </c>
      <c r="T1856" s="69">
        <v>130341</v>
      </c>
      <c r="U1856" s="102">
        <f t="shared" si="845"/>
        <v>14868.875</v>
      </c>
      <c r="V1856" s="103">
        <f t="shared" si="846"/>
        <v>3215.3837209302324</v>
      </c>
      <c r="W1856" s="103">
        <f t="shared" si="847"/>
        <v>853.70833333333337</v>
      </c>
      <c r="X1856" s="103">
        <f t="shared" si="848"/>
        <v>3505.7264957264956</v>
      </c>
      <c r="Y1856" s="92">
        <f t="shared" si="849"/>
        <v>5013.1153846153848</v>
      </c>
      <c r="Z1856" s="102">
        <f>Coverages!$C$10*G1856</f>
        <v>36787500</v>
      </c>
      <c r="AA1856" s="103">
        <f>Coverages!$C$12*G1856</f>
        <v>4905000</v>
      </c>
      <c r="AB1856" s="103">
        <f>Coverages!$C$14*G1856</f>
        <v>24525000</v>
      </c>
      <c r="AC1856" s="103">
        <f>Coverages!$C$16*G1856</f>
        <v>490500</v>
      </c>
      <c r="AD1856" s="92">
        <f>Coverages!$C$18*G1856</f>
        <v>490500</v>
      </c>
      <c r="AE1856" s="106">
        <f t="shared" si="867"/>
        <v>0.14678899082568808</v>
      </c>
      <c r="AF1856" s="107">
        <f t="shared" si="850"/>
        <v>0.52599388379204892</v>
      </c>
      <c r="AG1856" s="107">
        <f t="shared" si="851"/>
        <v>0.73394495412844041</v>
      </c>
      <c r="AH1856" s="107">
        <f t="shared" si="852"/>
        <v>0.7155963302752294</v>
      </c>
      <c r="AI1856" s="108">
        <f t="shared" si="853"/>
        <v>0.15902140672782875</v>
      </c>
      <c r="AJ1856" s="106">
        <f t="shared" si="874"/>
        <v>0.21127596656299713</v>
      </c>
      <c r="AK1856" s="107">
        <f t="shared" si="868"/>
        <v>0.61698088726695621</v>
      </c>
      <c r="AL1856" s="107">
        <f t="shared" si="869"/>
        <v>0.81446695110722112</v>
      </c>
      <c r="AM1856" s="107">
        <f t="shared" si="870"/>
        <v>0.79780141718951025</v>
      </c>
      <c r="AN1856" s="108">
        <f t="shared" si="871"/>
        <v>0.22565869391924379</v>
      </c>
      <c r="AO1856" s="102">
        <f t="shared" si="872"/>
        <v>2182.5871559633028</v>
      </c>
      <c r="AP1856" s="103">
        <f t="shared" si="854"/>
        <v>1691.2721712538225</v>
      </c>
      <c r="AQ1856" s="103">
        <f t="shared" si="855"/>
        <v>626.57492354740066</v>
      </c>
      <c r="AR1856" s="103">
        <f t="shared" si="856"/>
        <v>2508.6850152905199</v>
      </c>
      <c r="AS1856" s="92">
        <f t="shared" si="857"/>
        <v>797.19266055045875</v>
      </c>
      <c r="AT1856" s="102">
        <f t="shared" si="873"/>
        <v>2189.4837809246596</v>
      </c>
      <c r="AU1856" s="103">
        <f t="shared" si="858"/>
        <v>1696.6163197524741</v>
      </c>
      <c r="AV1856" s="103">
        <f t="shared" si="859"/>
        <v>628.55479969855037</v>
      </c>
      <c r="AW1856" s="103">
        <f t="shared" si="860"/>
        <v>2516.6120571267938</v>
      </c>
      <c r="AX1856" s="92">
        <f t="shared" si="861"/>
        <v>799.71166135495866</v>
      </c>
    </row>
    <row r="1857" spans="1:50" x14ac:dyDescent="0.2">
      <c r="A1857" s="85" t="str">
        <f t="shared" si="862"/>
        <v>2016_1</v>
      </c>
      <c r="B1857" s="59">
        <v>2016</v>
      </c>
      <c r="C1857" s="59">
        <v>1</v>
      </c>
      <c r="D1857" s="83" t="str">
        <f t="shared" si="863"/>
        <v>MYH_Commercial</v>
      </c>
      <c r="E1857" s="70" t="s">
        <v>24</v>
      </c>
      <c r="F1857" s="71" t="s">
        <v>41</v>
      </c>
      <c r="G1857" s="88">
        <f t="shared" si="864"/>
        <v>456.5</v>
      </c>
      <c r="H1857" s="72">
        <v>1826</v>
      </c>
      <c r="I1857" s="88">
        <f t="shared" si="865"/>
        <v>187621500</v>
      </c>
      <c r="J1857" s="92">
        <f t="shared" si="866"/>
        <v>750486000</v>
      </c>
      <c r="K1857" s="67">
        <v>58</v>
      </c>
      <c r="L1857" s="68">
        <v>207</v>
      </c>
      <c r="M1857" s="68">
        <v>425</v>
      </c>
      <c r="N1857" s="68">
        <v>470</v>
      </c>
      <c r="O1857" s="69">
        <v>45</v>
      </c>
      <c r="P1857" s="67">
        <v>1142803</v>
      </c>
      <c r="Q1857" s="68">
        <v>904901</v>
      </c>
      <c r="R1857" s="68">
        <v>566201</v>
      </c>
      <c r="S1857" s="68">
        <v>1410090</v>
      </c>
      <c r="T1857" s="69">
        <v>272306</v>
      </c>
      <c r="U1857" s="102">
        <f t="shared" si="845"/>
        <v>19703.5</v>
      </c>
      <c r="V1857" s="103">
        <f t="shared" si="846"/>
        <v>4371.5024154589373</v>
      </c>
      <c r="W1857" s="103">
        <f t="shared" si="847"/>
        <v>1332.2376470588235</v>
      </c>
      <c r="X1857" s="103">
        <f t="shared" si="848"/>
        <v>3000.1914893617022</v>
      </c>
      <c r="Y1857" s="92">
        <f t="shared" si="849"/>
        <v>6051.2444444444445</v>
      </c>
      <c r="Z1857" s="102">
        <f>Coverages!$C$10*G1857</f>
        <v>102712500</v>
      </c>
      <c r="AA1857" s="103">
        <f>Coverages!$C$12*G1857</f>
        <v>13695000</v>
      </c>
      <c r="AB1857" s="103">
        <f>Coverages!$C$14*G1857</f>
        <v>68475000</v>
      </c>
      <c r="AC1857" s="103">
        <f>Coverages!$C$16*G1857</f>
        <v>1369500</v>
      </c>
      <c r="AD1857" s="92">
        <f>Coverages!$C$18*G1857</f>
        <v>1369500</v>
      </c>
      <c r="AE1857" s="106">
        <f t="shared" si="867"/>
        <v>0.12705366922234393</v>
      </c>
      <c r="AF1857" s="107">
        <f t="shared" si="850"/>
        <v>0.45345016429353779</v>
      </c>
      <c r="AG1857" s="107">
        <f t="shared" si="851"/>
        <v>0.93099671412924423</v>
      </c>
      <c r="AH1857" s="107">
        <f t="shared" si="852"/>
        <v>1.0295728368017525</v>
      </c>
      <c r="AI1857" s="108">
        <f t="shared" si="853"/>
        <v>9.8576122672508218E-2</v>
      </c>
      <c r="AJ1857" s="106">
        <f t="shared" si="874"/>
        <v>0.16337175147391633</v>
      </c>
      <c r="AK1857" s="107">
        <f t="shared" si="868"/>
        <v>0.50773958354665072</v>
      </c>
      <c r="AL1857" s="107">
        <f t="shared" si="869"/>
        <v>0.9586371247240999</v>
      </c>
      <c r="AM1857" s="107">
        <f t="shared" si="870"/>
        <v>1.0486015999922986</v>
      </c>
      <c r="AN1857" s="108">
        <f t="shared" si="871"/>
        <v>0.13108379884762877</v>
      </c>
      <c r="AO1857" s="102">
        <f t="shared" si="872"/>
        <v>2503.4019715224536</v>
      </c>
      <c r="AP1857" s="103">
        <f t="shared" si="854"/>
        <v>1982.2584884994524</v>
      </c>
      <c r="AQ1857" s="103">
        <f t="shared" si="855"/>
        <v>1240.3088718510405</v>
      </c>
      <c r="AR1857" s="103">
        <f t="shared" si="856"/>
        <v>3088.9156626506024</v>
      </c>
      <c r="AS1857" s="92">
        <f t="shared" si="857"/>
        <v>596.50821467688934</v>
      </c>
      <c r="AT1857" s="102">
        <f t="shared" si="873"/>
        <v>2511.3123197887026</v>
      </c>
      <c r="AU1857" s="103">
        <f t="shared" si="858"/>
        <v>1988.5221070377982</v>
      </c>
      <c r="AV1857" s="103">
        <f t="shared" si="859"/>
        <v>1244.2280487334065</v>
      </c>
      <c r="AW1857" s="103">
        <f t="shared" si="860"/>
        <v>3098.6761401666354</v>
      </c>
      <c r="AX1857" s="92">
        <f t="shared" si="861"/>
        <v>598.39308485572963</v>
      </c>
    </row>
    <row r="1858" spans="1:50" x14ac:dyDescent="0.2">
      <c r="A1858" s="85" t="str">
        <f t="shared" si="862"/>
        <v>2016_1</v>
      </c>
      <c r="B1858" s="59">
        <v>2016</v>
      </c>
      <c r="C1858" s="59">
        <v>1</v>
      </c>
      <c r="D1858" s="83" t="str">
        <f t="shared" si="863"/>
        <v>LML_Commercial</v>
      </c>
      <c r="E1858" s="70" t="s">
        <v>25</v>
      </c>
      <c r="F1858" s="71" t="s">
        <v>41</v>
      </c>
      <c r="G1858" s="88">
        <f t="shared" si="864"/>
        <v>1760</v>
      </c>
      <c r="H1858" s="72">
        <v>7040</v>
      </c>
      <c r="I1858" s="88">
        <f t="shared" si="865"/>
        <v>723360000</v>
      </c>
      <c r="J1858" s="92">
        <f t="shared" si="866"/>
        <v>2893440000</v>
      </c>
      <c r="K1858" s="67">
        <v>57</v>
      </c>
      <c r="L1858" s="68">
        <v>741</v>
      </c>
      <c r="M1858" s="68">
        <v>1566</v>
      </c>
      <c r="N1858" s="68">
        <v>1193</v>
      </c>
      <c r="O1858" s="69">
        <v>258</v>
      </c>
      <c r="P1858" s="67">
        <v>871733</v>
      </c>
      <c r="Q1858" s="68">
        <v>1490153</v>
      </c>
      <c r="R1858" s="68">
        <v>1515448</v>
      </c>
      <c r="S1858" s="68">
        <v>2692792</v>
      </c>
      <c r="T1858" s="69">
        <v>1332662</v>
      </c>
      <c r="U1858" s="102">
        <f t="shared" si="845"/>
        <v>15293.561403508771</v>
      </c>
      <c r="V1858" s="103">
        <f t="shared" si="846"/>
        <v>2011.0026990553306</v>
      </c>
      <c r="W1858" s="103">
        <f t="shared" si="847"/>
        <v>967.7190293742018</v>
      </c>
      <c r="X1858" s="103">
        <f t="shared" si="848"/>
        <v>2257.160100586756</v>
      </c>
      <c r="Y1858" s="92">
        <f t="shared" si="849"/>
        <v>5165.3565891472872</v>
      </c>
      <c r="Z1858" s="102">
        <f>Coverages!$C$10*G1858</f>
        <v>396000000</v>
      </c>
      <c r="AA1858" s="103">
        <f>Coverages!$C$12*G1858</f>
        <v>52800000</v>
      </c>
      <c r="AB1858" s="103">
        <f>Coverages!$C$14*G1858</f>
        <v>264000000</v>
      </c>
      <c r="AC1858" s="103">
        <f>Coverages!$C$16*G1858</f>
        <v>5280000</v>
      </c>
      <c r="AD1858" s="92">
        <f>Coverages!$C$18*G1858</f>
        <v>5280000</v>
      </c>
      <c r="AE1858" s="106">
        <f t="shared" si="867"/>
        <v>3.2386363636363637E-2</v>
      </c>
      <c r="AF1858" s="107">
        <f t="shared" si="850"/>
        <v>0.42102272727272727</v>
      </c>
      <c r="AG1858" s="107">
        <f t="shared" si="851"/>
        <v>0.88977272727272727</v>
      </c>
      <c r="AH1858" s="107">
        <f t="shared" si="852"/>
        <v>0.67784090909090911</v>
      </c>
      <c r="AI1858" s="108">
        <f t="shared" si="853"/>
        <v>0.14659090909090908</v>
      </c>
      <c r="AJ1858" s="106">
        <f t="shared" si="874"/>
        <v>4.221813274926664E-2</v>
      </c>
      <c r="AK1858" s="107">
        <f t="shared" si="868"/>
        <v>0.44844371632000241</v>
      </c>
      <c r="AL1858" s="107">
        <f t="shared" si="869"/>
        <v>0.90716609437138895</v>
      </c>
      <c r="AM1858" s="107">
        <f t="shared" si="870"/>
        <v>0.70379457265422307</v>
      </c>
      <c r="AN1858" s="108">
        <f t="shared" si="871"/>
        <v>0.16623499110394149</v>
      </c>
      <c r="AO1858" s="102">
        <f t="shared" si="872"/>
        <v>495.30284090909089</v>
      </c>
      <c r="AP1858" s="103">
        <f t="shared" si="854"/>
        <v>846.67784090909095</v>
      </c>
      <c r="AQ1858" s="103">
        <f t="shared" si="855"/>
        <v>861.05</v>
      </c>
      <c r="AR1858" s="103">
        <f t="shared" si="856"/>
        <v>1529.9954545454545</v>
      </c>
      <c r="AS1858" s="92">
        <f t="shared" si="857"/>
        <v>757.19431818181818</v>
      </c>
      <c r="AT1858" s="102">
        <f t="shared" si="873"/>
        <v>496.8679183570689</v>
      </c>
      <c r="AU1858" s="103">
        <f t="shared" si="858"/>
        <v>849.35320693783694</v>
      </c>
      <c r="AV1858" s="103">
        <f t="shared" si="859"/>
        <v>863.77077974377858</v>
      </c>
      <c r="AW1858" s="103">
        <f t="shared" si="860"/>
        <v>1534.8299945150275</v>
      </c>
      <c r="AX1858" s="92">
        <f t="shared" si="861"/>
        <v>759.58693064684735</v>
      </c>
    </row>
    <row r="1859" spans="1:50" x14ac:dyDescent="0.2">
      <c r="A1859" s="85" t="str">
        <f t="shared" si="862"/>
        <v>2016_1</v>
      </c>
      <c r="B1859" s="59">
        <v>2016</v>
      </c>
      <c r="C1859" s="59">
        <v>1</v>
      </c>
      <c r="D1859" s="83" t="str">
        <f t="shared" si="863"/>
        <v>MSA_Commercial</v>
      </c>
      <c r="E1859" s="70" t="s">
        <v>26</v>
      </c>
      <c r="F1859" s="71" t="s">
        <v>41</v>
      </c>
      <c r="G1859" s="88">
        <f t="shared" si="864"/>
        <v>1252.25</v>
      </c>
      <c r="H1859" s="72">
        <v>5009</v>
      </c>
      <c r="I1859" s="88">
        <f t="shared" si="865"/>
        <v>514674750</v>
      </c>
      <c r="J1859" s="92">
        <f t="shared" si="866"/>
        <v>2058699000</v>
      </c>
      <c r="K1859" s="67">
        <v>75</v>
      </c>
      <c r="L1859" s="68">
        <v>640</v>
      </c>
      <c r="M1859" s="68">
        <v>899</v>
      </c>
      <c r="N1859" s="68">
        <v>1316</v>
      </c>
      <c r="O1859" s="69">
        <v>233</v>
      </c>
      <c r="P1859" s="67">
        <v>1721001</v>
      </c>
      <c r="Q1859" s="68">
        <v>2050311</v>
      </c>
      <c r="R1859" s="68">
        <v>1275078</v>
      </c>
      <c r="S1859" s="68">
        <v>4549523</v>
      </c>
      <c r="T1859" s="69">
        <v>1066241</v>
      </c>
      <c r="U1859" s="102">
        <f t="shared" si="845"/>
        <v>22946.68</v>
      </c>
      <c r="V1859" s="103">
        <f t="shared" si="846"/>
        <v>3203.6109375000001</v>
      </c>
      <c r="W1859" s="103">
        <f t="shared" si="847"/>
        <v>1418.329254727475</v>
      </c>
      <c r="X1859" s="103">
        <f t="shared" si="848"/>
        <v>3457.0843465045591</v>
      </c>
      <c r="Y1859" s="92">
        <f t="shared" si="849"/>
        <v>4576.1416309012875</v>
      </c>
      <c r="Z1859" s="102">
        <f>Coverages!$C$10*G1859</f>
        <v>281756250</v>
      </c>
      <c r="AA1859" s="103">
        <f>Coverages!$C$12*G1859</f>
        <v>37567500</v>
      </c>
      <c r="AB1859" s="103">
        <f>Coverages!$C$14*G1859</f>
        <v>187837500</v>
      </c>
      <c r="AC1859" s="103">
        <f>Coverages!$C$16*G1859</f>
        <v>3756750</v>
      </c>
      <c r="AD1859" s="92">
        <f>Coverages!$C$18*G1859</f>
        <v>3756750</v>
      </c>
      <c r="AE1859" s="106">
        <f t="shared" si="867"/>
        <v>5.9892194050708725E-2</v>
      </c>
      <c r="AF1859" s="107">
        <f t="shared" si="850"/>
        <v>0.5110800558993811</v>
      </c>
      <c r="AG1859" s="107">
        <f t="shared" si="851"/>
        <v>0.71790776602116191</v>
      </c>
      <c r="AH1859" s="107">
        <f t="shared" si="852"/>
        <v>1.0509083649431024</v>
      </c>
      <c r="AI1859" s="108">
        <f t="shared" si="853"/>
        <v>0.18606508285086842</v>
      </c>
      <c r="AJ1859" s="106">
        <f t="shared" si="874"/>
        <v>7.551591025830591E-2</v>
      </c>
      <c r="AK1859" s="107">
        <f t="shared" si="868"/>
        <v>0.5439935314230171</v>
      </c>
      <c r="AL1859" s="107">
        <f t="shared" si="869"/>
        <v>0.74753835550508474</v>
      </c>
      <c r="AM1859" s="107">
        <f t="shared" si="870"/>
        <v>1.0661379264664135</v>
      </c>
      <c r="AN1859" s="108">
        <f t="shared" si="871"/>
        <v>0.21168853741213647</v>
      </c>
      <c r="AO1859" s="102">
        <f t="shared" si="872"/>
        <v>1374.3270113795168</v>
      </c>
      <c r="AP1859" s="103">
        <f t="shared" si="854"/>
        <v>1637.3016570173688</v>
      </c>
      <c r="AQ1859" s="103">
        <f t="shared" si="855"/>
        <v>1018.2295867438611</v>
      </c>
      <c r="AR1859" s="103">
        <f t="shared" si="856"/>
        <v>3633.0788580554999</v>
      </c>
      <c r="AS1859" s="92">
        <f t="shared" si="857"/>
        <v>851.46017169095626</v>
      </c>
      <c r="AT1859" s="102">
        <f t="shared" si="873"/>
        <v>1378.6696640639011</v>
      </c>
      <c r="AU1859" s="103">
        <f t="shared" si="858"/>
        <v>1642.4752673569171</v>
      </c>
      <c r="AV1859" s="103">
        <f t="shared" si="859"/>
        <v>1021.4470287438945</v>
      </c>
      <c r="AW1859" s="103">
        <f t="shared" si="860"/>
        <v>3644.558803894357</v>
      </c>
      <c r="AX1859" s="92">
        <f t="shared" si="861"/>
        <v>854.15064911708839</v>
      </c>
    </row>
    <row r="1860" spans="1:50" x14ac:dyDescent="0.2">
      <c r="A1860" s="85" t="str">
        <f t="shared" si="862"/>
        <v>2016_1</v>
      </c>
      <c r="B1860" s="59">
        <v>2016</v>
      </c>
      <c r="C1860" s="59">
        <v>1</v>
      </c>
      <c r="D1860" s="83" t="str">
        <f t="shared" si="863"/>
        <v>LYA_Commercial</v>
      </c>
      <c r="E1860" s="70" t="s">
        <v>27</v>
      </c>
      <c r="F1860" s="71" t="s">
        <v>41</v>
      </c>
      <c r="G1860" s="88">
        <f t="shared" si="864"/>
        <v>376</v>
      </c>
      <c r="H1860" s="72">
        <v>1504</v>
      </c>
      <c r="I1860" s="88">
        <f t="shared" si="865"/>
        <v>154536000</v>
      </c>
      <c r="J1860" s="92">
        <f t="shared" si="866"/>
        <v>618144000</v>
      </c>
      <c r="K1860" s="67">
        <v>46</v>
      </c>
      <c r="L1860" s="68">
        <v>193</v>
      </c>
      <c r="M1860" s="68">
        <v>269</v>
      </c>
      <c r="N1860" s="68">
        <v>270</v>
      </c>
      <c r="O1860" s="69">
        <v>97</v>
      </c>
      <c r="P1860" s="67">
        <v>1048684</v>
      </c>
      <c r="Q1860" s="68">
        <v>612889</v>
      </c>
      <c r="R1860" s="68">
        <v>235040</v>
      </c>
      <c r="S1860" s="68">
        <v>956311</v>
      </c>
      <c r="T1860" s="69">
        <v>695414</v>
      </c>
      <c r="U1860" s="102">
        <f t="shared" si="845"/>
        <v>22797.478260869564</v>
      </c>
      <c r="V1860" s="103">
        <f t="shared" si="846"/>
        <v>3175.5906735751296</v>
      </c>
      <c r="W1860" s="103">
        <f t="shared" si="847"/>
        <v>873.75464684014867</v>
      </c>
      <c r="X1860" s="103">
        <f t="shared" si="848"/>
        <v>3541.8925925925928</v>
      </c>
      <c r="Y1860" s="92">
        <f t="shared" si="849"/>
        <v>7169.216494845361</v>
      </c>
      <c r="Z1860" s="102">
        <f>Coverages!$C$10*G1860</f>
        <v>84600000</v>
      </c>
      <c r="AA1860" s="103">
        <f>Coverages!$C$12*G1860</f>
        <v>11280000</v>
      </c>
      <c r="AB1860" s="103">
        <f>Coverages!$C$14*G1860</f>
        <v>56400000</v>
      </c>
      <c r="AC1860" s="103">
        <f>Coverages!$C$16*G1860</f>
        <v>1128000</v>
      </c>
      <c r="AD1860" s="92">
        <f>Coverages!$C$18*G1860</f>
        <v>1128000</v>
      </c>
      <c r="AE1860" s="106">
        <f t="shared" si="867"/>
        <v>0.12234042553191489</v>
      </c>
      <c r="AF1860" s="107">
        <f t="shared" si="850"/>
        <v>0.51329787234042556</v>
      </c>
      <c r="AG1860" s="107">
        <f t="shared" si="851"/>
        <v>0.71542553191489366</v>
      </c>
      <c r="AH1860" s="107">
        <f t="shared" si="852"/>
        <v>0.71808510638297873</v>
      </c>
      <c r="AI1860" s="108">
        <f t="shared" si="853"/>
        <v>0.25797872340425532</v>
      </c>
      <c r="AJ1860" s="106">
        <f t="shared" si="874"/>
        <v>0.16171447108576217</v>
      </c>
      <c r="AK1860" s="107">
        <f t="shared" si="868"/>
        <v>0.57335690777213111</v>
      </c>
      <c r="AL1860" s="107">
        <f t="shared" si="869"/>
        <v>0.76964336827839841</v>
      </c>
      <c r="AM1860" s="107">
        <f t="shared" si="870"/>
        <v>0.77214920521520714</v>
      </c>
      <c r="AN1860" s="108">
        <f t="shared" si="871"/>
        <v>0.31055164620959119</v>
      </c>
      <c r="AO1860" s="102">
        <f t="shared" si="872"/>
        <v>2789.0531914893618</v>
      </c>
      <c r="AP1860" s="103">
        <f t="shared" si="854"/>
        <v>1630.0239361702127</v>
      </c>
      <c r="AQ1860" s="103">
        <f t="shared" si="855"/>
        <v>625.10638297872345</v>
      </c>
      <c r="AR1860" s="103">
        <f t="shared" si="856"/>
        <v>2543.380319148936</v>
      </c>
      <c r="AS1860" s="92">
        <f t="shared" si="857"/>
        <v>1849.5053191489362</v>
      </c>
      <c r="AT1860" s="102">
        <f t="shared" si="873"/>
        <v>2797.8661517445448</v>
      </c>
      <c r="AU1860" s="103">
        <f t="shared" si="858"/>
        <v>1635.1745500804459</v>
      </c>
      <c r="AV1860" s="103">
        <f t="shared" si="859"/>
        <v>627.08161877747523</v>
      </c>
      <c r="AW1860" s="103">
        <f t="shared" si="860"/>
        <v>2551.4169925744814</v>
      </c>
      <c r="AX1860" s="92">
        <f t="shared" si="861"/>
        <v>1855.3494589879133</v>
      </c>
    </row>
    <row r="1861" spans="1:50" x14ac:dyDescent="0.2">
      <c r="A1861" s="85" t="str">
        <f t="shared" si="862"/>
        <v>2016_1</v>
      </c>
      <c r="B1861" s="59">
        <v>2016</v>
      </c>
      <c r="C1861" s="59">
        <v>1</v>
      </c>
      <c r="D1861" s="83" t="str">
        <f t="shared" si="863"/>
        <v>MMA_Commercial</v>
      </c>
      <c r="E1861" s="70" t="s">
        <v>28</v>
      </c>
      <c r="F1861" s="71" t="s">
        <v>41</v>
      </c>
      <c r="G1861" s="88">
        <f t="shared" si="864"/>
        <v>1875.25</v>
      </c>
      <c r="H1861" s="72">
        <v>7501</v>
      </c>
      <c r="I1861" s="88">
        <f t="shared" si="865"/>
        <v>770727750</v>
      </c>
      <c r="J1861" s="92">
        <f t="shared" si="866"/>
        <v>3082911000</v>
      </c>
      <c r="K1861" s="67">
        <v>230</v>
      </c>
      <c r="L1861" s="68">
        <v>952</v>
      </c>
      <c r="M1861" s="68">
        <v>1421</v>
      </c>
      <c r="N1861" s="68">
        <v>1650</v>
      </c>
      <c r="O1861" s="69">
        <v>360</v>
      </c>
      <c r="P1861" s="67">
        <v>3219913</v>
      </c>
      <c r="Q1861" s="68">
        <v>3002125</v>
      </c>
      <c r="R1861" s="68">
        <v>1590620</v>
      </c>
      <c r="S1861" s="68">
        <v>5938654</v>
      </c>
      <c r="T1861" s="69">
        <v>3850667</v>
      </c>
      <c r="U1861" s="102">
        <f t="shared" si="845"/>
        <v>13999.621739130434</v>
      </c>
      <c r="V1861" s="103">
        <f t="shared" si="846"/>
        <v>3153.4926470588234</v>
      </c>
      <c r="W1861" s="103">
        <f t="shared" si="847"/>
        <v>1119.3666432090076</v>
      </c>
      <c r="X1861" s="103">
        <f t="shared" si="848"/>
        <v>3599.1842424242423</v>
      </c>
      <c r="Y1861" s="92">
        <f t="shared" si="849"/>
        <v>10696.297222222222</v>
      </c>
      <c r="Z1861" s="102">
        <f>Coverages!$C$10*G1861</f>
        <v>421931250</v>
      </c>
      <c r="AA1861" s="103">
        <f>Coverages!$C$12*G1861</f>
        <v>56257500</v>
      </c>
      <c r="AB1861" s="103">
        <f>Coverages!$C$14*G1861</f>
        <v>281287500</v>
      </c>
      <c r="AC1861" s="103">
        <f>Coverages!$C$16*G1861</f>
        <v>5625750</v>
      </c>
      <c r="AD1861" s="92">
        <f>Coverages!$C$18*G1861</f>
        <v>5625750</v>
      </c>
      <c r="AE1861" s="106">
        <f t="shared" si="867"/>
        <v>0.12265031329156112</v>
      </c>
      <c r="AF1861" s="107">
        <f t="shared" si="850"/>
        <v>0.50766564458072261</v>
      </c>
      <c r="AG1861" s="107">
        <f t="shared" si="851"/>
        <v>0.75776563124916674</v>
      </c>
      <c r="AH1861" s="107">
        <f t="shared" si="852"/>
        <v>0.87988268230902544</v>
      </c>
      <c r="AI1861" s="108">
        <f t="shared" si="853"/>
        <v>0.19197440341287828</v>
      </c>
      <c r="AJ1861" s="106">
        <f t="shared" si="874"/>
        <v>0.14030040749048966</v>
      </c>
      <c r="AK1861" s="107">
        <f t="shared" si="868"/>
        <v>0.53456521176157323</v>
      </c>
      <c r="AL1861" s="107">
        <f t="shared" si="869"/>
        <v>0.78081779345277025</v>
      </c>
      <c r="AM1861" s="107">
        <f t="shared" si="870"/>
        <v>0.89737476540367422</v>
      </c>
      <c r="AN1861" s="108">
        <f t="shared" si="871"/>
        <v>0.2131658476908232</v>
      </c>
      <c r="AO1861" s="102">
        <f t="shared" si="872"/>
        <v>1717.0579922676977</v>
      </c>
      <c r="AP1861" s="103">
        <f t="shared" si="854"/>
        <v>1600.9198773496867</v>
      </c>
      <c r="AQ1861" s="103">
        <f t="shared" si="855"/>
        <v>848.21757099053457</v>
      </c>
      <c r="AR1861" s="103">
        <f t="shared" si="856"/>
        <v>3166.8598853486201</v>
      </c>
      <c r="AS1861" s="92">
        <f t="shared" si="857"/>
        <v>2053.4152779629385</v>
      </c>
      <c r="AT1861" s="102">
        <f t="shared" si="873"/>
        <v>1722.4836198204011</v>
      </c>
      <c r="AU1861" s="103">
        <f t="shared" si="858"/>
        <v>1605.9785271071985</v>
      </c>
      <c r="AV1861" s="103">
        <f t="shared" si="859"/>
        <v>850.897802319108</v>
      </c>
      <c r="AW1861" s="103">
        <f t="shared" si="860"/>
        <v>3176.8666540931085</v>
      </c>
      <c r="AX1861" s="92">
        <f t="shared" si="861"/>
        <v>2059.9037405305562</v>
      </c>
    </row>
    <row r="1862" spans="1:50" x14ac:dyDescent="0.2">
      <c r="A1862" s="85" t="str">
        <f t="shared" si="862"/>
        <v>2016_1</v>
      </c>
      <c r="B1862" s="59">
        <v>2016</v>
      </c>
      <c r="C1862" s="59">
        <v>1</v>
      </c>
      <c r="D1862" s="83" t="str">
        <f t="shared" si="863"/>
        <v>LYH_Commercial</v>
      </c>
      <c r="E1862" s="70" t="s">
        <v>29</v>
      </c>
      <c r="F1862" s="71" t="s">
        <v>41</v>
      </c>
      <c r="G1862" s="88">
        <f t="shared" si="864"/>
        <v>259.25</v>
      </c>
      <c r="H1862" s="72">
        <v>1037</v>
      </c>
      <c r="I1862" s="88">
        <f t="shared" si="865"/>
        <v>106551750</v>
      </c>
      <c r="J1862" s="92">
        <f t="shared" si="866"/>
        <v>426207000</v>
      </c>
      <c r="K1862" s="67">
        <v>37</v>
      </c>
      <c r="L1862" s="68">
        <v>134</v>
      </c>
      <c r="M1862" s="68">
        <v>151</v>
      </c>
      <c r="N1862" s="68">
        <v>248</v>
      </c>
      <c r="O1862" s="69">
        <v>52</v>
      </c>
      <c r="P1862" s="67">
        <v>602512</v>
      </c>
      <c r="Q1862" s="68">
        <v>428842</v>
      </c>
      <c r="R1862" s="68">
        <v>196948</v>
      </c>
      <c r="S1862" s="68">
        <v>785725</v>
      </c>
      <c r="T1862" s="69">
        <v>398152</v>
      </c>
      <c r="U1862" s="102">
        <f t="shared" si="845"/>
        <v>16284.108108108108</v>
      </c>
      <c r="V1862" s="103">
        <f t="shared" si="846"/>
        <v>3200.313432835821</v>
      </c>
      <c r="W1862" s="103">
        <f t="shared" si="847"/>
        <v>1304.2913907284769</v>
      </c>
      <c r="X1862" s="103">
        <f t="shared" si="848"/>
        <v>3168.2459677419356</v>
      </c>
      <c r="Y1862" s="92">
        <f t="shared" si="849"/>
        <v>7656.7692307692305</v>
      </c>
      <c r="Z1862" s="102">
        <f>Coverages!$C$10*G1862</f>
        <v>58331250</v>
      </c>
      <c r="AA1862" s="103">
        <f>Coverages!$C$12*G1862</f>
        <v>7777500</v>
      </c>
      <c r="AB1862" s="103">
        <f>Coverages!$C$14*G1862</f>
        <v>38887500</v>
      </c>
      <c r="AC1862" s="103">
        <f>Coverages!$C$16*G1862</f>
        <v>777750</v>
      </c>
      <c r="AD1862" s="92">
        <f>Coverages!$C$18*G1862</f>
        <v>777750</v>
      </c>
      <c r="AE1862" s="106">
        <f t="shared" si="867"/>
        <v>0.14271938283510124</v>
      </c>
      <c r="AF1862" s="107">
        <f t="shared" si="850"/>
        <v>0.51687560270009647</v>
      </c>
      <c r="AG1862" s="107">
        <f t="shared" si="851"/>
        <v>0.58244937319189971</v>
      </c>
      <c r="AH1862" s="107">
        <f t="shared" si="852"/>
        <v>0.95660559305689485</v>
      </c>
      <c r="AI1862" s="108">
        <f t="shared" si="853"/>
        <v>0.20057859209257473</v>
      </c>
      <c r="AJ1862" s="106">
        <f t="shared" si="874"/>
        <v>0.1933367463255001</v>
      </c>
      <c r="AK1862" s="107">
        <f t="shared" si="868"/>
        <v>0.58918904572627884</v>
      </c>
      <c r="AL1862" s="107">
        <f t="shared" si="869"/>
        <v>0.65381353998629022</v>
      </c>
      <c r="AM1862" s="107">
        <f t="shared" si="870"/>
        <v>0.98608914991499608</v>
      </c>
      <c r="AN1862" s="108">
        <f t="shared" si="871"/>
        <v>0.25852502609883765</v>
      </c>
      <c r="AO1862" s="102">
        <f t="shared" si="872"/>
        <v>2324.0578592092575</v>
      </c>
      <c r="AP1862" s="103">
        <f t="shared" si="854"/>
        <v>1654.1639344262296</v>
      </c>
      <c r="AQ1862" s="103">
        <f t="shared" si="855"/>
        <v>759.68370298939249</v>
      </c>
      <c r="AR1862" s="103">
        <f t="shared" si="856"/>
        <v>3030.7618129218899</v>
      </c>
      <c r="AS1862" s="92">
        <f t="shared" si="857"/>
        <v>1535.7839922854387</v>
      </c>
      <c r="AT1862" s="102">
        <f t="shared" si="873"/>
        <v>2331.4015088773444</v>
      </c>
      <c r="AU1862" s="103">
        <f t="shared" si="858"/>
        <v>1659.3908268548646</v>
      </c>
      <c r="AV1862" s="103">
        <f t="shared" si="859"/>
        <v>762.08418151070055</v>
      </c>
      <c r="AW1862" s="103">
        <f t="shared" si="860"/>
        <v>3040.3385336103702</v>
      </c>
      <c r="AX1862" s="92">
        <f t="shared" si="861"/>
        <v>1540.6368231048216</v>
      </c>
    </row>
    <row r="1863" spans="1:50" x14ac:dyDescent="0.2">
      <c r="A1863" s="85" t="str">
        <f t="shared" si="862"/>
        <v>2016_1</v>
      </c>
      <c r="B1863" s="59">
        <v>2016</v>
      </c>
      <c r="C1863" s="59">
        <v>1</v>
      </c>
      <c r="D1863" s="83" t="str">
        <f t="shared" si="863"/>
        <v>SSA_Commercial</v>
      </c>
      <c r="E1863" s="70" t="s">
        <v>30</v>
      </c>
      <c r="F1863" s="71" t="s">
        <v>41</v>
      </c>
      <c r="G1863" s="88">
        <f t="shared" si="864"/>
        <v>448.5</v>
      </c>
      <c r="H1863" s="72">
        <v>1794</v>
      </c>
      <c r="I1863" s="88">
        <f t="shared" si="865"/>
        <v>184333500</v>
      </c>
      <c r="J1863" s="92">
        <f t="shared" si="866"/>
        <v>737334000</v>
      </c>
      <c r="K1863" s="67">
        <v>59</v>
      </c>
      <c r="L1863" s="68">
        <v>227</v>
      </c>
      <c r="M1863" s="68">
        <v>786</v>
      </c>
      <c r="N1863" s="68">
        <v>605</v>
      </c>
      <c r="O1863" s="69">
        <v>44</v>
      </c>
      <c r="P1863" s="67">
        <v>1186983</v>
      </c>
      <c r="Q1863" s="68">
        <v>430484</v>
      </c>
      <c r="R1863" s="68">
        <v>745775</v>
      </c>
      <c r="S1863" s="68">
        <v>1916321</v>
      </c>
      <c r="T1863" s="69">
        <v>297486</v>
      </c>
      <c r="U1863" s="102">
        <f t="shared" si="845"/>
        <v>20118.355932203391</v>
      </c>
      <c r="V1863" s="103">
        <f t="shared" si="846"/>
        <v>1896.4052863436123</v>
      </c>
      <c r="W1863" s="103">
        <f t="shared" si="847"/>
        <v>948.82315521628493</v>
      </c>
      <c r="X1863" s="103">
        <f t="shared" si="848"/>
        <v>3167.4727272727273</v>
      </c>
      <c r="Y1863" s="92">
        <f t="shared" si="849"/>
        <v>6761.045454545455</v>
      </c>
      <c r="Z1863" s="102">
        <f>Coverages!$C$10*G1863</f>
        <v>100912500</v>
      </c>
      <c r="AA1863" s="103">
        <f>Coverages!$C$12*G1863</f>
        <v>13455000</v>
      </c>
      <c r="AB1863" s="103">
        <f>Coverages!$C$14*G1863</f>
        <v>67275000</v>
      </c>
      <c r="AC1863" s="103">
        <f>Coverages!$C$16*G1863</f>
        <v>1345500</v>
      </c>
      <c r="AD1863" s="92">
        <f>Coverages!$C$18*G1863</f>
        <v>1345500</v>
      </c>
      <c r="AE1863" s="106">
        <f t="shared" si="867"/>
        <v>0.13154960981047936</v>
      </c>
      <c r="AF1863" s="107">
        <f t="shared" si="850"/>
        <v>0.50613154960981044</v>
      </c>
      <c r="AG1863" s="107">
        <f t="shared" si="851"/>
        <v>1.7525083612040133</v>
      </c>
      <c r="AH1863" s="107">
        <f t="shared" si="852"/>
        <v>1.3489409141583055</v>
      </c>
      <c r="AI1863" s="108">
        <f t="shared" si="853"/>
        <v>9.8104793756967665E-2</v>
      </c>
      <c r="AJ1863" s="106">
        <f t="shared" si="874"/>
        <v>0.16873668199358152</v>
      </c>
      <c r="AK1863" s="107">
        <f t="shared" si="868"/>
        <v>0.56113780030590255</v>
      </c>
      <c r="AL1863" s="107">
        <f t="shared" si="869"/>
        <v>1.8788540453952391</v>
      </c>
      <c r="AM1863" s="107">
        <f t="shared" si="870"/>
        <v>1.4244235588590379</v>
      </c>
      <c r="AN1863" s="108">
        <f t="shared" si="871"/>
        <v>0.13083116488870608</v>
      </c>
      <c r="AO1863" s="102">
        <f t="shared" si="872"/>
        <v>2646.5618729096991</v>
      </c>
      <c r="AP1863" s="103">
        <f t="shared" si="854"/>
        <v>959.83054626532885</v>
      </c>
      <c r="AQ1863" s="103">
        <f t="shared" si="855"/>
        <v>1662.8205128205129</v>
      </c>
      <c r="AR1863" s="103">
        <f t="shared" si="856"/>
        <v>4272.7335562987737</v>
      </c>
      <c r="AS1863" s="92">
        <f t="shared" si="857"/>
        <v>663.29096989966558</v>
      </c>
      <c r="AT1863" s="102">
        <f t="shared" si="873"/>
        <v>2654.9245834775752</v>
      </c>
      <c r="AU1863" s="103">
        <f t="shared" si="858"/>
        <v>962.86345667440924</v>
      </c>
      <c r="AV1863" s="103">
        <f t="shared" si="859"/>
        <v>1668.0747586469129</v>
      </c>
      <c r="AW1863" s="103">
        <f t="shared" si="860"/>
        <v>4286.2347082766391</v>
      </c>
      <c r="AX1863" s="92">
        <f t="shared" si="861"/>
        <v>665.38686286190273</v>
      </c>
    </row>
    <row r="1864" spans="1:50" x14ac:dyDescent="0.2">
      <c r="A1864" s="85" t="str">
        <f t="shared" si="862"/>
        <v>2016_1</v>
      </c>
      <c r="B1864" s="59">
        <v>2016</v>
      </c>
      <c r="C1864" s="59">
        <v>1</v>
      </c>
      <c r="D1864" s="83" t="str">
        <f t="shared" si="863"/>
        <v>MML_Commercial</v>
      </c>
      <c r="E1864" s="70" t="s">
        <v>31</v>
      </c>
      <c r="F1864" s="71" t="s">
        <v>41</v>
      </c>
      <c r="G1864" s="88">
        <f t="shared" si="864"/>
        <v>1532.75</v>
      </c>
      <c r="H1864" s="72">
        <v>6131</v>
      </c>
      <c r="I1864" s="88">
        <f t="shared" si="865"/>
        <v>629960250</v>
      </c>
      <c r="J1864" s="92">
        <f t="shared" si="866"/>
        <v>2519841000</v>
      </c>
      <c r="K1864" s="67">
        <v>142</v>
      </c>
      <c r="L1864" s="68">
        <v>737</v>
      </c>
      <c r="M1864" s="68">
        <v>1556</v>
      </c>
      <c r="N1864" s="68">
        <v>1018</v>
      </c>
      <c r="O1864" s="69">
        <v>250</v>
      </c>
      <c r="P1864" s="67">
        <v>2323777</v>
      </c>
      <c r="Q1864" s="68">
        <v>2369754</v>
      </c>
      <c r="R1864" s="68">
        <v>1078090</v>
      </c>
      <c r="S1864" s="68">
        <v>3571934</v>
      </c>
      <c r="T1864" s="69">
        <v>633810</v>
      </c>
      <c r="U1864" s="102">
        <f t="shared" si="845"/>
        <v>16364.62676056338</v>
      </c>
      <c r="V1864" s="103">
        <f t="shared" si="846"/>
        <v>3215.4056987788331</v>
      </c>
      <c r="W1864" s="103">
        <f t="shared" si="847"/>
        <v>692.85989717223651</v>
      </c>
      <c r="X1864" s="103">
        <f t="shared" si="848"/>
        <v>3508.7760314341845</v>
      </c>
      <c r="Y1864" s="92">
        <f t="shared" si="849"/>
        <v>2535.2399999999998</v>
      </c>
      <c r="Z1864" s="102">
        <f>Coverages!$C$10*G1864</f>
        <v>344868750</v>
      </c>
      <c r="AA1864" s="103">
        <f>Coverages!$C$12*G1864</f>
        <v>45982500</v>
      </c>
      <c r="AB1864" s="103">
        <f>Coverages!$C$14*G1864</f>
        <v>229912500</v>
      </c>
      <c r="AC1864" s="103">
        <f>Coverages!$C$16*G1864</f>
        <v>4598250</v>
      </c>
      <c r="AD1864" s="92">
        <f>Coverages!$C$18*G1864</f>
        <v>4598250</v>
      </c>
      <c r="AE1864" s="106">
        <f t="shared" si="867"/>
        <v>9.2643940629587349E-2</v>
      </c>
      <c r="AF1864" s="107">
        <f t="shared" si="850"/>
        <v>0.48083510030990051</v>
      </c>
      <c r="AG1864" s="107">
        <f t="shared" si="851"/>
        <v>1.0151688142228021</v>
      </c>
      <c r="AH1864" s="107">
        <f t="shared" si="852"/>
        <v>0.66416571521774592</v>
      </c>
      <c r="AI1864" s="108">
        <f t="shared" si="853"/>
        <v>0.16310552927744251</v>
      </c>
      <c r="AJ1864" s="106">
        <f t="shared" si="874"/>
        <v>0.10989904697806924</v>
      </c>
      <c r="AK1864" s="107">
        <f t="shared" si="868"/>
        <v>0.51057030972272843</v>
      </c>
      <c r="AL1864" s="107">
        <f t="shared" si="869"/>
        <v>1.0225540643495885</v>
      </c>
      <c r="AM1864" s="107">
        <f t="shared" si="870"/>
        <v>0.69227313633311671</v>
      </c>
      <c r="AN1864" s="108">
        <f t="shared" si="871"/>
        <v>0.18509374301150056</v>
      </c>
      <c r="AO1864" s="102">
        <f t="shared" si="872"/>
        <v>1516.0835100309901</v>
      </c>
      <c r="AP1864" s="103">
        <f t="shared" si="854"/>
        <v>1546.0799217093459</v>
      </c>
      <c r="AQ1864" s="103">
        <f t="shared" si="855"/>
        <v>703.36976023487193</v>
      </c>
      <c r="AR1864" s="103">
        <f t="shared" si="856"/>
        <v>2330.4087424563691</v>
      </c>
      <c r="AS1864" s="92">
        <f t="shared" si="857"/>
        <v>413.51166204534331</v>
      </c>
      <c r="AT1864" s="102">
        <f t="shared" si="873"/>
        <v>1520.8740904896965</v>
      </c>
      <c r="AU1864" s="103">
        <f t="shared" si="858"/>
        <v>1550.9652860125218</v>
      </c>
      <c r="AV1864" s="103">
        <f t="shared" si="859"/>
        <v>705.59229573923699</v>
      </c>
      <c r="AW1864" s="103">
        <f t="shared" si="860"/>
        <v>2337.7724598957743</v>
      </c>
      <c r="AX1864" s="92">
        <f t="shared" si="861"/>
        <v>414.81829250107666</v>
      </c>
    </row>
    <row r="1865" spans="1:50" x14ac:dyDescent="0.2">
      <c r="A1865" s="85" t="str">
        <f t="shared" si="862"/>
        <v>2016_1</v>
      </c>
      <c r="B1865" s="59">
        <v>2016</v>
      </c>
      <c r="C1865" s="59">
        <v>1</v>
      </c>
      <c r="D1865" s="83" t="str">
        <f t="shared" si="863"/>
        <v>LMH_Commercial</v>
      </c>
      <c r="E1865" s="70" t="s">
        <v>32</v>
      </c>
      <c r="F1865" s="71" t="s">
        <v>41</v>
      </c>
      <c r="G1865" s="88">
        <f t="shared" si="864"/>
        <v>1502.75</v>
      </c>
      <c r="H1865" s="72">
        <v>6011</v>
      </c>
      <c r="I1865" s="88">
        <f t="shared" si="865"/>
        <v>617630250</v>
      </c>
      <c r="J1865" s="92">
        <f t="shared" si="866"/>
        <v>2470521000</v>
      </c>
      <c r="K1865" s="67">
        <v>93</v>
      </c>
      <c r="L1865" s="68">
        <v>887</v>
      </c>
      <c r="M1865" s="68">
        <v>1455</v>
      </c>
      <c r="N1865" s="68">
        <v>1753</v>
      </c>
      <c r="O1865" s="69">
        <v>284</v>
      </c>
      <c r="P1865" s="67">
        <v>3474225</v>
      </c>
      <c r="Q1865" s="68">
        <v>3135563</v>
      </c>
      <c r="R1865" s="68">
        <v>1362424</v>
      </c>
      <c r="S1865" s="68">
        <v>6756316</v>
      </c>
      <c r="T1865" s="69">
        <v>2969978</v>
      </c>
      <c r="U1865" s="102">
        <f t="shared" si="845"/>
        <v>37357.258064516129</v>
      </c>
      <c r="V1865" s="103">
        <f t="shared" si="846"/>
        <v>3535.020293122886</v>
      </c>
      <c r="W1865" s="103">
        <f t="shared" si="847"/>
        <v>936.37388316151203</v>
      </c>
      <c r="X1865" s="103">
        <f t="shared" si="848"/>
        <v>3854.1448944666286</v>
      </c>
      <c r="Y1865" s="92">
        <f t="shared" si="849"/>
        <v>10457.669014084508</v>
      </c>
      <c r="Z1865" s="102">
        <f>Coverages!$C$10*G1865</f>
        <v>338118750</v>
      </c>
      <c r="AA1865" s="103">
        <f>Coverages!$C$12*G1865</f>
        <v>45082500</v>
      </c>
      <c r="AB1865" s="103">
        <f>Coverages!$C$14*G1865</f>
        <v>225412500</v>
      </c>
      <c r="AC1865" s="103">
        <f>Coverages!$C$16*G1865</f>
        <v>4508250</v>
      </c>
      <c r="AD1865" s="92">
        <f>Coverages!$C$18*G1865</f>
        <v>4508250</v>
      </c>
      <c r="AE1865" s="106">
        <f t="shared" si="867"/>
        <v>6.1886541340875061E-2</v>
      </c>
      <c r="AF1865" s="107">
        <f t="shared" si="850"/>
        <v>0.59025120612210946</v>
      </c>
      <c r="AG1865" s="107">
        <f t="shared" si="851"/>
        <v>0.96822492097820667</v>
      </c>
      <c r="AH1865" s="107">
        <f t="shared" si="852"/>
        <v>1.1665280319414406</v>
      </c>
      <c r="AI1865" s="108">
        <f t="shared" si="853"/>
        <v>0.18898685742804858</v>
      </c>
      <c r="AJ1865" s="106">
        <f t="shared" si="874"/>
        <v>7.6368868096633874E-2</v>
      </c>
      <c r="AK1865" s="107">
        <f t="shared" si="868"/>
        <v>0.61981021284168392</v>
      </c>
      <c r="AL1865" s="107">
        <f t="shared" si="869"/>
        <v>0.97876743046971248</v>
      </c>
      <c r="AM1865" s="107">
        <f t="shared" si="870"/>
        <v>1.1930193652684866</v>
      </c>
      <c r="AN1865" s="108">
        <f t="shared" si="871"/>
        <v>0.21251796127396277</v>
      </c>
      <c r="AO1865" s="102">
        <f t="shared" si="872"/>
        <v>2311.9114955914156</v>
      </c>
      <c r="AP1865" s="103">
        <f t="shared" si="854"/>
        <v>2086.5499916819167</v>
      </c>
      <c r="AQ1865" s="103">
        <f t="shared" si="855"/>
        <v>906.62052903011147</v>
      </c>
      <c r="AR1865" s="103">
        <f t="shared" si="856"/>
        <v>4495.9680585593078</v>
      </c>
      <c r="AS1865" s="92">
        <f t="shared" si="857"/>
        <v>1976.36200299451</v>
      </c>
      <c r="AT1865" s="102">
        <f t="shared" si="873"/>
        <v>2319.216764700775</v>
      </c>
      <c r="AU1865" s="103">
        <f t="shared" si="858"/>
        <v>2093.1431546245444</v>
      </c>
      <c r="AV1865" s="103">
        <f t="shared" si="859"/>
        <v>909.4853043285018</v>
      </c>
      <c r="AW1865" s="103">
        <f t="shared" si="860"/>
        <v>4510.1745957202202</v>
      </c>
      <c r="AX1865" s="92">
        <f t="shared" si="861"/>
        <v>1982.6069895854412</v>
      </c>
    </row>
    <row r="1866" spans="1:50" x14ac:dyDescent="0.2">
      <c r="A1866" s="85" t="str">
        <f t="shared" si="862"/>
        <v>2016_1</v>
      </c>
      <c r="B1866" s="59">
        <v>2016</v>
      </c>
      <c r="C1866" s="59">
        <v>1</v>
      </c>
      <c r="D1866" s="83" t="str">
        <f t="shared" si="863"/>
        <v>SSL_Commercial</v>
      </c>
      <c r="E1866" s="70" t="s">
        <v>33</v>
      </c>
      <c r="F1866" s="71" t="s">
        <v>41</v>
      </c>
      <c r="G1866" s="88">
        <f t="shared" si="864"/>
        <v>818.75</v>
      </c>
      <c r="H1866" s="72">
        <v>3275</v>
      </c>
      <c r="I1866" s="88">
        <f t="shared" si="865"/>
        <v>336506250</v>
      </c>
      <c r="J1866" s="92">
        <f t="shared" si="866"/>
        <v>1346025000</v>
      </c>
      <c r="K1866" s="67">
        <v>121</v>
      </c>
      <c r="L1866" s="68">
        <v>373</v>
      </c>
      <c r="M1866" s="68">
        <v>968</v>
      </c>
      <c r="N1866" s="68">
        <v>572</v>
      </c>
      <c r="O1866" s="69">
        <v>133</v>
      </c>
      <c r="P1866" s="67">
        <v>1587190</v>
      </c>
      <c r="Q1866" s="68">
        <v>1130772</v>
      </c>
      <c r="R1866" s="68">
        <v>881610</v>
      </c>
      <c r="S1866" s="68">
        <v>1772353</v>
      </c>
      <c r="T1866" s="69">
        <v>373370</v>
      </c>
      <c r="U1866" s="102">
        <f t="shared" si="845"/>
        <v>13117.272727272728</v>
      </c>
      <c r="V1866" s="103">
        <f t="shared" si="846"/>
        <v>3031.5603217158177</v>
      </c>
      <c r="W1866" s="103">
        <f t="shared" si="847"/>
        <v>910.75413223140492</v>
      </c>
      <c r="X1866" s="103">
        <f t="shared" si="848"/>
        <v>3098.5192307692309</v>
      </c>
      <c r="Y1866" s="92">
        <f t="shared" si="849"/>
        <v>2807.2932330827066</v>
      </c>
      <c r="Z1866" s="102">
        <f>Coverages!$C$10*G1866</f>
        <v>184218750</v>
      </c>
      <c r="AA1866" s="103">
        <f>Coverages!$C$12*G1866</f>
        <v>24562500</v>
      </c>
      <c r="AB1866" s="103">
        <f>Coverages!$C$14*G1866</f>
        <v>122812500</v>
      </c>
      <c r="AC1866" s="103">
        <f>Coverages!$C$16*G1866</f>
        <v>2456250</v>
      </c>
      <c r="AD1866" s="92">
        <f>Coverages!$C$18*G1866</f>
        <v>2456250</v>
      </c>
      <c r="AE1866" s="106">
        <f t="shared" si="867"/>
        <v>0.14778625954198474</v>
      </c>
      <c r="AF1866" s="107">
        <f t="shared" si="850"/>
        <v>0.45557251908396945</v>
      </c>
      <c r="AG1866" s="107">
        <f t="shared" si="851"/>
        <v>1.1822900763358779</v>
      </c>
      <c r="AH1866" s="107">
        <f t="shared" si="852"/>
        <v>0.69862595419847329</v>
      </c>
      <c r="AI1866" s="108">
        <f t="shared" si="853"/>
        <v>0.16244274809160306</v>
      </c>
      <c r="AJ1866" s="106">
        <f t="shared" si="874"/>
        <v>0.17668451056759571</v>
      </c>
      <c r="AK1866" s="107">
        <f t="shared" si="868"/>
        <v>0.49612608454949053</v>
      </c>
      <c r="AL1866" s="107">
        <f t="shared" si="869"/>
        <v>1.2200928616666529</v>
      </c>
      <c r="AM1866" s="107">
        <f t="shared" si="870"/>
        <v>0.73599014202671398</v>
      </c>
      <c r="AN1866" s="108">
        <f t="shared" si="871"/>
        <v>0.19247844271466999</v>
      </c>
      <c r="AO1866" s="102">
        <f t="shared" si="872"/>
        <v>1938.5526717557252</v>
      </c>
      <c r="AP1866" s="103">
        <f t="shared" si="854"/>
        <v>1381.095572519084</v>
      </c>
      <c r="AQ1866" s="103">
        <f t="shared" si="855"/>
        <v>1076.7755725190839</v>
      </c>
      <c r="AR1866" s="103">
        <f t="shared" si="856"/>
        <v>2164.7059541984731</v>
      </c>
      <c r="AS1866" s="92">
        <f t="shared" si="857"/>
        <v>456.02442748091602</v>
      </c>
      <c r="AT1866" s="102">
        <f t="shared" si="873"/>
        <v>1944.6781869308729</v>
      </c>
      <c r="AU1866" s="103">
        <f t="shared" si="858"/>
        <v>1385.4596127698619</v>
      </c>
      <c r="AV1866" s="103">
        <f t="shared" si="859"/>
        <v>1080.1780104336133</v>
      </c>
      <c r="AW1866" s="103">
        <f t="shared" si="860"/>
        <v>2171.5460774333842</v>
      </c>
      <c r="AX1866" s="92">
        <f t="shared" si="861"/>
        <v>457.46539144927829</v>
      </c>
    </row>
    <row r="1867" spans="1:50" x14ac:dyDescent="0.2">
      <c r="A1867" s="85" t="str">
        <f t="shared" si="862"/>
        <v>2016_1</v>
      </c>
      <c r="B1867" s="59">
        <v>2016</v>
      </c>
      <c r="C1867" s="59">
        <v>1</v>
      </c>
      <c r="D1867" s="83" t="str">
        <f t="shared" si="863"/>
        <v>SSH_Commercial</v>
      </c>
      <c r="E1867" s="70" t="s">
        <v>34</v>
      </c>
      <c r="F1867" s="71" t="s">
        <v>41</v>
      </c>
      <c r="G1867" s="88">
        <f t="shared" si="864"/>
        <v>734.5</v>
      </c>
      <c r="H1867" s="72">
        <v>2938</v>
      </c>
      <c r="I1867" s="88">
        <f t="shared" si="865"/>
        <v>301879500</v>
      </c>
      <c r="J1867" s="92">
        <f t="shared" si="866"/>
        <v>1207518000</v>
      </c>
      <c r="K1867" s="67">
        <v>94</v>
      </c>
      <c r="L1867" s="68">
        <v>452</v>
      </c>
      <c r="M1867" s="68">
        <v>599</v>
      </c>
      <c r="N1867" s="68">
        <v>640</v>
      </c>
      <c r="O1867" s="69">
        <v>92</v>
      </c>
      <c r="P1867" s="67">
        <v>1357346</v>
      </c>
      <c r="Q1867" s="68">
        <v>1828606</v>
      </c>
      <c r="R1867" s="68">
        <v>613321</v>
      </c>
      <c r="S1867" s="68">
        <v>3181406</v>
      </c>
      <c r="T1867" s="69">
        <v>404701</v>
      </c>
      <c r="U1867" s="102">
        <f t="shared" ref="U1867:U1930" si="875">P1867/K1867</f>
        <v>14439.851063829787</v>
      </c>
      <c r="V1867" s="103">
        <f t="shared" ref="V1867:V1930" si="876">Q1867/L1867</f>
        <v>4045.5884955752213</v>
      </c>
      <c r="W1867" s="103">
        <f t="shared" ref="W1867:W1930" si="877">R1867/M1867</f>
        <v>1023.9081803005008</v>
      </c>
      <c r="X1867" s="103">
        <f t="shared" ref="X1867:X1930" si="878">S1867/N1867</f>
        <v>4970.9468749999996</v>
      </c>
      <c r="Y1867" s="92">
        <f t="shared" ref="Y1867:Y1930" si="879">T1867/O1867</f>
        <v>4398.923913043478</v>
      </c>
      <c r="Z1867" s="102">
        <f>Coverages!$C$10*G1867</f>
        <v>165262500</v>
      </c>
      <c r="AA1867" s="103">
        <f>Coverages!$C$12*G1867</f>
        <v>22035000</v>
      </c>
      <c r="AB1867" s="103">
        <f>Coverages!$C$14*G1867</f>
        <v>110175000</v>
      </c>
      <c r="AC1867" s="103">
        <f>Coverages!$C$16*G1867</f>
        <v>2203500</v>
      </c>
      <c r="AD1867" s="92">
        <f>Coverages!$C$18*G1867</f>
        <v>2203500</v>
      </c>
      <c r="AE1867" s="106">
        <f t="shared" si="867"/>
        <v>0.12797821647379171</v>
      </c>
      <c r="AF1867" s="107">
        <f t="shared" ref="AF1867:AF1930" si="880">L1867/$G1867</f>
        <v>0.61538461538461542</v>
      </c>
      <c r="AG1867" s="107">
        <f t="shared" ref="AG1867:AG1930" si="881">M1867/$G1867</f>
        <v>0.81552076242341731</v>
      </c>
      <c r="AH1867" s="107">
        <f t="shared" ref="AH1867:AH1930" si="882">N1867/$G1867</f>
        <v>0.87134104833219872</v>
      </c>
      <c r="AI1867" s="108">
        <f t="shared" ref="AI1867:AI1930" si="883">O1867/$G1867</f>
        <v>0.12525527569775358</v>
      </c>
      <c r="AJ1867" s="106">
        <f t="shared" si="874"/>
        <v>0.15669869784691678</v>
      </c>
      <c r="AK1867" s="107">
        <f t="shared" si="868"/>
        <v>0.65721064728180001</v>
      </c>
      <c r="AL1867" s="107">
        <f t="shared" si="869"/>
        <v>0.84886734088877225</v>
      </c>
      <c r="AM1867" s="107">
        <f t="shared" si="870"/>
        <v>0.90012657050943656</v>
      </c>
      <c r="AN1867" s="108">
        <f t="shared" si="871"/>
        <v>0.1537129038658078</v>
      </c>
      <c r="AO1867" s="102">
        <f t="shared" si="872"/>
        <v>1847.9863852961198</v>
      </c>
      <c r="AP1867" s="103">
        <f t="shared" ref="AP1867:AP1930" si="884">Q1867/$G1867</f>
        <v>2489.5929203539822</v>
      </c>
      <c r="AQ1867" s="103">
        <f t="shared" ref="AQ1867:AQ1930" si="885">R1867/$G1867</f>
        <v>835.01837985023826</v>
      </c>
      <c r="AR1867" s="103">
        <f t="shared" ref="AR1867:AR1930" si="886">S1867/$G1867</f>
        <v>4331.3900612661673</v>
      </c>
      <c r="AS1867" s="92">
        <f t="shared" ref="AS1867:AS1930" si="887">T1867/$G1867</f>
        <v>550.98842750170184</v>
      </c>
      <c r="AT1867" s="102">
        <f t="shared" si="873"/>
        <v>1853.8257255480128</v>
      </c>
      <c r="AU1867" s="103">
        <f t="shared" ref="AU1867:AU1930" si="888">AP1867*($AJ$2171/$AE$2171)</f>
        <v>2497.4596342358168</v>
      </c>
      <c r="AV1867" s="103">
        <f t="shared" ref="AV1867:AV1930" si="889">AQ1867*($AJ$2171/$AE$2171)</f>
        <v>837.65690385416303</v>
      </c>
      <c r="AW1867" s="103">
        <f t="shared" ref="AW1867:AW1930" si="890">AR1867*($AJ$2171/$AE$2171)</f>
        <v>4345.07655838143</v>
      </c>
      <c r="AX1867" s="92">
        <f t="shared" ref="AX1867:AX1930" si="891">AS1867*($AJ$2171/$AE$2171)</f>
        <v>552.72946246204458</v>
      </c>
    </row>
    <row r="1868" spans="1:50" x14ac:dyDescent="0.2">
      <c r="A1868" s="85" t="str">
        <f t="shared" ref="A1868:A1931" si="892">B1868&amp;"_"&amp;C1868</f>
        <v>2016_1</v>
      </c>
      <c r="B1868" s="59">
        <v>2016</v>
      </c>
      <c r="C1868" s="59">
        <v>1</v>
      </c>
      <c r="D1868" s="83" t="str">
        <f t="shared" ref="D1868:D1931" si="893">E1868&amp;"_"&amp;F1868</f>
        <v>MMH_Commercial</v>
      </c>
      <c r="E1868" s="70" t="s">
        <v>35</v>
      </c>
      <c r="F1868" s="71" t="s">
        <v>41</v>
      </c>
      <c r="G1868" s="88">
        <f t="shared" ref="G1868:G1931" si="894">H1868/4</f>
        <v>1337.25</v>
      </c>
      <c r="H1868" s="72">
        <v>5349</v>
      </c>
      <c r="I1868" s="88">
        <f t="shared" ref="I1868:I1931" si="895">SUM(Z1868:AD1868)</f>
        <v>549609750</v>
      </c>
      <c r="J1868" s="92">
        <f t="shared" ref="J1868:J1931" si="896">I1868*4</f>
        <v>2198439000</v>
      </c>
      <c r="K1868" s="67">
        <v>232</v>
      </c>
      <c r="L1868" s="68">
        <v>856</v>
      </c>
      <c r="M1868" s="68">
        <v>868</v>
      </c>
      <c r="N1868" s="68">
        <v>1569</v>
      </c>
      <c r="O1868" s="69">
        <v>303</v>
      </c>
      <c r="P1868" s="67">
        <v>2897415</v>
      </c>
      <c r="Q1868" s="68">
        <v>2670348</v>
      </c>
      <c r="R1868" s="68">
        <v>1125484</v>
      </c>
      <c r="S1868" s="68">
        <v>4577301</v>
      </c>
      <c r="T1868" s="69">
        <v>909696</v>
      </c>
      <c r="U1868" s="102">
        <f t="shared" si="875"/>
        <v>12488.85775862069</v>
      </c>
      <c r="V1868" s="103">
        <f t="shared" si="876"/>
        <v>3119.5654205607475</v>
      </c>
      <c r="W1868" s="103">
        <f t="shared" si="877"/>
        <v>1296.6405529953918</v>
      </c>
      <c r="X1868" s="103">
        <f t="shared" si="878"/>
        <v>2917.336520076482</v>
      </c>
      <c r="Y1868" s="92">
        <f t="shared" si="879"/>
        <v>3002.2970297029701</v>
      </c>
      <c r="Z1868" s="102">
        <f>Coverages!$C$10*G1868</f>
        <v>300881250</v>
      </c>
      <c r="AA1868" s="103">
        <f>Coverages!$C$12*G1868</f>
        <v>40117500</v>
      </c>
      <c r="AB1868" s="103">
        <f>Coverages!$C$14*G1868</f>
        <v>200587500</v>
      </c>
      <c r="AC1868" s="103">
        <f>Coverages!$C$16*G1868</f>
        <v>4011750</v>
      </c>
      <c r="AD1868" s="92">
        <f>Coverages!$C$18*G1868</f>
        <v>4011750</v>
      </c>
      <c r="AE1868" s="106">
        <f t="shared" ref="AE1868:AE1931" si="897">K1868/$G1868</f>
        <v>0.17349037203215553</v>
      </c>
      <c r="AF1868" s="107">
        <f t="shared" si="880"/>
        <v>0.64011964853243597</v>
      </c>
      <c r="AG1868" s="107">
        <f t="shared" si="881"/>
        <v>0.6490932884651337</v>
      </c>
      <c r="AH1868" s="107">
        <f t="shared" si="882"/>
        <v>1.1733034212002242</v>
      </c>
      <c r="AI1868" s="108">
        <f t="shared" si="883"/>
        <v>0.22658440830061694</v>
      </c>
      <c r="AJ1868" s="106">
        <f t="shared" si="874"/>
        <v>0.19761781320527777</v>
      </c>
      <c r="AK1868" s="107">
        <f t="shared" ref="AK1868:AK1931" si="898">L1868/$G1868+2.33*(L1868*ABS(($G1868-L1868))/$G1868^3)^0.5</f>
        <v>0.67070118242742649</v>
      </c>
      <c r="AL1868" s="107">
        <f t="shared" ref="AL1868:AL1931" si="899">M1868/$G1868+2.33*(M1868*ABS(($G1868-M1868))/$G1868^3)^0.5</f>
        <v>0.67950206971200899</v>
      </c>
      <c r="AM1868" s="107">
        <f t="shared" ref="AM1868:AM1931" si="900">N1868/$G1868+2.33*(N1868*ABS(($G1868-N1868))/$G1868^3)^0.5</f>
        <v>1.2020349247965667</v>
      </c>
      <c r="AN1868" s="108">
        <f t="shared" ref="AN1868:AN1931" si="901">O1868/$G1868+2.33*(O1868*ABS(($G1868-O1868))/$G1868^3)^0.5</f>
        <v>0.25325736071765553</v>
      </c>
      <c r="AO1868" s="102">
        <f t="shared" ref="AO1868:AO1931" si="902">P1868/$G1868</f>
        <v>2166.6965787997756</v>
      </c>
      <c r="AP1868" s="103">
        <f t="shared" si="884"/>
        <v>1996.8951205832866</v>
      </c>
      <c r="AQ1868" s="103">
        <f t="shared" si="885"/>
        <v>841.64068050102821</v>
      </c>
      <c r="AR1868" s="103">
        <f t="shared" si="886"/>
        <v>3422.9209197980931</v>
      </c>
      <c r="AS1868" s="92">
        <f t="shared" si="887"/>
        <v>680.27369601794726</v>
      </c>
      <c r="AT1868" s="102">
        <f t="shared" ref="AT1868:AT1931" si="903">AO1868*($AJ$2171/$AE$2171)</f>
        <v>2173.5429920887982</v>
      </c>
      <c r="AU1868" s="103">
        <f t="shared" si="888"/>
        <v>2003.204988528857</v>
      </c>
      <c r="AV1868" s="103">
        <f t="shared" si="889"/>
        <v>844.30012991168644</v>
      </c>
      <c r="AW1868" s="103">
        <f t="shared" si="890"/>
        <v>3433.7368002964877</v>
      </c>
      <c r="AX1868" s="92">
        <f t="shared" si="891"/>
        <v>682.4232516678527</v>
      </c>
    </row>
    <row r="1869" spans="1:50" x14ac:dyDescent="0.2">
      <c r="A1869" s="85" t="str">
        <f t="shared" si="892"/>
        <v>2016_1</v>
      </c>
      <c r="B1869" s="59">
        <v>2016</v>
      </c>
      <c r="C1869" s="59">
        <v>1</v>
      </c>
      <c r="D1869" s="83" t="str">
        <f t="shared" si="893"/>
        <v>SYA_Commercial</v>
      </c>
      <c r="E1869" s="70" t="s">
        <v>36</v>
      </c>
      <c r="F1869" s="71" t="s">
        <v>41</v>
      </c>
      <c r="G1869" s="88">
        <f t="shared" si="894"/>
        <v>414.75</v>
      </c>
      <c r="H1869" s="72">
        <v>1659</v>
      </c>
      <c r="I1869" s="88">
        <f t="shared" si="895"/>
        <v>170462250</v>
      </c>
      <c r="J1869" s="92">
        <f t="shared" si="896"/>
        <v>681849000</v>
      </c>
      <c r="K1869" s="67">
        <v>77</v>
      </c>
      <c r="L1869" s="68">
        <v>274</v>
      </c>
      <c r="M1869" s="68">
        <v>96</v>
      </c>
      <c r="N1869" s="68">
        <v>273</v>
      </c>
      <c r="O1869" s="69">
        <v>40</v>
      </c>
      <c r="P1869" s="67">
        <v>1177479</v>
      </c>
      <c r="Q1869" s="68">
        <v>983153</v>
      </c>
      <c r="R1869" s="68">
        <v>97489</v>
      </c>
      <c r="S1869" s="68">
        <v>902623</v>
      </c>
      <c r="T1869" s="69">
        <v>256883</v>
      </c>
      <c r="U1869" s="102">
        <f t="shared" si="875"/>
        <v>15291.935064935065</v>
      </c>
      <c r="V1869" s="103">
        <f t="shared" si="876"/>
        <v>3588.1496350364964</v>
      </c>
      <c r="W1869" s="103">
        <f t="shared" si="877"/>
        <v>1015.5104166666666</v>
      </c>
      <c r="X1869" s="103">
        <f t="shared" si="878"/>
        <v>3306.3113553113553</v>
      </c>
      <c r="Y1869" s="92">
        <f t="shared" si="879"/>
        <v>6422.0749999999998</v>
      </c>
      <c r="Z1869" s="102">
        <f>Coverages!$C$10*G1869</f>
        <v>93318750</v>
      </c>
      <c r="AA1869" s="103">
        <f>Coverages!$C$12*G1869</f>
        <v>12442500</v>
      </c>
      <c r="AB1869" s="103">
        <f>Coverages!$C$14*G1869</f>
        <v>62212500</v>
      </c>
      <c r="AC1869" s="103">
        <f>Coverages!$C$16*G1869</f>
        <v>1244250</v>
      </c>
      <c r="AD1869" s="92">
        <f>Coverages!$C$18*G1869</f>
        <v>1244250</v>
      </c>
      <c r="AE1869" s="106">
        <f t="shared" si="897"/>
        <v>0.18565400843881857</v>
      </c>
      <c r="AF1869" s="107">
        <f t="shared" si="880"/>
        <v>0.66063893911995175</v>
      </c>
      <c r="AG1869" s="107">
        <f t="shared" si="881"/>
        <v>0.23146473779385171</v>
      </c>
      <c r="AH1869" s="107">
        <f t="shared" si="882"/>
        <v>0.65822784810126578</v>
      </c>
      <c r="AI1869" s="108">
        <f t="shared" si="883"/>
        <v>9.644364074743822E-2</v>
      </c>
      <c r="AJ1869" s="106">
        <f t="shared" ref="AJ1869:AJ1932" si="904">K1869/$G1869+2.33*(K1869*ABS(($G1869-K1869))/$G1869^3)^0.5</f>
        <v>0.23013960003115924</v>
      </c>
      <c r="AK1869" s="107">
        <f t="shared" si="898"/>
        <v>0.71481105666599121</v>
      </c>
      <c r="AL1869" s="107">
        <f t="shared" si="899"/>
        <v>0.27971915138166648</v>
      </c>
      <c r="AM1869" s="107">
        <f t="shared" si="900"/>
        <v>0.71249277049978543</v>
      </c>
      <c r="AN1869" s="108">
        <f t="shared" si="901"/>
        <v>0.13021722441089126</v>
      </c>
      <c r="AO1869" s="102">
        <f t="shared" si="902"/>
        <v>2839.0090415913201</v>
      </c>
      <c r="AP1869" s="103">
        <f t="shared" si="884"/>
        <v>2370.4713682941533</v>
      </c>
      <c r="AQ1869" s="103">
        <f t="shared" si="885"/>
        <v>235.05485232067511</v>
      </c>
      <c r="AR1869" s="103">
        <f t="shared" si="886"/>
        <v>2176.3062085593733</v>
      </c>
      <c r="AS1869" s="92">
        <f t="shared" si="887"/>
        <v>619.36829415310433</v>
      </c>
      <c r="AT1869" s="102">
        <f t="shared" si="903"/>
        <v>2847.9798543115639</v>
      </c>
      <c r="AU1869" s="103">
        <f t="shared" si="888"/>
        <v>2377.9616771984702</v>
      </c>
      <c r="AV1869" s="103">
        <f t="shared" si="889"/>
        <v>235.79758791195434</v>
      </c>
      <c r="AW1869" s="103">
        <f t="shared" si="890"/>
        <v>2183.1829867354468</v>
      </c>
      <c r="AX1869" s="92">
        <f t="shared" si="891"/>
        <v>621.32539851251488</v>
      </c>
    </row>
    <row r="1870" spans="1:50" x14ac:dyDescent="0.2">
      <c r="A1870" s="85" t="str">
        <f t="shared" si="892"/>
        <v>2016_1</v>
      </c>
      <c r="B1870" s="59">
        <v>2016</v>
      </c>
      <c r="C1870" s="59">
        <v>1</v>
      </c>
      <c r="D1870" s="83" t="str">
        <f t="shared" si="893"/>
        <v>LSH_Commercial</v>
      </c>
      <c r="E1870" s="70" t="s">
        <v>37</v>
      </c>
      <c r="F1870" s="71" t="s">
        <v>41</v>
      </c>
      <c r="G1870" s="88">
        <f t="shared" si="894"/>
        <v>640.75</v>
      </c>
      <c r="H1870" s="72">
        <v>2563</v>
      </c>
      <c r="I1870" s="88">
        <f t="shared" si="895"/>
        <v>263348250</v>
      </c>
      <c r="J1870" s="92">
        <f t="shared" si="896"/>
        <v>1053393000</v>
      </c>
      <c r="K1870" s="67">
        <v>126</v>
      </c>
      <c r="L1870" s="68">
        <v>506</v>
      </c>
      <c r="M1870" s="68">
        <v>788</v>
      </c>
      <c r="N1870" s="68">
        <v>606</v>
      </c>
      <c r="O1870" s="69">
        <v>66</v>
      </c>
      <c r="P1870" s="67">
        <v>2089080</v>
      </c>
      <c r="Q1870" s="68">
        <v>1514101</v>
      </c>
      <c r="R1870" s="68">
        <v>1054713</v>
      </c>
      <c r="S1870" s="68">
        <v>1979154</v>
      </c>
      <c r="T1870" s="69">
        <v>435226</v>
      </c>
      <c r="U1870" s="102">
        <f t="shared" si="875"/>
        <v>16580</v>
      </c>
      <c r="V1870" s="103">
        <f t="shared" si="876"/>
        <v>2992.294466403162</v>
      </c>
      <c r="W1870" s="103">
        <f t="shared" si="877"/>
        <v>1338.4682741116751</v>
      </c>
      <c r="X1870" s="103">
        <f t="shared" si="878"/>
        <v>3265.9306930693069</v>
      </c>
      <c r="Y1870" s="92">
        <f t="shared" si="879"/>
        <v>6594.333333333333</v>
      </c>
      <c r="Z1870" s="102">
        <f>Coverages!$C$10*G1870</f>
        <v>144168750</v>
      </c>
      <c r="AA1870" s="103">
        <f>Coverages!$C$12*G1870</f>
        <v>19222500</v>
      </c>
      <c r="AB1870" s="103">
        <f>Coverages!$C$14*G1870</f>
        <v>96112500</v>
      </c>
      <c r="AC1870" s="103">
        <f>Coverages!$C$16*G1870</f>
        <v>1922250</v>
      </c>
      <c r="AD1870" s="92">
        <f>Coverages!$C$18*G1870</f>
        <v>1922250</v>
      </c>
      <c r="AE1870" s="106">
        <f t="shared" si="897"/>
        <v>0.19664455715957863</v>
      </c>
      <c r="AF1870" s="107">
        <f t="shared" si="880"/>
        <v>0.78969957081545061</v>
      </c>
      <c r="AG1870" s="107">
        <f t="shared" si="881"/>
        <v>1.2298088177916504</v>
      </c>
      <c r="AH1870" s="107">
        <f t="shared" si="882"/>
        <v>0.94576667967225903</v>
      </c>
      <c r="AI1870" s="108">
        <f t="shared" si="883"/>
        <v>0.10300429184549356</v>
      </c>
      <c r="AJ1870" s="106">
        <f t="shared" si="904"/>
        <v>0.23322984269883154</v>
      </c>
      <c r="AK1870" s="107">
        <f t="shared" si="898"/>
        <v>0.82721091647850287</v>
      </c>
      <c r="AL1870" s="107">
        <f t="shared" si="899"/>
        <v>1.2787431605016577</v>
      </c>
      <c r="AM1870" s="107">
        <f t="shared" si="900"/>
        <v>0.9666133508078667</v>
      </c>
      <c r="AN1870" s="108">
        <f t="shared" si="901"/>
        <v>0.13098343797302489</v>
      </c>
      <c r="AO1870" s="102">
        <f t="shared" si="902"/>
        <v>3260.3667577058136</v>
      </c>
      <c r="AP1870" s="103">
        <f t="shared" si="884"/>
        <v>2363.0136558720251</v>
      </c>
      <c r="AQ1870" s="103">
        <f t="shared" si="885"/>
        <v>1646.0600858369098</v>
      </c>
      <c r="AR1870" s="103">
        <f t="shared" si="886"/>
        <v>3088.8084276238783</v>
      </c>
      <c r="AS1870" s="92">
        <f t="shared" si="887"/>
        <v>679.24463519313304</v>
      </c>
      <c r="AT1870" s="102">
        <f t="shared" si="903"/>
        <v>3270.6689931528322</v>
      </c>
      <c r="AU1870" s="103">
        <f t="shared" si="888"/>
        <v>2370.4803996025507</v>
      </c>
      <c r="AV1870" s="103">
        <f t="shared" si="889"/>
        <v>1651.2613714052131</v>
      </c>
      <c r="AW1870" s="103">
        <f t="shared" si="890"/>
        <v>3098.5685662944452</v>
      </c>
      <c r="AX1870" s="92">
        <f t="shared" si="891"/>
        <v>681.39093917606522</v>
      </c>
    </row>
    <row r="1871" spans="1:50" x14ac:dyDescent="0.2">
      <c r="A1871" s="85" t="str">
        <f t="shared" si="892"/>
        <v>2016_1</v>
      </c>
      <c r="B1871" s="59">
        <v>2016</v>
      </c>
      <c r="C1871" s="59">
        <v>1</v>
      </c>
      <c r="D1871" s="83" t="str">
        <f t="shared" si="893"/>
        <v>SYH_Commercial</v>
      </c>
      <c r="E1871" s="70" t="s">
        <v>38</v>
      </c>
      <c r="F1871" s="71" t="s">
        <v>41</v>
      </c>
      <c r="G1871" s="88">
        <f t="shared" si="894"/>
        <v>329.75</v>
      </c>
      <c r="H1871" s="72">
        <v>1319</v>
      </c>
      <c r="I1871" s="88">
        <f t="shared" si="895"/>
        <v>135527250</v>
      </c>
      <c r="J1871" s="92">
        <f t="shared" si="896"/>
        <v>542109000</v>
      </c>
      <c r="K1871" s="67">
        <v>65</v>
      </c>
      <c r="L1871" s="68">
        <v>273</v>
      </c>
      <c r="M1871" s="68">
        <v>203</v>
      </c>
      <c r="N1871" s="68">
        <v>490</v>
      </c>
      <c r="O1871" s="69">
        <v>8</v>
      </c>
      <c r="P1871" s="67">
        <v>840340</v>
      </c>
      <c r="Q1871" s="68">
        <v>687390</v>
      </c>
      <c r="R1871" s="68">
        <v>316629</v>
      </c>
      <c r="S1871" s="68">
        <v>1301929</v>
      </c>
      <c r="T1871" s="69">
        <v>37320</v>
      </c>
      <c r="U1871" s="102">
        <f t="shared" si="875"/>
        <v>12928.307692307691</v>
      </c>
      <c r="V1871" s="103">
        <f t="shared" si="876"/>
        <v>2517.9120879120878</v>
      </c>
      <c r="W1871" s="103">
        <f t="shared" si="877"/>
        <v>1559.7487684729065</v>
      </c>
      <c r="X1871" s="103">
        <f t="shared" si="878"/>
        <v>2656.9979591836736</v>
      </c>
      <c r="Y1871" s="92">
        <f t="shared" si="879"/>
        <v>4665</v>
      </c>
      <c r="Z1871" s="102">
        <f>Coverages!$C$10*G1871</f>
        <v>74193750</v>
      </c>
      <c r="AA1871" s="103">
        <f>Coverages!$C$12*G1871</f>
        <v>9892500</v>
      </c>
      <c r="AB1871" s="103">
        <f>Coverages!$C$14*G1871</f>
        <v>49462500</v>
      </c>
      <c r="AC1871" s="103">
        <f>Coverages!$C$16*G1871</f>
        <v>989250</v>
      </c>
      <c r="AD1871" s="92">
        <f>Coverages!$C$18*G1871</f>
        <v>989250</v>
      </c>
      <c r="AE1871" s="106">
        <f t="shared" si="897"/>
        <v>0.19711902956785443</v>
      </c>
      <c r="AF1871" s="107">
        <f t="shared" si="880"/>
        <v>0.82789992418498859</v>
      </c>
      <c r="AG1871" s="107">
        <f t="shared" si="881"/>
        <v>0.61561789234268383</v>
      </c>
      <c r="AH1871" s="107">
        <f t="shared" si="882"/>
        <v>1.4859742228961335</v>
      </c>
      <c r="AI1871" s="108">
        <f t="shared" si="883"/>
        <v>2.4260803639120546E-2</v>
      </c>
      <c r="AJ1871" s="106">
        <f t="shared" si="904"/>
        <v>0.24816404946168782</v>
      </c>
      <c r="AK1871" s="107">
        <f t="shared" si="898"/>
        <v>0.87633310267859366</v>
      </c>
      <c r="AL1871" s="107">
        <f t="shared" si="899"/>
        <v>0.67803457999327132</v>
      </c>
      <c r="AM1871" s="107">
        <f t="shared" si="900"/>
        <v>1.5950116948579072</v>
      </c>
      <c r="AN1871" s="108">
        <f t="shared" si="901"/>
        <v>4.4002432636056188E-2</v>
      </c>
      <c r="AO1871" s="102">
        <f t="shared" si="902"/>
        <v>2548.41546626232</v>
      </c>
      <c r="AP1871" s="103">
        <f t="shared" si="884"/>
        <v>2084.5792266868839</v>
      </c>
      <c r="AQ1871" s="103">
        <f t="shared" si="885"/>
        <v>960.20924943138743</v>
      </c>
      <c r="AR1871" s="103">
        <f t="shared" si="886"/>
        <v>3948.2304776345718</v>
      </c>
      <c r="AS1871" s="92">
        <f t="shared" si="887"/>
        <v>113.17664897649735</v>
      </c>
      <c r="AT1871" s="102">
        <f t="shared" si="903"/>
        <v>2556.4680499442652</v>
      </c>
      <c r="AU1871" s="103">
        <f t="shared" si="888"/>
        <v>2091.1661623285672</v>
      </c>
      <c r="AV1871" s="103">
        <f t="shared" si="889"/>
        <v>963.24335648166539</v>
      </c>
      <c r="AW1871" s="103">
        <f t="shared" si="890"/>
        <v>3960.7062519883466</v>
      </c>
      <c r="AX1871" s="92">
        <f t="shared" si="891"/>
        <v>113.53426901482729</v>
      </c>
    </row>
    <row r="1872" spans="1:50" x14ac:dyDescent="0.2">
      <c r="A1872" s="85" t="str">
        <f t="shared" si="892"/>
        <v>2016_1</v>
      </c>
      <c r="B1872" s="59">
        <v>2016</v>
      </c>
      <c r="C1872" s="59">
        <v>1</v>
      </c>
      <c r="D1872" s="83" t="str">
        <f t="shared" si="893"/>
        <v>MSH_Commercial</v>
      </c>
      <c r="E1872" s="70" t="s">
        <v>39</v>
      </c>
      <c r="F1872" s="71" t="s">
        <v>41</v>
      </c>
      <c r="G1872" s="88">
        <f t="shared" si="894"/>
        <v>1517.75</v>
      </c>
      <c r="H1872" s="72">
        <v>6071</v>
      </c>
      <c r="I1872" s="88">
        <f t="shared" si="895"/>
        <v>623795250</v>
      </c>
      <c r="J1872" s="92">
        <f t="shared" si="896"/>
        <v>2495181000</v>
      </c>
      <c r="K1872" s="67">
        <v>312</v>
      </c>
      <c r="L1872" s="68">
        <v>1134</v>
      </c>
      <c r="M1872" s="68">
        <v>2423</v>
      </c>
      <c r="N1872" s="68">
        <v>861</v>
      </c>
      <c r="O1872" s="69">
        <v>418</v>
      </c>
      <c r="P1872" s="67">
        <v>4631802</v>
      </c>
      <c r="Q1872" s="68">
        <v>3088849</v>
      </c>
      <c r="R1872" s="68">
        <v>2493977</v>
      </c>
      <c r="S1872" s="68">
        <v>2555120</v>
      </c>
      <c r="T1872" s="69">
        <v>2512634</v>
      </c>
      <c r="U1872" s="102">
        <f t="shared" si="875"/>
        <v>14845.51923076923</v>
      </c>
      <c r="V1872" s="103">
        <f t="shared" si="876"/>
        <v>2723.852733686067</v>
      </c>
      <c r="W1872" s="103">
        <f t="shared" si="877"/>
        <v>1029.2930251754024</v>
      </c>
      <c r="X1872" s="103">
        <f t="shared" si="878"/>
        <v>2967.6190476190477</v>
      </c>
      <c r="Y1872" s="92">
        <f t="shared" si="879"/>
        <v>6011.0861244019143</v>
      </c>
      <c r="Z1872" s="102">
        <f>Coverages!$C$10*G1872</f>
        <v>341493750</v>
      </c>
      <c r="AA1872" s="103">
        <f>Coverages!$C$12*G1872</f>
        <v>45532500</v>
      </c>
      <c r="AB1872" s="103">
        <f>Coverages!$C$14*G1872</f>
        <v>227662500</v>
      </c>
      <c r="AC1872" s="103">
        <f>Coverages!$C$16*G1872</f>
        <v>4553250</v>
      </c>
      <c r="AD1872" s="92">
        <f>Coverages!$C$18*G1872</f>
        <v>4553250</v>
      </c>
      <c r="AE1872" s="106">
        <f t="shared" si="897"/>
        <v>0.20556745182012848</v>
      </c>
      <c r="AF1872" s="107">
        <f t="shared" si="880"/>
        <v>0.74715862296162083</v>
      </c>
      <c r="AG1872" s="107">
        <f t="shared" si="881"/>
        <v>1.5964421017954209</v>
      </c>
      <c r="AH1872" s="107">
        <f t="shared" si="882"/>
        <v>0.56728710261900839</v>
      </c>
      <c r="AI1872" s="108">
        <f t="shared" si="883"/>
        <v>0.27540767583594133</v>
      </c>
      <c r="AJ1872" s="106">
        <f t="shared" si="904"/>
        <v>0.22973660816185587</v>
      </c>
      <c r="AK1872" s="107">
        <f t="shared" si="898"/>
        <v>0.77315341098113155</v>
      </c>
      <c r="AL1872" s="107">
        <f t="shared" si="899"/>
        <v>1.6548022696752338</v>
      </c>
      <c r="AM1872" s="107">
        <f t="shared" si="900"/>
        <v>0.59691884403876594</v>
      </c>
      <c r="AN1872" s="108">
        <f t="shared" si="901"/>
        <v>0.30212486005041805</v>
      </c>
      <c r="AO1872" s="102">
        <f t="shared" si="902"/>
        <v>3051.7555592159447</v>
      </c>
      <c r="AP1872" s="103">
        <f t="shared" si="884"/>
        <v>2035.1500576511282</v>
      </c>
      <c r="AQ1872" s="103">
        <f t="shared" si="885"/>
        <v>1643.2067204743864</v>
      </c>
      <c r="AR1872" s="103">
        <f t="shared" si="886"/>
        <v>1683.4920112007906</v>
      </c>
      <c r="AS1872" s="92">
        <f t="shared" si="887"/>
        <v>1655.4992587712075</v>
      </c>
      <c r="AT1872" s="102">
        <f t="shared" si="903"/>
        <v>3061.3986167718108</v>
      </c>
      <c r="AU1872" s="103">
        <f t="shared" si="888"/>
        <v>2041.5808050553524</v>
      </c>
      <c r="AV1872" s="103">
        <f t="shared" si="889"/>
        <v>1648.3989898663006</v>
      </c>
      <c r="AW1872" s="103">
        <f t="shared" si="890"/>
        <v>1688.8115756429115</v>
      </c>
      <c r="AX1872" s="92">
        <f t="shared" si="891"/>
        <v>1660.7303706103635</v>
      </c>
    </row>
    <row r="1873" spans="1:50" x14ac:dyDescent="0.2">
      <c r="A1873" s="85" t="str">
        <f t="shared" si="892"/>
        <v>2016_1</v>
      </c>
      <c r="B1873" s="59">
        <v>2016</v>
      </c>
      <c r="C1873" s="59">
        <v>1</v>
      </c>
      <c r="D1873" s="83" t="str">
        <f t="shared" si="893"/>
        <v>SMH_Commercial</v>
      </c>
      <c r="E1873" s="70" t="s">
        <v>40</v>
      </c>
      <c r="F1873" s="71" t="s">
        <v>41</v>
      </c>
      <c r="G1873" s="88">
        <f t="shared" si="894"/>
        <v>755.5</v>
      </c>
      <c r="H1873" s="72">
        <v>3022</v>
      </c>
      <c r="I1873" s="88">
        <f t="shared" si="895"/>
        <v>310510500</v>
      </c>
      <c r="J1873" s="92">
        <f t="shared" si="896"/>
        <v>1242042000</v>
      </c>
      <c r="K1873" s="67">
        <v>114</v>
      </c>
      <c r="L1873" s="68">
        <v>575</v>
      </c>
      <c r="M1873" s="68">
        <v>1200</v>
      </c>
      <c r="N1873" s="68">
        <v>1291</v>
      </c>
      <c r="O1873" s="69">
        <v>172</v>
      </c>
      <c r="P1873" s="67">
        <v>1492522</v>
      </c>
      <c r="Q1873" s="68">
        <v>2107315</v>
      </c>
      <c r="R1873" s="68">
        <v>869035</v>
      </c>
      <c r="S1873" s="68">
        <v>5318186</v>
      </c>
      <c r="T1873" s="69">
        <v>529735</v>
      </c>
      <c r="U1873" s="102">
        <f t="shared" si="875"/>
        <v>13092.298245614034</v>
      </c>
      <c r="V1873" s="103">
        <f t="shared" si="876"/>
        <v>3664.8956521739128</v>
      </c>
      <c r="W1873" s="103">
        <f t="shared" si="877"/>
        <v>724.19583333333333</v>
      </c>
      <c r="X1873" s="103">
        <f t="shared" si="878"/>
        <v>4119.4314484895431</v>
      </c>
      <c r="Y1873" s="92">
        <f t="shared" si="879"/>
        <v>3079.8546511627906</v>
      </c>
      <c r="Z1873" s="102">
        <f>Coverages!$C$10*G1873</f>
        <v>169987500</v>
      </c>
      <c r="AA1873" s="103">
        <f>Coverages!$C$12*G1873</f>
        <v>22665000</v>
      </c>
      <c r="AB1873" s="103">
        <f>Coverages!$C$14*G1873</f>
        <v>113325000</v>
      </c>
      <c r="AC1873" s="103">
        <f>Coverages!$C$16*G1873</f>
        <v>2266500</v>
      </c>
      <c r="AD1873" s="92">
        <f>Coverages!$C$18*G1873</f>
        <v>2266500</v>
      </c>
      <c r="AE1873" s="106">
        <f t="shared" si="897"/>
        <v>0.15089344804765056</v>
      </c>
      <c r="AF1873" s="107">
        <f t="shared" si="880"/>
        <v>0.76108537392455322</v>
      </c>
      <c r="AG1873" s="107">
        <f t="shared" si="881"/>
        <v>1.5883520847121111</v>
      </c>
      <c r="AH1873" s="107">
        <f t="shared" si="882"/>
        <v>1.7088021178027797</v>
      </c>
      <c r="AI1873" s="108">
        <f t="shared" si="883"/>
        <v>0.22766379880873594</v>
      </c>
      <c r="AJ1873" s="106">
        <f t="shared" si="904"/>
        <v>0.18123620050489328</v>
      </c>
      <c r="AK1873" s="107">
        <f t="shared" si="898"/>
        <v>0.79723274716834536</v>
      </c>
      <c r="AL1873" s="107">
        <f t="shared" si="899"/>
        <v>1.6702986440452237</v>
      </c>
      <c r="AM1873" s="107">
        <f t="shared" si="900"/>
        <v>1.8020946920251735</v>
      </c>
      <c r="AN1873" s="108">
        <f t="shared" si="901"/>
        <v>0.26320964617179504</v>
      </c>
      <c r="AO1873" s="102">
        <f t="shared" si="902"/>
        <v>1975.5420251489079</v>
      </c>
      <c r="AP1873" s="103">
        <f t="shared" si="884"/>
        <v>2789.2984778292521</v>
      </c>
      <c r="AQ1873" s="103">
        <f t="shared" si="885"/>
        <v>1150.2779616148246</v>
      </c>
      <c r="AR1873" s="103">
        <f t="shared" si="886"/>
        <v>7039.2931833223029</v>
      </c>
      <c r="AS1873" s="92">
        <f t="shared" si="887"/>
        <v>701.17140966247518</v>
      </c>
      <c r="AT1873" s="102">
        <f t="shared" si="903"/>
        <v>1981.7844207415083</v>
      </c>
      <c r="AU1873" s="103">
        <f t="shared" si="888"/>
        <v>2798.1122131498842</v>
      </c>
      <c r="AV1873" s="103">
        <f t="shared" si="889"/>
        <v>1153.912655276838</v>
      </c>
      <c r="AW1873" s="103">
        <f t="shared" si="890"/>
        <v>7061.536219503364</v>
      </c>
      <c r="AX1873" s="92">
        <f t="shared" si="891"/>
        <v>703.38699873201404</v>
      </c>
    </row>
    <row r="1874" spans="1:50" x14ac:dyDescent="0.2">
      <c r="A1874" s="85" t="str">
        <f t="shared" si="892"/>
        <v>2016_2</v>
      </c>
      <c r="B1874" s="59">
        <v>2016</v>
      </c>
      <c r="C1874" s="59">
        <v>2</v>
      </c>
      <c r="D1874" s="83" t="str">
        <f t="shared" si="893"/>
        <v>SML_Commercial</v>
      </c>
      <c r="E1874" s="70" t="s">
        <v>13</v>
      </c>
      <c r="F1874" s="71" t="s">
        <v>41</v>
      </c>
      <c r="G1874" s="88">
        <f t="shared" si="894"/>
        <v>1689</v>
      </c>
      <c r="H1874" s="72">
        <v>6756</v>
      </c>
      <c r="I1874" s="88">
        <f t="shared" si="895"/>
        <v>694179000</v>
      </c>
      <c r="J1874" s="92">
        <f t="shared" si="896"/>
        <v>2776716000</v>
      </c>
      <c r="K1874" s="67">
        <v>47</v>
      </c>
      <c r="L1874" s="68">
        <v>830</v>
      </c>
      <c r="M1874" s="68">
        <v>446</v>
      </c>
      <c r="N1874" s="68">
        <v>1438</v>
      </c>
      <c r="O1874" s="69">
        <v>202</v>
      </c>
      <c r="P1874" s="67">
        <v>751823</v>
      </c>
      <c r="Q1874" s="68">
        <v>1509609</v>
      </c>
      <c r="R1874" s="68">
        <v>628443</v>
      </c>
      <c r="S1874" s="68">
        <v>2388308</v>
      </c>
      <c r="T1874" s="69">
        <v>721899</v>
      </c>
      <c r="U1874" s="102">
        <f t="shared" si="875"/>
        <v>15996.234042553191</v>
      </c>
      <c r="V1874" s="103">
        <f t="shared" si="876"/>
        <v>1818.8060240963855</v>
      </c>
      <c r="W1874" s="103">
        <f t="shared" si="877"/>
        <v>1409.0650224215246</v>
      </c>
      <c r="X1874" s="103">
        <f t="shared" si="878"/>
        <v>1660.8539638386649</v>
      </c>
      <c r="Y1874" s="92">
        <f t="shared" si="879"/>
        <v>3573.7574257425745</v>
      </c>
      <c r="Z1874" s="102">
        <f>Coverages!$C$10*G1874</f>
        <v>380025000</v>
      </c>
      <c r="AA1874" s="103">
        <f>Coverages!$C$12*G1874</f>
        <v>50670000</v>
      </c>
      <c r="AB1874" s="103">
        <f>Coverages!$C$14*G1874</f>
        <v>253350000</v>
      </c>
      <c r="AC1874" s="103">
        <f>Coverages!$C$16*G1874</f>
        <v>5067000</v>
      </c>
      <c r="AD1874" s="92">
        <f>Coverages!$C$18*G1874</f>
        <v>5067000</v>
      </c>
      <c r="AE1874" s="106">
        <f t="shared" si="897"/>
        <v>2.7827116637063352E-2</v>
      </c>
      <c r="AF1874" s="107">
        <f t="shared" si="880"/>
        <v>0.49141503848431023</v>
      </c>
      <c r="AG1874" s="107">
        <f t="shared" si="881"/>
        <v>0.26406157489638837</v>
      </c>
      <c r="AH1874" s="107">
        <f t="shared" si="882"/>
        <v>0.85139135583185321</v>
      </c>
      <c r="AI1874" s="108">
        <f t="shared" si="883"/>
        <v>0.11959739490822972</v>
      </c>
      <c r="AJ1874" s="106">
        <f t="shared" si="904"/>
        <v>3.7152076089061757E-2</v>
      </c>
      <c r="AK1874" s="107">
        <f t="shared" si="898"/>
        <v>0.5197581205836177</v>
      </c>
      <c r="AL1874" s="107">
        <f t="shared" si="899"/>
        <v>0.28905434764738314</v>
      </c>
      <c r="AM1874" s="107">
        <f t="shared" si="900"/>
        <v>0.87155772673001808</v>
      </c>
      <c r="AN1874" s="108">
        <f t="shared" si="901"/>
        <v>0.13799420883151992</v>
      </c>
      <c r="AO1874" s="102">
        <f t="shared" si="902"/>
        <v>445.12907045589105</v>
      </c>
      <c r="AP1874" s="103">
        <f t="shared" si="884"/>
        <v>893.78863232682056</v>
      </c>
      <c r="AQ1874" s="103">
        <f t="shared" si="885"/>
        <v>372.07992895204262</v>
      </c>
      <c r="AR1874" s="103">
        <f t="shared" si="886"/>
        <v>1414.0367081113084</v>
      </c>
      <c r="AS1874" s="92">
        <f t="shared" si="887"/>
        <v>427.41207815275311</v>
      </c>
      <c r="AT1874" s="102">
        <f t="shared" si="903"/>
        <v>446.5356068454891</v>
      </c>
      <c r="AU1874" s="103">
        <f t="shared" si="888"/>
        <v>896.6128608920078</v>
      </c>
      <c r="AV1874" s="103">
        <f t="shared" si="889"/>
        <v>373.25564178377056</v>
      </c>
      <c r="AW1874" s="103">
        <f t="shared" si="890"/>
        <v>1418.5048370612981</v>
      </c>
      <c r="AX1874" s="92">
        <f t="shared" si="891"/>
        <v>428.76263169143766</v>
      </c>
    </row>
    <row r="1875" spans="1:50" x14ac:dyDescent="0.2">
      <c r="A1875" s="85" t="str">
        <f t="shared" si="892"/>
        <v>2016_2</v>
      </c>
      <c r="B1875" s="59">
        <v>2016</v>
      </c>
      <c r="C1875" s="59">
        <v>2</v>
      </c>
      <c r="D1875" s="83" t="str">
        <f t="shared" si="893"/>
        <v>LSL_Commercial</v>
      </c>
      <c r="E1875" s="70" t="s">
        <v>15</v>
      </c>
      <c r="F1875" s="71" t="s">
        <v>41</v>
      </c>
      <c r="G1875" s="88">
        <f t="shared" si="894"/>
        <v>214.5</v>
      </c>
      <c r="H1875" s="72">
        <v>858</v>
      </c>
      <c r="I1875" s="88">
        <f t="shared" si="895"/>
        <v>88159500</v>
      </c>
      <c r="J1875" s="92">
        <f t="shared" si="896"/>
        <v>352638000</v>
      </c>
      <c r="K1875" s="67">
        <v>4</v>
      </c>
      <c r="L1875" s="68">
        <v>73</v>
      </c>
      <c r="M1875" s="68">
        <v>168</v>
      </c>
      <c r="N1875" s="68">
        <v>117</v>
      </c>
      <c r="O1875" s="69">
        <v>18</v>
      </c>
      <c r="P1875" s="67">
        <v>105477</v>
      </c>
      <c r="Q1875" s="68">
        <v>227384</v>
      </c>
      <c r="R1875" s="68">
        <v>259905</v>
      </c>
      <c r="S1875" s="68">
        <v>362090</v>
      </c>
      <c r="T1875" s="69">
        <v>116062</v>
      </c>
      <c r="U1875" s="102">
        <f t="shared" si="875"/>
        <v>26369.25</v>
      </c>
      <c r="V1875" s="103">
        <f t="shared" si="876"/>
        <v>3114.8493150684931</v>
      </c>
      <c r="W1875" s="103">
        <f t="shared" si="877"/>
        <v>1547.0535714285713</v>
      </c>
      <c r="X1875" s="103">
        <f t="shared" si="878"/>
        <v>3094.7863247863247</v>
      </c>
      <c r="Y1875" s="92">
        <f t="shared" si="879"/>
        <v>6447.8888888888887</v>
      </c>
      <c r="Z1875" s="102">
        <f>Coverages!$C$10*G1875</f>
        <v>48262500</v>
      </c>
      <c r="AA1875" s="103">
        <f>Coverages!$C$12*G1875</f>
        <v>6435000</v>
      </c>
      <c r="AB1875" s="103">
        <f>Coverages!$C$14*G1875</f>
        <v>32175000</v>
      </c>
      <c r="AC1875" s="103">
        <f>Coverages!$C$16*G1875</f>
        <v>643500</v>
      </c>
      <c r="AD1875" s="92">
        <f>Coverages!$C$18*G1875</f>
        <v>643500</v>
      </c>
      <c r="AE1875" s="106">
        <f t="shared" si="897"/>
        <v>1.8648018648018648E-2</v>
      </c>
      <c r="AF1875" s="107">
        <f t="shared" si="880"/>
        <v>0.34032634032634035</v>
      </c>
      <c r="AG1875" s="107">
        <f t="shared" si="881"/>
        <v>0.78321678321678323</v>
      </c>
      <c r="AH1875" s="107">
        <f t="shared" si="882"/>
        <v>0.54545454545454541</v>
      </c>
      <c r="AI1875" s="108">
        <f t="shared" si="883"/>
        <v>8.3916083916083919E-2</v>
      </c>
      <c r="AJ1875" s="106">
        <f t="shared" si="904"/>
        <v>4.0169443552364084E-2</v>
      </c>
      <c r="AK1875" s="107">
        <f t="shared" si="898"/>
        <v>0.41570607877963905</v>
      </c>
      <c r="AL1875" s="107">
        <f t="shared" si="899"/>
        <v>0.84877031480480603</v>
      </c>
      <c r="AM1875" s="107">
        <f t="shared" si="900"/>
        <v>0.62467005406253473</v>
      </c>
      <c r="AN1875" s="108">
        <f t="shared" si="901"/>
        <v>0.12802562162336611</v>
      </c>
      <c r="AO1875" s="102">
        <f t="shared" si="902"/>
        <v>491.73426573426576</v>
      </c>
      <c r="AP1875" s="103">
        <f t="shared" si="884"/>
        <v>1060.0652680652681</v>
      </c>
      <c r="AQ1875" s="103">
        <f t="shared" si="885"/>
        <v>1211.6783216783217</v>
      </c>
      <c r="AR1875" s="103">
        <f t="shared" si="886"/>
        <v>1688.0652680652681</v>
      </c>
      <c r="AS1875" s="92">
        <f t="shared" si="887"/>
        <v>541.0815850815851</v>
      </c>
      <c r="AT1875" s="102">
        <f t="shared" si="903"/>
        <v>493.28806705768676</v>
      </c>
      <c r="AU1875" s="103">
        <f t="shared" si="888"/>
        <v>1063.414904100847</v>
      </c>
      <c r="AV1875" s="103">
        <f t="shared" si="889"/>
        <v>1215.5070306192638</v>
      </c>
      <c r="AW1875" s="103">
        <f t="shared" si="890"/>
        <v>1693.3992832647666</v>
      </c>
      <c r="AX1875" s="92">
        <f t="shared" si="891"/>
        <v>542.79131601059225</v>
      </c>
    </row>
    <row r="1876" spans="1:50" x14ac:dyDescent="0.2">
      <c r="A1876" s="85" t="str">
        <f t="shared" si="892"/>
        <v>2016_2</v>
      </c>
      <c r="B1876" s="59">
        <v>2016</v>
      </c>
      <c r="C1876" s="59">
        <v>2</v>
      </c>
      <c r="D1876" s="83" t="str">
        <f t="shared" si="893"/>
        <v>MYA_Commercial</v>
      </c>
      <c r="E1876" s="70" t="s">
        <v>16</v>
      </c>
      <c r="F1876" s="71" t="s">
        <v>41</v>
      </c>
      <c r="G1876" s="88">
        <f t="shared" si="894"/>
        <v>236.75</v>
      </c>
      <c r="H1876" s="72">
        <v>947</v>
      </c>
      <c r="I1876" s="88">
        <f t="shared" si="895"/>
        <v>97304250</v>
      </c>
      <c r="J1876" s="92">
        <f t="shared" si="896"/>
        <v>389217000</v>
      </c>
      <c r="K1876" s="67">
        <v>22</v>
      </c>
      <c r="L1876" s="68">
        <v>133</v>
      </c>
      <c r="M1876" s="68">
        <v>76</v>
      </c>
      <c r="N1876" s="68">
        <v>365</v>
      </c>
      <c r="O1876" s="69">
        <v>141</v>
      </c>
      <c r="P1876" s="67">
        <v>223126</v>
      </c>
      <c r="Q1876" s="68">
        <v>414433</v>
      </c>
      <c r="R1876" s="68">
        <v>63268</v>
      </c>
      <c r="S1876" s="68">
        <v>1149486</v>
      </c>
      <c r="T1876" s="69">
        <v>761405</v>
      </c>
      <c r="U1876" s="102">
        <f t="shared" si="875"/>
        <v>10142.09090909091</v>
      </c>
      <c r="V1876" s="103">
        <f t="shared" si="876"/>
        <v>3116.0375939849623</v>
      </c>
      <c r="W1876" s="103">
        <f t="shared" si="877"/>
        <v>832.47368421052636</v>
      </c>
      <c r="X1876" s="103">
        <f t="shared" si="878"/>
        <v>3149.2767123287672</v>
      </c>
      <c r="Y1876" s="92">
        <f t="shared" si="879"/>
        <v>5400.0354609929082</v>
      </c>
      <c r="Z1876" s="102">
        <f>Coverages!$C$10*G1876</f>
        <v>53268750</v>
      </c>
      <c r="AA1876" s="103">
        <f>Coverages!$C$12*G1876</f>
        <v>7102500</v>
      </c>
      <c r="AB1876" s="103">
        <f>Coverages!$C$14*G1876</f>
        <v>35512500</v>
      </c>
      <c r="AC1876" s="103">
        <f>Coverages!$C$16*G1876</f>
        <v>710250</v>
      </c>
      <c r="AD1876" s="92">
        <f>Coverages!$C$18*G1876</f>
        <v>710250</v>
      </c>
      <c r="AE1876" s="106">
        <f t="shared" si="897"/>
        <v>9.2925026399155231E-2</v>
      </c>
      <c r="AF1876" s="107">
        <f t="shared" si="880"/>
        <v>0.56177402323125658</v>
      </c>
      <c r="AG1876" s="107">
        <f t="shared" si="881"/>
        <v>0.32101372756071805</v>
      </c>
      <c r="AH1876" s="107">
        <f t="shared" si="882"/>
        <v>1.5417106652587118</v>
      </c>
      <c r="AI1876" s="108">
        <f t="shared" si="883"/>
        <v>0.59556494192185849</v>
      </c>
      <c r="AJ1876" s="106">
        <f t="shared" si="904"/>
        <v>0.1368891951493646</v>
      </c>
      <c r="AK1876" s="107">
        <f t="shared" si="898"/>
        <v>0.63690876752091852</v>
      </c>
      <c r="AL1876" s="107">
        <f t="shared" si="899"/>
        <v>0.39171109242710739</v>
      </c>
      <c r="AM1876" s="107">
        <f t="shared" si="900"/>
        <v>1.680097908701196</v>
      </c>
      <c r="AN1876" s="108">
        <f t="shared" si="901"/>
        <v>0.66988394701963505</v>
      </c>
      <c r="AO1876" s="102">
        <f t="shared" si="902"/>
        <v>942.454065469905</v>
      </c>
      <c r="AP1876" s="103">
        <f t="shared" si="884"/>
        <v>1750.5089757127771</v>
      </c>
      <c r="AQ1876" s="103">
        <f t="shared" si="885"/>
        <v>267.23548046462514</v>
      </c>
      <c r="AR1876" s="103">
        <f t="shared" si="886"/>
        <v>4855.2734952481524</v>
      </c>
      <c r="AS1876" s="92">
        <f t="shared" si="887"/>
        <v>3216.0718057022177</v>
      </c>
      <c r="AT1876" s="102">
        <f t="shared" si="903"/>
        <v>945.43206898976143</v>
      </c>
      <c r="AU1876" s="103">
        <f t="shared" si="888"/>
        <v>1756.0403030020425</v>
      </c>
      <c r="AV1876" s="103">
        <f t="shared" si="889"/>
        <v>268.07990167369212</v>
      </c>
      <c r="AW1876" s="103">
        <f t="shared" si="890"/>
        <v>4870.6153798964033</v>
      </c>
      <c r="AX1876" s="92">
        <f t="shared" si="891"/>
        <v>3226.2340762132126</v>
      </c>
    </row>
    <row r="1877" spans="1:50" x14ac:dyDescent="0.2">
      <c r="A1877" s="85" t="str">
        <f t="shared" si="892"/>
        <v>2016_2</v>
      </c>
      <c r="B1877" s="59">
        <v>2016</v>
      </c>
      <c r="C1877" s="59">
        <v>2</v>
      </c>
      <c r="D1877" s="83" t="str">
        <f t="shared" si="893"/>
        <v>SMA_Commercial</v>
      </c>
      <c r="E1877" s="70" t="s">
        <v>17</v>
      </c>
      <c r="F1877" s="71" t="s">
        <v>41</v>
      </c>
      <c r="G1877" s="88">
        <f t="shared" si="894"/>
        <v>1652.5</v>
      </c>
      <c r="H1877" s="72">
        <v>6610</v>
      </c>
      <c r="I1877" s="88">
        <f t="shared" si="895"/>
        <v>679177500</v>
      </c>
      <c r="J1877" s="92">
        <f t="shared" si="896"/>
        <v>2716710000</v>
      </c>
      <c r="K1877" s="67">
        <v>50</v>
      </c>
      <c r="L1877" s="68">
        <v>686</v>
      </c>
      <c r="M1877" s="68">
        <v>395</v>
      </c>
      <c r="N1877" s="68">
        <v>978</v>
      </c>
      <c r="O1877" s="69">
        <v>165</v>
      </c>
      <c r="P1877" s="67">
        <v>867513</v>
      </c>
      <c r="Q1877" s="68">
        <v>2432712</v>
      </c>
      <c r="R1877" s="68">
        <v>291818</v>
      </c>
      <c r="S1877" s="68">
        <v>3256213</v>
      </c>
      <c r="T1877" s="69">
        <v>905732</v>
      </c>
      <c r="U1877" s="102">
        <f t="shared" si="875"/>
        <v>17350.259999999998</v>
      </c>
      <c r="V1877" s="103">
        <f t="shared" si="876"/>
        <v>3546.2274052478133</v>
      </c>
      <c r="W1877" s="103">
        <f t="shared" si="877"/>
        <v>738.77974683544301</v>
      </c>
      <c r="X1877" s="103">
        <f t="shared" si="878"/>
        <v>3329.4611451942742</v>
      </c>
      <c r="Y1877" s="92">
        <f t="shared" si="879"/>
        <v>5489.2848484848482</v>
      </c>
      <c r="Z1877" s="102">
        <f>Coverages!$C$10*G1877</f>
        <v>371812500</v>
      </c>
      <c r="AA1877" s="103">
        <f>Coverages!$C$12*G1877</f>
        <v>49575000</v>
      </c>
      <c r="AB1877" s="103">
        <f>Coverages!$C$14*G1877</f>
        <v>247875000</v>
      </c>
      <c r="AC1877" s="103">
        <f>Coverages!$C$16*G1877</f>
        <v>4957500</v>
      </c>
      <c r="AD1877" s="92">
        <f>Coverages!$C$18*G1877</f>
        <v>4957500</v>
      </c>
      <c r="AE1877" s="106">
        <f t="shared" si="897"/>
        <v>3.0257186081694403E-2</v>
      </c>
      <c r="AF1877" s="107">
        <f t="shared" si="880"/>
        <v>0.4151285930408472</v>
      </c>
      <c r="AG1877" s="107">
        <f t="shared" si="881"/>
        <v>0.23903177004538578</v>
      </c>
      <c r="AH1877" s="107">
        <f t="shared" si="882"/>
        <v>0.59183055975794252</v>
      </c>
      <c r="AI1877" s="108">
        <f t="shared" si="883"/>
        <v>9.9848714069591532E-2</v>
      </c>
      <c r="AJ1877" s="106">
        <f t="shared" si="904"/>
        <v>4.0075292611957164E-2</v>
      </c>
      <c r="AK1877" s="107">
        <f t="shared" si="898"/>
        <v>0.44337132509740812</v>
      </c>
      <c r="AL1877" s="107">
        <f t="shared" si="899"/>
        <v>0.26347712025620179</v>
      </c>
      <c r="AM1877" s="107">
        <f t="shared" si="900"/>
        <v>0.62000168038069103</v>
      </c>
      <c r="AN1877" s="108">
        <f t="shared" si="901"/>
        <v>0.11703231499824569</v>
      </c>
      <c r="AO1877" s="102">
        <f t="shared" si="902"/>
        <v>524.97004538577914</v>
      </c>
      <c r="AP1877" s="103">
        <f t="shared" si="884"/>
        <v>1472.140393343419</v>
      </c>
      <c r="AQ1877" s="103">
        <f t="shared" si="885"/>
        <v>176.59183055975794</v>
      </c>
      <c r="AR1877" s="103">
        <f t="shared" si="886"/>
        <v>1970.4768532526475</v>
      </c>
      <c r="AS1877" s="92">
        <f t="shared" si="887"/>
        <v>548.09803328290468</v>
      </c>
      <c r="AT1877" s="102">
        <f t="shared" si="903"/>
        <v>526.6288664363293</v>
      </c>
      <c r="AU1877" s="103">
        <f t="shared" si="888"/>
        <v>1476.7921206092074</v>
      </c>
      <c r="AV1877" s="103">
        <f t="shared" si="889"/>
        <v>177.14983238950509</v>
      </c>
      <c r="AW1877" s="103">
        <f t="shared" si="890"/>
        <v>1976.7032437153553</v>
      </c>
      <c r="AX1877" s="92">
        <f t="shared" si="891"/>
        <v>549.8299350616179</v>
      </c>
    </row>
    <row r="1878" spans="1:50" x14ac:dyDescent="0.2">
      <c r="A1878" s="85" t="str">
        <f t="shared" si="892"/>
        <v>2016_2</v>
      </c>
      <c r="B1878" s="59">
        <v>2016</v>
      </c>
      <c r="C1878" s="59">
        <v>2</v>
      </c>
      <c r="D1878" s="83" t="str">
        <f t="shared" si="893"/>
        <v>MSL_Commercial</v>
      </c>
      <c r="E1878" s="70" t="s">
        <v>18</v>
      </c>
      <c r="F1878" s="71" t="s">
        <v>41</v>
      </c>
      <c r="G1878" s="88">
        <f t="shared" si="894"/>
        <v>685.25</v>
      </c>
      <c r="H1878" s="72">
        <v>2741</v>
      </c>
      <c r="I1878" s="88">
        <f t="shared" si="895"/>
        <v>281637750</v>
      </c>
      <c r="J1878" s="92">
        <f t="shared" si="896"/>
        <v>1126551000</v>
      </c>
      <c r="K1878" s="67">
        <v>31</v>
      </c>
      <c r="L1878" s="68">
        <v>250</v>
      </c>
      <c r="M1878" s="68">
        <v>638</v>
      </c>
      <c r="N1878" s="68">
        <v>376</v>
      </c>
      <c r="O1878" s="69">
        <v>66</v>
      </c>
      <c r="P1878" s="67">
        <v>703292</v>
      </c>
      <c r="Q1878" s="68">
        <v>810862</v>
      </c>
      <c r="R1878" s="68">
        <v>1291464</v>
      </c>
      <c r="S1878" s="68">
        <v>1211846</v>
      </c>
      <c r="T1878" s="69">
        <v>209113</v>
      </c>
      <c r="U1878" s="102">
        <f t="shared" si="875"/>
        <v>22686.83870967742</v>
      </c>
      <c r="V1878" s="103">
        <f t="shared" si="876"/>
        <v>3243.4479999999999</v>
      </c>
      <c r="W1878" s="103">
        <f t="shared" si="877"/>
        <v>2024.2382445141066</v>
      </c>
      <c r="X1878" s="103">
        <f t="shared" si="878"/>
        <v>3222.994680851064</v>
      </c>
      <c r="Y1878" s="92">
        <f t="shared" si="879"/>
        <v>3168.378787878788</v>
      </c>
      <c r="Z1878" s="102">
        <f>Coverages!$C$10*G1878</f>
        <v>154181250</v>
      </c>
      <c r="AA1878" s="103">
        <f>Coverages!$C$12*G1878</f>
        <v>20557500</v>
      </c>
      <c r="AB1878" s="103">
        <f>Coverages!$C$14*G1878</f>
        <v>102787500</v>
      </c>
      <c r="AC1878" s="103">
        <f>Coverages!$C$16*G1878</f>
        <v>2055750</v>
      </c>
      <c r="AD1878" s="92">
        <f>Coverages!$C$18*G1878</f>
        <v>2055750</v>
      </c>
      <c r="AE1878" s="106">
        <f t="shared" si="897"/>
        <v>4.5238963881794964E-2</v>
      </c>
      <c r="AF1878" s="107">
        <f t="shared" si="880"/>
        <v>0.36483035388544327</v>
      </c>
      <c r="AG1878" s="107">
        <f t="shared" si="881"/>
        <v>0.93104706311565122</v>
      </c>
      <c r="AH1878" s="107">
        <f t="shared" si="882"/>
        <v>0.54870485224370669</v>
      </c>
      <c r="AI1878" s="108">
        <f t="shared" si="883"/>
        <v>9.6315213425757024E-2</v>
      </c>
      <c r="AJ1878" s="106">
        <f t="shared" si="904"/>
        <v>6.3737402263711426E-2</v>
      </c>
      <c r="AK1878" s="107">
        <f t="shared" si="898"/>
        <v>0.40767748504529966</v>
      </c>
      <c r="AL1878" s="107">
        <f t="shared" si="899"/>
        <v>0.95359950646111391</v>
      </c>
      <c r="AM1878" s="107">
        <f t="shared" si="900"/>
        <v>0.59299744785467201</v>
      </c>
      <c r="AN1878" s="108">
        <f t="shared" si="901"/>
        <v>0.12257476648721494</v>
      </c>
      <c r="AO1878" s="102">
        <f t="shared" si="902"/>
        <v>1026.3290769792047</v>
      </c>
      <c r="AP1878" s="103">
        <f t="shared" si="884"/>
        <v>1183.3082816490332</v>
      </c>
      <c r="AQ1878" s="103">
        <f t="shared" si="885"/>
        <v>1884.6610726012404</v>
      </c>
      <c r="AR1878" s="103">
        <f t="shared" si="886"/>
        <v>1768.4728201386356</v>
      </c>
      <c r="AS1878" s="92">
        <f t="shared" si="887"/>
        <v>305.16307916818681</v>
      </c>
      <c r="AT1878" s="102">
        <f t="shared" si="903"/>
        <v>1029.5721120678709</v>
      </c>
      <c r="AU1878" s="103">
        <f t="shared" si="888"/>
        <v>1187.0473458187751</v>
      </c>
      <c r="AV1878" s="103">
        <f t="shared" si="889"/>
        <v>1890.6162989762727</v>
      </c>
      <c r="AW1878" s="103">
        <f t="shared" si="890"/>
        <v>1774.0609102918861</v>
      </c>
      <c r="AX1878" s="92">
        <f t="shared" si="891"/>
        <v>306.12734549923601</v>
      </c>
    </row>
    <row r="1879" spans="1:50" x14ac:dyDescent="0.2">
      <c r="A1879" s="85" t="str">
        <f t="shared" si="892"/>
        <v>2016_2</v>
      </c>
      <c r="B1879" s="59">
        <v>2016</v>
      </c>
      <c r="C1879" s="59">
        <v>2</v>
      </c>
      <c r="D1879" s="83" t="str">
        <f t="shared" si="893"/>
        <v>LYL_Commercial</v>
      </c>
      <c r="E1879" s="70" t="s">
        <v>19</v>
      </c>
      <c r="F1879" s="71" t="s">
        <v>41</v>
      </c>
      <c r="G1879" s="88">
        <f t="shared" si="894"/>
        <v>279.25</v>
      </c>
      <c r="H1879" s="72">
        <v>1117</v>
      </c>
      <c r="I1879" s="88">
        <f t="shared" si="895"/>
        <v>114771750</v>
      </c>
      <c r="J1879" s="92">
        <f t="shared" si="896"/>
        <v>459087000</v>
      </c>
      <c r="K1879" s="67">
        <v>26</v>
      </c>
      <c r="L1879" s="68">
        <v>122</v>
      </c>
      <c r="M1879" s="68">
        <v>294</v>
      </c>
      <c r="N1879" s="68">
        <v>176</v>
      </c>
      <c r="O1879" s="69">
        <v>49</v>
      </c>
      <c r="P1879" s="67">
        <v>521319</v>
      </c>
      <c r="Q1879" s="68">
        <v>394425</v>
      </c>
      <c r="R1879" s="68">
        <v>453403</v>
      </c>
      <c r="S1879" s="68">
        <v>628916</v>
      </c>
      <c r="T1879" s="69">
        <v>291523</v>
      </c>
      <c r="U1879" s="102">
        <f t="shared" si="875"/>
        <v>20050.73076923077</v>
      </c>
      <c r="V1879" s="103">
        <f t="shared" si="876"/>
        <v>3232.9918032786886</v>
      </c>
      <c r="W1879" s="103">
        <f t="shared" si="877"/>
        <v>1542.187074829932</v>
      </c>
      <c r="X1879" s="103">
        <f t="shared" si="878"/>
        <v>3573.3863636363635</v>
      </c>
      <c r="Y1879" s="92">
        <f t="shared" si="879"/>
        <v>5949.4489795918371</v>
      </c>
      <c r="Z1879" s="102">
        <f>Coverages!$C$10*G1879</f>
        <v>62831250</v>
      </c>
      <c r="AA1879" s="103">
        <f>Coverages!$C$12*G1879</f>
        <v>8377500</v>
      </c>
      <c r="AB1879" s="103">
        <f>Coverages!$C$14*G1879</f>
        <v>41887500</v>
      </c>
      <c r="AC1879" s="103">
        <f>Coverages!$C$16*G1879</f>
        <v>837750</v>
      </c>
      <c r="AD1879" s="92">
        <f>Coverages!$C$18*G1879</f>
        <v>837750</v>
      </c>
      <c r="AE1879" s="106">
        <f t="shared" si="897"/>
        <v>9.3106535362578333E-2</v>
      </c>
      <c r="AF1879" s="107">
        <f t="shared" si="880"/>
        <v>0.43688451208594448</v>
      </c>
      <c r="AG1879" s="107">
        <f t="shared" si="881"/>
        <v>1.052820053715309</v>
      </c>
      <c r="AH1879" s="107">
        <f t="shared" si="882"/>
        <v>0.63025962399283797</v>
      </c>
      <c r="AI1879" s="108">
        <f t="shared" si="883"/>
        <v>0.17547000895255147</v>
      </c>
      <c r="AJ1879" s="106">
        <f t="shared" si="904"/>
        <v>0.13362262743068903</v>
      </c>
      <c r="AK1879" s="107">
        <f t="shared" si="898"/>
        <v>0.50604234734111442</v>
      </c>
      <c r="AL1879" s="107">
        <f t="shared" si="899"/>
        <v>1.0857003576762045</v>
      </c>
      <c r="AM1879" s="107">
        <f t="shared" si="900"/>
        <v>0.69756775206401256</v>
      </c>
      <c r="AN1879" s="108">
        <f t="shared" si="901"/>
        <v>0.22850518414342891</v>
      </c>
      <c r="AO1879" s="102">
        <f t="shared" si="902"/>
        <v>1866.8540734109222</v>
      </c>
      <c r="AP1879" s="103">
        <f t="shared" si="884"/>
        <v>1412.4440465532678</v>
      </c>
      <c r="AQ1879" s="103">
        <f t="shared" si="885"/>
        <v>1623.6454789615041</v>
      </c>
      <c r="AR1879" s="103">
        <f t="shared" si="886"/>
        <v>2252.1611459265891</v>
      </c>
      <c r="AS1879" s="92">
        <f t="shared" si="887"/>
        <v>1043.9498657117279</v>
      </c>
      <c r="AT1879" s="102">
        <f t="shared" si="903"/>
        <v>1872.7530325277296</v>
      </c>
      <c r="AU1879" s="103">
        <f t="shared" si="888"/>
        <v>1416.9071429484629</v>
      </c>
      <c r="AV1879" s="103">
        <f t="shared" si="889"/>
        <v>1628.7759379711274</v>
      </c>
      <c r="AW1879" s="103">
        <f t="shared" si="890"/>
        <v>2259.2776135249428</v>
      </c>
      <c r="AX1879" s="92">
        <f t="shared" si="891"/>
        <v>1047.2485796634714</v>
      </c>
    </row>
    <row r="1880" spans="1:50" x14ac:dyDescent="0.2">
      <c r="A1880" s="85" t="str">
        <f t="shared" si="892"/>
        <v>2016_2</v>
      </c>
      <c r="B1880" s="59">
        <v>2016</v>
      </c>
      <c r="C1880" s="59">
        <v>2</v>
      </c>
      <c r="D1880" s="83" t="str">
        <f t="shared" si="893"/>
        <v>LSA_Commercial</v>
      </c>
      <c r="E1880" s="70" t="s">
        <v>20</v>
      </c>
      <c r="F1880" s="71" t="s">
        <v>41</v>
      </c>
      <c r="G1880" s="88">
        <f t="shared" si="894"/>
        <v>1860.25</v>
      </c>
      <c r="H1880" s="72">
        <v>7441</v>
      </c>
      <c r="I1880" s="88">
        <f t="shared" si="895"/>
        <v>764562750</v>
      </c>
      <c r="J1880" s="92">
        <f t="shared" si="896"/>
        <v>3058251000</v>
      </c>
      <c r="K1880" s="67">
        <v>114</v>
      </c>
      <c r="L1880" s="68">
        <v>879</v>
      </c>
      <c r="M1880" s="68">
        <v>767</v>
      </c>
      <c r="N1880" s="68">
        <v>1579</v>
      </c>
      <c r="O1880" s="69">
        <v>258</v>
      </c>
      <c r="P1880" s="67">
        <v>3435620</v>
      </c>
      <c r="Q1880" s="68">
        <v>2536238</v>
      </c>
      <c r="R1880" s="68">
        <v>1080987</v>
      </c>
      <c r="S1880" s="68">
        <v>3908182</v>
      </c>
      <c r="T1880" s="69">
        <v>2622007</v>
      </c>
      <c r="U1880" s="102">
        <f t="shared" si="875"/>
        <v>30137.017543859649</v>
      </c>
      <c r="V1880" s="103">
        <f t="shared" si="876"/>
        <v>2885.3674630261662</v>
      </c>
      <c r="W1880" s="103">
        <f t="shared" si="877"/>
        <v>1409.3702737940025</v>
      </c>
      <c r="X1880" s="103">
        <f t="shared" si="878"/>
        <v>2475.0994300189996</v>
      </c>
      <c r="Y1880" s="92">
        <f t="shared" si="879"/>
        <v>10162.817829457364</v>
      </c>
      <c r="Z1880" s="102">
        <f>Coverages!$C$10*G1880</f>
        <v>418556250</v>
      </c>
      <c r="AA1880" s="103">
        <f>Coverages!$C$12*G1880</f>
        <v>55807500</v>
      </c>
      <c r="AB1880" s="103">
        <f>Coverages!$C$14*G1880</f>
        <v>279037500</v>
      </c>
      <c r="AC1880" s="103">
        <f>Coverages!$C$16*G1880</f>
        <v>5580750</v>
      </c>
      <c r="AD1880" s="92">
        <f>Coverages!$C$18*G1880</f>
        <v>5580750</v>
      </c>
      <c r="AE1880" s="106">
        <f t="shared" si="897"/>
        <v>6.1282085741163825E-2</v>
      </c>
      <c r="AF1880" s="107">
        <f t="shared" si="880"/>
        <v>0.47251713479371055</v>
      </c>
      <c r="AG1880" s="107">
        <f t="shared" si="881"/>
        <v>0.41231017336379516</v>
      </c>
      <c r="AH1880" s="107">
        <f t="shared" si="882"/>
        <v>0.84881064373068138</v>
      </c>
      <c r="AI1880" s="108">
        <f t="shared" si="883"/>
        <v>0.13869103615105496</v>
      </c>
      <c r="AJ1880" s="106">
        <f t="shared" si="904"/>
        <v>7.4239089550261303E-2</v>
      </c>
      <c r="AK1880" s="107">
        <f t="shared" si="898"/>
        <v>0.49948727620811945</v>
      </c>
      <c r="AL1880" s="107">
        <f t="shared" si="899"/>
        <v>0.43890250242323786</v>
      </c>
      <c r="AM1880" s="107">
        <f t="shared" si="900"/>
        <v>0.86816310833371579</v>
      </c>
      <c r="AN1880" s="108">
        <f t="shared" si="901"/>
        <v>0.15736230981042471</v>
      </c>
      <c r="AO1880" s="102">
        <f t="shared" si="902"/>
        <v>1846.8592931057653</v>
      </c>
      <c r="AP1880" s="103">
        <f t="shared" si="884"/>
        <v>1363.3855664561215</v>
      </c>
      <c r="AQ1880" s="103">
        <f t="shared" si="885"/>
        <v>581.09770192178473</v>
      </c>
      <c r="AR1880" s="103">
        <f t="shared" si="886"/>
        <v>2100.8907404918696</v>
      </c>
      <c r="AS1880" s="92">
        <f t="shared" si="887"/>
        <v>1409.4917349818572</v>
      </c>
      <c r="AT1880" s="102">
        <f t="shared" si="903"/>
        <v>1852.6950719273107</v>
      </c>
      <c r="AU1880" s="103">
        <f t="shared" si="888"/>
        <v>1367.6936459313831</v>
      </c>
      <c r="AV1880" s="103">
        <f t="shared" si="889"/>
        <v>582.9338773547388</v>
      </c>
      <c r="AW1880" s="103">
        <f t="shared" si="890"/>
        <v>2107.5292178980858</v>
      </c>
      <c r="AX1880" s="92">
        <f t="shared" si="891"/>
        <v>1413.9455025465306</v>
      </c>
    </row>
    <row r="1881" spans="1:50" x14ac:dyDescent="0.2">
      <c r="A1881" s="85" t="str">
        <f t="shared" si="892"/>
        <v>2016_2</v>
      </c>
      <c r="B1881" s="59">
        <v>2016</v>
      </c>
      <c r="C1881" s="59">
        <v>2</v>
      </c>
      <c r="D1881" s="83" t="str">
        <f t="shared" si="893"/>
        <v>LMA_Commercial</v>
      </c>
      <c r="E1881" s="70" t="s">
        <v>21</v>
      </c>
      <c r="F1881" s="71" t="s">
        <v>41</v>
      </c>
      <c r="G1881" s="88">
        <f t="shared" si="894"/>
        <v>1752.75</v>
      </c>
      <c r="H1881" s="72">
        <v>7011</v>
      </c>
      <c r="I1881" s="88">
        <f t="shared" si="895"/>
        <v>720380250</v>
      </c>
      <c r="J1881" s="92">
        <f t="shared" si="896"/>
        <v>2881521000</v>
      </c>
      <c r="K1881" s="67">
        <v>213</v>
      </c>
      <c r="L1881" s="68">
        <v>703</v>
      </c>
      <c r="M1881" s="68">
        <v>410</v>
      </c>
      <c r="N1881" s="68">
        <v>1200</v>
      </c>
      <c r="O1881" s="69">
        <v>174</v>
      </c>
      <c r="P1881" s="67">
        <v>3135027</v>
      </c>
      <c r="Q1881" s="68">
        <v>1663552</v>
      </c>
      <c r="R1881" s="68">
        <v>317736</v>
      </c>
      <c r="S1881" s="68">
        <v>3706687</v>
      </c>
      <c r="T1881" s="69">
        <v>893676</v>
      </c>
      <c r="U1881" s="102">
        <f t="shared" si="875"/>
        <v>14718.43661971831</v>
      </c>
      <c r="V1881" s="103">
        <f t="shared" si="876"/>
        <v>2366.3613086770984</v>
      </c>
      <c r="W1881" s="103">
        <f t="shared" si="877"/>
        <v>774.96585365853662</v>
      </c>
      <c r="X1881" s="103">
        <f t="shared" si="878"/>
        <v>3088.9058333333332</v>
      </c>
      <c r="Y1881" s="92">
        <f t="shared" si="879"/>
        <v>5136.0689655172409</v>
      </c>
      <c r="Z1881" s="102">
        <f>Coverages!$C$10*G1881</f>
        <v>394368750</v>
      </c>
      <c r="AA1881" s="103">
        <f>Coverages!$C$12*G1881</f>
        <v>52582500</v>
      </c>
      <c r="AB1881" s="103">
        <f>Coverages!$C$14*G1881</f>
        <v>262912500</v>
      </c>
      <c r="AC1881" s="103">
        <f>Coverages!$C$16*G1881</f>
        <v>5258250</v>
      </c>
      <c r="AD1881" s="92">
        <f>Coverages!$C$18*G1881</f>
        <v>5258250</v>
      </c>
      <c r="AE1881" s="106">
        <f t="shared" si="897"/>
        <v>0.12152332049636286</v>
      </c>
      <c r="AF1881" s="107">
        <f t="shared" si="880"/>
        <v>0.40108401084010842</v>
      </c>
      <c r="AG1881" s="107">
        <f t="shared" si="881"/>
        <v>0.23391812865497075</v>
      </c>
      <c r="AH1881" s="107">
        <f t="shared" si="882"/>
        <v>0.68463842533162178</v>
      </c>
      <c r="AI1881" s="108">
        <f t="shared" si="883"/>
        <v>9.9272571673085147E-2</v>
      </c>
      <c r="AJ1881" s="106">
        <f t="shared" si="904"/>
        <v>0.13970738090402354</v>
      </c>
      <c r="AK1881" s="107">
        <f t="shared" si="898"/>
        <v>0.42836100819050416</v>
      </c>
      <c r="AL1881" s="107">
        <f t="shared" si="899"/>
        <v>0.25747759594318775</v>
      </c>
      <c r="AM1881" s="107">
        <f t="shared" si="900"/>
        <v>0.71049857035082886</v>
      </c>
      <c r="AN1881" s="108">
        <f t="shared" si="901"/>
        <v>0.1159146385639164</v>
      </c>
      <c r="AO1881" s="102">
        <f t="shared" si="902"/>
        <v>1788.6332905434317</v>
      </c>
      <c r="AP1881" s="103">
        <f t="shared" si="884"/>
        <v>949.10968478105838</v>
      </c>
      <c r="AQ1881" s="103">
        <f t="shared" si="885"/>
        <v>181.2785622593068</v>
      </c>
      <c r="AR1881" s="103">
        <f t="shared" si="886"/>
        <v>2114.7836257309941</v>
      </c>
      <c r="AS1881" s="92">
        <f t="shared" si="887"/>
        <v>509.87077449721863</v>
      </c>
      <c r="AT1881" s="102">
        <f t="shared" si="903"/>
        <v>1794.285084546055</v>
      </c>
      <c r="AU1881" s="103">
        <f t="shared" si="888"/>
        <v>952.10871898926518</v>
      </c>
      <c r="AV1881" s="103">
        <f t="shared" si="889"/>
        <v>181.85137340869002</v>
      </c>
      <c r="AW1881" s="103">
        <f t="shared" si="890"/>
        <v>2121.4660024238269</v>
      </c>
      <c r="AX1881" s="92">
        <f t="shared" si="891"/>
        <v>511.48188427620562</v>
      </c>
    </row>
    <row r="1882" spans="1:50" x14ac:dyDescent="0.2">
      <c r="A1882" s="85" t="str">
        <f t="shared" si="892"/>
        <v>2016_2</v>
      </c>
      <c r="B1882" s="59">
        <v>2016</v>
      </c>
      <c r="C1882" s="59">
        <v>2</v>
      </c>
      <c r="D1882" s="83" t="str">
        <f t="shared" si="893"/>
        <v>SYL_Commercial</v>
      </c>
      <c r="E1882" s="70" t="s">
        <v>22</v>
      </c>
      <c r="F1882" s="71" t="s">
        <v>41</v>
      </c>
      <c r="G1882" s="88">
        <f t="shared" si="894"/>
        <v>228.5</v>
      </c>
      <c r="H1882" s="72">
        <v>914</v>
      </c>
      <c r="I1882" s="88">
        <f t="shared" si="895"/>
        <v>93913500</v>
      </c>
      <c r="J1882" s="92">
        <f t="shared" si="896"/>
        <v>375654000</v>
      </c>
      <c r="K1882" s="67">
        <v>35</v>
      </c>
      <c r="L1882" s="68">
        <v>98</v>
      </c>
      <c r="M1882" s="68">
        <v>121</v>
      </c>
      <c r="N1882" s="68">
        <v>123</v>
      </c>
      <c r="O1882" s="69">
        <v>43</v>
      </c>
      <c r="P1882" s="67">
        <v>414080</v>
      </c>
      <c r="Q1882" s="68">
        <v>291335</v>
      </c>
      <c r="R1882" s="68">
        <v>109734</v>
      </c>
      <c r="S1882" s="68">
        <v>399667</v>
      </c>
      <c r="T1882" s="69">
        <v>189799</v>
      </c>
      <c r="U1882" s="102">
        <f t="shared" si="875"/>
        <v>11830.857142857143</v>
      </c>
      <c r="V1882" s="103">
        <f t="shared" si="876"/>
        <v>2972.8061224489797</v>
      </c>
      <c r="W1882" s="103">
        <f t="shared" si="877"/>
        <v>906.89256198347107</v>
      </c>
      <c r="X1882" s="103">
        <f t="shared" si="878"/>
        <v>3249.3252032520327</v>
      </c>
      <c r="Y1882" s="92">
        <f t="shared" si="879"/>
        <v>4413.9302325581393</v>
      </c>
      <c r="Z1882" s="102">
        <f>Coverages!$C$10*G1882</f>
        <v>51412500</v>
      </c>
      <c r="AA1882" s="103">
        <f>Coverages!$C$12*G1882</f>
        <v>6855000</v>
      </c>
      <c r="AB1882" s="103">
        <f>Coverages!$C$14*G1882</f>
        <v>34275000</v>
      </c>
      <c r="AC1882" s="103">
        <f>Coverages!$C$16*G1882</f>
        <v>685500</v>
      </c>
      <c r="AD1882" s="92">
        <f>Coverages!$C$18*G1882</f>
        <v>685500</v>
      </c>
      <c r="AE1882" s="106">
        <f t="shared" si="897"/>
        <v>0.15317286652078774</v>
      </c>
      <c r="AF1882" s="107">
        <f t="shared" si="880"/>
        <v>0.42888402625820571</v>
      </c>
      <c r="AG1882" s="107">
        <f t="shared" si="881"/>
        <v>0.52954048140043763</v>
      </c>
      <c r="AH1882" s="107">
        <f t="shared" si="882"/>
        <v>0.53829321663019691</v>
      </c>
      <c r="AI1882" s="108">
        <f t="shared" si="883"/>
        <v>0.18818380743982493</v>
      </c>
      <c r="AJ1882" s="106">
        <f t="shared" si="904"/>
        <v>0.20868668759077122</v>
      </c>
      <c r="AK1882" s="107">
        <f t="shared" si="898"/>
        <v>0.50517003759116297</v>
      </c>
      <c r="AL1882" s="107">
        <f t="shared" si="899"/>
        <v>0.60647540586040205</v>
      </c>
      <c r="AM1882" s="107">
        <f t="shared" si="900"/>
        <v>0.61513640919122403</v>
      </c>
      <c r="AN1882" s="108">
        <f t="shared" si="901"/>
        <v>0.248430443026641</v>
      </c>
      <c r="AO1882" s="102">
        <f t="shared" si="902"/>
        <v>1812.1663019693653</v>
      </c>
      <c r="AP1882" s="103">
        <f t="shared" si="884"/>
        <v>1274.9890590809628</v>
      </c>
      <c r="AQ1882" s="103">
        <f t="shared" si="885"/>
        <v>480.23632385120351</v>
      </c>
      <c r="AR1882" s="103">
        <f t="shared" si="886"/>
        <v>1749.0897155361051</v>
      </c>
      <c r="AS1882" s="92">
        <f t="shared" si="887"/>
        <v>830.63019693654269</v>
      </c>
      <c r="AT1882" s="102">
        <f t="shared" si="903"/>
        <v>1817.8924565094694</v>
      </c>
      <c r="AU1882" s="103">
        <f t="shared" si="888"/>
        <v>1279.0178197864814</v>
      </c>
      <c r="AV1882" s="103">
        <f t="shared" si="889"/>
        <v>481.75379352446413</v>
      </c>
      <c r="AW1882" s="103">
        <f t="shared" si="890"/>
        <v>1754.6165581910986</v>
      </c>
      <c r="AX1882" s="92">
        <f t="shared" si="891"/>
        <v>833.25485498705757</v>
      </c>
    </row>
    <row r="1883" spans="1:50" x14ac:dyDescent="0.2">
      <c r="A1883" s="85" t="str">
        <f t="shared" si="892"/>
        <v>2016_2</v>
      </c>
      <c r="B1883" s="59">
        <v>2016</v>
      </c>
      <c r="C1883" s="59">
        <v>2</v>
      </c>
      <c r="D1883" s="83" t="str">
        <f t="shared" si="893"/>
        <v>MYL_Commercial</v>
      </c>
      <c r="E1883" s="70" t="s">
        <v>23</v>
      </c>
      <c r="F1883" s="71" t="s">
        <v>41</v>
      </c>
      <c r="G1883" s="88">
        <f t="shared" si="894"/>
        <v>163.5</v>
      </c>
      <c r="H1883" s="72">
        <v>654</v>
      </c>
      <c r="I1883" s="88">
        <f t="shared" si="895"/>
        <v>67198500</v>
      </c>
      <c r="J1883" s="92">
        <f t="shared" si="896"/>
        <v>268794000</v>
      </c>
      <c r="K1883" s="67">
        <v>26</v>
      </c>
      <c r="L1883" s="68">
        <v>79</v>
      </c>
      <c r="M1883" s="68">
        <v>131</v>
      </c>
      <c r="N1883" s="68">
        <v>109</v>
      </c>
      <c r="O1883" s="69">
        <v>25</v>
      </c>
      <c r="P1883" s="67">
        <v>371367</v>
      </c>
      <c r="Q1883" s="68">
        <v>249969</v>
      </c>
      <c r="R1883" s="68">
        <v>95078</v>
      </c>
      <c r="S1883" s="68">
        <v>357362</v>
      </c>
      <c r="T1883" s="69">
        <v>115194</v>
      </c>
      <c r="U1883" s="102">
        <f t="shared" si="875"/>
        <v>14283.346153846154</v>
      </c>
      <c r="V1883" s="103">
        <f t="shared" si="876"/>
        <v>3164.1645569620255</v>
      </c>
      <c r="W1883" s="103">
        <f t="shared" si="877"/>
        <v>725.78625954198469</v>
      </c>
      <c r="X1883" s="103">
        <f t="shared" si="878"/>
        <v>3278.5504587155965</v>
      </c>
      <c r="Y1883" s="92">
        <f t="shared" si="879"/>
        <v>4607.76</v>
      </c>
      <c r="Z1883" s="102">
        <f>Coverages!$C$10*G1883</f>
        <v>36787500</v>
      </c>
      <c r="AA1883" s="103">
        <f>Coverages!$C$12*G1883</f>
        <v>4905000</v>
      </c>
      <c r="AB1883" s="103">
        <f>Coverages!$C$14*G1883</f>
        <v>24525000</v>
      </c>
      <c r="AC1883" s="103">
        <f>Coverages!$C$16*G1883</f>
        <v>490500</v>
      </c>
      <c r="AD1883" s="92">
        <f>Coverages!$C$18*G1883</f>
        <v>490500</v>
      </c>
      <c r="AE1883" s="106">
        <f t="shared" si="897"/>
        <v>0.15902140672782875</v>
      </c>
      <c r="AF1883" s="107">
        <f t="shared" si="880"/>
        <v>0.48318042813455658</v>
      </c>
      <c r="AG1883" s="107">
        <f t="shared" si="881"/>
        <v>0.80122324159021407</v>
      </c>
      <c r="AH1883" s="107">
        <f t="shared" si="882"/>
        <v>0.66666666666666663</v>
      </c>
      <c r="AI1883" s="108">
        <f t="shared" si="883"/>
        <v>0.1529051987767584</v>
      </c>
      <c r="AJ1883" s="106">
        <f t="shared" si="904"/>
        <v>0.22565869391924379</v>
      </c>
      <c r="AK1883" s="107">
        <f t="shared" si="898"/>
        <v>0.57423907358726733</v>
      </c>
      <c r="AL1883" s="107">
        <f t="shared" si="899"/>
        <v>0.87394370099684604</v>
      </c>
      <c r="AM1883" s="107">
        <f t="shared" si="900"/>
        <v>0.75256619628064936</v>
      </c>
      <c r="AN1883" s="108">
        <f t="shared" si="901"/>
        <v>0.21848561618725026</v>
      </c>
      <c r="AO1883" s="102">
        <f t="shared" si="902"/>
        <v>2271.3577981651374</v>
      </c>
      <c r="AP1883" s="103">
        <f t="shared" si="884"/>
        <v>1528.8623853211009</v>
      </c>
      <c r="AQ1883" s="103">
        <f t="shared" si="885"/>
        <v>581.51681957186543</v>
      </c>
      <c r="AR1883" s="103">
        <f t="shared" si="886"/>
        <v>2185.7003058103974</v>
      </c>
      <c r="AS1883" s="92">
        <f t="shared" si="887"/>
        <v>704.55045871559628</v>
      </c>
      <c r="AT1883" s="102">
        <f t="shared" si="903"/>
        <v>2278.5349241022159</v>
      </c>
      <c r="AU1883" s="103">
        <f t="shared" si="888"/>
        <v>1533.6933449738583</v>
      </c>
      <c r="AV1883" s="103">
        <f t="shared" si="889"/>
        <v>583.35431934929727</v>
      </c>
      <c r="AW1883" s="103">
        <f t="shared" si="890"/>
        <v>2192.6067678254021</v>
      </c>
      <c r="AX1883" s="92">
        <f t="shared" si="891"/>
        <v>706.77672503757913</v>
      </c>
    </row>
    <row r="1884" spans="1:50" x14ac:dyDescent="0.2">
      <c r="A1884" s="85" t="str">
        <f t="shared" si="892"/>
        <v>2016_2</v>
      </c>
      <c r="B1884" s="59">
        <v>2016</v>
      </c>
      <c r="C1884" s="59">
        <v>2</v>
      </c>
      <c r="D1884" s="83" t="str">
        <f t="shared" si="893"/>
        <v>MYH_Commercial</v>
      </c>
      <c r="E1884" s="70" t="s">
        <v>24</v>
      </c>
      <c r="F1884" s="71" t="s">
        <v>41</v>
      </c>
      <c r="G1884" s="88">
        <f t="shared" si="894"/>
        <v>454.5</v>
      </c>
      <c r="H1884" s="72">
        <v>1818</v>
      </c>
      <c r="I1884" s="88">
        <f t="shared" si="895"/>
        <v>186799500</v>
      </c>
      <c r="J1884" s="92">
        <f t="shared" si="896"/>
        <v>747198000</v>
      </c>
      <c r="K1884" s="67">
        <v>61</v>
      </c>
      <c r="L1884" s="68">
        <v>215</v>
      </c>
      <c r="M1884" s="68">
        <v>693</v>
      </c>
      <c r="N1884" s="68">
        <v>466</v>
      </c>
      <c r="O1884" s="69">
        <v>172</v>
      </c>
      <c r="P1884" s="67">
        <v>1159196</v>
      </c>
      <c r="Q1884" s="68">
        <v>882746</v>
      </c>
      <c r="R1884" s="68">
        <v>684983</v>
      </c>
      <c r="S1884" s="68">
        <v>1479065</v>
      </c>
      <c r="T1884" s="69">
        <v>926041</v>
      </c>
      <c r="U1884" s="102">
        <f t="shared" si="875"/>
        <v>19003.213114754097</v>
      </c>
      <c r="V1884" s="103">
        <f t="shared" si="876"/>
        <v>4105.7953488372095</v>
      </c>
      <c r="W1884" s="103">
        <f t="shared" si="877"/>
        <v>988.43145743145737</v>
      </c>
      <c r="X1884" s="103">
        <f t="shared" si="878"/>
        <v>3173.9592274678112</v>
      </c>
      <c r="Y1884" s="92">
        <f t="shared" si="879"/>
        <v>5383.9593023255811</v>
      </c>
      <c r="Z1884" s="102">
        <f>Coverages!$C$10*G1884</f>
        <v>102262500</v>
      </c>
      <c r="AA1884" s="103">
        <f>Coverages!$C$12*G1884</f>
        <v>13635000</v>
      </c>
      <c r="AB1884" s="103">
        <f>Coverages!$C$14*G1884</f>
        <v>68175000</v>
      </c>
      <c r="AC1884" s="103">
        <f>Coverages!$C$16*G1884</f>
        <v>1363500</v>
      </c>
      <c r="AD1884" s="92">
        <f>Coverages!$C$18*G1884</f>
        <v>1363500</v>
      </c>
      <c r="AE1884" s="106">
        <f t="shared" si="897"/>
        <v>0.13421342134213421</v>
      </c>
      <c r="AF1884" s="107">
        <f t="shared" si="880"/>
        <v>0.47304730473047307</v>
      </c>
      <c r="AG1884" s="107">
        <f t="shared" si="881"/>
        <v>1.5247524752475248</v>
      </c>
      <c r="AH1884" s="107">
        <f t="shared" si="882"/>
        <v>1.0253025302530252</v>
      </c>
      <c r="AI1884" s="108">
        <f t="shared" si="883"/>
        <v>0.37843784378437845</v>
      </c>
      <c r="AJ1884" s="106">
        <f t="shared" si="904"/>
        <v>0.17146909112387759</v>
      </c>
      <c r="AK1884" s="107">
        <f t="shared" si="898"/>
        <v>0.52761392790281914</v>
      </c>
      <c r="AL1884" s="107">
        <f t="shared" si="899"/>
        <v>1.6225135345287434</v>
      </c>
      <c r="AM1884" s="107">
        <f t="shared" si="900"/>
        <v>1.0429059469001423</v>
      </c>
      <c r="AN1884" s="108">
        <f t="shared" si="901"/>
        <v>0.43144427181706335</v>
      </c>
      <c r="AO1884" s="102">
        <f t="shared" si="902"/>
        <v>2550.4862486248626</v>
      </c>
      <c r="AP1884" s="103">
        <f t="shared" si="884"/>
        <v>1942.2354235423543</v>
      </c>
      <c r="AQ1884" s="103">
        <f t="shared" si="885"/>
        <v>1507.1133113311332</v>
      </c>
      <c r="AR1884" s="103">
        <f t="shared" si="886"/>
        <v>3254.2684268426842</v>
      </c>
      <c r="AS1884" s="92">
        <f t="shared" si="887"/>
        <v>2037.4939493949396</v>
      </c>
      <c r="AT1884" s="102">
        <f t="shared" si="903"/>
        <v>2558.545375646574</v>
      </c>
      <c r="AU1884" s="103">
        <f t="shared" si="888"/>
        <v>1948.3725756218194</v>
      </c>
      <c r="AV1884" s="103">
        <f t="shared" si="889"/>
        <v>1511.875547402266</v>
      </c>
      <c r="AW1884" s="103">
        <f t="shared" si="890"/>
        <v>3264.5513925433661</v>
      </c>
      <c r="AX1884" s="92">
        <f t="shared" si="891"/>
        <v>2043.9321031207223</v>
      </c>
    </row>
    <row r="1885" spans="1:50" x14ac:dyDescent="0.2">
      <c r="A1885" s="85" t="str">
        <f t="shared" si="892"/>
        <v>2016_2</v>
      </c>
      <c r="B1885" s="59">
        <v>2016</v>
      </c>
      <c r="C1885" s="59">
        <v>2</v>
      </c>
      <c r="D1885" s="83" t="str">
        <f t="shared" si="893"/>
        <v>LML_Commercial</v>
      </c>
      <c r="E1885" s="70" t="s">
        <v>25</v>
      </c>
      <c r="F1885" s="71" t="s">
        <v>41</v>
      </c>
      <c r="G1885" s="88">
        <f t="shared" si="894"/>
        <v>1771.25</v>
      </c>
      <c r="H1885" s="72">
        <v>7085</v>
      </c>
      <c r="I1885" s="88">
        <f t="shared" si="895"/>
        <v>727983750</v>
      </c>
      <c r="J1885" s="92">
        <f t="shared" si="896"/>
        <v>2911935000</v>
      </c>
      <c r="K1885" s="67">
        <v>58</v>
      </c>
      <c r="L1885" s="68">
        <v>629</v>
      </c>
      <c r="M1885" s="68">
        <v>2105</v>
      </c>
      <c r="N1885" s="68">
        <v>921</v>
      </c>
      <c r="O1885" s="69">
        <v>245</v>
      </c>
      <c r="P1885" s="67">
        <v>953470</v>
      </c>
      <c r="Q1885" s="68">
        <v>1285104</v>
      </c>
      <c r="R1885" s="68">
        <v>1939206</v>
      </c>
      <c r="S1885" s="68">
        <v>1686491</v>
      </c>
      <c r="T1885" s="69">
        <v>1302385</v>
      </c>
      <c r="U1885" s="102">
        <f t="shared" si="875"/>
        <v>16439.137931034482</v>
      </c>
      <c r="V1885" s="103">
        <f t="shared" si="876"/>
        <v>2043.0906200317966</v>
      </c>
      <c r="W1885" s="103">
        <f t="shared" si="877"/>
        <v>921.23800475059386</v>
      </c>
      <c r="X1885" s="103">
        <f t="shared" si="878"/>
        <v>1831.1520086862106</v>
      </c>
      <c r="Y1885" s="92">
        <f t="shared" si="879"/>
        <v>5315.8571428571431</v>
      </c>
      <c r="Z1885" s="102">
        <f>Coverages!$C$10*G1885</f>
        <v>398531250</v>
      </c>
      <c r="AA1885" s="103">
        <f>Coverages!$C$12*G1885</f>
        <v>53137500</v>
      </c>
      <c r="AB1885" s="103">
        <f>Coverages!$C$14*G1885</f>
        <v>265687500</v>
      </c>
      <c r="AC1885" s="103">
        <f>Coverages!$C$16*G1885</f>
        <v>5313750</v>
      </c>
      <c r="AD1885" s="92">
        <f>Coverages!$C$18*G1885</f>
        <v>5313750</v>
      </c>
      <c r="AE1885" s="106">
        <f t="shared" si="897"/>
        <v>3.2745236414961187E-2</v>
      </c>
      <c r="AF1885" s="107">
        <f t="shared" si="880"/>
        <v>0.3551164431898377</v>
      </c>
      <c r="AG1885" s="107">
        <f t="shared" si="881"/>
        <v>1.1884262526464362</v>
      </c>
      <c r="AH1885" s="107">
        <f t="shared" si="882"/>
        <v>0.51997177134791817</v>
      </c>
      <c r="AI1885" s="108">
        <f t="shared" si="883"/>
        <v>0.13832039520112915</v>
      </c>
      <c r="AJ1885" s="106">
        <f t="shared" si="904"/>
        <v>4.2598055153137929E-2</v>
      </c>
      <c r="AK1885" s="107">
        <f t="shared" si="898"/>
        <v>0.38161010768154358</v>
      </c>
      <c r="AL1885" s="107">
        <f t="shared" si="899"/>
        <v>1.2146245346954241</v>
      </c>
      <c r="AM1885" s="107">
        <f t="shared" si="900"/>
        <v>0.54763094885926433</v>
      </c>
      <c r="AN1885" s="108">
        <f t="shared" si="901"/>
        <v>0.15743353369891613</v>
      </c>
      <c r="AO1885" s="102">
        <f t="shared" si="902"/>
        <v>538.30345800988005</v>
      </c>
      <c r="AP1885" s="103">
        <f t="shared" si="884"/>
        <v>725.53507410021166</v>
      </c>
      <c r="AQ1885" s="103">
        <f t="shared" si="885"/>
        <v>1094.823429781228</v>
      </c>
      <c r="AR1885" s="103">
        <f t="shared" si="886"/>
        <v>952.14735356386734</v>
      </c>
      <c r="AS1885" s="92">
        <f t="shared" si="887"/>
        <v>735.2914608327452</v>
      </c>
      <c r="AT1885" s="102">
        <f t="shared" si="903"/>
        <v>540.00441050341612</v>
      </c>
      <c r="AU1885" s="103">
        <f t="shared" si="888"/>
        <v>727.827648437373</v>
      </c>
      <c r="AV1885" s="103">
        <f t="shared" si="889"/>
        <v>1098.2828960268155</v>
      </c>
      <c r="AW1885" s="103">
        <f t="shared" si="890"/>
        <v>955.15598631767841</v>
      </c>
      <c r="AX1885" s="92">
        <f t="shared" si="891"/>
        <v>737.61486378542759</v>
      </c>
    </row>
    <row r="1886" spans="1:50" x14ac:dyDescent="0.2">
      <c r="A1886" s="85" t="str">
        <f t="shared" si="892"/>
        <v>2016_2</v>
      </c>
      <c r="B1886" s="59">
        <v>2016</v>
      </c>
      <c r="C1886" s="59">
        <v>2</v>
      </c>
      <c r="D1886" s="83" t="str">
        <f t="shared" si="893"/>
        <v>MSA_Commercial</v>
      </c>
      <c r="E1886" s="70" t="s">
        <v>26</v>
      </c>
      <c r="F1886" s="71" t="s">
        <v>41</v>
      </c>
      <c r="G1886" s="88">
        <f t="shared" si="894"/>
        <v>1265.75</v>
      </c>
      <c r="H1886" s="72">
        <v>5063</v>
      </c>
      <c r="I1886" s="88">
        <f t="shared" si="895"/>
        <v>520223250</v>
      </c>
      <c r="J1886" s="92">
        <f t="shared" si="896"/>
        <v>2080893000</v>
      </c>
      <c r="K1886" s="67">
        <v>80</v>
      </c>
      <c r="L1886" s="68">
        <v>602</v>
      </c>
      <c r="M1886" s="68">
        <v>1031</v>
      </c>
      <c r="N1886" s="68">
        <v>1143</v>
      </c>
      <c r="O1886" s="69">
        <v>224</v>
      </c>
      <c r="P1886" s="67">
        <v>1776086</v>
      </c>
      <c r="Q1886" s="68">
        <v>2012353</v>
      </c>
      <c r="R1886" s="68">
        <v>1255681</v>
      </c>
      <c r="S1886" s="68">
        <v>3373094</v>
      </c>
      <c r="T1886" s="69">
        <v>1015446</v>
      </c>
      <c r="U1886" s="102">
        <f t="shared" si="875"/>
        <v>22201.075000000001</v>
      </c>
      <c r="V1886" s="103">
        <f t="shared" si="876"/>
        <v>3342.7790697674418</v>
      </c>
      <c r="W1886" s="103">
        <f t="shared" si="877"/>
        <v>1217.9253152279341</v>
      </c>
      <c r="X1886" s="103">
        <f t="shared" si="878"/>
        <v>2951.0883639545059</v>
      </c>
      <c r="Y1886" s="92">
        <f t="shared" si="879"/>
        <v>4533.2410714285716</v>
      </c>
      <c r="Z1886" s="102">
        <f>Coverages!$C$10*G1886</f>
        <v>284793750</v>
      </c>
      <c r="AA1886" s="103">
        <f>Coverages!$C$12*G1886</f>
        <v>37972500</v>
      </c>
      <c r="AB1886" s="103">
        <f>Coverages!$C$14*G1886</f>
        <v>189862500</v>
      </c>
      <c r="AC1886" s="103">
        <f>Coverages!$C$16*G1886</f>
        <v>3797250</v>
      </c>
      <c r="AD1886" s="92">
        <f>Coverages!$C$18*G1886</f>
        <v>3797250</v>
      </c>
      <c r="AE1886" s="106">
        <f t="shared" si="897"/>
        <v>6.3203634208967019E-2</v>
      </c>
      <c r="AF1886" s="107">
        <f t="shared" si="880"/>
        <v>0.47560734742247679</v>
      </c>
      <c r="AG1886" s="107">
        <f t="shared" si="881"/>
        <v>0.81453683586806236</v>
      </c>
      <c r="AH1886" s="107">
        <f t="shared" si="882"/>
        <v>0.90302192376061619</v>
      </c>
      <c r="AI1886" s="108">
        <f t="shared" si="883"/>
        <v>0.17697017578510765</v>
      </c>
      <c r="AJ1886" s="106">
        <f t="shared" si="904"/>
        <v>7.9139496827825256E-2</v>
      </c>
      <c r="AK1886" s="107">
        <f t="shared" si="898"/>
        <v>0.50831388190525451</v>
      </c>
      <c r="AL1886" s="107">
        <f t="shared" si="899"/>
        <v>0.83999142843816244</v>
      </c>
      <c r="AM1886" s="107">
        <f t="shared" si="900"/>
        <v>0.92240255340876565</v>
      </c>
      <c r="AN1886" s="108">
        <f t="shared" si="901"/>
        <v>0.20196440686320224</v>
      </c>
      <c r="AO1886" s="102">
        <f t="shared" si="902"/>
        <v>1403.1886233458424</v>
      </c>
      <c r="AP1886" s="103">
        <f t="shared" si="884"/>
        <v>1589.8502863914675</v>
      </c>
      <c r="AQ1886" s="103">
        <f t="shared" si="885"/>
        <v>992.04503258937393</v>
      </c>
      <c r="AR1886" s="103">
        <f t="shared" si="886"/>
        <v>2664.8974916057673</v>
      </c>
      <c r="AS1886" s="92">
        <f t="shared" si="887"/>
        <v>802.248469286984</v>
      </c>
      <c r="AT1886" s="102">
        <f t="shared" si="903"/>
        <v>1407.6224740898178</v>
      </c>
      <c r="AU1886" s="103">
        <f t="shared" si="888"/>
        <v>1594.8739580189626</v>
      </c>
      <c r="AV1886" s="103">
        <f t="shared" si="889"/>
        <v>995.17973560265466</v>
      </c>
      <c r="AW1886" s="103">
        <f t="shared" si="890"/>
        <v>2673.3181397846274</v>
      </c>
      <c r="AX1886" s="92">
        <f t="shared" si="891"/>
        <v>804.78344563529527</v>
      </c>
    </row>
    <row r="1887" spans="1:50" x14ac:dyDescent="0.2">
      <c r="A1887" s="85" t="str">
        <f t="shared" si="892"/>
        <v>2016_2</v>
      </c>
      <c r="B1887" s="59">
        <v>2016</v>
      </c>
      <c r="C1887" s="59">
        <v>2</v>
      </c>
      <c r="D1887" s="83" t="str">
        <f t="shared" si="893"/>
        <v>LYA_Commercial</v>
      </c>
      <c r="E1887" s="70" t="s">
        <v>27</v>
      </c>
      <c r="F1887" s="71" t="s">
        <v>41</v>
      </c>
      <c r="G1887" s="88">
        <f t="shared" si="894"/>
        <v>372.25</v>
      </c>
      <c r="H1887" s="72">
        <v>1489</v>
      </c>
      <c r="I1887" s="88">
        <f t="shared" si="895"/>
        <v>152994750</v>
      </c>
      <c r="J1887" s="92">
        <f t="shared" si="896"/>
        <v>611979000</v>
      </c>
      <c r="K1887" s="67">
        <v>50</v>
      </c>
      <c r="L1887" s="68">
        <v>194</v>
      </c>
      <c r="M1887" s="68">
        <v>287</v>
      </c>
      <c r="N1887" s="68">
        <v>268</v>
      </c>
      <c r="O1887" s="69">
        <v>80</v>
      </c>
      <c r="P1887" s="67">
        <v>1052823</v>
      </c>
      <c r="Q1887" s="68">
        <v>636867</v>
      </c>
      <c r="R1887" s="68">
        <v>255970</v>
      </c>
      <c r="S1887" s="68">
        <v>938308</v>
      </c>
      <c r="T1887" s="69">
        <v>764965</v>
      </c>
      <c r="U1887" s="102">
        <f t="shared" si="875"/>
        <v>21056.46</v>
      </c>
      <c r="V1887" s="103">
        <f t="shared" si="876"/>
        <v>3282.819587628866</v>
      </c>
      <c r="W1887" s="103">
        <f t="shared" si="877"/>
        <v>891.88153310104531</v>
      </c>
      <c r="X1887" s="103">
        <f t="shared" si="878"/>
        <v>3501.1492537313434</v>
      </c>
      <c r="Y1887" s="92">
        <f t="shared" si="879"/>
        <v>9562.0625</v>
      </c>
      <c r="Z1887" s="102">
        <f>Coverages!$C$10*G1887</f>
        <v>83756250</v>
      </c>
      <c r="AA1887" s="103">
        <f>Coverages!$C$12*G1887</f>
        <v>11167500</v>
      </c>
      <c r="AB1887" s="103">
        <f>Coverages!$C$14*G1887</f>
        <v>55837500</v>
      </c>
      <c r="AC1887" s="103">
        <f>Coverages!$C$16*G1887</f>
        <v>1116750</v>
      </c>
      <c r="AD1887" s="92">
        <f>Coverages!$C$18*G1887</f>
        <v>1116750</v>
      </c>
      <c r="AE1887" s="106">
        <f t="shared" si="897"/>
        <v>0.13431833445265279</v>
      </c>
      <c r="AF1887" s="107">
        <f t="shared" si="880"/>
        <v>0.52115513767629285</v>
      </c>
      <c r="AG1887" s="107">
        <f t="shared" si="881"/>
        <v>0.77098723975822703</v>
      </c>
      <c r="AH1887" s="107">
        <f t="shared" si="882"/>
        <v>0.71994627266621891</v>
      </c>
      <c r="AI1887" s="108">
        <f t="shared" si="883"/>
        <v>0.21490933512424445</v>
      </c>
      <c r="AJ1887" s="106">
        <f t="shared" si="904"/>
        <v>0.17549823814253171</v>
      </c>
      <c r="AK1887" s="107">
        <f t="shared" si="898"/>
        <v>0.58148321655472723</v>
      </c>
      <c r="AL1887" s="107">
        <f t="shared" si="899"/>
        <v>0.82173209332229324</v>
      </c>
      <c r="AM1887" s="107">
        <f t="shared" si="900"/>
        <v>0.77417248748768097</v>
      </c>
      <c r="AN1887" s="108">
        <f t="shared" si="901"/>
        <v>0.26451441060449676</v>
      </c>
      <c r="AO1887" s="102">
        <f t="shared" si="902"/>
        <v>2828.2686366689054</v>
      </c>
      <c r="AP1887" s="103">
        <f t="shared" si="884"/>
        <v>1710.8582941571524</v>
      </c>
      <c r="AQ1887" s="103">
        <f t="shared" si="885"/>
        <v>687.62928139691064</v>
      </c>
      <c r="AR1887" s="103">
        <f t="shared" si="886"/>
        <v>2520.6393552719946</v>
      </c>
      <c r="AS1887" s="92">
        <f t="shared" si="887"/>
        <v>2054.9764942914708</v>
      </c>
      <c r="AT1887" s="102">
        <f t="shared" si="903"/>
        <v>2837.2055114341492</v>
      </c>
      <c r="AU1887" s="103">
        <f t="shared" si="888"/>
        <v>1716.2643316592932</v>
      </c>
      <c r="AV1887" s="103">
        <f t="shared" si="889"/>
        <v>689.80207951554928</v>
      </c>
      <c r="AW1887" s="103">
        <f t="shared" si="890"/>
        <v>2528.6041709031374</v>
      </c>
      <c r="AX1887" s="92">
        <f t="shared" si="891"/>
        <v>2061.4698900520066</v>
      </c>
    </row>
    <row r="1888" spans="1:50" x14ac:dyDescent="0.2">
      <c r="A1888" s="85" t="str">
        <f t="shared" si="892"/>
        <v>2016_2</v>
      </c>
      <c r="B1888" s="59">
        <v>2016</v>
      </c>
      <c r="C1888" s="59">
        <v>2</v>
      </c>
      <c r="D1888" s="83" t="str">
        <f t="shared" si="893"/>
        <v>MMA_Commercial</v>
      </c>
      <c r="E1888" s="70" t="s">
        <v>28</v>
      </c>
      <c r="F1888" s="71" t="s">
        <v>41</v>
      </c>
      <c r="G1888" s="88">
        <f t="shared" si="894"/>
        <v>1864.5</v>
      </c>
      <c r="H1888" s="72">
        <v>7458</v>
      </c>
      <c r="I1888" s="88">
        <f t="shared" si="895"/>
        <v>766309500</v>
      </c>
      <c r="J1888" s="92">
        <f t="shared" si="896"/>
        <v>3065238000</v>
      </c>
      <c r="K1888" s="67">
        <v>238</v>
      </c>
      <c r="L1888" s="68">
        <v>949</v>
      </c>
      <c r="M1888" s="68">
        <v>1771</v>
      </c>
      <c r="N1888" s="68">
        <v>1476</v>
      </c>
      <c r="O1888" s="69">
        <v>327</v>
      </c>
      <c r="P1888" s="67">
        <v>3523237</v>
      </c>
      <c r="Q1888" s="68">
        <v>3039005</v>
      </c>
      <c r="R1888" s="68">
        <v>2217618</v>
      </c>
      <c r="S1888" s="68">
        <v>5121650</v>
      </c>
      <c r="T1888" s="69">
        <v>4007082</v>
      </c>
      <c r="U1888" s="102">
        <f t="shared" si="875"/>
        <v>14803.51680672269</v>
      </c>
      <c r="V1888" s="103">
        <f t="shared" si="876"/>
        <v>3202.3234984193887</v>
      </c>
      <c r="W1888" s="103">
        <f t="shared" si="877"/>
        <v>1252.1840767927724</v>
      </c>
      <c r="X1888" s="103">
        <f t="shared" si="878"/>
        <v>3469.9525745257451</v>
      </c>
      <c r="Y1888" s="92">
        <f t="shared" si="879"/>
        <v>12254.073394495414</v>
      </c>
      <c r="Z1888" s="102">
        <f>Coverages!$C$10*G1888</f>
        <v>419512500</v>
      </c>
      <c r="AA1888" s="103">
        <f>Coverages!$C$12*G1888</f>
        <v>55935000</v>
      </c>
      <c r="AB1888" s="103">
        <f>Coverages!$C$14*G1888</f>
        <v>279675000</v>
      </c>
      <c r="AC1888" s="103">
        <f>Coverages!$C$16*G1888</f>
        <v>5593500</v>
      </c>
      <c r="AD1888" s="92">
        <f>Coverages!$C$18*G1888</f>
        <v>5593500</v>
      </c>
      <c r="AE1888" s="106">
        <f t="shared" si="897"/>
        <v>0.12764816304639315</v>
      </c>
      <c r="AF1888" s="107">
        <f t="shared" si="880"/>
        <v>0.50898364172700461</v>
      </c>
      <c r="AG1888" s="107">
        <f t="shared" si="881"/>
        <v>0.94985250737463123</v>
      </c>
      <c r="AH1888" s="107">
        <f t="shared" si="882"/>
        <v>0.79163314561544651</v>
      </c>
      <c r="AI1888" s="108">
        <f t="shared" si="883"/>
        <v>0.17538213998390989</v>
      </c>
      <c r="AJ1888" s="106">
        <f t="shared" si="904"/>
        <v>0.14565460278056658</v>
      </c>
      <c r="AK1888" s="107">
        <f t="shared" si="898"/>
        <v>0.53595945954990387</v>
      </c>
      <c r="AL1888" s="107">
        <f t="shared" si="899"/>
        <v>0.96162931078647085</v>
      </c>
      <c r="AM1888" s="107">
        <f t="shared" si="900"/>
        <v>0.81354862776707093</v>
      </c>
      <c r="AN1888" s="108">
        <f t="shared" si="901"/>
        <v>0.19590291590323719</v>
      </c>
      <c r="AO1888" s="102">
        <f t="shared" si="902"/>
        <v>1889.6417270045588</v>
      </c>
      <c r="AP1888" s="103">
        <f t="shared" si="884"/>
        <v>1629.9302762134621</v>
      </c>
      <c r="AQ1888" s="103">
        <f t="shared" si="885"/>
        <v>1189.3901850362026</v>
      </c>
      <c r="AR1888" s="103">
        <f t="shared" si="886"/>
        <v>2746.929471708233</v>
      </c>
      <c r="AS1888" s="92">
        <f t="shared" si="887"/>
        <v>2149.1456154465004</v>
      </c>
      <c r="AT1888" s="102">
        <f t="shared" si="903"/>
        <v>1895.6126914477768</v>
      </c>
      <c r="AU1888" s="103">
        <f t="shared" si="888"/>
        <v>1635.0805941732706</v>
      </c>
      <c r="AV1888" s="103">
        <f t="shared" si="889"/>
        <v>1193.148467044095</v>
      </c>
      <c r="AW1888" s="103">
        <f t="shared" si="890"/>
        <v>2755.6093277725872</v>
      </c>
      <c r="AX1888" s="92">
        <f t="shared" si="891"/>
        <v>2155.9365705094324</v>
      </c>
    </row>
    <row r="1889" spans="1:50" x14ac:dyDescent="0.2">
      <c r="A1889" s="85" t="str">
        <f t="shared" si="892"/>
        <v>2016_2</v>
      </c>
      <c r="B1889" s="59">
        <v>2016</v>
      </c>
      <c r="C1889" s="59">
        <v>2</v>
      </c>
      <c r="D1889" s="83" t="str">
        <f t="shared" si="893"/>
        <v>LYH_Commercial</v>
      </c>
      <c r="E1889" s="70" t="s">
        <v>29</v>
      </c>
      <c r="F1889" s="71" t="s">
        <v>41</v>
      </c>
      <c r="G1889" s="88">
        <f t="shared" si="894"/>
        <v>257.75</v>
      </c>
      <c r="H1889" s="72">
        <v>1031</v>
      </c>
      <c r="I1889" s="88">
        <f t="shared" si="895"/>
        <v>105935250</v>
      </c>
      <c r="J1889" s="92">
        <f t="shared" si="896"/>
        <v>423741000</v>
      </c>
      <c r="K1889" s="67">
        <v>36</v>
      </c>
      <c r="L1889" s="68">
        <v>133</v>
      </c>
      <c r="M1889" s="68">
        <v>185</v>
      </c>
      <c r="N1889" s="68">
        <v>219</v>
      </c>
      <c r="O1889" s="69">
        <v>51</v>
      </c>
      <c r="P1889" s="67">
        <v>636324</v>
      </c>
      <c r="Q1889" s="68">
        <v>418250</v>
      </c>
      <c r="R1889" s="68">
        <v>197259</v>
      </c>
      <c r="S1889" s="68">
        <v>660590</v>
      </c>
      <c r="T1889" s="69">
        <v>445981</v>
      </c>
      <c r="U1889" s="102">
        <f t="shared" si="875"/>
        <v>17675.666666666668</v>
      </c>
      <c r="V1889" s="103">
        <f t="shared" si="876"/>
        <v>3144.7368421052633</v>
      </c>
      <c r="W1889" s="103">
        <f t="shared" si="877"/>
        <v>1066.2648648648649</v>
      </c>
      <c r="X1889" s="103">
        <f t="shared" si="878"/>
        <v>3016.3926940639271</v>
      </c>
      <c r="Y1889" s="92">
        <f t="shared" si="879"/>
        <v>8744.7254901960787</v>
      </c>
      <c r="Z1889" s="102">
        <f>Coverages!$C$10*G1889</f>
        <v>57993750</v>
      </c>
      <c r="AA1889" s="103">
        <f>Coverages!$C$12*G1889</f>
        <v>7732500</v>
      </c>
      <c r="AB1889" s="103">
        <f>Coverages!$C$14*G1889</f>
        <v>38662500</v>
      </c>
      <c r="AC1889" s="103">
        <f>Coverages!$C$16*G1889</f>
        <v>773250</v>
      </c>
      <c r="AD1889" s="92">
        <f>Coverages!$C$18*G1889</f>
        <v>773250</v>
      </c>
      <c r="AE1889" s="106">
        <f t="shared" si="897"/>
        <v>0.13967022308438409</v>
      </c>
      <c r="AF1889" s="107">
        <f t="shared" si="880"/>
        <v>0.51600387972841899</v>
      </c>
      <c r="AG1889" s="107">
        <f t="shared" si="881"/>
        <v>0.71774975751697379</v>
      </c>
      <c r="AH1889" s="107">
        <f t="shared" si="882"/>
        <v>0.84966052376333656</v>
      </c>
      <c r="AI1889" s="108">
        <f t="shared" si="883"/>
        <v>0.19786614936954414</v>
      </c>
      <c r="AJ1889" s="106">
        <f t="shared" si="904"/>
        <v>0.18997867746085312</v>
      </c>
      <c r="AK1889" s="107">
        <f t="shared" si="898"/>
        <v>0.58853159682932477</v>
      </c>
      <c r="AL1889" s="107">
        <f t="shared" si="899"/>
        <v>0.783071877817477</v>
      </c>
      <c r="AM1889" s="107">
        <f t="shared" si="900"/>
        <v>0.90153047275745157</v>
      </c>
      <c r="AN1889" s="108">
        <f t="shared" si="901"/>
        <v>0.255684507821758</v>
      </c>
      <c r="AO1889" s="102">
        <f t="shared" si="902"/>
        <v>2468.764306498545</v>
      </c>
      <c r="AP1889" s="103">
        <f t="shared" si="884"/>
        <v>1622.6964112512123</v>
      </c>
      <c r="AQ1889" s="103">
        <f t="shared" si="885"/>
        <v>765.31134820562556</v>
      </c>
      <c r="AR1889" s="103">
        <f t="shared" si="886"/>
        <v>2562.9097963142581</v>
      </c>
      <c r="AS1889" s="92">
        <f t="shared" si="887"/>
        <v>1730.2851600387974</v>
      </c>
      <c r="AT1889" s="102">
        <f t="shared" si="903"/>
        <v>2476.5652053049848</v>
      </c>
      <c r="AU1889" s="103">
        <f t="shared" si="888"/>
        <v>1627.8238713592602</v>
      </c>
      <c r="AV1889" s="103">
        <f t="shared" si="889"/>
        <v>767.72960918220281</v>
      </c>
      <c r="AW1889" s="103">
        <f t="shared" si="890"/>
        <v>2571.008179751856</v>
      </c>
      <c r="AX1889" s="92">
        <f t="shared" si="891"/>
        <v>1735.7525833178106</v>
      </c>
    </row>
    <row r="1890" spans="1:50" x14ac:dyDescent="0.2">
      <c r="A1890" s="85" t="str">
        <f t="shared" si="892"/>
        <v>2016_2</v>
      </c>
      <c r="B1890" s="59">
        <v>2016</v>
      </c>
      <c r="C1890" s="59">
        <v>2</v>
      </c>
      <c r="D1890" s="83" t="str">
        <f t="shared" si="893"/>
        <v>SSA_Commercial</v>
      </c>
      <c r="E1890" s="70" t="s">
        <v>30</v>
      </c>
      <c r="F1890" s="71" t="s">
        <v>41</v>
      </c>
      <c r="G1890" s="88">
        <f t="shared" si="894"/>
        <v>446.5</v>
      </c>
      <c r="H1890" s="72">
        <v>1786</v>
      </c>
      <c r="I1890" s="88">
        <f t="shared" si="895"/>
        <v>183511500</v>
      </c>
      <c r="J1890" s="92">
        <f t="shared" si="896"/>
        <v>734046000</v>
      </c>
      <c r="K1890" s="67">
        <v>61</v>
      </c>
      <c r="L1890" s="68">
        <v>223</v>
      </c>
      <c r="M1890" s="68">
        <v>692</v>
      </c>
      <c r="N1890" s="68">
        <v>253</v>
      </c>
      <c r="O1890" s="69">
        <v>284</v>
      </c>
      <c r="P1890" s="67">
        <v>1186382</v>
      </c>
      <c r="Q1890" s="68">
        <v>410128</v>
      </c>
      <c r="R1890" s="68">
        <v>475985</v>
      </c>
      <c r="S1890" s="68">
        <v>839690</v>
      </c>
      <c r="T1890" s="69">
        <v>1609275</v>
      </c>
      <c r="U1890" s="102">
        <f t="shared" si="875"/>
        <v>19448.885245901638</v>
      </c>
      <c r="V1890" s="103">
        <f t="shared" si="876"/>
        <v>1839.1390134529147</v>
      </c>
      <c r="W1890" s="103">
        <f t="shared" si="877"/>
        <v>687.83959537572252</v>
      </c>
      <c r="X1890" s="103">
        <f t="shared" si="878"/>
        <v>3318.9328063241105</v>
      </c>
      <c r="Y1890" s="92">
        <f t="shared" si="879"/>
        <v>5666.461267605634</v>
      </c>
      <c r="Z1890" s="102">
        <f>Coverages!$C$10*G1890</f>
        <v>100462500</v>
      </c>
      <c r="AA1890" s="103">
        <f>Coverages!$C$12*G1890</f>
        <v>13395000</v>
      </c>
      <c r="AB1890" s="103">
        <f>Coverages!$C$14*G1890</f>
        <v>66975000</v>
      </c>
      <c r="AC1890" s="103">
        <f>Coverages!$C$16*G1890</f>
        <v>1339500</v>
      </c>
      <c r="AD1890" s="92">
        <f>Coverages!$C$18*G1890</f>
        <v>1339500</v>
      </c>
      <c r="AE1890" s="106">
        <f t="shared" si="897"/>
        <v>0.1366181410974244</v>
      </c>
      <c r="AF1890" s="107">
        <f t="shared" si="880"/>
        <v>0.49944008958566627</v>
      </c>
      <c r="AG1890" s="107">
        <f t="shared" si="881"/>
        <v>1.5498320268757</v>
      </c>
      <c r="AH1890" s="107">
        <f t="shared" si="882"/>
        <v>0.56662933930571113</v>
      </c>
      <c r="AI1890" s="108">
        <f t="shared" si="883"/>
        <v>0.63605823068309075</v>
      </c>
      <c r="AJ1890" s="106">
        <f t="shared" si="904"/>
        <v>0.17448862329009876</v>
      </c>
      <c r="AK1890" s="107">
        <f t="shared" si="898"/>
        <v>0.55457350809567152</v>
      </c>
      <c r="AL1890" s="107">
        <f t="shared" si="899"/>
        <v>1.6516214191959766</v>
      </c>
      <c r="AM1890" s="107">
        <f t="shared" si="900"/>
        <v>0.62127107313806618</v>
      </c>
      <c r="AN1890" s="108">
        <f t="shared" si="901"/>
        <v>0.68911118570293062</v>
      </c>
      <c r="AO1890" s="102">
        <f t="shared" si="902"/>
        <v>2657.0705487122059</v>
      </c>
      <c r="AP1890" s="103">
        <f t="shared" si="884"/>
        <v>918.53975363941765</v>
      </c>
      <c r="AQ1890" s="103">
        <f t="shared" si="885"/>
        <v>1066.0358342665174</v>
      </c>
      <c r="AR1890" s="103">
        <f t="shared" si="886"/>
        <v>1880.6047032474803</v>
      </c>
      <c r="AS1890" s="92">
        <f t="shared" si="887"/>
        <v>3604.1993281075029</v>
      </c>
      <c r="AT1890" s="102">
        <f t="shared" si="903"/>
        <v>2665.4664650082709</v>
      </c>
      <c r="AU1890" s="103">
        <f t="shared" si="888"/>
        <v>921.44219177373918</v>
      </c>
      <c r="AV1890" s="103">
        <f t="shared" si="889"/>
        <v>1069.4043363326164</v>
      </c>
      <c r="AW1890" s="103">
        <f t="shared" si="890"/>
        <v>1886.547112146674</v>
      </c>
      <c r="AX1890" s="92">
        <f t="shared" si="891"/>
        <v>3615.5880192688242</v>
      </c>
    </row>
    <row r="1891" spans="1:50" x14ac:dyDescent="0.2">
      <c r="A1891" s="85" t="str">
        <f t="shared" si="892"/>
        <v>2016_2</v>
      </c>
      <c r="B1891" s="59">
        <v>2016</v>
      </c>
      <c r="C1891" s="59">
        <v>2</v>
      </c>
      <c r="D1891" s="83" t="str">
        <f t="shared" si="893"/>
        <v>MML_Commercial</v>
      </c>
      <c r="E1891" s="70" t="s">
        <v>31</v>
      </c>
      <c r="F1891" s="71" t="s">
        <v>41</v>
      </c>
      <c r="G1891" s="88">
        <f t="shared" si="894"/>
        <v>1520.5</v>
      </c>
      <c r="H1891" s="72">
        <v>6082</v>
      </c>
      <c r="I1891" s="88">
        <f t="shared" si="895"/>
        <v>624925500</v>
      </c>
      <c r="J1891" s="92">
        <f t="shared" si="896"/>
        <v>2499702000</v>
      </c>
      <c r="K1891" s="67">
        <v>155</v>
      </c>
      <c r="L1891" s="68">
        <v>705</v>
      </c>
      <c r="M1891" s="68">
        <v>1748</v>
      </c>
      <c r="N1891" s="68">
        <v>879</v>
      </c>
      <c r="O1891" s="69">
        <v>253</v>
      </c>
      <c r="P1891" s="67">
        <v>2374792</v>
      </c>
      <c r="Q1891" s="68">
        <v>2233448</v>
      </c>
      <c r="R1891" s="68">
        <v>1053110</v>
      </c>
      <c r="S1891" s="68">
        <v>2806872</v>
      </c>
      <c r="T1891" s="69">
        <v>499458</v>
      </c>
      <c r="U1891" s="102">
        <f t="shared" si="875"/>
        <v>15321.23870967742</v>
      </c>
      <c r="V1891" s="103">
        <f t="shared" si="876"/>
        <v>3168.0113475177304</v>
      </c>
      <c r="W1891" s="103">
        <f t="shared" si="877"/>
        <v>602.46567505720827</v>
      </c>
      <c r="X1891" s="103">
        <f t="shared" si="878"/>
        <v>3193.2559726962459</v>
      </c>
      <c r="Y1891" s="92">
        <f t="shared" si="879"/>
        <v>1974.1422924901185</v>
      </c>
      <c r="Z1891" s="102">
        <f>Coverages!$C$10*G1891</f>
        <v>342112500</v>
      </c>
      <c r="AA1891" s="103">
        <f>Coverages!$C$12*G1891</f>
        <v>45615000</v>
      </c>
      <c r="AB1891" s="103">
        <f>Coverages!$C$14*G1891</f>
        <v>228075000</v>
      </c>
      <c r="AC1891" s="103">
        <f>Coverages!$C$16*G1891</f>
        <v>4561500</v>
      </c>
      <c r="AD1891" s="92">
        <f>Coverages!$C$18*G1891</f>
        <v>4561500</v>
      </c>
      <c r="AE1891" s="106">
        <f t="shared" si="897"/>
        <v>0.10194015126603091</v>
      </c>
      <c r="AF1891" s="107">
        <f t="shared" si="880"/>
        <v>0.46366326866162444</v>
      </c>
      <c r="AG1891" s="107">
        <f t="shared" si="881"/>
        <v>1.1496218349227227</v>
      </c>
      <c r="AH1891" s="107">
        <f t="shared" si="882"/>
        <v>0.57809930943768495</v>
      </c>
      <c r="AI1891" s="108">
        <f t="shared" si="883"/>
        <v>0.16639263400197304</v>
      </c>
      <c r="AJ1891" s="106">
        <f t="shared" si="904"/>
        <v>0.12001971662509187</v>
      </c>
      <c r="AK1891" s="107">
        <f t="shared" si="898"/>
        <v>0.49346097429325925</v>
      </c>
      <c r="AL1891" s="107">
        <f t="shared" si="899"/>
        <v>1.1744039117468574</v>
      </c>
      <c r="AM1891" s="107">
        <f t="shared" si="900"/>
        <v>0.60760929874914138</v>
      </c>
      <c r="AN1891" s="108">
        <f t="shared" si="901"/>
        <v>0.18864675929778771</v>
      </c>
      <c r="AO1891" s="102">
        <f t="shared" si="902"/>
        <v>1561.8493916474845</v>
      </c>
      <c r="AP1891" s="103">
        <f t="shared" si="884"/>
        <v>1468.8904965471884</v>
      </c>
      <c r="AQ1891" s="103">
        <f t="shared" si="885"/>
        <v>692.60769483722459</v>
      </c>
      <c r="AR1891" s="103">
        <f t="shared" si="886"/>
        <v>1846.0190726734627</v>
      </c>
      <c r="AS1891" s="92">
        <f t="shared" si="887"/>
        <v>328.48273594212429</v>
      </c>
      <c r="AT1891" s="102">
        <f t="shared" si="903"/>
        <v>1566.7845849436085</v>
      </c>
      <c r="AU1891" s="103">
        <f t="shared" si="888"/>
        <v>1473.5319546609269</v>
      </c>
      <c r="AV1891" s="103">
        <f t="shared" si="889"/>
        <v>694.79622394296564</v>
      </c>
      <c r="AW1891" s="103">
        <f t="shared" si="890"/>
        <v>1851.8521965333534</v>
      </c>
      <c r="AX1891" s="92">
        <f t="shared" si="891"/>
        <v>329.52068864421165</v>
      </c>
    </row>
    <row r="1892" spans="1:50" x14ac:dyDescent="0.2">
      <c r="A1892" s="85" t="str">
        <f t="shared" si="892"/>
        <v>2016_2</v>
      </c>
      <c r="B1892" s="59">
        <v>2016</v>
      </c>
      <c r="C1892" s="59">
        <v>2</v>
      </c>
      <c r="D1892" s="83" t="str">
        <f t="shared" si="893"/>
        <v>LMH_Commercial</v>
      </c>
      <c r="E1892" s="70" t="s">
        <v>32</v>
      </c>
      <c r="F1892" s="71" t="s">
        <v>41</v>
      </c>
      <c r="G1892" s="88">
        <f t="shared" si="894"/>
        <v>1490.25</v>
      </c>
      <c r="H1892" s="72">
        <v>5961</v>
      </c>
      <c r="I1892" s="88">
        <f t="shared" si="895"/>
        <v>612492750</v>
      </c>
      <c r="J1892" s="92">
        <f t="shared" si="896"/>
        <v>2449971000</v>
      </c>
      <c r="K1892" s="67">
        <v>98</v>
      </c>
      <c r="L1892" s="68">
        <v>849</v>
      </c>
      <c r="M1892" s="68">
        <v>1779</v>
      </c>
      <c r="N1892" s="68">
        <v>1420</v>
      </c>
      <c r="O1892" s="69">
        <v>286</v>
      </c>
      <c r="P1892" s="67">
        <v>3921330</v>
      </c>
      <c r="Q1892" s="68">
        <v>3108211</v>
      </c>
      <c r="R1892" s="68">
        <v>1627352</v>
      </c>
      <c r="S1892" s="68">
        <v>5073509</v>
      </c>
      <c r="T1892" s="69">
        <v>3120726</v>
      </c>
      <c r="U1892" s="102">
        <f t="shared" si="875"/>
        <v>40013.571428571428</v>
      </c>
      <c r="V1892" s="103">
        <f t="shared" si="876"/>
        <v>3661.0259128386338</v>
      </c>
      <c r="W1892" s="103">
        <f t="shared" si="877"/>
        <v>914.75660483417653</v>
      </c>
      <c r="X1892" s="103">
        <f t="shared" si="878"/>
        <v>3572.8936619718311</v>
      </c>
      <c r="Y1892" s="92">
        <f t="shared" si="879"/>
        <v>10911.629370629371</v>
      </c>
      <c r="Z1892" s="102">
        <f>Coverages!$C$10*G1892</f>
        <v>335306250</v>
      </c>
      <c r="AA1892" s="103">
        <f>Coverages!$C$12*G1892</f>
        <v>44707500</v>
      </c>
      <c r="AB1892" s="103">
        <f>Coverages!$C$14*G1892</f>
        <v>223537500</v>
      </c>
      <c r="AC1892" s="103">
        <f>Coverages!$C$16*G1892</f>
        <v>4470750</v>
      </c>
      <c r="AD1892" s="92">
        <f>Coverages!$C$18*G1892</f>
        <v>4470750</v>
      </c>
      <c r="AE1892" s="106">
        <f t="shared" si="897"/>
        <v>6.5760778392887104E-2</v>
      </c>
      <c r="AF1892" s="107">
        <f t="shared" si="880"/>
        <v>0.56970306995470554</v>
      </c>
      <c r="AG1892" s="107">
        <f t="shared" si="881"/>
        <v>1.1937594363361852</v>
      </c>
      <c r="AH1892" s="107">
        <f t="shared" si="882"/>
        <v>0.95286025834591515</v>
      </c>
      <c r="AI1892" s="108">
        <f t="shared" si="883"/>
        <v>0.19191410837107867</v>
      </c>
      <c r="AJ1892" s="106">
        <f t="shared" si="904"/>
        <v>8.0721029265716296E-2</v>
      </c>
      <c r="AK1892" s="107">
        <f t="shared" si="898"/>
        <v>0.59958679689670957</v>
      </c>
      <c r="AL1892" s="107">
        <f t="shared" si="899"/>
        <v>1.2227873749346199</v>
      </c>
      <c r="AM1892" s="107">
        <f t="shared" si="900"/>
        <v>0.96565214379768327</v>
      </c>
      <c r="AN1892" s="108">
        <f t="shared" si="901"/>
        <v>0.21568298023092838</v>
      </c>
      <c r="AO1892" s="102">
        <f t="shared" si="902"/>
        <v>2631.3236034222446</v>
      </c>
      <c r="AP1892" s="103">
        <f t="shared" si="884"/>
        <v>2085.6977017278982</v>
      </c>
      <c r="AQ1892" s="103">
        <f t="shared" si="885"/>
        <v>1091.999328971649</v>
      </c>
      <c r="AR1892" s="103">
        <f t="shared" si="886"/>
        <v>3404.4683777889618</v>
      </c>
      <c r="AS1892" s="92">
        <f t="shared" si="887"/>
        <v>2094.0956215400101</v>
      </c>
      <c r="AT1892" s="102">
        <f t="shared" si="903"/>
        <v>2639.6381635053035</v>
      </c>
      <c r="AU1892" s="103">
        <f t="shared" si="888"/>
        <v>2092.288171571121</v>
      </c>
      <c r="AV1892" s="103">
        <f t="shared" si="889"/>
        <v>1095.4498715121356</v>
      </c>
      <c r="AW1892" s="103">
        <f t="shared" si="890"/>
        <v>3415.2259512174774</v>
      </c>
      <c r="AX1892" s="92">
        <f t="shared" si="891"/>
        <v>2100.7126274614102</v>
      </c>
    </row>
    <row r="1893" spans="1:50" x14ac:dyDescent="0.2">
      <c r="A1893" s="85" t="str">
        <f t="shared" si="892"/>
        <v>2016_2</v>
      </c>
      <c r="B1893" s="59">
        <v>2016</v>
      </c>
      <c r="C1893" s="59">
        <v>2</v>
      </c>
      <c r="D1893" s="83" t="str">
        <f t="shared" si="893"/>
        <v>SSL_Commercial</v>
      </c>
      <c r="E1893" s="70" t="s">
        <v>33</v>
      </c>
      <c r="F1893" s="71" t="s">
        <v>41</v>
      </c>
      <c r="G1893" s="88">
        <f t="shared" si="894"/>
        <v>811</v>
      </c>
      <c r="H1893" s="72">
        <v>3244</v>
      </c>
      <c r="I1893" s="88">
        <f t="shared" si="895"/>
        <v>333321000</v>
      </c>
      <c r="J1893" s="92">
        <f t="shared" si="896"/>
        <v>1333284000</v>
      </c>
      <c r="K1893" s="67">
        <v>121</v>
      </c>
      <c r="L1893" s="68">
        <v>385</v>
      </c>
      <c r="M1893" s="68">
        <v>1090</v>
      </c>
      <c r="N1893" s="68">
        <v>568</v>
      </c>
      <c r="O1893" s="69">
        <v>136</v>
      </c>
      <c r="P1893" s="67">
        <v>1633529</v>
      </c>
      <c r="Q1893" s="68">
        <v>1161912</v>
      </c>
      <c r="R1893" s="68">
        <v>903829</v>
      </c>
      <c r="S1893" s="68">
        <v>1728791</v>
      </c>
      <c r="T1893" s="69">
        <v>334065</v>
      </c>
      <c r="U1893" s="102">
        <f t="shared" si="875"/>
        <v>13500.239669421488</v>
      </c>
      <c r="V1893" s="103">
        <f t="shared" si="876"/>
        <v>3017.9532467532467</v>
      </c>
      <c r="W1893" s="103">
        <f t="shared" si="877"/>
        <v>829.20091743119269</v>
      </c>
      <c r="X1893" s="103">
        <f t="shared" si="878"/>
        <v>3043.6461267605632</v>
      </c>
      <c r="Y1893" s="92">
        <f t="shared" si="879"/>
        <v>2456.3602941176468</v>
      </c>
      <c r="Z1893" s="102">
        <f>Coverages!$C$10*G1893</f>
        <v>182475000</v>
      </c>
      <c r="AA1893" s="103">
        <f>Coverages!$C$12*G1893</f>
        <v>24330000</v>
      </c>
      <c r="AB1893" s="103">
        <f>Coverages!$C$14*G1893</f>
        <v>121650000</v>
      </c>
      <c r="AC1893" s="103">
        <f>Coverages!$C$16*G1893</f>
        <v>2433000</v>
      </c>
      <c r="AD1893" s="92">
        <f>Coverages!$C$18*G1893</f>
        <v>2433000</v>
      </c>
      <c r="AE1893" s="106">
        <f t="shared" si="897"/>
        <v>0.14919852034525277</v>
      </c>
      <c r="AF1893" s="107">
        <f t="shared" si="880"/>
        <v>0.47472256473489521</v>
      </c>
      <c r="AG1893" s="107">
        <f t="shared" si="881"/>
        <v>1.3440197287299631</v>
      </c>
      <c r="AH1893" s="107">
        <f t="shared" si="882"/>
        <v>0.70036991368680646</v>
      </c>
      <c r="AI1893" s="108">
        <f t="shared" si="883"/>
        <v>0.16769420468557336</v>
      </c>
      <c r="AJ1893" s="106">
        <f t="shared" si="904"/>
        <v>0.17834874259106792</v>
      </c>
      <c r="AK1893" s="107">
        <f t="shared" si="898"/>
        <v>0.51557893719295722</v>
      </c>
      <c r="AL1893" s="107">
        <f t="shared" si="899"/>
        <v>1.3996536908297328</v>
      </c>
      <c r="AM1893" s="107">
        <f t="shared" si="900"/>
        <v>0.73785011754285201</v>
      </c>
      <c r="AN1893" s="108">
        <f t="shared" si="901"/>
        <v>0.1982607235045839</v>
      </c>
      <c r="AO1893" s="102">
        <f t="shared" si="902"/>
        <v>2014.2157829839705</v>
      </c>
      <c r="AP1893" s="103">
        <f t="shared" si="884"/>
        <v>1432.6905055487052</v>
      </c>
      <c r="AQ1893" s="103">
        <f t="shared" si="885"/>
        <v>1114.4623921085081</v>
      </c>
      <c r="AR1893" s="103">
        <f t="shared" si="886"/>
        <v>2131.6781750924783</v>
      </c>
      <c r="AS1893" s="92">
        <f t="shared" si="887"/>
        <v>411.9173859432799</v>
      </c>
      <c r="AT1893" s="102">
        <f t="shared" si="903"/>
        <v>2020.5803814416001</v>
      </c>
      <c r="AU1893" s="103">
        <f t="shared" si="888"/>
        <v>1437.2175775034127</v>
      </c>
      <c r="AV1893" s="103">
        <f t="shared" si="889"/>
        <v>1117.9839143216802</v>
      </c>
      <c r="AW1893" s="103">
        <f t="shared" si="890"/>
        <v>2138.4139358485863</v>
      </c>
      <c r="AX1893" s="92">
        <f t="shared" si="891"/>
        <v>413.21897874251886</v>
      </c>
    </row>
    <row r="1894" spans="1:50" x14ac:dyDescent="0.2">
      <c r="A1894" s="85" t="str">
        <f t="shared" si="892"/>
        <v>2016_2</v>
      </c>
      <c r="B1894" s="59">
        <v>2016</v>
      </c>
      <c r="C1894" s="59">
        <v>2</v>
      </c>
      <c r="D1894" s="83" t="str">
        <f t="shared" si="893"/>
        <v>SSH_Commercial</v>
      </c>
      <c r="E1894" s="70" t="s">
        <v>34</v>
      </c>
      <c r="F1894" s="71" t="s">
        <v>41</v>
      </c>
      <c r="G1894" s="88">
        <f t="shared" si="894"/>
        <v>732.5</v>
      </c>
      <c r="H1894" s="72">
        <v>2930</v>
      </c>
      <c r="I1894" s="88">
        <f t="shared" si="895"/>
        <v>301057500</v>
      </c>
      <c r="J1894" s="92">
        <f t="shared" si="896"/>
        <v>1204230000</v>
      </c>
      <c r="K1894" s="67">
        <v>99</v>
      </c>
      <c r="L1894" s="68">
        <v>454</v>
      </c>
      <c r="M1894" s="68">
        <v>995</v>
      </c>
      <c r="N1894" s="68">
        <v>657</v>
      </c>
      <c r="O1894" s="69">
        <v>101</v>
      </c>
      <c r="P1894" s="67">
        <v>1531569</v>
      </c>
      <c r="Q1894" s="68">
        <v>1906122</v>
      </c>
      <c r="R1894" s="68">
        <v>2247656</v>
      </c>
      <c r="S1894" s="68">
        <v>3062049</v>
      </c>
      <c r="T1894" s="69">
        <v>413632</v>
      </c>
      <c r="U1894" s="102">
        <f t="shared" si="875"/>
        <v>15470.39393939394</v>
      </c>
      <c r="V1894" s="103">
        <f t="shared" si="876"/>
        <v>4198.5066079295157</v>
      </c>
      <c r="W1894" s="103">
        <f t="shared" si="877"/>
        <v>2258.9507537688442</v>
      </c>
      <c r="X1894" s="103">
        <f t="shared" si="878"/>
        <v>4660.6529680365293</v>
      </c>
      <c r="Y1894" s="92">
        <f t="shared" si="879"/>
        <v>4095.3663366336632</v>
      </c>
      <c r="Z1894" s="102">
        <f>Coverages!$C$10*G1894</f>
        <v>164812500</v>
      </c>
      <c r="AA1894" s="103">
        <f>Coverages!$C$12*G1894</f>
        <v>21975000</v>
      </c>
      <c r="AB1894" s="103">
        <f>Coverages!$C$14*G1894</f>
        <v>109875000</v>
      </c>
      <c r="AC1894" s="103">
        <f>Coverages!$C$16*G1894</f>
        <v>2197500</v>
      </c>
      <c r="AD1894" s="92">
        <f>Coverages!$C$18*G1894</f>
        <v>2197500</v>
      </c>
      <c r="AE1894" s="106">
        <f t="shared" si="897"/>
        <v>0.13515358361774743</v>
      </c>
      <c r="AF1894" s="107">
        <f t="shared" si="880"/>
        <v>0.6197952218430034</v>
      </c>
      <c r="AG1894" s="107">
        <f t="shared" si="881"/>
        <v>1.3583617747440273</v>
      </c>
      <c r="AH1894" s="107">
        <f t="shared" si="882"/>
        <v>0.89692832764505115</v>
      </c>
      <c r="AI1894" s="108">
        <f t="shared" si="883"/>
        <v>0.13788395904436859</v>
      </c>
      <c r="AJ1894" s="106">
        <f t="shared" si="904"/>
        <v>0.16458664149254332</v>
      </c>
      <c r="AK1894" s="107">
        <f t="shared" si="898"/>
        <v>0.66158643742594636</v>
      </c>
      <c r="AL1894" s="107">
        <f t="shared" si="899"/>
        <v>1.4184266627616311</v>
      </c>
      <c r="AM1894" s="107">
        <f t="shared" si="900"/>
        <v>0.92310416829056019</v>
      </c>
      <c r="AN1894" s="108">
        <f t="shared" si="901"/>
        <v>0.1675658689022064</v>
      </c>
      <c r="AO1894" s="102">
        <f t="shared" si="902"/>
        <v>2090.8791808873721</v>
      </c>
      <c r="AP1894" s="103">
        <f t="shared" si="884"/>
        <v>2602.2143344709898</v>
      </c>
      <c r="AQ1894" s="103">
        <f t="shared" si="885"/>
        <v>3068.4723549488053</v>
      </c>
      <c r="AR1894" s="103">
        <f t="shared" si="886"/>
        <v>4180.2716723549493</v>
      </c>
      <c r="AS1894" s="92">
        <f t="shared" si="887"/>
        <v>564.68532423208194</v>
      </c>
      <c r="AT1894" s="102">
        <f t="shared" si="903"/>
        <v>2097.4860233727641</v>
      </c>
      <c r="AU1894" s="103">
        <f t="shared" si="888"/>
        <v>2610.4369139381511</v>
      </c>
      <c r="AV1894" s="103">
        <f t="shared" si="889"/>
        <v>3078.1682348950217</v>
      </c>
      <c r="AW1894" s="103">
        <f t="shared" si="890"/>
        <v>4193.4806596258804</v>
      </c>
      <c r="AX1894" s="92">
        <f t="shared" si="891"/>
        <v>566.46963918682297</v>
      </c>
    </row>
    <row r="1895" spans="1:50" x14ac:dyDescent="0.2">
      <c r="A1895" s="85" t="str">
        <f t="shared" si="892"/>
        <v>2016_2</v>
      </c>
      <c r="B1895" s="59">
        <v>2016</v>
      </c>
      <c r="C1895" s="59">
        <v>2</v>
      </c>
      <c r="D1895" s="83" t="str">
        <f t="shared" si="893"/>
        <v>MMH_Commercial</v>
      </c>
      <c r="E1895" s="70" t="s">
        <v>35</v>
      </c>
      <c r="F1895" s="71" t="s">
        <v>41</v>
      </c>
      <c r="G1895" s="88">
        <f t="shared" si="894"/>
        <v>1323.5</v>
      </c>
      <c r="H1895" s="72">
        <v>5294</v>
      </c>
      <c r="I1895" s="88">
        <f t="shared" si="895"/>
        <v>543958500</v>
      </c>
      <c r="J1895" s="92">
        <f t="shared" si="896"/>
        <v>2175834000</v>
      </c>
      <c r="K1895" s="67">
        <v>250</v>
      </c>
      <c r="L1895" s="68">
        <v>862</v>
      </c>
      <c r="M1895" s="68">
        <v>1082</v>
      </c>
      <c r="N1895" s="68">
        <v>1321</v>
      </c>
      <c r="O1895" s="69">
        <v>315</v>
      </c>
      <c r="P1895" s="67">
        <v>3165358</v>
      </c>
      <c r="Q1895" s="68">
        <v>2473308</v>
      </c>
      <c r="R1895" s="68">
        <v>1232839</v>
      </c>
      <c r="S1895" s="68">
        <v>3951893</v>
      </c>
      <c r="T1895" s="69">
        <v>882396</v>
      </c>
      <c r="U1895" s="102">
        <f t="shared" si="875"/>
        <v>12661.432000000001</v>
      </c>
      <c r="V1895" s="103">
        <f t="shared" si="876"/>
        <v>2869.2668213457077</v>
      </c>
      <c r="W1895" s="103">
        <f t="shared" si="877"/>
        <v>1139.4075785582254</v>
      </c>
      <c r="X1895" s="103">
        <f t="shared" si="878"/>
        <v>2991.5919757759275</v>
      </c>
      <c r="Y1895" s="92">
        <f t="shared" si="879"/>
        <v>2801.2571428571428</v>
      </c>
      <c r="Z1895" s="102">
        <f>Coverages!$C$10*G1895</f>
        <v>297787500</v>
      </c>
      <c r="AA1895" s="103">
        <f>Coverages!$C$12*G1895</f>
        <v>39705000</v>
      </c>
      <c r="AB1895" s="103">
        <f>Coverages!$C$14*G1895</f>
        <v>198525000</v>
      </c>
      <c r="AC1895" s="103">
        <f>Coverages!$C$16*G1895</f>
        <v>3970500</v>
      </c>
      <c r="AD1895" s="92">
        <f>Coverages!$C$18*G1895</f>
        <v>3970500</v>
      </c>
      <c r="AE1895" s="106">
        <f t="shared" si="897"/>
        <v>0.18889308651303363</v>
      </c>
      <c r="AF1895" s="107">
        <f t="shared" si="880"/>
        <v>0.65130336229693997</v>
      </c>
      <c r="AG1895" s="107">
        <f t="shared" si="881"/>
        <v>0.8175292784284095</v>
      </c>
      <c r="AH1895" s="107">
        <f t="shared" si="882"/>
        <v>0.99811106913486969</v>
      </c>
      <c r="AI1895" s="108">
        <f t="shared" si="883"/>
        <v>0.23800528900642237</v>
      </c>
      <c r="AJ1895" s="106">
        <f t="shared" si="904"/>
        <v>0.21396231861764153</v>
      </c>
      <c r="AK1895" s="107">
        <f t="shared" si="898"/>
        <v>0.68182511633009524</v>
      </c>
      <c r="AL1895" s="107">
        <f t="shared" si="899"/>
        <v>0.84226600339933477</v>
      </c>
      <c r="AM1895" s="107">
        <f t="shared" si="900"/>
        <v>1.0008920078339774</v>
      </c>
      <c r="AN1895" s="108">
        <f t="shared" si="901"/>
        <v>0.26528019301086037</v>
      </c>
      <c r="AO1895" s="102">
        <f t="shared" si="902"/>
        <v>2391.6569701548924</v>
      </c>
      <c r="AP1895" s="103">
        <f t="shared" si="884"/>
        <v>1868.7631280695127</v>
      </c>
      <c r="AQ1895" s="103">
        <f t="shared" si="885"/>
        <v>931.49905553456745</v>
      </c>
      <c r="AR1895" s="103">
        <f t="shared" si="886"/>
        <v>2985.941065357008</v>
      </c>
      <c r="AS1895" s="92">
        <f t="shared" si="887"/>
        <v>666.71401586701927</v>
      </c>
      <c r="AT1895" s="102">
        <f t="shared" si="903"/>
        <v>2399.2142221593804</v>
      </c>
      <c r="AU1895" s="103">
        <f t="shared" si="888"/>
        <v>1874.6681194925102</v>
      </c>
      <c r="AV1895" s="103">
        <f t="shared" si="889"/>
        <v>934.44244298204137</v>
      </c>
      <c r="AW1895" s="103">
        <f t="shared" si="890"/>
        <v>2995.3761596799163</v>
      </c>
      <c r="AX1895" s="92">
        <f t="shared" si="891"/>
        <v>668.82072510488501</v>
      </c>
    </row>
    <row r="1896" spans="1:50" x14ac:dyDescent="0.2">
      <c r="A1896" s="85" t="str">
        <f t="shared" si="892"/>
        <v>2016_2</v>
      </c>
      <c r="B1896" s="59">
        <v>2016</v>
      </c>
      <c r="C1896" s="59">
        <v>2</v>
      </c>
      <c r="D1896" s="83" t="str">
        <f t="shared" si="893"/>
        <v>SYA_Commercial</v>
      </c>
      <c r="E1896" s="70" t="s">
        <v>36</v>
      </c>
      <c r="F1896" s="71" t="s">
        <v>41</v>
      </c>
      <c r="G1896" s="88">
        <f t="shared" si="894"/>
        <v>413</v>
      </c>
      <c r="H1896" s="72">
        <v>1652</v>
      </c>
      <c r="I1896" s="88">
        <f t="shared" si="895"/>
        <v>169743000</v>
      </c>
      <c r="J1896" s="92">
        <f t="shared" si="896"/>
        <v>678972000</v>
      </c>
      <c r="K1896" s="67">
        <v>75</v>
      </c>
      <c r="L1896" s="68">
        <v>266</v>
      </c>
      <c r="M1896" s="68">
        <v>95</v>
      </c>
      <c r="N1896" s="68">
        <v>397</v>
      </c>
      <c r="O1896" s="69">
        <v>149</v>
      </c>
      <c r="P1896" s="67">
        <v>1104115</v>
      </c>
      <c r="Q1896" s="68">
        <v>966535</v>
      </c>
      <c r="R1896" s="68">
        <v>71013</v>
      </c>
      <c r="S1896" s="68">
        <v>1366116</v>
      </c>
      <c r="T1896" s="69">
        <v>836308</v>
      </c>
      <c r="U1896" s="102">
        <f t="shared" si="875"/>
        <v>14721.533333333333</v>
      </c>
      <c r="V1896" s="103">
        <f t="shared" si="876"/>
        <v>3633.5902255639098</v>
      </c>
      <c r="W1896" s="103">
        <f t="shared" si="877"/>
        <v>747.50526315789477</v>
      </c>
      <c r="X1896" s="103">
        <f t="shared" si="878"/>
        <v>3441.0982367758188</v>
      </c>
      <c r="Y1896" s="92">
        <f t="shared" si="879"/>
        <v>5612.8053691275172</v>
      </c>
      <c r="Z1896" s="102">
        <f>Coverages!$C$10*G1896</f>
        <v>92925000</v>
      </c>
      <c r="AA1896" s="103">
        <f>Coverages!$C$12*G1896</f>
        <v>12390000</v>
      </c>
      <c r="AB1896" s="103">
        <f>Coverages!$C$14*G1896</f>
        <v>61950000</v>
      </c>
      <c r="AC1896" s="103">
        <f>Coverages!$C$16*G1896</f>
        <v>1239000</v>
      </c>
      <c r="AD1896" s="92">
        <f>Coverages!$C$18*G1896</f>
        <v>1239000</v>
      </c>
      <c r="AE1896" s="106">
        <f t="shared" si="897"/>
        <v>0.18159806295399517</v>
      </c>
      <c r="AF1896" s="107">
        <f t="shared" si="880"/>
        <v>0.64406779661016944</v>
      </c>
      <c r="AG1896" s="107">
        <f t="shared" si="881"/>
        <v>0.23002421307506055</v>
      </c>
      <c r="AH1896" s="107">
        <f t="shared" si="882"/>
        <v>0.96125907990314774</v>
      </c>
      <c r="AI1896" s="108">
        <f t="shared" si="883"/>
        <v>0.36077481840193704</v>
      </c>
      <c r="AJ1896" s="106">
        <f t="shared" si="904"/>
        <v>0.22579781422114908</v>
      </c>
      <c r="AK1896" s="107">
        <f t="shared" si="898"/>
        <v>0.69896248564249752</v>
      </c>
      <c r="AL1896" s="107">
        <f t="shared" si="899"/>
        <v>0.27827520059492789</v>
      </c>
      <c r="AM1896" s="107">
        <f t="shared" si="900"/>
        <v>0.98338422300120065</v>
      </c>
      <c r="AN1896" s="108">
        <f t="shared" si="901"/>
        <v>0.4158335169062658</v>
      </c>
      <c r="AO1896" s="102">
        <f t="shared" si="902"/>
        <v>2673.4019370460051</v>
      </c>
      <c r="AP1896" s="103">
        <f t="shared" si="884"/>
        <v>2340.278450363196</v>
      </c>
      <c r="AQ1896" s="103">
        <f t="shared" si="885"/>
        <v>171.94430992736076</v>
      </c>
      <c r="AR1896" s="103">
        <f t="shared" si="886"/>
        <v>3307.7869249394671</v>
      </c>
      <c r="AS1896" s="92">
        <f t="shared" si="887"/>
        <v>2024.9588377723971</v>
      </c>
      <c r="AT1896" s="102">
        <f t="shared" si="903"/>
        <v>2681.8494579069229</v>
      </c>
      <c r="AU1896" s="103">
        <f t="shared" si="888"/>
        <v>2347.6733544948374</v>
      </c>
      <c r="AV1896" s="103">
        <f t="shared" si="889"/>
        <v>172.487626338148</v>
      </c>
      <c r="AW1896" s="103">
        <f t="shared" si="890"/>
        <v>3318.2390005008297</v>
      </c>
      <c r="AX1896" s="92">
        <f t="shared" si="891"/>
        <v>2031.3573825581782</v>
      </c>
    </row>
    <row r="1897" spans="1:50" x14ac:dyDescent="0.2">
      <c r="A1897" s="85" t="str">
        <f t="shared" si="892"/>
        <v>2016_2</v>
      </c>
      <c r="B1897" s="59">
        <v>2016</v>
      </c>
      <c r="C1897" s="59">
        <v>2</v>
      </c>
      <c r="D1897" s="83" t="str">
        <f t="shared" si="893"/>
        <v>LSH_Commercial</v>
      </c>
      <c r="E1897" s="70" t="s">
        <v>37</v>
      </c>
      <c r="F1897" s="71" t="s">
        <v>41</v>
      </c>
      <c r="G1897" s="88">
        <f t="shared" si="894"/>
        <v>638.25</v>
      </c>
      <c r="H1897" s="72">
        <v>2553</v>
      </c>
      <c r="I1897" s="88">
        <f t="shared" si="895"/>
        <v>262320750</v>
      </c>
      <c r="J1897" s="92">
        <f t="shared" si="896"/>
        <v>1049283000</v>
      </c>
      <c r="K1897" s="67">
        <v>124</v>
      </c>
      <c r="L1897" s="68">
        <v>472</v>
      </c>
      <c r="M1897" s="68">
        <v>385</v>
      </c>
      <c r="N1897" s="68">
        <v>978</v>
      </c>
      <c r="O1897" s="69">
        <v>312</v>
      </c>
      <c r="P1897" s="67">
        <v>2135717</v>
      </c>
      <c r="Q1897" s="68">
        <v>1383927</v>
      </c>
      <c r="R1897" s="68">
        <v>386027</v>
      </c>
      <c r="S1897" s="68">
        <v>3384661</v>
      </c>
      <c r="T1897" s="69">
        <v>1779000</v>
      </c>
      <c r="U1897" s="102">
        <f t="shared" si="875"/>
        <v>17223.524193548386</v>
      </c>
      <c r="V1897" s="103">
        <f t="shared" si="876"/>
        <v>2932.0487288135591</v>
      </c>
      <c r="W1897" s="103">
        <f t="shared" si="877"/>
        <v>1002.6675324675325</v>
      </c>
      <c r="X1897" s="103">
        <f t="shared" si="878"/>
        <v>3460.7985685071576</v>
      </c>
      <c r="Y1897" s="92">
        <f t="shared" si="879"/>
        <v>5701.9230769230771</v>
      </c>
      <c r="Z1897" s="102">
        <f>Coverages!$C$10*G1897</f>
        <v>143606250</v>
      </c>
      <c r="AA1897" s="103">
        <f>Coverages!$C$12*G1897</f>
        <v>19147500</v>
      </c>
      <c r="AB1897" s="103">
        <f>Coverages!$C$14*G1897</f>
        <v>95737500</v>
      </c>
      <c r="AC1897" s="103">
        <f>Coverages!$C$16*G1897</f>
        <v>1914750</v>
      </c>
      <c r="AD1897" s="92">
        <f>Coverages!$C$18*G1897</f>
        <v>1914750</v>
      </c>
      <c r="AE1897" s="106">
        <f t="shared" si="897"/>
        <v>0.19428123775949863</v>
      </c>
      <c r="AF1897" s="107">
        <f t="shared" si="880"/>
        <v>0.73952213082647866</v>
      </c>
      <c r="AG1897" s="107">
        <f t="shared" si="881"/>
        <v>0.60321190755973364</v>
      </c>
      <c r="AH1897" s="107">
        <f t="shared" si="882"/>
        <v>1.5323149236192715</v>
      </c>
      <c r="AI1897" s="108">
        <f t="shared" si="883"/>
        <v>0.48883666274970622</v>
      </c>
      <c r="AJ1897" s="106">
        <f t="shared" si="904"/>
        <v>0.23077071810903771</v>
      </c>
      <c r="AK1897" s="107">
        <f t="shared" si="898"/>
        <v>0.78000036067311984</v>
      </c>
      <c r="AL1897" s="107">
        <f t="shared" si="899"/>
        <v>0.64833249836018192</v>
      </c>
      <c r="AM1897" s="107">
        <f t="shared" si="900"/>
        <v>1.615609907005978</v>
      </c>
      <c r="AN1897" s="108">
        <f t="shared" si="901"/>
        <v>0.53493892565130907</v>
      </c>
      <c r="AO1897" s="102">
        <f t="shared" si="902"/>
        <v>3346.207598903251</v>
      </c>
      <c r="AP1897" s="103">
        <f t="shared" si="884"/>
        <v>2168.3149236192717</v>
      </c>
      <c r="AQ1897" s="103">
        <f t="shared" si="885"/>
        <v>604.82099490795144</v>
      </c>
      <c r="AR1897" s="103">
        <f t="shared" si="886"/>
        <v>5303.0332941637289</v>
      </c>
      <c r="AS1897" s="92">
        <f t="shared" si="887"/>
        <v>2787.3090481786135</v>
      </c>
      <c r="AT1897" s="102">
        <f t="shared" si="903"/>
        <v>3356.7810776252463</v>
      </c>
      <c r="AU1897" s="103">
        <f t="shared" si="888"/>
        <v>2175.1664506180709</v>
      </c>
      <c r="AV1897" s="103">
        <f t="shared" si="889"/>
        <v>606.73213213756367</v>
      </c>
      <c r="AW1897" s="103">
        <f t="shared" si="890"/>
        <v>5319.7900278811021</v>
      </c>
      <c r="AX1897" s="92">
        <f t="shared" si="891"/>
        <v>2796.1164972209867</v>
      </c>
    </row>
    <row r="1898" spans="1:50" x14ac:dyDescent="0.2">
      <c r="A1898" s="85" t="str">
        <f t="shared" si="892"/>
        <v>2016_2</v>
      </c>
      <c r="B1898" s="59">
        <v>2016</v>
      </c>
      <c r="C1898" s="59">
        <v>2</v>
      </c>
      <c r="D1898" s="83" t="str">
        <f t="shared" si="893"/>
        <v>SYH_Commercial</v>
      </c>
      <c r="E1898" s="70" t="s">
        <v>38</v>
      </c>
      <c r="F1898" s="71" t="s">
        <v>41</v>
      </c>
      <c r="G1898" s="88">
        <f t="shared" si="894"/>
        <v>328.75</v>
      </c>
      <c r="H1898" s="72">
        <v>1315</v>
      </c>
      <c r="I1898" s="88">
        <f t="shared" si="895"/>
        <v>135116250</v>
      </c>
      <c r="J1898" s="92">
        <f t="shared" si="896"/>
        <v>540465000</v>
      </c>
      <c r="K1898" s="67">
        <v>69</v>
      </c>
      <c r="L1898" s="68">
        <v>279</v>
      </c>
      <c r="M1898" s="68">
        <v>242</v>
      </c>
      <c r="N1898" s="68">
        <v>501</v>
      </c>
      <c r="O1898" s="69">
        <v>10</v>
      </c>
      <c r="P1898" s="67">
        <v>752759</v>
      </c>
      <c r="Q1898" s="68">
        <v>720833</v>
      </c>
      <c r="R1898" s="68">
        <v>394209</v>
      </c>
      <c r="S1898" s="68">
        <v>1298531</v>
      </c>
      <c r="T1898" s="69">
        <v>59971</v>
      </c>
      <c r="U1898" s="102">
        <f t="shared" si="875"/>
        <v>10909.550724637682</v>
      </c>
      <c r="V1898" s="103">
        <f t="shared" si="876"/>
        <v>2583.6308243727599</v>
      </c>
      <c r="W1898" s="103">
        <f t="shared" si="877"/>
        <v>1628.9628099173553</v>
      </c>
      <c r="X1898" s="103">
        <f t="shared" si="878"/>
        <v>2591.8782435129742</v>
      </c>
      <c r="Y1898" s="92">
        <f t="shared" si="879"/>
        <v>5997.1</v>
      </c>
      <c r="Z1898" s="102">
        <f>Coverages!$C$10*G1898</f>
        <v>73968750</v>
      </c>
      <c r="AA1898" s="103">
        <f>Coverages!$C$12*G1898</f>
        <v>9862500</v>
      </c>
      <c r="AB1898" s="103">
        <f>Coverages!$C$14*G1898</f>
        <v>49312500</v>
      </c>
      <c r="AC1898" s="103">
        <f>Coverages!$C$16*G1898</f>
        <v>986250</v>
      </c>
      <c r="AD1898" s="92">
        <f>Coverages!$C$18*G1898</f>
        <v>986250</v>
      </c>
      <c r="AE1898" s="106">
        <f t="shared" si="897"/>
        <v>0.20988593155893537</v>
      </c>
      <c r="AF1898" s="107">
        <f t="shared" si="880"/>
        <v>0.84866920152091252</v>
      </c>
      <c r="AG1898" s="107">
        <f t="shared" si="881"/>
        <v>0.73612167300380227</v>
      </c>
      <c r="AH1898" s="107">
        <f t="shared" si="882"/>
        <v>1.5239543726235742</v>
      </c>
      <c r="AI1898" s="108">
        <f t="shared" si="883"/>
        <v>3.0418250950570342E-2</v>
      </c>
      <c r="AJ1898" s="106">
        <f t="shared" si="904"/>
        <v>0.26221700005560855</v>
      </c>
      <c r="AK1898" s="107">
        <f t="shared" si="898"/>
        <v>0.89472198907318434</v>
      </c>
      <c r="AL1898" s="107">
        <f t="shared" si="899"/>
        <v>0.79275860288342215</v>
      </c>
      <c r="AM1898" s="107">
        <f t="shared" si="900"/>
        <v>1.6387844763177526</v>
      </c>
      <c r="AN1898" s="108">
        <f t="shared" si="901"/>
        <v>5.2487236764381211E-2</v>
      </c>
      <c r="AO1898" s="102">
        <f t="shared" si="902"/>
        <v>2289.7612167300381</v>
      </c>
      <c r="AP1898" s="103">
        <f t="shared" si="884"/>
        <v>2192.6479087452472</v>
      </c>
      <c r="AQ1898" s="103">
        <f t="shared" si="885"/>
        <v>1199.1148288973384</v>
      </c>
      <c r="AR1898" s="103">
        <f t="shared" si="886"/>
        <v>3949.9041825095055</v>
      </c>
      <c r="AS1898" s="92">
        <f t="shared" si="887"/>
        <v>182.42129277566539</v>
      </c>
      <c r="AT1898" s="102">
        <f t="shared" si="903"/>
        <v>2296.9964945147999</v>
      </c>
      <c r="AU1898" s="103">
        <f t="shared" si="888"/>
        <v>2199.5763240699703</v>
      </c>
      <c r="AV1898" s="103">
        <f t="shared" si="889"/>
        <v>1202.903839218375</v>
      </c>
      <c r="AW1898" s="103">
        <f t="shared" si="890"/>
        <v>3962.3852455019432</v>
      </c>
      <c r="AX1898" s="92">
        <f t="shared" si="891"/>
        <v>182.9977147699955</v>
      </c>
    </row>
    <row r="1899" spans="1:50" x14ac:dyDescent="0.2">
      <c r="A1899" s="85" t="str">
        <f t="shared" si="892"/>
        <v>2016_2</v>
      </c>
      <c r="B1899" s="59">
        <v>2016</v>
      </c>
      <c r="C1899" s="59">
        <v>2</v>
      </c>
      <c r="D1899" s="83" t="str">
        <f t="shared" si="893"/>
        <v>MSH_Commercial</v>
      </c>
      <c r="E1899" s="70" t="s">
        <v>39</v>
      </c>
      <c r="F1899" s="71" t="s">
        <v>41</v>
      </c>
      <c r="G1899" s="88">
        <f t="shared" si="894"/>
        <v>1511</v>
      </c>
      <c r="H1899" s="72">
        <v>6044</v>
      </c>
      <c r="I1899" s="88">
        <f t="shared" si="895"/>
        <v>621021000</v>
      </c>
      <c r="J1899" s="92">
        <f t="shared" si="896"/>
        <v>2484084000</v>
      </c>
      <c r="K1899" s="67">
        <v>314</v>
      </c>
      <c r="L1899" s="68">
        <v>1152</v>
      </c>
      <c r="M1899" s="68">
        <v>2191</v>
      </c>
      <c r="N1899" s="68">
        <v>1192</v>
      </c>
      <c r="O1899" s="69">
        <v>145</v>
      </c>
      <c r="P1899" s="67">
        <v>4442333</v>
      </c>
      <c r="Q1899" s="68">
        <v>2944609</v>
      </c>
      <c r="R1899" s="68">
        <v>1706290</v>
      </c>
      <c r="S1899" s="68">
        <v>3732158</v>
      </c>
      <c r="T1899" s="69">
        <v>797772</v>
      </c>
      <c r="U1899" s="102">
        <f t="shared" si="875"/>
        <v>14147.557324840764</v>
      </c>
      <c r="V1899" s="103">
        <f t="shared" si="876"/>
        <v>2556.0842013888887</v>
      </c>
      <c r="W1899" s="103">
        <f t="shared" si="877"/>
        <v>778.77225011410314</v>
      </c>
      <c r="X1899" s="103">
        <f t="shared" si="878"/>
        <v>3131.0050335570468</v>
      </c>
      <c r="Y1899" s="92">
        <f t="shared" si="879"/>
        <v>5501.8758620689659</v>
      </c>
      <c r="Z1899" s="102">
        <f>Coverages!$C$10*G1899</f>
        <v>339975000</v>
      </c>
      <c r="AA1899" s="103">
        <f>Coverages!$C$12*G1899</f>
        <v>45330000</v>
      </c>
      <c r="AB1899" s="103">
        <f>Coverages!$C$14*G1899</f>
        <v>226650000</v>
      </c>
      <c r="AC1899" s="103">
        <f>Coverages!$C$16*G1899</f>
        <v>4533000</v>
      </c>
      <c r="AD1899" s="92">
        <f>Coverages!$C$18*G1899</f>
        <v>4533000</v>
      </c>
      <c r="AE1899" s="106">
        <f t="shared" si="897"/>
        <v>0.20780939774983453</v>
      </c>
      <c r="AF1899" s="107">
        <f t="shared" si="880"/>
        <v>0.76240900066181339</v>
      </c>
      <c r="AG1899" s="107">
        <f t="shared" si="881"/>
        <v>1.4500330906684316</v>
      </c>
      <c r="AH1899" s="107">
        <f t="shared" si="882"/>
        <v>0.78888153540701522</v>
      </c>
      <c r="AI1899" s="108">
        <f t="shared" si="883"/>
        <v>9.5962938451356714E-2</v>
      </c>
      <c r="AJ1899" s="106">
        <f t="shared" si="904"/>
        <v>0.2321298207217429</v>
      </c>
      <c r="AK1899" s="107">
        <f t="shared" si="898"/>
        <v>0.78792030644674949</v>
      </c>
      <c r="AL1899" s="107">
        <f t="shared" si="899"/>
        <v>1.498454215019235</v>
      </c>
      <c r="AM1899" s="107">
        <f t="shared" si="900"/>
        <v>0.81334357663262702</v>
      </c>
      <c r="AN1899" s="108">
        <f t="shared" si="901"/>
        <v>0.11361797314427691</v>
      </c>
      <c r="AO1899" s="102">
        <f t="shared" si="902"/>
        <v>2939.9953673064197</v>
      </c>
      <c r="AP1899" s="103">
        <f t="shared" si="884"/>
        <v>1948.781601588352</v>
      </c>
      <c r="AQ1899" s="103">
        <f t="shared" si="885"/>
        <v>1129.2455327597618</v>
      </c>
      <c r="AR1899" s="103">
        <f t="shared" si="886"/>
        <v>2469.9920582395766</v>
      </c>
      <c r="AS1899" s="92">
        <f t="shared" si="887"/>
        <v>527.97617471872934</v>
      </c>
      <c r="AT1899" s="102">
        <f t="shared" si="903"/>
        <v>2949.2852806008514</v>
      </c>
      <c r="AU1899" s="103">
        <f t="shared" si="888"/>
        <v>1954.9394385393423</v>
      </c>
      <c r="AV1899" s="103">
        <f t="shared" si="889"/>
        <v>1132.8137673237072</v>
      </c>
      <c r="AW1899" s="103">
        <f t="shared" si="890"/>
        <v>2477.7968365443817</v>
      </c>
      <c r="AX1899" s="92">
        <f t="shared" si="891"/>
        <v>529.64449465528639</v>
      </c>
    </row>
    <row r="1900" spans="1:50" x14ac:dyDescent="0.2">
      <c r="A1900" s="85" t="str">
        <f t="shared" si="892"/>
        <v>2016_2</v>
      </c>
      <c r="B1900" s="59">
        <v>2016</v>
      </c>
      <c r="C1900" s="59">
        <v>2</v>
      </c>
      <c r="D1900" s="83" t="str">
        <f t="shared" si="893"/>
        <v>SMH_Commercial</v>
      </c>
      <c r="E1900" s="70" t="s">
        <v>40</v>
      </c>
      <c r="F1900" s="71" t="s">
        <v>41</v>
      </c>
      <c r="G1900" s="88">
        <f t="shared" si="894"/>
        <v>759</v>
      </c>
      <c r="H1900" s="72">
        <v>3036</v>
      </c>
      <c r="I1900" s="88">
        <f t="shared" si="895"/>
        <v>311949000</v>
      </c>
      <c r="J1900" s="92">
        <f t="shared" si="896"/>
        <v>1247796000</v>
      </c>
      <c r="K1900" s="67">
        <v>123</v>
      </c>
      <c r="L1900" s="68">
        <v>559</v>
      </c>
      <c r="M1900" s="68">
        <v>1408</v>
      </c>
      <c r="N1900" s="68">
        <v>1011</v>
      </c>
      <c r="O1900" s="69">
        <v>153</v>
      </c>
      <c r="P1900" s="67">
        <v>1630619</v>
      </c>
      <c r="Q1900" s="68">
        <v>2072737</v>
      </c>
      <c r="R1900" s="68">
        <v>961096</v>
      </c>
      <c r="S1900" s="68">
        <v>3465450</v>
      </c>
      <c r="T1900" s="69">
        <v>512143</v>
      </c>
      <c r="U1900" s="102">
        <f t="shared" si="875"/>
        <v>13257.065040650406</v>
      </c>
      <c r="V1900" s="103">
        <f t="shared" si="876"/>
        <v>3707.937388193202</v>
      </c>
      <c r="W1900" s="103">
        <f t="shared" si="877"/>
        <v>682.59659090909088</v>
      </c>
      <c r="X1900" s="103">
        <f t="shared" si="878"/>
        <v>3427.7448071216618</v>
      </c>
      <c r="Y1900" s="92">
        <f t="shared" si="879"/>
        <v>3347.3398692810456</v>
      </c>
      <c r="Z1900" s="102">
        <f>Coverages!$C$10*G1900</f>
        <v>170775000</v>
      </c>
      <c r="AA1900" s="103">
        <f>Coverages!$C$12*G1900</f>
        <v>22770000</v>
      </c>
      <c r="AB1900" s="103">
        <f>Coverages!$C$14*G1900</f>
        <v>113850000</v>
      </c>
      <c r="AC1900" s="103">
        <f>Coverages!$C$16*G1900</f>
        <v>2277000</v>
      </c>
      <c r="AD1900" s="92">
        <f>Coverages!$C$18*G1900</f>
        <v>2277000</v>
      </c>
      <c r="AE1900" s="106">
        <f t="shared" si="897"/>
        <v>0.16205533596837945</v>
      </c>
      <c r="AF1900" s="107">
        <f t="shared" si="880"/>
        <v>0.73649538866930175</v>
      </c>
      <c r="AG1900" s="107">
        <f t="shared" si="881"/>
        <v>1.855072463768116</v>
      </c>
      <c r="AH1900" s="107">
        <f t="shared" si="882"/>
        <v>1.3320158102766799</v>
      </c>
      <c r="AI1900" s="108">
        <f t="shared" si="883"/>
        <v>0.20158102766798419</v>
      </c>
      <c r="AJ1900" s="106">
        <f t="shared" si="904"/>
        <v>0.19322085547960161</v>
      </c>
      <c r="AK1900" s="107">
        <f t="shared" si="898"/>
        <v>0.77375292717409316</v>
      </c>
      <c r="AL1900" s="107">
        <f t="shared" si="899"/>
        <v>1.9615889748938442</v>
      </c>
      <c r="AM1900" s="107">
        <f t="shared" si="900"/>
        <v>1.3882588915386507</v>
      </c>
      <c r="AN1900" s="108">
        <f t="shared" si="901"/>
        <v>0.23551035774035514</v>
      </c>
      <c r="AO1900" s="102">
        <f t="shared" si="902"/>
        <v>2148.3781291172595</v>
      </c>
      <c r="AP1900" s="103">
        <f t="shared" si="884"/>
        <v>2730.878787878788</v>
      </c>
      <c r="AQ1900" s="103">
        <f t="shared" si="885"/>
        <v>1266.266139657444</v>
      </c>
      <c r="AR1900" s="103">
        <f t="shared" si="886"/>
        <v>4565.810276679842</v>
      </c>
      <c r="AS1900" s="92">
        <f t="shared" si="887"/>
        <v>674.76021080368912</v>
      </c>
      <c r="AT1900" s="102">
        <f t="shared" si="903"/>
        <v>2155.1666590466239</v>
      </c>
      <c r="AU1900" s="103">
        <f t="shared" si="888"/>
        <v>2739.5079263594516</v>
      </c>
      <c r="AV1900" s="103">
        <f t="shared" si="889"/>
        <v>1270.2673373381974</v>
      </c>
      <c r="AW1900" s="103">
        <f t="shared" si="890"/>
        <v>4580.2375040356601</v>
      </c>
      <c r="AX1900" s="92">
        <f t="shared" si="891"/>
        <v>676.89234472560133</v>
      </c>
    </row>
    <row r="1901" spans="1:50" x14ac:dyDescent="0.2">
      <c r="A1901" s="85" t="str">
        <f t="shared" si="892"/>
        <v>2016_3</v>
      </c>
      <c r="B1901" s="59">
        <v>2016</v>
      </c>
      <c r="C1901" s="59">
        <v>3</v>
      </c>
      <c r="D1901" s="83" t="str">
        <f t="shared" si="893"/>
        <v>SML_Commercial</v>
      </c>
      <c r="E1901" s="70" t="s">
        <v>13</v>
      </c>
      <c r="F1901" s="71" t="s">
        <v>41</v>
      </c>
      <c r="G1901" s="88">
        <f t="shared" si="894"/>
        <v>1747.75</v>
      </c>
      <c r="H1901" s="72">
        <v>6991</v>
      </c>
      <c r="I1901" s="88">
        <f t="shared" si="895"/>
        <v>718325250</v>
      </c>
      <c r="J1901" s="92">
        <f t="shared" si="896"/>
        <v>2873301000</v>
      </c>
      <c r="K1901" s="67">
        <v>50</v>
      </c>
      <c r="L1901" s="68">
        <v>893</v>
      </c>
      <c r="M1901" s="68">
        <v>525</v>
      </c>
      <c r="N1901" s="68">
        <v>1538</v>
      </c>
      <c r="O1901" s="69">
        <v>214</v>
      </c>
      <c r="P1901" s="67">
        <v>913624</v>
      </c>
      <c r="Q1901" s="68">
        <v>1612552</v>
      </c>
      <c r="R1901" s="68">
        <v>1050954</v>
      </c>
      <c r="S1901" s="68">
        <v>2726610</v>
      </c>
      <c r="T1901" s="69">
        <v>747445</v>
      </c>
      <c r="U1901" s="102">
        <f t="shared" si="875"/>
        <v>18272.48</v>
      </c>
      <c r="V1901" s="103">
        <f t="shared" si="876"/>
        <v>1805.7693169092945</v>
      </c>
      <c r="W1901" s="103">
        <f t="shared" si="877"/>
        <v>2001.8171428571429</v>
      </c>
      <c r="X1901" s="103">
        <f t="shared" si="878"/>
        <v>1772.8283485045513</v>
      </c>
      <c r="Y1901" s="92">
        <f t="shared" si="879"/>
        <v>3492.733644859813</v>
      </c>
      <c r="Z1901" s="102">
        <f>Coverages!$C$10*G1901</f>
        <v>393243750</v>
      </c>
      <c r="AA1901" s="103">
        <f>Coverages!$C$12*G1901</f>
        <v>52432500</v>
      </c>
      <c r="AB1901" s="103">
        <f>Coverages!$C$14*G1901</f>
        <v>262162500</v>
      </c>
      <c r="AC1901" s="103">
        <f>Coverages!$C$16*G1901</f>
        <v>5243250</v>
      </c>
      <c r="AD1901" s="92">
        <f>Coverages!$C$18*G1901</f>
        <v>5243250</v>
      </c>
      <c r="AE1901" s="106">
        <f t="shared" si="897"/>
        <v>2.8608210556429696E-2</v>
      </c>
      <c r="AF1901" s="107">
        <f t="shared" si="880"/>
        <v>0.51094264053783434</v>
      </c>
      <c r="AG1901" s="107">
        <f t="shared" si="881"/>
        <v>0.30038621084251182</v>
      </c>
      <c r="AH1901" s="107">
        <f t="shared" si="882"/>
        <v>0.87998855671577747</v>
      </c>
      <c r="AI1901" s="108">
        <f t="shared" si="883"/>
        <v>0.1224431411815191</v>
      </c>
      <c r="AJ1901" s="106">
        <f t="shared" si="904"/>
        <v>3.789913282382127E-2</v>
      </c>
      <c r="AK1901" s="107">
        <f t="shared" si="898"/>
        <v>0.53880271282955483</v>
      </c>
      <c r="AL1901" s="107">
        <f t="shared" si="899"/>
        <v>0.32593588949777363</v>
      </c>
      <c r="AM1901" s="107">
        <f t="shared" si="900"/>
        <v>0.89810054411267859</v>
      </c>
      <c r="AN1901" s="108">
        <f t="shared" si="901"/>
        <v>0.14071240845237931</v>
      </c>
      <c r="AO1901" s="102">
        <f t="shared" si="902"/>
        <v>522.74295522815044</v>
      </c>
      <c r="AP1901" s="103">
        <f t="shared" si="884"/>
        <v>922.64454298383635</v>
      </c>
      <c r="AQ1901" s="103">
        <f t="shared" si="885"/>
        <v>601.31826634244032</v>
      </c>
      <c r="AR1901" s="103">
        <f t="shared" si="886"/>
        <v>1560.0686597053354</v>
      </c>
      <c r="AS1901" s="92">
        <f t="shared" si="887"/>
        <v>427.6612787870119</v>
      </c>
      <c r="AT1901" s="102">
        <f t="shared" si="903"/>
        <v>524.39473903139969</v>
      </c>
      <c r="AU1901" s="103">
        <f t="shared" si="888"/>
        <v>925.5599515933925</v>
      </c>
      <c r="AV1901" s="103">
        <f t="shared" si="889"/>
        <v>603.21833551220823</v>
      </c>
      <c r="AW1901" s="103">
        <f t="shared" si="890"/>
        <v>1564.998226174449</v>
      </c>
      <c r="AX1901" s="92">
        <f t="shared" si="891"/>
        <v>429.01261975968731</v>
      </c>
    </row>
    <row r="1902" spans="1:50" x14ac:dyDescent="0.2">
      <c r="A1902" s="85" t="str">
        <f t="shared" si="892"/>
        <v>2016_3</v>
      </c>
      <c r="B1902" s="59">
        <v>2016</v>
      </c>
      <c r="C1902" s="59">
        <v>3</v>
      </c>
      <c r="D1902" s="83" t="str">
        <f t="shared" si="893"/>
        <v>LSL_Commercial</v>
      </c>
      <c r="E1902" s="70" t="s">
        <v>15</v>
      </c>
      <c r="F1902" s="71" t="s">
        <v>41</v>
      </c>
      <c r="G1902" s="88">
        <f t="shared" si="894"/>
        <v>222.25</v>
      </c>
      <c r="H1902" s="72">
        <v>889</v>
      </c>
      <c r="I1902" s="88">
        <f t="shared" si="895"/>
        <v>91344750</v>
      </c>
      <c r="J1902" s="92">
        <f t="shared" si="896"/>
        <v>365379000</v>
      </c>
      <c r="K1902" s="67">
        <v>5</v>
      </c>
      <c r="L1902" s="68">
        <v>73</v>
      </c>
      <c r="M1902" s="68">
        <v>257</v>
      </c>
      <c r="N1902" s="68">
        <v>123</v>
      </c>
      <c r="O1902" s="69">
        <v>19</v>
      </c>
      <c r="P1902" s="67">
        <v>113975</v>
      </c>
      <c r="Q1902" s="68">
        <v>229247</v>
      </c>
      <c r="R1902" s="68">
        <v>541062</v>
      </c>
      <c r="S1902" s="68">
        <v>388501</v>
      </c>
      <c r="T1902" s="69">
        <v>102520</v>
      </c>
      <c r="U1902" s="102">
        <f t="shared" si="875"/>
        <v>22795</v>
      </c>
      <c r="V1902" s="103">
        <f t="shared" si="876"/>
        <v>3140.3698630136987</v>
      </c>
      <c r="W1902" s="103">
        <f t="shared" si="877"/>
        <v>2105.2996108949415</v>
      </c>
      <c r="X1902" s="103">
        <f t="shared" si="878"/>
        <v>3158.5447154471544</v>
      </c>
      <c r="Y1902" s="92">
        <f t="shared" si="879"/>
        <v>5395.7894736842109</v>
      </c>
      <c r="Z1902" s="102">
        <f>Coverages!$C$10*G1902</f>
        <v>50006250</v>
      </c>
      <c r="AA1902" s="103">
        <f>Coverages!$C$12*G1902</f>
        <v>6667500</v>
      </c>
      <c r="AB1902" s="103">
        <f>Coverages!$C$14*G1902</f>
        <v>33337500</v>
      </c>
      <c r="AC1902" s="103">
        <f>Coverages!$C$16*G1902</f>
        <v>666750</v>
      </c>
      <c r="AD1902" s="92">
        <f>Coverages!$C$18*G1902</f>
        <v>666750</v>
      </c>
      <c r="AE1902" s="106">
        <f t="shared" si="897"/>
        <v>2.2497187851518559E-2</v>
      </c>
      <c r="AF1902" s="107">
        <f t="shared" si="880"/>
        <v>0.32845894263217096</v>
      </c>
      <c r="AG1902" s="107">
        <f t="shared" si="881"/>
        <v>1.156355455568054</v>
      </c>
      <c r="AH1902" s="107">
        <f t="shared" si="882"/>
        <v>0.55343082114735653</v>
      </c>
      <c r="AI1902" s="108">
        <f t="shared" si="883"/>
        <v>8.5489313835770533E-2</v>
      </c>
      <c r="AJ1902" s="106">
        <f t="shared" si="904"/>
        <v>4.5674238044567245E-2</v>
      </c>
      <c r="AK1902" s="107">
        <f t="shared" si="898"/>
        <v>0.40186161415150345</v>
      </c>
      <c r="AL1902" s="107">
        <f t="shared" si="899"/>
        <v>1.2228119200230163</v>
      </c>
      <c r="AM1902" s="107">
        <f t="shared" si="900"/>
        <v>0.63112904300825201</v>
      </c>
      <c r="AN1902" s="108">
        <f t="shared" si="901"/>
        <v>0.12918970699177165</v>
      </c>
      <c r="AO1902" s="102">
        <f t="shared" si="902"/>
        <v>512.82339707536562</v>
      </c>
      <c r="AP1902" s="103">
        <f t="shared" si="884"/>
        <v>1031.482564679415</v>
      </c>
      <c r="AQ1902" s="103">
        <f t="shared" si="885"/>
        <v>2434.4746906636669</v>
      </c>
      <c r="AR1902" s="103">
        <f t="shared" si="886"/>
        <v>1748.0359955005624</v>
      </c>
      <c r="AS1902" s="92">
        <f t="shared" si="887"/>
        <v>461.28233970753655</v>
      </c>
      <c r="AT1902" s="102">
        <f t="shared" si="903"/>
        <v>514.44383666760575</v>
      </c>
      <c r="AU1902" s="103">
        <f t="shared" si="888"/>
        <v>1034.7418839617337</v>
      </c>
      <c r="AV1902" s="103">
        <f t="shared" si="889"/>
        <v>2442.1672397898496</v>
      </c>
      <c r="AW1902" s="103">
        <f t="shared" si="890"/>
        <v>1753.5595085694363</v>
      </c>
      <c r="AX1902" s="92">
        <f t="shared" si="891"/>
        <v>462.73991783428772</v>
      </c>
    </row>
    <row r="1903" spans="1:50" x14ac:dyDescent="0.2">
      <c r="A1903" s="85" t="str">
        <f t="shared" si="892"/>
        <v>2016_3</v>
      </c>
      <c r="B1903" s="59">
        <v>2016</v>
      </c>
      <c r="C1903" s="59">
        <v>3</v>
      </c>
      <c r="D1903" s="83" t="str">
        <f t="shared" si="893"/>
        <v>MYA_Commercial</v>
      </c>
      <c r="E1903" s="70" t="s">
        <v>16</v>
      </c>
      <c r="F1903" s="71" t="s">
        <v>41</v>
      </c>
      <c r="G1903" s="88">
        <f t="shared" si="894"/>
        <v>245.25</v>
      </c>
      <c r="H1903" s="72">
        <v>981</v>
      </c>
      <c r="I1903" s="88">
        <f t="shared" si="895"/>
        <v>100797750</v>
      </c>
      <c r="J1903" s="92">
        <f t="shared" si="896"/>
        <v>403191000</v>
      </c>
      <c r="K1903" s="67">
        <v>21</v>
      </c>
      <c r="L1903" s="68">
        <v>146</v>
      </c>
      <c r="M1903" s="68">
        <v>125</v>
      </c>
      <c r="N1903" s="68">
        <v>200</v>
      </c>
      <c r="O1903" s="69">
        <v>108</v>
      </c>
      <c r="P1903" s="67">
        <v>270362</v>
      </c>
      <c r="Q1903" s="68">
        <v>472119</v>
      </c>
      <c r="R1903" s="68">
        <v>130282</v>
      </c>
      <c r="S1903" s="68">
        <v>662017</v>
      </c>
      <c r="T1903" s="69">
        <v>580387</v>
      </c>
      <c r="U1903" s="102">
        <f t="shared" si="875"/>
        <v>12874.380952380952</v>
      </c>
      <c r="V1903" s="103">
        <f t="shared" si="876"/>
        <v>3233.6917808219177</v>
      </c>
      <c r="W1903" s="103">
        <f t="shared" si="877"/>
        <v>1042.2560000000001</v>
      </c>
      <c r="X1903" s="103">
        <f t="shared" si="878"/>
        <v>3310.085</v>
      </c>
      <c r="Y1903" s="92">
        <f t="shared" si="879"/>
        <v>5373.9537037037035</v>
      </c>
      <c r="Z1903" s="102">
        <f>Coverages!$C$10*G1903</f>
        <v>55181250</v>
      </c>
      <c r="AA1903" s="103">
        <f>Coverages!$C$12*G1903</f>
        <v>7357500</v>
      </c>
      <c r="AB1903" s="103">
        <f>Coverages!$C$14*G1903</f>
        <v>36787500</v>
      </c>
      <c r="AC1903" s="103">
        <f>Coverages!$C$16*G1903</f>
        <v>735750</v>
      </c>
      <c r="AD1903" s="92">
        <f>Coverages!$C$18*G1903</f>
        <v>735750</v>
      </c>
      <c r="AE1903" s="106">
        <f t="shared" si="897"/>
        <v>8.5626911314984705E-2</v>
      </c>
      <c r="AF1903" s="107">
        <f t="shared" si="880"/>
        <v>0.59531090723751279</v>
      </c>
      <c r="AG1903" s="107">
        <f t="shared" si="881"/>
        <v>0.509683995922528</v>
      </c>
      <c r="AH1903" s="107">
        <f t="shared" si="882"/>
        <v>0.8154943934760448</v>
      </c>
      <c r="AI1903" s="108">
        <f t="shared" si="883"/>
        <v>0.44036697247706424</v>
      </c>
      <c r="AJ1903" s="106">
        <f t="shared" si="904"/>
        <v>0.12725804812157454</v>
      </c>
      <c r="AK1903" s="107">
        <f t="shared" si="898"/>
        <v>0.66833801194002929</v>
      </c>
      <c r="AL1903" s="107">
        <f t="shared" si="899"/>
        <v>0.58406121665706245</v>
      </c>
      <c r="AM1903" s="107">
        <f t="shared" si="900"/>
        <v>0.87320646810217251</v>
      </c>
      <c r="AN1903" s="108">
        <f t="shared" si="901"/>
        <v>0.51422716770585064</v>
      </c>
      <c r="AO1903" s="102">
        <f t="shared" si="902"/>
        <v>1102.3934760448522</v>
      </c>
      <c r="AP1903" s="103">
        <f t="shared" si="884"/>
        <v>1925.051987767584</v>
      </c>
      <c r="AQ1903" s="103">
        <f t="shared" si="885"/>
        <v>531.22120285423034</v>
      </c>
      <c r="AR1903" s="103">
        <f t="shared" si="886"/>
        <v>2699.3557594291537</v>
      </c>
      <c r="AS1903" s="92">
        <f t="shared" si="887"/>
        <v>2366.511722731906</v>
      </c>
      <c r="AT1903" s="102">
        <f t="shared" si="903"/>
        <v>1105.876862421133</v>
      </c>
      <c r="AU1903" s="103">
        <f t="shared" si="888"/>
        <v>1931.1348429490936</v>
      </c>
      <c r="AV1903" s="103">
        <f t="shared" si="889"/>
        <v>532.89977655865118</v>
      </c>
      <c r="AW1903" s="103">
        <f t="shared" si="890"/>
        <v>2707.8852902014746</v>
      </c>
      <c r="AX1903" s="92">
        <f t="shared" si="891"/>
        <v>2373.9895197920346</v>
      </c>
    </row>
    <row r="1904" spans="1:50" x14ac:dyDescent="0.2">
      <c r="A1904" s="85" t="str">
        <f t="shared" si="892"/>
        <v>2016_3</v>
      </c>
      <c r="B1904" s="59">
        <v>2016</v>
      </c>
      <c r="C1904" s="59">
        <v>3</v>
      </c>
      <c r="D1904" s="83" t="str">
        <f t="shared" si="893"/>
        <v>SMA_Commercial</v>
      </c>
      <c r="E1904" s="70" t="s">
        <v>17</v>
      </c>
      <c r="F1904" s="71" t="s">
        <v>41</v>
      </c>
      <c r="G1904" s="88">
        <f t="shared" si="894"/>
        <v>1712</v>
      </c>
      <c r="H1904" s="72">
        <v>6848</v>
      </c>
      <c r="I1904" s="88">
        <f t="shared" si="895"/>
        <v>703632000</v>
      </c>
      <c r="J1904" s="92">
        <f t="shared" si="896"/>
        <v>2814528000</v>
      </c>
      <c r="K1904" s="67">
        <v>45</v>
      </c>
      <c r="L1904" s="68">
        <v>700</v>
      </c>
      <c r="M1904" s="68">
        <v>1691</v>
      </c>
      <c r="N1904" s="68">
        <v>1340</v>
      </c>
      <c r="O1904" s="69">
        <v>171</v>
      </c>
      <c r="P1904" s="67">
        <v>974714</v>
      </c>
      <c r="Q1904" s="68">
        <v>2612258</v>
      </c>
      <c r="R1904" s="68">
        <v>1540150</v>
      </c>
      <c r="S1904" s="68">
        <v>4818940</v>
      </c>
      <c r="T1904" s="69">
        <v>986478</v>
      </c>
      <c r="U1904" s="102">
        <f t="shared" si="875"/>
        <v>21660.31111111111</v>
      </c>
      <c r="V1904" s="103">
        <f t="shared" si="876"/>
        <v>3731.7971428571427</v>
      </c>
      <c r="W1904" s="103">
        <f t="shared" si="877"/>
        <v>910.7924305144885</v>
      </c>
      <c r="X1904" s="103">
        <f t="shared" si="878"/>
        <v>3596.2238805970151</v>
      </c>
      <c r="Y1904" s="92">
        <f t="shared" si="879"/>
        <v>5768.8771929824561</v>
      </c>
      <c r="Z1904" s="102">
        <f>Coverages!$C$10*G1904</f>
        <v>385200000</v>
      </c>
      <c r="AA1904" s="103">
        <f>Coverages!$C$12*G1904</f>
        <v>51360000</v>
      </c>
      <c r="AB1904" s="103">
        <f>Coverages!$C$14*G1904</f>
        <v>256800000</v>
      </c>
      <c r="AC1904" s="103">
        <f>Coverages!$C$16*G1904</f>
        <v>5136000</v>
      </c>
      <c r="AD1904" s="92">
        <f>Coverages!$C$18*G1904</f>
        <v>5136000</v>
      </c>
      <c r="AE1904" s="106">
        <f t="shared" si="897"/>
        <v>2.6285046728971962E-2</v>
      </c>
      <c r="AF1904" s="107">
        <f t="shared" si="880"/>
        <v>0.40887850467289721</v>
      </c>
      <c r="AG1904" s="107">
        <f t="shared" si="881"/>
        <v>0.98773364485981308</v>
      </c>
      <c r="AH1904" s="107">
        <f t="shared" si="882"/>
        <v>0.78271028037383172</v>
      </c>
      <c r="AI1904" s="108">
        <f t="shared" si="883"/>
        <v>9.9883177570093462E-2</v>
      </c>
      <c r="AJ1904" s="106">
        <f t="shared" si="904"/>
        <v>3.5294000063359934E-2</v>
      </c>
      <c r="AK1904" s="107">
        <f t="shared" si="898"/>
        <v>0.43656318778327774</v>
      </c>
      <c r="AL1904" s="107">
        <f t="shared" si="899"/>
        <v>0.99393207529767447</v>
      </c>
      <c r="AM1904" s="107">
        <f t="shared" si="900"/>
        <v>0.80593359198737502</v>
      </c>
      <c r="AN1904" s="108">
        <f t="shared" si="901"/>
        <v>0.11676812275439884</v>
      </c>
      <c r="AO1904" s="102">
        <f t="shared" si="902"/>
        <v>569.34228971962614</v>
      </c>
      <c r="AP1904" s="103">
        <f t="shared" si="884"/>
        <v>1525.8516355140187</v>
      </c>
      <c r="AQ1904" s="103">
        <f t="shared" si="885"/>
        <v>899.62032710280369</v>
      </c>
      <c r="AR1904" s="103">
        <f t="shared" si="886"/>
        <v>2814.8014018691588</v>
      </c>
      <c r="AS1904" s="92">
        <f t="shared" si="887"/>
        <v>576.21378504672896</v>
      </c>
      <c r="AT1904" s="102">
        <f t="shared" si="903"/>
        <v>571.14131993755279</v>
      </c>
      <c r="AU1904" s="103">
        <f t="shared" si="888"/>
        <v>1530.6730816808129</v>
      </c>
      <c r="AV1904" s="103">
        <f t="shared" si="889"/>
        <v>902.46298288710523</v>
      </c>
      <c r="AW1904" s="103">
        <f t="shared" si="890"/>
        <v>2823.695722334829</v>
      </c>
      <c r="AX1904" s="92">
        <f t="shared" si="891"/>
        <v>578.03452808655379</v>
      </c>
    </row>
    <row r="1905" spans="1:50" x14ac:dyDescent="0.2">
      <c r="A1905" s="85" t="str">
        <f t="shared" si="892"/>
        <v>2016_3</v>
      </c>
      <c r="B1905" s="59">
        <v>2016</v>
      </c>
      <c r="C1905" s="59">
        <v>3</v>
      </c>
      <c r="D1905" s="83" t="str">
        <f t="shared" si="893"/>
        <v>MSL_Commercial</v>
      </c>
      <c r="E1905" s="70" t="s">
        <v>18</v>
      </c>
      <c r="F1905" s="71" t="s">
        <v>41</v>
      </c>
      <c r="G1905" s="88">
        <f t="shared" si="894"/>
        <v>706.25</v>
      </c>
      <c r="H1905" s="72">
        <v>2825</v>
      </c>
      <c r="I1905" s="88">
        <f t="shared" si="895"/>
        <v>290268750</v>
      </c>
      <c r="J1905" s="92">
        <f t="shared" si="896"/>
        <v>1161075000</v>
      </c>
      <c r="K1905" s="67">
        <v>30</v>
      </c>
      <c r="L1905" s="68">
        <v>260</v>
      </c>
      <c r="M1905" s="68">
        <v>623</v>
      </c>
      <c r="N1905" s="68">
        <v>387</v>
      </c>
      <c r="O1905" s="69">
        <v>72</v>
      </c>
      <c r="P1905" s="67">
        <v>670456</v>
      </c>
      <c r="Q1905" s="68">
        <v>858652</v>
      </c>
      <c r="R1905" s="68">
        <v>1192084</v>
      </c>
      <c r="S1905" s="68">
        <v>1430689</v>
      </c>
      <c r="T1905" s="69">
        <v>251107</v>
      </c>
      <c r="U1905" s="102">
        <f t="shared" si="875"/>
        <v>22348.533333333333</v>
      </c>
      <c r="V1905" s="103">
        <f t="shared" si="876"/>
        <v>3302.5076923076922</v>
      </c>
      <c r="W1905" s="103">
        <f t="shared" si="877"/>
        <v>1913.4574638844301</v>
      </c>
      <c r="X1905" s="103">
        <f t="shared" si="878"/>
        <v>3696.8708010335918</v>
      </c>
      <c r="Y1905" s="92">
        <f t="shared" si="879"/>
        <v>3487.5972222222222</v>
      </c>
      <c r="Z1905" s="102">
        <f>Coverages!$C$10*G1905</f>
        <v>158906250</v>
      </c>
      <c r="AA1905" s="103">
        <f>Coverages!$C$12*G1905</f>
        <v>21187500</v>
      </c>
      <c r="AB1905" s="103">
        <f>Coverages!$C$14*G1905</f>
        <v>105937500</v>
      </c>
      <c r="AC1905" s="103">
        <f>Coverages!$C$16*G1905</f>
        <v>2118750</v>
      </c>
      <c r="AD1905" s="92">
        <f>Coverages!$C$18*G1905</f>
        <v>2118750</v>
      </c>
      <c r="AE1905" s="106">
        <f t="shared" si="897"/>
        <v>4.247787610619469E-2</v>
      </c>
      <c r="AF1905" s="107">
        <f t="shared" si="880"/>
        <v>0.36814159292035398</v>
      </c>
      <c r="AG1905" s="107">
        <f t="shared" si="881"/>
        <v>0.88212389380530976</v>
      </c>
      <c r="AH1905" s="107">
        <f t="shared" si="882"/>
        <v>0.54796460176991146</v>
      </c>
      <c r="AI1905" s="108">
        <f t="shared" si="883"/>
        <v>0.10194690265486726</v>
      </c>
      <c r="AJ1905" s="106">
        <f t="shared" si="904"/>
        <v>6.0159921297847585E-2</v>
      </c>
      <c r="AK1905" s="107">
        <f t="shared" si="898"/>
        <v>0.41042734102005246</v>
      </c>
      <c r="AL1905" s="107">
        <f t="shared" si="899"/>
        <v>0.91039575332535427</v>
      </c>
      <c r="AM1905" s="107">
        <f t="shared" si="900"/>
        <v>0.59160002224860264</v>
      </c>
      <c r="AN1905" s="108">
        <f t="shared" si="901"/>
        <v>0.12847552614085425</v>
      </c>
      <c r="AO1905" s="102">
        <f t="shared" si="902"/>
        <v>949.31823008849562</v>
      </c>
      <c r="AP1905" s="103">
        <f t="shared" si="884"/>
        <v>1215.790442477876</v>
      </c>
      <c r="AQ1905" s="103">
        <f t="shared" si="885"/>
        <v>1687.9065486725663</v>
      </c>
      <c r="AR1905" s="103">
        <f t="shared" si="886"/>
        <v>2025.7543362831859</v>
      </c>
      <c r="AS1905" s="92">
        <f t="shared" si="887"/>
        <v>355.54973451327436</v>
      </c>
      <c r="AT1905" s="102">
        <f t="shared" si="903"/>
        <v>952.31792326638845</v>
      </c>
      <c r="AU1905" s="103">
        <f t="shared" si="888"/>
        <v>1219.6321450602736</v>
      </c>
      <c r="AV1905" s="103">
        <f t="shared" si="889"/>
        <v>1693.2400623442691</v>
      </c>
      <c r="AW1905" s="103">
        <f t="shared" si="890"/>
        <v>2032.1553947165301</v>
      </c>
      <c r="AX1905" s="92">
        <f t="shared" si="891"/>
        <v>356.6732145847796</v>
      </c>
    </row>
    <row r="1906" spans="1:50" x14ac:dyDescent="0.2">
      <c r="A1906" s="85" t="str">
        <f t="shared" si="892"/>
        <v>2016_3</v>
      </c>
      <c r="B1906" s="59">
        <v>2016</v>
      </c>
      <c r="C1906" s="59">
        <v>3</v>
      </c>
      <c r="D1906" s="83" t="str">
        <f t="shared" si="893"/>
        <v>LYL_Commercial</v>
      </c>
      <c r="E1906" s="70" t="s">
        <v>19</v>
      </c>
      <c r="F1906" s="71" t="s">
        <v>41</v>
      </c>
      <c r="G1906" s="88">
        <f t="shared" si="894"/>
        <v>288.5</v>
      </c>
      <c r="H1906" s="72">
        <v>1154</v>
      </c>
      <c r="I1906" s="88">
        <f t="shared" si="895"/>
        <v>118573500</v>
      </c>
      <c r="J1906" s="92">
        <f t="shared" si="896"/>
        <v>474294000</v>
      </c>
      <c r="K1906" s="67">
        <v>26</v>
      </c>
      <c r="L1906" s="68">
        <v>126</v>
      </c>
      <c r="M1906" s="68">
        <v>264</v>
      </c>
      <c r="N1906" s="68">
        <v>189</v>
      </c>
      <c r="O1906" s="69">
        <v>46</v>
      </c>
      <c r="P1906" s="67">
        <v>544227</v>
      </c>
      <c r="Q1906" s="68">
        <v>410467</v>
      </c>
      <c r="R1906" s="68">
        <v>389298</v>
      </c>
      <c r="S1906" s="68">
        <v>731155</v>
      </c>
      <c r="T1906" s="69">
        <v>298802</v>
      </c>
      <c r="U1906" s="102">
        <f t="shared" si="875"/>
        <v>20931.807692307691</v>
      </c>
      <c r="V1906" s="103">
        <f t="shared" si="876"/>
        <v>3257.6746031746034</v>
      </c>
      <c r="W1906" s="103">
        <f t="shared" si="877"/>
        <v>1474.6136363636363</v>
      </c>
      <c r="X1906" s="103">
        <f t="shared" si="878"/>
        <v>3868.5449735449733</v>
      </c>
      <c r="Y1906" s="92">
        <f t="shared" si="879"/>
        <v>6495.695652173913</v>
      </c>
      <c r="Z1906" s="102">
        <f>Coverages!$C$10*G1906</f>
        <v>64912500</v>
      </c>
      <c r="AA1906" s="103">
        <f>Coverages!$C$12*G1906</f>
        <v>8655000</v>
      </c>
      <c r="AB1906" s="103">
        <f>Coverages!$C$14*G1906</f>
        <v>43275000</v>
      </c>
      <c r="AC1906" s="103">
        <f>Coverages!$C$16*G1906</f>
        <v>865500</v>
      </c>
      <c r="AD1906" s="92">
        <f>Coverages!$C$18*G1906</f>
        <v>865500</v>
      </c>
      <c r="AE1906" s="106">
        <f t="shared" si="897"/>
        <v>9.0121317157712308E-2</v>
      </c>
      <c r="AF1906" s="107">
        <f t="shared" si="880"/>
        <v>0.43674176776429807</v>
      </c>
      <c r="AG1906" s="107">
        <f t="shared" si="881"/>
        <v>0.91507798960138653</v>
      </c>
      <c r="AH1906" s="107">
        <f t="shared" si="882"/>
        <v>0.65511265164644716</v>
      </c>
      <c r="AI1906" s="108">
        <f t="shared" si="883"/>
        <v>0.15944540727902945</v>
      </c>
      <c r="AJ1906" s="106">
        <f t="shared" si="904"/>
        <v>0.12940285869926554</v>
      </c>
      <c r="AK1906" s="107">
        <f t="shared" si="898"/>
        <v>0.50477939351389578</v>
      </c>
      <c r="AL1906" s="107">
        <f t="shared" si="899"/>
        <v>0.95331836970133521</v>
      </c>
      <c r="AM1906" s="107">
        <f t="shared" si="900"/>
        <v>0.72031746217016968</v>
      </c>
      <c r="AN1906" s="108">
        <f t="shared" si="901"/>
        <v>0.20966486075488799</v>
      </c>
      <c r="AO1906" s="102">
        <f t="shared" si="902"/>
        <v>1886.4020797227035</v>
      </c>
      <c r="AP1906" s="103">
        <f t="shared" si="884"/>
        <v>1422.7625649913346</v>
      </c>
      <c r="AQ1906" s="103">
        <f t="shared" si="885"/>
        <v>1349.3864818024263</v>
      </c>
      <c r="AR1906" s="103">
        <f t="shared" si="886"/>
        <v>2534.3327556325821</v>
      </c>
      <c r="AS1906" s="92">
        <f t="shared" si="887"/>
        <v>1035.7088388214904</v>
      </c>
      <c r="AT1906" s="102">
        <f t="shared" si="903"/>
        <v>1892.3628074006915</v>
      </c>
      <c r="AU1906" s="103">
        <f t="shared" si="888"/>
        <v>1427.2582662479804</v>
      </c>
      <c r="AV1906" s="103">
        <f t="shared" si="889"/>
        <v>1353.6503264179732</v>
      </c>
      <c r="AW1906" s="103">
        <f t="shared" si="890"/>
        <v>2542.3408402101559</v>
      </c>
      <c r="AX1906" s="92">
        <f t="shared" si="891"/>
        <v>1038.981512451498</v>
      </c>
    </row>
    <row r="1907" spans="1:50" x14ac:dyDescent="0.2">
      <c r="A1907" s="85" t="str">
        <f t="shared" si="892"/>
        <v>2016_3</v>
      </c>
      <c r="B1907" s="59">
        <v>2016</v>
      </c>
      <c r="C1907" s="59">
        <v>3</v>
      </c>
      <c r="D1907" s="83" t="str">
        <f t="shared" si="893"/>
        <v>LSA_Commercial</v>
      </c>
      <c r="E1907" s="70" t="s">
        <v>20</v>
      </c>
      <c r="F1907" s="71" t="s">
        <v>41</v>
      </c>
      <c r="G1907" s="88">
        <f t="shared" si="894"/>
        <v>1927.75</v>
      </c>
      <c r="H1907" s="72">
        <v>7711</v>
      </c>
      <c r="I1907" s="88">
        <f t="shared" si="895"/>
        <v>792305250</v>
      </c>
      <c r="J1907" s="92">
        <f t="shared" si="896"/>
        <v>3169221000</v>
      </c>
      <c r="K1907" s="67">
        <v>103</v>
      </c>
      <c r="L1907" s="68">
        <v>991</v>
      </c>
      <c r="M1907" s="68">
        <v>804</v>
      </c>
      <c r="N1907" s="68">
        <v>1646</v>
      </c>
      <c r="O1907" s="69">
        <v>271</v>
      </c>
      <c r="P1907" s="67">
        <v>3335084</v>
      </c>
      <c r="Q1907" s="68">
        <v>2703890</v>
      </c>
      <c r="R1907" s="68">
        <v>1209654</v>
      </c>
      <c r="S1907" s="68">
        <v>4362796</v>
      </c>
      <c r="T1907" s="69">
        <v>2434154</v>
      </c>
      <c r="U1907" s="102">
        <f t="shared" si="875"/>
        <v>32379.456310679612</v>
      </c>
      <c r="V1907" s="103">
        <f t="shared" si="876"/>
        <v>2728.4460141271443</v>
      </c>
      <c r="W1907" s="103">
        <f t="shared" si="877"/>
        <v>1504.544776119403</v>
      </c>
      <c r="X1907" s="103">
        <f t="shared" si="878"/>
        <v>2650.5443499392468</v>
      </c>
      <c r="Y1907" s="92">
        <f t="shared" si="879"/>
        <v>8982.1180811808117</v>
      </c>
      <c r="Z1907" s="102">
        <f>Coverages!$C$10*G1907</f>
        <v>433743750</v>
      </c>
      <c r="AA1907" s="103">
        <f>Coverages!$C$12*G1907</f>
        <v>57832500</v>
      </c>
      <c r="AB1907" s="103">
        <f>Coverages!$C$14*G1907</f>
        <v>289162500</v>
      </c>
      <c r="AC1907" s="103">
        <f>Coverages!$C$16*G1907</f>
        <v>5783250</v>
      </c>
      <c r="AD1907" s="92">
        <f>Coverages!$C$18*G1907</f>
        <v>5783250</v>
      </c>
      <c r="AE1907" s="106">
        <f t="shared" si="897"/>
        <v>5.3430164699779535E-2</v>
      </c>
      <c r="AF1907" s="107">
        <f t="shared" si="880"/>
        <v>0.51407080793671378</v>
      </c>
      <c r="AG1907" s="107">
        <f t="shared" si="881"/>
        <v>0.41706652833614316</v>
      </c>
      <c r="AH1907" s="107">
        <f t="shared" si="882"/>
        <v>0.85384515627026325</v>
      </c>
      <c r="AI1907" s="108">
        <f t="shared" si="883"/>
        <v>0.1405783945013617</v>
      </c>
      <c r="AJ1907" s="106">
        <f t="shared" si="904"/>
        <v>6.5364552664564604E-2</v>
      </c>
      <c r="AK1907" s="107">
        <f t="shared" si="898"/>
        <v>0.54059416741598487</v>
      </c>
      <c r="AL1907" s="107">
        <f t="shared" si="899"/>
        <v>0.44323285326450956</v>
      </c>
      <c r="AM1907" s="107">
        <f t="shared" si="900"/>
        <v>0.87259193835553073</v>
      </c>
      <c r="AN1907" s="108">
        <f t="shared" si="901"/>
        <v>0.15902400307402811</v>
      </c>
      <c r="AO1907" s="102">
        <f t="shared" si="902"/>
        <v>1730.0396835689276</v>
      </c>
      <c r="AP1907" s="103">
        <f t="shared" si="884"/>
        <v>1402.6144468940474</v>
      </c>
      <c r="AQ1907" s="103">
        <f t="shared" si="885"/>
        <v>627.4952665023992</v>
      </c>
      <c r="AR1907" s="103">
        <f t="shared" si="886"/>
        <v>2263.1544546751393</v>
      </c>
      <c r="AS1907" s="92">
        <f t="shared" si="887"/>
        <v>1262.69173907405</v>
      </c>
      <c r="AT1907" s="102">
        <f t="shared" si="903"/>
        <v>1735.5063311817114</v>
      </c>
      <c r="AU1907" s="103">
        <f t="shared" si="888"/>
        <v>1407.0464833326289</v>
      </c>
      <c r="AV1907" s="103">
        <f t="shared" si="889"/>
        <v>629.47805078951001</v>
      </c>
      <c r="AW1907" s="103">
        <f t="shared" si="890"/>
        <v>2270.3056593639758</v>
      </c>
      <c r="AX1907" s="92">
        <f t="shared" si="891"/>
        <v>1266.6816422228908</v>
      </c>
    </row>
    <row r="1908" spans="1:50" x14ac:dyDescent="0.2">
      <c r="A1908" s="85" t="str">
        <f t="shared" si="892"/>
        <v>2016_3</v>
      </c>
      <c r="B1908" s="59">
        <v>2016</v>
      </c>
      <c r="C1908" s="59">
        <v>3</v>
      </c>
      <c r="D1908" s="83" t="str">
        <f t="shared" si="893"/>
        <v>LMA_Commercial</v>
      </c>
      <c r="E1908" s="70" t="s">
        <v>21</v>
      </c>
      <c r="F1908" s="71" t="s">
        <v>41</v>
      </c>
      <c r="G1908" s="88">
        <f t="shared" si="894"/>
        <v>1815</v>
      </c>
      <c r="H1908" s="72">
        <v>7260</v>
      </c>
      <c r="I1908" s="88">
        <f t="shared" si="895"/>
        <v>745965000</v>
      </c>
      <c r="J1908" s="92">
        <f t="shared" si="896"/>
        <v>2983860000</v>
      </c>
      <c r="K1908" s="67">
        <v>225</v>
      </c>
      <c r="L1908" s="68">
        <v>809</v>
      </c>
      <c r="M1908" s="68">
        <v>1476</v>
      </c>
      <c r="N1908" s="68">
        <v>1768</v>
      </c>
      <c r="O1908" s="69">
        <v>274</v>
      </c>
      <c r="P1908" s="67">
        <v>4149345</v>
      </c>
      <c r="Q1908" s="68">
        <v>1876656</v>
      </c>
      <c r="R1908" s="68">
        <v>1375295</v>
      </c>
      <c r="S1908" s="68">
        <v>6027179</v>
      </c>
      <c r="T1908" s="69">
        <v>1395902</v>
      </c>
      <c r="U1908" s="102">
        <f t="shared" si="875"/>
        <v>18441.533333333333</v>
      </c>
      <c r="V1908" s="103">
        <f t="shared" si="876"/>
        <v>2319.7231149567369</v>
      </c>
      <c r="W1908" s="103">
        <f t="shared" si="877"/>
        <v>931.77168021680222</v>
      </c>
      <c r="X1908" s="103">
        <f t="shared" si="878"/>
        <v>3409.0378959276018</v>
      </c>
      <c r="Y1908" s="92">
        <f t="shared" si="879"/>
        <v>5094.5328467153286</v>
      </c>
      <c r="Z1908" s="102">
        <f>Coverages!$C$10*G1908</f>
        <v>408375000</v>
      </c>
      <c r="AA1908" s="103">
        <f>Coverages!$C$12*G1908</f>
        <v>54450000</v>
      </c>
      <c r="AB1908" s="103">
        <f>Coverages!$C$14*G1908</f>
        <v>272250000</v>
      </c>
      <c r="AC1908" s="103">
        <f>Coverages!$C$16*G1908</f>
        <v>5445000</v>
      </c>
      <c r="AD1908" s="92">
        <f>Coverages!$C$18*G1908</f>
        <v>5445000</v>
      </c>
      <c r="AE1908" s="106">
        <f t="shared" si="897"/>
        <v>0.12396694214876033</v>
      </c>
      <c r="AF1908" s="107">
        <f t="shared" si="880"/>
        <v>0.44573002754820934</v>
      </c>
      <c r="AG1908" s="107">
        <f t="shared" si="881"/>
        <v>0.81322314049586775</v>
      </c>
      <c r="AH1908" s="107">
        <f t="shared" si="882"/>
        <v>0.97410468319559229</v>
      </c>
      <c r="AI1908" s="108">
        <f t="shared" si="883"/>
        <v>0.15096418732782368</v>
      </c>
      <c r="AJ1908" s="106">
        <f t="shared" si="904"/>
        <v>0.14199009633996973</v>
      </c>
      <c r="AK1908" s="107">
        <f t="shared" si="898"/>
        <v>0.47291408179232702</v>
      </c>
      <c r="AL1908" s="107">
        <f t="shared" si="899"/>
        <v>0.83453807511358202</v>
      </c>
      <c r="AM1908" s="107">
        <f t="shared" si="900"/>
        <v>0.98279090742629549</v>
      </c>
      <c r="AN1908" s="108">
        <f t="shared" si="901"/>
        <v>0.17054440780501548</v>
      </c>
      <c r="AO1908" s="102">
        <f t="shared" si="902"/>
        <v>2286.1404958677685</v>
      </c>
      <c r="AP1908" s="103">
        <f t="shared" si="884"/>
        <v>1033.9702479338844</v>
      </c>
      <c r="AQ1908" s="103">
        <f t="shared" si="885"/>
        <v>757.73829201101933</v>
      </c>
      <c r="AR1908" s="103">
        <f t="shared" si="886"/>
        <v>3320.759779614325</v>
      </c>
      <c r="AS1908" s="92">
        <f t="shared" si="887"/>
        <v>769.09201101928375</v>
      </c>
      <c r="AT1908" s="102">
        <f t="shared" si="903"/>
        <v>2293.3643327559739</v>
      </c>
      <c r="AU1908" s="103">
        <f t="shared" si="888"/>
        <v>1037.2374278958475</v>
      </c>
      <c r="AV1908" s="103">
        <f t="shared" si="889"/>
        <v>760.13262334600449</v>
      </c>
      <c r="AW1908" s="103">
        <f t="shared" si="890"/>
        <v>3331.2528473134475</v>
      </c>
      <c r="AX1908" s="92">
        <f t="shared" si="891"/>
        <v>771.52221828330244</v>
      </c>
    </row>
    <row r="1909" spans="1:50" x14ac:dyDescent="0.2">
      <c r="A1909" s="85" t="str">
        <f t="shared" si="892"/>
        <v>2016_3</v>
      </c>
      <c r="B1909" s="59">
        <v>2016</v>
      </c>
      <c r="C1909" s="59">
        <v>3</v>
      </c>
      <c r="D1909" s="83" t="str">
        <f t="shared" si="893"/>
        <v>SYL_Commercial</v>
      </c>
      <c r="E1909" s="70" t="s">
        <v>22</v>
      </c>
      <c r="F1909" s="71" t="s">
        <v>41</v>
      </c>
      <c r="G1909" s="88">
        <f t="shared" si="894"/>
        <v>237.5</v>
      </c>
      <c r="H1909" s="72">
        <v>950</v>
      </c>
      <c r="I1909" s="88">
        <f t="shared" si="895"/>
        <v>97612500</v>
      </c>
      <c r="J1909" s="92">
        <f t="shared" si="896"/>
        <v>390450000</v>
      </c>
      <c r="K1909" s="67">
        <v>35</v>
      </c>
      <c r="L1909" s="68">
        <v>104</v>
      </c>
      <c r="M1909" s="68">
        <v>147</v>
      </c>
      <c r="N1909" s="68">
        <v>137</v>
      </c>
      <c r="O1909" s="69">
        <v>49</v>
      </c>
      <c r="P1909" s="67">
        <v>447973</v>
      </c>
      <c r="Q1909" s="68">
        <v>312518</v>
      </c>
      <c r="R1909" s="68">
        <v>151044</v>
      </c>
      <c r="S1909" s="68">
        <v>434938</v>
      </c>
      <c r="T1909" s="69">
        <v>191589</v>
      </c>
      <c r="U1909" s="102">
        <f t="shared" si="875"/>
        <v>12799.228571428572</v>
      </c>
      <c r="V1909" s="103">
        <f t="shared" si="876"/>
        <v>3004.9807692307691</v>
      </c>
      <c r="W1909" s="103">
        <f t="shared" si="877"/>
        <v>1027.5102040816328</v>
      </c>
      <c r="X1909" s="103">
        <f t="shared" si="878"/>
        <v>3174.7299270072995</v>
      </c>
      <c r="Y1909" s="92">
        <f t="shared" si="879"/>
        <v>3909.9795918367345</v>
      </c>
      <c r="Z1909" s="102">
        <f>Coverages!$C$10*G1909</f>
        <v>53437500</v>
      </c>
      <c r="AA1909" s="103">
        <f>Coverages!$C$12*G1909</f>
        <v>7125000</v>
      </c>
      <c r="AB1909" s="103">
        <f>Coverages!$C$14*G1909</f>
        <v>35625000</v>
      </c>
      <c r="AC1909" s="103">
        <f>Coverages!$C$16*G1909</f>
        <v>712500</v>
      </c>
      <c r="AD1909" s="92">
        <f>Coverages!$C$18*G1909</f>
        <v>712500</v>
      </c>
      <c r="AE1909" s="106">
        <f t="shared" si="897"/>
        <v>0.14736842105263157</v>
      </c>
      <c r="AF1909" s="107">
        <f t="shared" si="880"/>
        <v>0.43789473684210528</v>
      </c>
      <c r="AG1909" s="107">
        <f t="shared" si="881"/>
        <v>0.61894736842105258</v>
      </c>
      <c r="AH1909" s="107">
        <f t="shared" si="882"/>
        <v>0.57684210526315793</v>
      </c>
      <c r="AI1909" s="108">
        <f t="shared" si="883"/>
        <v>0.2063157894736842</v>
      </c>
      <c r="AJ1909" s="106">
        <f t="shared" si="904"/>
        <v>0.20096129365324022</v>
      </c>
      <c r="AK1909" s="107">
        <f t="shared" si="898"/>
        <v>0.51290450145036792</v>
      </c>
      <c r="AL1909" s="107">
        <f t="shared" si="899"/>
        <v>0.692372284203017</v>
      </c>
      <c r="AM1909" s="107">
        <f t="shared" si="900"/>
        <v>0.6515392178556435</v>
      </c>
      <c r="AN1909" s="108">
        <f t="shared" si="901"/>
        <v>0.2674964578764395</v>
      </c>
      <c r="AO1909" s="102">
        <f t="shared" si="902"/>
        <v>1886.2021052631578</v>
      </c>
      <c r="AP1909" s="103">
        <f t="shared" si="884"/>
        <v>1315.8652631578948</v>
      </c>
      <c r="AQ1909" s="103">
        <f t="shared" si="885"/>
        <v>635.97473684210524</v>
      </c>
      <c r="AR1909" s="103">
        <f t="shared" si="886"/>
        <v>1831.3178947368422</v>
      </c>
      <c r="AS1909" s="92">
        <f t="shared" si="887"/>
        <v>806.6905263157895</v>
      </c>
      <c r="AT1909" s="102">
        <f t="shared" si="903"/>
        <v>1892.1622010539629</v>
      </c>
      <c r="AU1909" s="103">
        <f t="shared" si="888"/>
        <v>1320.0231861049269</v>
      </c>
      <c r="AV1909" s="103">
        <f t="shared" si="889"/>
        <v>637.98431489396626</v>
      </c>
      <c r="AW1909" s="103">
        <f t="shared" si="890"/>
        <v>1837.1045652349774</v>
      </c>
      <c r="AX1909" s="92">
        <f t="shared" si="891"/>
        <v>809.23953885106403</v>
      </c>
    </row>
    <row r="1910" spans="1:50" x14ac:dyDescent="0.2">
      <c r="A1910" s="85" t="str">
        <f t="shared" si="892"/>
        <v>2016_3</v>
      </c>
      <c r="B1910" s="59">
        <v>2016</v>
      </c>
      <c r="C1910" s="59">
        <v>3</v>
      </c>
      <c r="D1910" s="83" t="str">
        <f t="shared" si="893"/>
        <v>MYL_Commercial</v>
      </c>
      <c r="E1910" s="70" t="s">
        <v>23</v>
      </c>
      <c r="F1910" s="71" t="s">
        <v>41</v>
      </c>
      <c r="G1910" s="88">
        <f t="shared" si="894"/>
        <v>170.25</v>
      </c>
      <c r="H1910" s="72">
        <v>681</v>
      </c>
      <c r="I1910" s="88">
        <f t="shared" si="895"/>
        <v>69972750</v>
      </c>
      <c r="J1910" s="92">
        <f t="shared" si="896"/>
        <v>279891000</v>
      </c>
      <c r="K1910" s="67">
        <v>26</v>
      </c>
      <c r="L1910" s="68">
        <v>87</v>
      </c>
      <c r="M1910" s="68">
        <v>158</v>
      </c>
      <c r="N1910" s="68">
        <v>120</v>
      </c>
      <c r="O1910" s="69">
        <v>27</v>
      </c>
      <c r="P1910" s="67">
        <v>381066</v>
      </c>
      <c r="Q1910" s="68">
        <v>278064</v>
      </c>
      <c r="R1910" s="68">
        <v>132175</v>
      </c>
      <c r="S1910" s="68">
        <v>395592</v>
      </c>
      <c r="T1910" s="69">
        <v>124898</v>
      </c>
      <c r="U1910" s="102">
        <f t="shared" si="875"/>
        <v>14656.384615384615</v>
      </c>
      <c r="V1910" s="103">
        <f t="shared" si="876"/>
        <v>3196.1379310344828</v>
      </c>
      <c r="W1910" s="103">
        <f t="shared" si="877"/>
        <v>836.55063291139243</v>
      </c>
      <c r="X1910" s="103">
        <f t="shared" si="878"/>
        <v>3296.6</v>
      </c>
      <c r="Y1910" s="92">
        <f t="shared" si="879"/>
        <v>4625.8518518518522</v>
      </c>
      <c r="Z1910" s="102">
        <f>Coverages!$C$10*G1910</f>
        <v>38306250</v>
      </c>
      <c r="AA1910" s="103">
        <f>Coverages!$C$12*G1910</f>
        <v>5107500</v>
      </c>
      <c r="AB1910" s="103">
        <f>Coverages!$C$14*G1910</f>
        <v>25537500</v>
      </c>
      <c r="AC1910" s="103">
        <f>Coverages!$C$16*G1910</f>
        <v>510750</v>
      </c>
      <c r="AD1910" s="92">
        <f>Coverages!$C$18*G1910</f>
        <v>510750</v>
      </c>
      <c r="AE1910" s="106">
        <f t="shared" si="897"/>
        <v>0.1527165932452276</v>
      </c>
      <c r="AF1910" s="107">
        <f t="shared" si="880"/>
        <v>0.51101321585903081</v>
      </c>
      <c r="AG1910" s="107">
        <f t="shared" si="881"/>
        <v>0.92804698972099853</v>
      </c>
      <c r="AH1910" s="107">
        <f t="shared" si="882"/>
        <v>0.70484581497797361</v>
      </c>
      <c r="AI1910" s="108">
        <f t="shared" si="883"/>
        <v>0.15859030837004406</v>
      </c>
      <c r="AJ1910" s="106">
        <f t="shared" si="904"/>
        <v>0.21695131171903664</v>
      </c>
      <c r="AK1910" s="107">
        <f t="shared" si="898"/>
        <v>0.60027734811889377</v>
      </c>
      <c r="AL1910" s="107">
        <f t="shared" si="899"/>
        <v>0.97419168983976712</v>
      </c>
      <c r="AM1910" s="107">
        <f t="shared" si="900"/>
        <v>0.78629446608167375</v>
      </c>
      <c r="AN1910" s="108">
        <f t="shared" si="901"/>
        <v>0.22382136862753071</v>
      </c>
      <c r="AO1910" s="102">
        <f t="shared" si="902"/>
        <v>2238.2731277533039</v>
      </c>
      <c r="AP1910" s="103">
        <f t="shared" si="884"/>
        <v>1633.2687224669603</v>
      </c>
      <c r="AQ1910" s="103">
        <f t="shared" si="885"/>
        <v>776.35829662261381</v>
      </c>
      <c r="AR1910" s="103">
        <f t="shared" si="886"/>
        <v>2323.5947136563877</v>
      </c>
      <c r="AS1910" s="92">
        <f t="shared" si="887"/>
        <v>733.61527165932455</v>
      </c>
      <c r="AT1910" s="102">
        <f t="shared" si="903"/>
        <v>2245.3457114441876</v>
      </c>
      <c r="AU1910" s="103">
        <f t="shared" si="888"/>
        <v>1638.4295893808855</v>
      </c>
      <c r="AV1910" s="103">
        <f t="shared" si="889"/>
        <v>778.81146418241326</v>
      </c>
      <c r="AW1910" s="103">
        <f t="shared" si="890"/>
        <v>2330.9368998588934</v>
      </c>
      <c r="AX1910" s="92">
        <f t="shared" si="891"/>
        <v>735.9333781233596</v>
      </c>
    </row>
    <row r="1911" spans="1:50" x14ac:dyDescent="0.2">
      <c r="A1911" s="85" t="str">
        <f t="shared" si="892"/>
        <v>2016_3</v>
      </c>
      <c r="B1911" s="59">
        <v>2016</v>
      </c>
      <c r="C1911" s="59">
        <v>3</v>
      </c>
      <c r="D1911" s="83" t="str">
        <f t="shared" si="893"/>
        <v>MYH_Commercial</v>
      </c>
      <c r="E1911" s="70" t="s">
        <v>24</v>
      </c>
      <c r="F1911" s="71" t="s">
        <v>41</v>
      </c>
      <c r="G1911" s="88">
        <f t="shared" si="894"/>
        <v>470.75</v>
      </c>
      <c r="H1911" s="72">
        <v>1883</v>
      </c>
      <c r="I1911" s="88">
        <f t="shared" si="895"/>
        <v>193478250</v>
      </c>
      <c r="J1911" s="92">
        <f t="shared" si="896"/>
        <v>773913000</v>
      </c>
      <c r="K1911" s="67">
        <v>62</v>
      </c>
      <c r="L1911" s="68">
        <v>210</v>
      </c>
      <c r="M1911" s="68">
        <v>106</v>
      </c>
      <c r="N1911" s="68">
        <v>479</v>
      </c>
      <c r="O1911" s="69">
        <v>72</v>
      </c>
      <c r="P1911" s="67">
        <v>1426089</v>
      </c>
      <c r="Q1911" s="68">
        <v>884726</v>
      </c>
      <c r="R1911" s="68">
        <v>128435</v>
      </c>
      <c r="S1911" s="68">
        <v>1588338</v>
      </c>
      <c r="T1911" s="69">
        <v>397570</v>
      </c>
      <c r="U1911" s="102">
        <f t="shared" si="875"/>
        <v>23001.435483870966</v>
      </c>
      <c r="V1911" s="103">
        <f t="shared" si="876"/>
        <v>4212.9809523809527</v>
      </c>
      <c r="W1911" s="103">
        <f t="shared" si="877"/>
        <v>1211.6509433962265</v>
      </c>
      <c r="X1911" s="103">
        <f t="shared" si="878"/>
        <v>3315.9457202505218</v>
      </c>
      <c r="Y1911" s="92">
        <f t="shared" si="879"/>
        <v>5521.8055555555557</v>
      </c>
      <c r="Z1911" s="102">
        <f>Coverages!$C$10*G1911</f>
        <v>105918750</v>
      </c>
      <c r="AA1911" s="103">
        <f>Coverages!$C$12*G1911</f>
        <v>14122500</v>
      </c>
      <c r="AB1911" s="103">
        <f>Coverages!$C$14*G1911</f>
        <v>70612500</v>
      </c>
      <c r="AC1911" s="103">
        <f>Coverages!$C$16*G1911</f>
        <v>1412250</v>
      </c>
      <c r="AD1911" s="92">
        <f>Coverages!$C$18*G1911</f>
        <v>1412250</v>
      </c>
      <c r="AE1911" s="106">
        <f t="shared" si="897"/>
        <v>0.13170472650026555</v>
      </c>
      <c r="AF1911" s="107">
        <f t="shared" si="880"/>
        <v>0.44609665427509293</v>
      </c>
      <c r="AG1911" s="107">
        <f t="shared" si="881"/>
        <v>0.22517259691980882</v>
      </c>
      <c r="AH1911" s="107">
        <f t="shared" si="882"/>
        <v>1.0175252257036644</v>
      </c>
      <c r="AI1911" s="108">
        <f t="shared" si="883"/>
        <v>0.15294742432288902</v>
      </c>
      <c r="AJ1911" s="106">
        <f t="shared" si="904"/>
        <v>0.1680204880274086</v>
      </c>
      <c r="AK1911" s="107">
        <f t="shared" si="898"/>
        <v>0.49947833382723678</v>
      </c>
      <c r="AL1911" s="107">
        <f t="shared" si="899"/>
        <v>0.27002864523826786</v>
      </c>
      <c r="AM1911" s="107">
        <f t="shared" si="900"/>
        <v>1.0318657542709082</v>
      </c>
      <c r="AN1911" s="108">
        <f t="shared" si="901"/>
        <v>0.191600764089145</v>
      </c>
      <c r="AO1911" s="102">
        <f t="shared" si="902"/>
        <v>3029.3977695167287</v>
      </c>
      <c r="AP1911" s="103">
        <f t="shared" si="884"/>
        <v>1879.3967073818376</v>
      </c>
      <c r="AQ1911" s="103">
        <f t="shared" si="885"/>
        <v>272.83058948486456</v>
      </c>
      <c r="AR1911" s="103">
        <f t="shared" si="886"/>
        <v>3374.0584174190121</v>
      </c>
      <c r="AS1911" s="92">
        <f t="shared" si="887"/>
        <v>844.54593733404147</v>
      </c>
      <c r="AT1911" s="102">
        <f t="shared" si="903"/>
        <v>3038.9701800470689</v>
      </c>
      <c r="AU1911" s="103">
        <f t="shared" si="888"/>
        <v>1885.33529920806</v>
      </c>
      <c r="AV1911" s="103">
        <f t="shared" si="889"/>
        <v>273.69269034004554</v>
      </c>
      <c r="AW1911" s="103">
        <f t="shared" si="890"/>
        <v>3384.7199002555949</v>
      </c>
      <c r="AX1911" s="92">
        <f t="shared" si="891"/>
        <v>847.21456688980368</v>
      </c>
    </row>
    <row r="1912" spans="1:50" x14ac:dyDescent="0.2">
      <c r="A1912" s="85" t="str">
        <f t="shared" si="892"/>
        <v>2016_3</v>
      </c>
      <c r="B1912" s="59">
        <v>2016</v>
      </c>
      <c r="C1912" s="59">
        <v>3</v>
      </c>
      <c r="D1912" s="83" t="str">
        <f t="shared" si="893"/>
        <v>LML_Commercial</v>
      </c>
      <c r="E1912" s="70" t="s">
        <v>25</v>
      </c>
      <c r="F1912" s="71" t="s">
        <v>41</v>
      </c>
      <c r="G1912" s="88">
        <f t="shared" si="894"/>
        <v>1843.25</v>
      </c>
      <c r="H1912" s="72">
        <v>7373</v>
      </c>
      <c r="I1912" s="88">
        <f t="shared" si="895"/>
        <v>757575750</v>
      </c>
      <c r="J1912" s="92">
        <f t="shared" si="896"/>
        <v>3030303000</v>
      </c>
      <c r="K1912" s="67">
        <v>61</v>
      </c>
      <c r="L1912" s="68">
        <v>688</v>
      </c>
      <c r="M1912" s="68">
        <v>2728</v>
      </c>
      <c r="N1912" s="68">
        <v>988</v>
      </c>
      <c r="O1912" s="69">
        <v>218</v>
      </c>
      <c r="P1912" s="67">
        <v>1019127</v>
      </c>
      <c r="Q1912" s="68">
        <v>1438063</v>
      </c>
      <c r="R1912" s="68">
        <v>3455062</v>
      </c>
      <c r="S1912" s="68">
        <v>2056415</v>
      </c>
      <c r="T1912" s="69">
        <v>1257954</v>
      </c>
      <c r="U1912" s="102">
        <f t="shared" si="875"/>
        <v>16707</v>
      </c>
      <c r="V1912" s="103">
        <f t="shared" si="876"/>
        <v>2090.2078488372094</v>
      </c>
      <c r="W1912" s="103">
        <f t="shared" si="877"/>
        <v>1266.5183284457478</v>
      </c>
      <c r="X1912" s="103">
        <f t="shared" si="878"/>
        <v>2081.3917004048585</v>
      </c>
      <c r="Y1912" s="92">
        <f t="shared" si="879"/>
        <v>5770.4311926605506</v>
      </c>
      <c r="Z1912" s="102">
        <f>Coverages!$C$10*G1912</f>
        <v>414731250</v>
      </c>
      <c r="AA1912" s="103">
        <f>Coverages!$C$12*G1912</f>
        <v>55297500</v>
      </c>
      <c r="AB1912" s="103">
        <f>Coverages!$C$14*G1912</f>
        <v>276487500</v>
      </c>
      <c r="AC1912" s="103">
        <f>Coverages!$C$16*G1912</f>
        <v>5529750</v>
      </c>
      <c r="AD1912" s="92">
        <f>Coverages!$C$18*G1912</f>
        <v>5529750</v>
      </c>
      <c r="AE1912" s="106">
        <f t="shared" si="897"/>
        <v>3.3093720330937201E-2</v>
      </c>
      <c r="AF1912" s="107">
        <f t="shared" si="880"/>
        <v>0.37325376373253766</v>
      </c>
      <c r="AG1912" s="107">
        <f t="shared" si="881"/>
        <v>1.4799945747999457</v>
      </c>
      <c r="AH1912" s="107">
        <f t="shared" si="882"/>
        <v>0.5360097653600977</v>
      </c>
      <c r="AI1912" s="108">
        <f t="shared" si="883"/>
        <v>0.11826936118269361</v>
      </c>
      <c r="AJ1912" s="106">
        <f t="shared" si="904"/>
        <v>4.2801698395505669E-2</v>
      </c>
      <c r="AK1912" s="107">
        <f t="shared" si="898"/>
        <v>0.39950270341301053</v>
      </c>
      <c r="AL1912" s="107">
        <f t="shared" si="899"/>
        <v>1.5257362457929384</v>
      </c>
      <c r="AM1912" s="107">
        <f t="shared" si="900"/>
        <v>0.56307454970186632</v>
      </c>
      <c r="AN1912" s="108">
        <f t="shared" si="901"/>
        <v>0.13579475925481885</v>
      </c>
      <c r="AO1912" s="102">
        <f t="shared" si="902"/>
        <v>552.89678556896786</v>
      </c>
      <c r="AP1912" s="103">
        <f t="shared" si="884"/>
        <v>780.17794656177944</v>
      </c>
      <c r="AQ1912" s="103">
        <f t="shared" si="885"/>
        <v>1874.4402549844026</v>
      </c>
      <c r="AR1912" s="103">
        <f t="shared" si="886"/>
        <v>1115.6462769564628</v>
      </c>
      <c r="AS1912" s="92">
        <f t="shared" si="887"/>
        <v>682.46521090465205</v>
      </c>
      <c r="AT1912" s="102">
        <f t="shared" si="903"/>
        <v>554.64385063438374</v>
      </c>
      <c r="AU1912" s="103">
        <f t="shared" si="888"/>
        <v>782.64318360207687</v>
      </c>
      <c r="AV1912" s="103">
        <f t="shared" si="889"/>
        <v>1880.3631852168919</v>
      </c>
      <c r="AW1912" s="103">
        <f t="shared" si="890"/>
        <v>1119.1715400556616</v>
      </c>
      <c r="AX1912" s="92">
        <f t="shared" si="891"/>
        <v>684.62169138971444</v>
      </c>
    </row>
    <row r="1913" spans="1:50" x14ac:dyDescent="0.2">
      <c r="A1913" s="85" t="str">
        <f t="shared" si="892"/>
        <v>2016_3</v>
      </c>
      <c r="B1913" s="59">
        <v>2016</v>
      </c>
      <c r="C1913" s="59">
        <v>3</v>
      </c>
      <c r="D1913" s="83" t="str">
        <f t="shared" si="893"/>
        <v>MSA_Commercial</v>
      </c>
      <c r="E1913" s="70" t="s">
        <v>26</v>
      </c>
      <c r="F1913" s="71" t="s">
        <v>41</v>
      </c>
      <c r="G1913" s="88">
        <f t="shared" si="894"/>
        <v>1301.75</v>
      </c>
      <c r="H1913" s="72">
        <v>5207</v>
      </c>
      <c r="I1913" s="88">
        <f t="shared" si="895"/>
        <v>535019250</v>
      </c>
      <c r="J1913" s="92">
        <f t="shared" si="896"/>
        <v>2140077000</v>
      </c>
      <c r="K1913" s="67">
        <v>80</v>
      </c>
      <c r="L1913" s="68">
        <v>640</v>
      </c>
      <c r="M1913" s="68">
        <v>971</v>
      </c>
      <c r="N1913" s="68">
        <v>1150</v>
      </c>
      <c r="O1913" s="69">
        <v>229</v>
      </c>
      <c r="P1913" s="67">
        <v>1856251</v>
      </c>
      <c r="Q1913" s="68">
        <v>2087331</v>
      </c>
      <c r="R1913" s="68">
        <v>1334869</v>
      </c>
      <c r="S1913" s="68">
        <v>3542292</v>
      </c>
      <c r="T1913" s="69">
        <v>1023804</v>
      </c>
      <c r="U1913" s="102">
        <f t="shared" si="875"/>
        <v>23203.137500000001</v>
      </c>
      <c r="V1913" s="103">
        <f t="shared" si="876"/>
        <v>3261.4546875000001</v>
      </c>
      <c r="W1913" s="103">
        <f t="shared" si="877"/>
        <v>1374.7363542739445</v>
      </c>
      <c r="X1913" s="103">
        <f t="shared" si="878"/>
        <v>3080.2539130434784</v>
      </c>
      <c r="Y1913" s="92">
        <f t="shared" si="879"/>
        <v>4470.759825327511</v>
      </c>
      <c r="Z1913" s="102">
        <f>Coverages!$C$10*G1913</f>
        <v>292893750</v>
      </c>
      <c r="AA1913" s="103">
        <f>Coverages!$C$12*G1913</f>
        <v>39052500</v>
      </c>
      <c r="AB1913" s="103">
        <f>Coverages!$C$14*G1913</f>
        <v>195262500</v>
      </c>
      <c r="AC1913" s="103">
        <f>Coverages!$C$16*G1913</f>
        <v>3905250</v>
      </c>
      <c r="AD1913" s="92">
        <f>Coverages!$C$18*G1913</f>
        <v>3905250</v>
      </c>
      <c r="AE1913" s="106">
        <f t="shared" si="897"/>
        <v>6.1455732667562893E-2</v>
      </c>
      <c r="AF1913" s="107">
        <f t="shared" si="880"/>
        <v>0.49164586134050314</v>
      </c>
      <c r="AG1913" s="107">
        <f t="shared" si="881"/>
        <v>0.7459189552525447</v>
      </c>
      <c r="AH1913" s="107">
        <f t="shared" si="882"/>
        <v>0.88342615709621664</v>
      </c>
      <c r="AI1913" s="108">
        <f t="shared" si="883"/>
        <v>0.17591703476089879</v>
      </c>
      <c r="AJ1913" s="106">
        <f t="shared" si="904"/>
        <v>7.6965336651428212E-2</v>
      </c>
      <c r="AK1913" s="107">
        <f t="shared" si="898"/>
        <v>0.52393091432498617</v>
      </c>
      <c r="AL1913" s="107">
        <f t="shared" si="899"/>
        <v>0.77403304862572775</v>
      </c>
      <c r="AM1913" s="107">
        <f t="shared" si="900"/>
        <v>0.90415035884929995</v>
      </c>
      <c r="AN1913" s="108">
        <f t="shared" si="901"/>
        <v>0.20050550693281424</v>
      </c>
      <c r="AO1913" s="102">
        <f t="shared" si="902"/>
        <v>1425.9658152487036</v>
      </c>
      <c r="AP1913" s="103">
        <f t="shared" si="884"/>
        <v>1603.4806990589591</v>
      </c>
      <c r="AQ1913" s="103">
        <f t="shared" si="885"/>
        <v>1025.4419051277127</v>
      </c>
      <c r="AR1913" s="103">
        <f t="shared" si="886"/>
        <v>2721.176877280584</v>
      </c>
      <c r="AS1913" s="92">
        <f t="shared" si="887"/>
        <v>786.48281159976955</v>
      </c>
      <c r="AT1913" s="102">
        <f t="shared" si="903"/>
        <v>1430.4716382618265</v>
      </c>
      <c r="AU1913" s="103">
        <f t="shared" si="888"/>
        <v>1608.5474406018889</v>
      </c>
      <c r="AV1913" s="103">
        <f t="shared" si="889"/>
        <v>1028.6821368957787</v>
      </c>
      <c r="AW1913" s="103">
        <f t="shared" si="890"/>
        <v>2729.7753592815639</v>
      </c>
      <c r="AX1913" s="92">
        <f t="shared" si="891"/>
        <v>788.96797100123376</v>
      </c>
    </row>
    <row r="1914" spans="1:50" x14ac:dyDescent="0.2">
      <c r="A1914" s="85" t="str">
        <f t="shared" si="892"/>
        <v>2016_3</v>
      </c>
      <c r="B1914" s="59">
        <v>2016</v>
      </c>
      <c r="C1914" s="59">
        <v>3</v>
      </c>
      <c r="D1914" s="83" t="str">
        <f t="shared" si="893"/>
        <v>LYA_Commercial</v>
      </c>
      <c r="E1914" s="70" t="s">
        <v>27</v>
      </c>
      <c r="F1914" s="71" t="s">
        <v>41</v>
      </c>
      <c r="G1914" s="88">
        <f t="shared" si="894"/>
        <v>385.5</v>
      </c>
      <c r="H1914" s="72">
        <v>1542</v>
      </c>
      <c r="I1914" s="88">
        <f t="shared" si="895"/>
        <v>158440500</v>
      </c>
      <c r="J1914" s="92">
        <f t="shared" si="896"/>
        <v>633762000</v>
      </c>
      <c r="K1914" s="67">
        <v>52</v>
      </c>
      <c r="L1914" s="68">
        <v>198</v>
      </c>
      <c r="M1914" s="68">
        <v>303</v>
      </c>
      <c r="N1914" s="68">
        <v>282</v>
      </c>
      <c r="O1914" s="69">
        <v>124</v>
      </c>
      <c r="P1914" s="67">
        <v>1072359</v>
      </c>
      <c r="Q1914" s="68">
        <v>664066</v>
      </c>
      <c r="R1914" s="68">
        <v>321825</v>
      </c>
      <c r="S1914" s="68">
        <v>982010</v>
      </c>
      <c r="T1914" s="69">
        <v>1239504</v>
      </c>
      <c r="U1914" s="102">
        <f t="shared" si="875"/>
        <v>20622.288461538461</v>
      </c>
      <c r="V1914" s="103">
        <f t="shared" si="876"/>
        <v>3353.8686868686868</v>
      </c>
      <c r="W1914" s="103">
        <f t="shared" si="877"/>
        <v>1062.1287128712872</v>
      </c>
      <c r="X1914" s="103">
        <f t="shared" si="878"/>
        <v>3482.304964539007</v>
      </c>
      <c r="Y1914" s="92">
        <f t="shared" si="879"/>
        <v>9996</v>
      </c>
      <c r="Z1914" s="102">
        <f>Coverages!$C$10*G1914</f>
        <v>86737500</v>
      </c>
      <c r="AA1914" s="103">
        <f>Coverages!$C$12*G1914</f>
        <v>11565000</v>
      </c>
      <c r="AB1914" s="103">
        <f>Coverages!$C$14*G1914</f>
        <v>57825000</v>
      </c>
      <c r="AC1914" s="103">
        <f>Coverages!$C$16*G1914</f>
        <v>1156500</v>
      </c>
      <c r="AD1914" s="92">
        <f>Coverages!$C$18*G1914</f>
        <v>1156500</v>
      </c>
      <c r="AE1914" s="106">
        <f t="shared" si="897"/>
        <v>0.13488975356679636</v>
      </c>
      <c r="AF1914" s="107">
        <f t="shared" si="880"/>
        <v>0.51361867704280151</v>
      </c>
      <c r="AG1914" s="107">
        <f t="shared" si="881"/>
        <v>0.78599221789883267</v>
      </c>
      <c r="AH1914" s="107">
        <f t="shared" si="882"/>
        <v>0.73151750972762641</v>
      </c>
      <c r="AI1914" s="108">
        <f t="shared" si="883"/>
        <v>0.32166018158236059</v>
      </c>
      <c r="AJ1914" s="106">
        <f t="shared" si="904"/>
        <v>0.1754283715006496</v>
      </c>
      <c r="AK1914" s="107">
        <f t="shared" si="898"/>
        <v>0.57293204412297905</v>
      </c>
      <c r="AL1914" s="107">
        <f t="shared" si="899"/>
        <v>0.83466292277374876</v>
      </c>
      <c r="AM1914" s="107">
        <f t="shared" si="900"/>
        <v>0.78410883034616963</v>
      </c>
      <c r="AN1914" s="108">
        <f t="shared" si="901"/>
        <v>0.37709288209674668</v>
      </c>
      <c r="AO1914" s="102">
        <f t="shared" si="902"/>
        <v>2781.7354085603115</v>
      </c>
      <c r="AP1914" s="103">
        <f t="shared" si="884"/>
        <v>1722.609597924773</v>
      </c>
      <c r="AQ1914" s="103">
        <f t="shared" si="885"/>
        <v>834.82490272373536</v>
      </c>
      <c r="AR1914" s="103">
        <f t="shared" si="886"/>
        <v>2547.3670557717251</v>
      </c>
      <c r="AS1914" s="92">
        <f t="shared" si="887"/>
        <v>3215.3151750972761</v>
      </c>
      <c r="AT1914" s="102">
        <f t="shared" si="903"/>
        <v>2790.5252457964334</v>
      </c>
      <c r="AU1914" s="103">
        <f t="shared" si="888"/>
        <v>1728.0527676599479</v>
      </c>
      <c r="AV1914" s="103">
        <f t="shared" si="889"/>
        <v>837.4628153710064</v>
      </c>
      <c r="AW1914" s="103">
        <f t="shared" si="890"/>
        <v>2555.41632664486</v>
      </c>
      <c r="AX1914" s="92">
        <f t="shared" si="891"/>
        <v>3225.4750547770495</v>
      </c>
    </row>
    <row r="1915" spans="1:50" x14ac:dyDescent="0.2">
      <c r="A1915" s="85" t="str">
        <f t="shared" si="892"/>
        <v>2016_3</v>
      </c>
      <c r="B1915" s="59">
        <v>2016</v>
      </c>
      <c r="C1915" s="59">
        <v>3</v>
      </c>
      <c r="D1915" s="83" t="str">
        <f t="shared" si="893"/>
        <v>MMA_Commercial</v>
      </c>
      <c r="E1915" s="70" t="s">
        <v>28</v>
      </c>
      <c r="F1915" s="71" t="s">
        <v>41</v>
      </c>
      <c r="G1915" s="88">
        <f t="shared" si="894"/>
        <v>1929.25</v>
      </c>
      <c r="H1915" s="72">
        <v>7717</v>
      </c>
      <c r="I1915" s="88">
        <f t="shared" si="895"/>
        <v>792921750</v>
      </c>
      <c r="J1915" s="92">
        <f t="shared" si="896"/>
        <v>3171687000</v>
      </c>
      <c r="K1915" s="67">
        <v>237</v>
      </c>
      <c r="L1915" s="68">
        <v>969</v>
      </c>
      <c r="M1915" s="68">
        <v>1809</v>
      </c>
      <c r="N1915" s="68">
        <v>1517</v>
      </c>
      <c r="O1915" s="69">
        <v>393</v>
      </c>
      <c r="P1915" s="67">
        <v>3474006</v>
      </c>
      <c r="Q1915" s="68">
        <v>3348500</v>
      </c>
      <c r="R1915" s="68">
        <v>2272644</v>
      </c>
      <c r="S1915" s="68">
        <v>5510408</v>
      </c>
      <c r="T1915" s="69">
        <v>4696159</v>
      </c>
      <c r="U1915" s="102">
        <f t="shared" si="875"/>
        <v>14658.253164556962</v>
      </c>
      <c r="V1915" s="103">
        <f t="shared" si="876"/>
        <v>3455.6243550051599</v>
      </c>
      <c r="W1915" s="103">
        <f t="shared" si="877"/>
        <v>1256.2985074626865</v>
      </c>
      <c r="X1915" s="103">
        <f t="shared" si="878"/>
        <v>3632.4377059986814</v>
      </c>
      <c r="Y1915" s="92">
        <f t="shared" si="879"/>
        <v>11949.513994910942</v>
      </c>
      <c r="Z1915" s="102">
        <f>Coverages!$C$10*G1915</f>
        <v>434081250</v>
      </c>
      <c r="AA1915" s="103">
        <f>Coverages!$C$12*G1915</f>
        <v>57877500</v>
      </c>
      <c r="AB1915" s="103">
        <f>Coverages!$C$14*G1915</f>
        <v>289387500</v>
      </c>
      <c r="AC1915" s="103">
        <f>Coverages!$C$16*G1915</f>
        <v>5787750</v>
      </c>
      <c r="AD1915" s="92">
        <f>Coverages!$C$18*G1915</f>
        <v>5787750</v>
      </c>
      <c r="AE1915" s="106">
        <f t="shared" si="897"/>
        <v>0.12284566541402099</v>
      </c>
      <c r="AF1915" s="107">
        <f t="shared" si="880"/>
        <v>0.50226772061682001</v>
      </c>
      <c r="AG1915" s="107">
        <f t="shared" si="881"/>
        <v>0.93767007904626154</v>
      </c>
      <c r="AH1915" s="107">
        <f t="shared" si="882"/>
        <v>0.78631592587793186</v>
      </c>
      <c r="AI1915" s="108">
        <f t="shared" si="883"/>
        <v>0.20370610340806014</v>
      </c>
      <c r="AJ1915" s="106">
        <f t="shared" si="904"/>
        <v>0.1402589056648916</v>
      </c>
      <c r="AK1915" s="107">
        <f t="shared" si="898"/>
        <v>0.52879099903073723</v>
      </c>
      <c r="AL1915" s="107">
        <f t="shared" si="899"/>
        <v>0.9504944178664152</v>
      </c>
      <c r="AM1915" s="107">
        <f t="shared" si="900"/>
        <v>0.80806026838208267</v>
      </c>
      <c r="AN1915" s="108">
        <f t="shared" si="901"/>
        <v>0.22507097961601821</v>
      </c>
      <c r="AO1915" s="102">
        <f t="shared" si="902"/>
        <v>1800.702863807179</v>
      </c>
      <c r="AP1915" s="103">
        <f t="shared" si="884"/>
        <v>1735.6485680964106</v>
      </c>
      <c r="AQ1915" s="103">
        <f t="shared" si="885"/>
        <v>1177.9935207982376</v>
      </c>
      <c r="AR1915" s="103">
        <f t="shared" si="886"/>
        <v>2856.2436179862639</v>
      </c>
      <c r="AS1915" s="92">
        <f t="shared" si="887"/>
        <v>2434.18893352339</v>
      </c>
      <c r="AT1915" s="102">
        <f t="shared" si="903"/>
        <v>1806.3927957233404</v>
      </c>
      <c r="AU1915" s="103">
        <f t="shared" si="888"/>
        <v>1741.1329388836996</v>
      </c>
      <c r="AV1915" s="103">
        <f t="shared" si="889"/>
        <v>1181.7157911770662</v>
      </c>
      <c r="AW1915" s="103">
        <f t="shared" si="890"/>
        <v>2865.2688892006117</v>
      </c>
      <c r="AX1915" s="92">
        <f t="shared" si="891"/>
        <v>2441.8805797028926</v>
      </c>
    </row>
    <row r="1916" spans="1:50" x14ac:dyDescent="0.2">
      <c r="A1916" s="85" t="str">
        <f t="shared" si="892"/>
        <v>2016_3</v>
      </c>
      <c r="B1916" s="59">
        <v>2016</v>
      </c>
      <c r="C1916" s="59">
        <v>3</v>
      </c>
      <c r="D1916" s="83" t="str">
        <f t="shared" si="893"/>
        <v>LYH_Commercial</v>
      </c>
      <c r="E1916" s="70" t="s">
        <v>29</v>
      </c>
      <c r="F1916" s="71" t="s">
        <v>41</v>
      </c>
      <c r="G1916" s="88">
        <f t="shared" si="894"/>
        <v>267.5</v>
      </c>
      <c r="H1916" s="72">
        <v>1070</v>
      </c>
      <c r="I1916" s="88">
        <f t="shared" si="895"/>
        <v>109942500</v>
      </c>
      <c r="J1916" s="92">
        <f t="shared" si="896"/>
        <v>439770000</v>
      </c>
      <c r="K1916" s="67">
        <v>35</v>
      </c>
      <c r="L1916" s="68">
        <v>143</v>
      </c>
      <c r="M1916" s="68">
        <v>179</v>
      </c>
      <c r="N1916" s="68">
        <v>214</v>
      </c>
      <c r="O1916" s="69">
        <v>57</v>
      </c>
      <c r="P1916" s="67">
        <v>620726</v>
      </c>
      <c r="Q1916" s="68">
        <v>434241</v>
      </c>
      <c r="R1916" s="68">
        <v>200378</v>
      </c>
      <c r="S1916" s="68">
        <v>672251</v>
      </c>
      <c r="T1916" s="69">
        <v>551832</v>
      </c>
      <c r="U1916" s="102">
        <f t="shared" si="875"/>
        <v>17735.028571428571</v>
      </c>
      <c r="V1916" s="103">
        <f t="shared" si="876"/>
        <v>3036.6503496503497</v>
      </c>
      <c r="W1916" s="103">
        <f t="shared" si="877"/>
        <v>1119.4301675977654</v>
      </c>
      <c r="X1916" s="103">
        <f t="shared" si="878"/>
        <v>3141.3598130841124</v>
      </c>
      <c r="Y1916" s="92">
        <f t="shared" si="879"/>
        <v>9681.2631578947367</v>
      </c>
      <c r="Z1916" s="102">
        <f>Coverages!$C$10*G1916</f>
        <v>60187500</v>
      </c>
      <c r="AA1916" s="103">
        <f>Coverages!$C$12*G1916</f>
        <v>8025000</v>
      </c>
      <c r="AB1916" s="103">
        <f>Coverages!$C$14*G1916</f>
        <v>40125000</v>
      </c>
      <c r="AC1916" s="103">
        <f>Coverages!$C$16*G1916</f>
        <v>802500</v>
      </c>
      <c r="AD1916" s="92">
        <f>Coverages!$C$18*G1916</f>
        <v>802500</v>
      </c>
      <c r="AE1916" s="106">
        <f t="shared" si="897"/>
        <v>0.13084112149532709</v>
      </c>
      <c r="AF1916" s="107">
        <f t="shared" si="880"/>
        <v>0.53457943925233642</v>
      </c>
      <c r="AG1916" s="107">
        <f t="shared" si="881"/>
        <v>0.66915887850467293</v>
      </c>
      <c r="AH1916" s="107">
        <f t="shared" si="882"/>
        <v>0.8</v>
      </c>
      <c r="AI1916" s="108">
        <f t="shared" si="883"/>
        <v>0.21308411214953271</v>
      </c>
      <c r="AJ1916" s="106">
        <f t="shared" si="904"/>
        <v>0.17888253115864267</v>
      </c>
      <c r="AK1916" s="107">
        <f t="shared" si="898"/>
        <v>0.60563906828778014</v>
      </c>
      <c r="AL1916" s="107">
        <f t="shared" si="899"/>
        <v>0.73618875085374103</v>
      </c>
      <c r="AM1916" s="107">
        <f t="shared" si="900"/>
        <v>0.85698414273606727</v>
      </c>
      <c r="AN1916" s="108">
        <f t="shared" si="901"/>
        <v>0.27141971891009276</v>
      </c>
      <c r="AO1916" s="102">
        <f t="shared" si="902"/>
        <v>2320.4710280373833</v>
      </c>
      <c r="AP1916" s="103">
        <f t="shared" si="884"/>
        <v>1623.3308411214953</v>
      </c>
      <c r="AQ1916" s="103">
        <f t="shared" si="885"/>
        <v>749.07663551401868</v>
      </c>
      <c r="AR1916" s="103">
        <f t="shared" si="886"/>
        <v>2513.0878504672896</v>
      </c>
      <c r="AS1916" s="92">
        <f t="shared" si="887"/>
        <v>2062.9233644859814</v>
      </c>
      <c r="AT1916" s="102">
        <f t="shared" si="903"/>
        <v>2327.8033438948937</v>
      </c>
      <c r="AU1916" s="103">
        <f t="shared" si="888"/>
        <v>1628.4603059260646</v>
      </c>
      <c r="AV1916" s="103">
        <f t="shared" si="889"/>
        <v>751.44359740524965</v>
      </c>
      <c r="AW1916" s="103">
        <f t="shared" si="890"/>
        <v>2521.0288045557718</v>
      </c>
      <c r="AX1916" s="92">
        <f t="shared" si="891"/>
        <v>2069.441871080327</v>
      </c>
    </row>
    <row r="1917" spans="1:50" x14ac:dyDescent="0.2">
      <c r="A1917" s="85" t="str">
        <f t="shared" si="892"/>
        <v>2016_3</v>
      </c>
      <c r="B1917" s="59">
        <v>2016</v>
      </c>
      <c r="C1917" s="59">
        <v>3</v>
      </c>
      <c r="D1917" s="83" t="str">
        <f t="shared" si="893"/>
        <v>SSA_Commercial</v>
      </c>
      <c r="E1917" s="70" t="s">
        <v>30</v>
      </c>
      <c r="F1917" s="71" t="s">
        <v>41</v>
      </c>
      <c r="G1917" s="88">
        <f t="shared" si="894"/>
        <v>462.5</v>
      </c>
      <c r="H1917" s="72">
        <v>1850</v>
      </c>
      <c r="I1917" s="88">
        <f t="shared" si="895"/>
        <v>190087500</v>
      </c>
      <c r="J1917" s="92">
        <f t="shared" si="896"/>
        <v>760350000</v>
      </c>
      <c r="K1917" s="67">
        <v>61</v>
      </c>
      <c r="L1917" s="68">
        <v>233</v>
      </c>
      <c r="M1917" s="68">
        <v>167</v>
      </c>
      <c r="N1917" s="68">
        <v>406</v>
      </c>
      <c r="O1917" s="69">
        <v>272</v>
      </c>
      <c r="P1917" s="67">
        <v>1527485</v>
      </c>
      <c r="Q1917" s="68">
        <v>427069</v>
      </c>
      <c r="R1917" s="68">
        <v>139946</v>
      </c>
      <c r="S1917" s="68">
        <v>1445511</v>
      </c>
      <c r="T1917" s="69">
        <v>1676683</v>
      </c>
      <c r="U1917" s="102">
        <f t="shared" si="875"/>
        <v>25040.737704918032</v>
      </c>
      <c r="V1917" s="103">
        <f t="shared" si="876"/>
        <v>1832.9141630901288</v>
      </c>
      <c r="W1917" s="103">
        <f t="shared" si="877"/>
        <v>838</v>
      </c>
      <c r="X1917" s="103">
        <f t="shared" si="878"/>
        <v>3560.3719211822659</v>
      </c>
      <c r="Y1917" s="92">
        <f t="shared" si="879"/>
        <v>6164.275735294118</v>
      </c>
      <c r="Z1917" s="102">
        <f>Coverages!$C$10*G1917</f>
        <v>104062500</v>
      </c>
      <c r="AA1917" s="103">
        <f>Coverages!$C$12*G1917</f>
        <v>13875000</v>
      </c>
      <c r="AB1917" s="103">
        <f>Coverages!$C$14*G1917</f>
        <v>69375000</v>
      </c>
      <c r="AC1917" s="103">
        <f>Coverages!$C$16*G1917</f>
        <v>1387500</v>
      </c>
      <c r="AD1917" s="92">
        <f>Coverages!$C$18*G1917</f>
        <v>1387500</v>
      </c>
      <c r="AE1917" s="106">
        <f t="shared" si="897"/>
        <v>0.1318918918918919</v>
      </c>
      <c r="AF1917" s="107">
        <f t="shared" si="880"/>
        <v>0.50378378378378375</v>
      </c>
      <c r="AG1917" s="107">
        <f t="shared" si="881"/>
        <v>0.36108108108108106</v>
      </c>
      <c r="AH1917" s="107">
        <f t="shared" si="882"/>
        <v>0.87783783783783786</v>
      </c>
      <c r="AI1917" s="108">
        <f t="shared" si="883"/>
        <v>0.5881081081081081</v>
      </c>
      <c r="AJ1917" s="106">
        <f t="shared" si="904"/>
        <v>0.16855219131364749</v>
      </c>
      <c r="AK1917" s="107">
        <f t="shared" si="898"/>
        <v>0.55795363227020056</v>
      </c>
      <c r="AL1917" s="107">
        <f t="shared" si="899"/>
        <v>0.41311964386635747</v>
      </c>
      <c r="AM1917" s="107">
        <f t="shared" si="900"/>
        <v>0.91331717978100746</v>
      </c>
      <c r="AN1917" s="108">
        <f t="shared" si="901"/>
        <v>0.64143180577846748</v>
      </c>
      <c r="AO1917" s="102">
        <f t="shared" si="902"/>
        <v>3302.6702702702701</v>
      </c>
      <c r="AP1917" s="103">
        <f t="shared" si="884"/>
        <v>923.39243243243243</v>
      </c>
      <c r="AQ1917" s="103">
        <f t="shared" si="885"/>
        <v>302.58594594594592</v>
      </c>
      <c r="AR1917" s="103">
        <f t="shared" si="886"/>
        <v>3125.4291891891894</v>
      </c>
      <c r="AS1917" s="92">
        <f t="shared" si="887"/>
        <v>3625.2605405405407</v>
      </c>
      <c r="AT1917" s="102">
        <f t="shared" si="903"/>
        <v>3313.1061780244436</v>
      </c>
      <c r="AU1917" s="103">
        <f t="shared" si="888"/>
        <v>926.31020425255974</v>
      </c>
      <c r="AV1917" s="103">
        <f t="shared" si="889"/>
        <v>303.54206894981542</v>
      </c>
      <c r="AW1917" s="103">
        <f t="shared" si="890"/>
        <v>3135.3050435862169</v>
      </c>
      <c r="AX1917" s="92">
        <f t="shared" si="891"/>
        <v>3636.7157817514144</v>
      </c>
    </row>
    <row r="1918" spans="1:50" x14ac:dyDescent="0.2">
      <c r="A1918" s="85" t="str">
        <f t="shared" si="892"/>
        <v>2016_3</v>
      </c>
      <c r="B1918" s="59">
        <v>2016</v>
      </c>
      <c r="C1918" s="59">
        <v>3</v>
      </c>
      <c r="D1918" s="83" t="str">
        <f t="shared" si="893"/>
        <v>MML_Commercial</v>
      </c>
      <c r="E1918" s="70" t="s">
        <v>31</v>
      </c>
      <c r="F1918" s="71" t="s">
        <v>41</v>
      </c>
      <c r="G1918" s="88">
        <f t="shared" si="894"/>
        <v>1574</v>
      </c>
      <c r="H1918" s="72">
        <v>6296</v>
      </c>
      <c r="I1918" s="88">
        <f t="shared" si="895"/>
        <v>646914000</v>
      </c>
      <c r="J1918" s="92">
        <f t="shared" si="896"/>
        <v>2587656000</v>
      </c>
      <c r="K1918" s="67">
        <v>154</v>
      </c>
      <c r="L1918" s="68">
        <v>726</v>
      </c>
      <c r="M1918" s="68">
        <v>2137</v>
      </c>
      <c r="N1918" s="68">
        <v>986</v>
      </c>
      <c r="O1918" s="69">
        <v>246</v>
      </c>
      <c r="P1918" s="67">
        <v>2635127</v>
      </c>
      <c r="Q1918" s="68">
        <v>2387300</v>
      </c>
      <c r="R1918" s="68">
        <v>1437559</v>
      </c>
      <c r="S1918" s="68">
        <v>3417286</v>
      </c>
      <c r="T1918" s="69">
        <v>575940</v>
      </c>
      <c r="U1918" s="102">
        <f t="shared" si="875"/>
        <v>17111.214285714286</v>
      </c>
      <c r="V1918" s="103">
        <f t="shared" si="876"/>
        <v>3288.2920110192836</v>
      </c>
      <c r="W1918" s="103">
        <f t="shared" si="877"/>
        <v>672.69957884885355</v>
      </c>
      <c r="X1918" s="103">
        <f t="shared" si="878"/>
        <v>3465.8073022312374</v>
      </c>
      <c r="Y1918" s="92">
        <f t="shared" si="879"/>
        <v>2341.2195121951218</v>
      </c>
      <c r="Z1918" s="102">
        <f>Coverages!$C$10*G1918</f>
        <v>354150000</v>
      </c>
      <c r="AA1918" s="103">
        <f>Coverages!$C$12*G1918</f>
        <v>47220000</v>
      </c>
      <c r="AB1918" s="103">
        <f>Coverages!$C$14*G1918</f>
        <v>236100000</v>
      </c>
      <c r="AC1918" s="103">
        <f>Coverages!$C$16*G1918</f>
        <v>4722000</v>
      </c>
      <c r="AD1918" s="92">
        <f>Coverages!$C$18*G1918</f>
        <v>4722000</v>
      </c>
      <c r="AE1918" s="106">
        <f t="shared" si="897"/>
        <v>9.7839898348157567E-2</v>
      </c>
      <c r="AF1918" s="107">
        <f t="shared" si="880"/>
        <v>0.46124523506988563</v>
      </c>
      <c r="AG1918" s="107">
        <f t="shared" si="881"/>
        <v>1.357687420584498</v>
      </c>
      <c r="AH1918" s="107">
        <f t="shared" si="882"/>
        <v>0.62642947903430746</v>
      </c>
      <c r="AI1918" s="108">
        <f t="shared" si="883"/>
        <v>0.15628970775095299</v>
      </c>
      <c r="AJ1918" s="106">
        <f t="shared" si="904"/>
        <v>0.11528820806510018</v>
      </c>
      <c r="AK1918" s="107">
        <f t="shared" si="898"/>
        <v>0.49052145934431735</v>
      </c>
      <c r="AL1918" s="107">
        <f t="shared" si="899"/>
        <v>1.3986139848319781</v>
      </c>
      <c r="AM1918" s="107">
        <f t="shared" si="900"/>
        <v>0.65483978752534966</v>
      </c>
      <c r="AN1918" s="108">
        <f t="shared" si="901"/>
        <v>0.17761600312837994</v>
      </c>
      <c r="AO1918" s="102">
        <f t="shared" si="902"/>
        <v>1674.1594663278272</v>
      </c>
      <c r="AP1918" s="103">
        <f t="shared" si="884"/>
        <v>1516.7090216010165</v>
      </c>
      <c r="AQ1918" s="103">
        <f t="shared" si="885"/>
        <v>913.31575603557815</v>
      </c>
      <c r="AR1918" s="103">
        <f t="shared" si="886"/>
        <v>2171.0838627700127</v>
      </c>
      <c r="AS1918" s="92">
        <f t="shared" si="887"/>
        <v>365.90851334180434</v>
      </c>
      <c r="AT1918" s="102">
        <f t="shared" si="903"/>
        <v>1679.4495414266485</v>
      </c>
      <c r="AU1918" s="103">
        <f t="shared" si="888"/>
        <v>1521.5015785758476</v>
      </c>
      <c r="AV1918" s="103">
        <f t="shared" si="889"/>
        <v>916.20168717627325</v>
      </c>
      <c r="AW1918" s="103">
        <f t="shared" si="890"/>
        <v>2177.9441391719283</v>
      </c>
      <c r="AX1918" s="92">
        <f t="shared" si="891"/>
        <v>367.06472549112965</v>
      </c>
    </row>
    <row r="1919" spans="1:50" x14ac:dyDescent="0.2">
      <c r="A1919" s="85" t="str">
        <f t="shared" si="892"/>
        <v>2016_3</v>
      </c>
      <c r="B1919" s="59">
        <v>2016</v>
      </c>
      <c r="C1919" s="59">
        <v>3</v>
      </c>
      <c r="D1919" s="83" t="str">
        <f t="shared" si="893"/>
        <v>LMH_Commercial</v>
      </c>
      <c r="E1919" s="70" t="s">
        <v>32</v>
      </c>
      <c r="F1919" s="71" t="s">
        <v>41</v>
      </c>
      <c r="G1919" s="88">
        <f t="shared" si="894"/>
        <v>1541.5</v>
      </c>
      <c r="H1919" s="72">
        <v>6166</v>
      </c>
      <c r="I1919" s="88">
        <f t="shared" si="895"/>
        <v>633556500</v>
      </c>
      <c r="J1919" s="92">
        <f t="shared" si="896"/>
        <v>2534226000</v>
      </c>
      <c r="K1919" s="67">
        <v>90</v>
      </c>
      <c r="L1919" s="68">
        <v>904</v>
      </c>
      <c r="M1919" s="68">
        <v>1572</v>
      </c>
      <c r="N1919" s="68">
        <v>1472</v>
      </c>
      <c r="O1919" s="69">
        <v>307</v>
      </c>
      <c r="P1919" s="67">
        <v>3365074</v>
      </c>
      <c r="Q1919" s="68">
        <v>3394444</v>
      </c>
      <c r="R1919" s="68">
        <v>1632219</v>
      </c>
      <c r="S1919" s="68">
        <v>5473514</v>
      </c>
      <c r="T1919" s="69">
        <v>3281244</v>
      </c>
      <c r="U1919" s="102">
        <f t="shared" si="875"/>
        <v>37389.711111111108</v>
      </c>
      <c r="V1919" s="103">
        <f t="shared" si="876"/>
        <v>3754.9159292035397</v>
      </c>
      <c r="W1919" s="103">
        <f t="shared" si="877"/>
        <v>1038.3072519083969</v>
      </c>
      <c r="X1919" s="103">
        <f t="shared" si="878"/>
        <v>3718.4198369565215</v>
      </c>
      <c r="Y1919" s="92">
        <f t="shared" si="879"/>
        <v>10688.091205211726</v>
      </c>
      <c r="Z1919" s="102">
        <f>Coverages!$C$10*G1919</f>
        <v>346837500</v>
      </c>
      <c r="AA1919" s="103">
        <f>Coverages!$C$12*G1919</f>
        <v>46245000</v>
      </c>
      <c r="AB1919" s="103">
        <f>Coverages!$C$14*G1919</f>
        <v>231225000</v>
      </c>
      <c r="AC1919" s="103">
        <f>Coverages!$C$16*G1919</f>
        <v>4624500</v>
      </c>
      <c r="AD1919" s="92">
        <f>Coverages!$C$18*G1919</f>
        <v>4624500</v>
      </c>
      <c r="AE1919" s="106">
        <f t="shared" si="897"/>
        <v>5.8384690236782354E-2</v>
      </c>
      <c r="AF1919" s="107">
        <f t="shared" si="880"/>
        <v>0.58644177748945836</v>
      </c>
      <c r="AG1919" s="107">
        <f t="shared" si="881"/>
        <v>1.0197859228024651</v>
      </c>
      <c r="AH1919" s="107">
        <f t="shared" si="882"/>
        <v>0.9549140447615958</v>
      </c>
      <c r="AI1919" s="108">
        <f t="shared" si="883"/>
        <v>0.19915666558546871</v>
      </c>
      <c r="AJ1919" s="106">
        <f t="shared" si="904"/>
        <v>7.2299279854558168E-2</v>
      </c>
      <c r="AK1919" s="107">
        <f t="shared" si="898"/>
        <v>0.61566747851574</v>
      </c>
      <c r="AL1919" s="107">
        <f t="shared" si="899"/>
        <v>1.0282157140096131</v>
      </c>
      <c r="AM1919" s="107">
        <f t="shared" si="900"/>
        <v>0.96722769843535406</v>
      </c>
      <c r="AN1919" s="108">
        <f t="shared" si="901"/>
        <v>0.22285704847665061</v>
      </c>
      <c r="AO1919" s="102">
        <f t="shared" si="902"/>
        <v>2182.9867012650016</v>
      </c>
      <c r="AP1919" s="103">
        <f t="shared" si="884"/>
        <v>2202.0395718456048</v>
      </c>
      <c r="AQ1919" s="103">
        <f t="shared" si="885"/>
        <v>1058.8511190398963</v>
      </c>
      <c r="AR1919" s="103">
        <f t="shared" si="886"/>
        <v>3550.7713266299061</v>
      </c>
      <c r="AS1919" s="92">
        <f t="shared" si="887"/>
        <v>2128.6046059033411</v>
      </c>
      <c r="AT1919" s="102">
        <f t="shared" si="903"/>
        <v>2189.8845887253583</v>
      </c>
      <c r="AU1919" s="103">
        <f t="shared" si="888"/>
        <v>2208.9976633177334</v>
      </c>
      <c r="AV1919" s="103">
        <f t="shared" si="889"/>
        <v>1062.1969185595074</v>
      </c>
      <c r="AW1919" s="103">
        <f t="shared" si="890"/>
        <v>3561.991193885332</v>
      </c>
      <c r="AX1919" s="92">
        <f t="shared" si="891"/>
        <v>2135.3306546743252</v>
      </c>
    </row>
    <row r="1920" spans="1:50" x14ac:dyDescent="0.2">
      <c r="A1920" s="85" t="str">
        <f t="shared" si="892"/>
        <v>2016_3</v>
      </c>
      <c r="B1920" s="59">
        <v>2016</v>
      </c>
      <c r="C1920" s="59">
        <v>3</v>
      </c>
      <c r="D1920" s="83" t="str">
        <f t="shared" si="893"/>
        <v>SSL_Commercial</v>
      </c>
      <c r="E1920" s="70" t="s">
        <v>33</v>
      </c>
      <c r="F1920" s="71" t="s">
        <v>41</v>
      </c>
      <c r="G1920" s="88">
        <f t="shared" si="894"/>
        <v>836.5</v>
      </c>
      <c r="H1920" s="72">
        <v>3346</v>
      </c>
      <c r="I1920" s="88">
        <f t="shared" si="895"/>
        <v>343801500</v>
      </c>
      <c r="J1920" s="92">
        <f t="shared" si="896"/>
        <v>1375206000</v>
      </c>
      <c r="K1920" s="67">
        <v>123</v>
      </c>
      <c r="L1920" s="68">
        <v>393</v>
      </c>
      <c r="M1920" s="68">
        <v>1105</v>
      </c>
      <c r="N1920" s="68">
        <v>584</v>
      </c>
      <c r="O1920" s="69">
        <v>114</v>
      </c>
      <c r="P1920" s="67">
        <v>1674937</v>
      </c>
      <c r="Q1920" s="68">
        <v>1230702</v>
      </c>
      <c r="R1920" s="68">
        <v>972976</v>
      </c>
      <c r="S1920" s="68">
        <v>1794361</v>
      </c>
      <c r="T1920" s="69">
        <v>332603</v>
      </c>
      <c r="U1920" s="102">
        <f t="shared" si="875"/>
        <v>13617.373983739837</v>
      </c>
      <c r="V1920" s="103">
        <f t="shared" si="876"/>
        <v>3131.5572519083971</v>
      </c>
      <c r="W1920" s="103">
        <f t="shared" si="877"/>
        <v>880.52126696832579</v>
      </c>
      <c r="X1920" s="103">
        <f t="shared" si="878"/>
        <v>3072.5359589041095</v>
      </c>
      <c r="Y1920" s="92">
        <f t="shared" si="879"/>
        <v>2917.5701754385964</v>
      </c>
      <c r="Z1920" s="102">
        <f>Coverages!$C$10*G1920</f>
        <v>188212500</v>
      </c>
      <c r="AA1920" s="103">
        <f>Coverages!$C$12*G1920</f>
        <v>25095000</v>
      </c>
      <c r="AB1920" s="103">
        <f>Coverages!$C$14*G1920</f>
        <v>125475000</v>
      </c>
      <c r="AC1920" s="103">
        <f>Coverages!$C$16*G1920</f>
        <v>2509500</v>
      </c>
      <c r="AD1920" s="92">
        <f>Coverages!$C$18*G1920</f>
        <v>2509500</v>
      </c>
      <c r="AE1920" s="106">
        <f t="shared" si="897"/>
        <v>0.1470412432755529</v>
      </c>
      <c r="AF1920" s="107">
        <f t="shared" si="880"/>
        <v>0.46981470412432758</v>
      </c>
      <c r="AG1920" s="107">
        <f t="shared" si="881"/>
        <v>1.3209802749551705</v>
      </c>
      <c r="AH1920" s="107">
        <f t="shared" si="882"/>
        <v>0.69814704124327553</v>
      </c>
      <c r="AI1920" s="108">
        <f t="shared" si="883"/>
        <v>0.13628212791392708</v>
      </c>
      <c r="AJ1920" s="106">
        <f t="shared" si="904"/>
        <v>0.17557155701708535</v>
      </c>
      <c r="AK1920" s="107">
        <f t="shared" si="898"/>
        <v>0.51002155788809267</v>
      </c>
      <c r="AL1920" s="107">
        <f t="shared" si="899"/>
        <v>1.3734381008181387</v>
      </c>
      <c r="AM1920" s="107">
        <f t="shared" si="900"/>
        <v>0.73512935832484338</v>
      </c>
      <c r="AN1920" s="108">
        <f t="shared" si="901"/>
        <v>0.16392151158225707</v>
      </c>
      <c r="AO1920" s="102">
        <f t="shared" si="902"/>
        <v>2002.3156007172743</v>
      </c>
      <c r="AP1920" s="103">
        <f t="shared" si="884"/>
        <v>1471.2516437537358</v>
      </c>
      <c r="AQ1920" s="103">
        <f t="shared" si="885"/>
        <v>1163.151225343694</v>
      </c>
      <c r="AR1920" s="103">
        <f t="shared" si="886"/>
        <v>2145.0818888224744</v>
      </c>
      <c r="AS1920" s="92">
        <f t="shared" si="887"/>
        <v>397.61267184698147</v>
      </c>
      <c r="AT1920" s="102">
        <f t="shared" si="903"/>
        <v>2008.6425965097178</v>
      </c>
      <c r="AU1920" s="103">
        <f t="shared" si="888"/>
        <v>1475.9005627135248</v>
      </c>
      <c r="AV1920" s="103">
        <f t="shared" si="889"/>
        <v>1166.8265964520692</v>
      </c>
      <c r="AW1920" s="103">
        <f t="shared" si="890"/>
        <v>2151.8600031617748</v>
      </c>
      <c r="AX1920" s="92">
        <f t="shared" si="891"/>
        <v>398.86906404654127</v>
      </c>
    </row>
    <row r="1921" spans="1:50" x14ac:dyDescent="0.2">
      <c r="A1921" s="85" t="str">
        <f t="shared" si="892"/>
        <v>2016_3</v>
      </c>
      <c r="B1921" s="59">
        <v>2016</v>
      </c>
      <c r="C1921" s="59">
        <v>3</v>
      </c>
      <c r="D1921" s="83" t="str">
        <f t="shared" si="893"/>
        <v>SSH_Commercial</v>
      </c>
      <c r="E1921" s="70" t="s">
        <v>34</v>
      </c>
      <c r="F1921" s="71" t="s">
        <v>41</v>
      </c>
      <c r="G1921" s="88">
        <f t="shared" si="894"/>
        <v>760.5</v>
      </c>
      <c r="H1921" s="72">
        <v>3042</v>
      </c>
      <c r="I1921" s="88">
        <f t="shared" si="895"/>
        <v>312565500</v>
      </c>
      <c r="J1921" s="92">
        <f t="shared" si="896"/>
        <v>1250262000</v>
      </c>
      <c r="K1921" s="67">
        <v>103</v>
      </c>
      <c r="L1921" s="68">
        <v>497</v>
      </c>
      <c r="M1921" s="68">
        <v>830</v>
      </c>
      <c r="N1921" s="68">
        <v>692</v>
      </c>
      <c r="O1921" s="69">
        <v>121</v>
      </c>
      <c r="P1921" s="67">
        <v>1630847</v>
      </c>
      <c r="Q1921" s="68">
        <v>2121189</v>
      </c>
      <c r="R1921" s="68">
        <v>1064673</v>
      </c>
      <c r="S1921" s="68">
        <v>3205505</v>
      </c>
      <c r="T1921" s="69">
        <v>474822</v>
      </c>
      <c r="U1921" s="102">
        <f t="shared" si="875"/>
        <v>15833.466019417476</v>
      </c>
      <c r="V1921" s="103">
        <f t="shared" si="876"/>
        <v>4267.9859154929582</v>
      </c>
      <c r="W1921" s="103">
        <f t="shared" si="877"/>
        <v>1282.7385542168674</v>
      </c>
      <c r="X1921" s="103">
        <f t="shared" si="878"/>
        <v>4632.2326589595377</v>
      </c>
      <c r="Y1921" s="92">
        <f t="shared" si="879"/>
        <v>3924.1487603305786</v>
      </c>
      <c r="Z1921" s="102">
        <f>Coverages!$C$10*G1921</f>
        <v>171112500</v>
      </c>
      <c r="AA1921" s="103">
        <f>Coverages!$C$12*G1921</f>
        <v>22815000</v>
      </c>
      <c r="AB1921" s="103">
        <f>Coverages!$C$14*G1921</f>
        <v>114075000</v>
      </c>
      <c r="AC1921" s="103">
        <f>Coverages!$C$16*G1921</f>
        <v>2281500</v>
      </c>
      <c r="AD1921" s="92">
        <f>Coverages!$C$18*G1921</f>
        <v>2281500</v>
      </c>
      <c r="AE1921" s="106">
        <f t="shared" si="897"/>
        <v>0.13543721236028927</v>
      </c>
      <c r="AF1921" s="107">
        <f t="shared" si="880"/>
        <v>0.65351742274819202</v>
      </c>
      <c r="AG1921" s="107">
        <f t="shared" si="881"/>
        <v>1.091387245233399</v>
      </c>
      <c r="AH1921" s="107">
        <f t="shared" si="882"/>
        <v>0.90992767915844841</v>
      </c>
      <c r="AI1921" s="108">
        <f t="shared" si="883"/>
        <v>0.15910585141354372</v>
      </c>
      <c r="AJ1921" s="106">
        <f t="shared" si="904"/>
        <v>0.16434890940174932</v>
      </c>
      <c r="AK1921" s="107">
        <f t="shared" si="898"/>
        <v>0.69372200904286618</v>
      </c>
      <c r="AL1921" s="107">
        <f t="shared" si="899"/>
        <v>1.1180704839722635</v>
      </c>
      <c r="AM1921" s="107">
        <f t="shared" si="900"/>
        <v>0.93411598361575299</v>
      </c>
      <c r="AN1921" s="108">
        <f t="shared" si="901"/>
        <v>0.19001023267713937</v>
      </c>
      <c r="AO1921" s="102">
        <f t="shared" si="902"/>
        <v>2144.4404996712688</v>
      </c>
      <c r="AP1921" s="103">
        <f t="shared" si="884"/>
        <v>2789.2031558185404</v>
      </c>
      <c r="AQ1921" s="103">
        <f t="shared" si="885"/>
        <v>1399.9644970414201</v>
      </c>
      <c r="AR1921" s="103">
        <f t="shared" si="886"/>
        <v>4214.9967126890206</v>
      </c>
      <c r="AS1921" s="92">
        <f t="shared" si="887"/>
        <v>624.35502958579877</v>
      </c>
      <c r="AT1921" s="102">
        <f t="shared" si="903"/>
        <v>2151.2165873238373</v>
      </c>
      <c r="AU1921" s="103">
        <f t="shared" si="888"/>
        <v>2798.0165899369244</v>
      </c>
      <c r="AV1921" s="103">
        <f t="shared" si="889"/>
        <v>1404.3881600639618</v>
      </c>
      <c r="AW1921" s="103">
        <f t="shared" si="890"/>
        <v>4228.3154255117115</v>
      </c>
      <c r="AX1921" s="92">
        <f t="shared" si="891"/>
        <v>626.32789122847146</v>
      </c>
    </row>
    <row r="1922" spans="1:50" x14ac:dyDescent="0.2">
      <c r="A1922" s="85" t="str">
        <f t="shared" si="892"/>
        <v>2016_3</v>
      </c>
      <c r="B1922" s="59">
        <v>2016</v>
      </c>
      <c r="C1922" s="59">
        <v>3</v>
      </c>
      <c r="D1922" s="83" t="str">
        <f t="shared" si="893"/>
        <v>MMH_Commercial</v>
      </c>
      <c r="E1922" s="70" t="s">
        <v>35</v>
      </c>
      <c r="F1922" s="71" t="s">
        <v>41</v>
      </c>
      <c r="G1922" s="88">
        <f t="shared" si="894"/>
        <v>1365</v>
      </c>
      <c r="H1922" s="72">
        <v>5460</v>
      </c>
      <c r="I1922" s="88">
        <f t="shared" si="895"/>
        <v>561015000</v>
      </c>
      <c r="J1922" s="92">
        <f t="shared" si="896"/>
        <v>2244060000</v>
      </c>
      <c r="K1922" s="67">
        <v>263</v>
      </c>
      <c r="L1922" s="68">
        <v>914</v>
      </c>
      <c r="M1922" s="68">
        <v>1121</v>
      </c>
      <c r="N1922" s="68">
        <v>1388</v>
      </c>
      <c r="O1922" s="69">
        <v>295</v>
      </c>
      <c r="P1922" s="67">
        <v>3163089</v>
      </c>
      <c r="Q1922" s="68">
        <v>2782254</v>
      </c>
      <c r="R1922" s="68">
        <v>1514384</v>
      </c>
      <c r="S1922" s="68">
        <v>4267038</v>
      </c>
      <c r="T1922" s="69">
        <v>965778</v>
      </c>
      <c r="U1922" s="102">
        <f t="shared" si="875"/>
        <v>12026.954372623573</v>
      </c>
      <c r="V1922" s="103">
        <f t="shared" si="876"/>
        <v>3044.0415754923415</v>
      </c>
      <c r="W1922" s="103">
        <f t="shared" si="877"/>
        <v>1350.9223907225692</v>
      </c>
      <c r="X1922" s="103">
        <f t="shared" si="878"/>
        <v>3074.2348703170028</v>
      </c>
      <c r="Y1922" s="92">
        <f t="shared" si="879"/>
        <v>3273.8237288135592</v>
      </c>
      <c r="Z1922" s="102">
        <f>Coverages!$C$10*G1922</f>
        <v>307125000</v>
      </c>
      <c r="AA1922" s="103">
        <f>Coverages!$C$12*G1922</f>
        <v>40950000</v>
      </c>
      <c r="AB1922" s="103">
        <f>Coverages!$C$14*G1922</f>
        <v>204750000</v>
      </c>
      <c r="AC1922" s="103">
        <f>Coverages!$C$16*G1922</f>
        <v>4095000</v>
      </c>
      <c r="AD1922" s="92">
        <f>Coverages!$C$18*G1922</f>
        <v>4095000</v>
      </c>
      <c r="AE1922" s="106">
        <f t="shared" si="897"/>
        <v>0.19267399267399268</v>
      </c>
      <c r="AF1922" s="107">
        <f t="shared" si="880"/>
        <v>0.66959706959706955</v>
      </c>
      <c r="AG1922" s="107">
        <f t="shared" si="881"/>
        <v>0.82124542124542121</v>
      </c>
      <c r="AH1922" s="107">
        <f t="shared" si="882"/>
        <v>1.0168498168498168</v>
      </c>
      <c r="AI1922" s="108">
        <f t="shared" si="883"/>
        <v>0.21611721611721613</v>
      </c>
      <c r="AJ1922" s="106">
        <f t="shared" si="904"/>
        <v>0.217546846378259</v>
      </c>
      <c r="AK1922" s="107">
        <f t="shared" si="898"/>
        <v>0.69926029096366049</v>
      </c>
      <c r="AL1922" s="107">
        <f t="shared" si="899"/>
        <v>0.8454086331986419</v>
      </c>
      <c r="AM1922" s="107">
        <f t="shared" si="900"/>
        <v>1.0251047886694165</v>
      </c>
      <c r="AN1922" s="108">
        <f t="shared" si="901"/>
        <v>0.24207453550123939</v>
      </c>
      <c r="AO1922" s="102">
        <f t="shared" si="902"/>
        <v>2317.2813186813187</v>
      </c>
      <c r="AP1922" s="103">
        <f t="shared" si="884"/>
        <v>2038.2813186813187</v>
      </c>
      <c r="AQ1922" s="103">
        <f t="shared" si="885"/>
        <v>1109.4388278388278</v>
      </c>
      <c r="AR1922" s="103">
        <f t="shared" si="886"/>
        <v>3126.0351648351648</v>
      </c>
      <c r="AS1922" s="92">
        <f t="shared" si="887"/>
        <v>707.52967032967035</v>
      </c>
      <c r="AT1922" s="102">
        <f t="shared" si="903"/>
        <v>2324.6035555694261</v>
      </c>
      <c r="AU1922" s="103">
        <f t="shared" si="888"/>
        <v>2044.721960367621</v>
      </c>
      <c r="AV1922" s="103">
        <f t="shared" si="889"/>
        <v>1112.9444763955264</v>
      </c>
      <c r="AW1922" s="103">
        <f t="shared" si="890"/>
        <v>3135.9129340179338</v>
      </c>
      <c r="AX1922" s="92">
        <f t="shared" si="891"/>
        <v>709.76535048199059</v>
      </c>
    </row>
    <row r="1923" spans="1:50" x14ac:dyDescent="0.2">
      <c r="A1923" s="85" t="str">
        <f t="shared" si="892"/>
        <v>2016_3</v>
      </c>
      <c r="B1923" s="59">
        <v>2016</v>
      </c>
      <c r="C1923" s="59">
        <v>3</v>
      </c>
      <c r="D1923" s="83" t="str">
        <f t="shared" si="893"/>
        <v>SYA_Commercial</v>
      </c>
      <c r="E1923" s="70" t="s">
        <v>36</v>
      </c>
      <c r="F1923" s="71" t="s">
        <v>41</v>
      </c>
      <c r="G1923" s="88">
        <f t="shared" si="894"/>
        <v>427.75</v>
      </c>
      <c r="H1923" s="72">
        <v>1711</v>
      </c>
      <c r="I1923" s="88">
        <f t="shared" si="895"/>
        <v>175805250</v>
      </c>
      <c r="J1923" s="92">
        <f t="shared" si="896"/>
        <v>703221000</v>
      </c>
      <c r="K1923" s="67">
        <v>77</v>
      </c>
      <c r="L1923" s="68">
        <v>268</v>
      </c>
      <c r="M1923" s="68">
        <v>300</v>
      </c>
      <c r="N1923" s="68">
        <v>553</v>
      </c>
      <c r="O1923" s="69">
        <v>42</v>
      </c>
      <c r="P1923" s="67">
        <v>1463332</v>
      </c>
      <c r="Q1923" s="68">
        <v>942996</v>
      </c>
      <c r="R1923" s="68">
        <v>274404</v>
      </c>
      <c r="S1923" s="68">
        <v>2011521</v>
      </c>
      <c r="T1923" s="69">
        <v>240624</v>
      </c>
      <c r="U1923" s="102">
        <f t="shared" si="875"/>
        <v>19004.311688311689</v>
      </c>
      <c r="V1923" s="103">
        <f t="shared" si="876"/>
        <v>3518.6417910447763</v>
      </c>
      <c r="W1923" s="103">
        <f t="shared" si="877"/>
        <v>914.68</v>
      </c>
      <c r="X1923" s="103">
        <f t="shared" si="878"/>
        <v>3637.4701627486438</v>
      </c>
      <c r="Y1923" s="92">
        <f t="shared" si="879"/>
        <v>5729.1428571428569</v>
      </c>
      <c r="Z1923" s="102">
        <f>Coverages!$C$10*G1923</f>
        <v>96243750</v>
      </c>
      <c r="AA1923" s="103">
        <f>Coverages!$C$12*G1923</f>
        <v>12832500</v>
      </c>
      <c r="AB1923" s="103">
        <f>Coverages!$C$14*G1923</f>
        <v>64162500</v>
      </c>
      <c r="AC1923" s="103">
        <f>Coverages!$C$16*G1923</f>
        <v>1283250</v>
      </c>
      <c r="AD1923" s="92">
        <f>Coverages!$C$18*G1923</f>
        <v>1283250</v>
      </c>
      <c r="AE1923" s="106">
        <f t="shared" si="897"/>
        <v>0.18001168907071888</v>
      </c>
      <c r="AF1923" s="107">
        <f t="shared" si="880"/>
        <v>0.62653419053185266</v>
      </c>
      <c r="AG1923" s="107">
        <f t="shared" si="881"/>
        <v>0.70134424313267096</v>
      </c>
      <c r="AH1923" s="107">
        <f t="shared" si="882"/>
        <v>1.2928112215078902</v>
      </c>
      <c r="AI1923" s="108">
        <f t="shared" si="883"/>
        <v>9.8188194038573928E-2</v>
      </c>
      <c r="AJ1923" s="106">
        <f t="shared" si="904"/>
        <v>0.22329446398248232</v>
      </c>
      <c r="AK1923" s="107">
        <f t="shared" si="898"/>
        <v>0.68102944992563286</v>
      </c>
      <c r="AL1923" s="107">
        <f t="shared" si="899"/>
        <v>0.7529041323406781</v>
      </c>
      <c r="AM1923" s="107">
        <f t="shared" si="900"/>
        <v>1.3621254393032454</v>
      </c>
      <c r="AN1923" s="108">
        <f t="shared" si="901"/>
        <v>0.13171162855809587</v>
      </c>
      <c r="AO1923" s="102">
        <f t="shared" si="902"/>
        <v>3420.9982466393922</v>
      </c>
      <c r="AP1923" s="103">
        <f t="shared" si="884"/>
        <v>2204.5493863237871</v>
      </c>
      <c r="AQ1923" s="103">
        <f t="shared" si="885"/>
        <v>641.50555230859152</v>
      </c>
      <c r="AR1923" s="103">
        <f t="shared" si="886"/>
        <v>4702.5622443015782</v>
      </c>
      <c r="AS1923" s="92">
        <f t="shared" si="887"/>
        <v>562.53419053185269</v>
      </c>
      <c r="AT1923" s="102">
        <f t="shared" si="903"/>
        <v>3431.8080517993235</v>
      </c>
      <c r="AU1923" s="103">
        <f t="shared" si="888"/>
        <v>2211.5154084066735</v>
      </c>
      <c r="AV1923" s="103">
        <f t="shared" si="889"/>
        <v>643.53260684926022</v>
      </c>
      <c r="AW1923" s="103">
        <f t="shared" si="890"/>
        <v>4717.4215859172264</v>
      </c>
      <c r="AX1923" s="92">
        <f t="shared" si="891"/>
        <v>564.31170824950209</v>
      </c>
    </row>
    <row r="1924" spans="1:50" x14ac:dyDescent="0.2">
      <c r="A1924" s="85" t="str">
        <f t="shared" si="892"/>
        <v>2016_3</v>
      </c>
      <c r="B1924" s="59">
        <v>2016</v>
      </c>
      <c r="C1924" s="59">
        <v>3</v>
      </c>
      <c r="D1924" s="83" t="str">
        <f t="shared" si="893"/>
        <v>LSH_Commercial</v>
      </c>
      <c r="E1924" s="70" t="s">
        <v>37</v>
      </c>
      <c r="F1924" s="71" t="s">
        <v>41</v>
      </c>
      <c r="G1924" s="88">
        <f t="shared" si="894"/>
        <v>661</v>
      </c>
      <c r="H1924" s="72">
        <v>2644</v>
      </c>
      <c r="I1924" s="88">
        <f t="shared" si="895"/>
        <v>271671000</v>
      </c>
      <c r="J1924" s="92">
        <f t="shared" si="896"/>
        <v>1086684000</v>
      </c>
      <c r="K1924" s="67">
        <v>131</v>
      </c>
      <c r="L1924" s="68">
        <v>517</v>
      </c>
      <c r="M1924" s="68">
        <v>989</v>
      </c>
      <c r="N1924" s="68">
        <v>592</v>
      </c>
      <c r="O1924" s="69">
        <v>267</v>
      </c>
      <c r="P1924" s="67">
        <v>2626067</v>
      </c>
      <c r="Q1924" s="68">
        <v>1465762</v>
      </c>
      <c r="R1924" s="68">
        <v>1201070</v>
      </c>
      <c r="S1924" s="68">
        <v>2032530</v>
      </c>
      <c r="T1924" s="69">
        <v>1585186</v>
      </c>
      <c r="U1924" s="102">
        <f t="shared" si="875"/>
        <v>20046.312977099238</v>
      </c>
      <c r="V1924" s="103">
        <f t="shared" si="876"/>
        <v>2835.1295938104449</v>
      </c>
      <c r="W1924" s="103">
        <f t="shared" si="877"/>
        <v>1214.4287158746208</v>
      </c>
      <c r="X1924" s="103">
        <f t="shared" si="878"/>
        <v>3433.3277027027025</v>
      </c>
      <c r="Y1924" s="92">
        <f t="shared" si="879"/>
        <v>5937.0262172284647</v>
      </c>
      <c r="Z1924" s="102">
        <f>Coverages!$C$10*G1924</f>
        <v>148725000</v>
      </c>
      <c r="AA1924" s="103">
        <f>Coverages!$C$12*G1924</f>
        <v>19830000</v>
      </c>
      <c r="AB1924" s="103">
        <f>Coverages!$C$14*G1924</f>
        <v>99150000</v>
      </c>
      <c r="AC1924" s="103">
        <f>Coverages!$C$16*G1924</f>
        <v>1983000</v>
      </c>
      <c r="AD1924" s="92">
        <f>Coverages!$C$18*G1924</f>
        <v>1983000</v>
      </c>
      <c r="AE1924" s="106">
        <f t="shared" si="897"/>
        <v>0.19818456883509833</v>
      </c>
      <c r="AF1924" s="107">
        <f t="shared" si="880"/>
        <v>0.78214826021180028</v>
      </c>
      <c r="AG1924" s="107">
        <f t="shared" si="881"/>
        <v>1.4962178517397882</v>
      </c>
      <c r="AH1924" s="107">
        <f t="shared" si="882"/>
        <v>0.89561270801815429</v>
      </c>
      <c r="AI1924" s="108">
        <f t="shared" si="883"/>
        <v>0.40393343419062028</v>
      </c>
      <c r="AJ1924" s="106">
        <f t="shared" si="904"/>
        <v>0.23431118746005047</v>
      </c>
      <c r="AK1924" s="107">
        <f t="shared" si="898"/>
        <v>0.81955761771793989</v>
      </c>
      <c r="AL1924" s="107">
        <f t="shared" si="899"/>
        <v>1.5743066608069523</v>
      </c>
      <c r="AM1924" s="107">
        <f t="shared" si="900"/>
        <v>0.9233228742134777</v>
      </c>
      <c r="AN1924" s="108">
        <f t="shared" si="901"/>
        <v>0.44840244546046604</v>
      </c>
      <c r="AO1924" s="102">
        <f t="shared" si="902"/>
        <v>3972.8698940998488</v>
      </c>
      <c r="AP1924" s="103">
        <f t="shared" si="884"/>
        <v>2217.4916792738277</v>
      </c>
      <c r="AQ1924" s="103">
        <f t="shared" si="885"/>
        <v>1817.0499243570348</v>
      </c>
      <c r="AR1924" s="103">
        <f t="shared" si="886"/>
        <v>3074.9319213313161</v>
      </c>
      <c r="AS1924" s="92">
        <f t="shared" si="887"/>
        <v>2398.1633888048414</v>
      </c>
      <c r="AT1924" s="102">
        <f t="shared" si="903"/>
        <v>3985.4235250533761</v>
      </c>
      <c r="AU1924" s="103">
        <f t="shared" si="888"/>
        <v>2224.4985969243312</v>
      </c>
      <c r="AV1924" s="103">
        <f t="shared" si="889"/>
        <v>1822.7915103597352</v>
      </c>
      <c r="AW1924" s="103">
        <f t="shared" si="890"/>
        <v>3084.6482124701079</v>
      </c>
      <c r="AX1924" s="92">
        <f t="shared" si="891"/>
        <v>2405.741200047547</v>
      </c>
    </row>
    <row r="1925" spans="1:50" x14ac:dyDescent="0.2">
      <c r="A1925" s="85" t="str">
        <f t="shared" si="892"/>
        <v>2016_3</v>
      </c>
      <c r="B1925" s="59">
        <v>2016</v>
      </c>
      <c r="C1925" s="59">
        <v>3</v>
      </c>
      <c r="D1925" s="83" t="str">
        <f t="shared" si="893"/>
        <v>SYH_Commercial</v>
      </c>
      <c r="E1925" s="70" t="s">
        <v>38</v>
      </c>
      <c r="F1925" s="71" t="s">
        <v>41</v>
      </c>
      <c r="G1925" s="88">
        <f t="shared" si="894"/>
        <v>339.75</v>
      </c>
      <c r="H1925" s="72">
        <v>1359</v>
      </c>
      <c r="I1925" s="88">
        <f t="shared" si="895"/>
        <v>139637250</v>
      </c>
      <c r="J1925" s="92">
        <f t="shared" si="896"/>
        <v>558549000</v>
      </c>
      <c r="K1925" s="67">
        <v>70</v>
      </c>
      <c r="L1925" s="68">
        <v>299</v>
      </c>
      <c r="M1925" s="68">
        <v>260</v>
      </c>
      <c r="N1925" s="68">
        <v>508</v>
      </c>
      <c r="O1925" s="69">
        <v>8</v>
      </c>
      <c r="P1925" s="67">
        <v>948210</v>
      </c>
      <c r="Q1925" s="68">
        <v>825696</v>
      </c>
      <c r="R1925" s="68">
        <v>460646</v>
      </c>
      <c r="S1925" s="68">
        <v>1308955</v>
      </c>
      <c r="T1925" s="69">
        <v>57477</v>
      </c>
      <c r="U1925" s="102">
        <f t="shared" si="875"/>
        <v>13545.857142857143</v>
      </c>
      <c r="V1925" s="103">
        <f t="shared" si="876"/>
        <v>2761.5250836120399</v>
      </c>
      <c r="W1925" s="103">
        <f t="shared" si="877"/>
        <v>1771.7153846153847</v>
      </c>
      <c r="X1925" s="103">
        <f t="shared" si="878"/>
        <v>2576.6830708661419</v>
      </c>
      <c r="Y1925" s="92">
        <f t="shared" si="879"/>
        <v>7184.625</v>
      </c>
      <c r="Z1925" s="102">
        <f>Coverages!$C$10*G1925</f>
        <v>76443750</v>
      </c>
      <c r="AA1925" s="103">
        <f>Coverages!$C$12*G1925</f>
        <v>10192500</v>
      </c>
      <c r="AB1925" s="103">
        <f>Coverages!$C$14*G1925</f>
        <v>50962500</v>
      </c>
      <c r="AC1925" s="103">
        <f>Coverages!$C$16*G1925</f>
        <v>1019250</v>
      </c>
      <c r="AD1925" s="92">
        <f>Coverages!$C$18*G1925</f>
        <v>1019250</v>
      </c>
      <c r="AE1925" s="106">
        <f t="shared" si="897"/>
        <v>0.20603384841795438</v>
      </c>
      <c r="AF1925" s="107">
        <f t="shared" si="880"/>
        <v>0.88005886681383372</v>
      </c>
      <c r="AG1925" s="107">
        <f t="shared" si="881"/>
        <v>0.76526857983811625</v>
      </c>
      <c r="AH1925" s="107">
        <f t="shared" si="882"/>
        <v>1.4952170713760118</v>
      </c>
      <c r="AI1925" s="108">
        <f t="shared" si="883"/>
        <v>2.35467255334805E-2</v>
      </c>
      <c r="AJ1925" s="106">
        <f t="shared" si="904"/>
        <v>0.25716039628878251</v>
      </c>
      <c r="AK1925" s="107">
        <f t="shared" si="898"/>
        <v>0.9211280555079483</v>
      </c>
      <c r="AL1925" s="107">
        <f t="shared" si="899"/>
        <v>0.81884438946928384</v>
      </c>
      <c r="AM1925" s="107">
        <f t="shared" si="900"/>
        <v>1.6039913258845118</v>
      </c>
      <c r="AN1925" s="108">
        <f t="shared" si="901"/>
        <v>4.2714301015398054E-2</v>
      </c>
      <c r="AO1925" s="102">
        <f t="shared" si="902"/>
        <v>2790.9050772626933</v>
      </c>
      <c r="AP1925" s="103">
        <f t="shared" si="884"/>
        <v>2430.3046357615895</v>
      </c>
      <c r="AQ1925" s="103">
        <f t="shared" si="885"/>
        <v>1355.8381162619573</v>
      </c>
      <c r="AR1925" s="103">
        <f t="shared" si="886"/>
        <v>3852.7005150846212</v>
      </c>
      <c r="AS1925" s="92">
        <f t="shared" si="887"/>
        <v>169.17439293598235</v>
      </c>
      <c r="AT1925" s="102">
        <f t="shared" si="903"/>
        <v>2799.7238891795682</v>
      </c>
      <c r="AU1925" s="103">
        <f t="shared" si="888"/>
        <v>2437.9840081838547</v>
      </c>
      <c r="AV1925" s="103">
        <f t="shared" si="889"/>
        <v>1360.122347006477</v>
      </c>
      <c r="AW1925" s="103">
        <f t="shared" si="890"/>
        <v>3864.8744300956982</v>
      </c>
      <c r="AX1925" s="92">
        <f t="shared" si="891"/>
        <v>169.70895685383414</v>
      </c>
    </row>
    <row r="1926" spans="1:50" x14ac:dyDescent="0.2">
      <c r="A1926" s="85" t="str">
        <f t="shared" si="892"/>
        <v>2016_3</v>
      </c>
      <c r="B1926" s="59">
        <v>2016</v>
      </c>
      <c r="C1926" s="59">
        <v>3</v>
      </c>
      <c r="D1926" s="83" t="str">
        <f t="shared" si="893"/>
        <v>MSH_Commercial</v>
      </c>
      <c r="E1926" s="70" t="s">
        <v>39</v>
      </c>
      <c r="F1926" s="71" t="s">
        <v>41</v>
      </c>
      <c r="G1926" s="88">
        <f t="shared" si="894"/>
        <v>1564.75</v>
      </c>
      <c r="H1926" s="72">
        <v>6259</v>
      </c>
      <c r="I1926" s="88">
        <f t="shared" si="895"/>
        <v>643112250</v>
      </c>
      <c r="J1926" s="92">
        <f t="shared" si="896"/>
        <v>2572449000</v>
      </c>
      <c r="K1926" s="67">
        <v>325</v>
      </c>
      <c r="L1926" s="68">
        <v>1178</v>
      </c>
      <c r="M1926" s="68">
        <v>997</v>
      </c>
      <c r="N1926" s="68">
        <v>1759</v>
      </c>
      <c r="O1926" s="69">
        <v>151</v>
      </c>
      <c r="P1926" s="67">
        <v>5509997</v>
      </c>
      <c r="Q1926" s="68">
        <v>3121476</v>
      </c>
      <c r="R1926" s="68">
        <v>941815</v>
      </c>
      <c r="S1926" s="68">
        <v>5743372</v>
      </c>
      <c r="T1926" s="69">
        <v>821424</v>
      </c>
      <c r="U1926" s="102">
        <f t="shared" si="875"/>
        <v>16953.836923076924</v>
      </c>
      <c r="V1926" s="103">
        <f t="shared" si="876"/>
        <v>2649.8098471986418</v>
      </c>
      <c r="W1926" s="103">
        <f t="shared" si="877"/>
        <v>944.6489468405216</v>
      </c>
      <c r="X1926" s="103">
        <f t="shared" si="878"/>
        <v>3265.1347356452529</v>
      </c>
      <c r="Y1926" s="92">
        <f t="shared" si="879"/>
        <v>5439.8940397350989</v>
      </c>
      <c r="Z1926" s="102">
        <f>Coverages!$C$10*G1926</f>
        <v>352068750</v>
      </c>
      <c r="AA1926" s="103">
        <f>Coverages!$C$12*G1926</f>
        <v>46942500</v>
      </c>
      <c r="AB1926" s="103">
        <f>Coverages!$C$14*G1926</f>
        <v>234712500</v>
      </c>
      <c r="AC1926" s="103">
        <f>Coverages!$C$16*G1926</f>
        <v>4694250</v>
      </c>
      <c r="AD1926" s="92">
        <f>Coverages!$C$18*G1926</f>
        <v>4694250</v>
      </c>
      <c r="AE1926" s="106">
        <f t="shared" si="897"/>
        <v>0.20770091068860841</v>
      </c>
      <c r="AF1926" s="107">
        <f t="shared" si="880"/>
        <v>0.75283591628055602</v>
      </c>
      <c r="AG1926" s="107">
        <f t="shared" si="881"/>
        <v>0.63716248602013104</v>
      </c>
      <c r="AH1926" s="107">
        <f t="shared" si="882"/>
        <v>1.1241412366192682</v>
      </c>
      <c r="AI1926" s="108">
        <f t="shared" si="883"/>
        <v>9.6501038504553438E-2</v>
      </c>
      <c r="AJ1926" s="106">
        <f t="shared" si="904"/>
        <v>0.23159537065987088</v>
      </c>
      <c r="AK1926" s="107">
        <f t="shared" si="898"/>
        <v>0.77824425597813585</v>
      </c>
      <c r="AL1926" s="107">
        <f t="shared" si="899"/>
        <v>0.66548388037551764</v>
      </c>
      <c r="AM1926" s="107">
        <f t="shared" si="900"/>
        <v>1.1461452506981356</v>
      </c>
      <c r="AN1926" s="108">
        <f t="shared" si="901"/>
        <v>0.11389358861519219</v>
      </c>
      <c r="AO1926" s="102">
        <f t="shared" si="902"/>
        <v>3521.3273685892314</v>
      </c>
      <c r="AP1926" s="103">
        <f t="shared" si="884"/>
        <v>1994.8720242850295</v>
      </c>
      <c r="AQ1926" s="103">
        <f t="shared" si="885"/>
        <v>601.89487138520531</v>
      </c>
      <c r="AR1926" s="103">
        <f t="shared" si="886"/>
        <v>3670.4725994567821</v>
      </c>
      <c r="AS1926" s="92">
        <f t="shared" si="887"/>
        <v>524.95542418916762</v>
      </c>
      <c r="AT1926" s="102">
        <f t="shared" si="903"/>
        <v>3532.4541976649771</v>
      </c>
      <c r="AU1926" s="103">
        <f t="shared" si="888"/>
        <v>2001.1754995711399</v>
      </c>
      <c r="AV1926" s="103">
        <f t="shared" si="889"/>
        <v>603.79676253432456</v>
      </c>
      <c r="AW1926" s="103">
        <f t="shared" si="890"/>
        <v>3682.0707035142659</v>
      </c>
      <c r="AX1926" s="92">
        <f t="shared" si="891"/>
        <v>526.61419903908416</v>
      </c>
    </row>
    <row r="1927" spans="1:50" x14ac:dyDescent="0.2">
      <c r="A1927" s="85" t="str">
        <f t="shared" si="892"/>
        <v>2016_3</v>
      </c>
      <c r="B1927" s="59">
        <v>2016</v>
      </c>
      <c r="C1927" s="59">
        <v>3</v>
      </c>
      <c r="D1927" s="83" t="str">
        <f t="shared" si="893"/>
        <v>SMH_Commercial</v>
      </c>
      <c r="E1927" s="70" t="s">
        <v>40</v>
      </c>
      <c r="F1927" s="71" t="s">
        <v>41</v>
      </c>
      <c r="G1927" s="88">
        <f t="shared" si="894"/>
        <v>792.25</v>
      </c>
      <c r="H1927" s="72">
        <v>3169</v>
      </c>
      <c r="I1927" s="88">
        <f t="shared" si="895"/>
        <v>325614750</v>
      </c>
      <c r="J1927" s="92">
        <f t="shared" si="896"/>
        <v>1302459000</v>
      </c>
      <c r="K1927" s="67">
        <v>121</v>
      </c>
      <c r="L1927" s="68">
        <v>564</v>
      </c>
      <c r="M1927" s="68">
        <v>1453</v>
      </c>
      <c r="N1927" s="68">
        <v>963</v>
      </c>
      <c r="O1927" s="69">
        <v>168</v>
      </c>
      <c r="P1927" s="67">
        <v>1606320</v>
      </c>
      <c r="Q1927" s="68">
        <v>2130342</v>
      </c>
      <c r="R1927" s="68">
        <v>1430378</v>
      </c>
      <c r="S1927" s="68">
        <v>3696466</v>
      </c>
      <c r="T1927" s="69">
        <v>485664</v>
      </c>
      <c r="U1927" s="102">
        <f t="shared" si="875"/>
        <v>13275.371900826447</v>
      </c>
      <c r="V1927" s="103">
        <f t="shared" si="876"/>
        <v>3777.2021276595747</v>
      </c>
      <c r="W1927" s="103">
        <f t="shared" si="877"/>
        <v>984.43083275980734</v>
      </c>
      <c r="X1927" s="103">
        <f t="shared" si="878"/>
        <v>3838.4901349948077</v>
      </c>
      <c r="Y1927" s="92">
        <f t="shared" si="879"/>
        <v>2890.8571428571427</v>
      </c>
      <c r="Z1927" s="102">
        <f>Coverages!$C$10*G1927</f>
        <v>178256250</v>
      </c>
      <c r="AA1927" s="103">
        <f>Coverages!$C$12*G1927</f>
        <v>23767500</v>
      </c>
      <c r="AB1927" s="103">
        <f>Coverages!$C$14*G1927</f>
        <v>118837500</v>
      </c>
      <c r="AC1927" s="103">
        <f>Coverages!$C$16*G1927</f>
        <v>2376750</v>
      </c>
      <c r="AD1927" s="92">
        <f>Coverages!$C$18*G1927</f>
        <v>2376750</v>
      </c>
      <c r="AE1927" s="106">
        <f t="shared" si="897"/>
        <v>0.15272956768696749</v>
      </c>
      <c r="AF1927" s="107">
        <f t="shared" si="880"/>
        <v>0.71189649731776583</v>
      </c>
      <c r="AG1927" s="107">
        <f t="shared" si="881"/>
        <v>1.8340170400757336</v>
      </c>
      <c r="AH1927" s="107">
        <f t="shared" si="882"/>
        <v>1.2155254023351214</v>
      </c>
      <c r="AI1927" s="108">
        <f t="shared" si="883"/>
        <v>0.21205427579678132</v>
      </c>
      <c r="AJ1927" s="106">
        <f t="shared" si="904"/>
        <v>0.18250769509478787</v>
      </c>
      <c r="AK1927" s="107">
        <f t="shared" si="898"/>
        <v>0.74938581138607963</v>
      </c>
      <c r="AL1927" s="107">
        <f t="shared" si="899"/>
        <v>1.9363967612135824</v>
      </c>
      <c r="AM1927" s="107">
        <f t="shared" si="900"/>
        <v>1.2578951667242249</v>
      </c>
      <c r="AN1927" s="108">
        <f t="shared" si="901"/>
        <v>0.24589163530527375</v>
      </c>
      <c r="AO1927" s="102">
        <f t="shared" si="902"/>
        <v>2027.5418112969392</v>
      </c>
      <c r="AP1927" s="103">
        <f t="shared" si="884"/>
        <v>2688.9769643420636</v>
      </c>
      <c r="AQ1927" s="103">
        <f t="shared" si="885"/>
        <v>1805.4629220574313</v>
      </c>
      <c r="AR1927" s="103">
        <f t="shared" si="886"/>
        <v>4665.7822656989583</v>
      </c>
      <c r="AS1927" s="92">
        <f t="shared" si="887"/>
        <v>613.01861786052382</v>
      </c>
      <c r="AT1927" s="102">
        <f t="shared" si="903"/>
        <v>2033.9485178643174</v>
      </c>
      <c r="AU1927" s="103">
        <f t="shared" si="888"/>
        <v>2697.4736997884015</v>
      </c>
      <c r="AV1927" s="103">
        <f t="shared" si="889"/>
        <v>1811.1678949933553</v>
      </c>
      <c r="AW1927" s="103">
        <f t="shared" si="890"/>
        <v>4680.5253884878739</v>
      </c>
      <c r="AX1927" s="92">
        <f t="shared" si="891"/>
        <v>614.9556582623984</v>
      </c>
    </row>
    <row r="1928" spans="1:50" x14ac:dyDescent="0.2">
      <c r="A1928" s="85" t="str">
        <f t="shared" si="892"/>
        <v>2016_4</v>
      </c>
      <c r="B1928" s="59">
        <v>2016</v>
      </c>
      <c r="C1928" s="59">
        <v>4</v>
      </c>
      <c r="D1928" s="83" t="str">
        <f t="shared" si="893"/>
        <v>SML_Commercial</v>
      </c>
      <c r="E1928" s="70" t="s">
        <v>13</v>
      </c>
      <c r="F1928" s="71" t="s">
        <v>41</v>
      </c>
      <c r="G1928" s="88">
        <f t="shared" si="894"/>
        <v>1744</v>
      </c>
      <c r="H1928" s="72">
        <v>6976</v>
      </c>
      <c r="I1928" s="88">
        <f t="shared" si="895"/>
        <v>716784000</v>
      </c>
      <c r="J1928" s="92">
        <f t="shared" si="896"/>
        <v>2867136000</v>
      </c>
      <c r="K1928" s="67">
        <v>53</v>
      </c>
      <c r="L1928" s="68">
        <v>852</v>
      </c>
      <c r="M1928" s="68">
        <v>514</v>
      </c>
      <c r="N1928" s="68">
        <v>1497</v>
      </c>
      <c r="O1928" s="69">
        <v>188</v>
      </c>
      <c r="P1928" s="67">
        <v>900917</v>
      </c>
      <c r="Q1928" s="68">
        <v>1519595</v>
      </c>
      <c r="R1928" s="68">
        <v>891395</v>
      </c>
      <c r="S1928" s="68">
        <v>2840576</v>
      </c>
      <c r="T1928" s="69">
        <v>660291</v>
      </c>
      <c r="U1928" s="102">
        <f t="shared" si="875"/>
        <v>16998.433962264149</v>
      </c>
      <c r="V1928" s="103">
        <f t="shared" si="876"/>
        <v>1783.56220657277</v>
      </c>
      <c r="W1928" s="103">
        <f t="shared" si="877"/>
        <v>1734.2315175097276</v>
      </c>
      <c r="X1928" s="103">
        <f t="shared" si="878"/>
        <v>1897.5123580494321</v>
      </c>
      <c r="Y1928" s="92">
        <f t="shared" si="879"/>
        <v>3512.1861702127658</v>
      </c>
      <c r="Z1928" s="102">
        <f>Coverages!$C$10*G1928</f>
        <v>392400000</v>
      </c>
      <c r="AA1928" s="103">
        <f>Coverages!$C$12*G1928</f>
        <v>52320000</v>
      </c>
      <c r="AB1928" s="103">
        <f>Coverages!$C$14*G1928</f>
        <v>261600000</v>
      </c>
      <c r="AC1928" s="103">
        <f>Coverages!$C$16*G1928</f>
        <v>5232000</v>
      </c>
      <c r="AD1928" s="92">
        <f>Coverages!$C$18*G1928</f>
        <v>5232000</v>
      </c>
      <c r="AE1928" s="106">
        <f t="shared" si="897"/>
        <v>3.0389908256880736E-2</v>
      </c>
      <c r="AF1928" s="107">
        <f t="shared" si="880"/>
        <v>0.48853211009174313</v>
      </c>
      <c r="AG1928" s="107">
        <f t="shared" si="881"/>
        <v>0.29472477064220182</v>
      </c>
      <c r="AH1928" s="107">
        <f t="shared" si="882"/>
        <v>0.85837155963302747</v>
      </c>
      <c r="AI1928" s="108">
        <f t="shared" si="883"/>
        <v>0.10779816513761468</v>
      </c>
      <c r="AJ1928" s="106">
        <f t="shared" si="904"/>
        <v>3.9967271045704925E-2</v>
      </c>
      <c r="AK1928" s="107">
        <f t="shared" si="898"/>
        <v>0.51642146215660367</v>
      </c>
      <c r="AL1928" s="107">
        <f t="shared" si="899"/>
        <v>0.32016202984088499</v>
      </c>
      <c r="AM1928" s="107">
        <f t="shared" si="900"/>
        <v>0.87782496232527629</v>
      </c>
      <c r="AN1928" s="108">
        <f t="shared" si="901"/>
        <v>0.125101105905498</v>
      </c>
      <c r="AO1928" s="102">
        <f t="shared" si="902"/>
        <v>516.58084862385317</v>
      </c>
      <c r="AP1928" s="103">
        <f t="shared" si="884"/>
        <v>871.32740825688074</v>
      </c>
      <c r="AQ1928" s="103">
        <f t="shared" si="885"/>
        <v>511.12098623853211</v>
      </c>
      <c r="AR1928" s="103">
        <f t="shared" si="886"/>
        <v>1628.7706422018348</v>
      </c>
      <c r="AS1928" s="92">
        <f t="shared" si="887"/>
        <v>378.60722477064218</v>
      </c>
      <c r="AT1928" s="102">
        <f t="shared" si="903"/>
        <v>518.21316115966385</v>
      </c>
      <c r="AU1928" s="103">
        <f t="shared" si="888"/>
        <v>874.08066296053846</v>
      </c>
      <c r="AV1928" s="103">
        <f t="shared" si="889"/>
        <v>512.73604648587889</v>
      </c>
      <c r="AW1928" s="103">
        <f t="shared" si="890"/>
        <v>1633.9172959043656</v>
      </c>
      <c r="AX1928" s="92">
        <f t="shared" si="891"/>
        <v>379.80356280908853</v>
      </c>
    </row>
    <row r="1929" spans="1:50" x14ac:dyDescent="0.2">
      <c r="A1929" s="85" t="str">
        <f t="shared" si="892"/>
        <v>2016_4</v>
      </c>
      <c r="B1929" s="59">
        <v>2016</v>
      </c>
      <c r="C1929" s="59">
        <v>4</v>
      </c>
      <c r="D1929" s="83" t="str">
        <f t="shared" si="893"/>
        <v>LSL_Commercial</v>
      </c>
      <c r="E1929" s="70" t="s">
        <v>15</v>
      </c>
      <c r="F1929" s="71" t="s">
        <v>41</v>
      </c>
      <c r="G1929" s="88">
        <f t="shared" si="894"/>
        <v>217</v>
      </c>
      <c r="H1929" s="72">
        <v>868</v>
      </c>
      <c r="I1929" s="88">
        <f t="shared" si="895"/>
        <v>89187000</v>
      </c>
      <c r="J1929" s="92">
        <f t="shared" si="896"/>
        <v>356748000</v>
      </c>
      <c r="K1929" s="67">
        <v>5</v>
      </c>
      <c r="L1929" s="68">
        <v>75</v>
      </c>
      <c r="M1929" s="68">
        <v>179</v>
      </c>
      <c r="N1929" s="68">
        <v>125</v>
      </c>
      <c r="O1929" s="69">
        <v>17</v>
      </c>
      <c r="P1929" s="67">
        <v>129253</v>
      </c>
      <c r="Q1929" s="68">
        <v>232262</v>
      </c>
      <c r="R1929" s="68">
        <v>332420</v>
      </c>
      <c r="S1929" s="68">
        <v>425461</v>
      </c>
      <c r="T1929" s="69">
        <v>116532</v>
      </c>
      <c r="U1929" s="102">
        <f t="shared" si="875"/>
        <v>25850.6</v>
      </c>
      <c r="V1929" s="103">
        <f t="shared" si="876"/>
        <v>3096.8266666666668</v>
      </c>
      <c r="W1929" s="103">
        <f t="shared" si="877"/>
        <v>1857.0949720670392</v>
      </c>
      <c r="X1929" s="103">
        <f t="shared" si="878"/>
        <v>3403.6880000000001</v>
      </c>
      <c r="Y1929" s="92">
        <f t="shared" si="879"/>
        <v>6854.8235294117649</v>
      </c>
      <c r="Z1929" s="102">
        <f>Coverages!$C$10*G1929</f>
        <v>48825000</v>
      </c>
      <c r="AA1929" s="103">
        <f>Coverages!$C$12*G1929</f>
        <v>6510000</v>
      </c>
      <c r="AB1929" s="103">
        <f>Coverages!$C$14*G1929</f>
        <v>32550000</v>
      </c>
      <c r="AC1929" s="103">
        <f>Coverages!$C$16*G1929</f>
        <v>651000</v>
      </c>
      <c r="AD1929" s="92">
        <f>Coverages!$C$18*G1929</f>
        <v>651000</v>
      </c>
      <c r="AE1929" s="106">
        <f t="shared" si="897"/>
        <v>2.3041474654377881E-2</v>
      </c>
      <c r="AF1929" s="107">
        <f t="shared" si="880"/>
        <v>0.34562211981566821</v>
      </c>
      <c r="AG1929" s="107">
        <f t="shared" si="881"/>
        <v>0.82488479262672809</v>
      </c>
      <c r="AH1929" s="107">
        <f t="shared" si="882"/>
        <v>0.57603686635944695</v>
      </c>
      <c r="AI1929" s="108">
        <f t="shared" si="883"/>
        <v>7.8341013824884786E-2</v>
      </c>
      <c r="AJ1929" s="106">
        <f t="shared" si="904"/>
        <v>4.6772650252377715E-2</v>
      </c>
      <c r="AK1929" s="107">
        <f t="shared" si="898"/>
        <v>0.42084346993468924</v>
      </c>
      <c r="AL1929" s="107">
        <f t="shared" si="899"/>
        <v>0.88500003937560945</v>
      </c>
      <c r="AM1929" s="107">
        <f t="shared" si="900"/>
        <v>0.65420238978494905</v>
      </c>
      <c r="AN1929" s="108">
        <f t="shared" si="901"/>
        <v>0.1208426626707531</v>
      </c>
      <c r="AO1929" s="102">
        <f t="shared" si="902"/>
        <v>595.63594470046087</v>
      </c>
      <c r="AP1929" s="103">
        <f t="shared" si="884"/>
        <v>1070.331797235023</v>
      </c>
      <c r="AQ1929" s="103">
        <f t="shared" si="885"/>
        <v>1531.889400921659</v>
      </c>
      <c r="AR1929" s="103">
        <f t="shared" si="886"/>
        <v>1960.6497695852534</v>
      </c>
      <c r="AS1929" s="92">
        <f t="shared" si="887"/>
        <v>537.0138248847926</v>
      </c>
      <c r="AT1929" s="102">
        <f t="shared" si="903"/>
        <v>597.51805864623338</v>
      </c>
      <c r="AU1929" s="103">
        <f t="shared" si="888"/>
        <v>1073.7138738543126</v>
      </c>
      <c r="AV1929" s="103">
        <f t="shared" si="889"/>
        <v>1536.7299254576753</v>
      </c>
      <c r="AW1929" s="103">
        <f t="shared" si="890"/>
        <v>1966.8451080414775</v>
      </c>
      <c r="AX1929" s="92">
        <f t="shared" si="891"/>
        <v>538.71070234472597</v>
      </c>
    </row>
    <row r="1930" spans="1:50" x14ac:dyDescent="0.2">
      <c r="A1930" s="85" t="str">
        <f t="shared" si="892"/>
        <v>2016_4</v>
      </c>
      <c r="B1930" s="59">
        <v>2016</v>
      </c>
      <c r="C1930" s="59">
        <v>4</v>
      </c>
      <c r="D1930" s="83" t="str">
        <f t="shared" si="893"/>
        <v>MYA_Commercial</v>
      </c>
      <c r="E1930" s="70" t="s">
        <v>16</v>
      </c>
      <c r="F1930" s="71" t="s">
        <v>41</v>
      </c>
      <c r="G1930" s="88">
        <f t="shared" si="894"/>
        <v>242.75</v>
      </c>
      <c r="H1930" s="72">
        <v>971</v>
      </c>
      <c r="I1930" s="88">
        <f t="shared" si="895"/>
        <v>99770250</v>
      </c>
      <c r="J1930" s="92">
        <f t="shared" si="896"/>
        <v>399081000</v>
      </c>
      <c r="K1930" s="67">
        <v>22</v>
      </c>
      <c r="L1930" s="68">
        <v>139</v>
      </c>
      <c r="M1930" s="68">
        <v>60</v>
      </c>
      <c r="N1930" s="68">
        <v>434</v>
      </c>
      <c r="O1930" s="69">
        <v>35</v>
      </c>
      <c r="P1930" s="67">
        <v>222341</v>
      </c>
      <c r="Q1930" s="68">
        <v>489648</v>
      </c>
      <c r="R1930" s="68">
        <v>64835</v>
      </c>
      <c r="S1930" s="68">
        <v>1309590</v>
      </c>
      <c r="T1930" s="69">
        <v>179088</v>
      </c>
      <c r="U1930" s="102">
        <f t="shared" si="875"/>
        <v>10106.40909090909</v>
      </c>
      <c r="V1930" s="103">
        <f t="shared" si="876"/>
        <v>3522.6474820143885</v>
      </c>
      <c r="W1930" s="103">
        <f t="shared" si="877"/>
        <v>1080.5833333333333</v>
      </c>
      <c r="X1930" s="103">
        <f t="shared" si="878"/>
        <v>3017.4884792626726</v>
      </c>
      <c r="Y1930" s="92">
        <f t="shared" si="879"/>
        <v>5116.8</v>
      </c>
      <c r="Z1930" s="102">
        <f>Coverages!$C$10*G1930</f>
        <v>54618750</v>
      </c>
      <c r="AA1930" s="103">
        <f>Coverages!$C$12*G1930</f>
        <v>7282500</v>
      </c>
      <c r="AB1930" s="103">
        <f>Coverages!$C$14*G1930</f>
        <v>36412500</v>
      </c>
      <c r="AC1930" s="103">
        <f>Coverages!$C$16*G1930</f>
        <v>728250</v>
      </c>
      <c r="AD1930" s="92">
        <f>Coverages!$C$18*G1930</f>
        <v>728250</v>
      </c>
      <c r="AE1930" s="106">
        <f t="shared" si="897"/>
        <v>9.0628218331616883E-2</v>
      </c>
      <c r="AF1930" s="107">
        <f t="shared" si="880"/>
        <v>0.57260556127703399</v>
      </c>
      <c r="AG1930" s="107">
        <f t="shared" si="881"/>
        <v>0.24716786817713698</v>
      </c>
      <c r="AH1930" s="107">
        <f t="shared" si="882"/>
        <v>1.7878475798146241</v>
      </c>
      <c r="AI1930" s="108">
        <f t="shared" si="883"/>
        <v>0.14418125643666324</v>
      </c>
      <c r="AJ1930" s="106">
        <f t="shared" si="904"/>
        <v>0.13355998493692009</v>
      </c>
      <c r="AK1930" s="107">
        <f t="shared" si="898"/>
        <v>0.64658627485597375</v>
      </c>
      <c r="AL1930" s="107">
        <f t="shared" si="899"/>
        <v>0.31167702733892</v>
      </c>
      <c r="AM1930" s="107">
        <f t="shared" si="900"/>
        <v>1.9653329864161551</v>
      </c>
      <c r="AN1930" s="108">
        <f t="shared" si="901"/>
        <v>0.19671297411428279</v>
      </c>
      <c r="AO1930" s="102">
        <f t="shared" si="902"/>
        <v>915.92584963954687</v>
      </c>
      <c r="AP1930" s="103">
        <f t="shared" si="884"/>
        <v>2017.0875386199793</v>
      </c>
      <c r="AQ1930" s="103">
        <f t="shared" si="885"/>
        <v>267.08547888774461</v>
      </c>
      <c r="AR1930" s="103">
        <f t="shared" si="886"/>
        <v>5394.8094747682799</v>
      </c>
      <c r="AS1930" s="92">
        <f t="shared" si="887"/>
        <v>737.74665293511839</v>
      </c>
      <c r="AT1930" s="102">
        <f t="shared" si="903"/>
        <v>918.82002825693553</v>
      </c>
      <c r="AU1930" s="103">
        <f t="shared" si="888"/>
        <v>2023.4612113643095</v>
      </c>
      <c r="AV1930" s="103">
        <f t="shared" si="889"/>
        <v>267.92942611591394</v>
      </c>
      <c r="AW1930" s="103">
        <f t="shared" si="890"/>
        <v>5411.8562064801372</v>
      </c>
      <c r="AX1930" s="92">
        <f t="shared" si="891"/>
        <v>740.07781390062144</v>
      </c>
    </row>
    <row r="1931" spans="1:50" x14ac:dyDescent="0.2">
      <c r="A1931" s="85" t="str">
        <f t="shared" si="892"/>
        <v>2016_4</v>
      </c>
      <c r="B1931" s="59">
        <v>2016</v>
      </c>
      <c r="C1931" s="59">
        <v>4</v>
      </c>
      <c r="D1931" s="83" t="str">
        <f t="shared" si="893"/>
        <v>SMA_Commercial</v>
      </c>
      <c r="E1931" s="70" t="s">
        <v>17</v>
      </c>
      <c r="F1931" s="71" t="s">
        <v>41</v>
      </c>
      <c r="G1931" s="88">
        <f t="shared" si="894"/>
        <v>1694.75</v>
      </c>
      <c r="H1931" s="72">
        <v>6779</v>
      </c>
      <c r="I1931" s="88">
        <f t="shared" si="895"/>
        <v>696542250</v>
      </c>
      <c r="J1931" s="92">
        <f t="shared" si="896"/>
        <v>2786169000</v>
      </c>
      <c r="K1931" s="67">
        <v>46</v>
      </c>
      <c r="L1931" s="68">
        <v>644</v>
      </c>
      <c r="M1931" s="68">
        <v>2350</v>
      </c>
      <c r="N1931" s="68">
        <v>1059</v>
      </c>
      <c r="O1931" s="69">
        <v>279</v>
      </c>
      <c r="P1931" s="67">
        <v>796025</v>
      </c>
      <c r="Q1931" s="68">
        <v>2549715</v>
      </c>
      <c r="R1931" s="68">
        <v>2284652</v>
      </c>
      <c r="S1931" s="68">
        <v>3561248</v>
      </c>
      <c r="T1931" s="69">
        <v>1567543</v>
      </c>
      <c r="U1931" s="102">
        <f t="shared" ref="U1931:U1994" si="905">P1931/K1931</f>
        <v>17304.891304347828</v>
      </c>
      <c r="V1931" s="103">
        <f t="shared" ref="V1931:V1994" si="906">Q1931/L1931</f>
        <v>3959.1847826086955</v>
      </c>
      <c r="W1931" s="103">
        <f t="shared" ref="W1931:W1994" si="907">R1931/M1931</f>
        <v>972.19234042553194</v>
      </c>
      <c r="X1931" s="103">
        <f t="shared" ref="X1931:X1994" si="908">S1931/N1931</f>
        <v>3362.8404154863078</v>
      </c>
      <c r="Y1931" s="92">
        <f t="shared" ref="Y1931:Y1994" si="909">T1931/O1931</f>
        <v>5618.4336917562723</v>
      </c>
      <c r="Z1931" s="102">
        <f>Coverages!$C$10*G1931</f>
        <v>381318750</v>
      </c>
      <c r="AA1931" s="103">
        <f>Coverages!$C$12*G1931</f>
        <v>50842500</v>
      </c>
      <c r="AB1931" s="103">
        <f>Coverages!$C$14*G1931</f>
        <v>254212500</v>
      </c>
      <c r="AC1931" s="103">
        <f>Coverages!$C$16*G1931</f>
        <v>5084250</v>
      </c>
      <c r="AD1931" s="92">
        <f>Coverages!$C$18*G1931</f>
        <v>5084250</v>
      </c>
      <c r="AE1931" s="106">
        <f t="shared" si="897"/>
        <v>2.7142646408024784E-2</v>
      </c>
      <c r="AF1931" s="107">
        <f t="shared" ref="AF1931:AF1994" si="910">L1931/$G1931</f>
        <v>0.37999704971234693</v>
      </c>
      <c r="AG1931" s="107">
        <f t="shared" ref="AG1931:AG1994" si="911">M1931/$G1931</f>
        <v>1.3866351969317008</v>
      </c>
      <c r="AH1931" s="107">
        <f t="shared" ref="AH1931:AH1994" si="912">N1931/$G1931</f>
        <v>0.62487092491517926</v>
      </c>
      <c r="AI1931" s="108">
        <f t="shared" ref="AI1931:AI1994" si="913">O1931/$G1931</f>
        <v>0.16462605103997641</v>
      </c>
      <c r="AJ1931" s="106">
        <f t="shared" si="904"/>
        <v>3.6339807158576834E-2</v>
      </c>
      <c r="AK1931" s="107">
        <f t="shared" si="898"/>
        <v>0.40746903784259947</v>
      </c>
      <c r="AL1931" s="107">
        <f t="shared" si="899"/>
        <v>1.4280766431637375</v>
      </c>
      <c r="AM1931" s="107">
        <f t="shared" si="900"/>
        <v>0.65227332618242906</v>
      </c>
      <c r="AN1931" s="108">
        <f t="shared" si="901"/>
        <v>0.18561510402755657</v>
      </c>
      <c r="AO1931" s="102">
        <f t="shared" si="902"/>
        <v>469.70054580321579</v>
      </c>
      <c r="AP1931" s="103">
        <f t="shared" ref="AP1931:AP1994" si="914">Q1931/$G1931</f>
        <v>1504.4785366573242</v>
      </c>
      <c r="AQ1931" s="103">
        <f t="shared" ref="AQ1931:AQ1994" si="915">R1931/$G1931</f>
        <v>1348.0761174214485</v>
      </c>
      <c r="AR1931" s="103">
        <f t="shared" ref="AR1931:AR1994" si="916">S1931/$G1931</f>
        <v>2101.341200767075</v>
      </c>
      <c r="AS1931" s="92">
        <f t="shared" ref="AS1931:AS1994" si="917">T1931/$G1931</f>
        <v>924.94055170379113</v>
      </c>
      <c r="AT1931" s="102">
        <f t="shared" si="903"/>
        <v>471.18472410954314</v>
      </c>
      <c r="AU1931" s="103">
        <f t="shared" ref="AU1931:AU1994" si="918">AP1931*($AJ$2171/$AE$2171)</f>
        <v>1509.2324472635457</v>
      </c>
      <c r="AV1931" s="103">
        <f t="shared" ref="AV1931:AV1994" si="919">AQ1931*($AJ$2171/$AE$2171)</f>
        <v>1352.335821495953</v>
      </c>
      <c r="AW1931" s="103">
        <f t="shared" ref="AW1931:AW1994" si="920">AR1931*($AJ$2171/$AE$2171)</f>
        <v>2107.9811015554315</v>
      </c>
      <c r="AX1931" s="92">
        <f t="shared" ref="AX1931:AX1994" si="921">AS1931*($AJ$2171/$AE$2171)</f>
        <v>927.86321533223906</v>
      </c>
    </row>
    <row r="1932" spans="1:50" x14ac:dyDescent="0.2">
      <c r="A1932" s="85" t="str">
        <f t="shared" ref="A1932:A1995" si="922">B1932&amp;"_"&amp;C1932</f>
        <v>2016_4</v>
      </c>
      <c r="B1932" s="59">
        <v>2016</v>
      </c>
      <c r="C1932" s="59">
        <v>4</v>
      </c>
      <c r="D1932" s="83" t="str">
        <f t="shared" ref="D1932:D1995" si="923">E1932&amp;"_"&amp;F1932</f>
        <v>MSL_Commercial</v>
      </c>
      <c r="E1932" s="70" t="s">
        <v>18</v>
      </c>
      <c r="F1932" s="71" t="s">
        <v>41</v>
      </c>
      <c r="G1932" s="88">
        <f t="shared" ref="G1932:G1995" si="924">H1932/4</f>
        <v>700</v>
      </c>
      <c r="H1932" s="72">
        <v>2800</v>
      </c>
      <c r="I1932" s="88">
        <f t="shared" ref="I1932:I1995" si="925">SUM(Z1932:AD1932)</f>
        <v>287700000</v>
      </c>
      <c r="J1932" s="92">
        <f t="shared" ref="J1932:J1995" si="926">I1932*4</f>
        <v>1150800000</v>
      </c>
      <c r="K1932" s="67">
        <v>29</v>
      </c>
      <c r="L1932" s="68">
        <v>250</v>
      </c>
      <c r="M1932" s="68">
        <v>481</v>
      </c>
      <c r="N1932" s="68">
        <v>380</v>
      </c>
      <c r="O1932" s="69">
        <v>61</v>
      </c>
      <c r="P1932" s="67">
        <v>638872</v>
      </c>
      <c r="Q1932" s="68">
        <v>888116</v>
      </c>
      <c r="R1932" s="68">
        <v>947404</v>
      </c>
      <c r="S1932" s="68">
        <v>1456757</v>
      </c>
      <c r="T1932" s="69">
        <v>238277</v>
      </c>
      <c r="U1932" s="102">
        <f t="shared" si="905"/>
        <v>22030.068965517243</v>
      </c>
      <c r="V1932" s="103">
        <f t="shared" si="906"/>
        <v>3552.4639999999999</v>
      </c>
      <c r="W1932" s="103">
        <f t="shared" si="907"/>
        <v>1969.6548856548857</v>
      </c>
      <c r="X1932" s="103">
        <f t="shared" si="908"/>
        <v>3833.5710526315788</v>
      </c>
      <c r="Y1932" s="92">
        <f t="shared" si="909"/>
        <v>3906.1803278688526</v>
      </c>
      <c r="Z1932" s="102">
        <f>Coverages!$C$10*G1932</f>
        <v>157500000</v>
      </c>
      <c r="AA1932" s="103">
        <f>Coverages!$C$12*G1932</f>
        <v>21000000</v>
      </c>
      <c r="AB1932" s="103">
        <f>Coverages!$C$14*G1932</f>
        <v>105000000</v>
      </c>
      <c r="AC1932" s="103">
        <f>Coverages!$C$16*G1932</f>
        <v>2100000</v>
      </c>
      <c r="AD1932" s="92">
        <f>Coverages!$C$18*G1932</f>
        <v>2100000</v>
      </c>
      <c r="AE1932" s="106">
        <f t="shared" ref="AE1932:AE1995" si="927">K1932/$G1932</f>
        <v>4.1428571428571426E-2</v>
      </c>
      <c r="AF1932" s="107">
        <f t="shared" si="910"/>
        <v>0.35714285714285715</v>
      </c>
      <c r="AG1932" s="107">
        <f t="shared" si="911"/>
        <v>0.68714285714285717</v>
      </c>
      <c r="AH1932" s="107">
        <f t="shared" si="912"/>
        <v>0.54285714285714282</v>
      </c>
      <c r="AI1932" s="108">
        <f t="shared" si="913"/>
        <v>8.7142857142857147E-2</v>
      </c>
      <c r="AJ1932" s="106">
        <f t="shared" si="904"/>
        <v>5.8978248117759854E-2</v>
      </c>
      <c r="AK1932" s="107">
        <f t="shared" ref="AK1932:AK1995" si="928">L1932/$G1932+2.33*(L1932*ABS(($G1932-L1932))/$G1932^3)^0.5</f>
        <v>0.39934020171823092</v>
      </c>
      <c r="AL1932" s="107">
        <f t="shared" ref="AL1932:AL1995" si="929">M1932/$G1932+2.33*(M1932*ABS(($G1932-M1932))/$G1932^3)^0.5</f>
        <v>0.72797512076463222</v>
      </c>
      <c r="AM1932" s="107">
        <f t="shared" ref="AM1932:AM1995" si="930">N1932/$G1932+2.33*(N1932*ABS(($G1932-N1932))/$G1932^3)^0.5</f>
        <v>0.58672795240095177</v>
      </c>
      <c r="AN1932" s="108">
        <f t="shared" ref="AN1932:AN1995" si="931">O1932/$G1932+2.33*(O1932*ABS(($G1932-O1932))/$G1932^3)^0.5</f>
        <v>0.11198129093596215</v>
      </c>
      <c r="AO1932" s="102">
        <f t="shared" ref="AO1932:AO1995" si="932">P1932/$G1932</f>
        <v>912.6742857142857</v>
      </c>
      <c r="AP1932" s="103">
        <f t="shared" si="914"/>
        <v>1268.7371428571428</v>
      </c>
      <c r="AQ1932" s="103">
        <f t="shared" si="915"/>
        <v>1353.4342857142858</v>
      </c>
      <c r="AR1932" s="103">
        <f t="shared" si="916"/>
        <v>2081.0814285714287</v>
      </c>
      <c r="AS1932" s="92">
        <f t="shared" si="917"/>
        <v>340.39571428571429</v>
      </c>
      <c r="AT1932" s="102">
        <f t="shared" ref="AT1932:AT1995" si="933">AO1932*($AJ$2171/$AE$2171)</f>
        <v>915.55818991176443</v>
      </c>
      <c r="AU1932" s="103">
        <f t="shared" si="918"/>
        <v>1272.7461485112458</v>
      </c>
      <c r="AV1932" s="103">
        <f t="shared" si="919"/>
        <v>1357.7109207402505</v>
      </c>
      <c r="AW1932" s="103">
        <f t="shared" si="920"/>
        <v>2087.657311732698</v>
      </c>
      <c r="AX1932" s="92">
        <f t="shared" si="921"/>
        <v>341.47131008653611</v>
      </c>
    </row>
    <row r="1933" spans="1:50" x14ac:dyDescent="0.2">
      <c r="A1933" s="85" t="str">
        <f t="shared" si="922"/>
        <v>2016_4</v>
      </c>
      <c r="B1933" s="59">
        <v>2016</v>
      </c>
      <c r="C1933" s="59">
        <v>4</v>
      </c>
      <c r="D1933" s="83" t="str">
        <f t="shared" si="923"/>
        <v>LYL_Commercial</v>
      </c>
      <c r="E1933" s="70" t="s">
        <v>19</v>
      </c>
      <c r="F1933" s="71" t="s">
        <v>41</v>
      </c>
      <c r="G1933" s="88">
        <f t="shared" si="924"/>
        <v>285.75</v>
      </c>
      <c r="H1933" s="72">
        <v>1143</v>
      </c>
      <c r="I1933" s="88">
        <f t="shared" si="925"/>
        <v>117443250</v>
      </c>
      <c r="J1933" s="92">
        <f t="shared" si="926"/>
        <v>469773000</v>
      </c>
      <c r="K1933" s="67">
        <v>26</v>
      </c>
      <c r="L1933" s="68">
        <v>124</v>
      </c>
      <c r="M1933" s="68">
        <v>236</v>
      </c>
      <c r="N1933" s="68">
        <v>187</v>
      </c>
      <c r="O1933" s="69">
        <v>49</v>
      </c>
      <c r="P1933" s="67">
        <v>551358</v>
      </c>
      <c r="Q1933" s="68">
        <v>451243</v>
      </c>
      <c r="R1933" s="68">
        <v>404861</v>
      </c>
      <c r="S1933" s="68">
        <v>762434</v>
      </c>
      <c r="T1933" s="69">
        <v>319166</v>
      </c>
      <c r="U1933" s="102">
        <f t="shared" si="905"/>
        <v>21206.076923076922</v>
      </c>
      <c r="V1933" s="103">
        <f t="shared" si="906"/>
        <v>3639.0564516129034</v>
      </c>
      <c r="W1933" s="103">
        <f t="shared" si="907"/>
        <v>1715.5127118644068</v>
      </c>
      <c r="X1933" s="103">
        <f t="shared" si="908"/>
        <v>4077.1871657754009</v>
      </c>
      <c r="Y1933" s="92">
        <f t="shared" si="909"/>
        <v>6513.591836734694</v>
      </c>
      <c r="Z1933" s="102">
        <f>Coverages!$C$10*G1933</f>
        <v>64293750</v>
      </c>
      <c r="AA1933" s="103">
        <f>Coverages!$C$12*G1933</f>
        <v>8572500</v>
      </c>
      <c r="AB1933" s="103">
        <f>Coverages!$C$14*G1933</f>
        <v>42862500</v>
      </c>
      <c r="AC1933" s="103">
        <f>Coverages!$C$16*G1933</f>
        <v>857250</v>
      </c>
      <c r="AD1933" s="92">
        <f>Coverages!$C$18*G1933</f>
        <v>857250</v>
      </c>
      <c r="AE1933" s="106">
        <f t="shared" si="927"/>
        <v>9.0988626421697291E-2</v>
      </c>
      <c r="AF1933" s="107">
        <f t="shared" si="910"/>
        <v>0.43394575678040243</v>
      </c>
      <c r="AG1933" s="107">
        <f t="shared" si="911"/>
        <v>0.82589676290463687</v>
      </c>
      <c r="AH1933" s="107">
        <f t="shared" si="912"/>
        <v>0.65441819772528431</v>
      </c>
      <c r="AI1933" s="108">
        <f t="shared" si="913"/>
        <v>0.17147856517935259</v>
      </c>
      <c r="AJ1933" s="106">
        <f t="shared" ref="AJ1933:AJ1996" si="934">K1933/$G1933+2.33*(K1933*ABS(($G1933-K1933))/$G1933^3)^0.5</f>
        <v>0.13062929900269171</v>
      </c>
      <c r="AK1933" s="107">
        <f t="shared" si="928"/>
        <v>0.50225973071388264</v>
      </c>
      <c r="AL1933" s="107">
        <f t="shared" si="929"/>
        <v>0.87816394741184156</v>
      </c>
      <c r="AM1933" s="107">
        <f t="shared" si="930"/>
        <v>0.71996717467184024</v>
      </c>
      <c r="AN1933" s="108">
        <f t="shared" si="931"/>
        <v>0.22343263770417671</v>
      </c>
      <c r="AO1933" s="102">
        <f t="shared" si="932"/>
        <v>1929.5118110236222</v>
      </c>
      <c r="AP1933" s="103">
        <f t="shared" si="914"/>
        <v>1579.1531058617672</v>
      </c>
      <c r="AQ1933" s="103">
        <f t="shared" si="915"/>
        <v>1416.8363954505687</v>
      </c>
      <c r="AR1933" s="103">
        <f t="shared" si="916"/>
        <v>2668.185476815398</v>
      </c>
      <c r="AS1933" s="92">
        <f t="shared" si="917"/>
        <v>1116.9413823272091</v>
      </c>
      <c r="AT1933" s="102">
        <f t="shared" si="933"/>
        <v>1935.6087585305204</v>
      </c>
      <c r="AU1933" s="103">
        <f t="shared" si="918"/>
        <v>1584.1429761164027</v>
      </c>
      <c r="AV1933" s="103">
        <f t="shared" si="919"/>
        <v>1421.3133709630131</v>
      </c>
      <c r="AW1933" s="103">
        <f t="shared" si="920"/>
        <v>2676.6165144995784</v>
      </c>
      <c r="AX1933" s="92">
        <f t="shared" si="921"/>
        <v>1120.4707377514283</v>
      </c>
    </row>
    <row r="1934" spans="1:50" x14ac:dyDescent="0.2">
      <c r="A1934" s="85" t="str">
        <f t="shared" si="922"/>
        <v>2016_4</v>
      </c>
      <c r="B1934" s="59">
        <v>2016</v>
      </c>
      <c r="C1934" s="59">
        <v>4</v>
      </c>
      <c r="D1934" s="83" t="str">
        <f t="shared" si="923"/>
        <v>LSA_Commercial</v>
      </c>
      <c r="E1934" s="70" t="s">
        <v>20</v>
      </c>
      <c r="F1934" s="71" t="s">
        <v>41</v>
      </c>
      <c r="G1934" s="88">
        <f t="shared" si="924"/>
        <v>1917.25</v>
      </c>
      <c r="H1934" s="72">
        <v>7669</v>
      </c>
      <c r="I1934" s="88">
        <f t="shared" si="925"/>
        <v>787989750</v>
      </c>
      <c r="J1934" s="92">
        <f t="shared" si="926"/>
        <v>3151959000</v>
      </c>
      <c r="K1934" s="67">
        <v>105</v>
      </c>
      <c r="L1934" s="68">
        <v>949</v>
      </c>
      <c r="M1934" s="68">
        <v>738</v>
      </c>
      <c r="N1934" s="68">
        <v>1566</v>
      </c>
      <c r="O1934" s="69">
        <v>279</v>
      </c>
      <c r="P1934" s="67">
        <v>3262460</v>
      </c>
      <c r="Q1934" s="68">
        <v>2815913</v>
      </c>
      <c r="R1934" s="68">
        <v>1436293</v>
      </c>
      <c r="S1934" s="68">
        <v>4395487</v>
      </c>
      <c r="T1934" s="69">
        <v>2642276</v>
      </c>
      <c r="U1934" s="102">
        <f t="shared" si="905"/>
        <v>31071.047619047618</v>
      </c>
      <c r="V1934" s="103">
        <f t="shared" si="906"/>
        <v>2967.2423603793468</v>
      </c>
      <c r="W1934" s="103">
        <f t="shared" si="907"/>
        <v>1946.1964769647695</v>
      </c>
      <c r="X1934" s="103">
        <f t="shared" si="908"/>
        <v>2806.824393358876</v>
      </c>
      <c r="Y1934" s="92">
        <f t="shared" si="909"/>
        <v>9470.5232974910396</v>
      </c>
      <c r="Z1934" s="102">
        <f>Coverages!$C$10*G1934</f>
        <v>431381250</v>
      </c>
      <c r="AA1934" s="103">
        <f>Coverages!$C$12*G1934</f>
        <v>57517500</v>
      </c>
      <c r="AB1934" s="103">
        <f>Coverages!$C$14*G1934</f>
        <v>287587500</v>
      </c>
      <c r="AC1934" s="103">
        <f>Coverages!$C$16*G1934</f>
        <v>5751750</v>
      </c>
      <c r="AD1934" s="92">
        <f>Coverages!$C$18*G1934</f>
        <v>5751750</v>
      </c>
      <c r="AE1934" s="106">
        <f t="shared" si="927"/>
        <v>5.4765940800625898E-2</v>
      </c>
      <c r="AF1934" s="107">
        <f t="shared" si="910"/>
        <v>0.49497978875994264</v>
      </c>
      <c r="AG1934" s="107">
        <f t="shared" si="911"/>
        <v>0.38492632677011346</v>
      </c>
      <c r="AH1934" s="107">
        <f t="shared" si="912"/>
        <v>0.81679488851219195</v>
      </c>
      <c r="AI1934" s="108">
        <f t="shared" si="913"/>
        <v>0.14552092841309167</v>
      </c>
      <c r="AJ1934" s="106">
        <f t="shared" si="934"/>
        <v>6.6873079148540543E-2</v>
      </c>
      <c r="AK1934" s="107">
        <f t="shared" si="928"/>
        <v>0.52158487434959855</v>
      </c>
      <c r="AL1934" s="107">
        <f t="shared" si="929"/>
        <v>0.41081852508524719</v>
      </c>
      <c r="AM1934" s="107">
        <f t="shared" si="930"/>
        <v>0.83737946075971414</v>
      </c>
      <c r="AN1934" s="108">
        <f t="shared" si="931"/>
        <v>0.16428512573628878</v>
      </c>
      <c r="AO1934" s="102">
        <f t="shared" si="932"/>
        <v>1701.6351545181901</v>
      </c>
      <c r="AP1934" s="103">
        <f t="shared" si="914"/>
        <v>1468.7249967401226</v>
      </c>
      <c r="AQ1934" s="103">
        <f t="shared" si="915"/>
        <v>749.14226105098453</v>
      </c>
      <c r="AR1934" s="103">
        <f t="shared" si="916"/>
        <v>2292.5998174468641</v>
      </c>
      <c r="AS1934" s="92">
        <f t="shared" si="917"/>
        <v>1378.1593428087103</v>
      </c>
      <c r="AT1934" s="102">
        <f t="shared" si="933"/>
        <v>1707.012048380004</v>
      </c>
      <c r="AU1934" s="103">
        <f t="shared" si="918"/>
        <v>1473.3659319010446</v>
      </c>
      <c r="AV1934" s="103">
        <f t="shared" si="919"/>
        <v>751.50943030837493</v>
      </c>
      <c r="AW1934" s="103">
        <f t="shared" si="920"/>
        <v>2299.8440647541051</v>
      </c>
      <c r="AX1934" s="92">
        <f t="shared" si="921"/>
        <v>1382.514105045065</v>
      </c>
    </row>
    <row r="1935" spans="1:50" x14ac:dyDescent="0.2">
      <c r="A1935" s="85" t="str">
        <f t="shared" si="922"/>
        <v>2016_4</v>
      </c>
      <c r="B1935" s="59">
        <v>2016</v>
      </c>
      <c r="C1935" s="59">
        <v>4</v>
      </c>
      <c r="D1935" s="83" t="str">
        <f t="shared" si="923"/>
        <v>LMA_Commercial</v>
      </c>
      <c r="E1935" s="70" t="s">
        <v>21</v>
      </c>
      <c r="F1935" s="71" t="s">
        <v>41</v>
      </c>
      <c r="G1935" s="88">
        <f t="shared" si="924"/>
        <v>1796.5</v>
      </c>
      <c r="H1935" s="72">
        <v>7186</v>
      </c>
      <c r="I1935" s="88">
        <f t="shared" si="925"/>
        <v>738361500</v>
      </c>
      <c r="J1935" s="92">
        <f t="shared" si="926"/>
        <v>2953446000</v>
      </c>
      <c r="K1935" s="67">
        <v>228</v>
      </c>
      <c r="L1935" s="68">
        <v>743</v>
      </c>
      <c r="M1935" s="68">
        <v>748</v>
      </c>
      <c r="N1935" s="68">
        <v>1049</v>
      </c>
      <c r="O1935" s="69">
        <v>183</v>
      </c>
      <c r="P1935" s="67">
        <v>3327922</v>
      </c>
      <c r="Q1935" s="68">
        <v>1905532</v>
      </c>
      <c r="R1935" s="68">
        <v>744791</v>
      </c>
      <c r="S1935" s="68">
        <v>3238159</v>
      </c>
      <c r="T1935" s="69">
        <v>950036</v>
      </c>
      <c r="U1935" s="102">
        <f t="shared" si="905"/>
        <v>14596.149122807017</v>
      </c>
      <c r="V1935" s="103">
        <f t="shared" si="906"/>
        <v>2564.6460296096902</v>
      </c>
      <c r="W1935" s="103">
        <f t="shared" si="907"/>
        <v>995.70989304812838</v>
      </c>
      <c r="X1935" s="103">
        <f t="shared" si="908"/>
        <v>3086.9008579599617</v>
      </c>
      <c r="Y1935" s="92">
        <f t="shared" si="909"/>
        <v>5191.4535519125684</v>
      </c>
      <c r="Z1935" s="102">
        <f>Coverages!$C$10*G1935</f>
        <v>404212500</v>
      </c>
      <c r="AA1935" s="103">
        <f>Coverages!$C$12*G1935</f>
        <v>53895000</v>
      </c>
      <c r="AB1935" s="103">
        <f>Coverages!$C$14*G1935</f>
        <v>269475000</v>
      </c>
      <c r="AC1935" s="103">
        <f>Coverages!$C$16*G1935</f>
        <v>5389500</v>
      </c>
      <c r="AD1935" s="92">
        <f>Coverages!$C$18*G1935</f>
        <v>5389500</v>
      </c>
      <c r="AE1935" s="106">
        <f t="shared" si="927"/>
        <v>0.12691344280545505</v>
      </c>
      <c r="AF1935" s="107">
        <f t="shared" si="910"/>
        <v>0.41358196493181187</v>
      </c>
      <c r="AG1935" s="107">
        <f t="shared" si="911"/>
        <v>0.41636515446701922</v>
      </c>
      <c r="AH1935" s="107">
        <f t="shared" si="912"/>
        <v>0.58391316448650155</v>
      </c>
      <c r="AI1935" s="108">
        <f t="shared" si="913"/>
        <v>0.10186473698858892</v>
      </c>
      <c r="AJ1935" s="106">
        <f t="shared" si="934"/>
        <v>0.14521233395374586</v>
      </c>
      <c r="AK1935" s="107">
        <f t="shared" si="928"/>
        <v>0.44065436539155589</v>
      </c>
      <c r="AL1935" s="107">
        <f t="shared" si="929"/>
        <v>0.44346395729681615</v>
      </c>
      <c r="AM1935" s="107">
        <f t="shared" si="930"/>
        <v>0.61100936711235254</v>
      </c>
      <c r="AN1935" s="108">
        <f t="shared" si="931"/>
        <v>0.11849216661649657</v>
      </c>
      <c r="AO1935" s="102">
        <f t="shared" si="932"/>
        <v>1852.4475368772614</v>
      </c>
      <c r="AP1935" s="103">
        <f t="shared" si="914"/>
        <v>1060.6913442805455</v>
      </c>
      <c r="AQ1935" s="103">
        <f t="shared" si="915"/>
        <v>414.57890342332314</v>
      </c>
      <c r="AR1935" s="103">
        <f t="shared" si="916"/>
        <v>1802.4820484274978</v>
      </c>
      <c r="AS1935" s="92">
        <f t="shared" si="917"/>
        <v>528.8260506540496</v>
      </c>
      <c r="AT1935" s="102">
        <f t="shared" si="933"/>
        <v>1858.300973651837</v>
      </c>
      <c r="AU1935" s="103">
        <f t="shared" si="918"/>
        <v>1064.0429586164375</v>
      </c>
      <c r="AV1935" s="103">
        <f t="shared" si="919"/>
        <v>415.88890619044719</v>
      </c>
      <c r="AW1935" s="103">
        <f t="shared" si="920"/>
        <v>1808.177602281381</v>
      </c>
      <c r="AX1935" s="92">
        <f t="shared" si="921"/>
        <v>530.49705606210023</v>
      </c>
    </row>
    <row r="1936" spans="1:50" x14ac:dyDescent="0.2">
      <c r="A1936" s="85" t="str">
        <f t="shared" si="922"/>
        <v>2016_4</v>
      </c>
      <c r="B1936" s="59">
        <v>2016</v>
      </c>
      <c r="C1936" s="59">
        <v>4</v>
      </c>
      <c r="D1936" s="83" t="str">
        <f t="shared" si="923"/>
        <v>SYL_Commercial</v>
      </c>
      <c r="E1936" s="70" t="s">
        <v>22</v>
      </c>
      <c r="F1936" s="71" t="s">
        <v>41</v>
      </c>
      <c r="G1936" s="88">
        <f t="shared" si="924"/>
        <v>235.5</v>
      </c>
      <c r="H1936" s="72">
        <v>942</v>
      </c>
      <c r="I1936" s="88">
        <f t="shared" si="925"/>
        <v>96790500</v>
      </c>
      <c r="J1936" s="92">
        <f t="shared" si="926"/>
        <v>387162000</v>
      </c>
      <c r="K1936" s="67">
        <v>34</v>
      </c>
      <c r="L1936" s="68">
        <v>102</v>
      </c>
      <c r="M1936" s="68">
        <v>128</v>
      </c>
      <c r="N1936" s="68">
        <v>137</v>
      </c>
      <c r="O1936" s="69">
        <v>43</v>
      </c>
      <c r="P1936" s="67">
        <v>449142</v>
      </c>
      <c r="Q1936" s="68">
        <v>328892</v>
      </c>
      <c r="R1936" s="68">
        <v>168417</v>
      </c>
      <c r="S1936" s="68">
        <v>492557</v>
      </c>
      <c r="T1936" s="69">
        <v>191483</v>
      </c>
      <c r="U1936" s="102">
        <f t="shared" si="905"/>
        <v>13210.058823529413</v>
      </c>
      <c r="V1936" s="103">
        <f t="shared" si="906"/>
        <v>3224.4313725490197</v>
      </c>
      <c r="W1936" s="103">
        <f t="shared" si="907"/>
        <v>1315.7578125</v>
      </c>
      <c r="X1936" s="103">
        <f t="shared" si="908"/>
        <v>3595.3065693430658</v>
      </c>
      <c r="Y1936" s="92">
        <f t="shared" si="909"/>
        <v>4453.0930232558139</v>
      </c>
      <c r="Z1936" s="102">
        <f>Coverages!$C$10*G1936</f>
        <v>52987500</v>
      </c>
      <c r="AA1936" s="103">
        <f>Coverages!$C$12*G1936</f>
        <v>7065000</v>
      </c>
      <c r="AB1936" s="103">
        <f>Coverages!$C$14*G1936</f>
        <v>35325000</v>
      </c>
      <c r="AC1936" s="103">
        <f>Coverages!$C$16*G1936</f>
        <v>706500</v>
      </c>
      <c r="AD1936" s="92">
        <f>Coverages!$C$18*G1936</f>
        <v>706500</v>
      </c>
      <c r="AE1936" s="106">
        <f t="shared" si="927"/>
        <v>0.14437367303609341</v>
      </c>
      <c r="AF1936" s="107">
        <f t="shared" si="910"/>
        <v>0.43312101910828027</v>
      </c>
      <c r="AG1936" s="107">
        <f t="shared" si="911"/>
        <v>0.54352441613588109</v>
      </c>
      <c r="AH1936" s="107">
        <f t="shared" si="912"/>
        <v>0.58174097664543523</v>
      </c>
      <c r="AI1936" s="108">
        <f t="shared" si="913"/>
        <v>0.18259023354564755</v>
      </c>
      <c r="AJ1936" s="106">
        <f t="shared" si="934"/>
        <v>0.19773744720332123</v>
      </c>
      <c r="AK1936" s="107">
        <f t="shared" si="928"/>
        <v>0.50835434693317549</v>
      </c>
      <c r="AL1936" s="107">
        <f t="shared" si="929"/>
        <v>0.6191517466142209</v>
      </c>
      <c r="AM1936" s="107">
        <f t="shared" si="930"/>
        <v>0.65663513638497717</v>
      </c>
      <c r="AN1936" s="108">
        <f t="shared" si="931"/>
        <v>0.24124713916775348</v>
      </c>
      <c r="AO1936" s="102">
        <f t="shared" si="932"/>
        <v>1907.1847133757963</v>
      </c>
      <c r="AP1936" s="103">
        <f t="shared" si="914"/>
        <v>1396.5690021231424</v>
      </c>
      <c r="AQ1936" s="103">
        <f t="shared" si="915"/>
        <v>715.14649681528658</v>
      </c>
      <c r="AR1936" s="103">
        <f t="shared" si="916"/>
        <v>2091.5371549893844</v>
      </c>
      <c r="AS1936" s="92">
        <f t="shared" si="917"/>
        <v>813.09129511677281</v>
      </c>
      <c r="AT1936" s="102">
        <f t="shared" si="933"/>
        <v>1913.2111108391225</v>
      </c>
      <c r="AU1936" s="103">
        <f t="shared" si="918"/>
        <v>1400.9819359269468</v>
      </c>
      <c r="AV1936" s="103">
        <f t="shared" si="919"/>
        <v>717.40624491629035</v>
      </c>
      <c r="AW1936" s="103">
        <f t="shared" si="920"/>
        <v>2098.14607656729</v>
      </c>
      <c r="AX1936" s="92">
        <f t="shared" si="921"/>
        <v>815.66053305370622</v>
      </c>
    </row>
    <row r="1937" spans="1:50" x14ac:dyDescent="0.2">
      <c r="A1937" s="85" t="str">
        <f t="shared" si="922"/>
        <v>2016_4</v>
      </c>
      <c r="B1937" s="59">
        <v>2016</v>
      </c>
      <c r="C1937" s="59">
        <v>4</v>
      </c>
      <c r="D1937" s="83" t="str">
        <f t="shared" si="923"/>
        <v>MYL_Commercial</v>
      </c>
      <c r="E1937" s="70" t="s">
        <v>23</v>
      </c>
      <c r="F1937" s="71" t="s">
        <v>41</v>
      </c>
      <c r="G1937" s="88">
        <f t="shared" si="924"/>
        <v>168.75</v>
      </c>
      <c r="H1937" s="72">
        <v>675</v>
      </c>
      <c r="I1937" s="88">
        <f t="shared" si="925"/>
        <v>69356250</v>
      </c>
      <c r="J1937" s="92">
        <f t="shared" si="926"/>
        <v>277425000</v>
      </c>
      <c r="K1937" s="67">
        <v>25</v>
      </c>
      <c r="L1937" s="68">
        <v>86</v>
      </c>
      <c r="M1937" s="68">
        <v>136</v>
      </c>
      <c r="N1937" s="68">
        <v>121</v>
      </c>
      <c r="O1937" s="69">
        <v>28</v>
      </c>
      <c r="P1937" s="67">
        <v>375606</v>
      </c>
      <c r="Q1937" s="68">
        <v>291921</v>
      </c>
      <c r="R1937" s="68">
        <v>142200</v>
      </c>
      <c r="S1937" s="68">
        <v>456975</v>
      </c>
      <c r="T1937" s="69">
        <v>123281</v>
      </c>
      <c r="U1937" s="102">
        <f t="shared" si="905"/>
        <v>15024.24</v>
      </c>
      <c r="V1937" s="103">
        <f t="shared" si="906"/>
        <v>3394.4302325581393</v>
      </c>
      <c r="W1937" s="103">
        <f t="shared" si="907"/>
        <v>1045.5882352941176</v>
      </c>
      <c r="X1937" s="103">
        <f t="shared" si="908"/>
        <v>3776.6528925619837</v>
      </c>
      <c r="Y1937" s="92">
        <f t="shared" si="909"/>
        <v>4402.8928571428569</v>
      </c>
      <c r="Z1937" s="102">
        <f>Coverages!$C$10*G1937</f>
        <v>37968750</v>
      </c>
      <c r="AA1937" s="103">
        <f>Coverages!$C$12*G1937</f>
        <v>5062500</v>
      </c>
      <c r="AB1937" s="103">
        <f>Coverages!$C$14*G1937</f>
        <v>25312500</v>
      </c>
      <c r="AC1937" s="103">
        <f>Coverages!$C$16*G1937</f>
        <v>506250</v>
      </c>
      <c r="AD1937" s="92">
        <f>Coverages!$C$18*G1937</f>
        <v>506250</v>
      </c>
      <c r="AE1937" s="106">
        <f t="shared" si="927"/>
        <v>0.14814814814814814</v>
      </c>
      <c r="AF1937" s="107">
        <f t="shared" si="910"/>
        <v>0.50962962962962965</v>
      </c>
      <c r="AG1937" s="107">
        <f t="shared" si="911"/>
        <v>0.80592592592592593</v>
      </c>
      <c r="AH1937" s="107">
        <f t="shared" si="912"/>
        <v>0.71703703703703703</v>
      </c>
      <c r="AI1937" s="108">
        <f t="shared" si="913"/>
        <v>0.16592592592592592</v>
      </c>
      <c r="AJ1937" s="106">
        <f t="shared" si="934"/>
        <v>0.21186644806781602</v>
      </c>
      <c r="AK1937" s="107">
        <f t="shared" si="928"/>
        <v>0.59929473756714302</v>
      </c>
      <c r="AL1937" s="107">
        <f t="shared" si="929"/>
        <v>0.87686170700086641</v>
      </c>
      <c r="AM1937" s="107">
        <f t="shared" si="930"/>
        <v>0.79782927193755515</v>
      </c>
      <c r="AN1937" s="108">
        <f t="shared" si="931"/>
        <v>0.23265167626863043</v>
      </c>
      <c r="AO1937" s="102">
        <f t="shared" si="932"/>
        <v>2225.8133333333335</v>
      </c>
      <c r="AP1937" s="103">
        <f t="shared" si="914"/>
        <v>1729.9022222222222</v>
      </c>
      <c r="AQ1937" s="103">
        <f t="shared" si="915"/>
        <v>842.66666666666663</v>
      </c>
      <c r="AR1937" s="103">
        <f t="shared" si="916"/>
        <v>2708</v>
      </c>
      <c r="AS1937" s="92">
        <f t="shared" si="917"/>
        <v>730.55407407407404</v>
      </c>
      <c r="AT1937" s="102">
        <f t="shared" si="933"/>
        <v>2232.8465460744819</v>
      </c>
      <c r="AU1937" s="103">
        <f t="shared" si="918"/>
        <v>1735.3684354792222</v>
      </c>
      <c r="AV1937" s="103">
        <f t="shared" si="919"/>
        <v>845.3293580288688</v>
      </c>
      <c r="AW1937" s="103">
        <f t="shared" si="920"/>
        <v>2716.5568451845452</v>
      </c>
      <c r="AX1937" s="92">
        <f t="shared" si="921"/>
        <v>732.86250764526699</v>
      </c>
    </row>
    <row r="1938" spans="1:50" x14ac:dyDescent="0.2">
      <c r="A1938" s="85" t="str">
        <f t="shared" si="922"/>
        <v>2016_4</v>
      </c>
      <c r="B1938" s="59">
        <v>2016</v>
      </c>
      <c r="C1938" s="59">
        <v>4</v>
      </c>
      <c r="D1938" s="83" t="str">
        <f t="shared" si="923"/>
        <v>MYH_Commercial</v>
      </c>
      <c r="E1938" s="70" t="s">
        <v>24</v>
      </c>
      <c r="F1938" s="71" t="s">
        <v>41</v>
      </c>
      <c r="G1938" s="88">
        <f t="shared" si="924"/>
        <v>465.75</v>
      </c>
      <c r="H1938" s="72">
        <v>1863</v>
      </c>
      <c r="I1938" s="88">
        <f t="shared" si="925"/>
        <v>191423250</v>
      </c>
      <c r="J1938" s="92">
        <f t="shared" si="926"/>
        <v>765693000</v>
      </c>
      <c r="K1938" s="67">
        <v>60</v>
      </c>
      <c r="L1938" s="68">
        <v>200</v>
      </c>
      <c r="M1938" s="68">
        <v>240</v>
      </c>
      <c r="N1938" s="68">
        <v>262</v>
      </c>
      <c r="O1938" s="69">
        <v>197</v>
      </c>
      <c r="P1938" s="67">
        <v>1113926</v>
      </c>
      <c r="Q1938" s="68">
        <v>935684</v>
      </c>
      <c r="R1938" s="68">
        <v>310219</v>
      </c>
      <c r="S1938" s="68">
        <v>794248</v>
      </c>
      <c r="T1938" s="69">
        <v>1108571</v>
      </c>
      <c r="U1938" s="102">
        <f t="shared" si="905"/>
        <v>18565.433333333334</v>
      </c>
      <c r="V1938" s="103">
        <f t="shared" si="906"/>
        <v>4678.42</v>
      </c>
      <c r="W1938" s="103">
        <f t="shared" si="907"/>
        <v>1292.5791666666667</v>
      </c>
      <c r="X1938" s="103">
        <f t="shared" si="908"/>
        <v>3031.4809160305344</v>
      </c>
      <c r="Y1938" s="92">
        <f t="shared" si="909"/>
        <v>5627.2639593908625</v>
      </c>
      <c r="Z1938" s="102">
        <f>Coverages!$C$10*G1938</f>
        <v>104793750</v>
      </c>
      <c r="AA1938" s="103">
        <f>Coverages!$C$12*G1938</f>
        <v>13972500</v>
      </c>
      <c r="AB1938" s="103">
        <f>Coverages!$C$14*G1938</f>
        <v>69862500</v>
      </c>
      <c r="AC1938" s="103">
        <f>Coverages!$C$16*G1938</f>
        <v>1397250</v>
      </c>
      <c r="AD1938" s="92">
        <f>Coverages!$C$18*G1938</f>
        <v>1397250</v>
      </c>
      <c r="AE1938" s="106">
        <f t="shared" si="927"/>
        <v>0.1288244766505636</v>
      </c>
      <c r="AF1938" s="107">
        <f t="shared" si="910"/>
        <v>0.42941492216854538</v>
      </c>
      <c r="AG1938" s="107">
        <f t="shared" si="911"/>
        <v>0.51529790660225439</v>
      </c>
      <c r="AH1938" s="107">
        <f t="shared" si="912"/>
        <v>0.56253354804079436</v>
      </c>
      <c r="AI1938" s="108">
        <f t="shared" si="913"/>
        <v>0.42297369833601717</v>
      </c>
      <c r="AJ1938" s="106">
        <f t="shared" si="934"/>
        <v>0.16499306137080649</v>
      </c>
      <c r="AK1938" s="107">
        <f t="shared" si="928"/>
        <v>0.48285637548877847</v>
      </c>
      <c r="AL1938" s="107">
        <f t="shared" si="929"/>
        <v>0.56925469925135508</v>
      </c>
      <c r="AM1938" s="107">
        <f t="shared" si="930"/>
        <v>0.61609176127982201</v>
      </c>
      <c r="AN1938" s="108">
        <f t="shared" si="931"/>
        <v>0.47631136037094857</v>
      </c>
      <c r="AO1938" s="102">
        <f t="shared" si="932"/>
        <v>2391.6822329575953</v>
      </c>
      <c r="AP1938" s="103">
        <f t="shared" si="914"/>
        <v>2008.983360171766</v>
      </c>
      <c r="AQ1938" s="103">
        <f t="shared" si="915"/>
        <v>666.06333870101992</v>
      </c>
      <c r="AR1938" s="103">
        <f t="shared" si="916"/>
        <v>1705.309715512614</v>
      </c>
      <c r="AS1938" s="92">
        <f t="shared" si="917"/>
        <v>2380.1846484165326</v>
      </c>
      <c r="AT1938" s="102">
        <f t="shared" si="933"/>
        <v>2399.2395647884837</v>
      </c>
      <c r="AU1938" s="103">
        <f t="shared" si="918"/>
        <v>2015.3314250134636</v>
      </c>
      <c r="AV1938" s="103">
        <f t="shared" si="919"/>
        <v>668.16799190351844</v>
      </c>
      <c r="AW1938" s="103">
        <f t="shared" si="920"/>
        <v>1710.698220397157</v>
      </c>
      <c r="AX1938" s="92">
        <f t="shared" si="921"/>
        <v>2387.7056497264039</v>
      </c>
    </row>
    <row r="1939" spans="1:50" x14ac:dyDescent="0.2">
      <c r="A1939" s="85" t="str">
        <f t="shared" si="922"/>
        <v>2016_4</v>
      </c>
      <c r="B1939" s="59">
        <v>2016</v>
      </c>
      <c r="C1939" s="59">
        <v>4</v>
      </c>
      <c r="D1939" s="83" t="str">
        <f t="shared" si="923"/>
        <v>LML_Commercial</v>
      </c>
      <c r="E1939" s="70" t="s">
        <v>25</v>
      </c>
      <c r="F1939" s="71" t="s">
        <v>41</v>
      </c>
      <c r="G1939" s="88">
        <f t="shared" si="924"/>
        <v>1800.5</v>
      </c>
      <c r="H1939" s="72">
        <v>7202</v>
      </c>
      <c r="I1939" s="88">
        <f t="shared" si="925"/>
        <v>740005500</v>
      </c>
      <c r="J1939" s="92">
        <f t="shared" si="926"/>
        <v>2960022000</v>
      </c>
      <c r="K1939" s="67">
        <v>61</v>
      </c>
      <c r="L1939" s="68">
        <v>647</v>
      </c>
      <c r="M1939" s="68">
        <v>2078</v>
      </c>
      <c r="N1939" s="68">
        <v>1014</v>
      </c>
      <c r="O1939" s="69">
        <v>231</v>
      </c>
      <c r="P1939" s="67">
        <v>988010</v>
      </c>
      <c r="Q1939" s="68">
        <v>1387080</v>
      </c>
      <c r="R1939" s="68">
        <v>2448800</v>
      </c>
      <c r="S1939" s="68">
        <v>2245602</v>
      </c>
      <c r="T1939" s="69">
        <v>1276053</v>
      </c>
      <c r="U1939" s="102">
        <f t="shared" si="905"/>
        <v>16196.88524590164</v>
      </c>
      <c r="V1939" s="103">
        <f t="shared" si="906"/>
        <v>2143.8639876352395</v>
      </c>
      <c r="W1939" s="103">
        <f t="shared" si="907"/>
        <v>1178.4408084696825</v>
      </c>
      <c r="X1939" s="103">
        <f t="shared" si="908"/>
        <v>2214.5976331360948</v>
      </c>
      <c r="Y1939" s="92">
        <f t="shared" si="909"/>
        <v>5524.0389610389611</v>
      </c>
      <c r="Z1939" s="102">
        <f>Coverages!$C$10*G1939</f>
        <v>405112500</v>
      </c>
      <c r="AA1939" s="103">
        <f>Coverages!$C$12*G1939</f>
        <v>54015000</v>
      </c>
      <c r="AB1939" s="103">
        <f>Coverages!$C$14*G1939</f>
        <v>270075000</v>
      </c>
      <c r="AC1939" s="103">
        <f>Coverages!$C$16*G1939</f>
        <v>5401500</v>
      </c>
      <c r="AD1939" s="92">
        <f>Coverages!$C$18*G1939</f>
        <v>5401500</v>
      </c>
      <c r="AE1939" s="106">
        <f t="shared" si="927"/>
        <v>3.3879477922799224E-2</v>
      </c>
      <c r="AF1939" s="107">
        <f t="shared" si="910"/>
        <v>0.35934462649264093</v>
      </c>
      <c r="AG1939" s="107">
        <f t="shared" si="911"/>
        <v>1.1541238544848653</v>
      </c>
      <c r="AH1939" s="107">
        <f t="shared" si="912"/>
        <v>0.56317689530685922</v>
      </c>
      <c r="AI1939" s="108">
        <f t="shared" si="913"/>
        <v>0.12829769508469868</v>
      </c>
      <c r="AJ1939" s="106">
        <f t="shared" si="934"/>
        <v>4.3813917359271599E-2</v>
      </c>
      <c r="AK1939" s="107">
        <f t="shared" si="928"/>
        <v>0.38569138387662794</v>
      </c>
      <c r="AL1939" s="107">
        <f t="shared" si="929"/>
        <v>1.1772828915501681</v>
      </c>
      <c r="AM1939" s="107">
        <f t="shared" si="930"/>
        <v>0.59041234644245022</v>
      </c>
      <c r="AN1939" s="108">
        <f t="shared" si="931"/>
        <v>0.14666108612511322</v>
      </c>
      <c r="AO1939" s="102">
        <f t="shared" si="932"/>
        <v>548.74201610663704</v>
      </c>
      <c r="AP1939" s="103">
        <f t="shared" si="914"/>
        <v>770.3860038878089</v>
      </c>
      <c r="AQ1939" s="103">
        <f t="shared" si="915"/>
        <v>1360.0666481532908</v>
      </c>
      <c r="AR1939" s="103">
        <f t="shared" si="916"/>
        <v>1247.2102193835046</v>
      </c>
      <c r="AS1939" s="92">
        <f t="shared" si="917"/>
        <v>708.72146625937239</v>
      </c>
      <c r="AT1939" s="102">
        <f t="shared" si="933"/>
        <v>550.47595276767083</v>
      </c>
      <c r="AU1939" s="103">
        <f t="shared" si="918"/>
        <v>772.82029996151948</v>
      </c>
      <c r="AV1939" s="103">
        <f t="shared" si="919"/>
        <v>1364.3642403796241</v>
      </c>
      <c r="AW1939" s="103">
        <f t="shared" si="920"/>
        <v>1251.1512034159446</v>
      </c>
      <c r="AX1939" s="92">
        <f t="shared" si="921"/>
        <v>710.96091229546744</v>
      </c>
    </row>
    <row r="1940" spans="1:50" x14ac:dyDescent="0.2">
      <c r="A1940" s="85" t="str">
        <f t="shared" si="922"/>
        <v>2016_4</v>
      </c>
      <c r="B1940" s="59">
        <v>2016</v>
      </c>
      <c r="C1940" s="59">
        <v>4</v>
      </c>
      <c r="D1940" s="83" t="str">
        <f t="shared" si="923"/>
        <v>MSA_Commercial</v>
      </c>
      <c r="E1940" s="70" t="s">
        <v>26</v>
      </c>
      <c r="F1940" s="71" t="s">
        <v>41</v>
      </c>
      <c r="G1940" s="88">
        <f t="shared" si="924"/>
        <v>1251.25</v>
      </c>
      <c r="H1940" s="72">
        <v>5005</v>
      </c>
      <c r="I1940" s="88">
        <f t="shared" si="925"/>
        <v>514263750</v>
      </c>
      <c r="J1940" s="92">
        <f t="shared" si="926"/>
        <v>2057055000</v>
      </c>
      <c r="K1940" s="67">
        <v>85</v>
      </c>
      <c r="L1940" s="68">
        <v>616</v>
      </c>
      <c r="M1940" s="68">
        <v>978</v>
      </c>
      <c r="N1940" s="68">
        <v>1090</v>
      </c>
      <c r="O1940" s="69">
        <v>232</v>
      </c>
      <c r="P1940" s="67">
        <v>1874670</v>
      </c>
      <c r="Q1940" s="68">
        <v>2156732</v>
      </c>
      <c r="R1940" s="68">
        <v>1935229</v>
      </c>
      <c r="S1940" s="68">
        <v>3566851</v>
      </c>
      <c r="T1940" s="69">
        <v>1050753</v>
      </c>
      <c r="U1940" s="102">
        <f t="shared" si="905"/>
        <v>22054.941176470587</v>
      </c>
      <c r="V1940" s="103">
        <f t="shared" si="906"/>
        <v>3501.1883116883118</v>
      </c>
      <c r="W1940" s="103">
        <f t="shared" si="907"/>
        <v>1978.7617586912065</v>
      </c>
      <c r="X1940" s="103">
        <f t="shared" si="908"/>
        <v>3272.3403669724771</v>
      </c>
      <c r="Y1940" s="92">
        <f t="shared" si="909"/>
        <v>4529.1077586206893</v>
      </c>
      <c r="Z1940" s="102">
        <f>Coverages!$C$10*G1940</f>
        <v>281531250</v>
      </c>
      <c r="AA1940" s="103">
        <f>Coverages!$C$12*G1940</f>
        <v>37537500</v>
      </c>
      <c r="AB1940" s="103">
        <f>Coverages!$C$14*G1940</f>
        <v>187687500</v>
      </c>
      <c r="AC1940" s="103">
        <f>Coverages!$C$16*G1940</f>
        <v>3753750</v>
      </c>
      <c r="AD1940" s="92">
        <f>Coverages!$C$18*G1940</f>
        <v>3753750</v>
      </c>
      <c r="AE1940" s="106">
        <f t="shared" si="927"/>
        <v>6.7932067932067935E-2</v>
      </c>
      <c r="AF1940" s="107">
        <f t="shared" si="910"/>
        <v>0.49230769230769234</v>
      </c>
      <c r="AG1940" s="107">
        <f t="shared" si="911"/>
        <v>0.7816183816183816</v>
      </c>
      <c r="AH1940" s="107">
        <f t="shared" si="912"/>
        <v>0.87112887112887116</v>
      </c>
      <c r="AI1940" s="108">
        <f t="shared" si="913"/>
        <v>0.18541458541458541</v>
      </c>
      <c r="AJ1940" s="106">
        <f t="shared" si="934"/>
        <v>8.4506745035476921E-2</v>
      </c>
      <c r="AK1940" s="107">
        <f t="shared" si="928"/>
        <v>0.52523850723958865</v>
      </c>
      <c r="AL1940" s="107">
        <f t="shared" si="929"/>
        <v>0.80883218846478111</v>
      </c>
      <c r="AM1940" s="107">
        <f t="shared" si="930"/>
        <v>0.8931988997271183</v>
      </c>
      <c r="AN1940" s="108">
        <f t="shared" si="931"/>
        <v>0.21101365246039666</v>
      </c>
      <c r="AO1940" s="102">
        <f t="shared" si="932"/>
        <v>1498.2377622377621</v>
      </c>
      <c r="AP1940" s="103">
        <f t="shared" si="914"/>
        <v>1723.6619380619381</v>
      </c>
      <c r="AQ1940" s="103">
        <f t="shared" si="915"/>
        <v>1546.6365634365634</v>
      </c>
      <c r="AR1940" s="103">
        <f t="shared" si="916"/>
        <v>2850.63016983017</v>
      </c>
      <c r="AS1940" s="92">
        <f t="shared" si="917"/>
        <v>839.76263736263741</v>
      </c>
      <c r="AT1940" s="102">
        <f t="shared" si="933"/>
        <v>1502.9719529988802</v>
      </c>
      <c r="AU1940" s="103">
        <f t="shared" si="918"/>
        <v>1729.1084330229755</v>
      </c>
      <c r="AV1940" s="103">
        <f t="shared" si="919"/>
        <v>1551.523686638219</v>
      </c>
      <c r="AW1940" s="103">
        <f t="shared" si="920"/>
        <v>2859.6377034496791</v>
      </c>
      <c r="AX1940" s="92">
        <f t="shared" si="921"/>
        <v>842.41615245853006</v>
      </c>
    </row>
    <row r="1941" spans="1:50" x14ac:dyDescent="0.2">
      <c r="A1941" s="85" t="str">
        <f t="shared" si="922"/>
        <v>2016_4</v>
      </c>
      <c r="B1941" s="59">
        <v>2016</v>
      </c>
      <c r="C1941" s="59">
        <v>4</v>
      </c>
      <c r="D1941" s="83" t="str">
        <f t="shared" si="923"/>
        <v>LYA_Commercial</v>
      </c>
      <c r="E1941" s="70" t="s">
        <v>27</v>
      </c>
      <c r="F1941" s="71" t="s">
        <v>41</v>
      </c>
      <c r="G1941" s="88">
        <f t="shared" si="924"/>
        <v>385</v>
      </c>
      <c r="H1941" s="72">
        <v>1540</v>
      </c>
      <c r="I1941" s="88">
        <f t="shared" si="925"/>
        <v>158235000</v>
      </c>
      <c r="J1941" s="92">
        <f t="shared" si="926"/>
        <v>632940000</v>
      </c>
      <c r="K1941" s="67">
        <v>53</v>
      </c>
      <c r="L1941" s="68">
        <v>191</v>
      </c>
      <c r="M1941" s="68">
        <v>266</v>
      </c>
      <c r="N1941" s="68">
        <v>285</v>
      </c>
      <c r="O1941" s="69">
        <v>121</v>
      </c>
      <c r="P1941" s="67">
        <v>1102416</v>
      </c>
      <c r="Q1941" s="68">
        <v>632331</v>
      </c>
      <c r="R1941" s="68">
        <v>261012</v>
      </c>
      <c r="S1941" s="68">
        <v>1029744</v>
      </c>
      <c r="T1941" s="69">
        <v>935885</v>
      </c>
      <c r="U1941" s="102">
        <f t="shared" si="905"/>
        <v>20800.301886792451</v>
      </c>
      <c r="V1941" s="103">
        <f t="shared" si="906"/>
        <v>3310.633507853403</v>
      </c>
      <c r="W1941" s="103">
        <f t="shared" si="907"/>
        <v>981.24812030075191</v>
      </c>
      <c r="X1941" s="103">
        <f t="shared" si="908"/>
        <v>3613.136842105263</v>
      </c>
      <c r="Y1941" s="92">
        <f t="shared" si="909"/>
        <v>7734.5867768595044</v>
      </c>
      <c r="Z1941" s="102">
        <f>Coverages!$C$10*G1941</f>
        <v>86625000</v>
      </c>
      <c r="AA1941" s="103">
        <f>Coverages!$C$12*G1941</f>
        <v>11550000</v>
      </c>
      <c r="AB1941" s="103">
        <f>Coverages!$C$14*G1941</f>
        <v>57750000</v>
      </c>
      <c r="AC1941" s="103">
        <f>Coverages!$C$16*G1941</f>
        <v>1155000</v>
      </c>
      <c r="AD1941" s="92">
        <f>Coverages!$C$18*G1941</f>
        <v>1155000</v>
      </c>
      <c r="AE1941" s="106">
        <f t="shared" si="927"/>
        <v>0.13766233766233765</v>
      </c>
      <c r="AF1941" s="107">
        <f t="shared" si="910"/>
        <v>0.4961038961038961</v>
      </c>
      <c r="AG1941" s="107">
        <f t="shared" si="911"/>
        <v>0.69090909090909092</v>
      </c>
      <c r="AH1941" s="107">
        <f t="shared" si="912"/>
        <v>0.74025974025974028</v>
      </c>
      <c r="AI1941" s="108">
        <f t="shared" si="913"/>
        <v>0.31428571428571428</v>
      </c>
      <c r="AJ1941" s="106">
        <f t="shared" si="934"/>
        <v>0.17857632471697843</v>
      </c>
      <c r="AK1941" s="107">
        <f t="shared" si="928"/>
        <v>0.55547599133194225</v>
      </c>
      <c r="AL1941" s="107">
        <f t="shared" si="929"/>
        <v>0.74578467119768832</v>
      </c>
      <c r="AM1941" s="107">
        <f t="shared" si="930"/>
        <v>0.7923297017842752</v>
      </c>
      <c r="AN1941" s="108">
        <f t="shared" si="931"/>
        <v>0.36941209439774919</v>
      </c>
      <c r="AO1941" s="102">
        <f t="shared" si="932"/>
        <v>2863.4181818181819</v>
      </c>
      <c r="AP1941" s="103">
        <f t="shared" si="914"/>
        <v>1642.4181818181819</v>
      </c>
      <c r="AQ1941" s="103">
        <f t="shared" si="915"/>
        <v>677.95324675324673</v>
      </c>
      <c r="AR1941" s="103">
        <f t="shared" si="916"/>
        <v>2674.6597402597404</v>
      </c>
      <c r="AS1941" s="92">
        <f t="shared" si="917"/>
        <v>2430.8701298701299</v>
      </c>
      <c r="AT1941" s="102">
        <f t="shared" si="933"/>
        <v>2872.4661235022404</v>
      </c>
      <c r="AU1941" s="103">
        <f t="shared" si="918"/>
        <v>1647.6079595545557</v>
      </c>
      <c r="AV1941" s="103">
        <f t="shared" si="919"/>
        <v>680.09547015606324</v>
      </c>
      <c r="AW1941" s="103">
        <f t="shared" si="920"/>
        <v>2683.1112355768519</v>
      </c>
      <c r="AX1941" s="92">
        <f t="shared" si="921"/>
        <v>2438.5512891629783</v>
      </c>
    </row>
    <row r="1942" spans="1:50" x14ac:dyDescent="0.2">
      <c r="A1942" s="85" t="str">
        <f t="shared" si="922"/>
        <v>2016_4</v>
      </c>
      <c r="B1942" s="59">
        <v>2016</v>
      </c>
      <c r="C1942" s="59">
        <v>4</v>
      </c>
      <c r="D1942" s="83" t="str">
        <f t="shared" si="923"/>
        <v>MMA_Commercial</v>
      </c>
      <c r="E1942" s="70" t="s">
        <v>28</v>
      </c>
      <c r="F1942" s="71" t="s">
        <v>41</v>
      </c>
      <c r="G1942" s="88">
        <f t="shared" si="924"/>
        <v>1913.5</v>
      </c>
      <c r="H1942" s="72">
        <v>7654</v>
      </c>
      <c r="I1942" s="88">
        <f t="shared" si="925"/>
        <v>786448500</v>
      </c>
      <c r="J1942" s="92">
        <f t="shared" si="926"/>
        <v>3145794000</v>
      </c>
      <c r="K1942" s="67">
        <v>246</v>
      </c>
      <c r="L1942" s="68">
        <v>940</v>
      </c>
      <c r="M1942" s="68">
        <v>1541</v>
      </c>
      <c r="N1942" s="68">
        <v>1524</v>
      </c>
      <c r="O1942" s="69">
        <v>395</v>
      </c>
      <c r="P1942" s="67">
        <v>3610753</v>
      </c>
      <c r="Q1942" s="68">
        <v>3210892</v>
      </c>
      <c r="R1942" s="68">
        <v>2297543</v>
      </c>
      <c r="S1942" s="68">
        <v>5814440</v>
      </c>
      <c r="T1942" s="69">
        <v>4384002</v>
      </c>
      <c r="U1942" s="102">
        <f t="shared" si="905"/>
        <v>14677.857723577235</v>
      </c>
      <c r="V1942" s="103">
        <f t="shared" si="906"/>
        <v>3415.8425531914895</v>
      </c>
      <c r="W1942" s="103">
        <f t="shared" si="907"/>
        <v>1490.9428942245295</v>
      </c>
      <c r="X1942" s="103">
        <f t="shared" si="908"/>
        <v>3815.2493438320212</v>
      </c>
      <c r="Y1942" s="92">
        <f t="shared" si="909"/>
        <v>11098.739240506329</v>
      </c>
      <c r="Z1942" s="102">
        <f>Coverages!$C$10*G1942</f>
        <v>430537500</v>
      </c>
      <c r="AA1942" s="103">
        <f>Coverages!$C$12*G1942</f>
        <v>57405000</v>
      </c>
      <c r="AB1942" s="103">
        <f>Coverages!$C$14*G1942</f>
        <v>287025000</v>
      </c>
      <c r="AC1942" s="103">
        <f>Coverages!$C$16*G1942</f>
        <v>5740500</v>
      </c>
      <c r="AD1942" s="92">
        <f>Coverages!$C$18*G1942</f>
        <v>5740500</v>
      </c>
      <c r="AE1942" s="106">
        <f t="shared" si="927"/>
        <v>0.12856022994512672</v>
      </c>
      <c r="AF1942" s="107">
        <f t="shared" si="910"/>
        <v>0.49124640710739481</v>
      </c>
      <c r="AG1942" s="107">
        <f t="shared" si="911"/>
        <v>0.80533054611967603</v>
      </c>
      <c r="AH1942" s="107">
        <f t="shared" si="912"/>
        <v>0.79644630258688265</v>
      </c>
      <c r="AI1942" s="108">
        <f t="shared" si="913"/>
        <v>0.20642801149725634</v>
      </c>
      <c r="AJ1942" s="106">
        <f t="shared" si="934"/>
        <v>0.14638868440514222</v>
      </c>
      <c r="AK1942" s="107">
        <f t="shared" si="928"/>
        <v>0.51787481040644201</v>
      </c>
      <c r="AL1942" s="107">
        <f t="shared" si="929"/>
        <v>0.82642059950571034</v>
      </c>
      <c r="AM1942" s="107">
        <f t="shared" si="930"/>
        <v>0.81789295117180871</v>
      </c>
      <c r="AN1942" s="108">
        <f t="shared" si="931"/>
        <v>0.22798654261951679</v>
      </c>
      <c r="AO1942" s="102">
        <f t="shared" si="932"/>
        <v>1886.9887640449438</v>
      </c>
      <c r="AP1942" s="103">
        <f t="shared" si="914"/>
        <v>1678.0203814998692</v>
      </c>
      <c r="AQ1942" s="103">
        <f t="shared" si="915"/>
        <v>1200.7018552390907</v>
      </c>
      <c r="AR1942" s="103">
        <f t="shared" si="916"/>
        <v>3038.6412333420435</v>
      </c>
      <c r="AS1942" s="92">
        <f t="shared" si="917"/>
        <v>2291.0906715442907</v>
      </c>
      <c r="AT1942" s="102">
        <f t="shared" si="933"/>
        <v>1892.9513455511878</v>
      </c>
      <c r="AU1942" s="103">
        <f t="shared" si="918"/>
        <v>1683.3226564706986</v>
      </c>
      <c r="AV1942" s="103">
        <f t="shared" si="919"/>
        <v>1204.4958803085431</v>
      </c>
      <c r="AW1942" s="103">
        <f t="shared" si="920"/>
        <v>3048.2428517338763</v>
      </c>
      <c r="AX1942" s="92">
        <f t="shared" si="921"/>
        <v>2298.330150192799</v>
      </c>
    </row>
    <row r="1943" spans="1:50" x14ac:dyDescent="0.2">
      <c r="A1943" s="85" t="str">
        <f t="shared" si="922"/>
        <v>2016_4</v>
      </c>
      <c r="B1943" s="59">
        <v>2016</v>
      </c>
      <c r="C1943" s="59">
        <v>4</v>
      </c>
      <c r="D1943" s="83" t="str">
        <f t="shared" si="923"/>
        <v>LYH_Commercial</v>
      </c>
      <c r="E1943" s="70" t="s">
        <v>29</v>
      </c>
      <c r="F1943" s="71" t="s">
        <v>41</v>
      </c>
      <c r="G1943" s="88">
        <f t="shared" si="924"/>
        <v>265.75</v>
      </c>
      <c r="H1943" s="72">
        <v>1063</v>
      </c>
      <c r="I1943" s="88">
        <f t="shared" si="925"/>
        <v>109223250</v>
      </c>
      <c r="J1943" s="92">
        <f t="shared" si="926"/>
        <v>436893000</v>
      </c>
      <c r="K1943" s="67">
        <v>38</v>
      </c>
      <c r="L1943" s="68">
        <v>141</v>
      </c>
      <c r="M1943" s="68">
        <v>173</v>
      </c>
      <c r="N1943" s="68">
        <v>213</v>
      </c>
      <c r="O1943" s="69">
        <v>63</v>
      </c>
      <c r="P1943" s="67">
        <v>658597</v>
      </c>
      <c r="Q1943" s="68">
        <v>454970</v>
      </c>
      <c r="R1943" s="68">
        <v>298729</v>
      </c>
      <c r="S1943" s="68">
        <v>684354</v>
      </c>
      <c r="T1943" s="69">
        <v>552467</v>
      </c>
      <c r="U1943" s="102">
        <f t="shared" si="905"/>
        <v>17331.5</v>
      </c>
      <c r="V1943" s="103">
        <f t="shared" si="906"/>
        <v>3226.7375886524824</v>
      </c>
      <c r="W1943" s="103">
        <f t="shared" si="907"/>
        <v>1726.7572254335259</v>
      </c>
      <c r="X1943" s="103">
        <f t="shared" si="908"/>
        <v>3212.9295774647885</v>
      </c>
      <c r="Y1943" s="92">
        <f t="shared" si="909"/>
        <v>8769.3174603174612</v>
      </c>
      <c r="Z1943" s="102">
        <f>Coverages!$C$10*G1943</f>
        <v>59793750</v>
      </c>
      <c r="AA1943" s="103">
        <f>Coverages!$C$12*G1943</f>
        <v>7972500</v>
      </c>
      <c r="AB1943" s="103">
        <f>Coverages!$C$14*G1943</f>
        <v>39862500</v>
      </c>
      <c r="AC1943" s="103">
        <f>Coverages!$C$16*G1943</f>
        <v>797250</v>
      </c>
      <c r="AD1943" s="92">
        <f>Coverages!$C$18*G1943</f>
        <v>797250</v>
      </c>
      <c r="AE1943" s="106">
        <f t="shared" si="927"/>
        <v>0.14299153339604892</v>
      </c>
      <c r="AF1943" s="107">
        <f t="shared" si="910"/>
        <v>0.53057384760112891</v>
      </c>
      <c r="AG1943" s="107">
        <f t="shared" si="911"/>
        <v>0.65098777046095957</v>
      </c>
      <c r="AH1943" s="107">
        <f t="shared" si="912"/>
        <v>0.80150517403574784</v>
      </c>
      <c r="AI1943" s="108">
        <f t="shared" si="913"/>
        <v>0.23706491063029161</v>
      </c>
      <c r="AJ1943" s="106">
        <f t="shared" si="934"/>
        <v>0.1930257382520246</v>
      </c>
      <c r="AK1943" s="107">
        <f t="shared" si="928"/>
        <v>0.60190444227765294</v>
      </c>
      <c r="AL1943" s="107">
        <f t="shared" si="929"/>
        <v>0.71911583041418825</v>
      </c>
      <c r="AM1943" s="107">
        <f t="shared" si="930"/>
        <v>0.85851464947295864</v>
      </c>
      <c r="AN1943" s="108">
        <f t="shared" si="931"/>
        <v>0.29784995211074539</v>
      </c>
      <c r="AO1943" s="102">
        <f t="shared" si="932"/>
        <v>2478.2577610536218</v>
      </c>
      <c r="AP1943" s="103">
        <f t="shared" si="914"/>
        <v>1712.0225776105362</v>
      </c>
      <c r="AQ1943" s="103">
        <f t="shared" si="915"/>
        <v>1124.0978363123236</v>
      </c>
      <c r="AR1943" s="103">
        <f t="shared" si="916"/>
        <v>2575.1796801505175</v>
      </c>
      <c r="AS1943" s="92">
        <f t="shared" si="917"/>
        <v>2078.8974600188149</v>
      </c>
      <c r="AT1943" s="102">
        <f t="shared" si="933"/>
        <v>2486.0886576521202</v>
      </c>
      <c r="AU1943" s="103">
        <f t="shared" si="918"/>
        <v>1717.4322940614443</v>
      </c>
      <c r="AV1943" s="103">
        <f t="shared" si="919"/>
        <v>1127.6498049820455</v>
      </c>
      <c r="AW1943" s="103">
        <f t="shared" si="920"/>
        <v>2583.3168344508995</v>
      </c>
      <c r="AX1943" s="92">
        <f t="shared" si="921"/>
        <v>2085.4664421901311</v>
      </c>
    </row>
    <row r="1944" spans="1:50" x14ac:dyDescent="0.2">
      <c r="A1944" s="85" t="str">
        <f t="shared" si="922"/>
        <v>2016_4</v>
      </c>
      <c r="B1944" s="59">
        <v>2016</v>
      </c>
      <c r="C1944" s="59">
        <v>4</v>
      </c>
      <c r="D1944" s="83" t="str">
        <f t="shared" si="923"/>
        <v>SSA_Commercial</v>
      </c>
      <c r="E1944" s="70" t="s">
        <v>30</v>
      </c>
      <c r="F1944" s="71" t="s">
        <v>41</v>
      </c>
      <c r="G1944" s="88">
        <f t="shared" si="924"/>
        <v>457.75</v>
      </c>
      <c r="H1944" s="72">
        <v>1831</v>
      </c>
      <c r="I1944" s="88">
        <f t="shared" si="925"/>
        <v>188135250</v>
      </c>
      <c r="J1944" s="92">
        <f t="shared" si="926"/>
        <v>752541000</v>
      </c>
      <c r="K1944" s="67">
        <v>62</v>
      </c>
      <c r="L1944" s="68">
        <v>219</v>
      </c>
      <c r="M1944" s="68">
        <v>661</v>
      </c>
      <c r="N1944" s="68">
        <v>617</v>
      </c>
      <c r="O1944" s="69">
        <v>157</v>
      </c>
      <c r="P1944" s="67">
        <v>1247554</v>
      </c>
      <c r="Q1944" s="68">
        <v>453888</v>
      </c>
      <c r="R1944" s="68">
        <v>599779</v>
      </c>
      <c r="S1944" s="68">
        <v>2028825</v>
      </c>
      <c r="T1944" s="69">
        <v>931255</v>
      </c>
      <c r="U1944" s="102">
        <f t="shared" si="905"/>
        <v>20121.83870967742</v>
      </c>
      <c r="V1944" s="103">
        <f t="shared" si="906"/>
        <v>2072.5479452054797</v>
      </c>
      <c r="W1944" s="103">
        <f t="shared" si="907"/>
        <v>907.38124054462935</v>
      </c>
      <c r="X1944" s="103">
        <f t="shared" si="908"/>
        <v>3288.2090761750405</v>
      </c>
      <c r="Y1944" s="92">
        <f t="shared" si="909"/>
        <v>5931.5605095541405</v>
      </c>
      <c r="Z1944" s="102">
        <f>Coverages!$C$10*G1944</f>
        <v>102993750</v>
      </c>
      <c r="AA1944" s="103">
        <f>Coverages!$C$12*G1944</f>
        <v>13732500</v>
      </c>
      <c r="AB1944" s="103">
        <f>Coverages!$C$14*G1944</f>
        <v>68662500</v>
      </c>
      <c r="AC1944" s="103">
        <f>Coverages!$C$16*G1944</f>
        <v>1373250</v>
      </c>
      <c r="AD1944" s="92">
        <f>Coverages!$C$18*G1944</f>
        <v>1373250</v>
      </c>
      <c r="AE1944" s="106">
        <f t="shared" si="927"/>
        <v>0.13544511196067724</v>
      </c>
      <c r="AF1944" s="107">
        <f t="shared" si="910"/>
        <v>0.47842708902239212</v>
      </c>
      <c r="AG1944" s="107">
        <f t="shared" si="911"/>
        <v>1.44401966138722</v>
      </c>
      <c r="AH1944" s="107">
        <f t="shared" si="912"/>
        <v>1.3478973238667395</v>
      </c>
      <c r="AI1944" s="108">
        <f t="shared" si="913"/>
        <v>0.3429819770617149</v>
      </c>
      <c r="AJ1944" s="106">
        <f t="shared" si="934"/>
        <v>0.17271170562492347</v>
      </c>
      <c r="AK1944" s="107">
        <f t="shared" si="928"/>
        <v>0.53282812110651212</v>
      </c>
      <c r="AL1944" s="107">
        <f t="shared" si="929"/>
        <v>1.5312222542700429</v>
      </c>
      <c r="AM1944" s="107">
        <f t="shared" si="930"/>
        <v>1.422472741488344</v>
      </c>
      <c r="AN1944" s="108">
        <f t="shared" si="931"/>
        <v>0.39467905970346373</v>
      </c>
      <c r="AO1944" s="102">
        <f t="shared" si="932"/>
        <v>2725.404696886947</v>
      </c>
      <c r="AP1944" s="103">
        <f t="shared" si="914"/>
        <v>991.56308028399781</v>
      </c>
      <c r="AQ1944" s="103">
        <f t="shared" si="915"/>
        <v>1310.2763517203714</v>
      </c>
      <c r="AR1944" s="103">
        <f t="shared" si="916"/>
        <v>4432.1682140906605</v>
      </c>
      <c r="AS1944" s="92">
        <f t="shared" si="917"/>
        <v>2034.4183506280722</v>
      </c>
      <c r="AT1944" s="102">
        <f t="shared" si="933"/>
        <v>2734.016538119035</v>
      </c>
      <c r="AU1944" s="103">
        <f t="shared" si="918"/>
        <v>994.69626040537923</v>
      </c>
      <c r="AV1944" s="103">
        <f t="shared" si="919"/>
        <v>1314.4166146046557</v>
      </c>
      <c r="AW1944" s="103">
        <f t="shared" si="920"/>
        <v>4446.1731539872026</v>
      </c>
      <c r="AX1944" s="92">
        <f t="shared" si="921"/>
        <v>2040.8467859555915</v>
      </c>
    </row>
    <row r="1945" spans="1:50" x14ac:dyDescent="0.2">
      <c r="A1945" s="85" t="str">
        <f t="shared" si="922"/>
        <v>2016_4</v>
      </c>
      <c r="B1945" s="59">
        <v>2016</v>
      </c>
      <c r="C1945" s="59">
        <v>4</v>
      </c>
      <c r="D1945" s="83" t="str">
        <f t="shared" si="923"/>
        <v>MML_Commercial</v>
      </c>
      <c r="E1945" s="70" t="s">
        <v>31</v>
      </c>
      <c r="F1945" s="71" t="s">
        <v>41</v>
      </c>
      <c r="G1945" s="88">
        <f t="shared" si="924"/>
        <v>1559.25</v>
      </c>
      <c r="H1945" s="72">
        <v>6237</v>
      </c>
      <c r="I1945" s="88">
        <f t="shared" si="925"/>
        <v>640851750</v>
      </c>
      <c r="J1945" s="92">
        <f t="shared" si="926"/>
        <v>2563407000</v>
      </c>
      <c r="K1945" s="67">
        <v>147</v>
      </c>
      <c r="L1945" s="68">
        <v>714</v>
      </c>
      <c r="M1945" s="68">
        <v>1726</v>
      </c>
      <c r="N1945" s="68">
        <v>1014</v>
      </c>
      <c r="O1945" s="69">
        <v>241</v>
      </c>
      <c r="P1945" s="67">
        <v>2803224</v>
      </c>
      <c r="Q1945" s="68">
        <v>2406656</v>
      </c>
      <c r="R1945" s="68">
        <v>1300852</v>
      </c>
      <c r="S1945" s="68">
        <v>3615154</v>
      </c>
      <c r="T1945" s="69">
        <v>593056</v>
      </c>
      <c r="U1945" s="102">
        <f t="shared" si="905"/>
        <v>19069.551020408162</v>
      </c>
      <c r="V1945" s="103">
        <f t="shared" si="906"/>
        <v>3370.6666666666665</v>
      </c>
      <c r="W1945" s="103">
        <f t="shared" si="907"/>
        <v>753.68018539976822</v>
      </c>
      <c r="X1945" s="103">
        <f t="shared" si="908"/>
        <v>3565.2406311637083</v>
      </c>
      <c r="Y1945" s="92">
        <f t="shared" si="909"/>
        <v>2460.8132780082988</v>
      </c>
      <c r="Z1945" s="102">
        <f>Coverages!$C$10*G1945</f>
        <v>350831250</v>
      </c>
      <c r="AA1945" s="103">
        <f>Coverages!$C$12*G1945</f>
        <v>46777500</v>
      </c>
      <c r="AB1945" s="103">
        <f>Coverages!$C$14*G1945</f>
        <v>233887500</v>
      </c>
      <c r="AC1945" s="103">
        <f>Coverages!$C$16*G1945</f>
        <v>4677750</v>
      </c>
      <c r="AD1945" s="92">
        <f>Coverages!$C$18*G1945</f>
        <v>4677750</v>
      </c>
      <c r="AE1945" s="106">
        <f t="shared" si="927"/>
        <v>9.4276094276094277E-2</v>
      </c>
      <c r="AF1945" s="107">
        <f t="shared" si="910"/>
        <v>0.45791245791245794</v>
      </c>
      <c r="AG1945" s="107">
        <f t="shared" si="911"/>
        <v>1.1069424402757737</v>
      </c>
      <c r="AH1945" s="107">
        <f t="shared" si="912"/>
        <v>0.65031265031265029</v>
      </c>
      <c r="AI1945" s="108">
        <f t="shared" si="913"/>
        <v>0.15456148789482121</v>
      </c>
      <c r="AJ1945" s="106">
        <f t="shared" si="934"/>
        <v>0.11151845596798957</v>
      </c>
      <c r="AK1945" s="107">
        <f t="shared" si="928"/>
        <v>0.48731087773636955</v>
      </c>
      <c r="AL1945" s="107">
        <f t="shared" si="929"/>
        <v>1.1272442900071731</v>
      </c>
      <c r="AM1945" s="107">
        <f t="shared" si="930"/>
        <v>0.67845103136317253</v>
      </c>
      <c r="AN1945" s="108">
        <f t="shared" si="931"/>
        <v>0.17589143130465201</v>
      </c>
      <c r="AO1945" s="102">
        <f t="shared" si="932"/>
        <v>1797.8027898027899</v>
      </c>
      <c r="AP1945" s="103">
        <f t="shared" si="914"/>
        <v>1543.4702581369247</v>
      </c>
      <c r="AQ1945" s="103">
        <f t="shared" si="915"/>
        <v>834.28058361391697</v>
      </c>
      <c r="AR1945" s="103">
        <f t="shared" si="916"/>
        <v>2318.5210838544172</v>
      </c>
      <c r="AS1945" s="92">
        <f t="shared" si="917"/>
        <v>380.34696168029501</v>
      </c>
      <c r="AT1945" s="102">
        <f t="shared" si="933"/>
        <v>1803.4835579507537</v>
      </c>
      <c r="AU1945" s="103">
        <f t="shared" si="918"/>
        <v>1548.3473763222378</v>
      </c>
      <c r="AV1945" s="103">
        <f t="shared" si="919"/>
        <v>836.9167763002007</v>
      </c>
      <c r="AW1945" s="103">
        <f t="shared" si="920"/>
        <v>2325.8472382014061</v>
      </c>
      <c r="AX1945" s="92">
        <f t="shared" si="921"/>
        <v>381.5487970080315</v>
      </c>
    </row>
    <row r="1946" spans="1:50" x14ac:dyDescent="0.2">
      <c r="A1946" s="85" t="str">
        <f t="shared" si="922"/>
        <v>2016_4</v>
      </c>
      <c r="B1946" s="59">
        <v>2016</v>
      </c>
      <c r="C1946" s="59">
        <v>4</v>
      </c>
      <c r="D1946" s="83" t="str">
        <f t="shared" si="923"/>
        <v>LMH_Commercial</v>
      </c>
      <c r="E1946" s="70" t="s">
        <v>32</v>
      </c>
      <c r="F1946" s="71" t="s">
        <v>41</v>
      </c>
      <c r="G1946" s="88">
        <f t="shared" si="924"/>
        <v>1523.25</v>
      </c>
      <c r="H1946" s="72">
        <v>6093</v>
      </c>
      <c r="I1946" s="88">
        <f t="shared" si="925"/>
        <v>626055750</v>
      </c>
      <c r="J1946" s="92">
        <f t="shared" si="926"/>
        <v>2504223000</v>
      </c>
      <c r="K1946" s="67">
        <v>98</v>
      </c>
      <c r="L1946" s="68">
        <v>855</v>
      </c>
      <c r="M1946" s="68">
        <v>1321</v>
      </c>
      <c r="N1946" s="68">
        <v>1362</v>
      </c>
      <c r="O1946" s="69">
        <v>296</v>
      </c>
      <c r="P1946" s="67">
        <v>3819586</v>
      </c>
      <c r="Q1946" s="68">
        <v>3296088</v>
      </c>
      <c r="R1946" s="68">
        <v>1890412</v>
      </c>
      <c r="S1946" s="68">
        <v>5562483</v>
      </c>
      <c r="T1946" s="69">
        <v>3149074</v>
      </c>
      <c r="U1946" s="102">
        <f t="shared" si="905"/>
        <v>38975.367346938772</v>
      </c>
      <c r="V1946" s="103">
        <f t="shared" si="906"/>
        <v>3855.0736842105262</v>
      </c>
      <c r="W1946" s="103">
        <f t="shared" si="907"/>
        <v>1431.0461771385314</v>
      </c>
      <c r="X1946" s="103">
        <f t="shared" si="908"/>
        <v>4084.0550660792951</v>
      </c>
      <c r="Y1946" s="92">
        <f t="shared" si="909"/>
        <v>10638.763513513513</v>
      </c>
      <c r="Z1946" s="102">
        <f>Coverages!$C$10*G1946</f>
        <v>342731250</v>
      </c>
      <c r="AA1946" s="103">
        <f>Coverages!$C$12*G1946</f>
        <v>45697500</v>
      </c>
      <c r="AB1946" s="103">
        <f>Coverages!$C$14*G1946</f>
        <v>228487500</v>
      </c>
      <c r="AC1946" s="103">
        <f>Coverages!$C$16*G1946</f>
        <v>4569750</v>
      </c>
      <c r="AD1946" s="92">
        <f>Coverages!$C$18*G1946</f>
        <v>4569750</v>
      </c>
      <c r="AE1946" s="106">
        <f t="shared" si="927"/>
        <v>6.43361234203184E-2</v>
      </c>
      <c r="AF1946" s="107">
        <f t="shared" si="910"/>
        <v>0.56129985228951251</v>
      </c>
      <c r="AG1946" s="107">
        <f t="shared" si="911"/>
        <v>0.86722468406367959</v>
      </c>
      <c r="AH1946" s="107">
        <f t="shared" si="912"/>
        <v>0.89414081733136386</v>
      </c>
      <c r="AI1946" s="108">
        <f t="shared" si="913"/>
        <v>0.19432135237157394</v>
      </c>
      <c r="AJ1946" s="106">
        <f t="shared" si="934"/>
        <v>7.8983427697646824E-2</v>
      </c>
      <c r="AK1946" s="107">
        <f t="shared" si="928"/>
        <v>0.59092439682017606</v>
      </c>
      <c r="AL1946" s="107">
        <f t="shared" si="929"/>
        <v>0.88748260233968324</v>
      </c>
      <c r="AM1946" s="107">
        <f t="shared" si="930"/>
        <v>0.91250778900787588</v>
      </c>
      <c r="AN1946" s="108">
        <f t="shared" si="931"/>
        <v>0.21794307234170635</v>
      </c>
      <c r="AO1946" s="102">
        <f t="shared" si="932"/>
        <v>2507.5240439849008</v>
      </c>
      <c r="AP1946" s="103">
        <f t="shared" si="914"/>
        <v>2163.8522895125552</v>
      </c>
      <c r="AQ1946" s="103">
        <f t="shared" si="915"/>
        <v>1241.0385688494994</v>
      </c>
      <c r="AR1946" s="103">
        <f t="shared" si="916"/>
        <v>3651.7203348104381</v>
      </c>
      <c r="AS1946" s="92">
        <f t="shared" si="917"/>
        <v>2067.3389135073035</v>
      </c>
      <c r="AT1946" s="102">
        <f t="shared" si="933"/>
        <v>2515.4474173382623</v>
      </c>
      <c r="AU1946" s="103">
        <f t="shared" si="918"/>
        <v>2170.6897153041291</v>
      </c>
      <c r="AV1946" s="103">
        <f t="shared" si="919"/>
        <v>1244.9600514572153</v>
      </c>
      <c r="AW1946" s="103">
        <f t="shared" si="920"/>
        <v>3663.2591847226345</v>
      </c>
      <c r="AX1946" s="92">
        <f t="shared" si="921"/>
        <v>2073.8713725275647</v>
      </c>
    </row>
    <row r="1947" spans="1:50" x14ac:dyDescent="0.2">
      <c r="A1947" s="85" t="str">
        <f t="shared" si="922"/>
        <v>2016_4</v>
      </c>
      <c r="B1947" s="59">
        <v>2016</v>
      </c>
      <c r="C1947" s="59">
        <v>4</v>
      </c>
      <c r="D1947" s="83" t="str">
        <f t="shared" si="923"/>
        <v>SSL_Commercial</v>
      </c>
      <c r="E1947" s="70" t="s">
        <v>33</v>
      </c>
      <c r="F1947" s="71" t="s">
        <v>41</v>
      </c>
      <c r="G1947" s="88">
        <f t="shared" si="924"/>
        <v>833.5</v>
      </c>
      <c r="H1947" s="72">
        <v>3334</v>
      </c>
      <c r="I1947" s="88">
        <f t="shared" si="925"/>
        <v>342568500</v>
      </c>
      <c r="J1947" s="92">
        <f t="shared" si="926"/>
        <v>1370274000</v>
      </c>
      <c r="K1947" s="67">
        <v>126</v>
      </c>
      <c r="L1947" s="68">
        <v>383</v>
      </c>
      <c r="M1947" s="68">
        <v>1175</v>
      </c>
      <c r="N1947" s="68">
        <v>595</v>
      </c>
      <c r="O1947" s="69">
        <v>137</v>
      </c>
      <c r="P1947" s="67">
        <v>1631947</v>
      </c>
      <c r="Q1947" s="68">
        <v>1276593</v>
      </c>
      <c r="R1947" s="68">
        <v>2114831</v>
      </c>
      <c r="S1947" s="68">
        <v>1996985</v>
      </c>
      <c r="T1947" s="69">
        <v>352370</v>
      </c>
      <c r="U1947" s="102">
        <f t="shared" si="905"/>
        <v>12951.960317460318</v>
      </c>
      <c r="V1947" s="103">
        <f t="shared" si="906"/>
        <v>3333.140992167102</v>
      </c>
      <c r="W1947" s="103">
        <f t="shared" si="907"/>
        <v>1799.8561702127658</v>
      </c>
      <c r="X1947" s="103">
        <f t="shared" si="908"/>
        <v>3356.2773109243699</v>
      </c>
      <c r="Y1947" s="92">
        <f t="shared" si="909"/>
        <v>2572.0437956204378</v>
      </c>
      <c r="Z1947" s="102">
        <f>Coverages!$C$10*G1947</f>
        <v>187537500</v>
      </c>
      <c r="AA1947" s="103">
        <f>Coverages!$C$12*G1947</f>
        <v>25005000</v>
      </c>
      <c r="AB1947" s="103">
        <f>Coverages!$C$14*G1947</f>
        <v>125025000</v>
      </c>
      <c r="AC1947" s="103">
        <f>Coverages!$C$16*G1947</f>
        <v>2500500</v>
      </c>
      <c r="AD1947" s="92">
        <f>Coverages!$C$18*G1947</f>
        <v>2500500</v>
      </c>
      <c r="AE1947" s="106">
        <f t="shared" si="927"/>
        <v>0.15116976604679064</v>
      </c>
      <c r="AF1947" s="107">
        <f t="shared" si="910"/>
        <v>0.45950809838032391</v>
      </c>
      <c r="AG1947" s="107">
        <f t="shared" si="911"/>
        <v>1.4097180563887222</v>
      </c>
      <c r="AH1947" s="107">
        <f t="shared" si="912"/>
        <v>0.71385722855428912</v>
      </c>
      <c r="AI1947" s="108">
        <f t="shared" si="913"/>
        <v>0.16436712657468505</v>
      </c>
      <c r="AJ1947" s="106">
        <f t="shared" si="934"/>
        <v>0.18007962743753972</v>
      </c>
      <c r="AK1947" s="107">
        <f t="shared" si="928"/>
        <v>0.49972830519384465</v>
      </c>
      <c r="AL1947" s="107">
        <f t="shared" si="929"/>
        <v>1.4710535411569201</v>
      </c>
      <c r="AM1947" s="107">
        <f t="shared" si="930"/>
        <v>0.75033263914843984</v>
      </c>
      <c r="AN1947" s="108">
        <f t="shared" si="931"/>
        <v>0.19427726057643949</v>
      </c>
      <c r="AO1947" s="102">
        <f t="shared" si="932"/>
        <v>1957.9448110377925</v>
      </c>
      <c r="AP1947" s="103">
        <f t="shared" si="914"/>
        <v>1531.6052789442112</v>
      </c>
      <c r="AQ1947" s="103">
        <f t="shared" si="915"/>
        <v>2537.2897420515897</v>
      </c>
      <c r="AR1947" s="103">
        <f t="shared" si="916"/>
        <v>2395.9028194361126</v>
      </c>
      <c r="AS1947" s="92">
        <f t="shared" si="917"/>
        <v>422.75944811037795</v>
      </c>
      <c r="AT1947" s="102">
        <f t="shared" si="933"/>
        <v>1964.1316022593339</v>
      </c>
      <c r="AU1947" s="103">
        <f t="shared" si="918"/>
        <v>1536.4449057003994</v>
      </c>
      <c r="AV1947" s="103">
        <f t="shared" si="919"/>
        <v>2545.3071702314528</v>
      </c>
      <c r="AW1947" s="103">
        <f t="shared" si="920"/>
        <v>2403.473487642586</v>
      </c>
      <c r="AX1947" s="92">
        <f t="shared" si="921"/>
        <v>424.09530008518749</v>
      </c>
    </row>
    <row r="1948" spans="1:50" x14ac:dyDescent="0.2">
      <c r="A1948" s="85" t="str">
        <f t="shared" si="922"/>
        <v>2016_4</v>
      </c>
      <c r="B1948" s="59">
        <v>2016</v>
      </c>
      <c r="C1948" s="59">
        <v>4</v>
      </c>
      <c r="D1948" s="83" t="str">
        <f t="shared" si="923"/>
        <v>SSH_Commercial</v>
      </c>
      <c r="E1948" s="70" t="s">
        <v>34</v>
      </c>
      <c r="F1948" s="71" t="s">
        <v>41</v>
      </c>
      <c r="G1948" s="88">
        <f t="shared" si="924"/>
        <v>760</v>
      </c>
      <c r="H1948" s="72">
        <v>3040</v>
      </c>
      <c r="I1948" s="88">
        <f t="shared" si="925"/>
        <v>312360000</v>
      </c>
      <c r="J1948" s="92">
        <f t="shared" si="926"/>
        <v>1249440000</v>
      </c>
      <c r="K1948" s="67">
        <v>108</v>
      </c>
      <c r="L1948" s="68">
        <v>481</v>
      </c>
      <c r="M1948" s="68">
        <v>748</v>
      </c>
      <c r="N1948" s="68">
        <v>650</v>
      </c>
      <c r="O1948" s="69">
        <v>123</v>
      </c>
      <c r="P1948" s="67">
        <v>1718284</v>
      </c>
      <c r="Q1948" s="68">
        <v>2069560</v>
      </c>
      <c r="R1948" s="68">
        <v>1258160</v>
      </c>
      <c r="S1948" s="68">
        <v>3306833</v>
      </c>
      <c r="T1948" s="69">
        <v>468326</v>
      </c>
      <c r="U1948" s="102">
        <f t="shared" si="905"/>
        <v>15910.037037037036</v>
      </c>
      <c r="V1948" s="103">
        <f t="shared" si="906"/>
        <v>4302.6195426195427</v>
      </c>
      <c r="W1948" s="103">
        <f t="shared" si="907"/>
        <v>1682.0320855614973</v>
      </c>
      <c r="X1948" s="103">
        <f t="shared" si="908"/>
        <v>5087.4353846153845</v>
      </c>
      <c r="Y1948" s="92">
        <f t="shared" si="909"/>
        <v>3807.5284552845528</v>
      </c>
      <c r="Z1948" s="102">
        <f>Coverages!$C$10*G1948</f>
        <v>171000000</v>
      </c>
      <c r="AA1948" s="103">
        <f>Coverages!$C$12*G1948</f>
        <v>22800000</v>
      </c>
      <c r="AB1948" s="103">
        <f>Coverages!$C$14*G1948</f>
        <v>114000000</v>
      </c>
      <c r="AC1948" s="103">
        <f>Coverages!$C$16*G1948</f>
        <v>2280000</v>
      </c>
      <c r="AD1948" s="92">
        <f>Coverages!$C$18*G1948</f>
        <v>2280000</v>
      </c>
      <c r="AE1948" s="106">
        <f t="shared" si="927"/>
        <v>0.14210526315789473</v>
      </c>
      <c r="AF1948" s="107">
        <f t="shared" si="910"/>
        <v>0.63289473684210529</v>
      </c>
      <c r="AG1948" s="107">
        <f t="shared" si="911"/>
        <v>0.98421052631578942</v>
      </c>
      <c r="AH1948" s="107">
        <f t="shared" si="912"/>
        <v>0.85526315789473684</v>
      </c>
      <c r="AI1948" s="108">
        <f t="shared" si="913"/>
        <v>0.1618421052631579</v>
      </c>
      <c r="AJ1948" s="106">
        <f t="shared" si="934"/>
        <v>0.17161539896941755</v>
      </c>
      <c r="AK1948" s="107">
        <f t="shared" si="928"/>
        <v>0.67363371883572287</v>
      </c>
      <c r="AL1948" s="107">
        <f t="shared" si="929"/>
        <v>0.99474655524852218</v>
      </c>
      <c r="AM1948" s="107">
        <f t="shared" si="930"/>
        <v>0.88499956908655009</v>
      </c>
      <c r="AN1948" s="108">
        <f t="shared" si="931"/>
        <v>0.19297057736734669</v>
      </c>
      <c r="AO1948" s="102">
        <f t="shared" si="932"/>
        <v>2260.9</v>
      </c>
      <c r="AP1948" s="103">
        <f t="shared" si="914"/>
        <v>2723.1052631578946</v>
      </c>
      <c r="AQ1948" s="103">
        <f t="shared" si="915"/>
        <v>1655.4736842105262</v>
      </c>
      <c r="AR1948" s="103">
        <f t="shared" si="916"/>
        <v>4351.0960526315794</v>
      </c>
      <c r="AS1948" s="92">
        <f t="shared" si="917"/>
        <v>616.21842105263158</v>
      </c>
      <c r="AT1948" s="102">
        <f t="shared" si="933"/>
        <v>2268.0440809740539</v>
      </c>
      <c r="AU1948" s="103">
        <f t="shared" si="918"/>
        <v>2731.7098385486115</v>
      </c>
      <c r="AV1948" s="103">
        <f t="shared" si="919"/>
        <v>1660.704715238177</v>
      </c>
      <c r="AW1948" s="103">
        <f t="shared" si="920"/>
        <v>4364.8448175154253</v>
      </c>
      <c r="AX1948" s="92">
        <f t="shared" si="921"/>
        <v>618.1655723188104</v>
      </c>
    </row>
    <row r="1949" spans="1:50" x14ac:dyDescent="0.2">
      <c r="A1949" s="85" t="str">
        <f t="shared" si="922"/>
        <v>2016_4</v>
      </c>
      <c r="B1949" s="59">
        <v>2016</v>
      </c>
      <c r="C1949" s="59">
        <v>4</v>
      </c>
      <c r="D1949" s="83" t="str">
        <f t="shared" si="923"/>
        <v>MMH_Commercial</v>
      </c>
      <c r="E1949" s="70" t="s">
        <v>35</v>
      </c>
      <c r="F1949" s="71" t="s">
        <v>41</v>
      </c>
      <c r="G1949" s="88">
        <f t="shared" si="924"/>
        <v>1354.25</v>
      </c>
      <c r="H1949" s="72">
        <v>5417</v>
      </c>
      <c r="I1949" s="88">
        <f t="shared" si="925"/>
        <v>556596750</v>
      </c>
      <c r="J1949" s="92">
        <f t="shared" si="926"/>
        <v>2226387000</v>
      </c>
      <c r="K1949" s="67">
        <v>252</v>
      </c>
      <c r="L1949" s="68">
        <v>913</v>
      </c>
      <c r="M1949" s="68">
        <v>998</v>
      </c>
      <c r="N1949" s="68">
        <v>1362</v>
      </c>
      <c r="O1949" s="69">
        <v>376</v>
      </c>
      <c r="P1949" s="67">
        <v>3251194</v>
      </c>
      <c r="Q1949" s="68">
        <v>2854004</v>
      </c>
      <c r="R1949" s="68">
        <v>1612152</v>
      </c>
      <c r="S1949" s="68">
        <v>4373863</v>
      </c>
      <c r="T1949" s="69">
        <v>994977</v>
      </c>
      <c r="U1949" s="102">
        <f t="shared" si="905"/>
        <v>12901.563492063493</v>
      </c>
      <c r="V1949" s="103">
        <f t="shared" si="906"/>
        <v>3125.9627601314346</v>
      </c>
      <c r="W1949" s="103">
        <f t="shared" si="907"/>
        <v>1615.3827655310622</v>
      </c>
      <c r="X1949" s="103">
        <f t="shared" si="908"/>
        <v>3211.3531571218796</v>
      </c>
      <c r="Y1949" s="92">
        <f t="shared" si="909"/>
        <v>2646.2154255319151</v>
      </c>
      <c r="Z1949" s="102">
        <f>Coverages!$C$10*G1949</f>
        <v>304706250</v>
      </c>
      <c r="AA1949" s="103">
        <f>Coverages!$C$12*G1949</f>
        <v>40627500</v>
      </c>
      <c r="AB1949" s="103">
        <f>Coverages!$C$14*G1949</f>
        <v>203137500</v>
      </c>
      <c r="AC1949" s="103">
        <f>Coverages!$C$16*G1949</f>
        <v>4062750</v>
      </c>
      <c r="AD1949" s="92">
        <f>Coverages!$C$18*G1949</f>
        <v>4062750</v>
      </c>
      <c r="AE1949" s="106">
        <f t="shared" si="927"/>
        <v>0.18608085656267306</v>
      </c>
      <c r="AF1949" s="107">
        <f t="shared" si="910"/>
        <v>0.67417389699095442</v>
      </c>
      <c r="AG1949" s="107">
        <f t="shared" si="911"/>
        <v>0.73693926527598297</v>
      </c>
      <c r="AH1949" s="107">
        <f t="shared" si="912"/>
        <v>1.0057227247553997</v>
      </c>
      <c r="AI1949" s="108">
        <f t="shared" si="913"/>
        <v>0.27764445264906773</v>
      </c>
      <c r="AJ1949" s="106">
        <f t="shared" si="934"/>
        <v>0.2107212693344778</v>
      </c>
      <c r="AK1949" s="107">
        <f t="shared" si="928"/>
        <v>0.70384853313846185</v>
      </c>
      <c r="AL1949" s="107">
        <f t="shared" si="929"/>
        <v>0.76481654300517132</v>
      </c>
      <c r="AM1949" s="107">
        <f t="shared" si="930"/>
        <v>1.0105261060187782</v>
      </c>
      <c r="AN1949" s="108">
        <f t="shared" si="931"/>
        <v>0.30599924723277849</v>
      </c>
      <c r="AO1949" s="102">
        <f t="shared" si="932"/>
        <v>2400.7339856008862</v>
      </c>
      <c r="AP1949" s="103">
        <f t="shared" si="914"/>
        <v>2107.4424958464097</v>
      </c>
      <c r="AQ1949" s="103">
        <f t="shared" si="915"/>
        <v>1190.4389883699464</v>
      </c>
      <c r="AR1949" s="103">
        <f t="shared" si="916"/>
        <v>3229.730847332472</v>
      </c>
      <c r="AS1949" s="92">
        <f t="shared" si="917"/>
        <v>734.70703341332842</v>
      </c>
      <c r="AT1949" s="102">
        <f t="shared" si="933"/>
        <v>2408.3199195167144</v>
      </c>
      <c r="AU1949" s="103">
        <f t="shared" si="918"/>
        <v>2114.1016757475504</v>
      </c>
      <c r="AV1949" s="103">
        <f t="shared" si="919"/>
        <v>1194.2005844279702</v>
      </c>
      <c r="AW1949" s="103">
        <f t="shared" si="920"/>
        <v>3239.9362782218273</v>
      </c>
      <c r="AX1949" s="92">
        <f t="shared" si="921"/>
        <v>737.02858966920519</v>
      </c>
    </row>
    <row r="1950" spans="1:50" x14ac:dyDescent="0.2">
      <c r="A1950" s="85" t="str">
        <f t="shared" si="922"/>
        <v>2016_4</v>
      </c>
      <c r="B1950" s="59">
        <v>2016</v>
      </c>
      <c r="C1950" s="59">
        <v>4</v>
      </c>
      <c r="D1950" s="83" t="str">
        <f t="shared" si="923"/>
        <v>SYA_Commercial</v>
      </c>
      <c r="E1950" s="70" t="s">
        <v>36</v>
      </c>
      <c r="F1950" s="71" t="s">
        <v>41</v>
      </c>
      <c r="G1950" s="88">
        <f t="shared" si="924"/>
        <v>423.5</v>
      </c>
      <c r="H1950" s="72">
        <v>1694</v>
      </c>
      <c r="I1950" s="88">
        <f t="shared" si="925"/>
        <v>174058500</v>
      </c>
      <c r="J1950" s="92">
        <f t="shared" si="926"/>
        <v>696234000</v>
      </c>
      <c r="K1950" s="67">
        <v>77</v>
      </c>
      <c r="L1950" s="68">
        <v>251</v>
      </c>
      <c r="M1950" s="68">
        <v>642</v>
      </c>
      <c r="N1950" s="68">
        <v>475</v>
      </c>
      <c r="O1950" s="69">
        <v>41</v>
      </c>
      <c r="P1950" s="67">
        <v>1135956</v>
      </c>
      <c r="Q1950" s="68">
        <v>1024045</v>
      </c>
      <c r="R1950" s="68">
        <v>630449</v>
      </c>
      <c r="S1950" s="68">
        <v>1618883</v>
      </c>
      <c r="T1950" s="69">
        <v>229605</v>
      </c>
      <c r="U1950" s="102">
        <f t="shared" si="905"/>
        <v>14752.675324675325</v>
      </c>
      <c r="V1950" s="103">
        <f t="shared" si="906"/>
        <v>4079.8605577689241</v>
      </c>
      <c r="W1950" s="103">
        <f t="shared" si="907"/>
        <v>982.00778816199374</v>
      </c>
      <c r="X1950" s="103">
        <f t="shared" si="908"/>
        <v>3408.1747368421052</v>
      </c>
      <c r="Y1950" s="92">
        <f t="shared" si="909"/>
        <v>5600.1219512195121</v>
      </c>
      <c r="Z1950" s="102">
        <f>Coverages!$C$10*G1950</f>
        <v>95287500</v>
      </c>
      <c r="AA1950" s="103">
        <f>Coverages!$C$12*G1950</f>
        <v>12705000</v>
      </c>
      <c r="AB1950" s="103">
        <f>Coverages!$C$14*G1950</f>
        <v>63525000</v>
      </c>
      <c r="AC1950" s="103">
        <f>Coverages!$C$16*G1950</f>
        <v>1270500</v>
      </c>
      <c r="AD1950" s="92">
        <f>Coverages!$C$18*G1950</f>
        <v>1270500</v>
      </c>
      <c r="AE1950" s="106">
        <f t="shared" si="927"/>
        <v>0.18181818181818182</v>
      </c>
      <c r="AF1950" s="107">
        <f t="shared" si="910"/>
        <v>0.59268004722550172</v>
      </c>
      <c r="AG1950" s="107">
        <f t="shared" si="911"/>
        <v>1.5159386068476977</v>
      </c>
      <c r="AH1950" s="107">
        <f t="shared" si="912"/>
        <v>1.1216056670602126</v>
      </c>
      <c r="AI1950" s="108">
        <f t="shared" si="913"/>
        <v>9.6812278630460449E-2</v>
      </c>
      <c r="AJ1950" s="106">
        <f t="shared" si="934"/>
        <v>0.22548713498073553</v>
      </c>
      <c r="AK1950" s="107">
        <f t="shared" si="928"/>
        <v>0.64830981019414124</v>
      </c>
      <c r="AL1950" s="107">
        <f t="shared" si="929"/>
        <v>1.6160697175773915</v>
      </c>
      <c r="AM1950" s="107">
        <f t="shared" si="930"/>
        <v>1.1634201006564682</v>
      </c>
      <c r="AN1950" s="108">
        <f t="shared" si="931"/>
        <v>0.13029212428084339</v>
      </c>
      <c r="AO1950" s="102">
        <f t="shared" si="932"/>
        <v>2682.3046044864227</v>
      </c>
      <c r="AP1950" s="103">
        <f t="shared" si="914"/>
        <v>2418.0519480519479</v>
      </c>
      <c r="AQ1950" s="103">
        <f t="shared" si="915"/>
        <v>1488.6635182998818</v>
      </c>
      <c r="AR1950" s="103">
        <f t="shared" si="916"/>
        <v>3822.6280991735539</v>
      </c>
      <c r="AS1950" s="92">
        <f t="shared" si="917"/>
        <v>542.1605667060212</v>
      </c>
      <c r="AT1950" s="102">
        <f t="shared" si="933"/>
        <v>2690.7802563469777</v>
      </c>
      <c r="AU1950" s="103">
        <f t="shared" si="918"/>
        <v>2425.6926039484279</v>
      </c>
      <c r="AV1950" s="103">
        <f t="shared" si="919"/>
        <v>1493.3674559874639</v>
      </c>
      <c r="AW1950" s="103">
        <f t="shared" si="920"/>
        <v>3834.7069901789896</v>
      </c>
      <c r="AX1950" s="92">
        <f t="shared" si="921"/>
        <v>543.87370704371278</v>
      </c>
    </row>
    <row r="1951" spans="1:50" x14ac:dyDescent="0.2">
      <c r="A1951" s="85" t="str">
        <f t="shared" si="922"/>
        <v>2016_4</v>
      </c>
      <c r="B1951" s="59">
        <v>2016</v>
      </c>
      <c r="C1951" s="59">
        <v>4</v>
      </c>
      <c r="D1951" s="83" t="str">
        <f t="shared" si="923"/>
        <v>LSH_Commercial</v>
      </c>
      <c r="E1951" s="70" t="s">
        <v>37</v>
      </c>
      <c r="F1951" s="71" t="s">
        <v>41</v>
      </c>
      <c r="G1951" s="88">
        <f t="shared" si="924"/>
        <v>654.25</v>
      </c>
      <c r="H1951" s="72">
        <v>2617</v>
      </c>
      <c r="I1951" s="88">
        <f t="shared" si="925"/>
        <v>268896750</v>
      </c>
      <c r="J1951" s="92">
        <f t="shared" si="926"/>
        <v>1075587000</v>
      </c>
      <c r="K1951" s="67">
        <v>127</v>
      </c>
      <c r="L1951" s="68">
        <v>510</v>
      </c>
      <c r="M1951" s="68">
        <v>567</v>
      </c>
      <c r="N1951" s="68">
        <v>939</v>
      </c>
      <c r="O1951" s="69">
        <v>65</v>
      </c>
      <c r="P1951" s="67">
        <v>2098440</v>
      </c>
      <c r="Q1951" s="68">
        <v>1628948</v>
      </c>
      <c r="R1951" s="68">
        <v>750377</v>
      </c>
      <c r="S1951" s="68">
        <v>3164570</v>
      </c>
      <c r="T1951" s="69">
        <v>411161</v>
      </c>
      <c r="U1951" s="102">
        <f t="shared" si="905"/>
        <v>16523.149606299212</v>
      </c>
      <c r="V1951" s="103">
        <f t="shared" si="906"/>
        <v>3194.0156862745098</v>
      </c>
      <c r="W1951" s="103">
        <f t="shared" si="907"/>
        <v>1323.4162257495591</v>
      </c>
      <c r="X1951" s="103">
        <f t="shared" si="908"/>
        <v>3370.1490947816828</v>
      </c>
      <c r="Y1951" s="92">
        <f t="shared" si="909"/>
        <v>6325.5538461538463</v>
      </c>
      <c r="Z1951" s="102">
        <f>Coverages!$C$10*G1951</f>
        <v>147206250</v>
      </c>
      <c r="AA1951" s="103">
        <f>Coverages!$C$12*G1951</f>
        <v>19627500</v>
      </c>
      <c r="AB1951" s="103">
        <f>Coverages!$C$14*G1951</f>
        <v>98137500</v>
      </c>
      <c r="AC1951" s="103">
        <f>Coverages!$C$16*G1951</f>
        <v>1962750</v>
      </c>
      <c r="AD1951" s="92">
        <f>Coverages!$C$18*G1951</f>
        <v>1962750</v>
      </c>
      <c r="AE1951" s="106">
        <f t="shared" si="927"/>
        <v>0.19411539931218952</v>
      </c>
      <c r="AF1951" s="107">
        <f t="shared" si="910"/>
        <v>0.77951853267099736</v>
      </c>
      <c r="AG1951" s="107">
        <f t="shared" si="911"/>
        <v>0.86664119220481473</v>
      </c>
      <c r="AH1951" s="107">
        <f t="shared" si="912"/>
        <v>1.4352311807413067</v>
      </c>
      <c r="AI1951" s="108">
        <f t="shared" si="913"/>
        <v>9.9350401222774165E-2</v>
      </c>
      <c r="AJ1951" s="106">
        <f t="shared" si="934"/>
        <v>0.23014425583156453</v>
      </c>
      <c r="AK1951" s="107">
        <f t="shared" si="928"/>
        <v>0.81728299649610425</v>
      </c>
      <c r="AL1951" s="107">
        <f t="shared" si="929"/>
        <v>0.89760929296166325</v>
      </c>
      <c r="AM1951" s="107">
        <f t="shared" si="930"/>
        <v>1.5072266201318696</v>
      </c>
      <c r="AN1951" s="108">
        <f t="shared" si="931"/>
        <v>0.1265991646237894</v>
      </c>
      <c r="AO1951" s="102">
        <f t="shared" si="932"/>
        <v>3207.397783721819</v>
      </c>
      <c r="AP1951" s="103">
        <f t="shared" si="914"/>
        <v>2489.7944210928545</v>
      </c>
      <c r="AQ1951" s="103">
        <f t="shared" si="915"/>
        <v>1146.927015666794</v>
      </c>
      <c r="AR1951" s="103">
        <f t="shared" si="916"/>
        <v>4836.9430645777611</v>
      </c>
      <c r="AS1951" s="92">
        <f t="shared" si="917"/>
        <v>628.4463125716469</v>
      </c>
      <c r="AT1951" s="102">
        <f t="shared" si="933"/>
        <v>3217.5326457161177</v>
      </c>
      <c r="AU1951" s="103">
        <f t="shared" si="918"/>
        <v>2497.6617716846699</v>
      </c>
      <c r="AV1951" s="103">
        <f t="shared" si="919"/>
        <v>1150.5511208776629</v>
      </c>
      <c r="AW1951" s="103">
        <f t="shared" si="920"/>
        <v>4852.2270280083558</v>
      </c>
      <c r="AX1951" s="92">
        <f t="shared" si="921"/>
        <v>630.43210201162981</v>
      </c>
    </row>
    <row r="1952" spans="1:50" x14ac:dyDescent="0.2">
      <c r="A1952" s="85" t="str">
        <f t="shared" si="922"/>
        <v>2016_4</v>
      </c>
      <c r="B1952" s="59">
        <v>2016</v>
      </c>
      <c r="C1952" s="59">
        <v>4</v>
      </c>
      <c r="D1952" s="83" t="str">
        <f t="shared" si="923"/>
        <v>SYH_Commercial</v>
      </c>
      <c r="E1952" s="70" t="s">
        <v>38</v>
      </c>
      <c r="F1952" s="71" t="s">
        <v>41</v>
      </c>
      <c r="G1952" s="88">
        <f t="shared" si="924"/>
        <v>337.25</v>
      </c>
      <c r="H1952" s="72">
        <v>1349</v>
      </c>
      <c r="I1952" s="88">
        <f t="shared" si="925"/>
        <v>138609750</v>
      </c>
      <c r="J1952" s="92">
        <f t="shared" si="926"/>
        <v>554439000</v>
      </c>
      <c r="K1952" s="67">
        <v>74</v>
      </c>
      <c r="L1952" s="68">
        <v>266</v>
      </c>
      <c r="M1952" s="68">
        <v>227</v>
      </c>
      <c r="N1952" s="68">
        <v>505</v>
      </c>
      <c r="O1952" s="69">
        <v>9</v>
      </c>
      <c r="P1952" s="67">
        <v>905871</v>
      </c>
      <c r="Q1952" s="68">
        <v>759269</v>
      </c>
      <c r="R1952" s="68">
        <v>391404</v>
      </c>
      <c r="S1952" s="68">
        <v>1437498</v>
      </c>
      <c r="T1952" s="69">
        <v>62384</v>
      </c>
      <c r="U1952" s="102">
        <f t="shared" si="905"/>
        <v>12241.5</v>
      </c>
      <c r="V1952" s="103">
        <f t="shared" si="906"/>
        <v>2854.3947368421054</v>
      </c>
      <c r="W1952" s="103">
        <f t="shared" si="907"/>
        <v>1724.2466960352424</v>
      </c>
      <c r="X1952" s="103">
        <f t="shared" si="908"/>
        <v>2846.5306930693068</v>
      </c>
      <c r="Y1952" s="92">
        <f t="shared" si="909"/>
        <v>6931.5555555555557</v>
      </c>
      <c r="Z1952" s="102">
        <f>Coverages!$C$10*G1952</f>
        <v>75881250</v>
      </c>
      <c r="AA1952" s="103">
        <f>Coverages!$C$12*G1952</f>
        <v>10117500</v>
      </c>
      <c r="AB1952" s="103">
        <f>Coverages!$C$14*G1952</f>
        <v>50587500</v>
      </c>
      <c r="AC1952" s="103">
        <f>Coverages!$C$16*G1952</f>
        <v>1011750</v>
      </c>
      <c r="AD1952" s="92">
        <f>Coverages!$C$18*G1952</f>
        <v>1011750</v>
      </c>
      <c r="AE1952" s="106">
        <f t="shared" si="927"/>
        <v>0.21942179392142327</v>
      </c>
      <c r="AF1952" s="107">
        <f t="shared" si="910"/>
        <v>0.78873239436619713</v>
      </c>
      <c r="AG1952" s="107">
        <f t="shared" si="911"/>
        <v>0.67309117865085244</v>
      </c>
      <c r="AH1952" s="107">
        <f t="shared" si="912"/>
        <v>1.497405485544848</v>
      </c>
      <c r="AI1952" s="108">
        <f t="shared" si="913"/>
        <v>2.6686434395848776E-2</v>
      </c>
      <c r="AJ1952" s="106">
        <f t="shared" si="934"/>
        <v>0.27193010304196547</v>
      </c>
      <c r="AK1952" s="107">
        <f t="shared" si="928"/>
        <v>0.84052422193585974</v>
      </c>
      <c r="AL1952" s="107">
        <f t="shared" si="929"/>
        <v>0.73260669573205284</v>
      </c>
      <c r="AM1952" s="107">
        <f t="shared" si="930"/>
        <v>1.6069031704365511</v>
      </c>
      <c r="AN1952" s="108">
        <f t="shared" si="931"/>
        <v>4.7134470609133158E-2</v>
      </c>
      <c r="AO1952" s="102">
        <f t="shared" si="932"/>
        <v>2686.0518902891031</v>
      </c>
      <c r="AP1952" s="103">
        <f t="shared" si="914"/>
        <v>2251.3535952557449</v>
      </c>
      <c r="AQ1952" s="103">
        <f t="shared" si="915"/>
        <v>1160.5752409191994</v>
      </c>
      <c r="AR1952" s="103">
        <f t="shared" si="916"/>
        <v>4262.4106745737581</v>
      </c>
      <c r="AS1952" s="92">
        <f t="shared" si="917"/>
        <v>184.97850259451445</v>
      </c>
      <c r="AT1952" s="102">
        <f t="shared" si="933"/>
        <v>2694.5393829711043</v>
      </c>
      <c r="AU1952" s="103">
        <f t="shared" si="918"/>
        <v>2258.4675111236447</v>
      </c>
      <c r="AV1952" s="103">
        <f t="shared" si="919"/>
        <v>1164.2424723304111</v>
      </c>
      <c r="AW1952" s="103">
        <f t="shared" si="920"/>
        <v>4275.8792079028863</v>
      </c>
      <c r="AX1952" s="92">
        <f t="shared" si="921"/>
        <v>185.5630049612686</v>
      </c>
    </row>
    <row r="1953" spans="1:50" x14ac:dyDescent="0.2">
      <c r="A1953" s="85" t="str">
        <f t="shared" si="922"/>
        <v>2016_4</v>
      </c>
      <c r="B1953" s="59">
        <v>2016</v>
      </c>
      <c r="C1953" s="59">
        <v>4</v>
      </c>
      <c r="D1953" s="83" t="str">
        <f t="shared" si="923"/>
        <v>MSH_Commercial</v>
      </c>
      <c r="E1953" s="70" t="s">
        <v>39</v>
      </c>
      <c r="F1953" s="71" t="s">
        <v>41</v>
      </c>
      <c r="G1953" s="88">
        <f t="shared" si="924"/>
        <v>1548.75</v>
      </c>
      <c r="H1953" s="72">
        <v>6195</v>
      </c>
      <c r="I1953" s="88">
        <f t="shared" si="925"/>
        <v>636536250</v>
      </c>
      <c r="J1953" s="92">
        <f t="shared" si="926"/>
        <v>2546145000</v>
      </c>
      <c r="K1953" s="67">
        <v>309</v>
      </c>
      <c r="L1953" s="68">
        <v>1123</v>
      </c>
      <c r="M1953" s="68">
        <v>2163</v>
      </c>
      <c r="N1953" s="68">
        <v>1566</v>
      </c>
      <c r="O1953" s="69">
        <v>769</v>
      </c>
      <c r="P1953" s="67">
        <v>4187337</v>
      </c>
      <c r="Q1953" s="68">
        <v>3388914</v>
      </c>
      <c r="R1953" s="68">
        <v>2147436</v>
      </c>
      <c r="S1953" s="68">
        <v>4753279</v>
      </c>
      <c r="T1953" s="69">
        <v>4428217</v>
      </c>
      <c r="U1953" s="102">
        <f t="shared" si="905"/>
        <v>13551.252427184467</v>
      </c>
      <c r="V1953" s="103">
        <f t="shared" si="906"/>
        <v>3017.73285841496</v>
      </c>
      <c r="W1953" s="103">
        <f t="shared" si="907"/>
        <v>992.80443828016644</v>
      </c>
      <c r="X1953" s="103">
        <f t="shared" si="908"/>
        <v>3035.2994891443168</v>
      </c>
      <c r="Y1953" s="92">
        <f t="shared" si="909"/>
        <v>5758.4096228868657</v>
      </c>
      <c r="Z1953" s="102">
        <f>Coverages!$C$10*G1953</f>
        <v>348468750</v>
      </c>
      <c r="AA1953" s="103">
        <f>Coverages!$C$12*G1953</f>
        <v>46462500</v>
      </c>
      <c r="AB1953" s="103">
        <f>Coverages!$C$14*G1953</f>
        <v>232312500</v>
      </c>
      <c r="AC1953" s="103">
        <f>Coverages!$C$16*G1953</f>
        <v>4646250</v>
      </c>
      <c r="AD1953" s="92">
        <f>Coverages!$C$18*G1953</f>
        <v>4646250</v>
      </c>
      <c r="AE1953" s="106">
        <f t="shared" si="927"/>
        <v>0.19951573849878934</v>
      </c>
      <c r="AF1953" s="107">
        <f t="shared" si="910"/>
        <v>0.72510088781275217</v>
      </c>
      <c r="AG1953" s="107">
        <f t="shared" si="911"/>
        <v>1.3966101694915254</v>
      </c>
      <c r="AH1953" s="107">
        <f t="shared" si="912"/>
        <v>1.011138014527845</v>
      </c>
      <c r="AI1953" s="108">
        <f t="shared" si="913"/>
        <v>0.49652945924132363</v>
      </c>
      <c r="AJ1953" s="106">
        <f t="shared" si="934"/>
        <v>0.22317658293282186</v>
      </c>
      <c r="AK1953" s="107">
        <f t="shared" si="928"/>
        <v>0.75153417341579287</v>
      </c>
      <c r="AL1953" s="107">
        <f t="shared" si="929"/>
        <v>1.4406742573233111</v>
      </c>
      <c r="AM1953" s="107">
        <f t="shared" si="930"/>
        <v>1.0174211202951109</v>
      </c>
      <c r="AN1953" s="108">
        <f t="shared" si="931"/>
        <v>0.52613171479727716</v>
      </c>
      <c r="AO1953" s="102">
        <f t="shared" si="932"/>
        <v>2703.6881355932205</v>
      </c>
      <c r="AP1953" s="103">
        <f t="shared" si="914"/>
        <v>2188.1607748184019</v>
      </c>
      <c r="AQ1953" s="103">
        <f t="shared" si="915"/>
        <v>1386.560774818402</v>
      </c>
      <c r="AR1953" s="103">
        <f t="shared" si="916"/>
        <v>3069.1066989507667</v>
      </c>
      <c r="AS1953" s="92">
        <f t="shared" si="917"/>
        <v>2859.2200161420501</v>
      </c>
      <c r="AT1953" s="102">
        <f t="shared" si="933"/>
        <v>2712.2313559785835</v>
      </c>
      <c r="AU1953" s="103">
        <f t="shared" si="918"/>
        <v>2195.0750115204019</v>
      </c>
      <c r="AV1953" s="103">
        <f t="shared" si="919"/>
        <v>1390.9420842309146</v>
      </c>
      <c r="AW1953" s="103">
        <f t="shared" si="920"/>
        <v>3078.8045833221745</v>
      </c>
      <c r="AX1953" s="92">
        <f t="shared" si="921"/>
        <v>2868.2546922966585</v>
      </c>
    </row>
    <row r="1954" spans="1:50" x14ac:dyDescent="0.2">
      <c r="A1954" s="85" t="str">
        <f t="shared" si="922"/>
        <v>2016_4</v>
      </c>
      <c r="B1954" s="59">
        <v>2016</v>
      </c>
      <c r="C1954" s="59">
        <v>4</v>
      </c>
      <c r="D1954" s="83" t="str">
        <f t="shared" si="923"/>
        <v>SMH_Commercial</v>
      </c>
      <c r="E1954" s="70" t="s">
        <v>40</v>
      </c>
      <c r="F1954" s="71" t="s">
        <v>41</v>
      </c>
      <c r="G1954" s="88">
        <f t="shared" si="924"/>
        <v>787.25</v>
      </c>
      <c r="H1954" s="72">
        <v>3149</v>
      </c>
      <c r="I1954" s="88">
        <f t="shared" si="925"/>
        <v>323559750</v>
      </c>
      <c r="J1954" s="92">
        <f t="shared" si="926"/>
        <v>1294239000</v>
      </c>
      <c r="K1954" s="67">
        <v>120</v>
      </c>
      <c r="L1954" s="68">
        <v>595</v>
      </c>
      <c r="M1954" s="68">
        <v>1037</v>
      </c>
      <c r="N1954" s="68">
        <v>969</v>
      </c>
      <c r="O1954" s="69">
        <v>164</v>
      </c>
      <c r="P1954" s="67">
        <v>1706001</v>
      </c>
      <c r="Q1954" s="68">
        <v>2320267</v>
      </c>
      <c r="R1954" s="68">
        <v>1098773</v>
      </c>
      <c r="S1954" s="68">
        <v>3969520</v>
      </c>
      <c r="T1954" s="69">
        <v>465429</v>
      </c>
      <c r="U1954" s="102">
        <f t="shared" si="905"/>
        <v>14216.674999999999</v>
      </c>
      <c r="V1954" s="103">
        <f t="shared" si="906"/>
        <v>3899.6084033613447</v>
      </c>
      <c r="W1954" s="103">
        <f t="shared" si="907"/>
        <v>1059.5689488910318</v>
      </c>
      <c r="X1954" s="103">
        <f t="shared" si="908"/>
        <v>4096.5118679050565</v>
      </c>
      <c r="Y1954" s="92">
        <f t="shared" si="909"/>
        <v>2837.981707317073</v>
      </c>
      <c r="Z1954" s="102">
        <f>Coverages!$C$10*G1954</f>
        <v>177131250</v>
      </c>
      <c r="AA1954" s="103">
        <f>Coverages!$C$12*G1954</f>
        <v>23617500</v>
      </c>
      <c r="AB1954" s="103">
        <f>Coverages!$C$14*G1954</f>
        <v>118087500</v>
      </c>
      <c r="AC1954" s="103">
        <f>Coverages!$C$16*G1954</f>
        <v>2361750</v>
      </c>
      <c r="AD1954" s="92">
        <f>Coverages!$C$18*G1954</f>
        <v>2361750</v>
      </c>
      <c r="AE1954" s="106">
        <f t="shared" si="927"/>
        <v>0.15242934264845984</v>
      </c>
      <c r="AF1954" s="107">
        <f t="shared" si="910"/>
        <v>0.75579549063194662</v>
      </c>
      <c r="AG1954" s="107">
        <f t="shared" si="911"/>
        <v>1.317243569387107</v>
      </c>
      <c r="AH1954" s="107">
        <f t="shared" si="912"/>
        <v>1.2308669418863132</v>
      </c>
      <c r="AI1954" s="108">
        <f t="shared" si="913"/>
        <v>0.20832010161956177</v>
      </c>
      <c r="AJ1954" s="106">
        <f t="shared" si="934"/>
        <v>0.18227779592967469</v>
      </c>
      <c r="AK1954" s="107">
        <f t="shared" si="928"/>
        <v>0.791471689338893</v>
      </c>
      <c r="AL1954" s="107">
        <f t="shared" si="929"/>
        <v>1.3709256133888446</v>
      </c>
      <c r="AM1954" s="107">
        <f t="shared" si="930"/>
        <v>1.2751345457929708</v>
      </c>
      <c r="AN1954" s="108">
        <f t="shared" si="931"/>
        <v>0.24204417182091442</v>
      </c>
      <c r="AO1954" s="102">
        <f t="shared" si="932"/>
        <v>2167.0384248967925</v>
      </c>
      <c r="AP1954" s="103">
        <f t="shared" si="914"/>
        <v>2947.3064464909494</v>
      </c>
      <c r="AQ1954" s="103">
        <f t="shared" si="915"/>
        <v>1395.710384248968</v>
      </c>
      <c r="AR1954" s="103">
        <f t="shared" si="916"/>
        <v>5042.2610352492857</v>
      </c>
      <c r="AS1954" s="92">
        <f t="shared" si="917"/>
        <v>591.20863766275011</v>
      </c>
      <c r="AT1954" s="102">
        <f t="shared" si="933"/>
        <v>2173.8859183645927</v>
      </c>
      <c r="AU1954" s="103">
        <f t="shared" si="918"/>
        <v>2956.6194616216862</v>
      </c>
      <c r="AV1954" s="103">
        <f t="shared" si="919"/>
        <v>1400.1206049581558</v>
      </c>
      <c r="AW1954" s="103">
        <f t="shared" si="920"/>
        <v>5058.1937704999109</v>
      </c>
      <c r="AX1954" s="92">
        <f t="shared" si="921"/>
        <v>593.07676202916298</v>
      </c>
    </row>
    <row r="1955" spans="1:50" x14ac:dyDescent="0.2">
      <c r="A1955" s="85" t="str">
        <f t="shared" si="922"/>
        <v>2017_1</v>
      </c>
      <c r="B1955" s="59">
        <v>2017</v>
      </c>
      <c r="C1955" s="59">
        <v>1</v>
      </c>
      <c r="D1955" s="83" t="str">
        <f t="shared" si="923"/>
        <v>SML_Commercial</v>
      </c>
      <c r="E1955" s="70" t="s">
        <v>13</v>
      </c>
      <c r="F1955" s="71" t="s">
        <v>41</v>
      </c>
      <c r="G1955" s="88">
        <f t="shared" si="924"/>
        <v>1753.25</v>
      </c>
      <c r="H1955" s="72">
        <v>7013</v>
      </c>
      <c r="I1955" s="88">
        <f t="shared" si="925"/>
        <v>720585750</v>
      </c>
      <c r="J1955" s="92">
        <f t="shared" si="926"/>
        <v>2882343000</v>
      </c>
      <c r="K1955" s="67">
        <v>43</v>
      </c>
      <c r="L1955" s="68">
        <v>885</v>
      </c>
      <c r="M1955" s="68">
        <v>546</v>
      </c>
      <c r="N1955" s="68">
        <v>1583</v>
      </c>
      <c r="O1955" s="69">
        <v>197</v>
      </c>
      <c r="P1955" s="67">
        <v>742561</v>
      </c>
      <c r="Q1955" s="68">
        <v>1709554</v>
      </c>
      <c r="R1955" s="68">
        <v>973851</v>
      </c>
      <c r="S1955" s="68">
        <v>2846899</v>
      </c>
      <c r="T1955" s="69">
        <v>709867</v>
      </c>
      <c r="U1955" s="102">
        <f t="shared" si="905"/>
        <v>17268.860465116279</v>
      </c>
      <c r="V1955" s="103">
        <f t="shared" si="906"/>
        <v>1931.6994350282487</v>
      </c>
      <c r="W1955" s="103">
        <f t="shared" si="907"/>
        <v>1783.6098901098901</v>
      </c>
      <c r="X1955" s="103">
        <f t="shared" si="908"/>
        <v>1798.4200884396714</v>
      </c>
      <c r="Y1955" s="92">
        <f t="shared" si="909"/>
        <v>3603.3857868020305</v>
      </c>
      <c r="Z1955" s="102">
        <f>Coverages!$C$10*G1955</f>
        <v>394481250</v>
      </c>
      <c r="AA1955" s="103">
        <f>Coverages!$C$12*G1955</f>
        <v>52597500</v>
      </c>
      <c r="AB1955" s="103">
        <f>Coverages!$C$14*G1955</f>
        <v>262987500</v>
      </c>
      <c r="AC1955" s="103">
        <f>Coverages!$C$16*G1955</f>
        <v>5259750</v>
      </c>
      <c r="AD1955" s="92">
        <f>Coverages!$C$18*G1955</f>
        <v>5259750</v>
      </c>
      <c r="AE1955" s="106">
        <f t="shared" si="927"/>
        <v>2.4525880507628689E-2</v>
      </c>
      <c r="AF1955" s="107">
        <f t="shared" si="910"/>
        <v>0.50477684300584624</v>
      </c>
      <c r="AG1955" s="107">
        <f t="shared" si="911"/>
        <v>0.31142164551547125</v>
      </c>
      <c r="AH1955" s="107">
        <f t="shared" si="912"/>
        <v>0.9028946242692143</v>
      </c>
      <c r="AI1955" s="108">
        <f t="shared" si="913"/>
        <v>0.11236275488378725</v>
      </c>
      <c r="AJ1955" s="106">
        <f t="shared" si="934"/>
        <v>3.313292755735657E-2</v>
      </c>
      <c r="AK1955" s="107">
        <f t="shared" si="928"/>
        <v>0.53259857616946482</v>
      </c>
      <c r="AL1955" s="107">
        <f t="shared" si="929"/>
        <v>0.33718990457934517</v>
      </c>
      <c r="AM1955" s="107">
        <f t="shared" si="930"/>
        <v>0.91937147348581649</v>
      </c>
      <c r="AN1955" s="108">
        <f t="shared" si="931"/>
        <v>0.12993644422805406</v>
      </c>
      <c r="AO1955" s="102">
        <f t="shared" si="932"/>
        <v>423.53400827035506</v>
      </c>
      <c r="AP1955" s="103">
        <f t="shared" si="914"/>
        <v>975.07714244973624</v>
      </c>
      <c r="AQ1955" s="103">
        <f t="shared" si="915"/>
        <v>555.45472693569081</v>
      </c>
      <c r="AR1955" s="103">
        <f t="shared" si="916"/>
        <v>1623.7838300299443</v>
      </c>
      <c r="AS1955" s="92">
        <f t="shared" si="917"/>
        <v>404.88635391415943</v>
      </c>
      <c r="AT1955" s="102">
        <f t="shared" si="933"/>
        <v>424.8723077309013</v>
      </c>
      <c r="AU1955" s="103">
        <f t="shared" si="918"/>
        <v>978.15822965465907</v>
      </c>
      <c r="AV1955" s="103">
        <f t="shared" si="919"/>
        <v>557.20987468510464</v>
      </c>
      <c r="AW1955" s="103">
        <f t="shared" si="920"/>
        <v>1628.9147262067293</v>
      </c>
      <c r="AX1955" s="92">
        <f t="shared" si="921"/>
        <v>406.16572978113817</v>
      </c>
    </row>
    <row r="1956" spans="1:50" x14ac:dyDescent="0.2">
      <c r="A1956" s="85" t="str">
        <f t="shared" si="922"/>
        <v>2017_1</v>
      </c>
      <c r="B1956" s="59">
        <v>2017</v>
      </c>
      <c r="C1956" s="59">
        <v>1</v>
      </c>
      <c r="D1956" s="83" t="str">
        <f t="shared" si="923"/>
        <v>LSL_Commercial</v>
      </c>
      <c r="E1956" s="70" t="s">
        <v>15</v>
      </c>
      <c r="F1956" s="71" t="s">
        <v>41</v>
      </c>
      <c r="G1956" s="88">
        <f t="shared" si="924"/>
        <v>214.75</v>
      </c>
      <c r="H1956" s="72">
        <v>859</v>
      </c>
      <c r="I1956" s="88">
        <f t="shared" si="925"/>
        <v>88262250</v>
      </c>
      <c r="J1956" s="92">
        <f t="shared" si="926"/>
        <v>353049000</v>
      </c>
      <c r="K1956" s="67">
        <v>4</v>
      </c>
      <c r="L1956" s="68">
        <v>86</v>
      </c>
      <c r="M1956" s="68">
        <v>126</v>
      </c>
      <c r="N1956" s="68">
        <v>138</v>
      </c>
      <c r="O1956" s="69">
        <v>20</v>
      </c>
      <c r="P1956" s="67">
        <v>90205</v>
      </c>
      <c r="Q1956" s="68">
        <v>277076</v>
      </c>
      <c r="R1956" s="68">
        <v>210086</v>
      </c>
      <c r="S1956" s="68">
        <v>516955</v>
      </c>
      <c r="T1956" s="69">
        <v>98512</v>
      </c>
      <c r="U1956" s="102">
        <f t="shared" si="905"/>
        <v>22551.25</v>
      </c>
      <c r="V1956" s="103">
        <f t="shared" si="906"/>
        <v>3221.8139534883721</v>
      </c>
      <c r="W1956" s="103">
        <f t="shared" si="907"/>
        <v>1667.3492063492063</v>
      </c>
      <c r="X1956" s="103">
        <f t="shared" si="908"/>
        <v>3746.050724637681</v>
      </c>
      <c r="Y1956" s="92">
        <f t="shared" si="909"/>
        <v>4925.6000000000004</v>
      </c>
      <c r="Z1956" s="102">
        <f>Coverages!$C$10*G1956</f>
        <v>48318750</v>
      </c>
      <c r="AA1956" s="103">
        <f>Coverages!$C$12*G1956</f>
        <v>6442500</v>
      </c>
      <c r="AB1956" s="103">
        <f>Coverages!$C$14*G1956</f>
        <v>32212500</v>
      </c>
      <c r="AC1956" s="103">
        <f>Coverages!$C$16*G1956</f>
        <v>644250</v>
      </c>
      <c r="AD1956" s="92">
        <f>Coverages!$C$18*G1956</f>
        <v>644250</v>
      </c>
      <c r="AE1956" s="106">
        <f t="shared" si="927"/>
        <v>1.8626309662398137E-2</v>
      </c>
      <c r="AF1956" s="107">
        <f t="shared" si="910"/>
        <v>0.40046565774155995</v>
      </c>
      <c r="AG1956" s="107">
        <f t="shared" si="911"/>
        <v>0.58672875436554128</v>
      </c>
      <c r="AH1956" s="107">
        <f t="shared" si="912"/>
        <v>0.64260768335273577</v>
      </c>
      <c r="AI1956" s="108">
        <f t="shared" si="913"/>
        <v>9.3131548311990692E-2</v>
      </c>
      <c r="AJ1956" s="106">
        <f t="shared" si="934"/>
        <v>4.0122918286207399E-2</v>
      </c>
      <c r="AK1956" s="107">
        <f t="shared" si="928"/>
        <v>0.47837311081328804</v>
      </c>
      <c r="AL1956" s="107">
        <f t="shared" si="929"/>
        <v>0.66502223772146696</v>
      </c>
      <c r="AM1956" s="107">
        <f t="shared" si="930"/>
        <v>0.71880416134690628</v>
      </c>
      <c r="AN1956" s="108">
        <f t="shared" si="931"/>
        <v>0.1393387739253199</v>
      </c>
      <c r="AO1956" s="102">
        <f t="shared" si="932"/>
        <v>420.04656577415602</v>
      </c>
      <c r="AP1956" s="103">
        <f t="shared" si="914"/>
        <v>1290.2258440046567</v>
      </c>
      <c r="AQ1956" s="103">
        <f t="shared" si="915"/>
        <v>978.28172293364378</v>
      </c>
      <c r="AR1956" s="103">
        <f t="shared" si="916"/>
        <v>2407.2409778812571</v>
      </c>
      <c r="AS1956" s="92">
        <f t="shared" si="917"/>
        <v>458.72875436554131</v>
      </c>
      <c r="AT1956" s="102">
        <f t="shared" si="933"/>
        <v>421.37384547638248</v>
      </c>
      <c r="AU1956" s="103">
        <f t="shared" si="918"/>
        <v>1294.3027505040093</v>
      </c>
      <c r="AV1956" s="103">
        <f t="shared" si="919"/>
        <v>981.37293609834592</v>
      </c>
      <c r="AW1956" s="103">
        <f t="shared" si="920"/>
        <v>2414.8474728478832</v>
      </c>
      <c r="AX1956" s="92">
        <f t="shared" si="921"/>
        <v>460.17826357263334</v>
      </c>
    </row>
    <row r="1957" spans="1:50" x14ac:dyDescent="0.2">
      <c r="A1957" s="85" t="str">
        <f t="shared" si="922"/>
        <v>2017_1</v>
      </c>
      <c r="B1957" s="59">
        <v>2017</v>
      </c>
      <c r="C1957" s="59">
        <v>1</v>
      </c>
      <c r="D1957" s="83" t="str">
        <f t="shared" si="923"/>
        <v>MYA_Commercial</v>
      </c>
      <c r="E1957" s="70" t="s">
        <v>16</v>
      </c>
      <c r="F1957" s="71" t="s">
        <v>41</v>
      </c>
      <c r="G1957" s="88">
        <f t="shared" si="924"/>
        <v>241.75</v>
      </c>
      <c r="H1957" s="72">
        <v>967</v>
      </c>
      <c r="I1957" s="88">
        <f t="shared" si="925"/>
        <v>99359250</v>
      </c>
      <c r="J1957" s="92">
        <f t="shared" si="926"/>
        <v>397437000</v>
      </c>
      <c r="K1957" s="67">
        <v>22</v>
      </c>
      <c r="L1957" s="68">
        <v>143</v>
      </c>
      <c r="M1957" s="68">
        <v>74</v>
      </c>
      <c r="N1957" s="68">
        <v>355</v>
      </c>
      <c r="O1957" s="69">
        <v>100</v>
      </c>
      <c r="P1957" s="67">
        <v>221883</v>
      </c>
      <c r="Q1957" s="68">
        <v>499063</v>
      </c>
      <c r="R1957" s="68">
        <v>86699</v>
      </c>
      <c r="S1957" s="68">
        <v>1112075</v>
      </c>
      <c r="T1957" s="69">
        <v>620941</v>
      </c>
      <c r="U1957" s="102">
        <f t="shared" si="905"/>
        <v>10085.59090909091</v>
      </c>
      <c r="V1957" s="103">
        <f t="shared" si="906"/>
        <v>3489.951048951049</v>
      </c>
      <c r="W1957" s="103">
        <f t="shared" si="907"/>
        <v>1171.6081081081081</v>
      </c>
      <c r="X1957" s="103">
        <f t="shared" si="908"/>
        <v>3132.605633802817</v>
      </c>
      <c r="Y1957" s="92">
        <f t="shared" si="909"/>
        <v>6209.41</v>
      </c>
      <c r="Z1957" s="102">
        <f>Coverages!$C$10*G1957</f>
        <v>54393750</v>
      </c>
      <c r="AA1957" s="103">
        <f>Coverages!$C$12*G1957</f>
        <v>7252500</v>
      </c>
      <c r="AB1957" s="103">
        <f>Coverages!$C$14*G1957</f>
        <v>36262500</v>
      </c>
      <c r="AC1957" s="103">
        <f>Coverages!$C$16*G1957</f>
        <v>725250</v>
      </c>
      <c r="AD1957" s="92">
        <f>Coverages!$C$18*G1957</f>
        <v>725250</v>
      </c>
      <c r="AE1957" s="106">
        <f t="shared" si="927"/>
        <v>9.1003102378490172E-2</v>
      </c>
      <c r="AF1957" s="107">
        <f t="shared" si="910"/>
        <v>0.59152016546018615</v>
      </c>
      <c r="AG1957" s="107">
        <f t="shared" si="911"/>
        <v>0.30610134436401243</v>
      </c>
      <c r="AH1957" s="107">
        <f t="shared" si="912"/>
        <v>1.468459152016546</v>
      </c>
      <c r="AI1957" s="108">
        <f t="shared" si="913"/>
        <v>0.41365046535677352</v>
      </c>
      <c r="AJ1957" s="106">
        <f t="shared" si="934"/>
        <v>0.13410356971051979</v>
      </c>
      <c r="AK1957" s="107">
        <f t="shared" si="928"/>
        <v>0.66518204020936522</v>
      </c>
      <c r="AL1957" s="107">
        <f t="shared" si="929"/>
        <v>0.37516559773642466</v>
      </c>
      <c r="AM1957" s="107">
        <f t="shared" si="930"/>
        <v>1.5927500937929742</v>
      </c>
      <c r="AN1957" s="108">
        <f t="shared" si="931"/>
        <v>0.48745239730009826</v>
      </c>
      <c r="AO1957" s="102">
        <f t="shared" si="932"/>
        <v>917.82006204756976</v>
      </c>
      <c r="AP1957" s="103">
        <f t="shared" si="914"/>
        <v>2064.3764219234745</v>
      </c>
      <c r="AQ1957" s="103">
        <f t="shared" si="915"/>
        <v>358.63081695966906</v>
      </c>
      <c r="AR1957" s="103">
        <f t="shared" si="916"/>
        <v>4600.1034126163395</v>
      </c>
      <c r="AS1957" s="92">
        <f t="shared" si="917"/>
        <v>2568.5253360910033</v>
      </c>
      <c r="AT1957" s="102">
        <f t="shared" si="933"/>
        <v>920.72022607201973</v>
      </c>
      <c r="AU1957" s="103">
        <f t="shared" si="918"/>
        <v>2070.8995199460091</v>
      </c>
      <c r="AV1957" s="103">
        <f t="shared" si="919"/>
        <v>359.7640327569847</v>
      </c>
      <c r="AW1957" s="103">
        <f t="shared" si="920"/>
        <v>4614.6390007753707</v>
      </c>
      <c r="AX1957" s="92">
        <f t="shared" si="921"/>
        <v>2576.6414637326252</v>
      </c>
    </row>
    <row r="1958" spans="1:50" x14ac:dyDescent="0.2">
      <c r="A1958" s="85" t="str">
        <f t="shared" si="922"/>
        <v>2017_1</v>
      </c>
      <c r="B1958" s="59">
        <v>2017</v>
      </c>
      <c r="C1958" s="59">
        <v>1</v>
      </c>
      <c r="D1958" s="83" t="str">
        <f t="shared" si="923"/>
        <v>SMA_Commercial</v>
      </c>
      <c r="E1958" s="70" t="s">
        <v>17</v>
      </c>
      <c r="F1958" s="71" t="s">
        <v>41</v>
      </c>
      <c r="G1958" s="88">
        <f t="shared" si="924"/>
        <v>1688.25</v>
      </c>
      <c r="H1958" s="72">
        <v>6753</v>
      </c>
      <c r="I1958" s="88">
        <f t="shared" si="925"/>
        <v>693870750</v>
      </c>
      <c r="J1958" s="92">
        <f t="shared" si="926"/>
        <v>2775483000</v>
      </c>
      <c r="K1958" s="67">
        <v>47</v>
      </c>
      <c r="L1958" s="68">
        <v>689</v>
      </c>
      <c r="M1958" s="68">
        <v>1791</v>
      </c>
      <c r="N1958" s="68">
        <v>1756</v>
      </c>
      <c r="O1958" s="69">
        <v>169</v>
      </c>
      <c r="P1958" s="67">
        <v>822092</v>
      </c>
      <c r="Q1958" s="68">
        <v>2748118</v>
      </c>
      <c r="R1958" s="68">
        <v>1852494</v>
      </c>
      <c r="S1958" s="68">
        <v>5815235</v>
      </c>
      <c r="T1958" s="69">
        <v>1062534</v>
      </c>
      <c r="U1958" s="102">
        <f t="shared" si="905"/>
        <v>17491.319148936171</v>
      </c>
      <c r="V1958" s="103">
        <f t="shared" si="906"/>
        <v>3988.5602322206096</v>
      </c>
      <c r="W1958" s="103">
        <f t="shared" si="907"/>
        <v>1034.3350083752093</v>
      </c>
      <c r="X1958" s="103">
        <f t="shared" si="908"/>
        <v>3311.6372437357631</v>
      </c>
      <c r="Y1958" s="92">
        <f t="shared" si="909"/>
        <v>6287.1834319526624</v>
      </c>
      <c r="Z1958" s="102">
        <f>Coverages!$C$10*G1958</f>
        <v>379856250</v>
      </c>
      <c r="AA1958" s="103">
        <f>Coverages!$C$12*G1958</f>
        <v>50647500</v>
      </c>
      <c r="AB1958" s="103">
        <f>Coverages!$C$14*G1958</f>
        <v>253237500</v>
      </c>
      <c r="AC1958" s="103">
        <f>Coverages!$C$16*G1958</f>
        <v>5064750</v>
      </c>
      <c r="AD1958" s="92">
        <f>Coverages!$C$18*G1958</f>
        <v>5064750</v>
      </c>
      <c r="AE1958" s="106">
        <f t="shared" si="927"/>
        <v>2.7839478750185102E-2</v>
      </c>
      <c r="AF1958" s="107">
        <f t="shared" si="910"/>
        <v>0.4081149118910114</v>
      </c>
      <c r="AG1958" s="107">
        <f t="shared" si="911"/>
        <v>1.0608618391825855</v>
      </c>
      <c r="AH1958" s="107">
        <f t="shared" si="912"/>
        <v>1.0401303124537242</v>
      </c>
      <c r="AI1958" s="108">
        <f t="shared" si="913"/>
        <v>0.1001036576336443</v>
      </c>
      <c r="AJ1958" s="106">
        <f t="shared" si="934"/>
        <v>3.716852147301708E-2</v>
      </c>
      <c r="AK1958" s="107">
        <f t="shared" si="928"/>
        <v>0.43598558598210241</v>
      </c>
      <c r="AL1958" s="107">
        <f t="shared" si="929"/>
        <v>1.075271026648426</v>
      </c>
      <c r="AM1958" s="107">
        <f t="shared" si="930"/>
        <v>1.0517158900147829</v>
      </c>
      <c r="AN1958" s="108">
        <f t="shared" si="931"/>
        <v>0.11712362637987014</v>
      </c>
      <c r="AO1958" s="102">
        <f t="shared" si="932"/>
        <v>486.94920775951431</v>
      </c>
      <c r="AP1958" s="103">
        <f t="shared" si="914"/>
        <v>1627.7909077447061</v>
      </c>
      <c r="AQ1958" s="103">
        <f t="shared" si="915"/>
        <v>1097.2865393158597</v>
      </c>
      <c r="AR1958" s="103">
        <f t="shared" si="916"/>
        <v>3444.5342810602697</v>
      </c>
      <c r="AS1958" s="92">
        <f t="shared" si="917"/>
        <v>629.37005775211014</v>
      </c>
      <c r="AT1958" s="102">
        <f t="shared" si="933"/>
        <v>488.48788906805754</v>
      </c>
      <c r="AU1958" s="103">
        <f t="shared" si="918"/>
        <v>1632.9344656436654</v>
      </c>
      <c r="AV1958" s="103">
        <f t="shared" si="919"/>
        <v>1100.7537885920824</v>
      </c>
      <c r="AW1958" s="103">
        <f t="shared" si="920"/>
        <v>3455.4184563098602</v>
      </c>
      <c r="AX1958" s="92">
        <f t="shared" si="921"/>
        <v>631.35876607854038</v>
      </c>
    </row>
    <row r="1959" spans="1:50" x14ac:dyDescent="0.2">
      <c r="A1959" s="85" t="str">
        <f t="shared" si="922"/>
        <v>2017_1</v>
      </c>
      <c r="B1959" s="59">
        <v>2017</v>
      </c>
      <c r="C1959" s="59">
        <v>1</v>
      </c>
      <c r="D1959" s="83" t="str">
        <f t="shared" si="923"/>
        <v>MSL_Commercial</v>
      </c>
      <c r="E1959" s="70" t="s">
        <v>18</v>
      </c>
      <c r="F1959" s="71" t="s">
        <v>41</v>
      </c>
      <c r="G1959" s="88">
        <f t="shared" si="924"/>
        <v>695.5</v>
      </c>
      <c r="H1959" s="72">
        <v>2782</v>
      </c>
      <c r="I1959" s="88">
        <f t="shared" si="925"/>
        <v>285850500</v>
      </c>
      <c r="J1959" s="92">
        <f t="shared" si="926"/>
        <v>1143402000</v>
      </c>
      <c r="K1959" s="67">
        <v>30</v>
      </c>
      <c r="L1959" s="68">
        <v>264</v>
      </c>
      <c r="M1959" s="68">
        <v>422</v>
      </c>
      <c r="N1959" s="68">
        <v>415</v>
      </c>
      <c r="O1959" s="69">
        <v>67</v>
      </c>
      <c r="P1959" s="67">
        <v>649717</v>
      </c>
      <c r="Q1959" s="68">
        <v>899644</v>
      </c>
      <c r="R1959" s="68">
        <v>609123</v>
      </c>
      <c r="S1959" s="68">
        <v>1491632</v>
      </c>
      <c r="T1959" s="69">
        <v>279213</v>
      </c>
      <c r="U1959" s="102">
        <f t="shared" si="905"/>
        <v>21657.233333333334</v>
      </c>
      <c r="V1959" s="103">
        <f t="shared" si="906"/>
        <v>3407.742424242424</v>
      </c>
      <c r="W1959" s="103">
        <f t="shared" si="907"/>
        <v>1443.4194312796208</v>
      </c>
      <c r="X1959" s="103">
        <f t="shared" si="908"/>
        <v>3594.2939759036144</v>
      </c>
      <c r="Y1959" s="92">
        <f t="shared" si="909"/>
        <v>4167.3582089552237</v>
      </c>
      <c r="Z1959" s="102">
        <f>Coverages!$C$10*G1959</f>
        <v>156487500</v>
      </c>
      <c r="AA1959" s="103">
        <f>Coverages!$C$12*G1959</f>
        <v>20865000</v>
      </c>
      <c r="AB1959" s="103">
        <f>Coverages!$C$14*G1959</f>
        <v>104325000</v>
      </c>
      <c r="AC1959" s="103">
        <f>Coverages!$C$16*G1959</f>
        <v>2086500</v>
      </c>
      <c r="AD1959" s="92">
        <f>Coverages!$C$18*G1959</f>
        <v>2086500</v>
      </c>
      <c r="AE1959" s="106">
        <f t="shared" si="927"/>
        <v>4.3134435657800146E-2</v>
      </c>
      <c r="AF1959" s="107">
        <f t="shared" si="910"/>
        <v>0.37958303378864128</v>
      </c>
      <c r="AG1959" s="107">
        <f t="shared" si="911"/>
        <v>0.60675772825305541</v>
      </c>
      <c r="AH1959" s="107">
        <f t="shared" si="912"/>
        <v>0.59669302659956869</v>
      </c>
      <c r="AI1959" s="108">
        <f t="shared" si="913"/>
        <v>9.6333572969086984E-2</v>
      </c>
      <c r="AJ1959" s="106">
        <f t="shared" si="934"/>
        <v>6.1083626567738691E-2</v>
      </c>
      <c r="AK1959" s="107">
        <f t="shared" si="928"/>
        <v>0.42245788076217816</v>
      </c>
      <c r="AL1959" s="107">
        <f t="shared" si="929"/>
        <v>0.64991411837532398</v>
      </c>
      <c r="AM1959" s="107">
        <f t="shared" si="930"/>
        <v>0.64003420355671992</v>
      </c>
      <c r="AN1959" s="108">
        <f t="shared" si="931"/>
        <v>0.12240112576999623</v>
      </c>
      <c r="AO1959" s="102">
        <f t="shared" si="932"/>
        <v>934.17253774263122</v>
      </c>
      <c r="AP1959" s="103">
        <f t="shared" si="914"/>
        <v>1293.5212077641984</v>
      </c>
      <c r="AQ1959" s="103">
        <f t="shared" si="915"/>
        <v>875.80589503953991</v>
      </c>
      <c r="AR1959" s="103">
        <f t="shared" si="916"/>
        <v>2144.6901509705249</v>
      </c>
      <c r="AS1959" s="92">
        <f t="shared" si="917"/>
        <v>401.4565061107117</v>
      </c>
      <c r="AT1959" s="102">
        <f t="shared" si="933"/>
        <v>937.12437296460951</v>
      </c>
      <c r="AU1959" s="103">
        <f t="shared" si="918"/>
        <v>1297.6085270839044</v>
      </c>
      <c r="AV1959" s="103">
        <f t="shared" si="919"/>
        <v>878.57330104233358</v>
      </c>
      <c r="AW1959" s="103">
        <f t="shared" si="920"/>
        <v>2151.4670274811133</v>
      </c>
      <c r="AX1959" s="92">
        <f t="shared" si="921"/>
        <v>402.72504420935195</v>
      </c>
    </row>
    <row r="1960" spans="1:50" x14ac:dyDescent="0.2">
      <c r="A1960" s="85" t="str">
        <f t="shared" si="922"/>
        <v>2017_1</v>
      </c>
      <c r="B1960" s="59">
        <v>2017</v>
      </c>
      <c r="C1960" s="59">
        <v>1</v>
      </c>
      <c r="D1960" s="83" t="str">
        <f t="shared" si="923"/>
        <v>LYL_Commercial</v>
      </c>
      <c r="E1960" s="70" t="s">
        <v>19</v>
      </c>
      <c r="F1960" s="71" t="s">
        <v>41</v>
      </c>
      <c r="G1960" s="88">
        <f t="shared" si="924"/>
        <v>284.75</v>
      </c>
      <c r="H1960" s="72">
        <v>1139</v>
      </c>
      <c r="I1960" s="88">
        <f t="shared" si="925"/>
        <v>117032250</v>
      </c>
      <c r="J1960" s="92">
        <f t="shared" si="926"/>
        <v>468129000</v>
      </c>
      <c r="K1960" s="67">
        <v>29</v>
      </c>
      <c r="L1960" s="68">
        <v>118</v>
      </c>
      <c r="M1960" s="68">
        <v>212</v>
      </c>
      <c r="N1960" s="68">
        <v>180</v>
      </c>
      <c r="O1960" s="69">
        <v>51</v>
      </c>
      <c r="P1960" s="67">
        <v>566539</v>
      </c>
      <c r="Q1960" s="68">
        <v>450903</v>
      </c>
      <c r="R1960" s="68">
        <v>318836</v>
      </c>
      <c r="S1960" s="68">
        <v>790236</v>
      </c>
      <c r="T1960" s="69">
        <v>312710</v>
      </c>
      <c r="U1960" s="102">
        <f t="shared" si="905"/>
        <v>19535.827586206895</v>
      </c>
      <c r="V1960" s="103">
        <f t="shared" si="906"/>
        <v>3821.2118644067796</v>
      </c>
      <c r="W1960" s="103">
        <f t="shared" si="907"/>
        <v>1503.9433962264152</v>
      </c>
      <c r="X1960" s="103">
        <f t="shared" si="908"/>
        <v>4390.2</v>
      </c>
      <c r="Y1960" s="92">
        <f t="shared" si="909"/>
        <v>6131.5686274509808</v>
      </c>
      <c r="Z1960" s="102">
        <f>Coverages!$C$10*G1960</f>
        <v>64068750</v>
      </c>
      <c r="AA1960" s="103">
        <f>Coverages!$C$12*G1960</f>
        <v>8542500</v>
      </c>
      <c r="AB1960" s="103">
        <f>Coverages!$C$14*G1960</f>
        <v>42712500</v>
      </c>
      <c r="AC1960" s="103">
        <f>Coverages!$C$16*G1960</f>
        <v>854250</v>
      </c>
      <c r="AD1960" s="92">
        <f>Coverages!$C$18*G1960</f>
        <v>854250</v>
      </c>
      <c r="AE1960" s="106">
        <f t="shared" si="927"/>
        <v>0.10184372256365233</v>
      </c>
      <c r="AF1960" s="107">
        <f t="shared" si="910"/>
        <v>0.41439859525899914</v>
      </c>
      <c r="AG1960" s="107">
        <f t="shared" si="911"/>
        <v>0.7445127304653204</v>
      </c>
      <c r="AH1960" s="107">
        <f t="shared" si="912"/>
        <v>0.6321334503950834</v>
      </c>
      <c r="AI1960" s="108">
        <f t="shared" si="913"/>
        <v>0.17910447761194029</v>
      </c>
      <c r="AJ1960" s="106">
        <f t="shared" si="934"/>
        <v>0.14360436220244238</v>
      </c>
      <c r="AK1960" s="107">
        <f t="shared" si="928"/>
        <v>0.48241822238257476</v>
      </c>
      <c r="AL1960" s="107">
        <f t="shared" si="929"/>
        <v>0.80473328511677933</v>
      </c>
      <c r="AM1960" s="107">
        <f t="shared" si="930"/>
        <v>0.69871801898966446</v>
      </c>
      <c r="AN1960" s="108">
        <f t="shared" si="931"/>
        <v>0.23204902253218773</v>
      </c>
      <c r="AO1960" s="102">
        <f t="shared" si="932"/>
        <v>1989.6014047410008</v>
      </c>
      <c r="AP1960" s="103">
        <f t="shared" si="914"/>
        <v>1583.5048287971906</v>
      </c>
      <c r="AQ1960" s="103">
        <f t="shared" si="915"/>
        <v>1119.7050043898157</v>
      </c>
      <c r="AR1960" s="103">
        <f t="shared" si="916"/>
        <v>2775.1922739244951</v>
      </c>
      <c r="AS1960" s="92">
        <f t="shared" si="917"/>
        <v>1098.1913959613696</v>
      </c>
      <c r="AT1960" s="102">
        <f t="shared" si="933"/>
        <v>1995.8882257156397</v>
      </c>
      <c r="AU1960" s="103">
        <f t="shared" si="918"/>
        <v>1588.5084497975588</v>
      </c>
      <c r="AV1960" s="103">
        <f t="shared" si="919"/>
        <v>1123.2430924160062</v>
      </c>
      <c r="AW1960" s="103">
        <f t="shared" si="920"/>
        <v>2783.9614359057791</v>
      </c>
      <c r="AX1960" s="92">
        <f t="shared" si="921"/>
        <v>1101.661504439302</v>
      </c>
    </row>
    <row r="1961" spans="1:50" x14ac:dyDescent="0.2">
      <c r="A1961" s="85" t="str">
        <f t="shared" si="922"/>
        <v>2017_1</v>
      </c>
      <c r="B1961" s="59">
        <v>2017</v>
      </c>
      <c r="C1961" s="59">
        <v>1</v>
      </c>
      <c r="D1961" s="83" t="str">
        <f t="shared" si="923"/>
        <v>LSA_Commercial</v>
      </c>
      <c r="E1961" s="70" t="s">
        <v>20</v>
      </c>
      <c r="F1961" s="71" t="s">
        <v>41</v>
      </c>
      <c r="G1961" s="88">
        <f t="shared" si="924"/>
        <v>1913</v>
      </c>
      <c r="H1961" s="72">
        <v>7652</v>
      </c>
      <c r="I1961" s="88">
        <f t="shared" si="925"/>
        <v>786243000</v>
      </c>
      <c r="J1961" s="92">
        <f t="shared" si="926"/>
        <v>3144972000</v>
      </c>
      <c r="K1961" s="67">
        <v>102</v>
      </c>
      <c r="L1961" s="68">
        <v>947</v>
      </c>
      <c r="M1961" s="68">
        <v>746</v>
      </c>
      <c r="N1961" s="68">
        <v>1660</v>
      </c>
      <c r="O1961" s="69">
        <v>274</v>
      </c>
      <c r="P1961" s="67">
        <v>3005987</v>
      </c>
      <c r="Q1961" s="68">
        <v>2901988</v>
      </c>
      <c r="R1961" s="68">
        <v>1295780</v>
      </c>
      <c r="S1961" s="68">
        <v>4418794</v>
      </c>
      <c r="T1961" s="69">
        <v>2833033</v>
      </c>
      <c r="U1961" s="102">
        <f t="shared" si="905"/>
        <v>29470.460784313724</v>
      </c>
      <c r="V1961" s="103">
        <f t="shared" si="906"/>
        <v>3064.401267159451</v>
      </c>
      <c r="W1961" s="103">
        <f t="shared" si="907"/>
        <v>1736.9705093833779</v>
      </c>
      <c r="X1961" s="103">
        <f t="shared" si="908"/>
        <v>2661.9240963855423</v>
      </c>
      <c r="Y1961" s="92">
        <f t="shared" si="909"/>
        <v>10339.536496350365</v>
      </c>
      <c r="Z1961" s="102">
        <f>Coverages!$C$10*G1961</f>
        <v>430425000</v>
      </c>
      <c r="AA1961" s="103">
        <f>Coverages!$C$12*G1961</f>
        <v>57390000</v>
      </c>
      <c r="AB1961" s="103">
        <f>Coverages!$C$14*G1961</f>
        <v>286950000</v>
      </c>
      <c r="AC1961" s="103">
        <f>Coverages!$C$16*G1961</f>
        <v>5739000</v>
      </c>
      <c r="AD1961" s="92">
        <f>Coverages!$C$18*G1961</f>
        <v>5739000</v>
      </c>
      <c r="AE1961" s="106">
        <f t="shared" si="927"/>
        <v>5.3319393622582333E-2</v>
      </c>
      <c r="AF1961" s="107">
        <f t="shared" si="910"/>
        <v>0.49503397804495558</v>
      </c>
      <c r="AG1961" s="107">
        <f t="shared" si="911"/>
        <v>0.38996340825927861</v>
      </c>
      <c r="AH1961" s="107">
        <f t="shared" si="912"/>
        <v>0.86774699424986934</v>
      </c>
      <c r="AI1961" s="108">
        <f t="shared" si="913"/>
        <v>0.1432305279665447</v>
      </c>
      <c r="AJ1961" s="106">
        <f t="shared" si="934"/>
        <v>6.5287977756034066E-2</v>
      </c>
      <c r="AK1961" s="107">
        <f t="shared" si="928"/>
        <v>0.52166862954769611</v>
      </c>
      <c r="AL1961" s="107">
        <f t="shared" si="929"/>
        <v>0.41594634929424007</v>
      </c>
      <c r="AM1961" s="107">
        <f t="shared" si="930"/>
        <v>0.88579369307428768</v>
      </c>
      <c r="AN1961" s="108">
        <f t="shared" si="931"/>
        <v>0.16189209994268564</v>
      </c>
      <c r="AO1961" s="102">
        <f t="shared" si="932"/>
        <v>1571.3470987977</v>
      </c>
      <c r="AP1961" s="103">
        <f t="shared" si="914"/>
        <v>1516.9827496079456</v>
      </c>
      <c r="AQ1961" s="103">
        <f t="shared" si="915"/>
        <v>677.35493988499741</v>
      </c>
      <c r="AR1961" s="103">
        <f t="shared" si="916"/>
        <v>2309.8766335598534</v>
      </c>
      <c r="AS1961" s="92">
        <f t="shared" si="917"/>
        <v>1480.9372713016205</v>
      </c>
      <c r="AT1961" s="102">
        <f t="shared" si="933"/>
        <v>1576.3123033234001</v>
      </c>
      <c r="AU1961" s="103">
        <f t="shared" si="918"/>
        <v>1521.7761715193269</v>
      </c>
      <c r="AV1961" s="103">
        <f t="shared" si="919"/>
        <v>679.49527273417868</v>
      </c>
      <c r="AW1961" s="103">
        <f t="shared" si="920"/>
        <v>2317.1754728319252</v>
      </c>
      <c r="AX1961" s="92">
        <f t="shared" si="921"/>
        <v>1485.6167952892686</v>
      </c>
    </row>
    <row r="1962" spans="1:50" x14ac:dyDescent="0.2">
      <c r="A1962" s="85" t="str">
        <f t="shared" si="922"/>
        <v>2017_1</v>
      </c>
      <c r="B1962" s="59">
        <v>2017</v>
      </c>
      <c r="C1962" s="59">
        <v>1</v>
      </c>
      <c r="D1962" s="83" t="str">
        <f t="shared" si="923"/>
        <v>LMA_Commercial</v>
      </c>
      <c r="E1962" s="70" t="s">
        <v>21</v>
      </c>
      <c r="F1962" s="71" t="s">
        <v>41</v>
      </c>
      <c r="G1962" s="88">
        <f t="shared" si="924"/>
        <v>1789.75</v>
      </c>
      <c r="H1962" s="72">
        <v>7159</v>
      </c>
      <c r="I1962" s="88">
        <f t="shared" si="925"/>
        <v>735587250</v>
      </c>
      <c r="J1962" s="92">
        <f t="shared" si="926"/>
        <v>2942349000</v>
      </c>
      <c r="K1962" s="67">
        <v>222</v>
      </c>
      <c r="L1962" s="68">
        <v>708</v>
      </c>
      <c r="M1962" s="68">
        <v>757</v>
      </c>
      <c r="N1962" s="68">
        <v>1130</v>
      </c>
      <c r="O1962" s="69">
        <v>178</v>
      </c>
      <c r="P1962" s="67">
        <v>3269957</v>
      </c>
      <c r="Q1962" s="68">
        <v>1884560</v>
      </c>
      <c r="R1962" s="68">
        <v>822767</v>
      </c>
      <c r="S1962" s="68">
        <v>3470065</v>
      </c>
      <c r="T1962" s="69">
        <v>1047289</v>
      </c>
      <c r="U1962" s="102">
        <f t="shared" si="905"/>
        <v>14729.536036036036</v>
      </c>
      <c r="V1962" s="103">
        <f t="shared" si="906"/>
        <v>2661.8079096045199</v>
      </c>
      <c r="W1962" s="103">
        <f t="shared" si="907"/>
        <v>1086.878467635403</v>
      </c>
      <c r="X1962" s="103">
        <f t="shared" si="908"/>
        <v>3070.853982300885</v>
      </c>
      <c r="Y1962" s="92">
        <f t="shared" si="909"/>
        <v>5883.6460674157306</v>
      </c>
      <c r="Z1962" s="102">
        <f>Coverages!$C$10*G1962</f>
        <v>402693750</v>
      </c>
      <c r="AA1962" s="103">
        <f>Coverages!$C$12*G1962</f>
        <v>53692500</v>
      </c>
      <c r="AB1962" s="103">
        <f>Coverages!$C$14*G1962</f>
        <v>268462500</v>
      </c>
      <c r="AC1962" s="103">
        <f>Coverages!$C$16*G1962</f>
        <v>5369250</v>
      </c>
      <c r="AD1962" s="92">
        <f>Coverages!$C$18*G1962</f>
        <v>5369250</v>
      </c>
      <c r="AE1962" s="106">
        <f t="shared" si="927"/>
        <v>0.12403967034502025</v>
      </c>
      <c r="AF1962" s="107">
        <f t="shared" si="910"/>
        <v>0.39558597569492948</v>
      </c>
      <c r="AG1962" s="107">
        <f t="shared" si="911"/>
        <v>0.42296410113144295</v>
      </c>
      <c r="AH1962" s="107">
        <f t="shared" si="912"/>
        <v>0.63137309680122922</v>
      </c>
      <c r="AI1962" s="108">
        <f t="shared" si="913"/>
        <v>9.9455231177538767E-2</v>
      </c>
      <c r="AJ1962" s="106">
        <f t="shared" si="934"/>
        <v>0.14219408523562349</v>
      </c>
      <c r="AK1962" s="107">
        <f t="shared" si="928"/>
        <v>0.42251666348840317</v>
      </c>
      <c r="AL1962" s="107">
        <f t="shared" si="929"/>
        <v>0.45017312151308847</v>
      </c>
      <c r="AM1962" s="107">
        <f t="shared" si="930"/>
        <v>0.65794338625422022</v>
      </c>
      <c r="AN1962" s="108">
        <f t="shared" si="931"/>
        <v>0.1159378496110131</v>
      </c>
      <c r="AO1962" s="102">
        <f t="shared" si="932"/>
        <v>1827.0467942450064</v>
      </c>
      <c r="AP1962" s="103">
        <f t="shared" si="914"/>
        <v>1052.9738790333845</v>
      </c>
      <c r="AQ1962" s="103">
        <f t="shared" si="915"/>
        <v>459.71057410252831</v>
      </c>
      <c r="AR1962" s="103">
        <f t="shared" si="916"/>
        <v>1938.854588629697</v>
      </c>
      <c r="AS1962" s="92">
        <f t="shared" si="917"/>
        <v>585.15937980164824</v>
      </c>
      <c r="AT1962" s="102">
        <f t="shared" si="933"/>
        <v>1832.8199687513852</v>
      </c>
      <c r="AU1962" s="103">
        <f t="shared" si="918"/>
        <v>1056.3011074182657</v>
      </c>
      <c r="AV1962" s="103">
        <f t="shared" si="919"/>
        <v>461.16318570234137</v>
      </c>
      <c r="AW1962" s="103">
        <f t="shared" si="920"/>
        <v>1944.9810578136885</v>
      </c>
      <c r="AX1962" s="92">
        <f t="shared" si="921"/>
        <v>587.00838948453122</v>
      </c>
    </row>
    <row r="1963" spans="1:50" x14ac:dyDescent="0.2">
      <c r="A1963" s="85" t="str">
        <f t="shared" si="922"/>
        <v>2017_1</v>
      </c>
      <c r="B1963" s="59">
        <v>2017</v>
      </c>
      <c r="C1963" s="59">
        <v>1</v>
      </c>
      <c r="D1963" s="83" t="str">
        <f t="shared" si="923"/>
        <v>SYL_Commercial</v>
      </c>
      <c r="E1963" s="70" t="s">
        <v>22</v>
      </c>
      <c r="F1963" s="71" t="s">
        <v>41</v>
      </c>
      <c r="G1963" s="88">
        <f t="shared" si="924"/>
        <v>233.5</v>
      </c>
      <c r="H1963" s="72">
        <v>934</v>
      </c>
      <c r="I1963" s="88">
        <f t="shared" si="925"/>
        <v>95968500</v>
      </c>
      <c r="J1963" s="92">
        <f t="shared" si="926"/>
        <v>383874000</v>
      </c>
      <c r="K1963" s="67">
        <v>34</v>
      </c>
      <c r="L1963" s="68">
        <v>107</v>
      </c>
      <c r="M1963" s="68">
        <v>128</v>
      </c>
      <c r="N1963" s="68">
        <v>147</v>
      </c>
      <c r="O1963" s="69">
        <v>45</v>
      </c>
      <c r="P1963" s="67">
        <v>427755</v>
      </c>
      <c r="Q1963" s="68">
        <v>345629</v>
      </c>
      <c r="R1963" s="68">
        <v>136719</v>
      </c>
      <c r="S1963" s="68">
        <v>560075</v>
      </c>
      <c r="T1963" s="69">
        <v>222042</v>
      </c>
      <c r="U1963" s="102">
        <f t="shared" si="905"/>
        <v>12581.029411764706</v>
      </c>
      <c r="V1963" s="103">
        <f t="shared" si="906"/>
        <v>3230.1775700934581</v>
      </c>
      <c r="W1963" s="103">
        <f t="shared" si="907"/>
        <v>1068.1171875</v>
      </c>
      <c r="X1963" s="103">
        <f t="shared" si="908"/>
        <v>3810.0340136054424</v>
      </c>
      <c r="Y1963" s="92">
        <f t="shared" si="909"/>
        <v>4934.2666666666664</v>
      </c>
      <c r="Z1963" s="102">
        <f>Coverages!$C$10*G1963</f>
        <v>52537500</v>
      </c>
      <c r="AA1963" s="103">
        <f>Coverages!$C$12*G1963</f>
        <v>7005000</v>
      </c>
      <c r="AB1963" s="103">
        <f>Coverages!$C$14*G1963</f>
        <v>35025000</v>
      </c>
      <c r="AC1963" s="103">
        <f>Coverages!$C$16*G1963</f>
        <v>700500</v>
      </c>
      <c r="AD1963" s="92">
        <f>Coverages!$C$18*G1963</f>
        <v>700500</v>
      </c>
      <c r="AE1963" s="106">
        <f t="shared" si="927"/>
        <v>0.145610278372591</v>
      </c>
      <c r="AF1963" s="107">
        <f t="shared" si="910"/>
        <v>0.45824411134903642</v>
      </c>
      <c r="AG1963" s="107">
        <f t="shared" si="911"/>
        <v>0.54817987152034264</v>
      </c>
      <c r="AH1963" s="107">
        <f t="shared" si="912"/>
        <v>0.62955032119914345</v>
      </c>
      <c r="AI1963" s="108">
        <f t="shared" si="913"/>
        <v>0.19271948608137046</v>
      </c>
      <c r="AJ1963" s="106">
        <f t="shared" si="934"/>
        <v>0.19939222312098259</v>
      </c>
      <c r="AK1963" s="107">
        <f t="shared" si="928"/>
        <v>0.53421771823924702</v>
      </c>
      <c r="AL1963" s="107">
        <f t="shared" si="929"/>
        <v>0.62406502351072668</v>
      </c>
      <c r="AM1963" s="107">
        <f t="shared" si="930"/>
        <v>0.7031866816239668</v>
      </c>
      <c r="AN1963" s="108">
        <f t="shared" si="931"/>
        <v>0.25286282404414162</v>
      </c>
      <c r="AO1963" s="102">
        <f t="shared" si="932"/>
        <v>1831.9271948608136</v>
      </c>
      <c r="AP1963" s="103">
        <f t="shared" si="914"/>
        <v>1480.2098501070664</v>
      </c>
      <c r="AQ1963" s="103">
        <f t="shared" si="915"/>
        <v>585.52034261241965</v>
      </c>
      <c r="AR1963" s="103">
        <f t="shared" si="916"/>
        <v>2398.6081370449679</v>
      </c>
      <c r="AS1963" s="92">
        <f t="shared" si="917"/>
        <v>950.92933618843688</v>
      </c>
      <c r="AT1963" s="102">
        <f t="shared" si="933"/>
        <v>1837.7157906495072</v>
      </c>
      <c r="AU1963" s="103">
        <f t="shared" si="918"/>
        <v>1484.8870755605394</v>
      </c>
      <c r="AV1963" s="103">
        <f t="shared" si="919"/>
        <v>587.37049287982597</v>
      </c>
      <c r="AW1963" s="103">
        <f t="shared" si="920"/>
        <v>2406.1873536207004</v>
      </c>
      <c r="AX1963" s="92">
        <f t="shared" si="921"/>
        <v>953.93412020291498</v>
      </c>
    </row>
    <row r="1964" spans="1:50" x14ac:dyDescent="0.2">
      <c r="A1964" s="85" t="str">
        <f t="shared" si="922"/>
        <v>2017_1</v>
      </c>
      <c r="B1964" s="59">
        <v>2017</v>
      </c>
      <c r="C1964" s="59">
        <v>1</v>
      </c>
      <c r="D1964" s="83" t="str">
        <f t="shared" si="923"/>
        <v>MYL_Commercial</v>
      </c>
      <c r="E1964" s="70" t="s">
        <v>23</v>
      </c>
      <c r="F1964" s="71" t="s">
        <v>41</v>
      </c>
      <c r="G1964" s="88">
        <f t="shared" si="924"/>
        <v>167.75</v>
      </c>
      <c r="H1964" s="72">
        <v>671</v>
      </c>
      <c r="I1964" s="88">
        <f t="shared" si="925"/>
        <v>68945250</v>
      </c>
      <c r="J1964" s="92">
        <f t="shared" si="926"/>
        <v>275781000</v>
      </c>
      <c r="K1964" s="67">
        <v>25</v>
      </c>
      <c r="L1964" s="68">
        <v>89</v>
      </c>
      <c r="M1964" s="68">
        <v>131</v>
      </c>
      <c r="N1964" s="68">
        <v>132</v>
      </c>
      <c r="O1964" s="69">
        <v>28</v>
      </c>
      <c r="P1964" s="67">
        <v>380003</v>
      </c>
      <c r="Q1964" s="68">
        <v>308478</v>
      </c>
      <c r="R1964" s="68">
        <v>128458</v>
      </c>
      <c r="S1964" s="68">
        <v>500787</v>
      </c>
      <c r="T1964" s="69">
        <v>137964</v>
      </c>
      <c r="U1964" s="102">
        <f t="shared" si="905"/>
        <v>15200.12</v>
      </c>
      <c r="V1964" s="103">
        <f t="shared" si="906"/>
        <v>3466.0449438202249</v>
      </c>
      <c r="W1964" s="103">
        <f t="shared" si="907"/>
        <v>980.59541984732823</v>
      </c>
      <c r="X1964" s="103">
        <f t="shared" si="908"/>
        <v>3793.840909090909</v>
      </c>
      <c r="Y1964" s="92">
        <f t="shared" si="909"/>
        <v>4927.2857142857147</v>
      </c>
      <c r="Z1964" s="102">
        <f>Coverages!$C$10*G1964</f>
        <v>37743750</v>
      </c>
      <c r="AA1964" s="103">
        <f>Coverages!$C$12*G1964</f>
        <v>5032500</v>
      </c>
      <c r="AB1964" s="103">
        <f>Coverages!$C$14*G1964</f>
        <v>25162500</v>
      </c>
      <c r="AC1964" s="103">
        <f>Coverages!$C$16*G1964</f>
        <v>503250</v>
      </c>
      <c r="AD1964" s="92">
        <f>Coverages!$C$18*G1964</f>
        <v>503250</v>
      </c>
      <c r="AE1964" s="106">
        <f t="shared" si="927"/>
        <v>0.14903129657228018</v>
      </c>
      <c r="AF1964" s="107">
        <f t="shared" si="910"/>
        <v>0.53055141579731746</v>
      </c>
      <c r="AG1964" s="107">
        <f t="shared" si="911"/>
        <v>0.78092399403874813</v>
      </c>
      <c r="AH1964" s="107">
        <f t="shared" si="912"/>
        <v>0.78688524590163933</v>
      </c>
      <c r="AI1964" s="108">
        <f t="shared" si="913"/>
        <v>0.16691505216095381</v>
      </c>
      <c r="AJ1964" s="106">
        <f t="shared" si="934"/>
        <v>0.21309620217402522</v>
      </c>
      <c r="AK1964" s="107">
        <f t="shared" si="928"/>
        <v>0.62033199695835539</v>
      </c>
      <c r="AL1964" s="107">
        <f t="shared" si="929"/>
        <v>0.85533316182729491</v>
      </c>
      <c r="AM1964" s="107">
        <f t="shared" si="930"/>
        <v>0.86055464313252095</v>
      </c>
      <c r="AN1964" s="108">
        <f t="shared" si="931"/>
        <v>0.23399875889838018</v>
      </c>
      <c r="AO1964" s="102">
        <f t="shared" si="932"/>
        <v>2265.2935916542474</v>
      </c>
      <c r="AP1964" s="103">
        <f t="shared" si="914"/>
        <v>1838.9150521609538</v>
      </c>
      <c r="AQ1964" s="103">
        <f t="shared" si="915"/>
        <v>765.77049180327867</v>
      </c>
      <c r="AR1964" s="103">
        <f t="shared" si="916"/>
        <v>2985.317436661699</v>
      </c>
      <c r="AS1964" s="92">
        <f t="shared" si="917"/>
        <v>822.43815201192251</v>
      </c>
      <c r="AT1964" s="102">
        <f t="shared" si="933"/>
        <v>2272.4515556724627</v>
      </c>
      <c r="AU1964" s="103">
        <f t="shared" si="918"/>
        <v>1844.7257284566965</v>
      </c>
      <c r="AV1964" s="103">
        <f t="shared" si="919"/>
        <v>768.19020359990111</v>
      </c>
      <c r="AW1964" s="103">
        <f t="shared" si="920"/>
        <v>2994.7505604180642</v>
      </c>
      <c r="AX1964" s="92">
        <f t="shared" si="921"/>
        <v>825.03692451584766</v>
      </c>
    </row>
    <row r="1965" spans="1:50" x14ac:dyDescent="0.2">
      <c r="A1965" s="85" t="str">
        <f t="shared" si="922"/>
        <v>2017_1</v>
      </c>
      <c r="B1965" s="59">
        <v>2017</v>
      </c>
      <c r="C1965" s="59">
        <v>1</v>
      </c>
      <c r="D1965" s="83" t="str">
        <f t="shared" si="923"/>
        <v>MYH_Commercial</v>
      </c>
      <c r="E1965" s="70" t="s">
        <v>24</v>
      </c>
      <c r="F1965" s="71" t="s">
        <v>41</v>
      </c>
      <c r="G1965" s="88">
        <f t="shared" si="924"/>
        <v>464</v>
      </c>
      <c r="H1965" s="72">
        <v>1856</v>
      </c>
      <c r="I1965" s="88">
        <f t="shared" si="925"/>
        <v>190704000</v>
      </c>
      <c r="J1965" s="92">
        <f t="shared" si="926"/>
        <v>762816000</v>
      </c>
      <c r="K1965" s="67">
        <v>59</v>
      </c>
      <c r="L1965" s="68">
        <v>211</v>
      </c>
      <c r="M1965" s="68">
        <v>299</v>
      </c>
      <c r="N1965" s="68">
        <v>480</v>
      </c>
      <c r="O1965" s="69">
        <v>50</v>
      </c>
      <c r="P1965" s="67">
        <v>1114401</v>
      </c>
      <c r="Q1965" s="68">
        <v>970283</v>
      </c>
      <c r="R1965" s="68">
        <v>414469</v>
      </c>
      <c r="S1965" s="68">
        <v>1515474</v>
      </c>
      <c r="T1965" s="69">
        <v>310836</v>
      </c>
      <c r="U1965" s="102">
        <f t="shared" si="905"/>
        <v>18888.152542372882</v>
      </c>
      <c r="V1965" s="103">
        <f t="shared" si="906"/>
        <v>4598.4976303317535</v>
      </c>
      <c r="W1965" s="103">
        <f t="shared" si="907"/>
        <v>1386.1839464882944</v>
      </c>
      <c r="X1965" s="103">
        <f t="shared" si="908"/>
        <v>3157.2375000000002</v>
      </c>
      <c r="Y1965" s="92">
        <f t="shared" si="909"/>
        <v>6216.72</v>
      </c>
      <c r="Z1965" s="102">
        <f>Coverages!$C$10*G1965</f>
        <v>104400000</v>
      </c>
      <c r="AA1965" s="103">
        <f>Coverages!$C$12*G1965</f>
        <v>13920000</v>
      </c>
      <c r="AB1965" s="103">
        <f>Coverages!$C$14*G1965</f>
        <v>69600000</v>
      </c>
      <c r="AC1965" s="103">
        <f>Coverages!$C$16*G1965</f>
        <v>1392000</v>
      </c>
      <c r="AD1965" s="92">
        <f>Coverages!$C$18*G1965</f>
        <v>1392000</v>
      </c>
      <c r="AE1965" s="106">
        <f t="shared" si="927"/>
        <v>0.12715517241379309</v>
      </c>
      <c r="AF1965" s="107">
        <f t="shared" si="910"/>
        <v>0.45474137931034481</v>
      </c>
      <c r="AG1965" s="107">
        <f t="shared" si="911"/>
        <v>0.6443965517241379</v>
      </c>
      <c r="AH1965" s="107">
        <f t="shared" si="912"/>
        <v>1.0344827586206897</v>
      </c>
      <c r="AI1965" s="108">
        <f t="shared" si="913"/>
        <v>0.10775862068965517</v>
      </c>
      <c r="AJ1965" s="106">
        <f t="shared" si="934"/>
        <v>0.1631908313324078</v>
      </c>
      <c r="AK1965" s="107">
        <f t="shared" si="928"/>
        <v>0.50860312666150698</v>
      </c>
      <c r="AL1965" s="107">
        <f t="shared" si="929"/>
        <v>0.6961758924416912</v>
      </c>
      <c r="AM1965" s="107">
        <f t="shared" si="930"/>
        <v>1.0549123443547823</v>
      </c>
      <c r="AN1965" s="108">
        <f t="shared" si="931"/>
        <v>0.14129870291145707</v>
      </c>
      <c r="AO1965" s="102">
        <f t="shared" si="932"/>
        <v>2401.7262931034484</v>
      </c>
      <c r="AP1965" s="103">
        <f t="shared" si="914"/>
        <v>2091.1271551724139</v>
      </c>
      <c r="AQ1965" s="103">
        <f t="shared" si="915"/>
        <v>893.25215517241384</v>
      </c>
      <c r="AR1965" s="103">
        <f t="shared" si="916"/>
        <v>3266.1077586206898</v>
      </c>
      <c r="AS1965" s="92">
        <f t="shared" si="917"/>
        <v>669.90517241379314</v>
      </c>
      <c r="AT1965" s="102">
        <f t="shared" si="933"/>
        <v>2409.3153625516529</v>
      </c>
      <c r="AU1965" s="103">
        <f t="shared" si="918"/>
        <v>2097.7347812167304</v>
      </c>
      <c r="AV1965" s="103">
        <f t="shared" si="919"/>
        <v>896.07468855593368</v>
      </c>
      <c r="AW1965" s="103">
        <f t="shared" si="920"/>
        <v>3276.428134708784</v>
      </c>
      <c r="AX1965" s="92">
        <f t="shared" si="921"/>
        <v>672.02196519395227</v>
      </c>
    </row>
    <row r="1966" spans="1:50" x14ac:dyDescent="0.2">
      <c r="A1966" s="85" t="str">
        <f t="shared" si="922"/>
        <v>2017_1</v>
      </c>
      <c r="B1966" s="59">
        <v>2017</v>
      </c>
      <c r="C1966" s="59">
        <v>1</v>
      </c>
      <c r="D1966" s="83" t="str">
        <f t="shared" si="923"/>
        <v>LML_Commercial</v>
      </c>
      <c r="E1966" s="70" t="s">
        <v>25</v>
      </c>
      <c r="F1966" s="71" t="s">
        <v>41</v>
      </c>
      <c r="G1966" s="88">
        <f t="shared" si="924"/>
        <v>1785.5</v>
      </c>
      <c r="H1966" s="72">
        <v>7142</v>
      </c>
      <c r="I1966" s="88">
        <f t="shared" si="925"/>
        <v>733840500</v>
      </c>
      <c r="J1966" s="92">
        <f t="shared" si="926"/>
        <v>2935362000</v>
      </c>
      <c r="K1966" s="67">
        <v>52</v>
      </c>
      <c r="L1966" s="68">
        <v>680</v>
      </c>
      <c r="M1966" s="68">
        <v>1663</v>
      </c>
      <c r="N1966" s="68">
        <v>1112</v>
      </c>
      <c r="O1966" s="69">
        <v>243</v>
      </c>
      <c r="P1966" s="67">
        <v>936677</v>
      </c>
      <c r="Q1966" s="68">
        <v>1489676</v>
      </c>
      <c r="R1966" s="68">
        <v>1633597</v>
      </c>
      <c r="S1966" s="68">
        <v>2590600</v>
      </c>
      <c r="T1966" s="69">
        <v>1461511</v>
      </c>
      <c r="U1966" s="102">
        <f t="shared" si="905"/>
        <v>18013.01923076923</v>
      </c>
      <c r="V1966" s="103">
        <f t="shared" si="906"/>
        <v>2190.6999999999998</v>
      </c>
      <c r="W1966" s="103">
        <f t="shared" si="907"/>
        <v>982.3193024654239</v>
      </c>
      <c r="X1966" s="103">
        <f t="shared" si="908"/>
        <v>2329.6762589928057</v>
      </c>
      <c r="Y1966" s="92">
        <f t="shared" si="909"/>
        <v>6014.4485596707818</v>
      </c>
      <c r="Z1966" s="102">
        <f>Coverages!$C$10*G1966</f>
        <v>401737500</v>
      </c>
      <c r="AA1966" s="103">
        <f>Coverages!$C$12*G1966</f>
        <v>53565000</v>
      </c>
      <c r="AB1966" s="103">
        <f>Coverages!$C$14*G1966</f>
        <v>267825000</v>
      </c>
      <c r="AC1966" s="103">
        <f>Coverages!$C$16*G1966</f>
        <v>5356500</v>
      </c>
      <c r="AD1966" s="92">
        <f>Coverages!$C$18*G1966</f>
        <v>5356500</v>
      </c>
      <c r="AE1966" s="106">
        <f t="shared" si="927"/>
        <v>2.9123494819378325E-2</v>
      </c>
      <c r="AF1966" s="107">
        <f t="shared" si="910"/>
        <v>0.38084570148417812</v>
      </c>
      <c r="AG1966" s="107">
        <f t="shared" si="911"/>
        <v>0.9313917670120414</v>
      </c>
      <c r="AH1966" s="107">
        <f t="shared" si="912"/>
        <v>0.62279473536824415</v>
      </c>
      <c r="AI1966" s="108">
        <f t="shared" si="913"/>
        <v>0.13609633155978718</v>
      </c>
      <c r="AJ1966" s="106">
        <f t="shared" si="934"/>
        <v>3.8395629559427547E-2</v>
      </c>
      <c r="AK1966" s="107">
        <f t="shared" si="928"/>
        <v>0.40762196472923901</v>
      </c>
      <c r="AL1966" s="107">
        <f t="shared" si="929"/>
        <v>0.94533072496997739</v>
      </c>
      <c r="AM1966" s="107">
        <f t="shared" si="930"/>
        <v>0.64952094268208493</v>
      </c>
      <c r="AN1966" s="108">
        <f t="shared" si="931"/>
        <v>0.15500373374813914</v>
      </c>
      <c r="AO1966" s="102">
        <f t="shared" si="932"/>
        <v>524.60207224866986</v>
      </c>
      <c r="AP1966" s="103">
        <f t="shared" si="914"/>
        <v>834.31867824138897</v>
      </c>
      <c r="AQ1966" s="103">
        <f t="shared" si="915"/>
        <v>914.92411089330722</v>
      </c>
      <c r="AR1966" s="103">
        <f t="shared" si="916"/>
        <v>1450.9101092131057</v>
      </c>
      <c r="AS1966" s="92">
        <f t="shared" si="917"/>
        <v>818.54438532623919</v>
      </c>
      <c r="AT1966" s="102">
        <f t="shared" si="933"/>
        <v>526.25973056319106</v>
      </c>
      <c r="AU1966" s="103">
        <f t="shared" si="918"/>
        <v>836.95499130057874</v>
      </c>
      <c r="AV1966" s="103">
        <f t="shared" si="919"/>
        <v>917.81512417710394</v>
      </c>
      <c r="AW1966" s="103">
        <f t="shared" si="920"/>
        <v>1455.4947521899255</v>
      </c>
      <c r="AX1966" s="92">
        <f t="shared" si="921"/>
        <v>821.13085415264811</v>
      </c>
    </row>
    <row r="1967" spans="1:50" x14ac:dyDescent="0.2">
      <c r="A1967" s="85" t="str">
        <f t="shared" si="922"/>
        <v>2017_1</v>
      </c>
      <c r="B1967" s="59">
        <v>2017</v>
      </c>
      <c r="C1967" s="59">
        <v>1</v>
      </c>
      <c r="D1967" s="83" t="str">
        <f t="shared" si="923"/>
        <v>MSA_Commercial</v>
      </c>
      <c r="E1967" s="70" t="s">
        <v>26</v>
      </c>
      <c r="F1967" s="71" t="s">
        <v>41</v>
      </c>
      <c r="G1967" s="88">
        <f t="shared" si="924"/>
        <v>1261.75</v>
      </c>
      <c r="H1967" s="72">
        <v>5047</v>
      </c>
      <c r="I1967" s="88">
        <f t="shared" si="925"/>
        <v>518579250</v>
      </c>
      <c r="J1967" s="92">
        <f t="shared" si="926"/>
        <v>2074317000</v>
      </c>
      <c r="K1967" s="67">
        <v>79</v>
      </c>
      <c r="L1967" s="68">
        <v>626</v>
      </c>
      <c r="M1967" s="68">
        <v>896</v>
      </c>
      <c r="N1967" s="68">
        <v>1214</v>
      </c>
      <c r="O1967" s="69">
        <v>238</v>
      </c>
      <c r="P1967" s="67">
        <v>1711482</v>
      </c>
      <c r="Q1967" s="68">
        <v>2248537</v>
      </c>
      <c r="R1967" s="68">
        <v>1421367</v>
      </c>
      <c r="S1967" s="68">
        <v>4121364</v>
      </c>
      <c r="T1967" s="69">
        <v>1075508</v>
      </c>
      <c r="U1967" s="102">
        <f t="shared" si="905"/>
        <v>21664.32911392405</v>
      </c>
      <c r="V1967" s="103">
        <f t="shared" si="906"/>
        <v>3591.9121405750798</v>
      </c>
      <c r="W1967" s="103">
        <f t="shared" si="907"/>
        <v>1586.3470982142858</v>
      </c>
      <c r="X1967" s="103">
        <f t="shared" si="908"/>
        <v>3394.8632619439868</v>
      </c>
      <c r="Y1967" s="92">
        <f t="shared" si="909"/>
        <v>4518.9411764705883</v>
      </c>
      <c r="Z1967" s="102">
        <f>Coverages!$C$10*G1967</f>
        <v>283893750</v>
      </c>
      <c r="AA1967" s="103">
        <f>Coverages!$C$12*G1967</f>
        <v>37852500</v>
      </c>
      <c r="AB1967" s="103">
        <f>Coverages!$C$14*G1967</f>
        <v>189262500</v>
      </c>
      <c r="AC1967" s="103">
        <f>Coverages!$C$16*G1967</f>
        <v>3785250</v>
      </c>
      <c r="AD1967" s="92">
        <f>Coverages!$C$18*G1967</f>
        <v>3785250</v>
      </c>
      <c r="AE1967" s="106">
        <f t="shared" si="927"/>
        <v>6.2611452347929461E-2</v>
      </c>
      <c r="AF1967" s="107">
        <f t="shared" si="910"/>
        <v>0.49613631860511193</v>
      </c>
      <c r="AG1967" s="107">
        <f t="shared" si="911"/>
        <v>0.71012482662968102</v>
      </c>
      <c r="AH1967" s="107">
        <f t="shared" si="912"/>
        <v>0.96215573608084015</v>
      </c>
      <c r="AI1967" s="108">
        <f t="shared" si="913"/>
        <v>0.18862690707350901</v>
      </c>
      <c r="AJ1967" s="106">
        <f t="shared" si="934"/>
        <v>7.8502626053206431E-2</v>
      </c>
      <c r="AK1967" s="107">
        <f t="shared" si="928"/>
        <v>0.52893272821975368</v>
      </c>
      <c r="AL1967" s="107">
        <f t="shared" si="929"/>
        <v>0.739885456810361</v>
      </c>
      <c r="AM1967" s="107">
        <f t="shared" si="930"/>
        <v>0.97467249773009457</v>
      </c>
      <c r="AN1967" s="108">
        <f t="shared" si="931"/>
        <v>0.21428836855376834</v>
      </c>
      <c r="AO1967" s="102">
        <f t="shared" si="932"/>
        <v>1356.4351099663165</v>
      </c>
      <c r="AP1967" s="103">
        <f t="shared" si="914"/>
        <v>1782.0780661779274</v>
      </c>
      <c r="AQ1967" s="103">
        <f t="shared" si="915"/>
        <v>1126.5044580939173</v>
      </c>
      <c r="AR1967" s="103">
        <f t="shared" si="916"/>
        <v>3266.3871606895186</v>
      </c>
      <c r="AS1967" s="92">
        <f t="shared" si="917"/>
        <v>852.39389736477119</v>
      </c>
      <c r="AT1967" s="102">
        <f t="shared" si="933"/>
        <v>1360.7212271150843</v>
      </c>
      <c r="AU1967" s="103">
        <f t="shared" si="918"/>
        <v>1787.7091467241085</v>
      </c>
      <c r="AV1967" s="103">
        <f t="shared" si="919"/>
        <v>1130.0640313020449</v>
      </c>
      <c r="AW1967" s="103">
        <f t="shared" si="920"/>
        <v>3276.7084196432875</v>
      </c>
      <c r="AX1967" s="92">
        <f t="shared" si="921"/>
        <v>855.08732521410695</v>
      </c>
    </row>
    <row r="1968" spans="1:50" x14ac:dyDescent="0.2">
      <c r="A1968" s="85" t="str">
        <f t="shared" si="922"/>
        <v>2017_1</v>
      </c>
      <c r="B1968" s="59">
        <v>2017</v>
      </c>
      <c r="C1968" s="59">
        <v>1</v>
      </c>
      <c r="D1968" s="83" t="str">
        <f t="shared" si="923"/>
        <v>LYA_Commercial</v>
      </c>
      <c r="E1968" s="70" t="s">
        <v>27</v>
      </c>
      <c r="F1968" s="71" t="s">
        <v>41</v>
      </c>
      <c r="G1968" s="88">
        <f t="shared" si="924"/>
        <v>383</v>
      </c>
      <c r="H1968" s="72">
        <v>1532</v>
      </c>
      <c r="I1968" s="88">
        <f t="shared" si="925"/>
        <v>157413000</v>
      </c>
      <c r="J1968" s="92">
        <f t="shared" si="926"/>
        <v>629652000</v>
      </c>
      <c r="K1968" s="67">
        <v>51</v>
      </c>
      <c r="L1968" s="68">
        <v>202</v>
      </c>
      <c r="M1968" s="68">
        <v>309</v>
      </c>
      <c r="N1968" s="68">
        <v>285</v>
      </c>
      <c r="O1968" s="69">
        <v>95</v>
      </c>
      <c r="P1968" s="67">
        <v>1053721</v>
      </c>
      <c r="Q1968" s="68">
        <v>704184</v>
      </c>
      <c r="R1968" s="68">
        <v>284553</v>
      </c>
      <c r="S1968" s="68">
        <v>1045482</v>
      </c>
      <c r="T1968" s="69">
        <v>807844</v>
      </c>
      <c r="U1968" s="102">
        <f t="shared" si="905"/>
        <v>20661.196078431374</v>
      </c>
      <c r="V1968" s="103">
        <f t="shared" si="906"/>
        <v>3486.0594059405939</v>
      </c>
      <c r="W1968" s="103">
        <f t="shared" si="907"/>
        <v>920.88349514563106</v>
      </c>
      <c r="X1968" s="103">
        <f t="shared" si="908"/>
        <v>3668.3578947368419</v>
      </c>
      <c r="Y1968" s="92">
        <f t="shared" si="909"/>
        <v>8503.621052631579</v>
      </c>
      <c r="Z1968" s="102">
        <f>Coverages!$C$10*G1968</f>
        <v>86175000</v>
      </c>
      <c r="AA1968" s="103">
        <f>Coverages!$C$12*G1968</f>
        <v>11490000</v>
      </c>
      <c r="AB1968" s="103">
        <f>Coverages!$C$14*G1968</f>
        <v>57450000</v>
      </c>
      <c r="AC1968" s="103">
        <f>Coverages!$C$16*G1968</f>
        <v>1149000</v>
      </c>
      <c r="AD1968" s="92">
        <f>Coverages!$C$18*G1968</f>
        <v>1149000</v>
      </c>
      <c r="AE1968" s="106">
        <f t="shared" si="927"/>
        <v>0.13315926892950392</v>
      </c>
      <c r="AF1968" s="107">
        <f t="shared" si="910"/>
        <v>0.52741514360313313</v>
      </c>
      <c r="AG1968" s="107">
        <f t="shared" si="911"/>
        <v>0.80678851174934729</v>
      </c>
      <c r="AH1968" s="107">
        <f t="shared" si="912"/>
        <v>0.74412532637075723</v>
      </c>
      <c r="AI1968" s="108">
        <f t="shared" si="913"/>
        <v>0.24804177545691905</v>
      </c>
      <c r="AJ1968" s="106">
        <f t="shared" si="934"/>
        <v>0.17360865086246038</v>
      </c>
      <c r="AK1968" s="107">
        <f t="shared" si="928"/>
        <v>0.58685431303674418</v>
      </c>
      <c r="AL1968" s="107">
        <f t="shared" si="929"/>
        <v>0.85379446449438023</v>
      </c>
      <c r="AM1968" s="107">
        <f t="shared" si="930"/>
        <v>0.79607624458021997</v>
      </c>
      <c r="AN1968" s="108">
        <f t="shared" si="931"/>
        <v>0.29945984965043027</v>
      </c>
      <c r="AO1968" s="102">
        <f t="shared" si="932"/>
        <v>2751.2297650130549</v>
      </c>
      <c r="AP1968" s="103">
        <f t="shared" si="914"/>
        <v>1838.6005221932114</v>
      </c>
      <c r="AQ1968" s="103">
        <f t="shared" si="915"/>
        <v>742.95822454308097</v>
      </c>
      <c r="AR1968" s="103">
        <f t="shared" si="916"/>
        <v>2729.7180156657964</v>
      </c>
      <c r="AS1968" s="92">
        <f t="shared" si="917"/>
        <v>2109.2532637075719</v>
      </c>
      <c r="AT1968" s="102">
        <f t="shared" si="933"/>
        <v>2759.9232093137675</v>
      </c>
      <c r="AU1968" s="103">
        <f t="shared" si="918"/>
        <v>1844.410204624759</v>
      </c>
      <c r="AV1968" s="103">
        <f t="shared" si="919"/>
        <v>745.30585323805872</v>
      </c>
      <c r="AW1968" s="103">
        <f t="shared" si="920"/>
        <v>2738.3434862926488</v>
      </c>
      <c r="AX1968" s="92">
        <f t="shared" si="921"/>
        <v>2115.9181653444043</v>
      </c>
    </row>
    <row r="1969" spans="1:50" x14ac:dyDescent="0.2">
      <c r="A1969" s="85" t="str">
        <f t="shared" si="922"/>
        <v>2017_1</v>
      </c>
      <c r="B1969" s="59">
        <v>2017</v>
      </c>
      <c r="C1969" s="59">
        <v>1</v>
      </c>
      <c r="D1969" s="83" t="str">
        <f t="shared" si="923"/>
        <v>MMA_Commercial</v>
      </c>
      <c r="E1969" s="70" t="s">
        <v>28</v>
      </c>
      <c r="F1969" s="71" t="s">
        <v>41</v>
      </c>
      <c r="G1969" s="88">
        <f t="shared" si="924"/>
        <v>1906.5</v>
      </c>
      <c r="H1969" s="72">
        <v>7626</v>
      </c>
      <c r="I1969" s="88">
        <f t="shared" si="925"/>
        <v>783571500</v>
      </c>
      <c r="J1969" s="92">
        <f t="shared" si="926"/>
        <v>3134286000</v>
      </c>
      <c r="K1969" s="67">
        <v>242</v>
      </c>
      <c r="L1969" s="68">
        <v>1004</v>
      </c>
      <c r="M1969" s="68">
        <v>1578</v>
      </c>
      <c r="N1969" s="68">
        <v>1610</v>
      </c>
      <c r="O1969" s="69">
        <v>360</v>
      </c>
      <c r="P1969" s="67">
        <v>3609123</v>
      </c>
      <c r="Q1969" s="68">
        <v>3450912</v>
      </c>
      <c r="R1969" s="68">
        <v>2022060</v>
      </c>
      <c r="S1969" s="68">
        <v>6306013</v>
      </c>
      <c r="T1969" s="69">
        <v>4260248</v>
      </c>
      <c r="U1969" s="102">
        <f t="shared" si="905"/>
        <v>14913.731404958678</v>
      </c>
      <c r="V1969" s="103">
        <f t="shared" si="906"/>
        <v>3437.1633466135459</v>
      </c>
      <c r="W1969" s="103">
        <f t="shared" si="907"/>
        <v>1281.406844106464</v>
      </c>
      <c r="X1969" s="103">
        <f t="shared" si="908"/>
        <v>3916.7782608695652</v>
      </c>
      <c r="Y1969" s="92">
        <f t="shared" si="909"/>
        <v>11834.022222222222</v>
      </c>
      <c r="Z1969" s="102">
        <f>Coverages!$C$10*G1969</f>
        <v>428962500</v>
      </c>
      <c r="AA1969" s="103">
        <f>Coverages!$C$12*G1969</f>
        <v>57195000</v>
      </c>
      <c r="AB1969" s="103">
        <f>Coverages!$C$14*G1969</f>
        <v>285975000</v>
      </c>
      <c r="AC1969" s="103">
        <f>Coverages!$C$16*G1969</f>
        <v>5719500</v>
      </c>
      <c r="AD1969" s="92">
        <f>Coverages!$C$18*G1969</f>
        <v>5719500</v>
      </c>
      <c r="AE1969" s="106">
        <f t="shared" si="927"/>
        <v>0.12693417256753212</v>
      </c>
      <c r="AF1969" s="107">
        <f t="shared" si="910"/>
        <v>0.52661945974298452</v>
      </c>
      <c r="AG1969" s="107">
        <f t="shared" si="911"/>
        <v>0.82769472856018877</v>
      </c>
      <c r="AH1969" s="107">
        <f t="shared" si="912"/>
        <v>0.84447941253606085</v>
      </c>
      <c r="AI1969" s="108">
        <f t="shared" si="913"/>
        <v>0.1888276947285602</v>
      </c>
      <c r="AJ1969" s="106">
        <f t="shared" si="934"/>
        <v>0.14469856216775506</v>
      </c>
      <c r="AK1969" s="107">
        <f t="shared" si="928"/>
        <v>0.55326295319984475</v>
      </c>
      <c r="AL1969" s="107">
        <f t="shared" si="929"/>
        <v>0.84784690203395119</v>
      </c>
      <c r="AM1969" s="107">
        <f t="shared" si="930"/>
        <v>0.86381805541457957</v>
      </c>
      <c r="AN1969" s="108">
        <f t="shared" si="931"/>
        <v>0.20971233115419613</v>
      </c>
      <c r="AO1969" s="102">
        <f t="shared" si="932"/>
        <v>1893.0621557828481</v>
      </c>
      <c r="AP1969" s="103">
        <f t="shared" si="914"/>
        <v>1810.0771046420141</v>
      </c>
      <c r="AQ1969" s="103">
        <f t="shared" si="915"/>
        <v>1060.6136900078677</v>
      </c>
      <c r="AR1969" s="103">
        <f t="shared" si="916"/>
        <v>3307.6386047731444</v>
      </c>
      <c r="AS1969" s="92">
        <f t="shared" si="917"/>
        <v>2234.5911355887752</v>
      </c>
      <c r="AT1969" s="102">
        <f t="shared" si="933"/>
        <v>1899.0439282317975</v>
      </c>
      <c r="AU1969" s="103">
        <f t="shared" si="918"/>
        <v>1815.7966576540198</v>
      </c>
      <c r="AV1969" s="103">
        <f t="shared" si="919"/>
        <v>1063.9650589687269</v>
      </c>
      <c r="AW1969" s="103">
        <f t="shared" si="920"/>
        <v>3318.0902116665966</v>
      </c>
      <c r="AX1969" s="92">
        <f t="shared" si="921"/>
        <v>2241.6520847756251</v>
      </c>
    </row>
    <row r="1970" spans="1:50" x14ac:dyDescent="0.2">
      <c r="A1970" s="85" t="str">
        <f t="shared" si="922"/>
        <v>2017_1</v>
      </c>
      <c r="B1970" s="59">
        <v>2017</v>
      </c>
      <c r="C1970" s="59">
        <v>1</v>
      </c>
      <c r="D1970" s="83" t="str">
        <f t="shared" si="923"/>
        <v>LYH_Commercial</v>
      </c>
      <c r="E1970" s="70" t="s">
        <v>29</v>
      </c>
      <c r="F1970" s="71" t="s">
        <v>41</v>
      </c>
      <c r="G1970" s="88">
        <f t="shared" si="924"/>
        <v>266</v>
      </c>
      <c r="H1970" s="72">
        <v>1064</v>
      </c>
      <c r="I1970" s="88">
        <f t="shared" si="925"/>
        <v>109326000</v>
      </c>
      <c r="J1970" s="92">
        <f t="shared" si="926"/>
        <v>437304000</v>
      </c>
      <c r="K1970" s="67">
        <v>33</v>
      </c>
      <c r="L1970" s="68">
        <v>140</v>
      </c>
      <c r="M1970" s="68">
        <v>164</v>
      </c>
      <c r="N1970" s="68">
        <v>243</v>
      </c>
      <c r="O1970" s="69">
        <v>61</v>
      </c>
      <c r="P1970" s="67">
        <v>642478</v>
      </c>
      <c r="Q1970" s="68">
        <v>477521</v>
      </c>
      <c r="R1970" s="68">
        <v>240331</v>
      </c>
      <c r="S1970" s="68">
        <v>812140</v>
      </c>
      <c r="T1970" s="69">
        <v>560991</v>
      </c>
      <c r="U1970" s="102">
        <f t="shared" si="905"/>
        <v>19469.030303030304</v>
      </c>
      <c r="V1970" s="103">
        <f t="shared" si="906"/>
        <v>3410.8642857142859</v>
      </c>
      <c r="W1970" s="103">
        <f t="shared" si="907"/>
        <v>1465.4329268292684</v>
      </c>
      <c r="X1970" s="103">
        <f t="shared" si="908"/>
        <v>3342.1399176954733</v>
      </c>
      <c r="Y1970" s="92">
        <f t="shared" si="909"/>
        <v>9196.5737704918029</v>
      </c>
      <c r="Z1970" s="102">
        <f>Coverages!$C$10*G1970</f>
        <v>59850000</v>
      </c>
      <c r="AA1970" s="103">
        <f>Coverages!$C$12*G1970</f>
        <v>7980000</v>
      </c>
      <c r="AB1970" s="103">
        <f>Coverages!$C$14*G1970</f>
        <v>39900000</v>
      </c>
      <c r="AC1970" s="103">
        <f>Coverages!$C$16*G1970</f>
        <v>798000</v>
      </c>
      <c r="AD1970" s="92">
        <f>Coverages!$C$18*G1970</f>
        <v>798000</v>
      </c>
      <c r="AE1970" s="106">
        <f t="shared" si="927"/>
        <v>0.12406015037593984</v>
      </c>
      <c r="AF1970" s="107">
        <f t="shared" si="910"/>
        <v>0.52631578947368418</v>
      </c>
      <c r="AG1970" s="107">
        <f t="shared" si="911"/>
        <v>0.61654135338345861</v>
      </c>
      <c r="AH1970" s="107">
        <f t="shared" si="912"/>
        <v>0.9135338345864662</v>
      </c>
      <c r="AI1970" s="108">
        <f t="shared" si="913"/>
        <v>0.22932330827067668</v>
      </c>
      <c r="AJ1970" s="106">
        <f t="shared" si="934"/>
        <v>0.17115445585360062</v>
      </c>
      <c r="AK1970" s="107">
        <f t="shared" si="928"/>
        <v>0.59764751938109306</v>
      </c>
      <c r="AL1970" s="107">
        <f t="shared" si="929"/>
        <v>0.68600466369154456</v>
      </c>
      <c r="AM1970" s="107">
        <f t="shared" si="930"/>
        <v>0.95368521868638823</v>
      </c>
      <c r="AN1970" s="108">
        <f t="shared" si="931"/>
        <v>0.28938192345246361</v>
      </c>
      <c r="AO1970" s="102">
        <f t="shared" si="932"/>
        <v>2415.3308270676694</v>
      </c>
      <c r="AP1970" s="103">
        <f t="shared" si="914"/>
        <v>1795.1917293233082</v>
      </c>
      <c r="AQ1970" s="103">
        <f t="shared" si="915"/>
        <v>903.5</v>
      </c>
      <c r="AR1970" s="103">
        <f t="shared" si="916"/>
        <v>3053.1578947368421</v>
      </c>
      <c r="AS1970" s="92">
        <f t="shared" si="917"/>
        <v>2108.9887218045114</v>
      </c>
      <c r="AT1970" s="102">
        <f t="shared" si="933"/>
        <v>2422.9628846587616</v>
      </c>
      <c r="AU1970" s="103">
        <f t="shared" si="918"/>
        <v>1800.8642469394069</v>
      </c>
      <c r="AV1970" s="103">
        <f t="shared" si="919"/>
        <v>906.35491492770916</v>
      </c>
      <c r="AW1970" s="103">
        <f t="shared" si="920"/>
        <v>3062.8053834477855</v>
      </c>
      <c r="AX1970" s="92">
        <f t="shared" si="921"/>
        <v>2115.6527875314068</v>
      </c>
    </row>
    <row r="1971" spans="1:50" x14ac:dyDescent="0.2">
      <c r="A1971" s="85" t="str">
        <f t="shared" si="922"/>
        <v>2017_1</v>
      </c>
      <c r="B1971" s="59">
        <v>2017</v>
      </c>
      <c r="C1971" s="59">
        <v>1</v>
      </c>
      <c r="D1971" s="83" t="str">
        <f t="shared" si="923"/>
        <v>SSA_Commercial</v>
      </c>
      <c r="E1971" s="70" t="s">
        <v>30</v>
      </c>
      <c r="F1971" s="71" t="s">
        <v>41</v>
      </c>
      <c r="G1971" s="88">
        <f t="shared" si="924"/>
        <v>456</v>
      </c>
      <c r="H1971" s="72">
        <v>1824</v>
      </c>
      <c r="I1971" s="88">
        <f t="shared" si="925"/>
        <v>187416000</v>
      </c>
      <c r="J1971" s="92">
        <f t="shared" si="926"/>
        <v>749664000</v>
      </c>
      <c r="K1971" s="67">
        <v>63</v>
      </c>
      <c r="L1971" s="68">
        <v>221</v>
      </c>
      <c r="M1971" s="68">
        <v>714</v>
      </c>
      <c r="N1971" s="68">
        <v>660</v>
      </c>
      <c r="O1971" s="69">
        <v>47</v>
      </c>
      <c r="P1971" s="67">
        <v>1223496</v>
      </c>
      <c r="Q1971" s="68">
        <v>457118</v>
      </c>
      <c r="R1971" s="68">
        <v>687998</v>
      </c>
      <c r="S1971" s="68">
        <v>2179350</v>
      </c>
      <c r="T1971" s="69">
        <v>307042</v>
      </c>
      <c r="U1971" s="102">
        <f t="shared" si="905"/>
        <v>19420.571428571428</v>
      </c>
      <c r="V1971" s="103">
        <f t="shared" si="906"/>
        <v>2068.4072398190046</v>
      </c>
      <c r="W1971" s="103">
        <f t="shared" si="907"/>
        <v>963.58263305322134</v>
      </c>
      <c r="X1971" s="103">
        <f t="shared" si="908"/>
        <v>3302.0454545454545</v>
      </c>
      <c r="Y1971" s="92">
        <f t="shared" si="909"/>
        <v>6532.8085106382978</v>
      </c>
      <c r="Z1971" s="102">
        <f>Coverages!$C$10*G1971</f>
        <v>102600000</v>
      </c>
      <c r="AA1971" s="103">
        <f>Coverages!$C$12*G1971</f>
        <v>13680000</v>
      </c>
      <c r="AB1971" s="103">
        <f>Coverages!$C$14*G1971</f>
        <v>68400000</v>
      </c>
      <c r="AC1971" s="103">
        <f>Coverages!$C$16*G1971</f>
        <v>1368000</v>
      </c>
      <c r="AD1971" s="92">
        <f>Coverages!$C$18*G1971</f>
        <v>1368000</v>
      </c>
      <c r="AE1971" s="106">
        <f t="shared" si="927"/>
        <v>0.13815789473684212</v>
      </c>
      <c r="AF1971" s="107">
        <f t="shared" si="910"/>
        <v>0.48464912280701755</v>
      </c>
      <c r="AG1971" s="107">
        <f t="shared" si="911"/>
        <v>1.5657894736842106</v>
      </c>
      <c r="AH1971" s="107">
        <f t="shared" si="912"/>
        <v>1.4473684210526316</v>
      </c>
      <c r="AI1971" s="108">
        <f t="shared" si="913"/>
        <v>0.10307017543859649</v>
      </c>
      <c r="AJ1971" s="106">
        <f t="shared" si="934"/>
        <v>0.1758087812983308</v>
      </c>
      <c r="AK1971" s="107">
        <f t="shared" si="928"/>
        <v>0.53917952803083147</v>
      </c>
      <c r="AL1971" s="107">
        <f t="shared" si="929"/>
        <v>1.6684888050050706</v>
      </c>
      <c r="AM1971" s="107">
        <f t="shared" si="930"/>
        <v>1.5351686621587375</v>
      </c>
      <c r="AN1971" s="108">
        <f t="shared" si="931"/>
        <v>0.13624581011381182</v>
      </c>
      <c r="AO1971" s="102">
        <f t="shared" si="932"/>
        <v>2683.1052631578946</v>
      </c>
      <c r="AP1971" s="103">
        <f t="shared" si="914"/>
        <v>1002.4517543859649</v>
      </c>
      <c r="AQ1971" s="103">
        <f t="shared" si="915"/>
        <v>1508.7675438596491</v>
      </c>
      <c r="AR1971" s="103">
        <f t="shared" si="916"/>
        <v>4779.2763157894733</v>
      </c>
      <c r="AS1971" s="92">
        <f t="shared" si="917"/>
        <v>673.33771929824559</v>
      </c>
      <c r="AT1971" s="102">
        <f t="shared" si="933"/>
        <v>2691.583444971292</v>
      </c>
      <c r="AU1971" s="103">
        <f t="shared" si="918"/>
        <v>1005.6193409691467</v>
      </c>
      <c r="AV1971" s="103">
        <f t="shared" si="919"/>
        <v>1513.5350070399568</v>
      </c>
      <c r="AW1971" s="103">
        <f t="shared" si="920"/>
        <v>4794.3780615532742</v>
      </c>
      <c r="AX1971" s="92">
        <f t="shared" si="921"/>
        <v>675.4653583754058</v>
      </c>
    </row>
    <row r="1972" spans="1:50" x14ac:dyDescent="0.2">
      <c r="A1972" s="85" t="str">
        <f t="shared" si="922"/>
        <v>2017_1</v>
      </c>
      <c r="B1972" s="59">
        <v>2017</v>
      </c>
      <c r="C1972" s="59">
        <v>1</v>
      </c>
      <c r="D1972" s="83" t="str">
        <f t="shared" si="923"/>
        <v>MML_Commercial</v>
      </c>
      <c r="E1972" s="70" t="s">
        <v>31</v>
      </c>
      <c r="F1972" s="71" t="s">
        <v>41</v>
      </c>
      <c r="G1972" s="88">
        <f t="shared" si="924"/>
        <v>1544.5</v>
      </c>
      <c r="H1972" s="72">
        <v>6178</v>
      </c>
      <c r="I1972" s="88">
        <f t="shared" si="925"/>
        <v>634789500</v>
      </c>
      <c r="J1972" s="92">
        <f t="shared" si="926"/>
        <v>2539158000</v>
      </c>
      <c r="K1972" s="67">
        <v>151</v>
      </c>
      <c r="L1972" s="68">
        <v>813</v>
      </c>
      <c r="M1972" s="68">
        <v>1738</v>
      </c>
      <c r="N1972" s="68">
        <v>1112</v>
      </c>
      <c r="O1972" s="69">
        <v>292</v>
      </c>
      <c r="P1972" s="67">
        <v>2372713</v>
      </c>
      <c r="Q1972" s="68">
        <v>2705568</v>
      </c>
      <c r="R1972" s="68">
        <v>1256508</v>
      </c>
      <c r="S1972" s="68">
        <v>4162300</v>
      </c>
      <c r="T1972" s="69">
        <v>630075</v>
      </c>
      <c r="U1972" s="102">
        <f t="shared" si="905"/>
        <v>15713.331125827815</v>
      </c>
      <c r="V1972" s="103">
        <f t="shared" si="906"/>
        <v>3327.8819188191883</v>
      </c>
      <c r="W1972" s="103">
        <f t="shared" si="907"/>
        <v>722.96202531645565</v>
      </c>
      <c r="X1972" s="103">
        <f t="shared" si="908"/>
        <v>3743.0755395683454</v>
      </c>
      <c r="Y1972" s="92">
        <f t="shared" si="909"/>
        <v>2157.7910958904108</v>
      </c>
      <c r="Z1972" s="102">
        <f>Coverages!$C$10*G1972</f>
        <v>347512500</v>
      </c>
      <c r="AA1972" s="103">
        <f>Coverages!$C$12*G1972</f>
        <v>46335000</v>
      </c>
      <c r="AB1972" s="103">
        <f>Coverages!$C$14*G1972</f>
        <v>231675000</v>
      </c>
      <c r="AC1972" s="103">
        <f>Coverages!$C$16*G1972</f>
        <v>4633500</v>
      </c>
      <c r="AD1972" s="92">
        <f>Coverages!$C$18*G1972</f>
        <v>4633500</v>
      </c>
      <c r="AE1972" s="106">
        <f t="shared" si="927"/>
        <v>9.7766267400453216E-2</v>
      </c>
      <c r="AF1972" s="107">
        <f t="shared" si="910"/>
        <v>0.52638394302363223</v>
      </c>
      <c r="AG1972" s="107">
        <f t="shared" si="911"/>
        <v>1.1252832631919716</v>
      </c>
      <c r="AH1972" s="107">
        <f t="shared" si="912"/>
        <v>0.71997410165101972</v>
      </c>
      <c r="AI1972" s="108">
        <f t="shared" si="913"/>
        <v>0.18905794755584332</v>
      </c>
      <c r="AJ1972" s="106">
        <f t="shared" si="934"/>
        <v>0.11537450996405255</v>
      </c>
      <c r="AK1972" s="107">
        <f t="shared" si="928"/>
        <v>0.5559863135367431</v>
      </c>
      <c r="AL1972" s="107">
        <f t="shared" si="929"/>
        <v>1.1475439942518033</v>
      </c>
      <c r="AM1972" s="107">
        <f t="shared" si="930"/>
        <v>0.74659480351377028</v>
      </c>
      <c r="AN1972" s="108">
        <f t="shared" si="931"/>
        <v>0.21227218087371053</v>
      </c>
      <c r="AO1972" s="102">
        <f t="shared" si="932"/>
        <v>1536.2337325995468</v>
      </c>
      <c r="AP1972" s="103">
        <f t="shared" si="914"/>
        <v>1751.7436063450955</v>
      </c>
      <c r="AQ1972" s="103">
        <f t="shared" si="915"/>
        <v>813.53706701197802</v>
      </c>
      <c r="AR1972" s="103">
        <f t="shared" si="916"/>
        <v>2694.9174490126256</v>
      </c>
      <c r="AS1972" s="92">
        <f t="shared" si="917"/>
        <v>407.947555843315</v>
      </c>
      <c r="AT1972" s="102">
        <f t="shared" si="933"/>
        <v>1541.0879845261088</v>
      </c>
      <c r="AU1972" s="103">
        <f t="shared" si="918"/>
        <v>1757.2788348689182</v>
      </c>
      <c r="AV1972" s="103">
        <f t="shared" si="919"/>
        <v>816.10771351652397</v>
      </c>
      <c r="AW1972" s="103">
        <f t="shared" si="920"/>
        <v>2703.4329554366768</v>
      </c>
      <c r="AX1972" s="92">
        <f t="shared" si="921"/>
        <v>409.23660461686183</v>
      </c>
    </row>
    <row r="1973" spans="1:50" x14ac:dyDescent="0.2">
      <c r="A1973" s="85" t="str">
        <f t="shared" si="922"/>
        <v>2017_1</v>
      </c>
      <c r="B1973" s="59">
        <v>2017</v>
      </c>
      <c r="C1973" s="59">
        <v>1</v>
      </c>
      <c r="D1973" s="83" t="str">
        <f t="shared" si="923"/>
        <v>LMH_Commercial</v>
      </c>
      <c r="E1973" s="70" t="s">
        <v>32</v>
      </c>
      <c r="F1973" s="71" t="s">
        <v>41</v>
      </c>
      <c r="G1973" s="88">
        <f t="shared" si="924"/>
        <v>1513.25</v>
      </c>
      <c r="H1973" s="72">
        <v>6053</v>
      </c>
      <c r="I1973" s="88">
        <f t="shared" si="925"/>
        <v>621945750</v>
      </c>
      <c r="J1973" s="92">
        <f t="shared" si="926"/>
        <v>2487783000</v>
      </c>
      <c r="K1973" s="67">
        <v>89</v>
      </c>
      <c r="L1973" s="68">
        <v>851</v>
      </c>
      <c r="M1973" s="68">
        <v>1389</v>
      </c>
      <c r="N1973" s="68">
        <v>1466</v>
      </c>
      <c r="O1973" s="69">
        <v>305</v>
      </c>
      <c r="P1973" s="67">
        <v>3441308</v>
      </c>
      <c r="Q1973" s="68">
        <v>3313436</v>
      </c>
      <c r="R1973" s="68">
        <v>1559033</v>
      </c>
      <c r="S1973" s="68">
        <v>5948535</v>
      </c>
      <c r="T1973" s="69">
        <v>3185983</v>
      </c>
      <c r="U1973" s="102">
        <f t="shared" si="905"/>
        <v>38666.382022471909</v>
      </c>
      <c r="V1973" s="103">
        <f t="shared" si="906"/>
        <v>3893.5793184488834</v>
      </c>
      <c r="W1973" s="103">
        <f t="shared" si="907"/>
        <v>1122.4139668826494</v>
      </c>
      <c r="X1973" s="103">
        <f t="shared" si="908"/>
        <v>4057.6637107776264</v>
      </c>
      <c r="Y1973" s="92">
        <f t="shared" si="909"/>
        <v>10445.845901639344</v>
      </c>
      <c r="Z1973" s="102">
        <f>Coverages!$C$10*G1973</f>
        <v>340481250</v>
      </c>
      <c r="AA1973" s="103">
        <f>Coverages!$C$12*G1973</f>
        <v>45397500</v>
      </c>
      <c r="AB1973" s="103">
        <f>Coverages!$C$14*G1973</f>
        <v>226987500</v>
      </c>
      <c r="AC1973" s="103">
        <f>Coverages!$C$16*G1973</f>
        <v>4539750</v>
      </c>
      <c r="AD1973" s="92">
        <f>Coverages!$C$18*G1973</f>
        <v>4539750</v>
      </c>
      <c r="AE1973" s="106">
        <f t="shared" si="927"/>
        <v>5.8813811333223193E-2</v>
      </c>
      <c r="AF1973" s="107">
        <f t="shared" si="910"/>
        <v>0.56236576904014535</v>
      </c>
      <c r="AG1973" s="107">
        <f t="shared" si="911"/>
        <v>0.91789195440277549</v>
      </c>
      <c r="AH1973" s="107">
        <f t="shared" si="912"/>
        <v>0.96877581364612586</v>
      </c>
      <c r="AI1973" s="108">
        <f t="shared" si="913"/>
        <v>0.20155294895093342</v>
      </c>
      <c r="AJ1973" s="106">
        <f t="shared" si="934"/>
        <v>7.2905985905569029E-2</v>
      </c>
      <c r="AK1973" s="107">
        <f t="shared" si="928"/>
        <v>0.59208007977740096</v>
      </c>
      <c r="AL1973" s="107">
        <f t="shared" si="929"/>
        <v>0.93433526342778361</v>
      </c>
      <c r="AM1973" s="107">
        <f t="shared" si="930"/>
        <v>0.9791931764306443</v>
      </c>
      <c r="AN1973" s="108">
        <f t="shared" si="931"/>
        <v>0.22558098189527678</v>
      </c>
      <c r="AO1973" s="102">
        <f t="shared" si="932"/>
        <v>2274.1172972079962</v>
      </c>
      <c r="AP1973" s="103">
        <f t="shared" si="914"/>
        <v>2189.6157277383118</v>
      </c>
      <c r="AQ1973" s="103">
        <f t="shared" si="915"/>
        <v>1030.2547497108872</v>
      </c>
      <c r="AR1973" s="103">
        <f t="shared" si="916"/>
        <v>3930.9664629109534</v>
      </c>
      <c r="AS1973" s="92">
        <f t="shared" si="917"/>
        <v>2105.391045762432</v>
      </c>
      <c r="AT1973" s="102">
        <f t="shared" si="933"/>
        <v>2281.3031427189658</v>
      </c>
      <c r="AU1973" s="103">
        <f t="shared" si="918"/>
        <v>2196.5345618579208</v>
      </c>
      <c r="AV1973" s="103">
        <f t="shared" si="919"/>
        <v>1033.510189295052</v>
      </c>
      <c r="AW1973" s="103">
        <f t="shared" si="920"/>
        <v>3943.3876857502328</v>
      </c>
      <c r="AX1973" s="92">
        <f t="shared" si="921"/>
        <v>2112.0437434107025</v>
      </c>
    </row>
    <row r="1974" spans="1:50" x14ac:dyDescent="0.2">
      <c r="A1974" s="85" t="str">
        <f t="shared" si="922"/>
        <v>2017_1</v>
      </c>
      <c r="B1974" s="59">
        <v>2017</v>
      </c>
      <c r="C1974" s="59">
        <v>1</v>
      </c>
      <c r="D1974" s="83" t="str">
        <f t="shared" si="923"/>
        <v>SSL_Commercial</v>
      </c>
      <c r="E1974" s="70" t="s">
        <v>33</v>
      </c>
      <c r="F1974" s="71" t="s">
        <v>41</v>
      </c>
      <c r="G1974" s="88">
        <f t="shared" si="924"/>
        <v>828.5</v>
      </c>
      <c r="H1974" s="72">
        <v>3314</v>
      </c>
      <c r="I1974" s="88">
        <f t="shared" si="925"/>
        <v>340513500</v>
      </c>
      <c r="J1974" s="92">
        <f t="shared" si="926"/>
        <v>1362054000</v>
      </c>
      <c r="K1974" s="67">
        <v>128</v>
      </c>
      <c r="L1974" s="68">
        <v>413</v>
      </c>
      <c r="M1974" s="68">
        <v>1198</v>
      </c>
      <c r="N1974" s="68">
        <v>604</v>
      </c>
      <c r="O1974" s="69">
        <v>130</v>
      </c>
      <c r="P1974" s="67">
        <v>1609770</v>
      </c>
      <c r="Q1974" s="68">
        <v>1350590</v>
      </c>
      <c r="R1974" s="68">
        <v>1147216</v>
      </c>
      <c r="S1974" s="68">
        <v>2013937</v>
      </c>
      <c r="T1974" s="69">
        <v>359213</v>
      </c>
      <c r="U1974" s="102">
        <f t="shared" si="905"/>
        <v>12576.328125</v>
      </c>
      <c r="V1974" s="103">
        <f t="shared" si="906"/>
        <v>3270.1937046004841</v>
      </c>
      <c r="W1974" s="103">
        <f t="shared" si="907"/>
        <v>957.60934891485806</v>
      </c>
      <c r="X1974" s="103">
        <f t="shared" si="908"/>
        <v>3334.3327814569539</v>
      </c>
      <c r="Y1974" s="92">
        <f t="shared" si="909"/>
        <v>2763.1769230769232</v>
      </c>
      <c r="Z1974" s="102">
        <f>Coverages!$C$10*G1974</f>
        <v>186412500</v>
      </c>
      <c r="AA1974" s="103">
        <f>Coverages!$C$12*G1974</f>
        <v>24855000</v>
      </c>
      <c r="AB1974" s="103">
        <f>Coverages!$C$14*G1974</f>
        <v>124275000</v>
      </c>
      <c r="AC1974" s="103">
        <f>Coverages!$C$16*G1974</f>
        <v>2485500</v>
      </c>
      <c r="AD1974" s="92">
        <f>Coverages!$C$18*G1974</f>
        <v>2485500</v>
      </c>
      <c r="AE1974" s="106">
        <f t="shared" si="927"/>
        <v>0.15449607724803863</v>
      </c>
      <c r="AF1974" s="107">
        <f t="shared" si="910"/>
        <v>0.4984912492456246</v>
      </c>
      <c r="AG1974" s="107">
        <f t="shared" si="911"/>
        <v>1.4459867229933614</v>
      </c>
      <c r="AH1974" s="107">
        <f t="shared" si="912"/>
        <v>0.72902836451418229</v>
      </c>
      <c r="AI1974" s="108">
        <f t="shared" si="913"/>
        <v>0.15691007845503924</v>
      </c>
      <c r="AJ1974" s="106">
        <f t="shared" si="934"/>
        <v>0.18375283572730861</v>
      </c>
      <c r="AK1974" s="107">
        <f t="shared" si="928"/>
        <v>0.53896539504289309</v>
      </c>
      <c r="AL1974" s="107">
        <f t="shared" si="929"/>
        <v>1.510992624019448</v>
      </c>
      <c r="AM1974" s="107">
        <f t="shared" si="930"/>
        <v>0.76500692589329378</v>
      </c>
      <c r="AN1974" s="108">
        <f t="shared" si="931"/>
        <v>0.18635239877102944</v>
      </c>
      <c r="AO1974" s="102">
        <f t="shared" si="932"/>
        <v>1942.9933614966808</v>
      </c>
      <c r="AP1974" s="103">
        <f t="shared" si="914"/>
        <v>1630.1629450814726</v>
      </c>
      <c r="AQ1974" s="103">
        <f t="shared" si="915"/>
        <v>1384.6904043452021</v>
      </c>
      <c r="AR1974" s="103">
        <f t="shared" si="916"/>
        <v>2430.8231744115874</v>
      </c>
      <c r="AS1974" s="92">
        <f t="shared" si="917"/>
        <v>433.57030778515389</v>
      </c>
      <c r="AT1974" s="102">
        <f t="shared" si="933"/>
        <v>1949.1329085383816</v>
      </c>
      <c r="AU1974" s="103">
        <f t="shared" si="918"/>
        <v>1635.3139982375451</v>
      </c>
      <c r="AV1974" s="103">
        <f t="shared" si="919"/>
        <v>1389.0658036873392</v>
      </c>
      <c r="AW1974" s="103">
        <f t="shared" si="920"/>
        <v>2438.5041853327266</v>
      </c>
      <c r="AX1974" s="92">
        <f t="shared" si="921"/>
        <v>434.94032034066834</v>
      </c>
    </row>
    <row r="1975" spans="1:50" x14ac:dyDescent="0.2">
      <c r="A1975" s="85" t="str">
        <f t="shared" si="922"/>
        <v>2017_1</v>
      </c>
      <c r="B1975" s="59">
        <v>2017</v>
      </c>
      <c r="C1975" s="59">
        <v>1</v>
      </c>
      <c r="D1975" s="83" t="str">
        <f t="shared" si="923"/>
        <v>SSH_Commercial</v>
      </c>
      <c r="E1975" s="70" t="s">
        <v>34</v>
      </c>
      <c r="F1975" s="71" t="s">
        <v>41</v>
      </c>
      <c r="G1975" s="88">
        <f t="shared" si="924"/>
        <v>761.75</v>
      </c>
      <c r="H1975" s="72">
        <v>3047</v>
      </c>
      <c r="I1975" s="88">
        <f t="shared" si="925"/>
        <v>313079250</v>
      </c>
      <c r="J1975" s="92">
        <f t="shared" si="926"/>
        <v>1252317000</v>
      </c>
      <c r="K1975" s="67">
        <v>105</v>
      </c>
      <c r="L1975" s="68">
        <v>492</v>
      </c>
      <c r="M1975" s="68">
        <v>822</v>
      </c>
      <c r="N1975" s="68">
        <v>705</v>
      </c>
      <c r="O1975" s="69">
        <v>113</v>
      </c>
      <c r="P1975" s="67">
        <v>1614686</v>
      </c>
      <c r="Q1975" s="68">
        <v>2216949</v>
      </c>
      <c r="R1975" s="68">
        <v>1396927</v>
      </c>
      <c r="S1975" s="68">
        <v>3512458</v>
      </c>
      <c r="T1975" s="69">
        <v>476618</v>
      </c>
      <c r="U1975" s="102">
        <f t="shared" si="905"/>
        <v>15377.961904761905</v>
      </c>
      <c r="V1975" s="103">
        <f t="shared" si="906"/>
        <v>4505.9939024390242</v>
      </c>
      <c r="W1975" s="103">
        <f t="shared" si="907"/>
        <v>1699.4245742092457</v>
      </c>
      <c r="X1975" s="103">
        <f t="shared" si="908"/>
        <v>4982.2099290780143</v>
      </c>
      <c r="Y1975" s="92">
        <f t="shared" si="909"/>
        <v>4217.858407079646</v>
      </c>
      <c r="Z1975" s="102">
        <f>Coverages!$C$10*G1975</f>
        <v>171393750</v>
      </c>
      <c r="AA1975" s="103">
        <f>Coverages!$C$12*G1975</f>
        <v>22852500</v>
      </c>
      <c r="AB1975" s="103">
        <f>Coverages!$C$14*G1975</f>
        <v>114262500</v>
      </c>
      <c r="AC1975" s="103">
        <f>Coverages!$C$16*G1975</f>
        <v>2285250</v>
      </c>
      <c r="AD1975" s="92">
        <f>Coverages!$C$18*G1975</f>
        <v>2285250</v>
      </c>
      <c r="AE1975" s="106">
        <f t="shared" si="927"/>
        <v>0.13784049885132918</v>
      </c>
      <c r="AF1975" s="107">
        <f t="shared" si="910"/>
        <v>0.6458811946176567</v>
      </c>
      <c r="AG1975" s="107">
        <f t="shared" si="911"/>
        <v>1.0790941910075484</v>
      </c>
      <c r="AH1975" s="107">
        <f t="shared" si="912"/>
        <v>0.92550049228749587</v>
      </c>
      <c r="AI1975" s="108">
        <f t="shared" si="913"/>
        <v>0.14834263209714474</v>
      </c>
      <c r="AJ1975" s="106">
        <f t="shared" si="934"/>
        <v>0.16694310734513762</v>
      </c>
      <c r="AK1975" s="107">
        <f t="shared" si="928"/>
        <v>0.68625507618643689</v>
      </c>
      <c r="AL1975" s="107">
        <f t="shared" si="929"/>
        <v>1.1037575180074655</v>
      </c>
      <c r="AM1975" s="107">
        <f t="shared" si="930"/>
        <v>0.94766789025241038</v>
      </c>
      <c r="AN1975" s="108">
        <f t="shared" si="931"/>
        <v>0.17834911773895537</v>
      </c>
      <c r="AO1975" s="102">
        <f t="shared" si="932"/>
        <v>2119.705940269117</v>
      </c>
      <c r="AP1975" s="103">
        <f t="shared" si="914"/>
        <v>2910.3367246471939</v>
      </c>
      <c r="AQ1975" s="103">
        <f t="shared" si="915"/>
        <v>1833.8391860846734</v>
      </c>
      <c r="AR1975" s="103">
        <f t="shared" si="916"/>
        <v>4611.0377420413524</v>
      </c>
      <c r="AS1975" s="92">
        <f t="shared" si="917"/>
        <v>625.68821791926484</v>
      </c>
      <c r="AT1975" s="102">
        <f t="shared" si="933"/>
        <v>2126.403870685529</v>
      </c>
      <c r="AU1975" s="103">
        <f t="shared" si="918"/>
        <v>2919.5329213930218</v>
      </c>
      <c r="AV1975" s="103">
        <f t="shared" si="919"/>
        <v>1839.6338234586317</v>
      </c>
      <c r="AW1975" s="103">
        <f t="shared" si="920"/>
        <v>4625.6078809256742</v>
      </c>
      <c r="AX1975" s="92">
        <f t="shared" si="921"/>
        <v>627.66529222300528</v>
      </c>
    </row>
    <row r="1976" spans="1:50" x14ac:dyDescent="0.2">
      <c r="A1976" s="85" t="str">
        <f t="shared" si="922"/>
        <v>2017_1</v>
      </c>
      <c r="B1976" s="59">
        <v>2017</v>
      </c>
      <c r="C1976" s="59">
        <v>1</v>
      </c>
      <c r="D1976" s="83" t="str">
        <f t="shared" si="923"/>
        <v>MMH_Commercial</v>
      </c>
      <c r="E1976" s="70" t="s">
        <v>35</v>
      </c>
      <c r="F1976" s="71" t="s">
        <v>41</v>
      </c>
      <c r="G1976" s="88">
        <f t="shared" si="924"/>
        <v>1349.25</v>
      </c>
      <c r="H1976" s="72">
        <v>5397</v>
      </c>
      <c r="I1976" s="88">
        <f t="shared" si="925"/>
        <v>554541750</v>
      </c>
      <c r="J1976" s="92">
        <f t="shared" si="926"/>
        <v>2218167000</v>
      </c>
      <c r="K1976" s="67">
        <v>237</v>
      </c>
      <c r="L1976" s="68">
        <v>899</v>
      </c>
      <c r="M1976" s="68">
        <v>941</v>
      </c>
      <c r="N1976" s="68">
        <v>1465</v>
      </c>
      <c r="O1976" s="69">
        <v>338</v>
      </c>
      <c r="P1976" s="67">
        <v>3010739</v>
      </c>
      <c r="Q1976" s="68">
        <v>2759037</v>
      </c>
      <c r="R1976" s="68">
        <v>1265433</v>
      </c>
      <c r="S1976" s="68">
        <v>4886932</v>
      </c>
      <c r="T1976" s="69">
        <v>954176</v>
      </c>
      <c r="U1976" s="102">
        <f t="shared" si="905"/>
        <v>12703.540084388185</v>
      </c>
      <c r="V1976" s="103">
        <f t="shared" si="906"/>
        <v>3069.0066740823136</v>
      </c>
      <c r="W1976" s="103">
        <f t="shared" si="907"/>
        <v>1344.7747077577046</v>
      </c>
      <c r="X1976" s="103">
        <f t="shared" si="908"/>
        <v>3335.78976109215</v>
      </c>
      <c r="Y1976" s="92">
        <f t="shared" si="909"/>
        <v>2823.0059171597632</v>
      </c>
      <c r="Z1976" s="102">
        <f>Coverages!$C$10*G1976</f>
        <v>303581250</v>
      </c>
      <c r="AA1976" s="103">
        <f>Coverages!$C$12*G1976</f>
        <v>40477500</v>
      </c>
      <c r="AB1976" s="103">
        <f>Coverages!$C$14*G1976</f>
        <v>202387500</v>
      </c>
      <c r="AC1976" s="103">
        <f>Coverages!$C$16*G1976</f>
        <v>4047750</v>
      </c>
      <c r="AD1976" s="92">
        <f>Coverages!$C$18*G1976</f>
        <v>4047750</v>
      </c>
      <c r="AE1976" s="106">
        <f t="shared" si="927"/>
        <v>0.17565314063368537</v>
      </c>
      <c r="AF1976" s="107">
        <f t="shared" si="910"/>
        <v>0.666296090420604</v>
      </c>
      <c r="AG1976" s="107">
        <f t="shared" si="911"/>
        <v>0.6974244950898647</v>
      </c>
      <c r="AH1976" s="107">
        <f t="shared" si="912"/>
        <v>1.0857884009634982</v>
      </c>
      <c r="AI1976" s="108">
        <f t="shared" si="913"/>
        <v>0.25050954233833611</v>
      </c>
      <c r="AJ1976" s="106">
        <f t="shared" si="934"/>
        <v>0.19979066143943791</v>
      </c>
      <c r="AK1976" s="107">
        <f t="shared" si="928"/>
        <v>0.69620661208347723</v>
      </c>
      <c r="AL1976" s="107">
        <f t="shared" si="929"/>
        <v>0.72656353171590005</v>
      </c>
      <c r="AM1976" s="107">
        <f t="shared" si="930"/>
        <v>1.1051480104698852</v>
      </c>
      <c r="AN1976" s="108">
        <f t="shared" si="931"/>
        <v>0.27799512186366032</v>
      </c>
      <c r="AO1976" s="102">
        <f t="shared" si="932"/>
        <v>2231.4167129886973</v>
      </c>
      <c r="AP1976" s="103">
        <f t="shared" si="914"/>
        <v>2044.8671484157865</v>
      </c>
      <c r="AQ1976" s="103">
        <f t="shared" si="915"/>
        <v>937.87882156753756</v>
      </c>
      <c r="AR1976" s="103">
        <f t="shared" si="916"/>
        <v>3621.9618306466555</v>
      </c>
      <c r="AS1976" s="92">
        <f t="shared" si="917"/>
        <v>707.18992032610709</v>
      </c>
      <c r="AT1976" s="102">
        <f t="shared" si="933"/>
        <v>2238.4676315098386</v>
      </c>
      <c r="AU1976" s="103">
        <f t="shared" si="918"/>
        <v>2051.3286002665827</v>
      </c>
      <c r="AV1976" s="103">
        <f t="shared" si="919"/>
        <v>940.84236805129569</v>
      </c>
      <c r="AW1976" s="103">
        <f t="shared" si="920"/>
        <v>3633.4066484639284</v>
      </c>
      <c r="AX1976" s="92">
        <f t="shared" si="921"/>
        <v>709.42452692296877</v>
      </c>
    </row>
    <row r="1977" spans="1:50" x14ac:dyDescent="0.2">
      <c r="A1977" s="85" t="str">
        <f t="shared" si="922"/>
        <v>2017_1</v>
      </c>
      <c r="B1977" s="59">
        <v>2017</v>
      </c>
      <c r="C1977" s="59">
        <v>1</v>
      </c>
      <c r="D1977" s="83" t="str">
        <f t="shared" si="923"/>
        <v>SYA_Commercial</v>
      </c>
      <c r="E1977" s="70" t="s">
        <v>36</v>
      </c>
      <c r="F1977" s="71" t="s">
        <v>41</v>
      </c>
      <c r="G1977" s="88">
        <f t="shared" si="924"/>
        <v>422</v>
      </c>
      <c r="H1977" s="72">
        <v>1688</v>
      </c>
      <c r="I1977" s="88">
        <f t="shared" si="925"/>
        <v>173442000</v>
      </c>
      <c r="J1977" s="92">
        <f t="shared" si="926"/>
        <v>693768000</v>
      </c>
      <c r="K1977" s="67">
        <v>76</v>
      </c>
      <c r="L1977" s="68">
        <v>266</v>
      </c>
      <c r="M1977" s="68">
        <v>159</v>
      </c>
      <c r="N1977" s="68">
        <v>559</v>
      </c>
      <c r="O1977" s="69">
        <v>41</v>
      </c>
      <c r="P1977" s="67">
        <v>1111184</v>
      </c>
      <c r="Q1977" s="68">
        <v>1087006</v>
      </c>
      <c r="R1977" s="68">
        <v>165616</v>
      </c>
      <c r="S1977" s="68">
        <v>1913974</v>
      </c>
      <c r="T1977" s="69">
        <v>268166</v>
      </c>
      <c r="U1977" s="102">
        <f t="shared" si="905"/>
        <v>14620.842105263158</v>
      </c>
      <c r="V1977" s="103">
        <f t="shared" si="906"/>
        <v>4086.4887218045114</v>
      </c>
      <c r="W1977" s="103">
        <f t="shared" si="907"/>
        <v>1041.6100628930817</v>
      </c>
      <c r="X1977" s="103">
        <f t="shared" si="908"/>
        <v>3423.9248658318425</v>
      </c>
      <c r="Y1977" s="92">
        <f t="shared" si="909"/>
        <v>6540.6341463414637</v>
      </c>
      <c r="Z1977" s="102">
        <f>Coverages!$C$10*G1977</f>
        <v>94950000</v>
      </c>
      <c r="AA1977" s="103">
        <f>Coverages!$C$12*G1977</f>
        <v>12660000</v>
      </c>
      <c r="AB1977" s="103">
        <f>Coverages!$C$14*G1977</f>
        <v>63300000</v>
      </c>
      <c r="AC1977" s="103">
        <f>Coverages!$C$16*G1977</f>
        <v>1266000</v>
      </c>
      <c r="AD1977" s="92">
        <f>Coverages!$C$18*G1977</f>
        <v>1266000</v>
      </c>
      <c r="AE1977" s="106">
        <f t="shared" si="927"/>
        <v>0.18009478672985782</v>
      </c>
      <c r="AF1977" s="107">
        <f t="shared" si="910"/>
        <v>0.63033175355450233</v>
      </c>
      <c r="AG1977" s="107">
        <f t="shared" si="911"/>
        <v>0.37677725118483413</v>
      </c>
      <c r="AH1977" s="107">
        <f t="shared" si="912"/>
        <v>1.3246445497630333</v>
      </c>
      <c r="AI1977" s="108">
        <f t="shared" si="913"/>
        <v>9.7156398104265407E-2</v>
      </c>
      <c r="AJ1977" s="106">
        <f t="shared" si="934"/>
        <v>0.22367928893595967</v>
      </c>
      <c r="AK1977" s="107">
        <f t="shared" si="928"/>
        <v>0.68508254003430546</v>
      </c>
      <c r="AL1977" s="107">
        <f t="shared" si="929"/>
        <v>0.43173939712842097</v>
      </c>
      <c r="AM1977" s="107">
        <f t="shared" si="930"/>
        <v>1.3990240801664167</v>
      </c>
      <c r="AN1977" s="108">
        <f t="shared" si="931"/>
        <v>0.13074884666255773</v>
      </c>
      <c r="AO1977" s="102">
        <f t="shared" si="932"/>
        <v>2633.1374407582939</v>
      </c>
      <c r="AP1977" s="103">
        <f t="shared" si="914"/>
        <v>2575.8436018957345</v>
      </c>
      <c r="AQ1977" s="103">
        <f t="shared" si="915"/>
        <v>392.45497630331755</v>
      </c>
      <c r="AR1977" s="103">
        <f t="shared" si="916"/>
        <v>4535.4834123222745</v>
      </c>
      <c r="AS1977" s="92">
        <f t="shared" si="917"/>
        <v>635.46445497630327</v>
      </c>
      <c r="AT1977" s="102">
        <f t="shared" si="933"/>
        <v>2641.4577322760924</v>
      </c>
      <c r="AU1977" s="103">
        <f t="shared" si="918"/>
        <v>2583.9828540822273</v>
      </c>
      <c r="AV1977" s="103">
        <f t="shared" si="919"/>
        <v>393.69507101311513</v>
      </c>
      <c r="AW1977" s="103">
        <f t="shared" si="920"/>
        <v>4549.8148116562161</v>
      </c>
      <c r="AX1977" s="92">
        <f t="shared" si="921"/>
        <v>637.47242061940278</v>
      </c>
    </row>
    <row r="1978" spans="1:50" x14ac:dyDescent="0.2">
      <c r="A1978" s="85" t="str">
        <f t="shared" si="922"/>
        <v>2017_1</v>
      </c>
      <c r="B1978" s="59">
        <v>2017</v>
      </c>
      <c r="C1978" s="59">
        <v>1</v>
      </c>
      <c r="D1978" s="83" t="str">
        <f t="shared" si="923"/>
        <v>LSH_Commercial</v>
      </c>
      <c r="E1978" s="70" t="s">
        <v>37</v>
      </c>
      <c r="F1978" s="71" t="s">
        <v>41</v>
      </c>
      <c r="G1978" s="88">
        <f t="shared" si="924"/>
        <v>651.75</v>
      </c>
      <c r="H1978" s="72">
        <v>2607</v>
      </c>
      <c r="I1978" s="88">
        <f t="shared" si="925"/>
        <v>267869250</v>
      </c>
      <c r="J1978" s="92">
        <f t="shared" si="926"/>
        <v>1071477000</v>
      </c>
      <c r="K1978" s="67">
        <v>130</v>
      </c>
      <c r="L1978" s="68">
        <v>492</v>
      </c>
      <c r="M1978" s="68">
        <v>470</v>
      </c>
      <c r="N1978" s="68">
        <v>715</v>
      </c>
      <c r="O1978" s="69">
        <v>343</v>
      </c>
      <c r="P1978" s="67">
        <v>2234165</v>
      </c>
      <c r="Q1978" s="68">
        <v>1622314</v>
      </c>
      <c r="R1978" s="68">
        <v>661184</v>
      </c>
      <c r="S1978" s="68">
        <v>2462873</v>
      </c>
      <c r="T1978" s="69">
        <v>2251417</v>
      </c>
      <c r="U1978" s="102">
        <f t="shared" si="905"/>
        <v>17185.884615384617</v>
      </c>
      <c r="V1978" s="103">
        <f t="shared" si="906"/>
        <v>3297.3861788617887</v>
      </c>
      <c r="W1978" s="103">
        <f t="shared" si="907"/>
        <v>1406.7744680851065</v>
      </c>
      <c r="X1978" s="103">
        <f t="shared" si="908"/>
        <v>3444.5776223776224</v>
      </c>
      <c r="Y1978" s="92">
        <f t="shared" si="909"/>
        <v>6563.8979591836733</v>
      </c>
      <c r="Z1978" s="102">
        <f>Coverages!$C$10*G1978</f>
        <v>146643750</v>
      </c>
      <c r="AA1978" s="103">
        <f>Coverages!$C$12*G1978</f>
        <v>19552500</v>
      </c>
      <c r="AB1978" s="103">
        <f>Coverages!$C$14*G1978</f>
        <v>97762500</v>
      </c>
      <c r="AC1978" s="103">
        <f>Coverages!$C$16*G1978</f>
        <v>1955250</v>
      </c>
      <c r="AD1978" s="92">
        <f>Coverages!$C$18*G1978</f>
        <v>1955250</v>
      </c>
      <c r="AE1978" s="106">
        <f t="shared" si="927"/>
        <v>0.19946298427311085</v>
      </c>
      <c r="AF1978" s="107">
        <f t="shared" si="910"/>
        <v>0.7548906789413119</v>
      </c>
      <c r="AG1978" s="107">
        <f t="shared" si="911"/>
        <v>0.72113540467970849</v>
      </c>
      <c r="AH1978" s="107">
        <f t="shared" si="912"/>
        <v>1.0970464135021096</v>
      </c>
      <c r="AI1978" s="108">
        <f t="shared" si="913"/>
        <v>0.52627541235136177</v>
      </c>
      <c r="AJ1978" s="106">
        <f t="shared" si="934"/>
        <v>0.23593311048597682</v>
      </c>
      <c r="AK1978" s="107">
        <f t="shared" si="928"/>
        <v>0.79414950835771225</v>
      </c>
      <c r="AL1978" s="107">
        <f t="shared" si="929"/>
        <v>0.76206340253106075</v>
      </c>
      <c r="AM1978" s="107">
        <f t="shared" si="930"/>
        <v>1.1268259303325063</v>
      </c>
      <c r="AN1978" s="108">
        <f t="shared" si="931"/>
        <v>0.57184602890020675</v>
      </c>
      <c r="AO1978" s="102">
        <f t="shared" si="932"/>
        <v>3427.9478327579595</v>
      </c>
      <c r="AP1978" s="103">
        <f t="shared" si="914"/>
        <v>2489.1660912926736</v>
      </c>
      <c r="AQ1978" s="103">
        <f t="shared" si="915"/>
        <v>1014.4748753356348</v>
      </c>
      <c r="AR1978" s="103">
        <f t="shared" si="916"/>
        <v>3778.861526658995</v>
      </c>
      <c r="AS1978" s="92">
        <f t="shared" si="917"/>
        <v>3454.4181051016494</v>
      </c>
      <c r="AT1978" s="102">
        <f t="shared" si="933"/>
        <v>3438.7795974941509</v>
      </c>
      <c r="AU1978" s="103">
        <f t="shared" si="918"/>
        <v>2497.0314564632095</v>
      </c>
      <c r="AV1978" s="103">
        <f t="shared" si="919"/>
        <v>1017.680453050501</v>
      </c>
      <c r="AW1978" s="103">
        <f t="shared" si="920"/>
        <v>3790.8021223227524</v>
      </c>
      <c r="AX1978" s="92">
        <f t="shared" si="921"/>
        <v>3465.3335116481949</v>
      </c>
    </row>
    <row r="1979" spans="1:50" x14ac:dyDescent="0.2">
      <c r="A1979" s="85" t="str">
        <f t="shared" si="922"/>
        <v>2017_1</v>
      </c>
      <c r="B1979" s="59">
        <v>2017</v>
      </c>
      <c r="C1979" s="59">
        <v>1</v>
      </c>
      <c r="D1979" s="83" t="str">
        <f t="shared" si="923"/>
        <v>SYH_Commercial</v>
      </c>
      <c r="E1979" s="70" t="s">
        <v>38</v>
      </c>
      <c r="F1979" s="71" t="s">
        <v>41</v>
      </c>
      <c r="G1979" s="88">
        <f t="shared" si="924"/>
        <v>337.75</v>
      </c>
      <c r="H1979" s="72">
        <v>1351</v>
      </c>
      <c r="I1979" s="88">
        <f t="shared" si="925"/>
        <v>138815250</v>
      </c>
      <c r="J1979" s="92">
        <f t="shared" si="926"/>
        <v>555261000</v>
      </c>
      <c r="K1979" s="67">
        <v>69</v>
      </c>
      <c r="L1979" s="68">
        <v>294</v>
      </c>
      <c r="M1979" s="68">
        <v>226</v>
      </c>
      <c r="N1979" s="68">
        <v>541</v>
      </c>
      <c r="O1979" s="69">
        <v>8</v>
      </c>
      <c r="P1979" s="67">
        <v>758088</v>
      </c>
      <c r="Q1979" s="68">
        <v>817170</v>
      </c>
      <c r="R1979" s="68">
        <v>356958</v>
      </c>
      <c r="S1979" s="68">
        <v>1468738</v>
      </c>
      <c r="T1979" s="69">
        <v>48058</v>
      </c>
      <c r="U1979" s="102">
        <f t="shared" si="905"/>
        <v>10986.782608695652</v>
      </c>
      <c r="V1979" s="103">
        <f t="shared" si="906"/>
        <v>2779.4897959183672</v>
      </c>
      <c r="W1979" s="103">
        <f t="shared" si="907"/>
        <v>1579.4601769911505</v>
      </c>
      <c r="X1979" s="103">
        <f t="shared" si="908"/>
        <v>2714.8576709796671</v>
      </c>
      <c r="Y1979" s="92">
        <f t="shared" si="909"/>
        <v>6007.25</v>
      </c>
      <c r="Z1979" s="102">
        <f>Coverages!$C$10*G1979</f>
        <v>75993750</v>
      </c>
      <c r="AA1979" s="103">
        <f>Coverages!$C$12*G1979</f>
        <v>10132500</v>
      </c>
      <c r="AB1979" s="103">
        <f>Coverages!$C$14*G1979</f>
        <v>50662500</v>
      </c>
      <c r="AC1979" s="103">
        <f>Coverages!$C$16*G1979</f>
        <v>1013250</v>
      </c>
      <c r="AD1979" s="92">
        <f>Coverages!$C$18*G1979</f>
        <v>1013250</v>
      </c>
      <c r="AE1979" s="106">
        <f t="shared" si="927"/>
        <v>0.20429311621021465</v>
      </c>
      <c r="AF1979" s="107">
        <f t="shared" si="910"/>
        <v>0.8704663212435233</v>
      </c>
      <c r="AG1979" s="107">
        <f t="shared" si="911"/>
        <v>0.66913397483345671</v>
      </c>
      <c r="AH1979" s="107">
        <f t="shared" si="912"/>
        <v>1.6017764618800889</v>
      </c>
      <c r="AI1979" s="108">
        <f t="shared" si="913"/>
        <v>2.3686158401184307E-2</v>
      </c>
      <c r="AJ1979" s="106">
        <f t="shared" si="934"/>
        <v>0.25540968173890949</v>
      </c>
      <c r="AK1979" s="107">
        <f t="shared" si="928"/>
        <v>0.91303847072223621</v>
      </c>
      <c r="AL1979" s="107">
        <f t="shared" si="929"/>
        <v>0.72878815341090997</v>
      </c>
      <c r="AM1979" s="107">
        <f t="shared" si="930"/>
        <v>1.7262499311467665</v>
      </c>
      <c r="AN1979" s="108">
        <f t="shared" si="931"/>
        <v>4.296585876831896E-2</v>
      </c>
      <c r="AO1979" s="102">
        <f t="shared" si="932"/>
        <v>2244.5240562546264</v>
      </c>
      <c r="AP1979" s="103">
        <f t="shared" si="914"/>
        <v>2419.4522575869728</v>
      </c>
      <c r="AQ1979" s="103">
        <f t="shared" si="915"/>
        <v>1056.8704663212436</v>
      </c>
      <c r="AR1979" s="103">
        <f t="shared" si="916"/>
        <v>4348.5951147298301</v>
      </c>
      <c r="AS1979" s="92">
        <f t="shared" si="917"/>
        <v>142.28867505551443</v>
      </c>
      <c r="AT1979" s="102">
        <f t="shared" si="933"/>
        <v>2251.6163918758812</v>
      </c>
      <c r="AU1979" s="103">
        <f t="shared" si="918"/>
        <v>2427.0973382367401</v>
      </c>
      <c r="AV1979" s="103">
        <f t="shared" si="919"/>
        <v>1060.2100072962912</v>
      </c>
      <c r="AW1979" s="103">
        <f t="shared" si="920"/>
        <v>4362.3359770514744</v>
      </c>
      <c r="AX1979" s="92">
        <f t="shared" si="921"/>
        <v>142.73828442182318</v>
      </c>
    </row>
    <row r="1980" spans="1:50" x14ac:dyDescent="0.2">
      <c r="A1980" s="85" t="str">
        <f t="shared" si="922"/>
        <v>2017_1</v>
      </c>
      <c r="B1980" s="59">
        <v>2017</v>
      </c>
      <c r="C1980" s="59">
        <v>1</v>
      </c>
      <c r="D1980" s="83" t="str">
        <f t="shared" si="923"/>
        <v>MSH_Commercial</v>
      </c>
      <c r="E1980" s="70" t="s">
        <v>39</v>
      </c>
      <c r="F1980" s="71" t="s">
        <v>41</v>
      </c>
      <c r="G1980" s="88">
        <f t="shared" si="924"/>
        <v>1543</v>
      </c>
      <c r="H1980" s="72">
        <v>6172</v>
      </c>
      <c r="I1980" s="88">
        <f t="shared" si="925"/>
        <v>634173000</v>
      </c>
      <c r="J1980" s="92">
        <f t="shared" si="926"/>
        <v>2536692000</v>
      </c>
      <c r="K1980" s="67">
        <v>310</v>
      </c>
      <c r="L1980" s="68">
        <v>1180</v>
      </c>
      <c r="M1980" s="68">
        <v>354</v>
      </c>
      <c r="N1980" s="68">
        <v>848</v>
      </c>
      <c r="O1980" s="69">
        <v>510</v>
      </c>
      <c r="P1980" s="67">
        <v>4384125</v>
      </c>
      <c r="Q1980" s="68">
        <v>3389601</v>
      </c>
      <c r="R1980" s="68">
        <v>386269</v>
      </c>
      <c r="S1980" s="68">
        <v>2641301</v>
      </c>
      <c r="T1980" s="69">
        <v>3224158</v>
      </c>
      <c r="U1980" s="102">
        <f t="shared" si="905"/>
        <v>14142.338709677419</v>
      </c>
      <c r="V1980" s="103">
        <f t="shared" si="906"/>
        <v>2872.5432203389832</v>
      </c>
      <c r="W1980" s="103">
        <f t="shared" si="907"/>
        <v>1091.1553672316384</v>
      </c>
      <c r="X1980" s="103">
        <f t="shared" si="908"/>
        <v>3114.7417452830186</v>
      </c>
      <c r="Y1980" s="92">
        <f t="shared" si="909"/>
        <v>6321.8784313725491</v>
      </c>
      <c r="Z1980" s="102">
        <f>Coverages!$C$10*G1980</f>
        <v>347175000</v>
      </c>
      <c r="AA1980" s="103">
        <f>Coverages!$C$12*G1980</f>
        <v>46290000</v>
      </c>
      <c r="AB1980" s="103">
        <f>Coverages!$C$14*G1980</f>
        <v>231450000</v>
      </c>
      <c r="AC1980" s="103">
        <f>Coverages!$C$16*G1980</f>
        <v>4629000</v>
      </c>
      <c r="AD1980" s="92">
        <f>Coverages!$C$18*G1980</f>
        <v>4629000</v>
      </c>
      <c r="AE1980" s="106">
        <f t="shared" si="927"/>
        <v>0.20090732339598186</v>
      </c>
      <c r="AF1980" s="107">
        <f t="shared" si="910"/>
        <v>0.76474400518470509</v>
      </c>
      <c r="AG1980" s="107">
        <f t="shared" si="911"/>
        <v>0.22942320155541154</v>
      </c>
      <c r="AH1980" s="107">
        <f t="shared" si="912"/>
        <v>0.54957874270900842</v>
      </c>
      <c r="AI1980" s="108">
        <f t="shared" si="913"/>
        <v>0.3305249513933895</v>
      </c>
      <c r="AJ1980" s="106">
        <f t="shared" si="934"/>
        <v>0.22467405255919212</v>
      </c>
      <c r="AK1980" s="107">
        <f t="shared" si="928"/>
        <v>0.78990346706951309</v>
      </c>
      <c r="AL1980" s="107">
        <f t="shared" si="929"/>
        <v>0.25436338193898816</v>
      </c>
      <c r="AM1980" s="107">
        <f t="shared" si="930"/>
        <v>0.57909065560148765</v>
      </c>
      <c r="AN1980" s="108">
        <f t="shared" si="931"/>
        <v>0.35842739767795556</v>
      </c>
      <c r="AO1980" s="102">
        <f t="shared" si="932"/>
        <v>2841.2994167206739</v>
      </c>
      <c r="AP1980" s="103">
        <f t="shared" si="914"/>
        <v>2196.7602073882049</v>
      </c>
      <c r="AQ1980" s="103">
        <f t="shared" si="915"/>
        <v>250.33635774465327</v>
      </c>
      <c r="AR1980" s="103">
        <f t="shared" si="916"/>
        <v>1711.795852235904</v>
      </c>
      <c r="AS1980" s="92">
        <f t="shared" si="917"/>
        <v>2089.5385612443292</v>
      </c>
      <c r="AT1980" s="102">
        <f t="shared" si="933"/>
        <v>2850.2774666585678</v>
      </c>
      <c r="AU1980" s="103">
        <f t="shared" si="918"/>
        <v>2203.7016169163403</v>
      </c>
      <c r="AV1980" s="103">
        <f t="shared" si="919"/>
        <v>251.12738043936668</v>
      </c>
      <c r="AW1980" s="103">
        <f t="shared" si="920"/>
        <v>1717.2048522710329</v>
      </c>
      <c r="AX1980" s="92">
        <f t="shared" si="921"/>
        <v>2096.1411675869085</v>
      </c>
    </row>
    <row r="1981" spans="1:50" x14ac:dyDescent="0.2">
      <c r="A1981" s="85" t="str">
        <f t="shared" si="922"/>
        <v>2017_1</v>
      </c>
      <c r="B1981" s="59">
        <v>2017</v>
      </c>
      <c r="C1981" s="59">
        <v>1</v>
      </c>
      <c r="D1981" s="83" t="str">
        <f t="shared" si="923"/>
        <v>SMH_Commercial</v>
      </c>
      <c r="E1981" s="70" t="s">
        <v>40</v>
      </c>
      <c r="F1981" s="71" t="s">
        <v>41</v>
      </c>
      <c r="G1981" s="88">
        <f t="shared" si="924"/>
        <v>779.5</v>
      </c>
      <c r="H1981" s="72">
        <v>3118</v>
      </c>
      <c r="I1981" s="88">
        <f t="shared" si="925"/>
        <v>320374500</v>
      </c>
      <c r="J1981" s="92">
        <f t="shared" si="926"/>
        <v>1281498000</v>
      </c>
      <c r="K1981" s="67">
        <v>134</v>
      </c>
      <c r="L1981" s="68">
        <v>588</v>
      </c>
      <c r="M1981" s="68">
        <v>1171</v>
      </c>
      <c r="N1981" s="68">
        <v>1023</v>
      </c>
      <c r="O1981" s="69">
        <v>174</v>
      </c>
      <c r="P1981" s="67">
        <v>1787388</v>
      </c>
      <c r="Q1981" s="68">
        <v>2338704</v>
      </c>
      <c r="R1981" s="68">
        <v>854000</v>
      </c>
      <c r="S1981" s="68">
        <v>4022191</v>
      </c>
      <c r="T1981" s="69">
        <v>507306</v>
      </c>
      <c r="U1981" s="102">
        <f t="shared" si="905"/>
        <v>13338.716417910447</v>
      </c>
      <c r="V1981" s="103">
        <f t="shared" si="906"/>
        <v>3977.387755102041</v>
      </c>
      <c r="W1981" s="103">
        <f t="shared" si="907"/>
        <v>729.29120409906068</v>
      </c>
      <c r="X1981" s="103">
        <f t="shared" si="908"/>
        <v>3931.7605083088956</v>
      </c>
      <c r="Y1981" s="92">
        <f t="shared" si="909"/>
        <v>2915.5517241379312</v>
      </c>
      <c r="Z1981" s="102">
        <f>Coverages!$C$10*G1981</f>
        <v>175387500</v>
      </c>
      <c r="AA1981" s="103">
        <f>Coverages!$C$12*G1981</f>
        <v>23385000</v>
      </c>
      <c r="AB1981" s="103">
        <f>Coverages!$C$14*G1981</f>
        <v>116925000</v>
      </c>
      <c r="AC1981" s="103">
        <f>Coverages!$C$16*G1981</f>
        <v>2338500</v>
      </c>
      <c r="AD1981" s="92">
        <f>Coverages!$C$18*G1981</f>
        <v>2338500</v>
      </c>
      <c r="AE1981" s="106">
        <f t="shared" si="927"/>
        <v>0.17190506735086594</v>
      </c>
      <c r="AF1981" s="107">
        <f t="shared" si="910"/>
        <v>0.75432969852469534</v>
      </c>
      <c r="AG1981" s="107">
        <f t="shared" si="911"/>
        <v>1.5022450288646569</v>
      </c>
      <c r="AH1981" s="107">
        <f t="shared" si="912"/>
        <v>1.3123797305965363</v>
      </c>
      <c r="AI1981" s="108">
        <f t="shared" si="913"/>
        <v>0.22322001282873638</v>
      </c>
      <c r="AJ1981" s="106">
        <f t="shared" si="934"/>
        <v>0.20339213840754383</v>
      </c>
      <c r="AK1981" s="107">
        <f t="shared" si="928"/>
        <v>0.79025536171018118</v>
      </c>
      <c r="AL1981" s="107">
        <f t="shared" si="929"/>
        <v>1.5747346904831778</v>
      </c>
      <c r="AM1981" s="107">
        <f t="shared" si="930"/>
        <v>1.3658138973415586</v>
      </c>
      <c r="AN1981" s="108">
        <f t="shared" si="931"/>
        <v>0.25797070341908312</v>
      </c>
      <c r="AO1981" s="102">
        <f t="shared" si="932"/>
        <v>2292.9929441949967</v>
      </c>
      <c r="AP1981" s="103">
        <f t="shared" si="914"/>
        <v>3000.2617062219369</v>
      </c>
      <c r="AQ1981" s="103">
        <f t="shared" si="915"/>
        <v>1095.5740859525338</v>
      </c>
      <c r="AR1981" s="103">
        <f t="shared" si="916"/>
        <v>5159.9627966645285</v>
      </c>
      <c r="AS1981" s="92">
        <f t="shared" si="917"/>
        <v>650.80949326491339</v>
      </c>
      <c r="AT1981" s="102">
        <f t="shared" si="933"/>
        <v>2300.2384337196386</v>
      </c>
      <c r="AU1981" s="103">
        <f t="shared" si="918"/>
        <v>3009.7420514705559</v>
      </c>
      <c r="AV1981" s="103">
        <f t="shared" si="919"/>
        <v>1099.0359241510919</v>
      </c>
      <c r="AW1981" s="103">
        <f t="shared" si="920"/>
        <v>5176.267450582206</v>
      </c>
      <c r="AX1981" s="92">
        <f t="shared" si="921"/>
        <v>652.8659467650981</v>
      </c>
    </row>
    <row r="1982" spans="1:50" x14ac:dyDescent="0.2">
      <c r="A1982" s="85" t="str">
        <f t="shared" si="922"/>
        <v>2017_2</v>
      </c>
      <c r="B1982" s="59">
        <v>2017</v>
      </c>
      <c r="C1982" s="59">
        <v>2</v>
      </c>
      <c r="D1982" s="83" t="str">
        <f t="shared" si="923"/>
        <v>SML_Commercial</v>
      </c>
      <c r="E1982" s="70" t="s">
        <v>13</v>
      </c>
      <c r="F1982" s="71" t="s">
        <v>41</v>
      </c>
      <c r="G1982" s="88">
        <f t="shared" si="924"/>
        <v>1734.25</v>
      </c>
      <c r="H1982" s="72">
        <v>6937</v>
      </c>
      <c r="I1982" s="88">
        <f t="shared" si="925"/>
        <v>712776750</v>
      </c>
      <c r="J1982" s="92">
        <f t="shared" si="926"/>
        <v>2851107000</v>
      </c>
      <c r="K1982" s="67">
        <v>46</v>
      </c>
      <c r="L1982" s="68">
        <v>889</v>
      </c>
      <c r="M1982" s="68">
        <v>519</v>
      </c>
      <c r="N1982" s="68">
        <v>1522</v>
      </c>
      <c r="O1982" s="69">
        <v>197</v>
      </c>
      <c r="P1982" s="67">
        <v>687219</v>
      </c>
      <c r="Q1982" s="68">
        <v>1609862</v>
      </c>
      <c r="R1982" s="68">
        <v>793344</v>
      </c>
      <c r="S1982" s="68">
        <v>2937762</v>
      </c>
      <c r="T1982" s="69">
        <v>721248</v>
      </c>
      <c r="U1982" s="102">
        <f t="shared" si="905"/>
        <v>14939.54347826087</v>
      </c>
      <c r="V1982" s="103">
        <f t="shared" si="906"/>
        <v>1810.8683914510686</v>
      </c>
      <c r="W1982" s="103">
        <f t="shared" si="907"/>
        <v>1528.6011560693642</v>
      </c>
      <c r="X1982" s="103">
        <f t="shared" si="908"/>
        <v>1930.1984231274639</v>
      </c>
      <c r="Y1982" s="92">
        <f t="shared" si="909"/>
        <v>3661.1573604060914</v>
      </c>
      <c r="Z1982" s="102">
        <f>Coverages!$C$10*G1982</f>
        <v>390206250</v>
      </c>
      <c r="AA1982" s="103">
        <f>Coverages!$C$12*G1982</f>
        <v>52027500</v>
      </c>
      <c r="AB1982" s="103">
        <f>Coverages!$C$14*G1982</f>
        <v>260137500</v>
      </c>
      <c r="AC1982" s="103">
        <f>Coverages!$C$16*G1982</f>
        <v>5202750</v>
      </c>
      <c r="AD1982" s="92">
        <f>Coverages!$C$18*G1982</f>
        <v>5202750</v>
      </c>
      <c r="AE1982" s="106">
        <f t="shared" si="927"/>
        <v>2.6524434193455383E-2</v>
      </c>
      <c r="AF1982" s="107">
        <f t="shared" si="910"/>
        <v>0.51261352169525731</v>
      </c>
      <c r="AG1982" s="107">
        <f t="shared" si="911"/>
        <v>0.29926481187833359</v>
      </c>
      <c r="AH1982" s="107">
        <f t="shared" si="912"/>
        <v>0.87761280092258898</v>
      </c>
      <c r="AI1982" s="108">
        <f t="shared" si="913"/>
        <v>0.11359377252414589</v>
      </c>
      <c r="AJ1982" s="106">
        <f t="shared" si="934"/>
        <v>3.5514971785908088E-2</v>
      </c>
      <c r="AK1982" s="107">
        <f t="shared" si="928"/>
        <v>0.54057961720193703</v>
      </c>
      <c r="AL1982" s="107">
        <f t="shared" si="929"/>
        <v>0.32488633006815154</v>
      </c>
      <c r="AM1982" s="107">
        <f t="shared" si="930"/>
        <v>0.89594943177317665</v>
      </c>
      <c r="AN1982" s="108">
        <f t="shared" si="931"/>
        <v>0.13134767092364363</v>
      </c>
      <c r="AO1982" s="102">
        <f t="shared" si="932"/>
        <v>396.26293786939601</v>
      </c>
      <c r="AP1982" s="103">
        <f t="shared" si="914"/>
        <v>928.27562346835805</v>
      </c>
      <c r="AQ1982" s="103">
        <f t="shared" si="915"/>
        <v>457.4565374081015</v>
      </c>
      <c r="AR1982" s="103">
        <f t="shared" si="916"/>
        <v>1693.9668444572583</v>
      </c>
      <c r="AS1982" s="92">
        <f t="shared" si="917"/>
        <v>415.88467637307195</v>
      </c>
      <c r="AT1982" s="102">
        <f t="shared" si="933"/>
        <v>397.51506512630942</v>
      </c>
      <c r="AU1982" s="103">
        <f t="shared" si="918"/>
        <v>931.2088253880795</v>
      </c>
      <c r="AV1982" s="103">
        <f t="shared" si="919"/>
        <v>458.90202661388406</v>
      </c>
      <c r="AW1982" s="103">
        <f t="shared" si="920"/>
        <v>1699.319507690557</v>
      </c>
      <c r="AX1982" s="92">
        <f t="shared" si="921"/>
        <v>417.19880517305313</v>
      </c>
    </row>
    <row r="1983" spans="1:50" x14ac:dyDescent="0.2">
      <c r="A1983" s="85" t="str">
        <f t="shared" si="922"/>
        <v>2017_2</v>
      </c>
      <c r="B1983" s="59">
        <v>2017</v>
      </c>
      <c r="C1983" s="59">
        <v>2</v>
      </c>
      <c r="D1983" s="83" t="str">
        <f t="shared" si="923"/>
        <v>LSL_Commercial</v>
      </c>
      <c r="E1983" s="70" t="s">
        <v>15</v>
      </c>
      <c r="F1983" s="71" t="s">
        <v>41</v>
      </c>
      <c r="G1983" s="88">
        <f t="shared" si="924"/>
        <v>213</v>
      </c>
      <c r="H1983" s="72">
        <v>852</v>
      </c>
      <c r="I1983" s="88">
        <f t="shared" si="925"/>
        <v>87543000</v>
      </c>
      <c r="J1983" s="92">
        <f t="shared" si="926"/>
        <v>350172000</v>
      </c>
      <c r="K1983" s="67">
        <v>4</v>
      </c>
      <c r="L1983" s="68">
        <v>68</v>
      </c>
      <c r="M1983" s="68">
        <v>208</v>
      </c>
      <c r="N1983" s="68">
        <v>119</v>
      </c>
      <c r="O1983" s="69">
        <v>16</v>
      </c>
      <c r="P1983" s="67">
        <v>105077</v>
      </c>
      <c r="Q1983" s="68">
        <v>218479</v>
      </c>
      <c r="R1983" s="68">
        <v>395390</v>
      </c>
      <c r="S1983" s="68">
        <v>367298</v>
      </c>
      <c r="T1983" s="69">
        <v>95687</v>
      </c>
      <c r="U1983" s="102">
        <f t="shared" si="905"/>
        <v>26269.25</v>
      </c>
      <c r="V1983" s="103">
        <f t="shared" si="906"/>
        <v>3212.9264705882351</v>
      </c>
      <c r="W1983" s="103">
        <f t="shared" si="907"/>
        <v>1900.9134615384614</v>
      </c>
      <c r="X1983" s="103">
        <f t="shared" si="908"/>
        <v>3086.5378151260506</v>
      </c>
      <c r="Y1983" s="92">
        <f t="shared" si="909"/>
        <v>5980.4375</v>
      </c>
      <c r="Z1983" s="102">
        <f>Coverages!$C$10*G1983</f>
        <v>47925000</v>
      </c>
      <c r="AA1983" s="103">
        <f>Coverages!$C$12*G1983</f>
        <v>6390000</v>
      </c>
      <c r="AB1983" s="103">
        <f>Coverages!$C$14*G1983</f>
        <v>31950000</v>
      </c>
      <c r="AC1983" s="103">
        <f>Coverages!$C$16*G1983</f>
        <v>639000</v>
      </c>
      <c r="AD1983" s="92">
        <f>Coverages!$C$18*G1983</f>
        <v>639000</v>
      </c>
      <c r="AE1983" s="106">
        <f t="shared" si="927"/>
        <v>1.8779342723004695E-2</v>
      </c>
      <c r="AF1983" s="107">
        <f t="shared" si="910"/>
        <v>0.31924882629107981</v>
      </c>
      <c r="AG1983" s="107">
        <f t="shared" si="911"/>
        <v>0.97652582159624413</v>
      </c>
      <c r="AH1983" s="107">
        <f t="shared" si="912"/>
        <v>0.55868544600938963</v>
      </c>
      <c r="AI1983" s="108">
        <f t="shared" si="913"/>
        <v>7.5117370892018781E-2</v>
      </c>
      <c r="AJ1983" s="106">
        <f t="shared" si="934"/>
        <v>4.0450876774707656E-2</v>
      </c>
      <c r="AK1983" s="107">
        <f t="shared" si="928"/>
        <v>0.39367487679933894</v>
      </c>
      <c r="AL1983" s="107">
        <f t="shared" si="929"/>
        <v>1.0006972984125992</v>
      </c>
      <c r="AM1983" s="107">
        <f t="shared" si="930"/>
        <v>0.63795819584121727</v>
      </c>
      <c r="AN1983" s="108">
        <f t="shared" si="931"/>
        <v>0.11719774772242209</v>
      </c>
      <c r="AO1983" s="102">
        <f t="shared" si="932"/>
        <v>493.31924882629107</v>
      </c>
      <c r="AP1983" s="103">
        <f t="shared" si="914"/>
        <v>1025.7230046948357</v>
      </c>
      <c r="AQ1983" s="103">
        <f t="shared" si="915"/>
        <v>1856.2910798122066</v>
      </c>
      <c r="AR1983" s="103">
        <f t="shared" si="916"/>
        <v>1724.4037558685445</v>
      </c>
      <c r="AS1983" s="92">
        <f t="shared" si="917"/>
        <v>449.23474178403757</v>
      </c>
      <c r="AT1983" s="102">
        <f t="shared" si="933"/>
        <v>494.87805844178689</v>
      </c>
      <c r="AU1983" s="103">
        <f t="shared" si="918"/>
        <v>1028.9641246923986</v>
      </c>
      <c r="AV1983" s="103">
        <f t="shared" si="919"/>
        <v>1862.1566615653105</v>
      </c>
      <c r="AW1983" s="103">
        <f t="shared" si="920"/>
        <v>1729.8525948547392</v>
      </c>
      <c r="AX1983" s="92">
        <f t="shared" si="921"/>
        <v>450.65425143579722</v>
      </c>
    </row>
    <row r="1984" spans="1:50" x14ac:dyDescent="0.2">
      <c r="A1984" s="85" t="str">
        <f t="shared" si="922"/>
        <v>2017_2</v>
      </c>
      <c r="B1984" s="59">
        <v>2017</v>
      </c>
      <c r="C1984" s="59">
        <v>2</v>
      </c>
      <c r="D1984" s="83" t="str">
        <f t="shared" si="923"/>
        <v>MYA_Commercial</v>
      </c>
      <c r="E1984" s="70" t="s">
        <v>16</v>
      </c>
      <c r="F1984" s="71" t="s">
        <v>41</v>
      </c>
      <c r="G1984" s="88">
        <f t="shared" si="924"/>
        <v>239.5</v>
      </c>
      <c r="H1984" s="72">
        <v>958</v>
      </c>
      <c r="I1984" s="88">
        <f t="shared" si="925"/>
        <v>98434500</v>
      </c>
      <c r="J1984" s="92">
        <f t="shared" si="926"/>
        <v>393738000</v>
      </c>
      <c r="K1984" s="67">
        <v>21</v>
      </c>
      <c r="L1984" s="68">
        <v>144</v>
      </c>
      <c r="M1984" s="68">
        <v>203</v>
      </c>
      <c r="N1984" s="68">
        <v>284</v>
      </c>
      <c r="O1984" s="69">
        <v>25</v>
      </c>
      <c r="P1984" s="67">
        <v>205510</v>
      </c>
      <c r="Q1984" s="68">
        <v>446132</v>
      </c>
      <c r="R1984" s="68">
        <v>182984</v>
      </c>
      <c r="S1984" s="68">
        <v>902246</v>
      </c>
      <c r="T1984" s="69">
        <v>128744</v>
      </c>
      <c r="U1984" s="102">
        <f t="shared" si="905"/>
        <v>9786.1904761904771</v>
      </c>
      <c r="V1984" s="103">
        <f t="shared" si="906"/>
        <v>3098.1388888888887</v>
      </c>
      <c r="W1984" s="103">
        <f t="shared" si="907"/>
        <v>901.39901477832507</v>
      </c>
      <c r="X1984" s="103">
        <f t="shared" si="908"/>
        <v>3176.9225352112676</v>
      </c>
      <c r="Y1984" s="92">
        <f t="shared" si="909"/>
        <v>5149.76</v>
      </c>
      <c r="Z1984" s="102">
        <f>Coverages!$C$10*G1984</f>
        <v>53887500</v>
      </c>
      <c r="AA1984" s="103">
        <f>Coverages!$C$12*G1984</f>
        <v>7185000</v>
      </c>
      <c r="AB1984" s="103">
        <f>Coverages!$C$14*G1984</f>
        <v>35925000</v>
      </c>
      <c r="AC1984" s="103">
        <f>Coverages!$C$16*G1984</f>
        <v>718500</v>
      </c>
      <c r="AD1984" s="92">
        <f>Coverages!$C$18*G1984</f>
        <v>718500</v>
      </c>
      <c r="AE1984" s="106">
        <f t="shared" si="927"/>
        <v>8.7682672233820466E-2</v>
      </c>
      <c r="AF1984" s="107">
        <f t="shared" si="910"/>
        <v>0.60125260960334026</v>
      </c>
      <c r="AG1984" s="107">
        <f t="shared" si="911"/>
        <v>0.8475991649269311</v>
      </c>
      <c r="AH1984" s="107">
        <f t="shared" si="912"/>
        <v>1.1858037578288101</v>
      </c>
      <c r="AI1984" s="108">
        <f t="shared" si="913"/>
        <v>0.10438413361169102</v>
      </c>
      <c r="AJ1984" s="106">
        <f t="shared" si="934"/>
        <v>0.13026535434509412</v>
      </c>
      <c r="AK1984" s="107">
        <f t="shared" si="928"/>
        <v>0.67497180325934936</v>
      </c>
      <c r="AL1984" s="107">
        <f t="shared" si="929"/>
        <v>0.90171097923554933</v>
      </c>
      <c r="AM1984" s="107">
        <f t="shared" si="930"/>
        <v>1.2564740391134415</v>
      </c>
      <c r="AN1984" s="108">
        <f t="shared" si="931"/>
        <v>0.15041840746876817</v>
      </c>
      <c r="AO1984" s="102">
        <f t="shared" si="932"/>
        <v>858.07933194154487</v>
      </c>
      <c r="AP1984" s="103">
        <f t="shared" si="914"/>
        <v>1862.7640918580375</v>
      </c>
      <c r="AQ1984" s="103">
        <f t="shared" si="915"/>
        <v>764.02505219206682</v>
      </c>
      <c r="AR1984" s="103">
        <f t="shared" si="916"/>
        <v>3767.2066805845511</v>
      </c>
      <c r="AS1984" s="92">
        <f t="shared" si="917"/>
        <v>537.55323590814191</v>
      </c>
      <c r="AT1984" s="102">
        <f t="shared" si="933"/>
        <v>860.79072485125005</v>
      </c>
      <c r="AU1984" s="103">
        <f t="shared" si="918"/>
        <v>1868.650127289854</v>
      </c>
      <c r="AV1984" s="103">
        <f t="shared" si="919"/>
        <v>766.43924867977785</v>
      </c>
      <c r="AW1984" s="103">
        <f t="shared" si="920"/>
        <v>3779.1104488060969</v>
      </c>
      <c r="AX1984" s="92">
        <f t="shared" si="921"/>
        <v>539.25181782029745</v>
      </c>
    </row>
    <row r="1985" spans="1:50" x14ac:dyDescent="0.2">
      <c r="A1985" s="85" t="str">
        <f t="shared" si="922"/>
        <v>2017_2</v>
      </c>
      <c r="B1985" s="59">
        <v>2017</v>
      </c>
      <c r="C1985" s="59">
        <v>2</v>
      </c>
      <c r="D1985" s="83" t="str">
        <f t="shared" si="923"/>
        <v>SMA_Commercial</v>
      </c>
      <c r="E1985" s="70" t="s">
        <v>17</v>
      </c>
      <c r="F1985" s="71" t="s">
        <v>41</v>
      </c>
      <c r="G1985" s="88">
        <f t="shared" si="924"/>
        <v>1673</v>
      </c>
      <c r="H1985" s="72">
        <v>6692</v>
      </c>
      <c r="I1985" s="88">
        <f t="shared" si="925"/>
        <v>687603000</v>
      </c>
      <c r="J1985" s="92">
        <f t="shared" si="926"/>
        <v>2750412000</v>
      </c>
      <c r="K1985" s="67">
        <v>44</v>
      </c>
      <c r="L1985" s="68">
        <v>696</v>
      </c>
      <c r="M1985" s="68">
        <v>2093</v>
      </c>
      <c r="N1985" s="68">
        <v>1465</v>
      </c>
      <c r="O1985" s="69">
        <v>167</v>
      </c>
      <c r="P1985" s="67">
        <v>748283</v>
      </c>
      <c r="Q1985" s="68">
        <v>2498957</v>
      </c>
      <c r="R1985" s="68">
        <v>1650595</v>
      </c>
      <c r="S1985" s="68">
        <v>5072265</v>
      </c>
      <c r="T1985" s="69">
        <v>908381</v>
      </c>
      <c r="U1985" s="102">
        <f t="shared" si="905"/>
        <v>17006.43181818182</v>
      </c>
      <c r="V1985" s="103">
        <f t="shared" si="906"/>
        <v>3590.4554597701149</v>
      </c>
      <c r="W1985" s="103">
        <f t="shared" si="907"/>
        <v>788.62637362637361</v>
      </c>
      <c r="X1985" s="103">
        <f t="shared" si="908"/>
        <v>3462.2969283276452</v>
      </c>
      <c r="Y1985" s="92">
        <f t="shared" si="909"/>
        <v>5439.4071856287428</v>
      </c>
      <c r="Z1985" s="102">
        <f>Coverages!$C$10*G1985</f>
        <v>376425000</v>
      </c>
      <c r="AA1985" s="103">
        <f>Coverages!$C$12*G1985</f>
        <v>50190000</v>
      </c>
      <c r="AB1985" s="103">
        <f>Coverages!$C$14*G1985</f>
        <v>250950000</v>
      </c>
      <c r="AC1985" s="103">
        <f>Coverages!$C$16*G1985</f>
        <v>5019000</v>
      </c>
      <c r="AD1985" s="92">
        <f>Coverages!$C$18*G1985</f>
        <v>5019000</v>
      </c>
      <c r="AE1985" s="106">
        <f t="shared" si="927"/>
        <v>2.6300059772863121E-2</v>
      </c>
      <c r="AF1985" s="107">
        <f t="shared" si="910"/>
        <v>0.41601912731619844</v>
      </c>
      <c r="AG1985" s="107">
        <f t="shared" si="911"/>
        <v>1.2510460251046025</v>
      </c>
      <c r="AH1985" s="107">
        <f t="shared" si="912"/>
        <v>0.87567244471010164</v>
      </c>
      <c r="AI1985" s="108">
        <f t="shared" si="913"/>
        <v>9.9820681410639572E-2</v>
      </c>
      <c r="AJ1985" s="106">
        <f t="shared" si="934"/>
        <v>3.5415945868755697E-2</v>
      </c>
      <c r="AK1985" s="107">
        <f t="shared" si="928"/>
        <v>0.44409698130306996</v>
      </c>
      <c r="AL1985" s="107">
        <f t="shared" si="929"/>
        <v>1.2829703166974342</v>
      </c>
      <c r="AM1985" s="107">
        <f t="shared" si="930"/>
        <v>0.89446831716868214</v>
      </c>
      <c r="AN1985" s="108">
        <f t="shared" si="931"/>
        <v>0.11689654713527255</v>
      </c>
      <c r="AO1985" s="102">
        <f t="shared" si="932"/>
        <v>447.27017334130306</v>
      </c>
      <c r="AP1985" s="103">
        <f t="shared" si="914"/>
        <v>1493.6981470412434</v>
      </c>
      <c r="AQ1985" s="103">
        <f t="shared" si="915"/>
        <v>986.60789001793182</v>
      </c>
      <c r="AR1985" s="103">
        <f t="shared" si="916"/>
        <v>3031.8380155409445</v>
      </c>
      <c r="AS1985" s="92">
        <f t="shared" si="917"/>
        <v>542.96533173939031</v>
      </c>
      <c r="AT1985" s="102">
        <f t="shared" si="933"/>
        <v>448.68347527222852</v>
      </c>
      <c r="AU1985" s="103">
        <f t="shared" si="918"/>
        <v>1498.4179933472528</v>
      </c>
      <c r="AV1985" s="103">
        <f t="shared" si="919"/>
        <v>989.72541253371253</v>
      </c>
      <c r="AW1985" s="103">
        <f t="shared" si="920"/>
        <v>3041.4181368568979</v>
      </c>
      <c r="AX1985" s="92">
        <f t="shared" si="921"/>
        <v>544.68101500536852</v>
      </c>
    </row>
    <row r="1986" spans="1:50" x14ac:dyDescent="0.2">
      <c r="A1986" s="85" t="str">
        <f t="shared" si="922"/>
        <v>2017_2</v>
      </c>
      <c r="B1986" s="59">
        <v>2017</v>
      </c>
      <c r="C1986" s="59">
        <v>2</v>
      </c>
      <c r="D1986" s="83" t="str">
        <f t="shared" si="923"/>
        <v>MSL_Commercial</v>
      </c>
      <c r="E1986" s="70" t="s">
        <v>18</v>
      </c>
      <c r="F1986" s="71" t="s">
        <v>41</v>
      </c>
      <c r="G1986" s="88">
        <f t="shared" si="924"/>
        <v>685.5</v>
      </c>
      <c r="H1986" s="72">
        <v>2742</v>
      </c>
      <c r="I1986" s="88">
        <f t="shared" si="925"/>
        <v>281740500</v>
      </c>
      <c r="J1986" s="92">
        <f t="shared" si="926"/>
        <v>1126962000</v>
      </c>
      <c r="K1986" s="67">
        <v>28</v>
      </c>
      <c r="L1986" s="68">
        <v>239</v>
      </c>
      <c r="M1986" s="68">
        <v>859</v>
      </c>
      <c r="N1986" s="68">
        <v>359</v>
      </c>
      <c r="O1986" s="69">
        <v>88</v>
      </c>
      <c r="P1986" s="67">
        <v>695308</v>
      </c>
      <c r="Q1986" s="68">
        <v>790981</v>
      </c>
      <c r="R1986" s="68">
        <v>2039638</v>
      </c>
      <c r="S1986" s="68">
        <v>1325808</v>
      </c>
      <c r="T1986" s="69">
        <v>264299</v>
      </c>
      <c r="U1986" s="102">
        <f t="shared" si="905"/>
        <v>24832.428571428572</v>
      </c>
      <c r="V1986" s="103">
        <f t="shared" si="906"/>
        <v>3309.5439330543932</v>
      </c>
      <c r="W1986" s="103">
        <f t="shared" si="907"/>
        <v>2374.4330616996508</v>
      </c>
      <c r="X1986" s="103">
        <f t="shared" si="908"/>
        <v>3693.0584958217269</v>
      </c>
      <c r="Y1986" s="92">
        <f t="shared" si="909"/>
        <v>3003.3977272727275</v>
      </c>
      <c r="Z1986" s="102">
        <f>Coverages!$C$10*G1986</f>
        <v>154237500</v>
      </c>
      <c r="AA1986" s="103">
        <f>Coverages!$C$12*G1986</f>
        <v>20565000</v>
      </c>
      <c r="AB1986" s="103">
        <f>Coverages!$C$14*G1986</f>
        <v>102825000</v>
      </c>
      <c r="AC1986" s="103">
        <f>Coverages!$C$16*G1986</f>
        <v>2056500</v>
      </c>
      <c r="AD1986" s="92">
        <f>Coverages!$C$18*G1986</f>
        <v>2056500</v>
      </c>
      <c r="AE1986" s="106">
        <f t="shared" si="927"/>
        <v>4.0846097738876735E-2</v>
      </c>
      <c r="AF1986" s="107">
        <f t="shared" si="910"/>
        <v>0.34865061998541208</v>
      </c>
      <c r="AG1986" s="107">
        <f t="shared" si="911"/>
        <v>1.2530999270605399</v>
      </c>
      <c r="AH1986" s="107">
        <f t="shared" si="912"/>
        <v>0.52370532458059815</v>
      </c>
      <c r="AI1986" s="108">
        <f t="shared" si="913"/>
        <v>0.12837345003646974</v>
      </c>
      <c r="AJ1986" s="106">
        <f t="shared" si="934"/>
        <v>5.8460650735326469E-2</v>
      </c>
      <c r="AK1986" s="107">
        <f t="shared" si="928"/>
        <v>0.39105926673332375</v>
      </c>
      <c r="AL1986" s="107">
        <f t="shared" si="929"/>
        <v>1.3032176180208717</v>
      </c>
      <c r="AM1986" s="107">
        <f t="shared" si="930"/>
        <v>0.56815141336154062</v>
      </c>
      <c r="AN1986" s="108">
        <f t="shared" si="931"/>
        <v>0.15814181785672871</v>
      </c>
      <c r="AO1986" s="102">
        <f t="shared" si="932"/>
        <v>1014.3078045222466</v>
      </c>
      <c r="AP1986" s="103">
        <f t="shared" si="914"/>
        <v>1153.8745441283734</v>
      </c>
      <c r="AQ1986" s="103">
        <f t="shared" si="915"/>
        <v>2975.4018964259662</v>
      </c>
      <c r="AR1986" s="103">
        <f t="shared" si="916"/>
        <v>1934.074398249453</v>
      </c>
      <c r="AS1986" s="92">
        <f t="shared" si="917"/>
        <v>385.55652808169219</v>
      </c>
      <c r="AT1986" s="102">
        <f t="shared" si="933"/>
        <v>1017.5128543201686</v>
      </c>
      <c r="AU1986" s="103">
        <f t="shared" si="918"/>
        <v>1157.5206024136371</v>
      </c>
      <c r="AV1986" s="103">
        <f t="shared" si="919"/>
        <v>2984.8036886672953</v>
      </c>
      <c r="AW1986" s="103">
        <f t="shared" si="920"/>
        <v>1940.1857627993838</v>
      </c>
      <c r="AX1986" s="92">
        <f t="shared" si="921"/>
        <v>386.77482480277263</v>
      </c>
    </row>
    <row r="1987" spans="1:50" x14ac:dyDescent="0.2">
      <c r="A1987" s="85" t="str">
        <f t="shared" si="922"/>
        <v>2017_2</v>
      </c>
      <c r="B1987" s="59">
        <v>2017</v>
      </c>
      <c r="C1987" s="59">
        <v>2</v>
      </c>
      <c r="D1987" s="83" t="str">
        <f t="shared" si="923"/>
        <v>LYL_Commercial</v>
      </c>
      <c r="E1987" s="70" t="s">
        <v>19</v>
      </c>
      <c r="F1987" s="71" t="s">
        <v>41</v>
      </c>
      <c r="G1987" s="88">
        <f t="shared" si="924"/>
        <v>280.5</v>
      </c>
      <c r="H1987" s="72">
        <v>1122</v>
      </c>
      <c r="I1987" s="88">
        <f t="shared" si="925"/>
        <v>115285500</v>
      </c>
      <c r="J1987" s="92">
        <f t="shared" si="926"/>
        <v>461142000</v>
      </c>
      <c r="K1987" s="67">
        <v>28</v>
      </c>
      <c r="L1987" s="68">
        <v>112</v>
      </c>
      <c r="M1987" s="68">
        <v>260</v>
      </c>
      <c r="N1987" s="68">
        <v>170</v>
      </c>
      <c r="O1987" s="69">
        <v>50</v>
      </c>
      <c r="P1987" s="67">
        <v>552462</v>
      </c>
      <c r="Q1987" s="68">
        <v>412430</v>
      </c>
      <c r="R1987" s="68">
        <v>441627</v>
      </c>
      <c r="S1987" s="68">
        <v>703635</v>
      </c>
      <c r="T1987" s="69">
        <v>281702</v>
      </c>
      <c r="U1987" s="102">
        <f t="shared" si="905"/>
        <v>19730.785714285714</v>
      </c>
      <c r="V1987" s="103">
        <f t="shared" si="906"/>
        <v>3682.4107142857142</v>
      </c>
      <c r="W1987" s="103">
        <f t="shared" si="907"/>
        <v>1698.5653846153846</v>
      </c>
      <c r="X1987" s="103">
        <f t="shared" si="908"/>
        <v>4139.0294117647063</v>
      </c>
      <c r="Y1987" s="92">
        <f t="shared" si="909"/>
        <v>5634.04</v>
      </c>
      <c r="Z1987" s="102">
        <f>Coverages!$C$10*G1987</f>
        <v>63112500</v>
      </c>
      <c r="AA1987" s="103">
        <f>Coverages!$C$12*G1987</f>
        <v>8415000</v>
      </c>
      <c r="AB1987" s="103">
        <f>Coverages!$C$14*G1987</f>
        <v>42075000</v>
      </c>
      <c r="AC1987" s="103">
        <f>Coverages!$C$16*G1987</f>
        <v>841500</v>
      </c>
      <c r="AD1987" s="92">
        <f>Coverages!$C$18*G1987</f>
        <v>841500</v>
      </c>
      <c r="AE1987" s="106">
        <f t="shared" si="927"/>
        <v>9.9821746880570411E-2</v>
      </c>
      <c r="AF1987" s="107">
        <f t="shared" si="910"/>
        <v>0.39928698752228164</v>
      </c>
      <c r="AG1987" s="107">
        <f t="shared" si="911"/>
        <v>0.92691622103386806</v>
      </c>
      <c r="AH1987" s="107">
        <f t="shared" si="912"/>
        <v>0.60606060606060608</v>
      </c>
      <c r="AI1987" s="108">
        <f t="shared" si="913"/>
        <v>0.17825311942959002</v>
      </c>
      <c r="AJ1987" s="106">
        <f t="shared" si="934"/>
        <v>0.14152465387872473</v>
      </c>
      <c r="AK1987" s="107">
        <f t="shared" si="928"/>
        <v>0.46742125428853498</v>
      </c>
      <c r="AL1987" s="107">
        <f t="shared" si="929"/>
        <v>0.96312552920924843</v>
      </c>
      <c r="AM1987" s="107">
        <f t="shared" si="930"/>
        <v>0.6740376417792745</v>
      </c>
      <c r="AN1987" s="108">
        <f t="shared" si="931"/>
        <v>0.23149790589524244</v>
      </c>
      <c r="AO1987" s="102">
        <f t="shared" si="932"/>
        <v>1969.5614973262032</v>
      </c>
      <c r="AP1987" s="103">
        <f t="shared" si="914"/>
        <v>1470.3386809269161</v>
      </c>
      <c r="AQ1987" s="103">
        <f t="shared" si="915"/>
        <v>1574.4278074866311</v>
      </c>
      <c r="AR1987" s="103">
        <f t="shared" si="916"/>
        <v>2508.5026737967914</v>
      </c>
      <c r="AS1987" s="92">
        <f t="shared" si="917"/>
        <v>1004.2852049910873</v>
      </c>
      <c r="AT1987" s="102">
        <f t="shared" si="933"/>
        <v>1975.7849954111593</v>
      </c>
      <c r="AU1987" s="103">
        <f t="shared" si="918"/>
        <v>1474.984715070764</v>
      </c>
      <c r="AV1987" s="103">
        <f t="shared" si="919"/>
        <v>1579.402746557128</v>
      </c>
      <c r="AW1987" s="103">
        <f t="shared" si="920"/>
        <v>2516.4291394632228</v>
      </c>
      <c r="AX1987" s="92">
        <f t="shared" si="921"/>
        <v>1007.4585849837896</v>
      </c>
    </row>
    <row r="1988" spans="1:50" x14ac:dyDescent="0.2">
      <c r="A1988" s="85" t="str">
        <f t="shared" si="922"/>
        <v>2017_2</v>
      </c>
      <c r="B1988" s="59">
        <v>2017</v>
      </c>
      <c r="C1988" s="59">
        <v>2</v>
      </c>
      <c r="D1988" s="83" t="str">
        <f t="shared" si="923"/>
        <v>LSA_Commercial</v>
      </c>
      <c r="E1988" s="70" t="s">
        <v>20</v>
      </c>
      <c r="F1988" s="71" t="s">
        <v>41</v>
      </c>
      <c r="G1988" s="88">
        <f t="shared" si="924"/>
        <v>1889.25</v>
      </c>
      <c r="H1988" s="72">
        <v>7557</v>
      </c>
      <c r="I1988" s="88">
        <f t="shared" si="925"/>
        <v>776481750</v>
      </c>
      <c r="J1988" s="92">
        <f t="shared" si="926"/>
        <v>3105927000</v>
      </c>
      <c r="K1988" s="67">
        <v>102</v>
      </c>
      <c r="L1988" s="68">
        <v>931</v>
      </c>
      <c r="M1988" s="68">
        <v>752</v>
      </c>
      <c r="N1988" s="68">
        <v>1582</v>
      </c>
      <c r="O1988" s="69">
        <v>283</v>
      </c>
      <c r="P1988" s="67">
        <v>3498058</v>
      </c>
      <c r="Q1988" s="68">
        <v>2685548</v>
      </c>
      <c r="R1988" s="68">
        <v>982377</v>
      </c>
      <c r="S1988" s="68">
        <v>4091674</v>
      </c>
      <c r="T1988" s="69">
        <v>2747363</v>
      </c>
      <c r="U1988" s="102">
        <f t="shared" si="905"/>
        <v>34294.686274509804</v>
      </c>
      <c r="V1988" s="103">
        <f t="shared" si="906"/>
        <v>2884.5843179377016</v>
      </c>
      <c r="W1988" s="103">
        <f t="shared" si="907"/>
        <v>1306.3523936170213</v>
      </c>
      <c r="X1988" s="103">
        <f t="shared" si="908"/>
        <v>2586.3931731984831</v>
      </c>
      <c r="Y1988" s="92">
        <f t="shared" si="909"/>
        <v>9707.9964664310955</v>
      </c>
      <c r="Z1988" s="102">
        <f>Coverages!$C$10*G1988</f>
        <v>425081250</v>
      </c>
      <c r="AA1988" s="103">
        <f>Coverages!$C$12*G1988</f>
        <v>56677500</v>
      </c>
      <c r="AB1988" s="103">
        <f>Coverages!$C$14*G1988</f>
        <v>283387500</v>
      </c>
      <c r="AC1988" s="103">
        <f>Coverages!$C$16*G1988</f>
        <v>5667750</v>
      </c>
      <c r="AD1988" s="92">
        <f>Coverages!$C$18*G1988</f>
        <v>5667750</v>
      </c>
      <c r="AE1988" s="106">
        <f t="shared" si="927"/>
        <v>5.3989678443826912E-2</v>
      </c>
      <c r="AF1988" s="107">
        <f t="shared" si="910"/>
        <v>0.49278814344316529</v>
      </c>
      <c r="AG1988" s="107">
        <f t="shared" si="911"/>
        <v>0.39804155087997883</v>
      </c>
      <c r="AH1988" s="107">
        <f t="shared" si="912"/>
        <v>0.83736932645229589</v>
      </c>
      <c r="AI1988" s="108">
        <f t="shared" si="913"/>
        <v>0.14979489215297076</v>
      </c>
      <c r="AJ1988" s="106">
        <f t="shared" si="934"/>
        <v>6.6104430033212896E-2</v>
      </c>
      <c r="AK1988" s="107">
        <f t="shared" si="928"/>
        <v>0.51958821966141655</v>
      </c>
      <c r="AL1988" s="107">
        <f t="shared" si="929"/>
        <v>0.42428123893632025</v>
      </c>
      <c r="AM1988" s="107">
        <f t="shared" si="930"/>
        <v>0.85715136118512136</v>
      </c>
      <c r="AN1988" s="108">
        <f t="shared" si="931"/>
        <v>0.16892518255622171</v>
      </c>
      <c r="AO1988" s="102">
        <f t="shared" si="932"/>
        <v>1851.5590842927088</v>
      </c>
      <c r="AP1988" s="103">
        <f t="shared" si="914"/>
        <v>1421.488950641789</v>
      </c>
      <c r="AQ1988" s="103">
        <f t="shared" si="915"/>
        <v>519.98253275109175</v>
      </c>
      <c r="AR1988" s="103">
        <f t="shared" si="916"/>
        <v>2165.7663093820297</v>
      </c>
      <c r="AS1988" s="92">
        <f t="shared" si="917"/>
        <v>1454.2082837104672</v>
      </c>
      <c r="AT1988" s="102">
        <f t="shared" si="933"/>
        <v>1857.4097136997734</v>
      </c>
      <c r="AU1988" s="103">
        <f t="shared" si="918"/>
        <v>1425.9806274815908</v>
      </c>
      <c r="AV1988" s="103">
        <f t="shared" si="919"/>
        <v>521.62559406254627</v>
      </c>
      <c r="AW1988" s="103">
        <f t="shared" si="920"/>
        <v>2172.6097831690627</v>
      </c>
      <c r="AX1988" s="92">
        <f t="shared" si="921"/>
        <v>1458.8033483891206</v>
      </c>
    </row>
    <row r="1989" spans="1:50" x14ac:dyDescent="0.2">
      <c r="A1989" s="85" t="str">
        <f t="shared" si="922"/>
        <v>2017_2</v>
      </c>
      <c r="B1989" s="59">
        <v>2017</v>
      </c>
      <c r="C1989" s="59">
        <v>2</v>
      </c>
      <c r="D1989" s="83" t="str">
        <f t="shared" si="923"/>
        <v>LMA_Commercial</v>
      </c>
      <c r="E1989" s="70" t="s">
        <v>21</v>
      </c>
      <c r="F1989" s="71" t="s">
        <v>41</v>
      </c>
      <c r="G1989" s="88">
        <f t="shared" si="924"/>
        <v>1772.5</v>
      </c>
      <c r="H1989" s="72">
        <v>7090</v>
      </c>
      <c r="I1989" s="88">
        <f t="shared" si="925"/>
        <v>728497500</v>
      </c>
      <c r="J1989" s="92">
        <f t="shared" si="926"/>
        <v>2913990000</v>
      </c>
      <c r="K1989" s="67">
        <v>220</v>
      </c>
      <c r="L1989" s="68">
        <v>705</v>
      </c>
      <c r="M1989" s="68">
        <v>2086</v>
      </c>
      <c r="N1989" s="68">
        <v>983</v>
      </c>
      <c r="O1989" s="69">
        <v>180</v>
      </c>
      <c r="P1989" s="67">
        <v>3185666</v>
      </c>
      <c r="Q1989" s="68">
        <v>1575123</v>
      </c>
      <c r="R1989" s="68">
        <v>1682719</v>
      </c>
      <c r="S1989" s="68">
        <v>3226022</v>
      </c>
      <c r="T1989" s="69">
        <v>863956</v>
      </c>
      <c r="U1989" s="102">
        <f t="shared" si="905"/>
        <v>14480.3</v>
      </c>
      <c r="V1989" s="103">
        <f t="shared" si="906"/>
        <v>2234.2170212765959</v>
      </c>
      <c r="W1989" s="103">
        <f t="shared" si="907"/>
        <v>806.67257909875354</v>
      </c>
      <c r="X1989" s="103">
        <f t="shared" si="908"/>
        <v>3281.8128179043742</v>
      </c>
      <c r="Y1989" s="92">
        <f t="shared" si="909"/>
        <v>4799.7555555555555</v>
      </c>
      <c r="Z1989" s="102">
        <f>Coverages!$C$10*G1989</f>
        <v>398812500</v>
      </c>
      <c r="AA1989" s="103">
        <f>Coverages!$C$12*G1989</f>
        <v>53175000</v>
      </c>
      <c r="AB1989" s="103">
        <f>Coverages!$C$14*G1989</f>
        <v>265875000</v>
      </c>
      <c r="AC1989" s="103">
        <f>Coverages!$C$16*G1989</f>
        <v>5317500</v>
      </c>
      <c r="AD1989" s="92">
        <f>Coverages!$C$18*G1989</f>
        <v>5317500</v>
      </c>
      <c r="AE1989" s="106">
        <f t="shared" si="927"/>
        <v>0.12411847672778561</v>
      </c>
      <c r="AF1989" s="107">
        <f t="shared" si="910"/>
        <v>0.39774330042313116</v>
      </c>
      <c r="AG1989" s="107">
        <f t="shared" si="911"/>
        <v>1.1768688293370946</v>
      </c>
      <c r="AH1989" s="107">
        <f t="shared" si="912"/>
        <v>0.55458392101551479</v>
      </c>
      <c r="AI1989" s="108">
        <f t="shared" si="913"/>
        <v>0.10155148095909731</v>
      </c>
      <c r="AJ1989" s="106">
        <f t="shared" si="934"/>
        <v>0.14236599049893581</v>
      </c>
      <c r="AK1989" s="107">
        <f t="shared" si="928"/>
        <v>0.42482993542594655</v>
      </c>
      <c r="AL1989" s="107">
        <f t="shared" si="929"/>
        <v>1.2021183117438061</v>
      </c>
      <c r="AM1989" s="107">
        <f t="shared" si="930"/>
        <v>0.58209004405505815</v>
      </c>
      <c r="AN1989" s="108">
        <f t="shared" si="931"/>
        <v>0.1182682571600543</v>
      </c>
      <c r="AO1989" s="102">
        <f t="shared" si="932"/>
        <v>1797.272778561354</v>
      </c>
      <c r="AP1989" s="103">
        <f t="shared" si="914"/>
        <v>888.64485190409027</v>
      </c>
      <c r="AQ1989" s="103">
        <f t="shared" si="915"/>
        <v>949.34781382228493</v>
      </c>
      <c r="AR1989" s="103">
        <f t="shared" si="916"/>
        <v>1820.0406205923837</v>
      </c>
      <c r="AS1989" s="92">
        <f t="shared" si="917"/>
        <v>487.42228490832156</v>
      </c>
      <c r="AT1989" s="102">
        <f t="shared" si="933"/>
        <v>1802.9518719588971</v>
      </c>
      <c r="AU1989" s="103">
        <f t="shared" si="918"/>
        <v>891.45282694906302</v>
      </c>
      <c r="AV1989" s="103">
        <f t="shared" si="919"/>
        <v>952.34760048002636</v>
      </c>
      <c r="AW1989" s="103">
        <f t="shared" si="920"/>
        <v>1825.7916567149805</v>
      </c>
      <c r="AX1989" s="92">
        <f t="shared" si="921"/>
        <v>488.96246106469442</v>
      </c>
    </row>
    <row r="1990" spans="1:50" x14ac:dyDescent="0.2">
      <c r="A1990" s="85" t="str">
        <f t="shared" si="922"/>
        <v>2017_2</v>
      </c>
      <c r="B1990" s="59">
        <v>2017</v>
      </c>
      <c r="C1990" s="59">
        <v>2</v>
      </c>
      <c r="D1990" s="83" t="str">
        <f t="shared" si="923"/>
        <v>SYL_Commercial</v>
      </c>
      <c r="E1990" s="70" t="s">
        <v>22</v>
      </c>
      <c r="F1990" s="71" t="s">
        <v>41</v>
      </c>
      <c r="G1990" s="88">
        <f t="shared" si="924"/>
        <v>231.25</v>
      </c>
      <c r="H1990" s="72">
        <v>925</v>
      </c>
      <c r="I1990" s="88">
        <f t="shared" si="925"/>
        <v>95043750</v>
      </c>
      <c r="J1990" s="92">
        <f t="shared" si="926"/>
        <v>380175000</v>
      </c>
      <c r="K1990" s="67">
        <v>34</v>
      </c>
      <c r="L1990" s="68">
        <v>105</v>
      </c>
      <c r="M1990" s="68">
        <v>136</v>
      </c>
      <c r="N1990" s="68">
        <v>137</v>
      </c>
      <c r="O1990" s="69">
        <v>51</v>
      </c>
      <c r="P1990" s="67">
        <v>434790</v>
      </c>
      <c r="Q1990" s="68">
        <v>335089</v>
      </c>
      <c r="R1990" s="68">
        <v>123107</v>
      </c>
      <c r="S1990" s="68">
        <v>457053</v>
      </c>
      <c r="T1990" s="69">
        <v>212085</v>
      </c>
      <c r="U1990" s="102">
        <f t="shared" si="905"/>
        <v>12787.941176470587</v>
      </c>
      <c r="V1990" s="103">
        <f t="shared" si="906"/>
        <v>3191.3238095238094</v>
      </c>
      <c r="W1990" s="103">
        <f t="shared" si="907"/>
        <v>905.19852941176475</v>
      </c>
      <c r="X1990" s="103">
        <f t="shared" si="908"/>
        <v>3336.1532846715327</v>
      </c>
      <c r="Y1990" s="92">
        <f t="shared" si="909"/>
        <v>4158.5294117647063</v>
      </c>
      <c r="Z1990" s="102">
        <f>Coverages!$C$10*G1990</f>
        <v>52031250</v>
      </c>
      <c r="AA1990" s="103">
        <f>Coverages!$C$12*G1990</f>
        <v>6937500</v>
      </c>
      <c r="AB1990" s="103">
        <f>Coverages!$C$14*G1990</f>
        <v>34687500</v>
      </c>
      <c r="AC1990" s="103">
        <f>Coverages!$C$16*G1990</f>
        <v>693750</v>
      </c>
      <c r="AD1990" s="92">
        <f>Coverages!$C$18*G1990</f>
        <v>693750</v>
      </c>
      <c r="AE1990" s="106">
        <f t="shared" si="927"/>
        <v>0.14702702702702702</v>
      </c>
      <c r="AF1990" s="107">
        <f t="shared" si="910"/>
        <v>0.45405405405405408</v>
      </c>
      <c r="AG1990" s="107">
        <f t="shared" si="911"/>
        <v>0.5881081081081081</v>
      </c>
      <c r="AH1990" s="107">
        <f t="shared" si="912"/>
        <v>0.59243243243243249</v>
      </c>
      <c r="AI1990" s="108">
        <f t="shared" si="913"/>
        <v>0.22054054054054054</v>
      </c>
      <c r="AJ1990" s="106">
        <f t="shared" si="934"/>
        <v>0.20128721242894718</v>
      </c>
      <c r="AK1990" s="107">
        <f t="shared" si="928"/>
        <v>0.5303398447187847</v>
      </c>
      <c r="AL1990" s="107">
        <f t="shared" si="929"/>
        <v>0.66351920454941293</v>
      </c>
      <c r="AM1990" s="107">
        <f t="shared" si="930"/>
        <v>0.66772190797820108</v>
      </c>
      <c r="AN1990" s="108">
        <f t="shared" si="931"/>
        <v>0.28406720219900028</v>
      </c>
      <c r="AO1990" s="102">
        <f t="shared" si="932"/>
        <v>1880.172972972973</v>
      </c>
      <c r="AP1990" s="103">
        <f t="shared" si="914"/>
        <v>1449.0335135135135</v>
      </c>
      <c r="AQ1990" s="103">
        <f t="shared" si="915"/>
        <v>532.35459459459457</v>
      </c>
      <c r="AR1990" s="103">
        <f t="shared" si="916"/>
        <v>1976.4454054054054</v>
      </c>
      <c r="AS1990" s="92">
        <f t="shared" si="917"/>
        <v>917.12432432432433</v>
      </c>
      <c r="AT1990" s="102">
        <f t="shared" si="933"/>
        <v>1886.1140176738206</v>
      </c>
      <c r="AU1990" s="103">
        <f t="shared" si="918"/>
        <v>1453.6122267492419</v>
      </c>
      <c r="AV1990" s="103">
        <f t="shared" si="919"/>
        <v>534.03674963492961</v>
      </c>
      <c r="AW1990" s="103">
        <f t="shared" si="920"/>
        <v>1982.6906555345633</v>
      </c>
      <c r="AX1990" s="92">
        <f t="shared" si="921"/>
        <v>920.02228992928144</v>
      </c>
    </row>
    <row r="1991" spans="1:50" x14ac:dyDescent="0.2">
      <c r="A1991" s="85" t="str">
        <f t="shared" si="922"/>
        <v>2017_2</v>
      </c>
      <c r="B1991" s="59">
        <v>2017</v>
      </c>
      <c r="C1991" s="59">
        <v>2</v>
      </c>
      <c r="D1991" s="83" t="str">
        <f t="shared" si="923"/>
        <v>MYL_Commercial</v>
      </c>
      <c r="E1991" s="70" t="s">
        <v>23</v>
      </c>
      <c r="F1991" s="71" t="s">
        <v>41</v>
      </c>
      <c r="G1991" s="88">
        <f t="shared" si="924"/>
        <v>166.75</v>
      </c>
      <c r="H1991" s="72">
        <v>667</v>
      </c>
      <c r="I1991" s="88">
        <f t="shared" si="925"/>
        <v>68534250</v>
      </c>
      <c r="J1991" s="92">
        <f t="shared" si="926"/>
        <v>274137000</v>
      </c>
      <c r="K1991" s="67">
        <v>25</v>
      </c>
      <c r="L1991" s="68">
        <v>87</v>
      </c>
      <c r="M1991" s="68">
        <v>144</v>
      </c>
      <c r="N1991" s="68">
        <v>122</v>
      </c>
      <c r="O1991" s="69">
        <v>26</v>
      </c>
      <c r="P1991" s="67">
        <v>394371</v>
      </c>
      <c r="Q1991" s="68">
        <v>291843</v>
      </c>
      <c r="R1991" s="68">
        <v>115323</v>
      </c>
      <c r="S1991" s="68">
        <v>412452</v>
      </c>
      <c r="T1991" s="69">
        <v>135750</v>
      </c>
      <c r="U1991" s="102">
        <f t="shared" si="905"/>
        <v>15774.84</v>
      </c>
      <c r="V1991" s="103">
        <f t="shared" si="906"/>
        <v>3354.5172413793102</v>
      </c>
      <c r="W1991" s="103">
        <f t="shared" si="907"/>
        <v>800.85416666666663</v>
      </c>
      <c r="X1991" s="103">
        <f t="shared" si="908"/>
        <v>3380.7540983606559</v>
      </c>
      <c r="Y1991" s="92">
        <f t="shared" si="909"/>
        <v>5221.1538461538457</v>
      </c>
      <c r="Z1991" s="102">
        <f>Coverages!$C$10*G1991</f>
        <v>37518750</v>
      </c>
      <c r="AA1991" s="103">
        <f>Coverages!$C$12*G1991</f>
        <v>5002500</v>
      </c>
      <c r="AB1991" s="103">
        <f>Coverages!$C$14*G1991</f>
        <v>25012500</v>
      </c>
      <c r="AC1991" s="103">
        <f>Coverages!$C$16*G1991</f>
        <v>500250</v>
      </c>
      <c r="AD1991" s="92">
        <f>Coverages!$C$18*G1991</f>
        <v>500250</v>
      </c>
      <c r="AE1991" s="106">
        <f t="shared" si="927"/>
        <v>0.14992503748125938</v>
      </c>
      <c r="AF1991" s="107">
        <f t="shared" si="910"/>
        <v>0.52173913043478259</v>
      </c>
      <c r="AG1991" s="107">
        <f t="shared" si="911"/>
        <v>0.86356821589205401</v>
      </c>
      <c r="AH1991" s="107">
        <f t="shared" si="912"/>
        <v>0.73163418290854576</v>
      </c>
      <c r="AI1991" s="108">
        <f t="shared" si="913"/>
        <v>0.15592203898050974</v>
      </c>
      <c r="AJ1991" s="106">
        <f t="shared" si="934"/>
        <v>0.21434028727414003</v>
      </c>
      <c r="AK1991" s="107">
        <f t="shared" si="928"/>
        <v>0.61187177821886252</v>
      </c>
      <c r="AL1991" s="107">
        <f t="shared" si="929"/>
        <v>0.92550221217206796</v>
      </c>
      <c r="AM1991" s="107">
        <f t="shared" si="930"/>
        <v>0.81158696720084555</v>
      </c>
      <c r="AN1991" s="108">
        <f t="shared" si="931"/>
        <v>0.2213808379847155</v>
      </c>
      <c r="AO1991" s="102">
        <f t="shared" si="932"/>
        <v>2365.0434782608695</v>
      </c>
      <c r="AP1991" s="103">
        <f t="shared" si="914"/>
        <v>1750.1829085457271</v>
      </c>
      <c r="AQ1991" s="103">
        <f t="shared" si="915"/>
        <v>691.59220389805103</v>
      </c>
      <c r="AR1991" s="103">
        <f t="shared" si="916"/>
        <v>2473.4752623688155</v>
      </c>
      <c r="AS1991" s="92">
        <f t="shared" si="917"/>
        <v>814.09295352323841</v>
      </c>
      <c r="AT1991" s="102">
        <f t="shared" si="933"/>
        <v>2372.5166359042214</v>
      </c>
      <c r="AU1991" s="103">
        <f t="shared" si="918"/>
        <v>1755.7132055151003</v>
      </c>
      <c r="AV1991" s="103">
        <f t="shared" si="919"/>
        <v>693.77752421547859</v>
      </c>
      <c r="AW1991" s="103">
        <f t="shared" si="920"/>
        <v>2481.2910470393813</v>
      </c>
      <c r="AX1991" s="92">
        <f t="shared" si="921"/>
        <v>816.66535653990286</v>
      </c>
    </row>
    <row r="1992" spans="1:50" x14ac:dyDescent="0.2">
      <c r="A1992" s="85" t="str">
        <f t="shared" si="922"/>
        <v>2017_2</v>
      </c>
      <c r="B1992" s="59">
        <v>2017</v>
      </c>
      <c r="C1992" s="59">
        <v>2</v>
      </c>
      <c r="D1992" s="83" t="str">
        <f t="shared" si="923"/>
        <v>MYH_Commercial</v>
      </c>
      <c r="E1992" s="70" t="s">
        <v>24</v>
      </c>
      <c r="F1992" s="71" t="s">
        <v>41</v>
      </c>
      <c r="G1992" s="88">
        <f t="shared" si="924"/>
        <v>459.75</v>
      </c>
      <c r="H1992" s="72">
        <v>1839</v>
      </c>
      <c r="I1992" s="88">
        <f t="shared" si="925"/>
        <v>188957250</v>
      </c>
      <c r="J1992" s="92">
        <f t="shared" si="926"/>
        <v>755829000</v>
      </c>
      <c r="K1992" s="67">
        <v>58</v>
      </c>
      <c r="L1992" s="68">
        <v>209</v>
      </c>
      <c r="M1992" s="68">
        <v>104</v>
      </c>
      <c r="N1992" s="68">
        <v>511</v>
      </c>
      <c r="O1992" s="69">
        <v>91</v>
      </c>
      <c r="P1992" s="67">
        <v>1052010</v>
      </c>
      <c r="Q1992" s="68">
        <v>847439</v>
      </c>
      <c r="R1992" s="68">
        <v>108760</v>
      </c>
      <c r="S1992" s="68">
        <v>1630246</v>
      </c>
      <c r="T1992" s="69">
        <v>477213</v>
      </c>
      <c r="U1992" s="102">
        <f t="shared" si="905"/>
        <v>18138.103448275862</v>
      </c>
      <c r="V1992" s="103">
        <f t="shared" si="906"/>
        <v>4054.7320574162682</v>
      </c>
      <c r="W1992" s="103">
        <f t="shared" si="907"/>
        <v>1045.7692307692307</v>
      </c>
      <c r="X1992" s="103">
        <f t="shared" si="908"/>
        <v>3190.3052837573387</v>
      </c>
      <c r="Y1992" s="92">
        <f t="shared" si="909"/>
        <v>5244.0989010989015</v>
      </c>
      <c r="Z1992" s="102">
        <f>Coverages!$C$10*G1992</f>
        <v>103443750</v>
      </c>
      <c r="AA1992" s="103">
        <f>Coverages!$C$12*G1992</f>
        <v>13792500</v>
      </c>
      <c r="AB1992" s="103">
        <f>Coverages!$C$14*G1992</f>
        <v>68962500</v>
      </c>
      <c r="AC1992" s="103">
        <f>Coverages!$C$16*G1992</f>
        <v>1379250</v>
      </c>
      <c r="AD1992" s="92">
        <f>Coverages!$C$18*G1992</f>
        <v>1379250</v>
      </c>
      <c r="AE1992" s="106">
        <f t="shared" si="927"/>
        <v>0.12615551930396954</v>
      </c>
      <c r="AF1992" s="107">
        <f t="shared" si="910"/>
        <v>0.45459488852637303</v>
      </c>
      <c r="AG1992" s="107">
        <f t="shared" si="911"/>
        <v>0.22620989668297989</v>
      </c>
      <c r="AH1992" s="107">
        <f t="shared" si="912"/>
        <v>1.11147362697118</v>
      </c>
      <c r="AI1992" s="108">
        <f t="shared" si="913"/>
        <v>0.19793365959760739</v>
      </c>
      <c r="AJ1992" s="106">
        <f t="shared" si="934"/>
        <v>0.16223541336316788</v>
      </c>
      <c r="AK1992" s="107">
        <f t="shared" si="928"/>
        <v>0.50870356712662879</v>
      </c>
      <c r="AL1992" s="107">
        <f t="shared" si="929"/>
        <v>0.27167335181811531</v>
      </c>
      <c r="AM1992" s="107">
        <f t="shared" si="930"/>
        <v>1.1497235617615518</v>
      </c>
      <c r="AN1992" s="108">
        <f t="shared" si="931"/>
        <v>0.24123088084043109</v>
      </c>
      <c r="AO1992" s="102">
        <f t="shared" si="932"/>
        <v>2288.221859706362</v>
      </c>
      <c r="AP1992" s="103">
        <f t="shared" si="914"/>
        <v>1843.2604676454596</v>
      </c>
      <c r="AQ1992" s="103">
        <f t="shared" si="915"/>
        <v>236.56334964654704</v>
      </c>
      <c r="AR1992" s="103">
        <f t="shared" si="916"/>
        <v>3545.9401848830885</v>
      </c>
      <c r="AS1992" s="92">
        <f t="shared" si="917"/>
        <v>1037.9836867862969</v>
      </c>
      <c r="AT1992" s="102">
        <f t="shared" si="933"/>
        <v>2295.4522733700987</v>
      </c>
      <c r="AU1992" s="103">
        <f t="shared" si="918"/>
        <v>1849.0848747564028</v>
      </c>
      <c r="AV1992" s="103">
        <f t="shared" si="919"/>
        <v>237.3108518471611</v>
      </c>
      <c r="AW1992" s="103">
        <f t="shared" si="920"/>
        <v>3557.1447865063164</v>
      </c>
      <c r="AX1992" s="92">
        <f t="shared" si="921"/>
        <v>1041.2635485706078</v>
      </c>
    </row>
    <row r="1993" spans="1:50" x14ac:dyDescent="0.2">
      <c r="A1993" s="85" t="str">
        <f t="shared" si="922"/>
        <v>2017_2</v>
      </c>
      <c r="B1993" s="59">
        <v>2017</v>
      </c>
      <c r="C1993" s="59">
        <v>2</v>
      </c>
      <c r="D1993" s="83" t="str">
        <f t="shared" si="923"/>
        <v>LML_Commercial</v>
      </c>
      <c r="E1993" s="70" t="s">
        <v>25</v>
      </c>
      <c r="F1993" s="71" t="s">
        <v>41</v>
      </c>
      <c r="G1993" s="88">
        <f t="shared" si="924"/>
        <v>1789.75</v>
      </c>
      <c r="H1993" s="72">
        <v>7159</v>
      </c>
      <c r="I1993" s="88">
        <f t="shared" si="925"/>
        <v>735587250</v>
      </c>
      <c r="J1993" s="92">
        <f t="shared" si="926"/>
        <v>2942349000</v>
      </c>
      <c r="K1993" s="67">
        <v>53</v>
      </c>
      <c r="L1993" s="68">
        <v>620</v>
      </c>
      <c r="M1993" s="68">
        <v>2021</v>
      </c>
      <c r="N1993" s="68">
        <v>931</v>
      </c>
      <c r="O1993" s="69">
        <v>221</v>
      </c>
      <c r="P1993" s="67">
        <v>1025907</v>
      </c>
      <c r="Q1993" s="68">
        <v>1352109</v>
      </c>
      <c r="R1993" s="68">
        <v>1870821</v>
      </c>
      <c r="S1993" s="68">
        <v>1917176</v>
      </c>
      <c r="T1993" s="69">
        <v>1288222</v>
      </c>
      <c r="U1993" s="102">
        <f t="shared" si="905"/>
        <v>19356.735849056604</v>
      </c>
      <c r="V1993" s="103">
        <f t="shared" si="906"/>
        <v>2180.8209677419354</v>
      </c>
      <c r="W1993" s="103">
        <f t="shared" si="907"/>
        <v>925.69074715487386</v>
      </c>
      <c r="X1993" s="103">
        <f t="shared" si="908"/>
        <v>2059.2653061224491</v>
      </c>
      <c r="Y1993" s="92">
        <f t="shared" si="909"/>
        <v>5829.0588235294117</v>
      </c>
      <c r="Z1993" s="102">
        <f>Coverages!$C$10*G1993</f>
        <v>402693750</v>
      </c>
      <c r="AA1993" s="103">
        <f>Coverages!$C$12*G1993</f>
        <v>53692500</v>
      </c>
      <c r="AB1993" s="103">
        <f>Coverages!$C$14*G1993</f>
        <v>268462500</v>
      </c>
      <c r="AC1993" s="103">
        <f>Coverages!$C$16*G1993</f>
        <v>5369250</v>
      </c>
      <c r="AD1993" s="92">
        <f>Coverages!$C$18*G1993</f>
        <v>5369250</v>
      </c>
      <c r="AE1993" s="106">
        <f t="shared" si="927"/>
        <v>2.9613074451739069E-2</v>
      </c>
      <c r="AF1993" s="107">
        <f t="shared" si="910"/>
        <v>0.34641709735996645</v>
      </c>
      <c r="AG1993" s="107">
        <f t="shared" si="911"/>
        <v>1.1292079899427294</v>
      </c>
      <c r="AH1993" s="107">
        <f t="shared" si="912"/>
        <v>0.52018438329375616</v>
      </c>
      <c r="AI1993" s="108">
        <f t="shared" si="913"/>
        <v>0.12348093309121386</v>
      </c>
      <c r="AJ1993" s="106">
        <f t="shared" si="934"/>
        <v>3.8949356279244354E-2</v>
      </c>
      <c r="AK1993" s="107">
        <f t="shared" si="928"/>
        <v>0.37262364040254181</v>
      </c>
      <c r="AL1993" s="107">
        <f t="shared" si="929"/>
        <v>1.1502453573548601</v>
      </c>
      <c r="AM1993" s="107">
        <f t="shared" si="930"/>
        <v>0.54769976740694881</v>
      </c>
      <c r="AN1993" s="108">
        <f t="shared" si="931"/>
        <v>0.14160018949300859</v>
      </c>
      <c r="AO1993" s="102">
        <f t="shared" si="932"/>
        <v>573.21245984075983</v>
      </c>
      <c r="AP1993" s="103">
        <f t="shared" si="914"/>
        <v>755.47366950691435</v>
      </c>
      <c r="AQ1993" s="103">
        <f t="shared" si="915"/>
        <v>1045.2973879033384</v>
      </c>
      <c r="AR1993" s="103">
        <f t="shared" si="916"/>
        <v>1071.197653303534</v>
      </c>
      <c r="AS1993" s="92">
        <f t="shared" si="917"/>
        <v>719.77762257298502</v>
      </c>
      <c r="AT1993" s="102">
        <f t="shared" si="933"/>
        <v>575.02371917484766</v>
      </c>
      <c r="AU1993" s="103">
        <f t="shared" si="918"/>
        <v>757.86084499841024</v>
      </c>
      <c r="AV1993" s="103">
        <f t="shared" si="919"/>
        <v>1048.60035980884</v>
      </c>
      <c r="AW1993" s="103">
        <f t="shared" si="920"/>
        <v>1074.5824658889721</v>
      </c>
      <c r="AX1993" s="92">
        <f t="shared" si="921"/>
        <v>722.05200428777709</v>
      </c>
    </row>
    <row r="1994" spans="1:50" x14ac:dyDescent="0.2">
      <c r="A1994" s="85" t="str">
        <f t="shared" si="922"/>
        <v>2017_2</v>
      </c>
      <c r="B1994" s="59">
        <v>2017</v>
      </c>
      <c r="C1994" s="59">
        <v>2</v>
      </c>
      <c r="D1994" s="83" t="str">
        <f t="shared" si="923"/>
        <v>MSA_Commercial</v>
      </c>
      <c r="E1994" s="70" t="s">
        <v>26</v>
      </c>
      <c r="F1994" s="71" t="s">
        <v>41</v>
      </c>
      <c r="G1994" s="88">
        <f t="shared" si="924"/>
        <v>1270.75</v>
      </c>
      <c r="H1994" s="72">
        <v>5083</v>
      </c>
      <c r="I1994" s="88">
        <f t="shared" si="925"/>
        <v>522278250</v>
      </c>
      <c r="J1994" s="92">
        <f t="shared" si="926"/>
        <v>2089113000</v>
      </c>
      <c r="K1994" s="67">
        <v>80</v>
      </c>
      <c r="L1994" s="68">
        <v>593</v>
      </c>
      <c r="M1994" s="68">
        <v>878</v>
      </c>
      <c r="N1994" s="68">
        <v>1076</v>
      </c>
      <c r="O1994" s="69">
        <v>230</v>
      </c>
      <c r="P1994" s="67">
        <v>1769098</v>
      </c>
      <c r="Q1994" s="68">
        <v>2014679</v>
      </c>
      <c r="R1994" s="68">
        <v>1257314</v>
      </c>
      <c r="S1994" s="68">
        <v>3462117</v>
      </c>
      <c r="T1994" s="69">
        <v>1032269</v>
      </c>
      <c r="U1994" s="102">
        <f t="shared" si="905"/>
        <v>22113.724999999999</v>
      </c>
      <c r="V1994" s="103">
        <f t="shared" si="906"/>
        <v>3397.4350758853288</v>
      </c>
      <c r="W1994" s="103">
        <f t="shared" si="907"/>
        <v>1432.0205011389521</v>
      </c>
      <c r="X1994" s="103">
        <f t="shared" si="908"/>
        <v>3217.5808550185875</v>
      </c>
      <c r="Y1994" s="92">
        <f t="shared" si="909"/>
        <v>4488.1260869565222</v>
      </c>
      <c r="Z1994" s="102">
        <f>Coverages!$C$10*G1994</f>
        <v>285918750</v>
      </c>
      <c r="AA1994" s="103">
        <f>Coverages!$C$12*G1994</f>
        <v>38122500</v>
      </c>
      <c r="AB1994" s="103">
        <f>Coverages!$C$14*G1994</f>
        <v>190612500</v>
      </c>
      <c r="AC1994" s="103">
        <f>Coverages!$C$16*G1994</f>
        <v>3812250</v>
      </c>
      <c r="AD1994" s="92">
        <f>Coverages!$C$18*G1994</f>
        <v>3812250</v>
      </c>
      <c r="AE1994" s="106">
        <f t="shared" si="927"/>
        <v>6.2954947865433805E-2</v>
      </c>
      <c r="AF1994" s="107">
        <f t="shared" si="910"/>
        <v>0.46665355105252804</v>
      </c>
      <c r="AG1994" s="107">
        <f t="shared" si="911"/>
        <v>0.69093055282313598</v>
      </c>
      <c r="AH1994" s="107">
        <f t="shared" si="912"/>
        <v>0.84674404879008458</v>
      </c>
      <c r="AI1994" s="108">
        <f t="shared" si="913"/>
        <v>0.18099547511312217</v>
      </c>
      <c r="AJ1994" s="106">
        <f t="shared" si="934"/>
        <v>7.883021463860318E-2</v>
      </c>
      <c r="AK1994" s="107">
        <f t="shared" si="928"/>
        <v>0.49926182817987497</v>
      </c>
      <c r="AL1994" s="107">
        <f t="shared" si="929"/>
        <v>0.72113501438949568</v>
      </c>
      <c r="AM1994" s="107">
        <f t="shared" si="930"/>
        <v>0.87028969489988461</v>
      </c>
      <c r="AN1994" s="108">
        <f t="shared" si="931"/>
        <v>0.20616081910441547</v>
      </c>
      <c r="AO1994" s="102">
        <f t="shared" si="932"/>
        <v>1392.1684044855401</v>
      </c>
      <c r="AP1994" s="103">
        <f t="shared" si="914"/>
        <v>1585.4251426323037</v>
      </c>
      <c r="AQ1994" s="103">
        <f t="shared" si="915"/>
        <v>989.42671650600039</v>
      </c>
      <c r="AR1994" s="103">
        <f t="shared" si="916"/>
        <v>2724.4674404879011</v>
      </c>
      <c r="AS1994" s="92">
        <f t="shared" si="917"/>
        <v>812.3305134762935</v>
      </c>
      <c r="AT1994" s="102">
        <f t="shared" si="933"/>
        <v>1396.5674331074006</v>
      </c>
      <c r="AU1994" s="103">
        <f t="shared" si="918"/>
        <v>1590.4348315160519</v>
      </c>
      <c r="AV1994" s="103">
        <f t="shared" si="919"/>
        <v>992.5531460608729</v>
      </c>
      <c r="AW1994" s="103">
        <f t="shared" si="920"/>
        <v>2733.0763201402601</v>
      </c>
      <c r="AX1994" s="92">
        <f t="shared" si="921"/>
        <v>814.89734746539932</v>
      </c>
    </row>
    <row r="1995" spans="1:50" x14ac:dyDescent="0.2">
      <c r="A1995" s="85" t="str">
        <f t="shared" si="922"/>
        <v>2017_2</v>
      </c>
      <c r="B1995" s="59">
        <v>2017</v>
      </c>
      <c r="C1995" s="59">
        <v>2</v>
      </c>
      <c r="D1995" s="83" t="str">
        <f t="shared" si="923"/>
        <v>LYA_Commercial</v>
      </c>
      <c r="E1995" s="70" t="s">
        <v>27</v>
      </c>
      <c r="F1995" s="71" t="s">
        <v>41</v>
      </c>
      <c r="G1995" s="88">
        <f t="shared" si="924"/>
        <v>376.5</v>
      </c>
      <c r="H1995" s="72">
        <v>1506</v>
      </c>
      <c r="I1995" s="88">
        <f t="shared" si="925"/>
        <v>154741500</v>
      </c>
      <c r="J1995" s="92">
        <f t="shared" si="926"/>
        <v>618966000</v>
      </c>
      <c r="K1995" s="67">
        <v>52</v>
      </c>
      <c r="L1995" s="68">
        <v>202</v>
      </c>
      <c r="M1995" s="68">
        <v>310</v>
      </c>
      <c r="N1995" s="68">
        <v>284</v>
      </c>
      <c r="O1995" s="69">
        <v>102</v>
      </c>
      <c r="P1995" s="67">
        <v>1085757</v>
      </c>
      <c r="Q1995" s="68">
        <v>701503</v>
      </c>
      <c r="R1995" s="68">
        <v>292916</v>
      </c>
      <c r="S1995" s="68">
        <v>1024271</v>
      </c>
      <c r="T1995" s="69">
        <v>851638</v>
      </c>
      <c r="U1995" s="102">
        <f t="shared" ref="U1995:U2058" si="935">P1995/K1995</f>
        <v>20879.942307692309</v>
      </c>
      <c r="V1995" s="103">
        <f t="shared" ref="V1995:V2058" si="936">Q1995/L1995</f>
        <v>3472.7871287128714</v>
      </c>
      <c r="W1995" s="103">
        <f t="shared" ref="W1995:W2058" si="937">R1995/M1995</f>
        <v>944.89032258064515</v>
      </c>
      <c r="X1995" s="103">
        <f t="shared" ref="X1995:X2058" si="938">S1995/N1995</f>
        <v>3606.5880281690143</v>
      </c>
      <c r="Y1995" s="92">
        <f t="shared" ref="Y1995:Y2058" si="939">T1995/O1995</f>
        <v>8349.3921568627447</v>
      </c>
      <c r="Z1995" s="102">
        <f>Coverages!$C$10*G1995</f>
        <v>84712500</v>
      </c>
      <c r="AA1995" s="103">
        <f>Coverages!$C$12*G1995</f>
        <v>11295000</v>
      </c>
      <c r="AB1995" s="103">
        <f>Coverages!$C$14*G1995</f>
        <v>56475000</v>
      </c>
      <c r="AC1995" s="103">
        <f>Coverages!$C$16*G1995</f>
        <v>1129500</v>
      </c>
      <c r="AD1995" s="92">
        <f>Coverages!$C$18*G1995</f>
        <v>1129500</v>
      </c>
      <c r="AE1995" s="106">
        <f t="shared" si="927"/>
        <v>0.13811420982735723</v>
      </c>
      <c r="AF1995" s="107">
        <f t="shared" ref="AF1995:AF2058" si="940">L1995/$G1995</f>
        <v>0.53652058432934924</v>
      </c>
      <c r="AG1995" s="107">
        <f t="shared" ref="AG1995:AG2058" si="941">M1995/$G1995</f>
        <v>0.82337317397078358</v>
      </c>
      <c r="AH1995" s="107">
        <f t="shared" ref="AH1995:AH2058" si="942">N1995/$G1995</f>
        <v>0.75431606905710491</v>
      </c>
      <c r="AI1995" s="108">
        <f t="shared" ref="AI1995:AI2058" si="943">O1995/$G1995</f>
        <v>0.27091633466135456</v>
      </c>
      <c r="AJ1995" s="106">
        <f t="shared" si="934"/>
        <v>0.17954445206816921</v>
      </c>
      <c r="AK1995" s="107">
        <f t="shared" si="928"/>
        <v>0.5964005924532837</v>
      </c>
      <c r="AL1995" s="107">
        <f t="shared" si="929"/>
        <v>0.8691662819168775</v>
      </c>
      <c r="AM1995" s="107">
        <f t="shared" si="930"/>
        <v>0.80600987243514433</v>
      </c>
      <c r="AN1995" s="108">
        <f t="shared" si="931"/>
        <v>0.32428418509291634</v>
      </c>
      <c r="AO1995" s="102">
        <f t="shared" si="932"/>
        <v>2883.8167330677293</v>
      </c>
      <c r="AP1995" s="103">
        <f t="shared" ref="AP1995:AP2058" si="944">Q1995/$G1995</f>
        <v>1863.2217795484728</v>
      </c>
      <c r="AQ1995" s="103">
        <f t="shared" ref="AQ1995:AQ2058" si="945">R1995/$G1995</f>
        <v>777.99734395750329</v>
      </c>
      <c r="AR1995" s="103">
        <f t="shared" ref="AR1995:AR2058" si="946">S1995/$G1995</f>
        <v>2720.5073041168657</v>
      </c>
      <c r="AS1995" s="92">
        <f t="shared" ref="AS1995:AS2058" si="947">T1995/$G1995</f>
        <v>2261.9867197875164</v>
      </c>
      <c r="AT1995" s="102">
        <f t="shared" si="933"/>
        <v>2892.929130898402</v>
      </c>
      <c r="AU1995" s="103">
        <f t="shared" ref="AU1995:AU2058" si="948">AP1995*($AJ$2171/$AE$2171)</f>
        <v>1869.1092611999015</v>
      </c>
      <c r="AV1995" s="103">
        <f t="shared" ref="AV1995:AV2058" si="949">AQ1995*($AJ$2171/$AE$2171)</f>
        <v>780.45569064370409</v>
      </c>
      <c r="AW1995" s="103">
        <f t="shared" ref="AW1995:AW2058" si="950">AR1995*($AJ$2171/$AE$2171)</f>
        <v>2729.1036703741597</v>
      </c>
      <c r="AX1995" s="92">
        <f t="shared" ref="AX1995:AX2058" si="951">AS1995*($AJ$2171/$AE$2171)</f>
        <v>2269.1342346216074</v>
      </c>
    </row>
    <row r="1996" spans="1:50" x14ac:dyDescent="0.2">
      <c r="A1996" s="85" t="str">
        <f t="shared" ref="A1996:A2059" si="952">B1996&amp;"_"&amp;C1996</f>
        <v>2017_2</v>
      </c>
      <c r="B1996" s="59">
        <v>2017</v>
      </c>
      <c r="C1996" s="59">
        <v>2</v>
      </c>
      <c r="D1996" s="83" t="str">
        <f t="shared" ref="D1996:D2059" si="953">E1996&amp;"_"&amp;F1996</f>
        <v>MMA_Commercial</v>
      </c>
      <c r="E1996" s="70" t="s">
        <v>28</v>
      </c>
      <c r="F1996" s="71" t="s">
        <v>41</v>
      </c>
      <c r="G1996" s="88">
        <f t="shared" ref="G1996:G2059" si="954">H1996/4</f>
        <v>1887.5</v>
      </c>
      <c r="H1996" s="72">
        <v>7550</v>
      </c>
      <c r="I1996" s="88">
        <f t="shared" ref="I1996:I2059" si="955">SUM(Z1996:AD1996)</f>
        <v>775762500</v>
      </c>
      <c r="J1996" s="92">
        <f t="shared" ref="J1996:J2059" si="956">I1996*4</f>
        <v>3103050000</v>
      </c>
      <c r="K1996" s="67">
        <v>237</v>
      </c>
      <c r="L1996" s="68">
        <v>944</v>
      </c>
      <c r="M1996" s="68">
        <v>1897</v>
      </c>
      <c r="N1996" s="68">
        <v>1495</v>
      </c>
      <c r="O1996" s="69">
        <v>357</v>
      </c>
      <c r="P1996" s="67">
        <v>3570699</v>
      </c>
      <c r="Q1996" s="68">
        <v>3381899</v>
      </c>
      <c r="R1996" s="68">
        <v>3071247</v>
      </c>
      <c r="S1996" s="68">
        <v>5630080</v>
      </c>
      <c r="T1996" s="69">
        <v>4138749</v>
      </c>
      <c r="U1996" s="102">
        <f t="shared" si="935"/>
        <v>15066.240506329113</v>
      </c>
      <c r="V1996" s="103">
        <f t="shared" si="936"/>
        <v>3582.5201271186443</v>
      </c>
      <c r="W1996" s="103">
        <f t="shared" si="937"/>
        <v>1619.0021085925146</v>
      </c>
      <c r="X1996" s="103">
        <f t="shared" si="938"/>
        <v>3765.9397993311036</v>
      </c>
      <c r="Y1996" s="92">
        <f t="shared" si="939"/>
        <v>11593.134453781513</v>
      </c>
      <c r="Z1996" s="102">
        <f>Coverages!$C$10*G1996</f>
        <v>424687500</v>
      </c>
      <c r="AA1996" s="103">
        <f>Coverages!$C$12*G1996</f>
        <v>56625000</v>
      </c>
      <c r="AB1996" s="103">
        <f>Coverages!$C$14*G1996</f>
        <v>283125000</v>
      </c>
      <c r="AC1996" s="103">
        <f>Coverages!$C$16*G1996</f>
        <v>5662500</v>
      </c>
      <c r="AD1996" s="92">
        <f>Coverages!$C$18*G1996</f>
        <v>5662500</v>
      </c>
      <c r="AE1996" s="106">
        <f t="shared" ref="AE1996:AE2059" si="957">K1996/$G1996</f>
        <v>0.12556291390728477</v>
      </c>
      <c r="AF1996" s="107">
        <f t="shared" si="940"/>
        <v>0.50013245033112586</v>
      </c>
      <c r="AG1996" s="107">
        <f t="shared" si="941"/>
        <v>1.0050331125827814</v>
      </c>
      <c r="AH1996" s="107">
        <f t="shared" si="942"/>
        <v>0.79205298013245029</v>
      </c>
      <c r="AI1996" s="108">
        <f t="shared" si="943"/>
        <v>0.18913907284768211</v>
      </c>
      <c r="AJ1996" s="106">
        <f t="shared" si="934"/>
        <v>0.1433337318600641</v>
      </c>
      <c r="AK1996" s="107">
        <f t="shared" ref="AK1996:AK2059" si="958">L1996/$G1996+2.33*(L1996*ABS(($G1996-L1996))/$G1996^3)^0.5</f>
        <v>0.52694773612469692</v>
      </c>
      <c r="AL1996" s="107">
        <f t="shared" ref="AL1996:AL2059" si="959">M1996/$G1996+2.33*(M1996*ABS(($G1996-M1996))/$G1996^3)^0.5</f>
        <v>1.008847466164474</v>
      </c>
      <c r="AM1996" s="107">
        <f t="shared" ref="AM1996:AM2059" si="960">N1996/$G1996+2.33*(N1996*ABS(($G1996-N1996))/$G1996^3)^0.5</f>
        <v>0.81381834277071918</v>
      </c>
      <c r="AN1996" s="108">
        <f t="shared" ref="AN1996:AN2059" si="961">O1996/$G1996+2.33*(O1996*ABS(($G1996-O1996))/$G1996^3)^0.5</f>
        <v>0.21014182733022957</v>
      </c>
      <c r="AO1996" s="102">
        <f t="shared" ref="AO1996:AO2059" si="962">P1996/$G1996</f>
        <v>1891.7610596026491</v>
      </c>
      <c r="AP1996" s="103">
        <f t="shared" si="944"/>
        <v>1791.7345695364238</v>
      </c>
      <c r="AQ1996" s="103">
        <f t="shared" si="945"/>
        <v>1627.1507284768211</v>
      </c>
      <c r="AR1996" s="103">
        <f t="shared" si="946"/>
        <v>2982.8238410596027</v>
      </c>
      <c r="AS1996" s="92">
        <f t="shared" si="947"/>
        <v>2192.7147019867548</v>
      </c>
      <c r="AT1996" s="102">
        <f t="shared" ref="AT1996:AT2059" si="963">AO1996*($AJ$2171/$AE$2171)</f>
        <v>1897.7387207965821</v>
      </c>
      <c r="AU1996" s="103">
        <f t="shared" si="948"/>
        <v>1797.3961630827018</v>
      </c>
      <c r="AV1996" s="103">
        <f t="shared" si="949"/>
        <v>1632.2922635120856</v>
      </c>
      <c r="AW1996" s="103">
        <f t="shared" si="950"/>
        <v>2992.2490854542548</v>
      </c>
      <c r="AX1996" s="92">
        <f t="shared" si="951"/>
        <v>2199.643328367396</v>
      </c>
    </row>
    <row r="1997" spans="1:50" x14ac:dyDescent="0.2">
      <c r="A1997" s="85" t="str">
        <f t="shared" si="952"/>
        <v>2017_2</v>
      </c>
      <c r="B1997" s="59">
        <v>2017</v>
      </c>
      <c r="C1997" s="59">
        <v>2</v>
      </c>
      <c r="D1997" s="83" t="str">
        <f t="shared" si="953"/>
        <v>LYH_Commercial</v>
      </c>
      <c r="E1997" s="70" t="s">
        <v>29</v>
      </c>
      <c r="F1997" s="71" t="s">
        <v>41</v>
      </c>
      <c r="G1997" s="88">
        <f t="shared" si="954"/>
        <v>263.25</v>
      </c>
      <c r="H1997" s="72">
        <v>1053</v>
      </c>
      <c r="I1997" s="88">
        <f t="shared" si="955"/>
        <v>108195750</v>
      </c>
      <c r="J1997" s="92">
        <f t="shared" si="956"/>
        <v>432783000</v>
      </c>
      <c r="K1997" s="67">
        <v>34</v>
      </c>
      <c r="L1997" s="68">
        <v>136</v>
      </c>
      <c r="M1997" s="68">
        <v>173</v>
      </c>
      <c r="N1997" s="68">
        <v>207</v>
      </c>
      <c r="O1997" s="69">
        <v>58</v>
      </c>
      <c r="P1997" s="67">
        <v>678590</v>
      </c>
      <c r="Q1997" s="68">
        <v>455884</v>
      </c>
      <c r="R1997" s="68">
        <v>212765</v>
      </c>
      <c r="S1997" s="68">
        <v>626688</v>
      </c>
      <c r="T1997" s="69">
        <v>550714</v>
      </c>
      <c r="U1997" s="102">
        <f t="shared" si="935"/>
        <v>19958.529411764706</v>
      </c>
      <c r="V1997" s="103">
        <f t="shared" si="936"/>
        <v>3352.0882352941176</v>
      </c>
      <c r="W1997" s="103">
        <f t="shared" si="937"/>
        <v>1229.8554913294797</v>
      </c>
      <c r="X1997" s="103">
        <f t="shared" si="938"/>
        <v>3027.478260869565</v>
      </c>
      <c r="Y1997" s="92">
        <f t="shared" si="939"/>
        <v>9495.0689655172409</v>
      </c>
      <c r="Z1997" s="102">
        <f>Coverages!$C$10*G1997</f>
        <v>59231250</v>
      </c>
      <c r="AA1997" s="103">
        <f>Coverages!$C$12*G1997</f>
        <v>7897500</v>
      </c>
      <c r="AB1997" s="103">
        <f>Coverages!$C$14*G1997</f>
        <v>39487500</v>
      </c>
      <c r="AC1997" s="103">
        <f>Coverages!$C$16*G1997</f>
        <v>789750</v>
      </c>
      <c r="AD1997" s="92">
        <f>Coverages!$C$18*G1997</f>
        <v>789750</v>
      </c>
      <c r="AE1997" s="106">
        <f t="shared" si="957"/>
        <v>0.1291547958214625</v>
      </c>
      <c r="AF1997" s="107">
        <f t="shared" si="940"/>
        <v>0.51661918328584999</v>
      </c>
      <c r="AG1997" s="107">
        <f t="shared" si="941"/>
        <v>0.65716999050332381</v>
      </c>
      <c r="AH1997" s="107">
        <f t="shared" si="942"/>
        <v>0.78632478632478631</v>
      </c>
      <c r="AI1997" s="108">
        <f t="shared" si="943"/>
        <v>0.22032288698955366</v>
      </c>
      <c r="AJ1997" s="106">
        <f t="shared" ref="AJ1997:AJ2060" si="964">K1997/$G1997+2.33*(K1997*ABS(($G1997-K1997))/$G1997^3)^0.5</f>
        <v>0.17731601606271952</v>
      </c>
      <c r="AK1997" s="107">
        <f t="shared" si="958"/>
        <v>0.58838236755375017</v>
      </c>
      <c r="AL1997" s="107">
        <f t="shared" si="959"/>
        <v>0.72533319637341442</v>
      </c>
      <c r="AM1997" s="107">
        <f t="shared" si="960"/>
        <v>0.84518878861172042</v>
      </c>
      <c r="AN1997" s="108">
        <f t="shared" si="961"/>
        <v>0.27984233994096575</v>
      </c>
      <c r="AO1997" s="102">
        <f t="shared" si="962"/>
        <v>2577.7397910731243</v>
      </c>
      <c r="AP1997" s="103">
        <f t="shared" si="944"/>
        <v>1731.7530864197531</v>
      </c>
      <c r="AQ1997" s="103">
        <f t="shared" si="945"/>
        <v>808.22412155745485</v>
      </c>
      <c r="AR1997" s="103">
        <f t="shared" si="946"/>
        <v>2380.5811965811968</v>
      </c>
      <c r="AS1997" s="92">
        <f t="shared" si="947"/>
        <v>2091.9810066476734</v>
      </c>
      <c r="AT1997" s="102">
        <f t="shared" si="963"/>
        <v>2585.8850349129525</v>
      </c>
      <c r="AU1997" s="103">
        <f t="shared" si="948"/>
        <v>1737.2251481104297</v>
      </c>
      <c r="AV1997" s="103">
        <f t="shared" si="949"/>
        <v>810.77798000744826</v>
      </c>
      <c r="AW1997" s="103">
        <f t="shared" si="950"/>
        <v>2388.1034509195956</v>
      </c>
      <c r="AX1997" s="92">
        <f t="shared" si="951"/>
        <v>2098.5913307255514</v>
      </c>
    </row>
    <row r="1998" spans="1:50" x14ac:dyDescent="0.2">
      <c r="A1998" s="85" t="str">
        <f t="shared" si="952"/>
        <v>2017_2</v>
      </c>
      <c r="B1998" s="59">
        <v>2017</v>
      </c>
      <c r="C1998" s="59">
        <v>2</v>
      </c>
      <c r="D1998" s="83" t="str">
        <f t="shared" si="953"/>
        <v>SSA_Commercial</v>
      </c>
      <c r="E1998" s="70" t="s">
        <v>30</v>
      </c>
      <c r="F1998" s="71" t="s">
        <v>41</v>
      </c>
      <c r="G1998" s="88">
        <f t="shared" si="954"/>
        <v>451.75</v>
      </c>
      <c r="H1998" s="72">
        <v>1807</v>
      </c>
      <c r="I1998" s="88">
        <f t="shared" si="955"/>
        <v>185669250</v>
      </c>
      <c r="J1998" s="92">
        <f t="shared" si="956"/>
        <v>742677000</v>
      </c>
      <c r="K1998" s="67">
        <v>59</v>
      </c>
      <c r="L1998" s="68">
        <v>231</v>
      </c>
      <c r="M1998" s="68">
        <v>733</v>
      </c>
      <c r="N1998" s="68">
        <v>569</v>
      </c>
      <c r="O1998" s="69">
        <v>44</v>
      </c>
      <c r="P1998" s="67">
        <v>1173184</v>
      </c>
      <c r="Q1998" s="68">
        <v>407380</v>
      </c>
      <c r="R1998" s="68">
        <v>533327</v>
      </c>
      <c r="S1998" s="68">
        <v>1947721</v>
      </c>
      <c r="T1998" s="69">
        <v>257568</v>
      </c>
      <c r="U1998" s="102">
        <f t="shared" si="935"/>
        <v>19884.474576271186</v>
      </c>
      <c r="V1998" s="103">
        <f t="shared" si="936"/>
        <v>1763.5497835497836</v>
      </c>
      <c r="W1998" s="103">
        <f t="shared" si="937"/>
        <v>727.59481582537512</v>
      </c>
      <c r="X1998" s="103">
        <f t="shared" si="938"/>
        <v>3423.059753954306</v>
      </c>
      <c r="Y1998" s="92">
        <f t="shared" si="939"/>
        <v>5853.818181818182</v>
      </c>
      <c r="Z1998" s="102">
        <f>Coverages!$C$10*G1998</f>
        <v>101643750</v>
      </c>
      <c r="AA1998" s="103">
        <f>Coverages!$C$12*G1998</f>
        <v>13552500</v>
      </c>
      <c r="AB1998" s="103">
        <f>Coverages!$C$14*G1998</f>
        <v>67762500</v>
      </c>
      <c r="AC1998" s="103">
        <f>Coverages!$C$16*G1998</f>
        <v>1355250</v>
      </c>
      <c r="AD1998" s="92">
        <f>Coverages!$C$18*G1998</f>
        <v>1355250</v>
      </c>
      <c r="AE1998" s="106">
        <f t="shared" si="957"/>
        <v>0.13060320973990039</v>
      </c>
      <c r="AF1998" s="107">
        <f t="shared" si="940"/>
        <v>0.51134477033757608</v>
      </c>
      <c r="AG1998" s="107">
        <f t="shared" si="941"/>
        <v>1.6225788599889319</v>
      </c>
      <c r="AH1998" s="107">
        <f t="shared" si="942"/>
        <v>1.2595462091864968</v>
      </c>
      <c r="AI1998" s="108">
        <f t="shared" si="943"/>
        <v>9.7399003873824011E-2</v>
      </c>
      <c r="AJ1998" s="106">
        <f t="shared" si="964"/>
        <v>0.16754286021900011</v>
      </c>
      <c r="AK1998" s="107">
        <f t="shared" si="958"/>
        <v>0.5661428103629581</v>
      </c>
      <c r="AL1998" s="107">
        <f t="shared" si="959"/>
        <v>1.732759916400862</v>
      </c>
      <c r="AM1998" s="107">
        <f t="shared" si="960"/>
        <v>1.3222250907088435</v>
      </c>
      <c r="AN1998" s="108">
        <f t="shared" si="961"/>
        <v>0.12990264410124455</v>
      </c>
      <c r="AO1998" s="102">
        <f t="shared" si="962"/>
        <v>2596.9762036524626</v>
      </c>
      <c r="AP1998" s="103">
        <f t="shared" si="944"/>
        <v>901.78195904814606</v>
      </c>
      <c r="AQ1998" s="103">
        <f t="shared" si="945"/>
        <v>1180.5799667957942</v>
      </c>
      <c r="AR1998" s="103">
        <f t="shared" si="946"/>
        <v>4311.5019369120091</v>
      </c>
      <c r="AS1998" s="92">
        <f t="shared" si="947"/>
        <v>570.15605976757058</v>
      </c>
      <c r="AT1998" s="102">
        <f t="shared" si="963"/>
        <v>2605.1822314673082</v>
      </c>
      <c r="AU1998" s="103">
        <f t="shared" si="948"/>
        <v>904.63144524230813</v>
      </c>
      <c r="AV1998" s="103">
        <f t="shared" si="949"/>
        <v>1184.3104099286772</v>
      </c>
      <c r="AW1998" s="103">
        <f t="shared" si="950"/>
        <v>4325.1255907476898</v>
      </c>
      <c r="AX1998" s="92">
        <f t="shared" si="951"/>
        <v>571.95766136818406</v>
      </c>
    </row>
    <row r="1999" spans="1:50" x14ac:dyDescent="0.2">
      <c r="A1999" s="85" t="str">
        <f t="shared" si="952"/>
        <v>2017_2</v>
      </c>
      <c r="B1999" s="59">
        <v>2017</v>
      </c>
      <c r="C1999" s="59">
        <v>2</v>
      </c>
      <c r="D1999" s="83" t="str">
        <f t="shared" si="953"/>
        <v>MML_Commercial</v>
      </c>
      <c r="E1999" s="70" t="s">
        <v>31</v>
      </c>
      <c r="F1999" s="71" t="s">
        <v>41</v>
      </c>
      <c r="G1999" s="88">
        <f t="shared" si="954"/>
        <v>1528.5</v>
      </c>
      <c r="H1999" s="72">
        <v>6114</v>
      </c>
      <c r="I1999" s="88">
        <f t="shared" si="955"/>
        <v>628213500</v>
      </c>
      <c r="J1999" s="92">
        <f t="shared" si="956"/>
        <v>2512854000</v>
      </c>
      <c r="K1999" s="67">
        <v>155</v>
      </c>
      <c r="L1999" s="68">
        <v>718</v>
      </c>
      <c r="M1999" s="68">
        <v>2029</v>
      </c>
      <c r="N1999" s="68">
        <v>970</v>
      </c>
      <c r="O1999" s="69">
        <v>222</v>
      </c>
      <c r="P1999" s="67">
        <v>2592289</v>
      </c>
      <c r="Q1999" s="68">
        <v>2398574</v>
      </c>
      <c r="R1999" s="68">
        <v>1276262</v>
      </c>
      <c r="S1999" s="68">
        <v>3239939</v>
      </c>
      <c r="T1999" s="69">
        <v>502775</v>
      </c>
      <c r="U1999" s="102">
        <f t="shared" si="935"/>
        <v>16724.445161290321</v>
      </c>
      <c r="V1999" s="103">
        <f t="shared" si="936"/>
        <v>3340.6323119777157</v>
      </c>
      <c r="W1999" s="103">
        <f t="shared" si="937"/>
        <v>629.01034992607197</v>
      </c>
      <c r="X1999" s="103">
        <f t="shared" si="938"/>
        <v>3340.143298969072</v>
      </c>
      <c r="Y1999" s="92">
        <f t="shared" si="939"/>
        <v>2264.7522522522522</v>
      </c>
      <c r="Z1999" s="102">
        <f>Coverages!$C$10*G1999</f>
        <v>343912500</v>
      </c>
      <c r="AA1999" s="103">
        <f>Coverages!$C$12*G1999</f>
        <v>45855000</v>
      </c>
      <c r="AB1999" s="103">
        <f>Coverages!$C$14*G1999</f>
        <v>229275000</v>
      </c>
      <c r="AC1999" s="103">
        <f>Coverages!$C$16*G1999</f>
        <v>4585500</v>
      </c>
      <c r="AD1999" s="92">
        <f>Coverages!$C$18*G1999</f>
        <v>4585500</v>
      </c>
      <c r="AE1999" s="106">
        <f t="shared" si="957"/>
        <v>0.10140660778541054</v>
      </c>
      <c r="AF1999" s="107">
        <f t="shared" si="940"/>
        <v>0.46974157670919203</v>
      </c>
      <c r="AG1999" s="107">
        <f t="shared" si="941"/>
        <v>1.327445207719987</v>
      </c>
      <c r="AH1999" s="107">
        <f t="shared" si="942"/>
        <v>0.63460909388289177</v>
      </c>
      <c r="AI1999" s="108">
        <f t="shared" si="943"/>
        <v>0.14524043179587831</v>
      </c>
      <c r="AJ1999" s="106">
        <f t="shared" si="964"/>
        <v>0.11939688839252934</v>
      </c>
      <c r="AK1999" s="107">
        <f t="shared" si="958"/>
        <v>0.49948537917091079</v>
      </c>
      <c r="AL1999" s="107">
        <f t="shared" si="959"/>
        <v>1.3667369078462115</v>
      </c>
      <c r="AM1999" s="107">
        <f t="shared" si="960"/>
        <v>0.66330733051725954</v>
      </c>
      <c r="AN1999" s="108">
        <f t="shared" si="961"/>
        <v>0.16623896458252155</v>
      </c>
      <c r="AO1999" s="102">
        <f t="shared" si="962"/>
        <v>1695.9692508995747</v>
      </c>
      <c r="AP1999" s="103">
        <f t="shared" si="944"/>
        <v>1569.2338894340858</v>
      </c>
      <c r="AQ1999" s="103">
        <f t="shared" si="945"/>
        <v>834.97677461563626</v>
      </c>
      <c r="AR1999" s="103">
        <f t="shared" si="946"/>
        <v>2119.6853123977758</v>
      </c>
      <c r="AS1999" s="92">
        <f t="shared" si="947"/>
        <v>328.93359502780504</v>
      </c>
      <c r="AT1999" s="102">
        <f t="shared" si="963"/>
        <v>1701.3282414157109</v>
      </c>
      <c r="AU1999" s="103">
        <f t="shared" si="948"/>
        <v>1574.1924165575085</v>
      </c>
      <c r="AV1999" s="103">
        <f t="shared" si="949"/>
        <v>837.6151671537001</v>
      </c>
      <c r="AW1999" s="103">
        <f t="shared" si="950"/>
        <v>2126.3831776334264</v>
      </c>
      <c r="AX1999" s="92">
        <f t="shared" si="951"/>
        <v>329.97297237221005</v>
      </c>
    </row>
    <row r="2000" spans="1:50" x14ac:dyDescent="0.2">
      <c r="A2000" s="85" t="str">
        <f t="shared" si="952"/>
        <v>2017_2</v>
      </c>
      <c r="B2000" s="59">
        <v>2017</v>
      </c>
      <c r="C2000" s="59">
        <v>2</v>
      </c>
      <c r="D2000" s="83" t="str">
        <f t="shared" si="953"/>
        <v>LMH_Commercial</v>
      </c>
      <c r="E2000" s="70" t="s">
        <v>32</v>
      </c>
      <c r="F2000" s="71" t="s">
        <v>41</v>
      </c>
      <c r="G2000" s="88">
        <f t="shared" si="954"/>
        <v>1495</v>
      </c>
      <c r="H2000" s="72">
        <v>5980</v>
      </c>
      <c r="I2000" s="88">
        <f t="shared" si="955"/>
        <v>614445000</v>
      </c>
      <c r="J2000" s="92">
        <f t="shared" si="956"/>
        <v>2457780000</v>
      </c>
      <c r="K2000" s="67">
        <v>91</v>
      </c>
      <c r="L2000" s="68">
        <v>830</v>
      </c>
      <c r="M2000" s="68">
        <v>1410</v>
      </c>
      <c r="N2000" s="68">
        <v>1386</v>
      </c>
      <c r="O2000" s="69">
        <v>277</v>
      </c>
      <c r="P2000" s="67">
        <v>3788760</v>
      </c>
      <c r="Q2000" s="68">
        <v>3232163</v>
      </c>
      <c r="R2000" s="68">
        <v>1481671</v>
      </c>
      <c r="S2000" s="68">
        <v>5248544</v>
      </c>
      <c r="T2000" s="69">
        <v>3122494</v>
      </c>
      <c r="U2000" s="102">
        <f t="shared" si="935"/>
        <v>41634.725274725271</v>
      </c>
      <c r="V2000" s="103">
        <f t="shared" si="936"/>
        <v>3894.1722891566264</v>
      </c>
      <c r="W2000" s="103">
        <f t="shared" si="937"/>
        <v>1050.8304964539007</v>
      </c>
      <c r="X2000" s="103">
        <f t="shared" si="938"/>
        <v>3786.8282828282827</v>
      </c>
      <c r="Y2000" s="92">
        <f t="shared" si="939"/>
        <v>11272.541516245486</v>
      </c>
      <c r="Z2000" s="102">
        <f>Coverages!$C$10*G2000</f>
        <v>336375000</v>
      </c>
      <c r="AA2000" s="103">
        <f>Coverages!$C$12*G2000</f>
        <v>44850000</v>
      </c>
      <c r="AB2000" s="103">
        <f>Coverages!$C$14*G2000</f>
        <v>224250000</v>
      </c>
      <c r="AC2000" s="103">
        <f>Coverages!$C$16*G2000</f>
        <v>4485000</v>
      </c>
      <c r="AD2000" s="92">
        <f>Coverages!$C$18*G2000</f>
        <v>4485000</v>
      </c>
      <c r="AE2000" s="106">
        <f t="shared" si="957"/>
        <v>6.0869565217391307E-2</v>
      </c>
      <c r="AF2000" s="107">
        <f t="shared" si="940"/>
        <v>0.55518394648829428</v>
      </c>
      <c r="AG2000" s="107">
        <f t="shared" si="941"/>
        <v>0.94314381270903014</v>
      </c>
      <c r="AH2000" s="107">
        <f t="shared" si="942"/>
        <v>0.92709030100334444</v>
      </c>
      <c r="AI2000" s="108">
        <f t="shared" si="943"/>
        <v>0.18528428093645485</v>
      </c>
      <c r="AJ2000" s="106">
        <f t="shared" si="964"/>
        <v>7.5277388799718473E-2</v>
      </c>
      <c r="AK2000" s="107">
        <f t="shared" si="958"/>
        <v>0.58513030371117669</v>
      </c>
      <c r="AL2000" s="107">
        <f t="shared" si="959"/>
        <v>0.95709827643936762</v>
      </c>
      <c r="AM2000" s="107">
        <f t="shared" si="960"/>
        <v>0.9427574147367882</v>
      </c>
      <c r="AN2000" s="108">
        <f t="shared" si="961"/>
        <v>0.20869731304496675</v>
      </c>
      <c r="AO2000" s="102">
        <f t="shared" si="962"/>
        <v>2534.2876254180601</v>
      </c>
      <c r="AP2000" s="103">
        <f t="shared" si="944"/>
        <v>2161.981939799331</v>
      </c>
      <c r="AQ2000" s="103">
        <f t="shared" si="945"/>
        <v>991.08428093645489</v>
      </c>
      <c r="AR2000" s="103">
        <f t="shared" si="946"/>
        <v>3510.7317725752509</v>
      </c>
      <c r="AS2000" s="92">
        <f t="shared" si="947"/>
        <v>2088.6247491638796</v>
      </c>
      <c r="AT2000" s="102">
        <f t="shared" si="963"/>
        <v>2542.2955673914025</v>
      </c>
      <c r="AU2000" s="103">
        <f t="shared" si="948"/>
        <v>2168.8134555861279</v>
      </c>
      <c r="AV2000" s="103">
        <f t="shared" si="949"/>
        <v>994.21594812877743</v>
      </c>
      <c r="AW2000" s="103">
        <f t="shared" si="950"/>
        <v>3521.8251212688956</v>
      </c>
      <c r="AX2000" s="92">
        <f t="shared" si="951"/>
        <v>2095.224468007013</v>
      </c>
    </row>
    <row r="2001" spans="1:50" x14ac:dyDescent="0.2">
      <c r="A2001" s="85" t="str">
        <f t="shared" si="952"/>
        <v>2017_2</v>
      </c>
      <c r="B2001" s="59">
        <v>2017</v>
      </c>
      <c r="C2001" s="59">
        <v>2</v>
      </c>
      <c r="D2001" s="83" t="str">
        <f t="shared" si="953"/>
        <v>SSL_Commercial</v>
      </c>
      <c r="E2001" s="70" t="s">
        <v>33</v>
      </c>
      <c r="F2001" s="71" t="s">
        <v>41</v>
      </c>
      <c r="G2001" s="88">
        <f t="shared" si="954"/>
        <v>819.75</v>
      </c>
      <c r="H2001" s="72">
        <v>3279</v>
      </c>
      <c r="I2001" s="88">
        <f t="shared" si="955"/>
        <v>336917250</v>
      </c>
      <c r="J2001" s="92">
        <f t="shared" si="956"/>
        <v>1347669000</v>
      </c>
      <c r="K2001" s="67">
        <v>135</v>
      </c>
      <c r="L2001" s="68">
        <v>397</v>
      </c>
      <c r="M2001" s="68">
        <v>1171</v>
      </c>
      <c r="N2001" s="68">
        <v>586</v>
      </c>
      <c r="O2001" s="69">
        <v>127</v>
      </c>
      <c r="P2001" s="67">
        <v>1834788</v>
      </c>
      <c r="Q2001" s="68">
        <v>1364974</v>
      </c>
      <c r="R2001" s="68">
        <v>1139906</v>
      </c>
      <c r="S2001" s="68">
        <v>1845778</v>
      </c>
      <c r="T2001" s="69">
        <v>340223</v>
      </c>
      <c r="U2001" s="102">
        <f t="shared" si="935"/>
        <v>13591.022222222222</v>
      </c>
      <c r="V2001" s="103">
        <f t="shared" si="936"/>
        <v>3438.2216624685138</v>
      </c>
      <c r="W2001" s="103">
        <f t="shared" si="937"/>
        <v>973.44662681468833</v>
      </c>
      <c r="X2001" s="103">
        <f t="shared" si="938"/>
        <v>3149.7918088737201</v>
      </c>
      <c r="Y2001" s="92">
        <f t="shared" si="939"/>
        <v>2678.9212598425197</v>
      </c>
      <c r="Z2001" s="102">
        <f>Coverages!$C$10*G2001</f>
        <v>184443750</v>
      </c>
      <c r="AA2001" s="103">
        <f>Coverages!$C$12*G2001</f>
        <v>24592500</v>
      </c>
      <c r="AB2001" s="103">
        <f>Coverages!$C$14*G2001</f>
        <v>122962500</v>
      </c>
      <c r="AC2001" s="103">
        <f>Coverages!$C$16*G2001</f>
        <v>2459250</v>
      </c>
      <c r="AD2001" s="92">
        <f>Coverages!$C$18*G2001</f>
        <v>2459250</v>
      </c>
      <c r="AE2001" s="106">
        <f t="shared" si="957"/>
        <v>0.16468435498627632</v>
      </c>
      <c r="AF2001" s="107">
        <f t="shared" si="940"/>
        <v>0.4842939920707533</v>
      </c>
      <c r="AG2001" s="107">
        <f t="shared" si="941"/>
        <v>1.4284842939920708</v>
      </c>
      <c r="AH2001" s="107">
        <f t="shared" si="942"/>
        <v>0.71485208905154007</v>
      </c>
      <c r="AI2001" s="108">
        <f t="shared" si="943"/>
        <v>0.15492528209820067</v>
      </c>
      <c r="AJ2001" s="106">
        <f t="shared" si="964"/>
        <v>0.19486765272147086</v>
      </c>
      <c r="AK2001" s="107">
        <f t="shared" si="958"/>
        <v>0.5249636804293859</v>
      </c>
      <c r="AL2001" s="107">
        <f t="shared" si="959"/>
        <v>1.4921521751576321</v>
      </c>
      <c r="AM2001" s="107">
        <f t="shared" si="960"/>
        <v>0.75159371748005799</v>
      </c>
      <c r="AN2001" s="108">
        <f t="shared" si="961"/>
        <v>0.18437111957528701</v>
      </c>
      <c r="AO2001" s="102">
        <f t="shared" si="962"/>
        <v>2238.2287282708144</v>
      </c>
      <c r="AP2001" s="103">
        <f t="shared" si="944"/>
        <v>1665.1100945410185</v>
      </c>
      <c r="AQ2001" s="103">
        <f t="shared" si="945"/>
        <v>1390.5532174443429</v>
      </c>
      <c r="AR2001" s="103">
        <f t="shared" si="946"/>
        <v>2251.6352546508083</v>
      </c>
      <c r="AS2001" s="92">
        <f t="shared" si="947"/>
        <v>415.03263189996949</v>
      </c>
      <c r="AT2001" s="102">
        <f t="shared" si="963"/>
        <v>2245.3011716664623</v>
      </c>
      <c r="AU2001" s="103">
        <f t="shared" si="948"/>
        <v>1670.3715750780239</v>
      </c>
      <c r="AV2001" s="103">
        <f t="shared" si="949"/>
        <v>1394.9471423344987</v>
      </c>
      <c r="AW2001" s="103">
        <f t="shared" si="950"/>
        <v>2258.7500605171713</v>
      </c>
      <c r="AX2001" s="92">
        <f t="shared" si="951"/>
        <v>416.34406837622589</v>
      </c>
    </row>
    <row r="2002" spans="1:50" x14ac:dyDescent="0.2">
      <c r="A2002" s="85" t="str">
        <f t="shared" si="952"/>
        <v>2017_2</v>
      </c>
      <c r="B2002" s="59">
        <v>2017</v>
      </c>
      <c r="C2002" s="59">
        <v>2</v>
      </c>
      <c r="D2002" s="83" t="str">
        <f t="shared" si="953"/>
        <v>SSH_Commercial</v>
      </c>
      <c r="E2002" s="70" t="s">
        <v>34</v>
      </c>
      <c r="F2002" s="71" t="s">
        <v>41</v>
      </c>
      <c r="G2002" s="88">
        <f t="shared" si="954"/>
        <v>755.5</v>
      </c>
      <c r="H2002" s="72">
        <v>3022</v>
      </c>
      <c r="I2002" s="88">
        <f t="shared" si="955"/>
        <v>310510500</v>
      </c>
      <c r="J2002" s="92">
        <f t="shared" si="956"/>
        <v>1242042000</v>
      </c>
      <c r="K2002" s="67">
        <v>100</v>
      </c>
      <c r="L2002" s="68">
        <v>475</v>
      </c>
      <c r="M2002" s="68">
        <v>1830</v>
      </c>
      <c r="N2002" s="68">
        <v>681</v>
      </c>
      <c r="O2002" s="69">
        <v>104</v>
      </c>
      <c r="P2002" s="67">
        <v>1696021</v>
      </c>
      <c r="Q2002" s="68">
        <v>2073700</v>
      </c>
      <c r="R2002" s="68">
        <v>6130843</v>
      </c>
      <c r="S2002" s="68">
        <v>3185978</v>
      </c>
      <c r="T2002" s="69">
        <v>449761</v>
      </c>
      <c r="U2002" s="102">
        <f t="shared" si="935"/>
        <v>16960.21</v>
      </c>
      <c r="V2002" s="103">
        <f t="shared" si="936"/>
        <v>4365.6842105263158</v>
      </c>
      <c r="W2002" s="103">
        <f t="shared" si="937"/>
        <v>3350.1874316939889</v>
      </c>
      <c r="X2002" s="103">
        <f t="shared" si="938"/>
        <v>4678.3817914831134</v>
      </c>
      <c r="Y2002" s="92">
        <f t="shared" si="939"/>
        <v>4324.625</v>
      </c>
      <c r="Z2002" s="102">
        <f>Coverages!$C$10*G2002</f>
        <v>169987500</v>
      </c>
      <c r="AA2002" s="103">
        <f>Coverages!$C$12*G2002</f>
        <v>22665000</v>
      </c>
      <c r="AB2002" s="103">
        <f>Coverages!$C$14*G2002</f>
        <v>113325000</v>
      </c>
      <c r="AC2002" s="103">
        <f>Coverages!$C$16*G2002</f>
        <v>2266500</v>
      </c>
      <c r="AD2002" s="92">
        <f>Coverages!$C$18*G2002</f>
        <v>2266500</v>
      </c>
      <c r="AE2002" s="106">
        <f t="shared" si="957"/>
        <v>0.13236267372600927</v>
      </c>
      <c r="AF2002" s="107">
        <f t="shared" si="940"/>
        <v>0.62872270019854404</v>
      </c>
      <c r="AG2002" s="107">
        <f t="shared" si="941"/>
        <v>2.4222369291859698</v>
      </c>
      <c r="AH2002" s="107">
        <f t="shared" si="942"/>
        <v>0.90138980807412306</v>
      </c>
      <c r="AI2002" s="108">
        <f t="shared" si="943"/>
        <v>0.13765718067504965</v>
      </c>
      <c r="AJ2002" s="106">
        <f t="shared" si="964"/>
        <v>0.1610896930165952</v>
      </c>
      <c r="AK2002" s="107">
        <f t="shared" si="958"/>
        <v>0.66967869277636249</v>
      </c>
      <c r="AL2002" s="107">
        <f t="shared" si="959"/>
        <v>2.5795746927787309</v>
      </c>
      <c r="AM2002" s="107">
        <f t="shared" si="960"/>
        <v>0.92666275645551688</v>
      </c>
      <c r="AN2002" s="108">
        <f t="shared" si="961"/>
        <v>0.16686358530435991</v>
      </c>
      <c r="AO2002" s="102">
        <f t="shared" si="962"/>
        <v>2244.8987425545997</v>
      </c>
      <c r="AP2002" s="103">
        <f t="shared" si="944"/>
        <v>2744.8047650562539</v>
      </c>
      <c r="AQ2002" s="103">
        <f t="shared" si="945"/>
        <v>8114.9477167438781</v>
      </c>
      <c r="AR2002" s="103">
        <f t="shared" si="946"/>
        <v>4217.0456651224358</v>
      </c>
      <c r="AS2002" s="92">
        <f t="shared" si="947"/>
        <v>595.31568497683656</v>
      </c>
      <c r="AT2002" s="102">
        <f t="shared" si="963"/>
        <v>2251.9922621244</v>
      </c>
      <c r="AU2002" s="103">
        <f t="shared" si="948"/>
        <v>2753.4779073887457</v>
      </c>
      <c r="AV2002" s="103">
        <f t="shared" si="949"/>
        <v>8140.5896485359226</v>
      </c>
      <c r="AW2002" s="103">
        <f t="shared" si="950"/>
        <v>4230.3708523058222</v>
      </c>
      <c r="AX2002" s="92">
        <f t="shared" si="951"/>
        <v>597.1967869533056</v>
      </c>
    </row>
    <row r="2003" spans="1:50" x14ac:dyDescent="0.2">
      <c r="A2003" s="85" t="str">
        <f t="shared" si="952"/>
        <v>2017_2</v>
      </c>
      <c r="B2003" s="59">
        <v>2017</v>
      </c>
      <c r="C2003" s="59">
        <v>2</v>
      </c>
      <c r="D2003" s="83" t="str">
        <f t="shared" si="953"/>
        <v>MMH_Commercial</v>
      </c>
      <c r="E2003" s="70" t="s">
        <v>35</v>
      </c>
      <c r="F2003" s="71" t="s">
        <v>41</v>
      </c>
      <c r="G2003" s="88">
        <f t="shared" si="954"/>
        <v>1331.75</v>
      </c>
      <c r="H2003" s="72">
        <v>5327</v>
      </c>
      <c r="I2003" s="88">
        <f t="shared" si="955"/>
        <v>547349250</v>
      </c>
      <c r="J2003" s="92">
        <f t="shared" si="956"/>
        <v>2189397000</v>
      </c>
      <c r="K2003" s="67">
        <v>253</v>
      </c>
      <c r="L2003" s="68">
        <v>870</v>
      </c>
      <c r="M2003" s="68">
        <v>993</v>
      </c>
      <c r="N2003" s="68">
        <v>1378</v>
      </c>
      <c r="O2003" s="69">
        <v>293</v>
      </c>
      <c r="P2003" s="67">
        <v>2931068</v>
      </c>
      <c r="Q2003" s="68">
        <v>2641200</v>
      </c>
      <c r="R2003" s="68">
        <v>1317909</v>
      </c>
      <c r="S2003" s="68">
        <v>4403937</v>
      </c>
      <c r="T2003" s="69">
        <v>952407</v>
      </c>
      <c r="U2003" s="102">
        <f t="shared" si="935"/>
        <v>11585.249011857708</v>
      </c>
      <c r="V2003" s="103">
        <f t="shared" si="936"/>
        <v>3035.8620689655172</v>
      </c>
      <c r="W2003" s="103">
        <f t="shared" si="937"/>
        <v>1327.1993957703928</v>
      </c>
      <c r="X2003" s="103">
        <f t="shared" si="938"/>
        <v>3195.8904208998547</v>
      </c>
      <c r="Y2003" s="92">
        <f t="shared" si="939"/>
        <v>3250.5358361774743</v>
      </c>
      <c r="Z2003" s="102">
        <f>Coverages!$C$10*G2003</f>
        <v>299643750</v>
      </c>
      <c r="AA2003" s="103">
        <f>Coverages!$C$12*G2003</f>
        <v>39952500</v>
      </c>
      <c r="AB2003" s="103">
        <f>Coverages!$C$14*G2003</f>
        <v>199762500</v>
      </c>
      <c r="AC2003" s="103">
        <f>Coverages!$C$16*G2003</f>
        <v>3995250</v>
      </c>
      <c r="AD2003" s="92">
        <f>Coverages!$C$18*G2003</f>
        <v>3995250</v>
      </c>
      <c r="AE2003" s="106">
        <f t="shared" si="957"/>
        <v>0.18997559602027408</v>
      </c>
      <c r="AF2003" s="107">
        <f t="shared" si="940"/>
        <v>0.65327576497090289</v>
      </c>
      <c r="AG2003" s="107">
        <f t="shared" si="941"/>
        <v>0.74563544208747889</v>
      </c>
      <c r="AH2003" s="107">
        <f t="shared" si="942"/>
        <v>1.0347287403792003</v>
      </c>
      <c r="AI2003" s="108">
        <f t="shared" si="943"/>
        <v>0.22001126337525811</v>
      </c>
      <c r="AJ2003" s="106">
        <f t="shared" si="964"/>
        <v>0.21502183544326608</v>
      </c>
      <c r="AK2003" s="107">
        <f t="shared" si="958"/>
        <v>0.68366256313672225</v>
      </c>
      <c r="AL2003" s="107">
        <f t="shared" si="959"/>
        <v>0.77344128974539206</v>
      </c>
      <c r="AM2003" s="107">
        <f t="shared" si="960"/>
        <v>1.04683199974774</v>
      </c>
      <c r="AN2003" s="108">
        <f t="shared" si="961"/>
        <v>0.24646038120717009</v>
      </c>
      <c r="AO2003" s="102">
        <f t="shared" si="962"/>
        <v>2200.9145860709591</v>
      </c>
      <c r="AP2003" s="103">
        <f t="shared" si="944"/>
        <v>1983.2551154495964</v>
      </c>
      <c r="AQ2003" s="103">
        <f t="shared" si="945"/>
        <v>989.60690820349168</v>
      </c>
      <c r="AR2003" s="103">
        <f t="shared" si="946"/>
        <v>3306.8796696076593</v>
      </c>
      <c r="AS2003" s="92">
        <f t="shared" si="947"/>
        <v>715.15449596395717</v>
      </c>
      <c r="AT2003" s="102">
        <f t="shared" si="963"/>
        <v>2207.8691227686754</v>
      </c>
      <c r="AU2003" s="103">
        <f t="shared" si="948"/>
        <v>1989.521883169079</v>
      </c>
      <c r="AV2003" s="103">
        <f t="shared" si="949"/>
        <v>992.73390713519541</v>
      </c>
      <c r="AW2003" s="103">
        <f t="shared" si="950"/>
        <v>3317.3288783878484</v>
      </c>
      <c r="AX2003" s="92">
        <f t="shared" si="951"/>
        <v>717.41426934098638</v>
      </c>
    </row>
    <row r="2004" spans="1:50" x14ac:dyDescent="0.2">
      <c r="A2004" s="85" t="str">
        <f t="shared" si="952"/>
        <v>2017_2</v>
      </c>
      <c r="B2004" s="59">
        <v>2017</v>
      </c>
      <c r="C2004" s="59">
        <v>2</v>
      </c>
      <c r="D2004" s="83" t="str">
        <f t="shared" si="953"/>
        <v>SYA_Commercial</v>
      </c>
      <c r="E2004" s="70" t="s">
        <v>36</v>
      </c>
      <c r="F2004" s="71" t="s">
        <v>41</v>
      </c>
      <c r="G2004" s="88">
        <f t="shared" si="954"/>
        <v>418</v>
      </c>
      <c r="H2004" s="72">
        <v>1672</v>
      </c>
      <c r="I2004" s="88">
        <f t="shared" si="955"/>
        <v>171798000</v>
      </c>
      <c r="J2004" s="92">
        <f t="shared" si="956"/>
        <v>687192000</v>
      </c>
      <c r="K2004" s="67">
        <v>73</v>
      </c>
      <c r="L2004" s="68">
        <v>271</v>
      </c>
      <c r="M2004" s="68">
        <v>291</v>
      </c>
      <c r="N2004" s="68">
        <v>389</v>
      </c>
      <c r="O2004" s="69">
        <v>41</v>
      </c>
      <c r="P2004" s="67">
        <v>1090888</v>
      </c>
      <c r="Q2004" s="68">
        <v>919544</v>
      </c>
      <c r="R2004" s="68">
        <v>230092</v>
      </c>
      <c r="S2004" s="68">
        <v>1362163</v>
      </c>
      <c r="T2004" s="69">
        <v>222040</v>
      </c>
      <c r="U2004" s="102">
        <f t="shared" si="935"/>
        <v>14943.671232876712</v>
      </c>
      <c r="V2004" s="103">
        <f t="shared" si="936"/>
        <v>3393.1512915129151</v>
      </c>
      <c r="W2004" s="103">
        <f t="shared" si="937"/>
        <v>790.69415807560142</v>
      </c>
      <c r="X2004" s="103">
        <f t="shared" si="938"/>
        <v>3501.7043701799485</v>
      </c>
      <c r="Y2004" s="92">
        <f t="shared" si="939"/>
        <v>5415.6097560975613</v>
      </c>
      <c r="Z2004" s="102">
        <f>Coverages!$C$10*G2004</f>
        <v>94050000</v>
      </c>
      <c r="AA2004" s="103">
        <f>Coverages!$C$12*G2004</f>
        <v>12540000</v>
      </c>
      <c r="AB2004" s="103">
        <f>Coverages!$C$14*G2004</f>
        <v>62700000</v>
      </c>
      <c r="AC2004" s="103">
        <f>Coverages!$C$16*G2004</f>
        <v>1254000</v>
      </c>
      <c r="AD2004" s="92">
        <f>Coverages!$C$18*G2004</f>
        <v>1254000</v>
      </c>
      <c r="AE2004" s="106">
        <f t="shared" si="957"/>
        <v>0.17464114832535885</v>
      </c>
      <c r="AF2004" s="107">
        <f t="shared" si="940"/>
        <v>0.64832535885167464</v>
      </c>
      <c r="AG2004" s="107">
        <f t="shared" si="941"/>
        <v>0.69617224880382778</v>
      </c>
      <c r="AH2004" s="107">
        <f t="shared" si="942"/>
        <v>0.93062200956937802</v>
      </c>
      <c r="AI2004" s="108">
        <f t="shared" si="943"/>
        <v>9.8086124401913874E-2</v>
      </c>
      <c r="AJ2004" s="106">
        <f t="shared" si="964"/>
        <v>0.21790871543527077</v>
      </c>
      <c r="AK2004" s="107">
        <f t="shared" si="958"/>
        <v>0.70274238587287197</v>
      </c>
      <c r="AL2004" s="107">
        <f t="shared" si="959"/>
        <v>0.74858534956410339</v>
      </c>
      <c r="AM2004" s="107">
        <f t="shared" si="960"/>
        <v>0.95957979181228714</v>
      </c>
      <c r="AN2004" s="108">
        <f t="shared" si="961"/>
        <v>0.13198256544341808</v>
      </c>
      <c r="AO2004" s="102">
        <f t="shared" si="962"/>
        <v>2609.77990430622</v>
      </c>
      <c r="AP2004" s="103">
        <f t="shared" si="944"/>
        <v>2199.8660287081339</v>
      </c>
      <c r="AQ2004" s="103">
        <f t="shared" si="945"/>
        <v>550.45933014354068</v>
      </c>
      <c r="AR2004" s="103">
        <f t="shared" si="946"/>
        <v>3258.7631578947367</v>
      </c>
      <c r="AS2004" s="92">
        <f t="shared" si="947"/>
        <v>531.1961722488038</v>
      </c>
      <c r="AT2004" s="102">
        <f t="shared" si="963"/>
        <v>2618.0263897592795</v>
      </c>
      <c r="AU2004" s="103">
        <f t="shared" si="948"/>
        <v>2206.8172521329475</v>
      </c>
      <c r="AV2004" s="103">
        <f t="shared" si="949"/>
        <v>552.19869324118713</v>
      </c>
      <c r="AW2004" s="103">
        <f t="shared" si="950"/>
        <v>3269.0603262238374</v>
      </c>
      <c r="AX2004" s="92">
        <f t="shared" si="951"/>
        <v>532.87466686053051</v>
      </c>
    </row>
    <row r="2005" spans="1:50" x14ac:dyDescent="0.2">
      <c r="A2005" s="85" t="str">
        <f t="shared" si="952"/>
        <v>2017_2</v>
      </c>
      <c r="B2005" s="59">
        <v>2017</v>
      </c>
      <c r="C2005" s="59">
        <v>2</v>
      </c>
      <c r="D2005" s="83" t="str">
        <f t="shared" si="953"/>
        <v>LSH_Commercial</v>
      </c>
      <c r="E2005" s="70" t="s">
        <v>37</v>
      </c>
      <c r="F2005" s="71" t="s">
        <v>41</v>
      </c>
      <c r="G2005" s="88">
        <f t="shared" si="954"/>
        <v>645.75</v>
      </c>
      <c r="H2005" s="72">
        <v>2583</v>
      </c>
      <c r="I2005" s="88">
        <f t="shared" si="955"/>
        <v>265403250</v>
      </c>
      <c r="J2005" s="92">
        <f t="shared" si="956"/>
        <v>1061613000</v>
      </c>
      <c r="K2005" s="67">
        <v>128</v>
      </c>
      <c r="L2005" s="68">
        <v>507</v>
      </c>
      <c r="M2005" s="68">
        <v>201</v>
      </c>
      <c r="N2005" s="68">
        <v>1153</v>
      </c>
      <c r="O2005" s="69">
        <v>65</v>
      </c>
      <c r="P2005" s="67">
        <v>2016958</v>
      </c>
      <c r="Q2005" s="68">
        <v>1384155</v>
      </c>
      <c r="R2005" s="68">
        <v>211830</v>
      </c>
      <c r="S2005" s="68">
        <v>3810671</v>
      </c>
      <c r="T2005" s="69">
        <v>362982</v>
      </c>
      <c r="U2005" s="102">
        <f t="shared" si="935"/>
        <v>15757.484375</v>
      </c>
      <c r="V2005" s="103">
        <f t="shared" si="936"/>
        <v>2730.0887573964496</v>
      </c>
      <c r="W2005" s="103">
        <f t="shared" si="937"/>
        <v>1053.8805970149253</v>
      </c>
      <c r="X2005" s="103">
        <f t="shared" si="938"/>
        <v>3305.0052038161321</v>
      </c>
      <c r="Y2005" s="92">
        <f t="shared" si="939"/>
        <v>5584.3384615384612</v>
      </c>
      <c r="Z2005" s="102">
        <f>Coverages!$C$10*G2005</f>
        <v>145293750</v>
      </c>
      <c r="AA2005" s="103">
        <f>Coverages!$C$12*G2005</f>
        <v>19372500</v>
      </c>
      <c r="AB2005" s="103">
        <f>Coverages!$C$14*G2005</f>
        <v>96862500</v>
      </c>
      <c r="AC2005" s="103">
        <f>Coverages!$C$16*G2005</f>
        <v>1937250</v>
      </c>
      <c r="AD2005" s="92">
        <f>Coverages!$C$18*G2005</f>
        <v>1937250</v>
      </c>
      <c r="AE2005" s="106">
        <f t="shared" si="957"/>
        <v>0.19821912504839334</v>
      </c>
      <c r="AF2005" s="107">
        <f t="shared" si="940"/>
        <v>0.78513356562137049</v>
      </c>
      <c r="AG2005" s="107">
        <f t="shared" si="941"/>
        <v>0.31126596980255516</v>
      </c>
      <c r="AH2005" s="107">
        <f t="shared" si="942"/>
        <v>1.7855207123499806</v>
      </c>
      <c r="AI2005" s="108">
        <f t="shared" si="943"/>
        <v>0.10065814943863724</v>
      </c>
      <c r="AJ2005" s="106">
        <f t="shared" si="964"/>
        <v>0.23477223538461825</v>
      </c>
      <c r="AK2005" s="107">
        <f t="shared" si="958"/>
        <v>0.82279351867729378</v>
      </c>
      <c r="AL2005" s="107">
        <f t="shared" si="959"/>
        <v>0.3537196462650839</v>
      </c>
      <c r="AM2005" s="107">
        <f t="shared" si="960"/>
        <v>1.8941094989563005</v>
      </c>
      <c r="AN2005" s="108">
        <f t="shared" si="961"/>
        <v>0.12824553764841123</v>
      </c>
      <c r="AO2005" s="102">
        <f t="shared" si="962"/>
        <v>3123.4347657762291</v>
      </c>
      <c r="AP2005" s="103">
        <f t="shared" si="944"/>
        <v>2143.4843205574912</v>
      </c>
      <c r="AQ2005" s="103">
        <f t="shared" si="945"/>
        <v>328.03716608594658</v>
      </c>
      <c r="AR2005" s="103">
        <f t="shared" si="946"/>
        <v>5901.155245838173</v>
      </c>
      <c r="AS2005" s="92">
        <f t="shared" si="947"/>
        <v>562.10917537746809</v>
      </c>
      <c r="AT2005" s="102">
        <f t="shared" si="963"/>
        <v>3133.3043181155103</v>
      </c>
      <c r="AU2005" s="103">
        <f t="shared" si="948"/>
        <v>2150.2573868375912</v>
      </c>
      <c r="AV2005" s="103">
        <f t="shared" si="949"/>
        <v>329.07371085883221</v>
      </c>
      <c r="AW2005" s="103">
        <f t="shared" si="950"/>
        <v>5919.8019488841865</v>
      </c>
      <c r="AX2005" s="92">
        <f t="shared" si="951"/>
        <v>563.88535011547299</v>
      </c>
    </row>
    <row r="2006" spans="1:50" x14ac:dyDescent="0.2">
      <c r="A2006" s="85" t="str">
        <f t="shared" si="952"/>
        <v>2017_2</v>
      </c>
      <c r="B2006" s="59">
        <v>2017</v>
      </c>
      <c r="C2006" s="59">
        <v>2</v>
      </c>
      <c r="D2006" s="83" t="str">
        <f t="shared" si="953"/>
        <v>SYH_Commercial</v>
      </c>
      <c r="E2006" s="70" t="s">
        <v>38</v>
      </c>
      <c r="F2006" s="71" t="s">
        <v>41</v>
      </c>
      <c r="G2006" s="88">
        <f t="shared" si="954"/>
        <v>334.5</v>
      </c>
      <c r="H2006" s="72">
        <v>1338</v>
      </c>
      <c r="I2006" s="88">
        <f t="shared" si="955"/>
        <v>137479500</v>
      </c>
      <c r="J2006" s="92">
        <f t="shared" si="956"/>
        <v>549918000</v>
      </c>
      <c r="K2006" s="67">
        <v>66</v>
      </c>
      <c r="L2006" s="68">
        <v>283</v>
      </c>
      <c r="M2006" s="68">
        <v>227</v>
      </c>
      <c r="N2006" s="68">
        <v>515</v>
      </c>
      <c r="O2006" s="69">
        <v>7</v>
      </c>
      <c r="P2006" s="67">
        <v>806678</v>
      </c>
      <c r="Q2006" s="68">
        <v>771553</v>
      </c>
      <c r="R2006" s="68">
        <v>380538</v>
      </c>
      <c r="S2006" s="68">
        <v>1453991</v>
      </c>
      <c r="T2006" s="69">
        <v>69391</v>
      </c>
      <c r="U2006" s="102">
        <f t="shared" si="935"/>
        <v>12222.39393939394</v>
      </c>
      <c r="V2006" s="103">
        <f t="shared" si="936"/>
        <v>2726.3356890459363</v>
      </c>
      <c r="W2006" s="103">
        <f t="shared" si="937"/>
        <v>1676.3788546255507</v>
      </c>
      <c r="X2006" s="103">
        <f t="shared" si="938"/>
        <v>2823.2834951456312</v>
      </c>
      <c r="Y2006" s="92">
        <f t="shared" si="939"/>
        <v>9913</v>
      </c>
      <c r="Z2006" s="102">
        <f>Coverages!$C$10*G2006</f>
        <v>75262500</v>
      </c>
      <c r="AA2006" s="103">
        <f>Coverages!$C$12*G2006</f>
        <v>10035000</v>
      </c>
      <c r="AB2006" s="103">
        <f>Coverages!$C$14*G2006</f>
        <v>50175000</v>
      </c>
      <c r="AC2006" s="103">
        <f>Coverages!$C$16*G2006</f>
        <v>1003500</v>
      </c>
      <c r="AD2006" s="92">
        <f>Coverages!$C$18*G2006</f>
        <v>1003500</v>
      </c>
      <c r="AE2006" s="106">
        <f t="shared" si="957"/>
        <v>0.19730941704035873</v>
      </c>
      <c r="AF2006" s="107">
        <f t="shared" si="940"/>
        <v>0.84603886397608374</v>
      </c>
      <c r="AG2006" s="107">
        <f t="shared" si="941"/>
        <v>0.67862481315396117</v>
      </c>
      <c r="AH2006" s="107">
        <f t="shared" si="942"/>
        <v>1.539611360239163</v>
      </c>
      <c r="AI2006" s="108">
        <f t="shared" si="943"/>
        <v>2.0926756352765322E-2</v>
      </c>
      <c r="AJ2006" s="106">
        <f t="shared" si="964"/>
        <v>0.24800917087206767</v>
      </c>
      <c r="AK2006" s="107">
        <f t="shared" si="958"/>
        <v>0.89201776325237114</v>
      </c>
      <c r="AL2006" s="107">
        <f t="shared" si="959"/>
        <v>0.73811959803975191</v>
      </c>
      <c r="AM2006" s="107">
        <f t="shared" si="960"/>
        <v>1.6557305389565702</v>
      </c>
      <c r="AN2006" s="108">
        <f t="shared" si="961"/>
        <v>3.9162203207133983E-2</v>
      </c>
      <c r="AO2006" s="102">
        <f t="shared" si="962"/>
        <v>2411.5934230194321</v>
      </c>
      <c r="AP2006" s="103">
        <f t="shared" si="944"/>
        <v>2306.5859491778774</v>
      </c>
      <c r="AQ2006" s="103">
        <f t="shared" si="945"/>
        <v>1137.6322869955156</v>
      </c>
      <c r="AR2006" s="103">
        <f t="shared" si="946"/>
        <v>4346.7593423019434</v>
      </c>
      <c r="AS2006" s="92">
        <f t="shared" si="947"/>
        <v>207.44693572496263</v>
      </c>
      <c r="AT2006" s="102">
        <f t="shared" si="963"/>
        <v>2419.2136710138357</v>
      </c>
      <c r="AU2006" s="103">
        <f t="shared" si="948"/>
        <v>2313.8743904156772</v>
      </c>
      <c r="AV2006" s="103">
        <f t="shared" si="949"/>
        <v>1141.2270223562102</v>
      </c>
      <c r="AW2006" s="103">
        <f t="shared" si="950"/>
        <v>4360.4944038774802</v>
      </c>
      <c r="AX2006" s="92">
        <f t="shared" si="951"/>
        <v>208.10243473271993</v>
      </c>
    </row>
    <row r="2007" spans="1:50" x14ac:dyDescent="0.2">
      <c r="A2007" s="85" t="str">
        <f t="shared" si="952"/>
        <v>2017_2</v>
      </c>
      <c r="B2007" s="59">
        <v>2017</v>
      </c>
      <c r="C2007" s="59">
        <v>2</v>
      </c>
      <c r="D2007" s="83" t="str">
        <f t="shared" si="953"/>
        <v>MSH_Commercial</v>
      </c>
      <c r="E2007" s="70" t="s">
        <v>39</v>
      </c>
      <c r="F2007" s="71" t="s">
        <v>41</v>
      </c>
      <c r="G2007" s="88">
        <f t="shared" si="954"/>
        <v>1528.25</v>
      </c>
      <c r="H2007" s="72">
        <v>6113</v>
      </c>
      <c r="I2007" s="88">
        <f t="shared" si="955"/>
        <v>628110750</v>
      </c>
      <c r="J2007" s="92">
        <f t="shared" si="956"/>
        <v>2512443000</v>
      </c>
      <c r="K2007" s="67">
        <v>305</v>
      </c>
      <c r="L2007" s="68">
        <v>1168</v>
      </c>
      <c r="M2007" s="68">
        <v>755</v>
      </c>
      <c r="N2007" s="68">
        <v>1689</v>
      </c>
      <c r="O2007" s="69">
        <v>147</v>
      </c>
      <c r="P2007" s="67">
        <v>4066350</v>
      </c>
      <c r="Q2007" s="68">
        <v>2976733</v>
      </c>
      <c r="R2007" s="68">
        <v>618336</v>
      </c>
      <c r="S2007" s="68">
        <v>5307829</v>
      </c>
      <c r="T2007" s="69">
        <v>756064</v>
      </c>
      <c r="U2007" s="102">
        <f t="shared" si="935"/>
        <v>13332.295081967213</v>
      </c>
      <c r="V2007" s="103">
        <f t="shared" si="936"/>
        <v>2548.5727739726026</v>
      </c>
      <c r="W2007" s="103">
        <f t="shared" si="937"/>
        <v>818.98807947019873</v>
      </c>
      <c r="X2007" s="103">
        <f t="shared" si="938"/>
        <v>3142.5867377146242</v>
      </c>
      <c r="Y2007" s="92">
        <f t="shared" si="939"/>
        <v>5143.2925170068029</v>
      </c>
      <c r="Z2007" s="102">
        <f>Coverages!$C$10*G2007</f>
        <v>343856250</v>
      </c>
      <c r="AA2007" s="103">
        <f>Coverages!$C$12*G2007</f>
        <v>45847500</v>
      </c>
      <c r="AB2007" s="103">
        <f>Coverages!$C$14*G2007</f>
        <v>229237500</v>
      </c>
      <c r="AC2007" s="103">
        <f>Coverages!$C$16*G2007</f>
        <v>4584750</v>
      </c>
      <c r="AD2007" s="92">
        <f>Coverages!$C$18*G2007</f>
        <v>4584750</v>
      </c>
      <c r="AE2007" s="106">
        <f t="shared" si="957"/>
        <v>0.19957467691804351</v>
      </c>
      <c r="AF2007" s="107">
        <f t="shared" si="940"/>
        <v>0.76427286111565518</v>
      </c>
      <c r="AG2007" s="107">
        <f t="shared" si="941"/>
        <v>0.49402911827253393</v>
      </c>
      <c r="AH2007" s="107">
        <f t="shared" si="942"/>
        <v>1.105185669883854</v>
      </c>
      <c r="AI2007" s="108">
        <f t="shared" si="943"/>
        <v>9.6188450842466869E-2</v>
      </c>
      <c r="AJ2007" s="106">
        <f t="shared" si="964"/>
        <v>0.22339632728811937</v>
      </c>
      <c r="AK2007" s="107">
        <f t="shared" si="958"/>
        <v>0.78957095095167018</v>
      </c>
      <c r="AL2007" s="107">
        <f t="shared" si="959"/>
        <v>0.52382784822634743</v>
      </c>
      <c r="AM2007" s="107">
        <f t="shared" si="960"/>
        <v>1.125507116931699</v>
      </c>
      <c r="AN2007" s="108">
        <f t="shared" si="961"/>
        <v>0.11376198570254301</v>
      </c>
      <c r="AO2007" s="102">
        <f t="shared" si="962"/>
        <v>2660.7884835596269</v>
      </c>
      <c r="AP2007" s="103">
        <f t="shared" si="944"/>
        <v>1947.805005725503</v>
      </c>
      <c r="AQ2007" s="103">
        <f t="shared" si="945"/>
        <v>404.60395877637819</v>
      </c>
      <c r="AR2007" s="103">
        <f t="shared" si="946"/>
        <v>3473.1418288892523</v>
      </c>
      <c r="AS2007" s="92">
        <f t="shared" si="947"/>
        <v>494.72533944053657</v>
      </c>
      <c r="AT2007" s="102">
        <f t="shared" si="963"/>
        <v>2669.1961479328324</v>
      </c>
      <c r="AU2007" s="103">
        <f t="shared" si="948"/>
        <v>1953.9597567903756</v>
      </c>
      <c r="AV2007" s="103">
        <f t="shared" si="949"/>
        <v>405.88244232006485</v>
      </c>
      <c r="AW2007" s="103">
        <f t="shared" si="950"/>
        <v>3484.1163993965542</v>
      </c>
      <c r="AX2007" s="92">
        <f t="shared" si="951"/>
        <v>496.28859207660162</v>
      </c>
    </row>
    <row r="2008" spans="1:50" x14ac:dyDescent="0.2">
      <c r="A2008" s="85" t="str">
        <f t="shared" si="952"/>
        <v>2017_2</v>
      </c>
      <c r="B2008" s="59">
        <v>2017</v>
      </c>
      <c r="C2008" s="59">
        <v>2</v>
      </c>
      <c r="D2008" s="83" t="str">
        <f t="shared" si="953"/>
        <v>SMH_Commercial</v>
      </c>
      <c r="E2008" s="70" t="s">
        <v>40</v>
      </c>
      <c r="F2008" s="71" t="s">
        <v>41</v>
      </c>
      <c r="G2008" s="88">
        <f t="shared" si="954"/>
        <v>770.5</v>
      </c>
      <c r="H2008" s="72">
        <v>3082</v>
      </c>
      <c r="I2008" s="88">
        <f t="shared" si="955"/>
        <v>316675500</v>
      </c>
      <c r="J2008" s="92">
        <f t="shared" si="956"/>
        <v>1266702000</v>
      </c>
      <c r="K2008" s="67">
        <v>121</v>
      </c>
      <c r="L2008" s="68">
        <v>562</v>
      </c>
      <c r="M2008" s="68">
        <v>1239</v>
      </c>
      <c r="N2008" s="68">
        <v>957</v>
      </c>
      <c r="O2008" s="69">
        <v>177</v>
      </c>
      <c r="P2008" s="67">
        <v>1747041</v>
      </c>
      <c r="Q2008" s="68">
        <v>2200519</v>
      </c>
      <c r="R2008" s="68">
        <v>852530</v>
      </c>
      <c r="S2008" s="68">
        <v>3566434</v>
      </c>
      <c r="T2008" s="69">
        <v>492033</v>
      </c>
      <c r="U2008" s="102">
        <f t="shared" si="935"/>
        <v>14438.355371900827</v>
      </c>
      <c r="V2008" s="103">
        <f t="shared" si="936"/>
        <v>3915.5142348754448</v>
      </c>
      <c r="W2008" s="103">
        <f t="shared" si="937"/>
        <v>688.07909604519773</v>
      </c>
      <c r="X2008" s="103">
        <f t="shared" si="938"/>
        <v>3726.6812957157786</v>
      </c>
      <c r="Y2008" s="92">
        <f t="shared" si="939"/>
        <v>2779.8474576271187</v>
      </c>
      <c r="Z2008" s="102">
        <f>Coverages!$C$10*G2008</f>
        <v>173362500</v>
      </c>
      <c r="AA2008" s="103">
        <f>Coverages!$C$12*G2008</f>
        <v>23115000</v>
      </c>
      <c r="AB2008" s="103">
        <f>Coverages!$C$14*G2008</f>
        <v>115575000</v>
      </c>
      <c r="AC2008" s="103">
        <f>Coverages!$C$16*G2008</f>
        <v>2311500</v>
      </c>
      <c r="AD2008" s="92">
        <f>Coverages!$C$18*G2008</f>
        <v>2311500</v>
      </c>
      <c r="AE2008" s="106">
        <f t="shared" si="957"/>
        <v>0.15704088254380272</v>
      </c>
      <c r="AF2008" s="107">
        <f t="shared" si="940"/>
        <v>0.72939649578195975</v>
      </c>
      <c r="AG2008" s="107">
        <f t="shared" si="941"/>
        <v>1.6080467229072031</v>
      </c>
      <c r="AH2008" s="107">
        <f t="shared" si="942"/>
        <v>1.2420506164828033</v>
      </c>
      <c r="AI2008" s="108">
        <f t="shared" si="943"/>
        <v>0.22972096041531473</v>
      </c>
      <c r="AJ2008" s="106">
        <f t="shared" si="964"/>
        <v>0.18758159888264545</v>
      </c>
      <c r="AK2008" s="107">
        <f t="shared" si="958"/>
        <v>0.76668870773355779</v>
      </c>
      <c r="AL2008" s="107">
        <f t="shared" si="959"/>
        <v>1.6910485031332607</v>
      </c>
      <c r="AM2008" s="107">
        <f t="shared" si="960"/>
        <v>1.2880754624175386</v>
      </c>
      <c r="AN2008" s="108">
        <f t="shared" si="961"/>
        <v>0.26503065420094174</v>
      </c>
      <c r="AO2008" s="102">
        <f t="shared" si="962"/>
        <v>2267.4120700843609</v>
      </c>
      <c r="AP2008" s="103">
        <f t="shared" si="944"/>
        <v>2855.9623621025307</v>
      </c>
      <c r="AQ2008" s="103">
        <f t="shared" si="945"/>
        <v>1106.463335496431</v>
      </c>
      <c r="AR2008" s="103">
        <f t="shared" si="946"/>
        <v>4628.7268007787152</v>
      </c>
      <c r="AS2008" s="92">
        <f t="shared" si="947"/>
        <v>638.58922777417263</v>
      </c>
      <c r="AT2008" s="102">
        <f t="shared" si="963"/>
        <v>2274.576728154258</v>
      </c>
      <c r="AU2008" s="103">
        <f t="shared" si="948"/>
        <v>2864.986744593446</v>
      </c>
      <c r="AV2008" s="103">
        <f t="shared" si="949"/>
        <v>1109.9595819750937</v>
      </c>
      <c r="AW2008" s="103">
        <f t="shared" si="950"/>
        <v>4643.3528342483678</v>
      </c>
      <c r="AX2008" s="92">
        <f t="shared" si="951"/>
        <v>640.60706719757798</v>
      </c>
    </row>
    <row r="2009" spans="1:50" x14ac:dyDescent="0.2">
      <c r="A2009" s="85" t="str">
        <f t="shared" si="952"/>
        <v>2017_3</v>
      </c>
      <c r="B2009" s="59">
        <v>2017</v>
      </c>
      <c r="C2009" s="59">
        <v>3</v>
      </c>
      <c r="D2009" s="83" t="str">
        <f t="shared" si="953"/>
        <v>SML_Commercial</v>
      </c>
      <c r="E2009" s="70" t="s">
        <v>13</v>
      </c>
      <c r="F2009" s="71" t="s">
        <v>41</v>
      </c>
      <c r="G2009" s="88">
        <f t="shared" si="954"/>
        <v>1790.25</v>
      </c>
      <c r="H2009" s="72">
        <v>7161</v>
      </c>
      <c r="I2009" s="88">
        <f t="shared" si="955"/>
        <v>735792750</v>
      </c>
      <c r="J2009" s="92">
        <f t="shared" si="956"/>
        <v>2943171000</v>
      </c>
      <c r="K2009" s="67">
        <v>41</v>
      </c>
      <c r="L2009" s="68">
        <v>882</v>
      </c>
      <c r="M2009" s="68">
        <v>574</v>
      </c>
      <c r="N2009" s="68">
        <v>1590</v>
      </c>
      <c r="O2009" s="69">
        <v>215</v>
      </c>
      <c r="P2009" s="67">
        <v>722052</v>
      </c>
      <c r="Q2009" s="68">
        <v>1651154</v>
      </c>
      <c r="R2009" s="68">
        <v>1163851</v>
      </c>
      <c r="S2009" s="68">
        <v>3168823</v>
      </c>
      <c r="T2009" s="69">
        <v>748555</v>
      </c>
      <c r="U2009" s="102">
        <f t="shared" si="935"/>
        <v>17611.024390243903</v>
      </c>
      <c r="V2009" s="103">
        <f t="shared" si="936"/>
        <v>1872.0566893424036</v>
      </c>
      <c r="W2009" s="103">
        <f t="shared" si="937"/>
        <v>2027.6149825783973</v>
      </c>
      <c r="X2009" s="103">
        <f t="shared" si="938"/>
        <v>1992.9704402515724</v>
      </c>
      <c r="Y2009" s="92">
        <f t="shared" si="939"/>
        <v>3481.6511627906975</v>
      </c>
      <c r="Z2009" s="102">
        <f>Coverages!$C$10*G2009</f>
        <v>402806250</v>
      </c>
      <c r="AA2009" s="103">
        <f>Coverages!$C$12*G2009</f>
        <v>53707500</v>
      </c>
      <c r="AB2009" s="103">
        <f>Coverages!$C$14*G2009</f>
        <v>268537500</v>
      </c>
      <c r="AC2009" s="103">
        <f>Coverages!$C$16*G2009</f>
        <v>5370750</v>
      </c>
      <c r="AD2009" s="92">
        <f>Coverages!$C$18*G2009</f>
        <v>5370750</v>
      </c>
      <c r="AE2009" s="106">
        <f t="shared" si="957"/>
        <v>2.2901829353442257E-2</v>
      </c>
      <c r="AF2009" s="107">
        <f t="shared" si="940"/>
        <v>0.49266862170087977</v>
      </c>
      <c r="AG2009" s="107">
        <f t="shared" si="941"/>
        <v>0.32062561094819159</v>
      </c>
      <c r="AH2009" s="107">
        <f t="shared" si="942"/>
        <v>0.88814411395056558</v>
      </c>
      <c r="AI2009" s="108">
        <f t="shared" si="943"/>
        <v>0.12009495880463622</v>
      </c>
      <c r="AJ2009" s="106">
        <f t="shared" si="964"/>
        <v>3.1139478050438058E-2</v>
      </c>
      <c r="AK2009" s="107">
        <f t="shared" si="958"/>
        <v>0.52019964749133352</v>
      </c>
      <c r="AL2009" s="107">
        <f t="shared" si="959"/>
        <v>0.34632677361005382</v>
      </c>
      <c r="AM2009" s="107">
        <f t="shared" si="960"/>
        <v>0.90550093644268048</v>
      </c>
      <c r="AN2009" s="108">
        <f t="shared" si="961"/>
        <v>0.13799604449685729</v>
      </c>
      <c r="AO2009" s="102">
        <f t="shared" si="962"/>
        <v>403.3246753246753</v>
      </c>
      <c r="AP2009" s="103">
        <f t="shared" si="944"/>
        <v>922.30358888423405</v>
      </c>
      <c r="AQ2009" s="103">
        <f t="shared" si="945"/>
        <v>650.10529255690551</v>
      </c>
      <c r="AR2009" s="103">
        <f t="shared" si="946"/>
        <v>1770.0449657869012</v>
      </c>
      <c r="AS2009" s="92">
        <f t="shared" si="947"/>
        <v>418.12875296746262</v>
      </c>
      <c r="AT2009" s="102">
        <f t="shared" si="963"/>
        <v>404.59911653806529</v>
      </c>
      <c r="AU2009" s="103">
        <f t="shared" si="948"/>
        <v>925.2179201335814</v>
      </c>
      <c r="AV2009" s="103">
        <f t="shared" si="949"/>
        <v>652.15952089592429</v>
      </c>
      <c r="AW2009" s="103">
        <f t="shared" si="950"/>
        <v>1775.6380236679654</v>
      </c>
      <c r="AX2009" s="92">
        <f t="shared" si="951"/>
        <v>419.44997268915739</v>
      </c>
    </row>
    <row r="2010" spans="1:50" x14ac:dyDescent="0.2">
      <c r="A2010" s="85" t="str">
        <f t="shared" si="952"/>
        <v>2017_3</v>
      </c>
      <c r="B2010" s="59">
        <v>2017</v>
      </c>
      <c r="C2010" s="59">
        <v>3</v>
      </c>
      <c r="D2010" s="83" t="str">
        <f t="shared" si="953"/>
        <v>LSL_Commercial</v>
      </c>
      <c r="E2010" s="70" t="s">
        <v>15</v>
      </c>
      <c r="F2010" s="71" t="s">
        <v>41</v>
      </c>
      <c r="G2010" s="88">
        <f t="shared" si="954"/>
        <v>219</v>
      </c>
      <c r="H2010" s="72">
        <v>876</v>
      </c>
      <c r="I2010" s="88">
        <f t="shared" si="955"/>
        <v>90009000</v>
      </c>
      <c r="J2010" s="92">
        <f t="shared" si="956"/>
        <v>360036000</v>
      </c>
      <c r="K2010" s="67">
        <v>4</v>
      </c>
      <c r="L2010" s="68">
        <v>69</v>
      </c>
      <c r="M2010" s="68">
        <v>395</v>
      </c>
      <c r="N2010" s="68">
        <v>122</v>
      </c>
      <c r="O2010" s="69">
        <v>18</v>
      </c>
      <c r="P2010" s="67">
        <v>150686</v>
      </c>
      <c r="Q2010" s="68">
        <v>236659</v>
      </c>
      <c r="R2010" s="68">
        <v>1098579</v>
      </c>
      <c r="S2010" s="68">
        <v>415412</v>
      </c>
      <c r="T2010" s="69">
        <v>104373</v>
      </c>
      <c r="U2010" s="102">
        <f t="shared" si="935"/>
        <v>37671.5</v>
      </c>
      <c r="V2010" s="103">
        <f t="shared" si="936"/>
        <v>3429.840579710145</v>
      </c>
      <c r="W2010" s="103">
        <f t="shared" si="937"/>
        <v>2781.2126582278479</v>
      </c>
      <c r="X2010" s="103">
        <f t="shared" si="938"/>
        <v>3405.0163934426228</v>
      </c>
      <c r="Y2010" s="92">
        <f t="shared" si="939"/>
        <v>5798.5</v>
      </c>
      <c r="Z2010" s="102">
        <f>Coverages!$C$10*G2010</f>
        <v>49275000</v>
      </c>
      <c r="AA2010" s="103">
        <f>Coverages!$C$12*G2010</f>
        <v>6570000</v>
      </c>
      <c r="AB2010" s="103">
        <f>Coverages!$C$14*G2010</f>
        <v>32850000</v>
      </c>
      <c r="AC2010" s="103">
        <f>Coverages!$C$16*G2010</f>
        <v>657000</v>
      </c>
      <c r="AD2010" s="92">
        <f>Coverages!$C$18*G2010</f>
        <v>657000</v>
      </c>
      <c r="AE2010" s="106">
        <f t="shared" si="957"/>
        <v>1.8264840182648401E-2</v>
      </c>
      <c r="AF2010" s="107">
        <f t="shared" si="940"/>
        <v>0.31506849315068491</v>
      </c>
      <c r="AG2010" s="107">
        <f t="shared" si="941"/>
        <v>1.8036529680365296</v>
      </c>
      <c r="AH2010" s="107">
        <f t="shared" si="942"/>
        <v>0.55707762557077622</v>
      </c>
      <c r="AI2010" s="108">
        <f t="shared" si="943"/>
        <v>8.2191780821917804E-2</v>
      </c>
      <c r="AJ2010" s="106">
        <f t="shared" si="964"/>
        <v>3.9348158916184352E-2</v>
      </c>
      <c r="AK2010" s="107">
        <f t="shared" si="958"/>
        <v>0.38820932976447192</v>
      </c>
      <c r="AL2010" s="107">
        <f t="shared" si="959"/>
        <v>1.993212064729408</v>
      </c>
      <c r="AM2010" s="107">
        <f t="shared" si="960"/>
        <v>0.63528640916757606</v>
      </c>
      <c r="AN2010" s="108">
        <f t="shared" si="961"/>
        <v>0.12543559873834026</v>
      </c>
      <c r="AO2010" s="102">
        <f t="shared" si="962"/>
        <v>688.06392694063925</v>
      </c>
      <c r="AP2010" s="103">
        <f t="shared" si="944"/>
        <v>1080.6347031963471</v>
      </c>
      <c r="AQ2010" s="103">
        <f t="shared" si="945"/>
        <v>5016.3424657534242</v>
      </c>
      <c r="AR2010" s="103">
        <f t="shared" si="946"/>
        <v>1896.8584474885845</v>
      </c>
      <c r="AS2010" s="92">
        <f t="shared" si="947"/>
        <v>476.58904109589042</v>
      </c>
      <c r="AT2010" s="102">
        <f t="shared" si="963"/>
        <v>690.23809846940628</v>
      </c>
      <c r="AU2010" s="103">
        <f t="shared" si="948"/>
        <v>1084.0493353441677</v>
      </c>
      <c r="AV2010" s="103">
        <f t="shared" si="949"/>
        <v>5032.1933024861091</v>
      </c>
      <c r="AW2010" s="103">
        <f t="shared" si="950"/>
        <v>1902.8522156097649</v>
      </c>
      <c r="AX2010" s="92">
        <f t="shared" si="951"/>
        <v>478.09498594127757</v>
      </c>
    </row>
    <row r="2011" spans="1:50" x14ac:dyDescent="0.2">
      <c r="A2011" s="85" t="str">
        <f t="shared" si="952"/>
        <v>2017_3</v>
      </c>
      <c r="B2011" s="59">
        <v>2017</v>
      </c>
      <c r="C2011" s="59">
        <v>3</v>
      </c>
      <c r="D2011" s="83" t="str">
        <f t="shared" si="953"/>
        <v>MYA_Commercial</v>
      </c>
      <c r="E2011" s="70" t="s">
        <v>16</v>
      </c>
      <c r="F2011" s="71" t="s">
        <v>41</v>
      </c>
      <c r="G2011" s="88">
        <f t="shared" si="954"/>
        <v>247.25</v>
      </c>
      <c r="H2011" s="72">
        <v>989</v>
      </c>
      <c r="I2011" s="88">
        <f t="shared" si="955"/>
        <v>101619750</v>
      </c>
      <c r="J2011" s="92">
        <f t="shared" si="956"/>
        <v>406479000</v>
      </c>
      <c r="K2011" s="67">
        <v>21</v>
      </c>
      <c r="L2011" s="68">
        <v>142</v>
      </c>
      <c r="M2011" s="68">
        <v>206</v>
      </c>
      <c r="N2011" s="68">
        <v>355</v>
      </c>
      <c r="O2011" s="69">
        <v>58</v>
      </c>
      <c r="P2011" s="67">
        <v>260680</v>
      </c>
      <c r="Q2011" s="68">
        <v>445375</v>
      </c>
      <c r="R2011" s="68">
        <v>206297</v>
      </c>
      <c r="S2011" s="68">
        <v>1038451</v>
      </c>
      <c r="T2011" s="69">
        <v>286731</v>
      </c>
      <c r="U2011" s="102">
        <f t="shared" si="935"/>
        <v>12413.333333333334</v>
      </c>
      <c r="V2011" s="103">
        <f t="shared" si="936"/>
        <v>3136.4436619718308</v>
      </c>
      <c r="W2011" s="103">
        <f t="shared" si="937"/>
        <v>1001.4417475728155</v>
      </c>
      <c r="X2011" s="103">
        <f t="shared" si="938"/>
        <v>2925.2140845070421</v>
      </c>
      <c r="Y2011" s="92">
        <f t="shared" si="939"/>
        <v>4943.6379310344828</v>
      </c>
      <c r="Z2011" s="102">
        <f>Coverages!$C$10*G2011</f>
        <v>55631250</v>
      </c>
      <c r="AA2011" s="103">
        <f>Coverages!$C$12*G2011</f>
        <v>7417500</v>
      </c>
      <c r="AB2011" s="103">
        <f>Coverages!$C$14*G2011</f>
        <v>37087500</v>
      </c>
      <c r="AC2011" s="103">
        <f>Coverages!$C$16*G2011</f>
        <v>741750</v>
      </c>
      <c r="AD2011" s="92">
        <f>Coverages!$C$18*G2011</f>
        <v>741750</v>
      </c>
      <c r="AE2011" s="106">
        <f t="shared" si="957"/>
        <v>8.4934277047522752E-2</v>
      </c>
      <c r="AF2011" s="107">
        <f t="shared" si="940"/>
        <v>0.57431749241658236</v>
      </c>
      <c r="AG2011" s="107">
        <f t="shared" si="941"/>
        <v>0.833164812942366</v>
      </c>
      <c r="AH2011" s="107">
        <f t="shared" si="942"/>
        <v>1.4357937310414559</v>
      </c>
      <c r="AI2011" s="108">
        <f t="shared" si="943"/>
        <v>0.23458038422649141</v>
      </c>
      <c r="AJ2011" s="106">
        <f t="shared" si="964"/>
        <v>0.12624429768387935</v>
      </c>
      <c r="AK2011" s="107">
        <f t="shared" si="958"/>
        <v>0.64758420323272836</v>
      </c>
      <c r="AL2011" s="107">
        <f t="shared" si="959"/>
        <v>0.88841033186249752</v>
      </c>
      <c r="AM2011" s="107">
        <f t="shared" si="960"/>
        <v>1.5530063275413053</v>
      </c>
      <c r="AN2011" s="108">
        <f t="shared" si="961"/>
        <v>0.29736936183224533</v>
      </c>
      <c r="AO2011" s="102">
        <f t="shared" si="962"/>
        <v>1054.3174924165824</v>
      </c>
      <c r="AP2011" s="103">
        <f t="shared" si="944"/>
        <v>1801.3144590495449</v>
      </c>
      <c r="AQ2011" s="103">
        <f t="shared" si="945"/>
        <v>834.36602628918104</v>
      </c>
      <c r="AR2011" s="103">
        <f t="shared" si="946"/>
        <v>4200.004044489383</v>
      </c>
      <c r="AS2011" s="92">
        <f t="shared" si="947"/>
        <v>1159.6804853387259</v>
      </c>
      <c r="AT2011" s="102">
        <f t="shared" si="963"/>
        <v>1057.6489664040146</v>
      </c>
      <c r="AU2011" s="103">
        <f t="shared" si="948"/>
        <v>1807.0063235084701</v>
      </c>
      <c r="AV2011" s="103">
        <f t="shared" si="949"/>
        <v>837.00248896059929</v>
      </c>
      <c r="AW2011" s="103">
        <f t="shared" si="950"/>
        <v>4213.2753828878904</v>
      </c>
      <c r="AX2011" s="92">
        <f t="shared" si="951"/>
        <v>1163.3448894659716</v>
      </c>
    </row>
    <row r="2012" spans="1:50" x14ac:dyDescent="0.2">
      <c r="A2012" s="85" t="str">
        <f t="shared" si="952"/>
        <v>2017_3</v>
      </c>
      <c r="B2012" s="59">
        <v>2017</v>
      </c>
      <c r="C2012" s="59">
        <v>3</v>
      </c>
      <c r="D2012" s="83" t="str">
        <f t="shared" si="953"/>
        <v>SMA_Commercial</v>
      </c>
      <c r="E2012" s="70" t="s">
        <v>17</v>
      </c>
      <c r="F2012" s="71" t="s">
        <v>41</v>
      </c>
      <c r="G2012" s="88">
        <f t="shared" si="954"/>
        <v>1727.75</v>
      </c>
      <c r="H2012" s="72">
        <v>6911</v>
      </c>
      <c r="I2012" s="88">
        <f t="shared" si="955"/>
        <v>710105250</v>
      </c>
      <c r="J2012" s="92">
        <f t="shared" si="956"/>
        <v>2840421000</v>
      </c>
      <c r="K2012" s="67">
        <v>44</v>
      </c>
      <c r="L2012" s="68">
        <v>697</v>
      </c>
      <c r="M2012" s="68">
        <v>403</v>
      </c>
      <c r="N2012" s="68">
        <v>1194</v>
      </c>
      <c r="O2012" s="69">
        <v>176</v>
      </c>
      <c r="P2012" s="67">
        <v>916189</v>
      </c>
      <c r="Q2012" s="68">
        <v>2453892</v>
      </c>
      <c r="R2012" s="68">
        <v>364831</v>
      </c>
      <c r="S2012" s="68">
        <v>3896530</v>
      </c>
      <c r="T2012" s="69">
        <v>954618</v>
      </c>
      <c r="U2012" s="102">
        <f t="shared" si="935"/>
        <v>20822.477272727272</v>
      </c>
      <c r="V2012" s="103">
        <f t="shared" si="936"/>
        <v>3520.6484935437588</v>
      </c>
      <c r="W2012" s="103">
        <f t="shared" si="937"/>
        <v>905.28784119106695</v>
      </c>
      <c r="X2012" s="103">
        <f t="shared" si="938"/>
        <v>3263.4254606365157</v>
      </c>
      <c r="Y2012" s="92">
        <f t="shared" si="939"/>
        <v>5423.965909090909</v>
      </c>
      <c r="Z2012" s="102">
        <f>Coverages!$C$10*G2012</f>
        <v>388743750</v>
      </c>
      <c r="AA2012" s="103">
        <f>Coverages!$C$12*G2012</f>
        <v>51832500</v>
      </c>
      <c r="AB2012" s="103">
        <f>Coverages!$C$14*G2012</f>
        <v>259162500</v>
      </c>
      <c r="AC2012" s="103">
        <f>Coverages!$C$16*G2012</f>
        <v>5183250</v>
      </c>
      <c r="AD2012" s="92">
        <f>Coverages!$C$18*G2012</f>
        <v>5183250</v>
      </c>
      <c r="AE2012" s="106">
        <f t="shared" si="957"/>
        <v>2.546664737375199E-2</v>
      </c>
      <c r="AF2012" s="107">
        <f t="shared" si="940"/>
        <v>0.40341484589784404</v>
      </c>
      <c r="AG2012" s="107">
        <f t="shared" si="941"/>
        <v>0.23325133844595572</v>
      </c>
      <c r="AH2012" s="107">
        <f t="shared" si="942"/>
        <v>0.69107220373317901</v>
      </c>
      <c r="AI2012" s="108">
        <f t="shared" si="943"/>
        <v>0.10186658949500796</v>
      </c>
      <c r="AJ2012" s="106">
        <f t="shared" si="964"/>
        <v>3.4297440505030301E-2</v>
      </c>
      <c r="AK2012" s="107">
        <f t="shared" si="958"/>
        <v>0.43091452521131651</v>
      </c>
      <c r="AL2012" s="107">
        <f t="shared" si="959"/>
        <v>0.25695710786130332</v>
      </c>
      <c r="AM2012" s="107">
        <f t="shared" si="960"/>
        <v>0.71697255630307621</v>
      </c>
      <c r="AN2012" s="108">
        <f t="shared" si="961"/>
        <v>0.11882174508651515</v>
      </c>
      <c r="AO2012" s="102">
        <f t="shared" si="962"/>
        <v>530.27868615251055</v>
      </c>
      <c r="AP2012" s="103">
        <f t="shared" si="944"/>
        <v>1420.2818694834323</v>
      </c>
      <c r="AQ2012" s="103">
        <f t="shared" si="945"/>
        <v>211.1596006366662</v>
      </c>
      <c r="AR2012" s="103">
        <f t="shared" si="946"/>
        <v>2255.262624801042</v>
      </c>
      <c r="AS2012" s="92">
        <f t="shared" si="947"/>
        <v>552.52090869628125</v>
      </c>
      <c r="AT2012" s="102">
        <f t="shared" si="963"/>
        <v>531.95428165549095</v>
      </c>
      <c r="AU2012" s="103">
        <f t="shared" si="948"/>
        <v>1424.769732140591</v>
      </c>
      <c r="AV2012" s="103">
        <f t="shared" si="949"/>
        <v>211.826831069413</v>
      </c>
      <c r="AW2012" s="103">
        <f t="shared" si="950"/>
        <v>2262.3888925746437</v>
      </c>
      <c r="AX2012" s="92">
        <f t="shared" si="951"/>
        <v>554.26678605113295</v>
      </c>
    </row>
    <row r="2013" spans="1:50" x14ac:dyDescent="0.2">
      <c r="A2013" s="85" t="str">
        <f t="shared" si="952"/>
        <v>2017_3</v>
      </c>
      <c r="B2013" s="59">
        <v>2017</v>
      </c>
      <c r="C2013" s="59">
        <v>3</v>
      </c>
      <c r="D2013" s="83" t="str">
        <f t="shared" si="953"/>
        <v>MSL_Commercial</v>
      </c>
      <c r="E2013" s="70" t="s">
        <v>18</v>
      </c>
      <c r="F2013" s="71" t="s">
        <v>41</v>
      </c>
      <c r="G2013" s="88">
        <f t="shared" si="954"/>
        <v>705.25</v>
      </c>
      <c r="H2013" s="72">
        <v>2821</v>
      </c>
      <c r="I2013" s="88">
        <f t="shared" si="955"/>
        <v>289857750</v>
      </c>
      <c r="J2013" s="92">
        <f t="shared" si="956"/>
        <v>1159431000</v>
      </c>
      <c r="K2013" s="67">
        <v>31</v>
      </c>
      <c r="L2013" s="68">
        <v>254</v>
      </c>
      <c r="M2013" s="68">
        <v>676</v>
      </c>
      <c r="N2013" s="68">
        <v>407</v>
      </c>
      <c r="O2013" s="69">
        <v>92</v>
      </c>
      <c r="P2013" s="67">
        <v>778455</v>
      </c>
      <c r="Q2013" s="68">
        <v>908853</v>
      </c>
      <c r="R2013" s="68">
        <v>1466097</v>
      </c>
      <c r="S2013" s="68">
        <v>1502278</v>
      </c>
      <c r="T2013" s="69">
        <v>268979</v>
      </c>
      <c r="U2013" s="102">
        <f t="shared" si="935"/>
        <v>25111.451612903227</v>
      </c>
      <c r="V2013" s="103">
        <f t="shared" si="936"/>
        <v>3578.1614173228345</v>
      </c>
      <c r="W2013" s="103">
        <f t="shared" si="937"/>
        <v>2168.7825443786983</v>
      </c>
      <c r="X2013" s="103">
        <f t="shared" si="938"/>
        <v>3691.1007371007372</v>
      </c>
      <c r="Y2013" s="92">
        <f t="shared" si="939"/>
        <v>2923.6847826086955</v>
      </c>
      <c r="Z2013" s="102">
        <f>Coverages!$C$10*G2013</f>
        <v>158681250</v>
      </c>
      <c r="AA2013" s="103">
        <f>Coverages!$C$12*G2013</f>
        <v>21157500</v>
      </c>
      <c r="AB2013" s="103">
        <f>Coverages!$C$14*G2013</f>
        <v>105787500</v>
      </c>
      <c r="AC2013" s="103">
        <f>Coverages!$C$16*G2013</f>
        <v>2115750</v>
      </c>
      <c r="AD2013" s="92">
        <f>Coverages!$C$18*G2013</f>
        <v>2115750</v>
      </c>
      <c r="AE2013" s="106">
        <f t="shared" si="957"/>
        <v>4.3956043956043959E-2</v>
      </c>
      <c r="AF2013" s="107">
        <f t="shared" si="940"/>
        <v>0.36015597305919889</v>
      </c>
      <c r="AG2013" s="107">
        <f t="shared" si="941"/>
        <v>0.95852534562211977</v>
      </c>
      <c r="AH2013" s="107">
        <f t="shared" si="942"/>
        <v>0.57710031903580294</v>
      </c>
      <c r="AI2013" s="108">
        <f t="shared" si="943"/>
        <v>0.13045019496632401</v>
      </c>
      <c r="AJ2013" s="106">
        <f t="shared" si="964"/>
        <v>6.1941961715188648E-2</v>
      </c>
      <c r="AK2013" s="107">
        <f t="shared" si="958"/>
        <v>0.4022738764958686</v>
      </c>
      <c r="AL2013" s="107">
        <f t="shared" si="959"/>
        <v>0.97601887996601611</v>
      </c>
      <c r="AM2013" s="107">
        <f t="shared" si="960"/>
        <v>0.62044429127849454</v>
      </c>
      <c r="AN2013" s="108">
        <f t="shared" si="961"/>
        <v>0.15999995584805027</v>
      </c>
      <c r="AO2013" s="102">
        <f t="shared" si="962"/>
        <v>1103.800070896845</v>
      </c>
      <c r="AP2013" s="103">
        <f t="shared" si="944"/>
        <v>1288.6962070187876</v>
      </c>
      <c r="AQ2013" s="103">
        <f t="shared" si="945"/>
        <v>2078.8330379298122</v>
      </c>
      <c r="AR2013" s="103">
        <f t="shared" si="946"/>
        <v>2130.1354129741226</v>
      </c>
      <c r="AS2013" s="92">
        <f t="shared" si="947"/>
        <v>381.39524991137893</v>
      </c>
      <c r="AT2013" s="102">
        <f t="shared" si="963"/>
        <v>1107.2879018870053</v>
      </c>
      <c r="AU2013" s="103">
        <f t="shared" si="948"/>
        <v>1292.7682801108742</v>
      </c>
      <c r="AV2013" s="103">
        <f t="shared" si="949"/>
        <v>2085.4018165376715</v>
      </c>
      <c r="AW2013" s="103">
        <f t="shared" si="950"/>
        <v>2136.866298849653</v>
      </c>
      <c r="AX2013" s="92">
        <f t="shared" si="951"/>
        <v>382.60039766160514</v>
      </c>
    </row>
    <row r="2014" spans="1:50" x14ac:dyDescent="0.2">
      <c r="A2014" s="85" t="str">
        <f t="shared" si="952"/>
        <v>2017_3</v>
      </c>
      <c r="B2014" s="59">
        <v>2017</v>
      </c>
      <c r="C2014" s="59">
        <v>3</v>
      </c>
      <c r="D2014" s="83" t="str">
        <f t="shared" si="953"/>
        <v>LYL_Commercial</v>
      </c>
      <c r="E2014" s="70" t="s">
        <v>19</v>
      </c>
      <c r="F2014" s="71" t="s">
        <v>41</v>
      </c>
      <c r="G2014" s="88">
        <f t="shared" si="954"/>
        <v>288.5</v>
      </c>
      <c r="H2014" s="72">
        <v>1154</v>
      </c>
      <c r="I2014" s="88">
        <f t="shared" si="955"/>
        <v>118573500</v>
      </c>
      <c r="J2014" s="92">
        <f t="shared" si="956"/>
        <v>474294000</v>
      </c>
      <c r="K2014" s="67">
        <v>29</v>
      </c>
      <c r="L2014" s="68">
        <v>115</v>
      </c>
      <c r="M2014" s="68">
        <v>218</v>
      </c>
      <c r="N2014" s="68">
        <v>181</v>
      </c>
      <c r="O2014" s="69">
        <v>49</v>
      </c>
      <c r="P2014" s="67">
        <v>616750</v>
      </c>
      <c r="Q2014" s="68">
        <v>464205</v>
      </c>
      <c r="R2014" s="68">
        <v>351060</v>
      </c>
      <c r="S2014" s="68">
        <v>774549</v>
      </c>
      <c r="T2014" s="69">
        <v>310079</v>
      </c>
      <c r="U2014" s="102">
        <f t="shared" si="935"/>
        <v>21267.241379310344</v>
      </c>
      <c r="V2014" s="103">
        <f t="shared" si="936"/>
        <v>4036.5652173913045</v>
      </c>
      <c r="W2014" s="103">
        <f t="shared" si="937"/>
        <v>1610.3669724770641</v>
      </c>
      <c r="X2014" s="103">
        <f t="shared" si="938"/>
        <v>4279.2762430939229</v>
      </c>
      <c r="Y2014" s="92">
        <f t="shared" si="939"/>
        <v>6328.1428571428569</v>
      </c>
      <c r="Z2014" s="102">
        <f>Coverages!$C$10*G2014</f>
        <v>64912500</v>
      </c>
      <c r="AA2014" s="103">
        <f>Coverages!$C$12*G2014</f>
        <v>8655000</v>
      </c>
      <c r="AB2014" s="103">
        <f>Coverages!$C$14*G2014</f>
        <v>43275000</v>
      </c>
      <c r="AC2014" s="103">
        <f>Coverages!$C$16*G2014</f>
        <v>865500</v>
      </c>
      <c r="AD2014" s="92">
        <f>Coverages!$C$18*G2014</f>
        <v>865500</v>
      </c>
      <c r="AE2014" s="106">
        <f t="shared" si="957"/>
        <v>0.10051993067590988</v>
      </c>
      <c r="AF2014" s="107">
        <f t="shared" si="940"/>
        <v>0.39861351819757368</v>
      </c>
      <c r="AG2014" s="107">
        <f t="shared" si="941"/>
        <v>0.75563258232235697</v>
      </c>
      <c r="AH2014" s="107">
        <f t="shared" si="942"/>
        <v>0.62738301559792031</v>
      </c>
      <c r="AI2014" s="108">
        <f t="shared" si="943"/>
        <v>0.16984402079722705</v>
      </c>
      <c r="AJ2014" s="106">
        <f t="shared" si="964"/>
        <v>0.14176811865077288</v>
      </c>
      <c r="AK2014" s="107">
        <f t="shared" si="958"/>
        <v>0.4657774101855483</v>
      </c>
      <c r="AL2014" s="107">
        <f t="shared" si="959"/>
        <v>0.81457935059260622</v>
      </c>
      <c r="AM2014" s="107">
        <f t="shared" si="960"/>
        <v>0.69370854335006682</v>
      </c>
      <c r="AN2014" s="108">
        <f t="shared" si="961"/>
        <v>0.22135359901142154</v>
      </c>
      <c r="AO2014" s="102">
        <f t="shared" si="962"/>
        <v>2137.781629116118</v>
      </c>
      <c r="AP2014" s="103">
        <f t="shared" si="944"/>
        <v>1609.0294627383016</v>
      </c>
      <c r="AQ2014" s="103">
        <f t="shared" si="945"/>
        <v>1216.8457538994801</v>
      </c>
      <c r="AR2014" s="103">
        <f t="shared" si="946"/>
        <v>2684.7452339688043</v>
      </c>
      <c r="AS2014" s="92">
        <f t="shared" si="947"/>
        <v>1074.797227036395</v>
      </c>
      <c r="AT2014" s="102">
        <f t="shared" si="963"/>
        <v>2144.5366758069272</v>
      </c>
      <c r="AU2014" s="103">
        <f t="shared" si="948"/>
        <v>1614.1137374835098</v>
      </c>
      <c r="AV2014" s="103">
        <f t="shared" si="949"/>
        <v>1220.6907910965217</v>
      </c>
      <c r="AW2014" s="103">
        <f t="shared" si="950"/>
        <v>2693.2285978266391</v>
      </c>
      <c r="AX2014" s="92">
        <f t="shared" si="951"/>
        <v>1078.1934136968562</v>
      </c>
    </row>
    <row r="2015" spans="1:50" x14ac:dyDescent="0.2">
      <c r="A2015" s="85" t="str">
        <f t="shared" si="952"/>
        <v>2017_3</v>
      </c>
      <c r="B2015" s="59">
        <v>2017</v>
      </c>
      <c r="C2015" s="59">
        <v>3</v>
      </c>
      <c r="D2015" s="83" t="str">
        <f t="shared" si="953"/>
        <v>LSA_Commercial</v>
      </c>
      <c r="E2015" s="70" t="s">
        <v>20</v>
      </c>
      <c r="F2015" s="71" t="s">
        <v>41</v>
      </c>
      <c r="G2015" s="88">
        <f t="shared" si="954"/>
        <v>1949.5</v>
      </c>
      <c r="H2015" s="72">
        <v>7798</v>
      </c>
      <c r="I2015" s="88">
        <f t="shared" si="955"/>
        <v>801244500</v>
      </c>
      <c r="J2015" s="92">
        <f t="shared" si="956"/>
        <v>3204978000</v>
      </c>
      <c r="K2015" s="67">
        <v>93</v>
      </c>
      <c r="L2015" s="68">
        <v>956</v>
      </c>
      <c r="M2015" s="68">
        <v>777</v>
      </c>
      <c r="N2015" s="68">
        <v>1648</v>
      </c>
      <c r="O2015" s="69">
        <v>283</v>
      </c>
      <c r="P2015" s="67">
        <v>2784688</v>
      </c>
      <c r="Q2015" s="68">
        <v>2861817</v>
      </c>
      <c r="R2015" s="68">
        <v>1275363</v>
      </c>
      <c r="S2015" s="68">
        <v>4664908</v>
      </c>
      <c r="T2015" s="69">
        <v>2749983</v>
      </c>
      <c r="U2015" s="102">
        <f t="shared" si="935"/>
        <v>29942.881720430109</v>
      </c>
      <c r="V2015" s="103">
        <f t="shared" si="936"/>
        <v>2993.5324267782426</v>
      </c>
      <c r="W2015" s="103">
        <f t="shared" si="937"/>
        <v>1641.3938223938223</v>
      </c>
      <c r="X2015" s="103">
        <f t="shared" si="938"/>
        <v>2830.6480582524273</v>
      </c>
      <c r="Y2015" s="92">
        <f t="shared" si="939"/>
        <v>9717.2544169611301</v>
      </c>
      <c r="Z2015" s="102">
        <f>Coverages!$C$10*G2015</f>
        <v>438637500</v>
      </c>
      <c r="AA2015" s="103">
        <f>Coverages!$C$12*G2015</f>
        <v>58485000</v>
      </c>
      <c r="AB2015" s="103">
        <f>Coverages!$C$14*G2015</f>
        <v>292425000</v>
      </c>
      <c r="AC2015" s="103">
        <f>Coverages!$C$16*G2015</f>
        <v>5848500</v>
      </c>
      <c r="AD2015" s="92">
        <f>Coverages!$C$18*G2015</f>
        <v>5848500</v>
      </c>
      <c r="AE2015" s="106">
        <f t="shared" si="957"/>
        <v>4.7704539625545009E-2</v>
      </c>
      <c r="AF2015" s="107">
        <f t="shared" si="940"/>
        <v>0.49038214926904333</v>
      </c>
      <c r="AG2015" s="107">
        <f t="shared" si="941"/>
        <v>0.3985637342908438</v>
      </c>
      <c r="AH2015" s="107">
        <f t="shared" si="942"/>
        <v>0.84534496024621697</v>
      </c>
      <c r="AI2015" s="108">
        <f t="shared" si="943"/>
        <v>0.14516542703257246</v>
      </c>
      <c r="AJ2015" s="106">
        <f t="shared" si="964"/>
        <v>5.89521435031857E-2</v>
      </c>
      <c r="AK2015" s="107">
        <f t="shared" si="958"/>
        <v>0.51676270521119561</v>
      </c>
      <c r="AL2015" s="107">
        <f t="shared" si="959"/>
        <v>0.42440049106677596</v>
      </c>
      <c r="AM2015" s="107">
        <f t="shared" si="960"/>
        <v>0.86442561720527999</v>
      </c>
      <c r="AN2015" s="108">
        <f t="shared" si="961"/>
        <v>0.16375489406282928</v>
      </c>
      <c r="AO2015" s="102">
        <f t="shared" si="962"/>
        <v>1428.4113875352655</v>
      </c>
      <c r="AP2015" s="103">
        <f t="shared" si="944"/>
        <v>1467.9748653500897</v>
      </c>
      <c r="AQ2015" s="103">
        <f t="shared" si="945"/>
        <v>654.20005129520393</v>
      </c>
      <c r="AR2015" s="103">
        <f t="shared" si="946"/>
        <v>2392.8740702744294</v>
      </c>
      <c r="AS2015" s="92">
        <f t="shared" si="947"/>
        <v>1410.6093870223135</v>
      </c>
      <c r="AT2015" s="102">
        <f t="shared" si="963"/>
        <v>1432.9249381641357</v>
      </c>
      <c r="AU2015" s="103">
        <f t="shared" si="948"/>
        <v>1472.6134302162654</v>
      </c>
      <c r="AV2015" s="103">
        <f t="shared" si="949"/>
        <v>656.26721841435256</v>
      </c>
      <c r="AW2015" s="103">
        <f t="shared" si="950"/>
        <v>2400.4351681198691</v>
      </c>
      <c r="AX2015" s="92">
        <f t="shared" si="951"/>
        <v>1415.0666861879768</v>
      </c>
    </row>
    <row r="2016" spans="1:50" x14ac:dyDescent="0.2">
      <c r="A2016" s="85" t="str">
        <f t="shared" si="952"/>
        <v>2017_3</v>
      </c>
      <c r="B2016" s="59">
        <v>2017</v>
      </c>
      <c r="C2016" s="59">
        <v>3</v>
      </c>
      <c r="D2016" s="83" t="str">
        <f t="shared" si="953"/>
        <v>LMA_Commercial</v>
      </c>
      <c r="E2016" s="70" t="s">
        <v>21</v>
      </c>
      <c r="F2016" s="71" t="s">
        <v>41</v>
      </c>
      <c r="G2016" s="88">
        <f t="shared" si="954"/>
        <v>1830</v>
      </c>
      <c r="H2016" s="72">
        <v>7320</v>
      </c>
      <c r="I2016" s="88">
        <f t="shared" si="955"/>
        <v>752130000</v>
      </c>
      <c r="J2016" s="92">
        <f t="shared" si="956"/>
        <v>3008520000</v>
      </c>
      <c r="K2016" s="67">
        <v>228</v>
      </c>
      <c r="L2016" s="68">
        <v>783</v>
      </c>
      <c r="M2016" s="68">
        <v>1896</v>
      </c>
      <c r="N2016" s="68">
        <v>1904</v>
      </c>
      <c r="O2016" s="69">
        <v>186</v>
      </c>
      <c r="P2016" s="67">
        <v>3922556</v>
      </c>
      <c r="Q2016" s="68">
        <v>1785950</v>
      </c>
      <c r="R2016" s="68">
        <v>1757776</v>
      </c>
      <c r="S2016" s="68">
        <v>5705824</v>
      </c>
      <c r="T2016" s="69">
        <v>929235</v>
      </c>
      <c r="U2016" s="102">
        <f t="shared" si="935"/>
        <v>17204.192982456141</v>
      </c>
      <c r="V2016" s="103">
        <f t="shared" si="936"/>
        <v>2280.9067688378032</v>
      </c>
      <c r="W2016" s="103">
        <f t="shared" si="937"/>
        <v>927.09704641350208</v>
      </c>
      <c r="X2016" s="103">
        <f t="shared" si="938"/>
        <v>2996.7563025210084</v>
      </c>
      <c r="Y2016" s="92">
        <f t="shared" si="939"/>
        <v>4995.8870967741932</v>
      </c>
      <c r="Z2016" s="102">
        <f>Coverages!$C$10*G2016</f>
        <v>411750000</v>
      </c>
      <c r="AA2016" s="103">
        <f>Coverages!$C$12*G2016</f>
        <v>54900000</v>
      </c>
      <c r="AB2016" s="103">
        <f>Coverages!$C$14*G2016</f>
        <v>274500000</v>
      </c>
      <c r="AC2016" s="103">
        <f>Coverages!$C$16*G2016</f>
        <v>5490000</v>
      </c>
      <c r="AD2016" s="92">
        <f>Coverages!$C$18*G2016</f>
        <v>5490000</v>
      </c>
      <c r="AE2016" s="106">
        <f t="shared" si="957"/>
        <v>0.12459016393442623</v>
      </c>
      <c r="AF2016" s="107">
        <f t="shared" si="940"/>
        <v>0.4278688524590164</v>
      </c>
      <c r="AG2016" s="107">
        <f t="shared" si="941"/>
        <v>1.0360655737704918</v>
      </c>
      <c r="AH2016" s="107">
        <f t="shared" si="942"/>
        <v>1.0404371584699454</v>
      </c>
      <c r="AI2016" s="108">
        <f t="shared" si="943"/>
        <v>0.10163934426229508</v>
      </c>
      <c r="AJ2016" s="106">
        <f t="shared" si="964"/>
        <v>0.14257796044074125</v>
      </c>
      <c r="AK2016" s="107">
        <f t="shared" si="958"/>
        <v>0.45481728492773099</v>
      </c>
      <c r="AL2016" s="107">
        <f t="shared" si="959"/>
        <v>1.0465941687840083</v>
      </c>
      <c r="AM2016" s="107">
        <f t="shared" si="960"/>
        <v>1.0516090990797664</v>
      </c>
      <c r="AN2016" s="108">
        <f t="shared" si="961"/>
        <v>0.11809770833847476</v>
      </c>
      <c r="AO2016" s="102">
        <f t="shared" si="962"/>
        <v>2143.4732240437161</v>
      </c>
      <c r="AP2016" s="103">
        <f t="shared" si="944"/>
        <v>975.92896174863392</v>
      </c>
      <c r="AQ2016" s="103">
        <f t="shared" si="945"/>
        <v>960.5333333333333</v>
      </c>
      <c r="AR2016" s="103">
        <f t="shared" si="946"/>
        <v>3117.9366120218579</v>
      </c>
      <c r="AS2016" s="92">
        <f t="shared" si="947"/>
        <v>507.77868852459017</v>
      </c>
      <c r="AT2016" s="102">
        <f t="shared" si="963"/>
        <v>2150.2462552606139</v>
      </c>
      <c r="AU2016" s="103">
        <f t="shared" si="948"/>
        <v>979.01274056576722</v>
      </c>
      <c r="AV2016" s="103">
        <f t="shared" si="949"/>
        <v>963.56846443670418</v>
      </c>
      <c r="AW2016" s="103">
        <f t="shared" si="950"/>
        <v>3127.7887910780973</v>
      </c>
      <c r="AX2016" s="92">
        <f t="shared" si="951"/>
        <v>509.38318764782366</v>
      </c>
    </row>
    <row r="2017" spans="1:50" x14ac:dyDescent="0.2">
      <c r="A2017" s="85" t="str">
        <f t="shared" si="952"/>
        <v>2017_3</v>
      </c>
      <c r="B2017" s="59">
        <v>2017</v>
      </c>
      <c r="C2017" s="59">
        <v>3</v>
      </c>
      <c r="D2017" s="83" t="str">
        <f t="shared" si="953"/>
        <v>SYL_Commercial</v>
      </c>
      <c r="E2017" s="70" t="s">
        <v>22</v>
      </c>
      <c r="F2017" s="71" t="s">
        <v>41</v>
      </c>
      <c r="G2017" s="88">
        <f t="shared" si="954"/>
        <v>239.25</v>
      </c>
      <c r="H2017" s="72">
        <v>957</v>
      </c>
      <c r="I2017" s="88">
        <f t="shared" si="955"/>
        <v>98331750</v>
      </c>
      <c r="J2017" s="92">
        <f t="shared" si="956"/>
        <v>393327000</v>
      </c>
      <c r="K2017" s="67">
        <v>33</v>
      </c>
      <c r="L2017" s="68">
        <v>107</v>
      </c>
      <c r="M2017" s="68">
        <v>149</v>
      </c>
      <c r="N2017" s="68">
        <v>142</v>
      </c>
      <c r="O2017" s="69">
        <v>45</v>
      </c>
      <c r="P2017" s="67">
        <v>448901</v>
      </c>
      <c r="Q2017" s="68">
        <v>354694</v>
      </c>
      <c r="R2017" s="68">
        <v>155442</v>
      </c>
      <c r="S2017" s="68">
        <v>497606</v>
      </c>
      <c r="T2017" s="69">
        <v>207923</v>
      </c>
      <c r="U2017" s="102">
        <f t="shared" si="935"/>
        <v>13603.060606060606</v>
      </c>
      <c r="V2017" s="103">
        <f t="shared" si="936"/>
        <v>3314.8971962616824</v>
      </c>
      <c r="W2017" s="103">
        <f t="shared" si="937"/>
        <v>1043.234899328859</v>
      </c>
      <c r="X2017" s="103">
        <f t="shared" si="938"/>
        <v>3504.2676056338028</v>
      </c>
      <c r="Y2017" s="92">
        <f t="shared" si="939"/>
        <v>4620.5111111111109</v>
      </c>
      <c r="Z2017" s="102">
        <f>Coverages!$C$10*G2017</f>
        <v>53831250</v>
      </c>
      <c r="AA2017" s="103">
        <f>Coverages!$C$12*G2017</f>
        <v>7177500</v>
      </c>
      <c r="AB2017" s="103">
        <f>Coverages!$C$14*G2017</f>
        <v>35887500</v>
      </c>
      <c r="AC2017" s="103">
        <f>Coverages!$C$16*G2017</f>
        <v>717750</v>
      </c>
      <c r="AD2017" s="92">
        <f>Coverages!$C$18*G2017</f>
        <v>717750</v>
      </c>
      <c r="AE2017" s="106">
        <f t="shared" si="957"/>
        <v>0.13793103448275862</v>
      </c>
      <c r="AF2017" s="107">
        <f t="shared" si="940"/>
        <v>0.44723092998955066</v>
      </c>
      <c r="AG2017" s="107">
        <f t="shared" si="941"/>
        <v>0.62277951933124343</v>
      </c>
      <c r="AH2017" s="107">
        <f t="shared" si="942"/>
        <v>0.59352142110762796</v>
      </c>
      <c r="AI2017" s="108">
        <f t="shared" si="943"/>
        <v>0.18808777429467086</v>
      </c>
      <c r="AJ2017" s="106">
        <f t="shared" si="964"/>
        <v>0.18987462304607239</v>
      </c>
      <c r="AK2017" s="107">
        <f t="shared" si="958"/>
        <v>0.52212850050792459</v>
      </c>
      <c r="AL2017" s="107">
        <f t="shared" si="959"/>
        <v>0.69579160267002338</v>
      </c>
      <c r="AM2017" s="107">
        <f t="shared" si="960"/>
        <v>0.66751039059485506</v>
      </c>
      <c r="AN2017" s="108">
        <f t="shared" si="961"/>
        <v>0.24695380762224781</v>
      </c>
      <c r="AO2017" s="102">
        <f t="shared" si="962"/>
        <v>1876.2842215256007</v>
      </c>
      <c r="AP2017" s="103">
        <f t="shared" si="944"/>
        <v>1482.5245559038663</v>
      </c>
      <c r="AQ2017" s="103">
        <f t="shared" si="945"/>
        <v>649.70532915360502</v>
      </c>
      <c r="AR2017" s="103">
        <f t="shared" si="946"/>
        <v>2079.8578892371997</v>
      </c>
      <c r="AS2017" s="92">
        <f t="shared" si="947"/>
        <v>869.06165099268549</v>
      </c>
      <c r="AT2017" s="102">
        <f t="shared" si="963"/>
        <v>1882.2129783962801</v>
      </c>
      <c r="AU2017" s="103">
        <f t="shared" si="948"/>
        <v>1487.2090954559917</v>
      </c>
      <c r="AV2017" s="103">
        <f t="shared" si="949"/>
        <v>651.75829367249025</v>
      </c>
      <c r="AW2017" s="103">
        <f t="shared" si="950"/>
        <v>2086.4299062106329</v>
      </c>
      <c r="AX2017" s="92">
        <f t="shared" si="951"/>
        <v>871.80774626719415</v>
      </c>
    </row>
    <row r="2018" spans="1:50" x14ac:dyDescent="0.2">
      <c r="A2018" s="85" t="str">
        <f t="shared" si="952"/>
        <v>2017_3</v>
      </c>
      <c r="B2018" s="59">
        <v>2017</v>
      </c>
      <c r="C2018" s="59">
        <v>3</v>
      </c>
      <c r="D2018" s="83" t="str">
        <f t="shared" si="953"/>
        <v>MYL_Commercial</v>
      </c>
      <c r="E2018" s="70" t="s">
        <v>23</v>
      </c>
      <c r="F2018" s="71" t="s">
        <v>41</v>
      </c>
      <c r="G2018" s="88">
        <f t="shared" si="954"/>
        <v>173</v>
      </c>
      <c r="H2018" s="72">
        <v>692</v>
      </c>
      <c r="I2018" s="88">
        <f t="shared" si="955"/>
        <v>71103000</v>
      </c>
      <c r="J2018" s="92">
        <f t="shared" si="956"/>
        <v>284412000</v>
      </c>
      <c r="K2018" s="67">
        <v>25</v>
      </c>
      <c r="L2018" s="68">
        <v>90</v>
      </c>
      <c r="M2018" s="68">
        <v>151</v>
      </c>
      <c r="N2018" s="68">
        <v>125</v>
      </c>
      <c r="O2018" s="69">
        <v>26</v>
      </c>
      <c r="P2018" s="67">
        <v>364460</v>
      </c>
      <c r="Q2018" s="68">
        <v>314959</v>
      </c>
      <c r="R2018" s="68">
        <v>129081</v>
      </c>
      <c r="S2018" s="68">
        <v>440209</v>
      </c>
      <c r="T2018" s="69">
        <v>126759</v>
      </c>
      <c r="U2018" s="102">
        <f t="shared" si="935"/>
        <v>14578.4</v>
      </c>
      <c r="V2018" s="103">
        <f t="shared" si="936"/>
        <v>3499.5444444444443</v>
      </c>
      <c r="W2018" s="103">
        <f t="shared" si="937"/>
        <v>854.84105960264901</v>
      </c>
      <c r="X2018" s="103">
        <f t="shared" si="938"/>
        <v>3521.672</v>
      </c>
      <c r="Y2018" s="92">
        <f t="shared" si="939"/>
        <v>4875.3461538461543</v>
      </c>
      <c r="Z2018" s="102">
        <f>Coverages!$C$10*G2018</f>
        <v>38925000</v>
      </c>
      <c r="AA2018" s="103">
        <f>Coverages!$C$12*G2018</f>
        <v>5190000</v>
      </c>
      <c r="AB2018" s="103">
        <f>Coverages!$C$14*G2018</f>
        <v>25950000</v>
      </c>
      <c r="AC2018" s="103">
        <f>Coverages!$C$16*G2018</f>
        <v>519000</v>
      </c>
      <c r="AD2018" s="92">
        <f>Coverages!$C$18*G2018</f>
        <v>519000</v>
      </c>
      <c r="AE2018" s="106">
        <f t="shared" si="957"/>
        <v>0.14450867052023122</v>
      </c>
      <c r="AF2018" s="107">
        <f t="shared" si="940"/>
        <v>0.52023121387283233</v>
      </c>
      <c r="AG2018" s="107">
        <f t="shared" si="941"/>
        <v>0.87283236994219648</v>
      </c>
      <c r="AH2018" s="107">
        <f t="shared" si="942"/>
        <v>0.7225433526011561</v>
      </c>
      <c r="AI2018" s="108">
        <f t="shared" si="943"/>
        <v>0.15028901734104047</v>
      </c>
      <c r="AJ2018" s="106">
        <f t="shared" si="964"/>
        <v>0.20679426707581169</v>
      </c>
      <c r="AK2018" s="107">
        <f t="shared" si="958"/>
        <v>0.60873198753105628</v>
      </c>
      <c r="AL2018" s="107">
        <f t="shared" si="959"/>
        <v>0.93185065427845049</v>
      </c>
      <c r="AM2018" s="107">
        <f t="shared" si="960"/>
        <v>0.80185964251607089</v>
      </c>
      <c r="AN2018" s="108">
        <f t="shared" si="961"/>
        <v>0.21359315654075761</v>
      </c>
      <c r="AO2018" s="102">
        <f t="shared" si="962"/>
        <v>2106.7052023121387</v>
      </c>
      <c r="AP2018" s="103">
        <f t="shared" si="944"/>
        <v>1820.5722543352601</v>
      </c>
      <c r="AQ2018" s="103">
        <f t="shared" si="945"/>
        <v>746.13294797687865</v>
      </c>
      <c r="AR2018" s="103">
        <f t="shared" si="946"/>
        <v>2544.5606936416184</v>
      </c>
      <c r="AS2018" s="92">
        <f t="shared" si="947"/>
        <v>732.71098265895955</v>
      </c>
      <c r="AT2018" s="102">
        <f t="shared" si="963"/>
        <v>2113.3620524840962</v>
      </c>
      <c r="AU2018" s="103">
        <f t="shared" si="948"/>
        <v>1826.3249703351216</v>
      </c>
      <c r="AV2018" s="103">
        <f t="shared" si="949"/>
        <v>748.49060828815129</v>
      </c>
      <c r="AW2018" s="103">
        <f t="shared" si="950"/>
        <v>2552.6010968610312</v>
      </c>
      <c r="AX2018" s="92">
        <f t="shared" si="951"/>
        <v>735.02623171495236</v>
      </c>
    </row>
    <row r="2019" spans="1:50" x14ac:dyDescent="0.2">
      <c r="A2019" s="85" t="str">
        <f t="shared" si="952"/>
        <v>2017_3</v>
      </c>
      <c r="B2019" s="59">
        <v>2017</v>
      </c>
      <c r="C2019" s="59">
        <v>3</v>
      </c>
      <c r="D2019" s="83" t="str">
        <f t="shared" si="953"/>
        <v>MYH_Commercial</v>
      </c>
      <c r="E2019" s="70" t="s">
        <v>24</v>
      </c>
      <c r="F2019" s="71" t="s">
        <v>41</v>
      </c>
      <c r="G2019" s="88">
        <f t="shared" si="954"/>
        <v>474.5</v>
      </c>
      <c r="H2019" s="72">
        <v>1898</v>
      </c>
      <c r="I2019" s="88">
        <f t="shared" si="955"/>
        <v>195019500</v>
      </c>
      <c r="J2019" s="92">
        <f t="shared" si="956"/>
        <v>780078000</v>
      </c>
      <c r="K2019" s="67">
        <v>62</v>
      </c>
      <c r="L2019" s="68">
        <v>211</v>
      </c>
      <c r="M2019" s="68">
        <v>654</v>
      </c>
      <c r="N2019" s="68">
        <v>449</v>
      </c>
      <c r="O2019" s="69">
        <v>45</v>
      </c>
      <c r="P2019" s="67">
        <v>1380533</v>
      </c>
      <c r="Q2019" s="68">
        <v>880775</v>
      </c>
      <c r="R2019" s="68">
        <v>786461</v>
      </c>
      <c r="S2019" s="68">
        <v>1321776</v>
      </c>
      <c r="T2019" s="69">
        <v>244828</v>
      </c>
      <c r="U2019" s="102">
        <f t="shared" si="935"/>
        <v>22266.66129032258</v>
      </c>
      <c r="V2019" s="103">
        <f t="shared" si="936"/>
        <v>4174.2890995260659</v>
      </c>
      <c r="W2019" s="103">
        <f t="shared" si="937"/>
        <v>1202.5397553516821</v>
      </c>
      <c r="X2019" s="103">
        <f t="shared" si="938"/>
        <v>2943.8218262806236</v>
      </c>
      <c r="Y2019" s="92">
        <f t="shared" si="939"/>
        <v>5440.6222222222223</v>
      </c>
      <c r="Z2019" s="102">
        <f>Coverages!$C$10*G2019</f>
        <v>106762500</v>
      </c>
      <c r="AA2019" s="103">
        <f>Coverages!$C$12*G2019</f>
        <v>14235000</v>
      </c>
      <c r="AB2019" s="103">
        <f>Coverages!$C$14*G2019</f>
        <v>71175000</v>
      </c>
      <c r="AC2019" s="103">
        <f>Coverages!$C$16*G2019</f>
        <v>1423500</v>
      </c>
      <c r="AD2019" s="92">
        <f>Coverages!$C$18*G2019</f>
        <v>1423500</v>
      </c>
      <c r="AE2019" s="106">
        <f t="shared" si="957"/>
        <v>0.13066385669125394</v>
      </c>
      <c r="AF2019" s="107">
        <f t="shared" si="940"/>
        <v>0.44467860906217072</v>
      </c>
      <c r="AG2019" s="107">
        <f t="shared" si="941"/>
        <v>1.3782929399367756</v>
      </c>
      <c r="AH2019" s="107">
        <f t="shared" si="942"/>
        <v>0.94625922023182296</v>
      </c>
      <c r="AI2019" s="108">
        <f t="shared" si="943"/>
        <v>9.4836670179135926E-2</v>
      </c>
      <c r="AJ2019" s="106">
        <f t="shared" si="964"/>
        <v>0.16671420101235065</v>
      </c>
      <c r="AK2019" s="107">
        <f t="shared" si="958"/>
        <v>0.49783226407020675</v>
      </c>
      <c r="AL2019" s="107">
        <f t="shared" si="959"/>
        <v>1.4555294597056974</v>
      </c>
      <c r="AM2019" s="107">
        <f t="shared" si="960"/>
        <v>0.97038019512353224</v>
      </c>
      <c r="AN2019" s="108">
        <f t="shared" si="961"/>
        <v>0.12617598064887445</v>
      </c>
      <c r="AO2019" s="102">
        <f t="shared" si="962"/>
        <v>2909.4478398314013</v>
      </c>
      <c r="AP2019" s="103">
        <f t="shared" si="944"/>
        <v>1856.2170706006323</v>
      </c>
      <c r="AQ2019" s="103">
        <f t="shared" si="945"/>
        <v>1657.4520547945206</v>
      </c>
      <c r="AR2019" s="103">
        <f t="shared" si="946"/>
        <v>2785.618545837724</v>
      </c>
      <c r="AS2019" s="92">
        <f t="shared" si="947"/>
        <v>515.97049525816647</v>
      </c>
      <c r="AT2019" s="102">
        <f t="shared" si="963"/>
        <v>2918.641227843937</v>
      </c>
      <c r="AU2019" s="103">
        <f t="shared" si="948"/>
        <v>1862.0824184965109</v>
      </c>
      <c r="AV2019" s="103">
        <f t="shared" si="949"/>
        <v>1662.6893371555557</v>
      </c>
      <c r="AW2019" s="103">
        <f t="shared" si="950"/>
        <v>2794.4206531641389</v>
      </c>
      <c r="AX2019" s="92">
        <f t="shared" si="951"/>
        <v>517.60087917534418</v>
      </c>
    </row>
    <row r="2020" spans="1:50" x14ac:dyDescent="0.2">
      <c r="A2020" s="85" t="str">
        <f t="shared" si="952"/>
        <v>2017_3</v>
      </c>
      <c r="B2020" s="59">
        <v>2017</v>
      </c>
      <c r="C2020" s="59">
        <v>3</v>
      </c>
      <c r="D2020" s="83" t="str">
        <f t="shared" si="953"/>
        <v>LML_Commercial</v>
      </c>
      <c r="E2020" s="70" t="s">
        <v>25</v>
      </c>
      <c r="F2020" s="71" t="s">
        <v>41</v>
      </c>
      <c r="G2020" s="88">
        <f t="shared" si="954"/>
        <v>1854.25</v>
      </c>
      <c r="H2020" s="72">
        <v>7417</v>
      </c>
      <c r="I2020" s="88">
        <f t="shared" si="955"/>
        <v>762096750</v>
      </c>
      <c r="J2020" s="92">
        <f t="shared" si="956"/>
        <v>3048387000</v>
      </c>
      <c r="K2020" s="67">
        <v>52</v>
      </c>
      <c r="L2020" s="68">
        <v>670</v>
      </c>
      <c r="M2020" s="68">
        <v>2525</v>
      </c>
      <c r="N2020" s="68">
        <v>1018</v>
      </c>
      <c r="O2020" s="69">
        <v>210</v>
      </c>
      <c r="P2020" s="67">
        <v>987681</v>
      </c>
      <c r="Q2020" s="68">
        <v>1515913</v>
      </c>
      <c r="R2020" s="68">
        <v>3044022</v>
      </c>
      <c r="S2020" s="68">
        <v>2205280</v>
      </c>
      <c r="T2020" s="69">
        <v>1270148</v>
      </c>
      <c r="U2020" s="102">
        <f t="shared" si="935"/>
        <v>18993.865384615383</v>
      </c>
      <c r="V2020" s="103">
        <f t="shared" si="936"/>
        <v>2262.5567164179106</v>
      </c>
      <c r="W2020" s="103">
        <f t="shared" si="937"/>
        <v>1205.5532673267326</v>
      </c>
      <c r="X2020" s="103">
        <f t="shared" si="938"/>
        <v>2166.2868369351668</v>
      </c>
      <c r="Y2020" s="92">
        <f t="shared" si="939"/>
        <v>6048.3238095238094</v>
      </c>
      <c r="Z2020" s="102">
        <f>Coverages!$C$10*G2020</f>
        <v>417206250</v>
      </c>
      <c r="AA2020" s="103">
        <f>Coverages!$C$12*G2020</f>
        <v>55627500</v>
      </c>
      <c r="AB2020" s="103">
        <f>Coverages!$C$14*G2020</f>
        <v>278137500</v>
      </c>
      <c r="AC2020" s="103">
        <f>Coverages!$C$16*G2020</f>
        <v>5562750</v>
      </c>
      <c r="AD2020" s="92">
        <f>Coverages!$C$18*G2020</f>
        <v>5562750</v>
      </c>
      <c r="AE2020" s="106">
        <f t="shared" si="957"/>
        <v>2.8043683429958204E-2</v>
      </c>
      <c r="AF2020" s="107">
        <f t="shared" si="940"/>
        <v>0.36133207496292302</v>
      </c>
      <c r="AG2020" s="107">
        <f t="shared" si="941"/>
        <v>1.3617365511662398</v>
      </c>
      <c r="AH2020" s="107">
        <f t="shared" si="942"/>
        <v>0.54900903330187412</v>
      </c>
      <c r="AI2020" s="108">
        <f t="shared" si="943"/>
        <v>0.11325333692867737</v>
      </c>
      <c r="AJ2020" s="106">
        <f t="shared" si="964"/>
        <v>3.6976999054933062E-2</v>
      </c>
      <c r="AK2020" s="107">
        <f t="shared" si="958"/>
        <v>0.38732544489081033</v>
      </c>
      <c r="AL2020" s="107">
        <f t="shared" si="959"/>
        <v>1.3997130148519794</v>
      </c>
      <c r="AM2020" s="107">
        <f t="shared" si="960"/>
        <v>0.57593339671809052</v>
      </c>
      <c r="AN2020" s="108">
        <f t="shared" si="961"/>
        <v>0.1304006888896824</v>
      </c>
      <c r="AO2020" s="102">
        <f t="shared" si="962"/>
        <v>532.65794795739521</v>
      </c>
      <c r="AP2020" s="103">
        <f t="shared" si="944"/>
        <v>817.5343130645814</v>
      </c>
      <c r="AQ2020" s="103">
        <f t="shared" si="945"/>
        <v>1641.6459484966967</v>
      </c>
      <c r="AR2020" s="103">
        <f t="shared" si="946"/>
        <v>1189.3110422003506</v>
      </c>
      <c r="AS2020" s="92">
        <f t="shared" si="947"/>
        <v>684.99285425374137</v>
      </c>
      <c r="AT2020" s="102">
        <f t="shared" si="963"/>
        <v>534.34106154564813</v>
      </c>
      <c r="AU2020" s="103">
        <f t="shared" si="948"/>
        <v>820.11759022482772</v>
      </c>
      <c r="AV2020" s="103">
        <f t="shared" si="949"/>
        <v>1646.8332860997698</v>
      </c>
      <c r="AW2020" s="103">
        <f t="shared" si="950"/>
        <v>1193.0690741295894</v>
      </c>
      <c r="AX2020" s="92">
        <f t="shared" si="951"/>
        <v>687.15732168593081</v>
      </c>
    </row>
    <row r="2021" spans="1:50" x14ac:dyDescent="0.2">
      <c r="A2021" s="85" t="str">
        <f t="shared" si="952"/>
        <v>2017_3</v>
      </c>
      <c r="B2021" s="59">
        <v>2017</v>
      </c>
      <c r="C2021" s="59">
        <v>3</v>
      </c>
      <c r="D2021" s="83" t="str">
        <f t="shared" si="953"/>
        <v>MSA_Commercial</v>
      </c>
      <c r="E2021" s="70" t="s">
        <v>26</v>
      </c>
      <c r="F2021" s="71" t="s">
        <v>41</v>
      </c>
      <c r="G2021" s="88">
        <f t="shared" si="954"/>
        <v>1304.25</v>
      </c>
      <c r="H2021" s="72">
        <v>5217</v>
      </c>
      <c r="I2021" s="88">
        <f t="shared" si="955"/>
        <v>536046750</v>
      </c>
      <c r="J2021" s="92">
        <f t="shared" si="956"/>
        <v>2144187000</v>
      </c>
      <c r="K2021" s="67">
        <v>81</v>
      </c>
      <c r="L2021" s="68">
        <v>622</v>
      </c>
      <c r="M2021" s="68">
        <v>872</v>
      </c>
      <c r="N2021" s="68">
        <v>1157</v>
      </c>
      <c r="O2021" s="69">
        <v>235</v>
      </c>
      <c r="P2021" s="67">
        <v>1661903</v>
      </c>
      <c r="Q2021" s="68">
        <v>2134716</v>
      </c>
      <c r="R2021" s="68">
        <v>1295107</v>
      </c>
      <c r="S2021" s="68">
        <v>3761685</v>
      </c>
      <c r="T2021" s="69">
        <v>1057511</v>
      </c>
      <c r="U2021" s="102">
        <f t="shared" si="935"/>
        <v>20517.320987654322</v>
      </c>
      <c r="V2021" s="103">
        <f t="shared" si="936"/>
        <v>3432.0192926045015</v>
      </c>
      <c r="W2021" s="103">
        <f t="shared" si="937"/>
        <v>1485.2144495412845</v>
      </c>
      <c r="X2021" s="103">
        <f t="shared" si="938"/>
        <v>3251.2402765773554</v>
      </c>
      <c r="Y2021" s="92">
        <f t="shared" si="939"/>
        <v>4500.0468085106386</v>
      </c>
      <c r="Z2021" s="102">
        <f>Coverages!$C$10*G2021</f>
        <v>293456250</v>
      </c>
      <c r="AA2021" s="103">
        <f>Coverages!$C$12*G2021</f>
        <v>39127500</v>
      </c>
      <c r="AB2021" s="103">
        <f>Coverages!$C$14*G2021</f>
        <v>195637500</v>
      </c>
      <c r="AC2021" s="103">
        <f>Coverages!$C$16*G2021</f>
        <v>3912750</v>
      </c>
      <c r="AD2021" s="92">
        <f>Coverages!$C$18*G2021</f>
        <v>3912750</v>
      </c>
      <c r="AE2021" s="106">
        <f t="shared" si="957"/>
        <v>6.2104657849338697E-2</v>
      </c>
      <c r="AF2021" s="107">
        <f t="shared" si="940"/>
        <v>0.47690243434924284</v>
      </c>
      <c r="AG2021" s="107">
        <f t="shared" si="941"/>
        <v>0.66858347709411536</v>
      </c>
      <c r="AH2021" s="107">
        <f t="shared" si="942"/>
        <v>0.88709986582327005</v>
      </c>
      <c r="AI2021" s="108">
        <f t="shared" si="943"/>
        <v>0.18018018018018017</v>
      </c>
      <c r="AJ2021" s="106">
        <f t="shared" si="964"/>
        <v>7.767559581876414E-2</v>
      </c>
      <c r="AK2021" s="107">
        <f t="shared" si="958"/>
        <v>0.50912659525482828</v>
      </c>
      <c r="AL2021" s="107">
        <f t="shared" si="959"/>
        <v>0.69895316971739385</v>
      </c>
      <c r="AM2021" s="107">
        <f t="shared" si="960"/>
        <v>0.90751766764348651</v>
      </c>
      <c r="AN2021" s="108">
        <f t="shared" si="961"/>
        <v>0.20497655620177263</v>
      </c>
      <c r="AO2021" s="102">
        <f t="shared" si="962"/>
        <v>1274.2211999233275</v>
      </c>
      <c r="AP2021" s="103">
        <f t="shared" si="944"/>
        <v>1636.7383553766533</v>
      </c>
      <c r="AQ2021" s="103">
        <f t="shared" si="945"/>
        <v>992.98984090473448</v>
      </c>
      <c r="AR2021" s="103">
        <f t="shared" si="946"/>
        <v>2884.1748131109835</v>
      </c>
      <c r="AS2021" s="92">
        <f t="shared" si="947"/>
        <v>810.81924477669156</v>
      </c>
      <c r="AT2021" s="102">
        <f t="shared" si="963"/>
        <v>1278.2475343172009</v>
      </c>
      <c r="AU2021" s="103">
        <f t="shared" si="948"/>
        <v>1641.9101857734647</v>
      </c>
      <c r="AV2021" s="103">
        <f t="shared" si="949"/>
        <v>996.12752936058678</v>
      </c>
      <c r="AW2021" s="103">
        <f t="shared" si="950"/>
        <v>2893.2883424170968</v>
      </c>
      <c r="AX2021" s="92">
        <f t="shared" si="951"/>
        <v>813.38130339936663</v>
      </c>
    </row>
    <row r="2022" spans="1:50" x14ac:dyDescent="0.2">
      <c r="A2022" s="85" t="str">
        <f t="shared" si="952"/>
        <v>2017_3</v>
      </c>
      <c r="B2022" s="59">
        <v>2017</v>
      </c>
      <c r="C2022" s="59">
        <v>3</v>
      </c>
      <c r="D2022" s="83" t="str">
        <f t="shared" si="953"/>
        <v>LYA_Commercial</v>
      </c>
      <c r="E2022" s="70" t="s">
        <v>27</v>
      </c>
      <c r="F2022" s="71" t="s">
        <v>41</v>
      </c>
      <c r="G2022" s="88">
        <f t="shared" si="954"/>
        <v>388.25</v>
      </c>
      <c r="H2022" s="72">
        <v>1553</v>
      </c>
      <c r="I2022" s="88">
        <f t="shared" si="955"/>
        <v>159570750</v>
      </c>
      <c r="J2022" s="92">
        <f t="shared" si="956"/>
        <v>638283000</v>
      </c>
      <c r="K2022" s="67">
        <v>53</v>
      </c>
      <c r="L2022" s="68">
        <v>197</v>
      </c>
      <c r="M2022" s="68">
        <v>316</v>
      </c>
      <c r="N2022" s="68">
        <v>296</v>
      </c>
      <c r="O2022" s="69">
        <v>109</v>
      </c>
      <c r="P2022" s="67">
        <v>1100467</v>
      </c>
      <c r="Q2022" s="68">
        <v>681994</v>
      </c>
      <c r="R2022" s="68">
        <v>341417</v>
      </c>
      <c r="S2022" s="68">
        <v>1073965</v>
      </c>
      <c r="T2022" s="69">
        <v>886480</v>
      </c>
      <c r="U2022" s="102">
        <f t="shared" si="935"/>
        <v>20763.528301886792</v>
      </c>
      <c r="V2022" s="103">
        <f t="shared" si="936"/>
        <v>3461.8984771573605</v>
      </c>
      <c r="W2022" s="103">
        <f t="shared" si="937"/>
        <v>1080.4335443037974</v>
      </c>
      <c r="X2022" s="103">
        <f t="shared" si="938"/>
        <v>3628.260135135135</v>
      </c>
      <c r="Y2022" s="92">
        <f t="shared" si="939"/>
        <v>8132.8440366972482</v>
      </c>
      <c r="Z2022" s="102">
        <f>Coverages!$C$10*G2022</f>
        <v>87356250</v>
      </c>
      <c r="AA2022" s="103">
        <f>Coverages!$C$12*G2022</f>
        <v>11647500</v>
      </c>
      <c r="AB2022" s="103">
        <f>Coverages!$C$14*G2022</f>
        <v>58237500</v>
      </c>
      <c r="AC2022" s="103">
        <f>Coverages!$C$16*G2022</f>
        <v>1164750</v>
      </c>
      <c r="AD2022" s="92">
        <f>Coverages!$C$18*G2022</f>
        <v>1164750</v>
      </c>
      <c r="AE2022" s="106">
        <f t="shared" si="957"/>
        <v>0.13650998068254991</v>
      </c>
      <c r="AF2022" s="107">
        <f t="shared" si="940"/>
        <v>0.50740502253702513</v>
      </c>
      <c r="AG2022" s="107">
        <f t="shared" si="941"/>
        <v>0.81390856406954282</v>
      </c>
      <c r="AH2022" s="107">
        <f t="shared" si="942"/>
        <v>0.76239536381197681</v>
      </c>
      <c r="AI2022" s="108">
        <f t="shared" si="943"/>
        <v>0.28074694140373468</v>
      </c>
      <c r="AJ2022" s="106">
        <f t="shared" si="964"/>
        <v>0.17710858020019732</v>
      </c>
      <c r="AK2022" s="107">
        <f t="shared" si="958"/>
        <v>0.56652340725874017</v>
      </c>
      <c r="AL2022" s="107">
        <f t="shared" si="959"/>
        <v>0.85992904908603929</v>
      </c>
      <c r="AM2022" s="107">
        <f t="shared" si="960"/>
        <v>0.81272430192815626</v>
      </c>
      <c r="AN2022" s="108">
        <f t="shared" si="961"/>
        <v>0.33388412895194852</v>
      </c>
      <c r="AO2022" s="102">
        <f t="shared" si="962"/>
        <v>2834.4288473921442</v>
      </c>
      <c r="AP2022" s="103">
        <f t="shared" si="944"/>
        <v>1756.5846748229233</v>
      </c>
      <c r="AQ2022" s="103">
        <f t="shared" si="945"/>
        <v>879.37411461687054</v>
      </c>
      <c r="AR2022" s="103">
        <f t="shared" si="946"/>
        <v>2766.1687057308436</v>
      </c>
      <c r="AS2022" s="92">
        <f t="shared" si="947"/>
        <v>2283.2710882163556</v>
      </c>
      <c r="AT2022" s="102">
        <f t="shared" si="963"/>
        <v>2843.3851874341467</v>
      </c>
      <c r="AU2022" s="103">
        <f t="shared" si="948"/>
        <v>1762.1352003458201</v>
      </c>
      <c r="AV2022" s="103">
        <f t="shared" si="949"/>
        <v>882.15279562059027</v>
      </c>
      <c r="AW2022" s="103">
        <f t="shared" si="950"/>
        <v>2774.9093546855233</v>
      </c>
      <c r="AX2022" s="92">
        <f t="shared" si="951"/>
        <v>2290.4858582371144</v>
      </c>
    </row>
    <row r="2023" spans="1:50" x14ac:dyDescent="0.2">
      <c r="A2023" s="85" t="str">
        <f t="shared" si="952"/>
        <v>2017_3</v>
      </c>
      <c r="B2023" s="59">
        <v>2017</v>
      </c>
      <c r="C2023" s="59">
        <v>3</v>
      </c>
      <c r="D2023" s="83" t="str">
        <f t="shared" si="953"/>
        <v>MMA_Commercial</v>
      </c>
      <c r="E2023" s="70" t="s">
        <v>28</v>
      </c>
      <c r="F2023" s="71" t="s">
        <v>41</v>
      </c>
      <c r="G2023" s="88">
        <f t="shared" si="954"/>
        <v>1948.75</v>
      </c>
      <c r="H2023" s="72">
        <v>7795</v>
      </c>
      <c r="I2023" s="88">
        <f t="shared" si="955"/>
        <v>800936250</v>
      </c>
      <c r="J2023" s="92">
        <f t="shared" si="956"/>
        <v>3203745000</v>
      </c>
      <c r="K2023" s="67">
        <v>240</v>
      </c>
      <c r="L2023" s="68">
        <v>958</v>
      </c>
      <c r="M2023" s="68">
        <v>1786</v>
      </c>
      <c r="N2023" s="68">
        <v>1587</v>
      </c>
      <c r="O2023" s="69">
        <v>382</v>
      </c>
      <c r="P2023" s="67">
        <v>3709835</v>
      </c>
      <c r="Q2023" s="68">
        <v>3368741</v>
      </c>
      <c r="R2023" s="68">
        <v>2933306</v>
      </c>
      <c r="S2023" s="68">
        <v>5999434</v>
      </c>
      <c r="T2023" s="69">
        <v>4380038</v>
      </c>
      <c r="U2023" s="102">
        <f t="shared" si="935"/>
        <v>15457.645833333334</v>
      </c>
      <c r="V2023" s="103">
        <f t="shared" si="936"/>
        <v>3516.4311064718163</v>
      </c>
      <c r="W2023" s="103">
        <f t="shared" si="937"/>
        <v>1642.3885778275476</v>
      </c>
      <c r="X2023" s="103">
        <f t="shared" si="938"/>
        <v>3780.3616887208568</v>
      </c>
      <c r="Y2023" s="92">
        <f t="shared" si="939"/>
        <v>11466.068062827226</v>
      </c>
      <c r="Z2023" s="102">
        <f>Coverages!$C$10*G2023</f>
        <v>438468750</v>
      </c>
      <c r="AA2023" s="103">
        <f>Coverages!$C$12*G2023</f>
        <v>58462500</v>
      </c>
      <c r="AB2023" s="103">
        <f>Coverages!$C$14*G2023</f>
        <v>292312500</v>
      </c>
      <c r="AC2023" s="103">
        <f>Coverages!$C$16*G2023</f>
        <v>5846250</v>
      </c>
      <c r="AD2023" s="92">
        <f>Coverages!$C$18*G2023</f>
        <v>5846250</v>
      </c>
      <c r="AE2023" s="106">
        <f t="shared" si="957"/>
        <v>0.12315586914688903</v>
      </c>
      <c r="AF2023" s="107">
        <f t="shared" si="940"/>
        <v>0.49159717767799871</v>
      </c>
      <c r="AG2023" s="107">
        <f t="shared" si="941"/>
        <v>0.91648492623476585</v>
      </c>
      <c r="AH2023" s="107">
        <f t="shared" si="942"/>
        <v>0.81436818473380368</v>
      </c>
      <c r="AI2023" s="108">
        <f t="shared" si="943"/>
        <v>0.19602309172546503</v>
      </c>
      <c r="AJ2023" s="106">
        <f t="shared" si="964"/>
        <v>0.14050056199168909</v>
      </c>
      <c r="AK2023" s="107">
        <f t="shared" si="958"/>
        <v>0.51798396543220115</v>
      </c>
      <c r="AL2023" s="107">
        <f t="shared" si="959"/>
        <v>0.93108728298979149</v>
      </c>
      <c r="AM2023" s="107">
        <f t="shared" si="960"/>
        <v>0.83488993801119893</v>
      </c>
      <c r="AN2023" s="108">
        <f t="shared" si="961"/>
        <v>0.21697643180904433</v>
      </c>
      <c r="AO2023" s="102">
        <f t="shared" si="962"/>
        <v>1903.6998075689544</v>
      </c>
      <c r="AP2023" s="103">
        <f t="shared" si="944"/>
        <v>1728.6676074406671</v>
      </c>
      <c r="AQ2023" s="103">
        <f t="shared" si="945"/>
        <v>1505.224374599102</v>
      </c>
      <c r="AR2023" s="103">
        <f t="shared" si="946"/>
        <v>3078.6062860808211</v>
      </c>
      <c r="AS2023" s="92">
        <f t="shared" si="947"/>
        <v>2247.6141116100066</v>
      </c>
      <c r="AT2023" s="102">
        <f t="shared" si="963"/>
        <v>1909.7151932894919</v>
      </c>
      <c r="AU2023" s="103">
        <f t="shared" si="948"/>
        <v>1734.1299195131958</v>
      </c>
      <c r="AV2023" s="103">
        <f t="shared" si="949"/>
        <v>1509.9806419334625</v>
      </c>
      <c r="AW2023" s="103">
        <f t="shared" si="950"/>
        <v>3088.3341876222394</v>
      </c>
      <c r="AX2023" s="92">
        <f t="shared" si="951"/>
        <v>2254.7162113100235</v>
      </c>
    </row>
    <row r="2024" spans="1:50" x14ac:dyDescent="0.2">
      <c r="A2024" s="85" t="str">
        <f t="shared" si="952"/>
        <v>2017_3</v>
      </c>
      <c r="B2024" s="59">
        <v>2017</v>
      </c>
      <c r="C2024" s="59">
        <v>3</v>
      </c>
      <c r="D2024" s="83" t="str">
        <f t="shared" si="953"/>
        <v>LYH_Commercial</v>
      </c>
      <c r="E2024" s="70" t="s">
        <v>29</v>
      </c>
      <c r="F2024" s="71" t="s">
        <v>41</v>
      </c>
      <c r="G2024" s="88">
        <f t="shared" si="954"/>
        <v>273</v>
      </c>
      <c r="H2024" s="72">
        <v>1092</v>
      </c>
      <c r="I2024" s="88">
        <f t="shared" si="955"/>
        <v>112203000</v>
      </c>
      <c r="J2024" s="92">
        <f t="shared" si="956"/>
        <v>448812000</v>
      </c>
      <c r="K2024" s="67">
        <v>36</v>
      </c>
      <c r="L2024" s="68">
        <v>151</v>
      </c>
      <c r="M2024" s="68">
        <v>176</v>
      </c>
      <c r="N2024" s="68">
        <v>236</v>
      </c>
      <c r="O2024" s="69">
        <v>63</v>
      </c>
      <c r="P2024" s="67">
        <v>661897</v>
      </c>
      <c r="Q2024" s="68">
        <v>476871</v>
      </c>
      <c r="R2024" s="68">
        <v>229568</v>
      </c>
      <c r="S2024" s="68">
        <v>774321</v>
      </c>
      <c r="T2024" s="69">
        <v>540317</v>
      </c>
      <c r="U2024" s="102">
        <f t="shared" si="935"/>
        <v>18386.027777777777</v>
      </c>
      <c r="V2024" s="103">
        <f t="shared" si="936"/>
        <v>3158.0860927152316</v>
      </c>
      <c r="W2024" s="103">
        <f t="shared" si="937"/>
        <v>1304.3636363636363</v>
      </c>
      <c r="X2024" s="103">
        <f t="shared" si="938"/>
        <v>3281.0211864406779</v>
      </c>
      <c r="Y2024" s="92">
        <f t="shared" si="939"/>
        <v>8576.460317460318</v>
      </c>
      <c r="Z2024" s="102">
        <f>Coverages!$C$10*G2024</f>
        <v>61425000</v>
      </c>
      <c r="AA2024" s="103">
        <f>Coverages!$C$12*G2024</f>
        <v>8190000</v>
      </c>
      <c r="AB2024" s="103">
        <f>Coverages!$C$14*G2024</f>
        <v>40950000</v>
      </c>
      <c r="AC2024" s="103">
        <f>Coverages!$C$16*G2024</f>
        <v>819000</v>
      </c>
      <c r="AD2024" s="92">
        <f>Coverages!$C$18*G2024</f>
        <v>819000</v>
      </c>
      <c r="AE2024" s="106">
        <f t="shared" si="957"/>
        <v>0.13186813186813187</v>
      </c>
      <c r="AF2024" s="107">
        <f t="shared" si="940"/>
        <v>0.55311355311355315</v>
      </c>
      <c r="AG2024" s="107">
        <f t="shared" si="941"/>
        <v>0.64468864468864473</v>
      </c>
      <c r="AH2024" s="107">
        <f t="shared" si="942"/>
        <v>0.86446886446886451</v>
      </c>
      <c r="AI2024" s="108">
        <f t="shared" si="943"/>
        <v>0.23076923076923078</v>
      </c>
      <c r="AJ2024" s="106">
        <f t="shared" si="964"/>
        <v>0.17958120325291083</v>
      </c>
      <c r="AK2024" s="107">
        <f t="shared" si="958"/>
        <v>0.62322361322151254</v>
      </c>
      <c r="AL2024" s="107">
        <f t="shared" si="959"/>
        <v>0.71218093275976013</v>
      </c>
      <c r="AM2024" s="107">
        <f t="shared" si="960"/>
        <v>0.91273792142442323</v>
      </c>
      <c r="AN2024" s="108">
        <f t="shared" si="961"/>
        <v>0.29018365222411863</v>
      </c>
      <c r="AO2024" s="102">
        <f t="shared" si="962"/>
        <v>2424.5311355311355</v>
      </c>
      <c r="AP2024" s="103">
        <f t="shared" si="944"/>
        <v>1746.7802197802198</v>
      </c>
      <c r="AQ2024" s="103">
        <f t="shared" si="945"/>
        <v>840.90842490842488</v>
      </c>
      <c r="AR2024" s="103">
        <f t="shared" si="946"/>
        <v>2836.3406593406594</v>
      </c>
      <c r="AS2024" s="92">
        <f t="shared" si="947"/>
        <v>1979.1831501831502</v>
      </c>
      <c r="AT2024" s="102">
        <f t="shared" si="963"/>
        <v>2432.1922646197063</v>
      </c>
      <c r="AU2024" s="103">
        <f t="shared" si="948"/>
        <v>1752.2997647994537</v>
      </c>
      <c r="AV2024" s="103">
        <f t="shared" si="949"/>
        <v>843.56556050898655</v>
      </c>
      <c r="AW2024" s="103">
        <f t="shared" si="950"/>
        <v>2845.3030404014453</v>
      </c>
      <c r="AX2024" s="92">
        <f t="shared" si="951"/>
        <v>1985.4370511462143</v>
      </c>
    </row>
    <row r="2025" spans="1:50" x14ac:dyDescent="0.2">
      <c r="A2025" s="85" t="str">
        <f t="shared" si="952"/>
        <v>2017_3</v>
      </c>
      <c r="B2025" s="59">
        <v>2017</v>
      </c>
      <c r="C2025" s="59">
        <v>3</v>
      </c>
      <c r="D2025" s="83" t="str">
        <f t="shared" si="953"/>
        <v>SSA_Commercial</v>
      </c>
      <c r="E2025" s="70" t="s">
        <v>30</v>
      </c>
      <c r="F2025" s="71" t="s">
        <v>41</v>
      </c>
      <c r="G2025" s="88">
        <f t="shared" si="954"/>
        <v>466.5</v>
      </c>
      <c r="H2025" s="72">
        <v>1866</v>
      </c>
      <c r="I2025" s="88">
        <f t="shared" si="955"/>
        <v>191731500</v>
      </c>
      <c r="J2025" s="92">
        <f t="shared" si="956"/>
        <v>766926000</v>
      </c>
      <c r="K2025" s="67">
        <v>63</v>
      </c>
      <c r="L2025" s="68">
        <v>224</v>
      </c>
      <c r="M2025" s="68">
        <v>112</v>
      </c>
      <c r="N2025" s="68">
        <v>592</v>
      </c>
      <c r="O2025" s="69">
        <v>47</v>
      </c>
      <c r="P2025" s="67">
        <v>1485632</v>
      </c>
      <c r="Q2025" s="68">
        <v>413168</v>
      </c>
      <c r="R2025" s="68">
        <v>94470</v>
      </c>
      <c r="S2025" s="68">
        <v>1890016</v>
      </c>
      <c r="T2025" s="69">
        <v>270448</v>
      </c>
      <c r="U2025" s="102">
        <f t="shared" si="935"/>
        <v>23581.460317460318</v>
      </c>
      <c r="V2025" s="103">
        <f t="shared" si="936"/>
        <v>1844.5</v>
      </c>
      <c r="W2025" s="103">
        <f t="shared" si="937"/>
        <v>843.48214285714289</v>
      </c>
      <c r="X2025" s="103">
        <f t="shared" si="938"/>
        <v>3192.5945945945946</v>
      </c>
      <c r="Y2025" s="92">
        <f t="shared" si="939"/>
        <v>5754.2127659574471</v>
      </c>
      <c r="Z2025" s="102">
        <f>Coverages!$C$10*G2025</f>
        <v>104962500</v>
      </c>
      <c r="AA2025" s="103">
        <f>Coverages!$C$12*G2025</f>
        <v>13995000</v>
      </c>
      <c r="AB2025" s="103">
        <f>Coverages!$C$14*G2025</f>
        <v>69975000</v>
      </c>
      <c r="AC2025" s="103">
        <f>Coverages!$C$16*G2025</f>
        <v>1399500</v>
      </c>
      <c r="AD2025" s="92">
        <f>Coverages!$C$18*G2025</f>
        <v>1399500</v>
      </c>
      <c r="AE2025" s="106">
        <f t="shared" si="957"/>
        <v>0.13504823151125403</v>
      </c>
      <c r="AF2025" s="107">
        <f t="shared" si="940"/>
        <v>0.48017148981779206</v>
      </c>
      <c r="AG2025" s="107">
        <f t="shared" si="941"/>
        <v>0.24008574490889603</v>
      </c>
      <c r="AH2025" s="107">
        <f t="shared" si="942"/>
        <v>1.2690246516613075</v>
      </c>
      <c r="AI2025" s="108">
        <f t="shared" si="943"/>
        <v>0.1007502679528403</v>
      </c>
      <c r="AJ2025" s="106">
        <f t="shared" si="964"/>
        <v>0.17191800700805066</v>
      </c>
      <c r="AK2025" s="107">
        <f t="shared" si="958"/>
        <v>0.53406771260203478</v>
      </c>
      <c r="AL2025" s="107">
        <f t="shared" si="959"/>
        <v>0.28616395281764884</v>
      </c>
      <c r="AM2025" s="107">
        <f t="shared" si="960"/>
        <v>1.3320566629385644</v>
      </c>
      <c r="AN2025" s="108">
        <f t="shared" si="961"/>
        <v>0.13322109574781041</v>
      </c>
      <c r="AO2025" s="102">
        <f t="shared" si="962"/>
        <v>3184.6345123258307</v>
      </c>
      <c r="AP2025" s="103">
        <f t="shared" si="944"/>
        <v>885.6763129689175</v>
      </c>
      <c r="AQ2025" s="103">
        <f t="shared" si="945"/>
        <v>202.50803858520899</v>
      </c>
      <c r="AR2025" s="103">
        <f t="shared" si="946"/>
        <v>4051.4812433011789</v>
      </c>
      <c r="AS2025" s="92">
        <f t="shared" si="947"/>
        <v>579.73847802786713</v>
      </c>
      <c r="AT2025" s="102">
        <f t="shared" si="963"/>
        <v>3194.6974460375482</v>
      </c>
      <c r="AU2025" s="103">
        <f t="shared" si="948"/>
        <v>888.47490790750453</v>
      </c>
      <c r="AV2025" s="103">
        <f t="shared" si="949"/>
        <v>203.14793147102861</v>
      </c>
      <c r="AW2025" s="103">
        <f t="shared" si="950"/>
        <v>4064.2832734957938</v>
      </c>
      <c r="AX2025" s="92">
        <f t="shared" si="951"/>
        <v>581.57035853156299</v>
      </c>
    </row>
    <row r="2026" spans="1:50" x14ac:dyDescent="0.2">
      <c r="A2026" s="85" t="str">
        <f t="shared" si="952"/>
        <v>2017_3</v>
      </c>
      <c r="B2026" s="59">
        <v>2017</v>
      </c>
      <c r="C2026" s="59">
        <v>3</v>
      </c>
      <c r="D2026" s="83" t="str">
        <f t="shared" si="953"/>
        <v>MML_Commercial</v>
      </c>
      <c r="E2026" s="70" t="s">
        <v>31</v>
      </c>
      <c r="F2026" s="71" t="s">
        <v>41</v>
      </c>
      <c r="G2026" s="88">
        <f t="shared" si="954"/>
        <v>1584.5</v>
      </c>
      <c r="H2026" s="72">
        <v>6338</v>
      </c>
      <c r="I2026" s="88">
        <f t="shared" si="955"/>
        <v>651229500</v>
      </c>
      <c r="J2026" s="92">
        <f t="shared" si="956"/>
        <v>2604918000</v>
      </c>
      <c r="K2026" s="67">
        <v>147</v>
      </c>
      <c r="L2026" s="68">
        <v>717</v>
      </c>
      <c r="M2026" s="68">
        <v>2338</v>
      </c>
      <c r="N2026" s="68">
        <v>1033</v>
      </c>
      <c r="O2026" s="69">
        <v>251</v>
      </c>
      <c r="P2026" s="67">
        <v>2685393</v>
      </c>
      <c r="Q2026" s="68">
        <v>2569003</v>
      </c>
      <c r="R2026" s="68">
        <v>1705846</v>
      </c>
      <c r="S2026" s="68">
        <v>3569433</v>
      </c>
      <c r="T2026" s="69">
        <v>645383</v>
      </c>
      <c r="U2026" s="102">
        <f t="shared" si="935"/>
        <v>18267.979591836734</v>
      </c>
      <c r="V2026" s="103">
        <f t="shared" si="936"/>
        <v>3582.9888423988841</v>
      </c>
      <c r="W2026" s="103">
        <f t="shared" si="937"/>
        <v>729.61762189905903</v>
      </c>
      <c r="X2026" s="103">
        <f t="shared" si="938"/>
        <v>3455.4046466602131</v>
      </c>
      <c r="Y2026" s="92">
        <f t="shared" si="939"/>
        <v>2571.2470119521913</v>
      </c>
      <c r="Z2026" s="102">
        <f>Coverages!$C$10*G2026</f>
        <v>356512500</v>
      </c>
      <c r="AA2026" s="103">
        <f>Coverages!$C$12*G2026</f>
        <v>47535000</v>
      </c>
      <c r="AB2026" s="103">
        <f>Coverages!$C$14*G2026</f>
        <v>237675000</v>
      </c>
      <c r="AC2026" s="103">
        <f>Coverages!$C$16*G2026</f>
        <v>4753500</v>
      </c>
      <c r="AD2026" s="92">
        <f>Coverages!$C$18*G2026</f>
        <v>4753500</v>
      </c>
      <c r="AE2026" s="106">
        <f t="shared" si="957"/>
        <v>9.2773745661091825E-2</v>
      </c>
      <c r="AF2026" s="107">
        <f t="shared" si="940"/>
        <v>0.45250867781634585</v>
      </c>
      <c r="AG2026" s="107">
        <f t="shared" si="941"/>
        <v>1.4755443357526032</v>
      </c>
      <c r="AH2026" s="107">
        <f t="shared" si="942"/>
        <v>0.65194067529189015</v>
      </c>
      <c r="AI2026" s="108">
        <f t="shared" si="943"/>
        <v>0.15840959293152415</v>
      </c>
      <c r="AJ2026" s="106">
        <f t="shared" si="964"/>
        <v>0.10975540599071562</v>
      </c>
      <c r="AK2026" s="107">
        <f t="shared" si="958"/>
        <v>0.48164346668970875</v>
      </c>
      <c r="AL2026" s="107">
        <f t="shared" si="959"/>
        <v>1.524576542262541</v>
      </c>
      <c r="AM2026" s="107">
        <f t="shared" si="960"/>
        <v>0.67982373796316431</v>
      </c>
      <c r="AN2026" s="108">
        <f t="shared" si="961"/>
        <v>0.17978187643607671</v>
      </c>
      <c r="AO2026" s="102">
        <f t="shared" si="962"/>
        <v>1694.7888923950773</v>
      </c>
      <c r="AP2026" s="103">
        <f t="shared" si="944"/>
        <v>1621.3335437046387</v>
      </c>
      <c r="AQ2026" s="103">
        <f t="shared" si="945"/>
        <v>1076.5831492584412</v>
      </c>
      <c r="AR2026" s="103">
        <f t="shared" si="946"/>
        <v>2252.7188387503943</v>
      </c>
      <c r="AS2026" s="92">
        <f t="shared" si="947"/>
        <v>407.3101924897444</v>
      </c>
      <c r="AT2026" s="102">
        <f t="shared" si="963"/>
        <v>1700.1441531678659</v>
      </c>
      <c r="AU2026" s="103">
        <f t="shared" si="948"/>
        <v>1626.456697370071</v>
      </c>
      <c r="AV2026" s="103">
        <f t="shared" si="949"/>
        <v>1079.9849791463637</v>
      </c>
      <c r="AW2026" s="103">
        <f t="shared" si="950"/>
        <v>2259.837068568524</v>
      </c>
      <c r="AX2026" s="92">
        <f t="shared" si="951"/>
        <v>408.59722729743345</v>
      </c>
    </row>
    <row r="2027" spans="1:50" x14ac:dyDescent="0.2">
      <c r="A2027" s="85" t="str">
        <f t="shared" si="952"/>
        <v>2017_3</v>
      </c>
      <c r="B2027" s="59">
        <v>2017</v>
      </c>
      <c r="C2027" s="59">
        <v>3</v>
      </c>
      <c r="D2027" s="83" t="str">
        <f t="shared" si="953"/>
        <v>LMH_Commercial</v>
      </c>
      <c r="E2027" s="70" t="s">
        <v>32</v>
      </c>
      <c r="F2027" s="71" t="s">
        <v>41</v>
      </c>
      <c r="G2027" s="88">
        <f t="shared" si="954"/>
        <v>1544.75</v>
      </c>
      <c r="H2027" s="72">
        <v>6179</v>
      </c>
      <c r="I2027" s="88">
        <f t="shared" si="955"/>
        <v>634892250</v>
      </c>
      <c r="J2027" s="92">
        <f t="shared" si="956"/>
        <v>2539569000</v>
      </c>
      <c r="K2027" s="67">
        <v>93</v>
      </c>
      <c r="L2027" s="68">
        <v>888</v>
      </c>
      <c r="M2027" s="68">
        <v>1440</v>
      </c>
      <c r="N2027" s="68">
        <v>1448</v>
      </c>
      <c r="O2027" s="69">
        <v>287</v>
      </c>
      <c r="P2027" s="67">
        <v>3642460</v>
      </c>
      <c r="Q2027" s="68">
        <v>3470024</v>
      </c>
      <c r="R2027" s="68">
        <v>1544852</v>
      </c>
      <c r="S2027" s="68">
        <v>5998091</v>
      </c>
      <c r="T2027" s="69">
        <v>3226858</v>
      </c>
      <c r="U2027" s="102">
        <f t="shared" si="935"/>
        <v>39166.236559139783</v>
      </c>
      <c r="V2027" s="103">
        <f t="shared" si="936"/>
        <v>3907.6846846846847</v>
      </c>
      <c r="W2027" s="103">
        <f t="shared" si="937"/>
        <v>1072.8138888888889</v>
      </c>
      <c r="X2027" s="103">
        <f t="shared" si="938"/>
        <v>4142.3280386740335</v>
      </c>
      <c r="Y2027" s="92">
        <f t="shared" si="939"/>
        <v>11243.407665505227</v>
      </c>
      <c r="Z2027" s="102">
        <f>Coverages!$C$10*G2027</f>
        <v>347568750</v>
      </c>
      <c r="AA2027" s="103">
        <f>Coverages!$C$12*G2027</f>
        <v>46342500</v>
      </c>
      <c r="AB2027" s="103">
        <f>Coverages!$C$14*G2027</f>
        <v>231712500</v>
      </c>
      <c r="AC2027" s="103">
        <f>Coverages!$C$16*G2027</f>
        <v>4634250</v>
      </c>
      <c r="AD2027" s="92">
        <f>Coverages!$C$18*G2027</f>
        <v>4634250</v>
      </c>
      <c r="AE2027" s="106">
        <f t="shared" si="957"/>
        <v>6.0203916491341644E-2</v>
      </c>
      <c r="AF2027" s="107">
        <f t="shared" si="940"/>
        <v>0.57485029940119758</v>
      </c>
      <c r="AG2027" s="107">
        <f t="shared" si="941"/>
        <v>0.93218967470464476</v>
      </c>
      <c r="AH2027" s="107">
        <f t="shared" si="942"/>
        <v>0.93736850623078172</v>
      </c>
      <c r="AI2027" s="108">
        <f t="shared" si="943"/>
        <v>0.18579058100016183</v>
      </c>
      <c r="AJ2027" s="106">
        <f t="shared" si="964"/>
        <v>7.4305114364952227E-2</v>
      </c>
      <c r="AK2027" s="107">
        <f t="shared" si="958"/>
        <v>0.60415755411202365</v>
      </c>
      <c r="AL2027" s="107">
        <f t="shared" si="959"/>
        <v>0.94709449956006275</v>
      </c>
      <c r="AM2027" s="107">
        <f t="shared" si="960"/>
        <v>0.95173260500821333</v>
      </c>
      <c r="AN2027" s="108">
        <f t="shared" si="961"/>
        <v>0.20884778948801275</v>
      </c>
      <c r="AO2027" s="102">
        <f t="shared" si="962"/>
        <v>2357.9608350865838</v>
      </c>
      <c r="AP2027" s="103">
        <f t="shared" si="944"/>
        <v>2246.3337109564654</v>
      </c>
      <c r="AQ2027" s="103">
        <f t="shared" si="945"/>
        <v>1000.0660301019583</v>
      </c>
      <c r="AR2027" s="103">
        <f t="shared" si="946"/>
        <v>3882.8878459297621</v>
      </c>
      <c r="AS2027" s="92">
        <f t="shared" si="947"/>
        <v>2088.9192425958895</v>
      </c>
      <c r="AT2027" s="102">
        <f t="shared" si="963"/>
        <v>2365.4116127147436</v>
      </c>
      <c r="AU2027" s="103">
        <f t="shared" si="948"/>
        <v>2253.4317647960074</v>
      </c>
      <c r="AV2027" s="103">
        <f t="shared" si="949"/>
        <v>1003.2260781794713</v>
      </c>
      <c r="AW2027" s="103">
        <f t="shared" si="950"/>
        <v>3895.1571480592202</v>
      </c>
      <c r="AX2027" s="92">
        <f t="shared" si="951"/>
        <v>2095.5198919909817</v>
      </c>
    </row>
    <row r="2028" spans="1:50" x14ac:dyDescent="0.2">
      <c r="A2028" s="85" t="str">
        <f t="shared" si="952"/>
        <v>2017_3</v>
      </c>
      <c r="B2028" s="59">
        <v>2017</v>
      </c>
      <c r="C2028" s="59">
        <v>3</v>
      </c>
      <c r="D2028" s="83" t="str">
        <f t="shared" si="953"/>
        <v>SSL_Commercial</v>
      </c>
      <c r="E2028" s="70" t="s">
        <v>33</v>
      </c>
      <c r="F2028" s="71" t="s">
        <v>41</v>
      </c>
      <c r="G2028" s="88">
        <f t="shared" si="954"/>
        <v>845.75</v>
      </c>
      <c r="H2028" s="72">
        <v>3383</v>
      </c>
      <c r="I2028" s="88">
        <f t="shared" si="955"/>
        <v>347603250</v>
      </c>
      <c r="J2028" s="92">
        <f t="shared" si="956"/>
        <v>1390413000</v>
      </c>
      <c r="K2028" s="67">
        <v>131</v>
      </c>
      <c r="L2028" s="68">
        <v>387</v>
      </c>
      <c r="M2028" s="68">
        <v>1172</v>
      </c>
      <c r="N2028" s="68">
        <v>601</v>
      </c>
      <c r="O2028" s="69">
        <v>128</v>
      </c>
      <c r="P2028" s="67">
        <v>1790382</v>
      </c>
      <c r="Q2028" s="68">
        <v>1365862</v>
      </c>
      <c r="R2028" s="68">
        <v>1024277</v>
      </c>
      <c r="S2028" s="68">
        <v>2009573</v>
      </c>
      <c r="T2028" s="69">
        <v>362235</v>
      </c>
      <c r="U2028" s="102">
        <f t="shared" si="935"/>
        <v>13667.038167938932</v>
      </c>
      <c r="V2028" s="103">
        <f t="shared" si="936"/>
        <v>3529.3591731266151</v>
      </c>
      <c r="W2028" s="103">
        <f t="shared" si="937"/>
        <v>873.95648464163821</v>
      </c>
      <c r="X2028" s="103">
        <f t="shared" si="938"/>
        <v>3343.7154742096504</v>
      </c>
      <c r="Y2028" s="92">
        <f t="shared" si="939"/>
        <v>2829.9609375</v>
      </c>
      <c r="Z2028" s="102">
        <f>Coverages!$C$10*G2028</f>
        <v>190293750</v>
      </c>
      <c r="AA2028" s="103">
        <f>Coverages!$C$12*G2028</f>
        <v>25372500</v>
      </c>
      <c r="AB2028" s="103">
        <f>Coverages!$C$14*G2028</f>
        <v>126862500</v>
      </c>
      <c r="AC2028" s="103">
        <f>Coverages!$C$16*G2028</f>
        <v>2537250</v>
      </c>
      <c r="AD2028" s="92">
        <f>Coverages!$C$18*G2028</f>
        <v>2537250</v>
      </c>
      <c r="AE2028" s="106">
        <f t="shared" si="957"/>
        <v>0.15489210759680758</v>
      </c>
      <c r="AF2028" s="107">
        <f t="shared" si="940"/>
        <v>0.45758202778598878</v>
      </c>
      <c r="AG2028" s="107">
        <f t="shared" si="941"/>
        <v>1.3857522908660951</v>
      </c>
      <c r="AH2028" s="107">
        <f t="shared" si="942"/>
        <v>0.71061188294413247</v>
      </c>
      <c r="AI2028" s="108">
        <f t="shared" si="943"/>
        <v>0.15134496009459061</v>
      </c>
      <c r="AJ2028" s="106">
        <f t="shared" si="964"/>
        <v>0.18387926582717229</v>
      </c>
      <c r="AK2028" s="107">
        <f t="shared" si="958"/>
        <v>0.49749705525430532</v>
      </c>
      <c r="AL2028" s="107">
        <f t="shared" si="959"/>
        <v>1.4443299452559692</v>
      </c>
      <c r="AM2028" s="107">
        <f t="shared" si="960"/>
        <v>0.74694406632678534</v>
      </c>
      <c r="AN2028" s="108">
        <f t="shared" si="961"/>
        <v>0.18005835187601379</v>
      </c>
      <c r="AO2028" s="102">
        <f t="shared" si="962"/>
        <v>2116.9163464380727</v>
      </c>
      <c r="AP2028" s="103">
        <f t="shared" si="944"/>
        <v>1614.9713272243571</v>
      </c>
      <c r="AQ2028" s="103">
        <f t="shared" si="945"/>
        <v>1211.0872007094295</v>
      </c>
      <c r="AR2028" s="103">
        <f t="shared" si="946"/>
        <v>2376.0839491575525</v>
      </c>
      <c r="AS2028" s="92">
        <f t="shared" si="947"/>
        <v>428.30032515518769</v>
      </c>
      <c r="AT2028" s="102">
        <f t="shared" si="963"/>
        <v>2123.6054621858952</v>
      </c>
      <c r="AU2028" s="103">
        <f t="shared" si="948"/>
        <v>1620.0743773072736</v>
      </c>
      <c r="AV2028" s="103">
        <f t="shared" si="949"/>
        <v>1214.9140418030242</v>
      </c>
      <c r="AW2028" s="103">
        <f t="shared" si="950"/>
        <v>2383.5919929162023</v>
      </c>
      <c r="AX2028" s="92">
        <f t="shared" si="951"/>
        <v>429.65368541177679</v>
      </c>
    </row>
    <row r="2029" spans="1:50" x14ac:dyDescent="0.2">
      <c r="A2029" s="85" t="str">
        <f t="shared" si="952"/>
        <v>2017_3</v>
      </c>
      <c r="B2029" s="59">
        <v>2017</v>
      </c>
      <c r="C2029" s="59">
        <v>3</v>
      </c>
      <c r="D2029" s="83" t="str">
        <f t="shared" si="953"/>
        <v>SSH_Commercial</v>
      </c>
      <c r="E2029" s="70" t="s">
        <v>34</v>
      </c>
      <c r="F2029" s="71" t="s">
        <v>41</v>
      </c>
      <c r="G2029" s="88">
        <f t="shared" si="954"/>
        <v>780.75</v>
      </c>
      <c r="H2029" s="72">
        <v>3123</v>
      </c>
      <c r="I2029" s="88">
        <f t="shared" si="955"/>
        <v>320888250</v>
      </c>
      <c r="J2029" s="92">
        <f t="shared" si="956"/>
        <v>1283553000</v>
      </c>
      <c r="K2029" s="67">
        <v>103</v>
      </c>
      <c r="L2029" s="68">
        <v>496</v>
      </c>
      <c r="M2029" s="68">
        <v>845</v>
      </c>
      <c r="N2029" s="68">
        <v>699</v>
      </c>
      <c r="O2029" s="69">
        <v>116</v>
      </c>
      <c r="P2029" s="67">
        <v>1791515</v>
      </c>
      <c r="Q2029" s="68">
        <v>2175265</v>
      </c>
      <c r="R2029" s="68">
        <v>1333324</v>
      </c>
      <c r="S2029" s="68">
        <v>3539591</v>
      </c>
      <c r="T2029" s="69">
        <v>493670</v>
      </c>
      <c r="U2029" s="102">
        <f t="shared" si="935"/>
        <v>17393.349514563106</v>
      </c>
      <c r="V2029" s="103">
        <f t="shared" si="936"/>
        <v>4385.614919354839</v>
      </c>
      <c r="W2029" s="103">
        <f t="shared" si="937"/>
        <v>1577.8982248520711</v>
      </c>
      <c r="X2029" s="103">
        <f t="shared" si="938"/>
        <v>5063.7925608011446</v>
      </c>
      <c r="Y2029" s="92">
        <f t="shared" si="939"/>
        <v>4255.7758620689656</v>
      </c>
      <c r="Z2029" s="102">
        <f>Coverages!$C$10*G2029</f>
        <v>175668750</v>
      </c>
      <c r="AA2029" s="103">
        <f>Coverages!$C$12*G2029</f>
        <v>23422500</v>
      </c>
      <c r="AB2029" s="103">
        <f>Coverages!$C$14*G2029</f>
        <v>117112500</v>
      </c>
      <c r="AC2029" s="103">
        <f>Coverages!$C$16*G2029</f>
        <v>2342250</v>
      </c>
      <c r="AD2029" s="92">
        <f>Coverages!$C$18*G2029</f>
        <v>2342250</v>
      </c>
      <c r="AE2029" s="106">
        <f t="shared" si="957"/>
        <v>0.1319244316362472</v>
      </c>
      <c r="AF2029" s="107">
        <f t="shared" si="940"/>
        <v>0.63528658341338462</v>
      </c>
      <c r="AG2029" s="107">
        <f t="shared" si="941"/>
        <v>1.0822926673070765</v>
      </c>
      <c r="AH2029" s="107">
        <f t="shared" si="942"/>
        <v>0.8952929875120077</v>
      </c>
      <c r="AI2029" s="108">
        <f t="shared" si="943"/>
        <v>0.14857508805635608</v>
      </c>
      <c r="AJ2029" s="106">
        <f t="shared" si="964"/>
        <v>0.160143411337861</v>
      </c>
      <c r="AK2029" s="107">
        <f t="shared" si="958"/>
        <v>0.67542503698837553</v>
      </c>
      <c r="AL2029" s="107">
        <f t="shared" si="959"/>
        <v>1.1071785386848092</v>
      </c>
      <c r="AM2029" s="107">
        <f t="shared" si="960"/>
        <v>0.92082413886609338</v>
      </c>
      <c r="AN2029" s="108">
        <f t="shared" si="961"/>
        <v>0.17823337750136661</v>
      </c>
      <c r="AO2029" s="102">
        <f t="shared" si="962"/>
        <v>2294.607748959334</v>
      </c>
      <c r="AP2029" s="103">
        <f t="shared" si="944"/>
        <v>2786.1223182837016</v>
      </c>
      <c r="AQ2029" s="103">
        <f t="shared" si="945"/>
        <v>1707.7476785142492</v>
      </c>
      <c r="AR2029" s="103">
        <f t="shared" si="946"/>
        <v>4533.5779699007362</v>
      </c>
      <c r="AS2029" s="92">
        <f t="shared" si="947"/>
        <v>632.30227345501123</v>
      </c>
      <c r="AT2029" s="102">
        <f t="shared" si="963"/>
        <v>2301.8583410077472</v>
      </c>
      <c r="AU2029" s="103">
        <f t="shared" si="948"/>
        <v>2794.9260174501565</v>
      </c>
      <c r="AV2029" s="103">
        <f t="shared" si="949"/>
        <v>1713.1438869704209</v>
      </c>
      <c r="AW2029" s="103">
        <f t="shared" si="950"/>
        <v>4547.9033483425774</v>
      </c>
      <c r="AX2029" s="92">
        <f t="shared" si="951"/>
        <v>634.30024711224553</v>
      </c>
    </row>
    <row r="2030" spans="1:50" x14ac:dyDescent="0.2">
      <c r="A2030" s="85" t="str">
        <f t="shared" si="952"/>
        <v>2017_3</v>
      </c>
      <c r="B2030" s="59">
        <v>2017</v>
      </c>
      <c r="C2030" s="59">
        <v>3</v>
      </c>
      <c r="D2030" s="83" t="str">
        <f t="shared" si="953"/>
        <v>MMH_Commercial</v>
      </c>
      <c r="E2030" s="70" t="s">
        <v>35</v>
      </c>
      <c r="F2030" s="71" t="s">
        <v>41</v>
      </c>
      <c r="G2030" s="88">
        <f t="shared" si="954"/>
        <v>1372</v>
      </c>
      <c r="H2030" s="72">
        <v>5488</v>
      </c>
      <c r="I2030" s="88">
        <f t="shared" si="955"/>
        <v>563892000</v>
      </c>
      <c r="J2030" s="92">
        <f t="shared" si="956"/>
        <v>2255568000</v>
      </c>
      <c r="K2030" s="67">
        <v>261</v>
      </c>
      <c r="L2030" s="68">
        <v>950</v>
      </c>
      <c r="M2030" s="68">
        <v>1057</v>
      </c>
      <c r="N2030" s="68">
        <v>1468</v>
      </c>
      <c r="O2030" s="69">
        <v>357</v>
      </c>
      <c r="P2030" s="67">
        <v>3444870</v>
      </c>
      <c r="Q2030" s="68">
        <v>3037924</v>
      </c>
      <c r="R2030" s="68">
        <v>1514750</v>
      </c>
      <c r="S2030" s="68">
        <v>4634134</v>
      </c>
      <c r="T2030" s="69">
        <v>1022497</v>
      </c>
      <c r="U2030" s="102">
        <f t="shared" si="935"/>
        <v>13198.735632183909</v>
      </c>
      <c r="V2030" s="103">
        <f t="shared" si="936"/>
        <v>3197.814736842105</v>
      </c>
      <c r="W2030" s="103">
        <f t="shared" si="937"/>
        <v>1433.0652790917691</v>
      </c>
      <c r="X2030" s="103">
        <f t="shared" si="938"/>
        <v>3156.767029972752</v>
      </c>
      <c r="Y2030" s="92">
        <f t="shared" si="939"/>
        <v>2864.1372549019607</v>
      </c>
      <c r="Z2030" s="102">
        <f>Coverages!$C$10*G2030</f>
        <v>308700000</v>
      </c>
      <c r="AA2030" s="103">
        <f>Coverages!$C$12*G2030</f>
        <v>41160000</v>
      </c>
      <c r="AB2030" s="103">
        <f>Coverages!$C$14*G2030</f>
        <v>205800000</v>
      </c>
      <c r="AC2030" s="103">
        <f>Coverages!$C$16*G2030</f>
        <v>4116000</v>
      </c>
      <c r="AD2030" s="92">
        <f>Coverages!$C$18*G2030</f>
        <v>4116000</v>
      </c>
      <c r="AE2030" s="106">
        <f t="shared" si="957"/>
        <v>0.19023323615160351</v>
      </c>
      <c r="AF2030" s="107">
        <f t="shared" si="940"/>
        <v>0.69241982507288635</v>
      </c>
      <c r="AG2030" s="107">
        <f t="shared" si="941"/>
        <v>0.77040816326530615</v>
      </c>
      <c r="AH2030" s="107">
        <f t="shared" si="942"/>
        <v>1.0699708454810495</v>
      </c>
      <c r="AI2030" s="108">
        <f t="shared" si="943"/>
        <v>0.26020408163265307</v>
      </c>
      <c r="AJ2030" s="106">
        <f t="shared" si="964"/>
        <v>0.21492215300667064</v>
      </c>
      <c r="AK2030" s="107">
        <f t="shared" si="958"/>
        <v>0.72144954073732415</v>
      </c>
      <c r="AL2030" s="107">
        <f t="shared" si="959"/>
        <v>0.79686375771908458</v>
      </c>
      <c r="AM2030" s="107">
        <f t="shared" si="960"/>
        <v>1.0871825308395429</v>
      </c>
      <c r="AN2030" s="108">
        <f t="shared" si="961"/>
        <v>0.28780298864007975</v>
      </c>
      <c r="AO2030" s="102">
        <f t="shared" si="962"/>
        <v>2510.8381924198252</v>
      </c>
      <c r="AP2030" s="103">
        <f t="shared" si="944"/>
        <v>2214.2303206997085</v>
      </c>
      <c r="AQ2030" s="103">
        <f t="shared" si="945"/>
        <v>1104.0451895043732</v>
      </c>
      <c r="AR2030" s="103">
        <f t="shared" si="946"/>
        <v>3377.6486880466473</v>
      </c>
      <c r="AS2030" s="92">
        <f t="shared" si="947"/>
        <v>745.26020408163265</v>
      </c>
      <c r="AT2030" s="102">
        <f t="shared" si="963"/>
        <v>2518.7720379500984</v>
      </c>
      <c r="AU2030" s="103">
        <f t="shared" si="948"/>
        <v>2221.2269329807841</v>
      </c>
      <c r="AV2030" s="103">
        <f t="shared" si="949"/>
        <v>1107.5337950299754</v>
      </c>
      <c r="AW2030" s="103">
        <f t="shared" si="950"/>
        <v>3388.3215155619341</v>
      </c>
      <c r="AX2030" s="92">
        <f t="shared" si="951"/>
        <v>747.61510666233028</v>
      </c>
    </row>
    <row r="2031" spans="1:50" x14ac:dyDescent="0.2">
      <c r="A2031" s="85" t="str">
        <f t="shared" si="952"/>
        <v>2017_3</v>
      </c>
      <c r="B2031" s="59">
        <v>2017</v>
      </c>
      <c r="C2031" s="59">
        <v>3</v>
      </c>
      <c r="D2031" s="83" t="str">
        <f t="shared" si="953"/>
        <v>SYA_Commercial</v>
      </c>
      <c r="E2031" s="70" t="s">
        <v>36</v>
      </c>
      <c r="F2031" s="71" t="s">
        <v>41</v>
      </c>
      <c r="G2031" s="88">
        <f t="shared" si="954"/>
        <v>431.75</v>
      </c>
      <c r="H2031" s="72">
        <v>1727</v>
      </c>
      <c r="I2031" s="88">
        <f t="shared" si="955"/>
        <v>177449250</v>
      </c>
      <c r="J2031" s="92">
        <f t="shared" si="956"/>
        <v>709797000</v>
      </c>
      <c r="K2031" s="67">
        <v>78</v>
      </c>
      <c r="L2031" s="68">
        <v>262</v>
      </c>
      <c r="M2031" s="68">
        <v>370</v>
      </c>
      <c r="N2031" s="68">
        <v>430</v>
      </c>
      <c r="O2031" s="69">
        <v>198</v>
      </c>
      <c r="P2031" s="67">
        <v>1366794</v>
      </c>
      <c r="Q2031" s="68">
        <v>951401</v>
      </c>
      <c r="R2031" s="68">
        <v>338003</v>
      </c>
      <c r="S2031" s="68">
        <v>1423353</v>
      </c>
      <c r="T2031" s="69">
        <v>1056871</v>
      </c>
      <c r="U2031" s="102">
        <f t="shared" si="935"/>
        <v>17523</v>
      </c>
      <c r="V2031" s="103">
        <f t="shared" si="936"/>
        <v>3631.3015267175574</v>
      </c>
      <c r="W2031" s="103">
        <f t="shared" si="937"/>
        <v>913.52162162162165</v>
      </c>
      <c r="X2031" s="103">
        <f t="shared" si="938"/>
        <v>3310.1232558139536</v>
      </c>
      <c r="Y2031" s="92">
        <f t="shared" si="939"/>
        <v>5337.7323232323233</v>
      </c>
      <c r="Z2031" s="102">
        <f>Coverages!$C$10*G2031</f>
        <v>97143750</v>
      </c>
      <c r="AA2031" s="103">
        <f>Coverages!$C$12*G2031</f>
        <v>12952500</v>
      </c>
      <c r="AB2031" s="103">
        <f>Coverages!$C$14*G2031</f>
        <v>64762500</v>
      </c>
      <c r="AC2031" s="103">
        <f>Coverages!$C$16*G2031</f>
        <v>1295250</v>
      </c>
      <c r="AD2031" s="92">
        <f>Coverages!$C$18*G2031</f>
        <v>1295250</v>
      </c>
      <c r="AE2031" s="106">
        <f t="shared" si="957"/>
        <v>0.1806601042269832</v>
      </c>
      <c r="AF2031" s="107">
        <f t="shared" si="940"/>
        <v>0.60683265778807183</v>
      </c>
      <c r="AG2031" s="107">
        <f t="shared" si="941"/>
        <v>0.85697741748697165</v>
      </c>
      <c r="AH2031" s="107">
        <f t="shared" si="942"/>
        <v>0.9959467284308049</v>
      </c>
      <c r="AI2031" s="108">
        <f t="shared" si="943"/>
        <v>0.45859872611464969</v>
      </c>
      <c r="AJ2031" s="106">
        <f t="shared" si="964"/>
        <v>0.22380236775079648</v>
      </c>
      <c r="AK2031" s="107">
        <f t="shared" si="958"/>
        <v>0.66160520505343379</v>
      </c>
      <c r="AL2031" s="107">
        <f t="shared" si="959"/>
        <v>0.89623528858264068</v>
      </c>
      <c r="AM2031" s="107">
        <f t="shared" si="960"/>
        <v>1.0030713311745114</v>
      </c>
      <c r="AN2031" s="108">
        <f t="shared" si="961"/>
        <v>0.514473503593883</v>
      </c>
      <c r="AO2031" s="102">
        <f t="shared" si="962"/>
        <v>3165.7070063694268</v>
      </c>
      <c r="AP2031" s="103">
        <f t="shared" si="944"/>
        <v>2203.5923566878982</v>
      </c>
      <c r="AQ2031" s="103">
        <f t="shared" si="945"/>
        <v>782.86740011580775</v>
      </c>
      <c r="AR2031" s="103">
        <f t="shared" si="946"/>
        <v>3296.706427330631</v>
      </c>
      <c r="AS2031" s="92">
        <f t="shared" si="947"/>
        <v>2447.8772437753328</v>
      </c>
      <c r="AT2031" s="102">
        <f t="shared" si="963"/>
        <v>3175.7101322014551</v>
      </c>
      <c r="AU2031" s="103">
        <f t="shared" si="948"/>
        <v>2210.5553547108029</v>
      </c>
      <c r="AV2031" s="103">
        <f t="shared" si="949"/>
        <v>785.34113539749842</v>
      </c>
      <c r="AW2031" s="103">
        <f t="shared" si="950"/>
        <v>3307.1234902987117</v>
      </c>
      <c r="AX2031" s="92">
        <f t="shared" si="951"/>
        <v>2455.6121428173406</v>
      </c>
    </row>
    <row r="2032" spans="1:50" x14ac:dyDescent="0.2">
      <c r="A2032" s="85" t="str">
        <f t="shared" si="952"/>
        <v>2017_3</v>
      </c>
      <c r="B2032" s="59">
        <v>2017</v>
      </c>
      <c r="C2032" s="59">
        <v>3</v>
      </c>
      <c r="D2032" s="83" t="str">
        <f t="shared" si="953"/>
        <v>LSH_Commercial</v>
      </c>
      <c r="E2032" s="70" t="s">
        <v>37</v>
      </c>
      <c r="F2032" s="71" t="s">
        <v>41</v>
      </c>
      <c r="G2032" s="88">
        <f t="shared" si="954"/>
        <v>666.75</v>
      </c>
      <c r="H2032" s="72">
        <v>2667</v>
      </c>
      <c r="I2032" s="88">
        <f t="shared" si="955"/>
        <v>274034250</v>
      </c>
      <c r="J2032" s="92">
        <f t="shared" si="956"/>
        <v>1096137000</v>
      </c>
      <c r="K2032" s="67">
        <v>128</v>
      </c>
      <c r="L2032" s="68">
        <v>511</v>
      </c>
      <c r="M2032" s="68">
        <v>393</v>
      </c>
      <c r="N2032" s="68">
        <v>866</v>
      </c>
      <c r="O2032" s="69">
        <v>382</v>
      </c>
      <c r="P2032" s="67">
        <v>2492176</v>
      </c>
      <c r="Q2032" s="68">
        <v>1451020</v>
      </c>
      <c r="R2032" s="68">
        <v>484581</v>
      </c>
      <c r="S2032" s="68">
        <v>2833669</v>
      </c>
      <c r="T2032" s="69">
        <v>2320812</v>
      </c>
      <c r="U2032" s="102">
        <f t="shared" si="935"/>
        <v>19470.125</v>
      </c>
      <c r="V2032" s="103">
        <f t="shared" si="936"/>
        <v>2839.569471624266</v>
      </c>
      <c r="W2032" s="103">
        <f t="shared" si="937"/>
        <v>1233.030534351145</v>
      </c>
      <c r="X2032" s="103">
        <f t="shared" si="938"/>
        <v>3272.1351039260971</v>
      </c>
      <c r="Y2032" s="92">
        <f t="shared" si="939"/>
        <v>6075.4240837696334</v>
      </c>
      <c r="Z2032" s="102">
        <f>Coverages!$C$10*G2032</f>
        <v>150018750</v>
      </c>
      <c r="AA2032" s="103">
        <f>Coverages!$C$12*G2032</f>
        <v>20002500</v>
      </c>
      <c r="AB2032" s="103">
        <f>Coverages!$C$14*G2032</f>
        <v>100012500</v>
      </c>
      <c r="AC2032" s="103">
        <f>Coverages!$C$16*G2032</f>
        <v>2000250</v>
      </c>
      <c r="AD2032" s="92">
        <f>Coverages!$C$18*G2032</f>
        <v>2000250</v>
      </c>
      <c r="AE2032" s="106">
        <f t="shared" si="957"/>
        <v>0.19197600299962506</v>
      </c>
      <c r="AF2032" s="107">
        <f t="shared" si="940"/>
        <v>0.76640419947506566</v>
      </c>
      <c r="AG2032" s="107">
        <f t="shared" si="941"/>
        <v>0.58942632170978626</v>
      </c>
      <c r="AH2032" s="107">
        <f t="shared" si="942"/>
        <v>1.2988376452943382</v>
      </c>
      <c r="AI2032" s="108">
        <f t="shared" si="943"/>
        <v>0.57292838395200596</v>
      </c>
      <c r="AJ2032" s="106">
        <f t="shared" si="964"/>
        <v>0.22751539640484206</v>
      </c>
      <c r="AK2032" s="107">
        <f t="shared" si="958"/>
        <v>0.80458419403840942</v>
      </c>
      <c r="AL2032" s="107">
        <f t="shared" si="959"/>
        <v>0.63381627863466572</v>
      </c>
      <c r="AM2032" s="107">
        <f t="shared" si="960"/>
        <v>1.3550548821270123</v>
      </c>
      <c r="AN2032" s="108">
        <f t="shared" si="961"/>
        <v>0.61756332158812433</v>
      </c>
      <c r="AO2032" s="102">
        <f t="shared" si="962"/>
        <v>3737.7967754030747</v>
      </c>
      <c r="AP2032" s="103">
        <f t="shared" si="944"/>
        <v>2176.2579677540307</v>
      </c>
      <c r="AQ2032" s="103">
        <f t="shared" si="945"/>
        <v>726.78065241844774</v>
      </c>
      <c r="AR2032" s="103">
        <f t="shared" si="946"/>
        <v>4249.972253468316</v>
      </c>
      <c r="AS2032" s="92">
        <f t="shared" si="947"/>
        <v>3480.7829021372327</v>
      </c>
      <c r="AT2032" s="102">
        <f t="shared" si="963"/>
        <v>3749.6076130465076</v>
      </c>
      <c r="AU2032" s="103">
        <f t="shared" si="948"/>
        <v>2183.1345934969049</v>
      </c>
      <c r="AV2032" s="103">
        <f t="shared" si="949"/>
        <v>729.07716258309597</v>
      </c>
      <c r="AW2032" s="103">
        <f t="shared" si="950"/>
        <v>4263.401483383951</v>
      </c>
      <c r="AX2032" s="92">
        <f t="shared" si="951"/>
        <v>3491.7816172090938</v>
      </c>
    </row>
    <row r="2033" spans="1:50" x14ac:dyDescent="0.2">
      <c r="A2033" s="85" t="str">
        <f t="shared" si="952"/>
        <v>2017_3</v>
      </c>
      <c r="B2033" s="59">
        <v>2017</v>
      </c>
      <c r="C2033" s="59">
        <v>3</v>
      </c>
      <c r="D2033" s="83" t="str">
        <f t="shared" si="953"/>
        <v>SYH_Commercial</v>
      </c>
      <c r="E2033" s="70" t="s">
        <v>38</v>
      </c>
      <c r="F2033" s="71" t="s">
        <v>41</v>
      </c>
      <c r="G2033" s="88">
        <f t="shared" si="954"/>
        <v>344.5</v>
      </c>
      <c r="H2033" s="72">
        <v>1378</v>
      </c>
      <c r="I2033" s="88">
        <f t="shared" si="955"/>
        <v>141589500</v>
      </c>
      <c r="J2033" s="92">
        <f t="shared" si="956"/>
        <v>566358000</v>
      </c>
      <c r="K2033" s="67">
        <v>75</v>
      </c>
      <c r="L2033" s="68">
        <v>298</v>
      </c>
      <c r="M2033" s="68">
        <v>259</v>
      </c>
      <c r="N2033" s="68">
        <v>566</v>
      </c>
      <c r="O2033" s="69">
        <v>8</v>
      </c>
      <c r="P2033" s="67">
        <v>979868</v>
      </c>
      <c r="Q2033" s="68">
        <v>902724</v>
      </c>
      <c r="R2033" s="68">
        <v>530805</v>
      </c>
      <c r="S2033" s="68">
        <v>1517992</v>
      </c>
      <c r="T2033" s="69">
        <v>53832</v>
      </c>
      <c r="U2033" s="102">
        <f t="shared" si="935"/>
        <v>13064.906666666666</v>
      </c>
      <c r="V2033" s="103">
        <f t="shared" si="936"/>
        <v>3029.2751677852348</v>
      </c>
      <c r="W2033" s="103">
        <f t="shared" si="937"/>
        <v>2049.4401544401544</v>
      </c>
      <c r="X2033" s="103">
        <f t="shared" si="938"/>
        <v>2681.964664310954</v>
      </c>
      <c r="Y2033" s="92">
        <f t="shared" si="939"/>
        <v>6729</v>
      </c>
      <c r="Z2033" s="102">
        <f>Coverages!$C$10*G2033</f>
        <v>77512500</v>
      </c>
      <c r="AA2033" s="103">
        <f>Coverages!$C$12*G2033</f>
        <v>10335000</v>
      </c>
      <c r="AB2033" s="103">
        <f>Coverages!$C$14*G2033</f>
        <v>51675000</v>
      </c>
      <c r="AC2033" s="103">
        <f>Coverages!$C$16*G2033</f>
        <v>1033500</v>
      </c>
      <c r="AD2033" s="92">
        <f>Coverages!$C$18*G2033</f>
        <v>1033500</v>
      </c>
      <c r="AE2033" s="106">
        <f t="shared" si="957"/>
        <v>0.21770682148040638</v>
      </c>
      <c r="AF2033" s="107">
        <f t="shared" si="940"/>
        <v>0.86502177068214803</v>
      </c>
      <c r="AG2033" s="107">
        <f t="shared" si="941"/>
        <v>0.75181422351233673</v>
      </c>
      <c r="AH2033" s="107">
        <f t="shared" si="942"/>
        <v>1.6429608127721336</v>
      </c>
      <c r="AI2033" s="108">
        <f t="shared" si="943"/>
        <v>2.3222060957910014E-2</v>
      </c>
      <c r="AJ2033" s="106">
        <f t="shared" si="964"/>
        <v>0.26951306445880313</v>
      </c>
      <c r="AK2033" s="107">
        <f t="shared" si="958"/>
        <v>0.90791677245815572</v>
      </c>
      <c r="AL2033" s="107">
        <f t="shared" si="959"/>
        <v>0.80603990528686253</v>
      </c>
      <c r="AM2033" s="107">
        <f t="shared" si="960"/>
        <v>1.7719838207303544</v>
      </c>
      <c r="AN2033" s="108">
        <f t="shared" si="961"/>
        <v>4.2128494368905096E-2</v>
      </c>
      <c r="AO2033" s="102">
        <f t="shared" si="962"/>
        <v>2844.3193033381713</v>
      </c>
      <c r="AP2033" s="103">
        <f t="shared" si="944"/>
        <v>2620.3889695210451</v>
      </c>
      <c r="AQ2033" s="103">
        <f t="shared" si="945"/>
        <v>1540.7982583454282</v>
      </c>
      <c r="AR2033" s="103">
        <f t="shared" si="946"/>
        <v>4406.3628447024676</v>
      </c>
      <c r="AS2033" s="92">
        <f t="shared" si="947"/>
        <v>156.26124818577648</v>
      </c>
      <c r="AT2033" s="102">
        <f t="shared" si="963"/>
        <v>2853.3068956328825</v>
      </c>
      <c r="AU2033" s="103">
        <f t="shared" si="948"/>
        <v>2628.6689779167177</v>
      </c>
      <c r="AV2033" s="103">
        <f t="shared" si="949"/>
        <v>1545.6669334404351</v>
      </c>
      <c r="AW2033" s="103">
        <f t="shared" si="950"/>
        <v>4420.2862437752337</v>
      </c>
      <c r="AX2033" s="92">
        <f t="shared" si="951"/>
        <v>156.7550086396426</v>
      </c>
    </row>
    <row r="2034" spans="1:50" x14ac:dyDescent="0.2">
      <c r="A2034" s="85" t="str">
        <f t="shared" si="952"/>
        <v>2017_3</v>
      </c>
      <c r="B2034" s="59">
        <v>2017</v>
      </c>
      <c r="C2034" s="59">
        <v>3</v>
      </c>
      <c r="D2034" s="83" t="str">
        <f t="shared" si="953"/>
        <v>MSH_Commercial</v>
      </c>
      <c r="E2034" s="70" t="s">
        <v>39</v>
      </c>
      <c r="F2034" s="71" t="s">
        <v>41</v>
      </c>
      <c r="G2034" s="88">
        <f t="shared" si="954"/>
        <v>1578</v>
      </c>
      <c r="H2034" s="72">
        <v>6312</v>
      </c>
      <c r="I2034" s="88">
        <f t="shared" si="955"/>
        <v>648558000</v>
      </c>
      <c r="J2034" s="92">
        <f t="shared" si="956"/>
        <v>2594232000</v>
      </c>
      <c r="K2034" s="67">
        <v>328</v>
      </c>
      <c r="L2034" s="68">
        <v>1154</v>
      </c>
      <c r="M2034" s="68">
        <v>583</v>
      </c>
      <c r="N2034" s="68">
        <v>2098</v>
      </c>
      <c r="O2034" s="69">
        <v>565</v>
      </c>
      <c r="P2034" s="67">
        <v>5244324</v>
      </c>
      <c r="Q2034" s="68">
        <v>3100880</v>
      </c>
      <c r="R2034" s="68">
        <v>538673</v>
      </c>
      <c r="S2034" s="68">
        <v>6181919</v>
      </c>
      <c r="T2034" s="69">
        <v>3132516</v>
      </c>
      <c r="U2034" s="102">
        <f t="shared" si="935"/>
        <v>15988.792682926829</v>
      </c>
      <c r="V2034" s="103">
        <f t="shared" si="936"/>
        <v>2687.0710571923742</v>
      </c>
      <c r="W2034" s="103">
        <f t="shared" si="937"/>
        <v>923.96740994854201</v>
      </c>
      <c r="X2034" s="103">
        <f t="shared" si="938"/>
        <v>2946.577216396568</v>
      </c>
      <c r="Y2034" s="92">
        <f t="shared" si="939"/>
        <v>5544.2761061946903</v>
      </c>
      <c r="Z2034" s="102">
        <f>Coverages!$C$10*G2034</f>
        <v>355050000</v>
      </c>
      <c r="AA2034" s="103">
        <f>Coverages!$C$12*G2034</f>
        <v>47340000</v>
      </c>
      <c r="AB2034" s="103">
        <f>Coverages!$C$14*G2034</f>
        <v>236700000</v>
      </c>
      <c r="AC2034" s="103">
        <f>Coverages!$C$16*G2034</f>
        <v>4734000</v>
      </c>
      <c r="AD2034" s="92">
        <f>Coverages!$C$18*G2034</f>
        <v>4734000</v>
      </c>
      <c r="AE2034" s="106">
        <f t="shared" si="957"/>
        <v>0.20785804816223066</v>
      </c>
      <c r="AF2034" s="107">
        <f t="shared" si="940"/>
        <v>0.7313054499366286</v>
      </c>
      <c r="AG2034" s="107">
        <f t="shared" si="941"/>
        <v>0.36945500633713563</v>
      </c>
      <c r="AH2034" s="107">
        <f t="shared" si="942"/>
        <v>1.329531051964512</v>
      </c>
      <c r="AI2034" s="108">
        <f t="shared" si="943"/>
        <v>0.35804816223067176</v>
      </c>
      <c r="AJ2034" s="106">
        <f t="shared" si="964"/>
        <v>0.23165861777715618</v>
      </c>
      <c r="AK2034" s="107">
        <f t="shared" si="958"/>
        <v>0.75730592333800628</v>
      </c>
      <c r="AL2034" s="107">
        <f t="shared" si="959"/>
        <v>0.39776509571426111</v>
      </c>
      <c r="AM2034" s="107">
        <f t="shared" si="960"/>
        <v>1.3683550124655366</v>
      </c>
      <c r="AN2034" s="108">
        <f t="shared" si="961"/>
        <v>0.38616874840397714</v>
      </c>
      <c r="AO2034" s="102">
        <f t="shared" si="962"/>
        <v>3323.3992395437263</v>
      </c>
      <c r="AP2034" s="103">
        <f t="shared" si="944"/>
        <v>1965.0697084917617</v>
      </c>
      <c r="AQ2034" s="103">
        <f t="shared" si="945"/>
        <v>341.36438529784539</v>
      </c>
      <c r="AR2034" s="103">
        <f t="shared" si="946"/>
        <v>3917.5659062103928</v>
      </c>
      <c r="AS2034" s="92">
        <f t="shared" si="947"/>
        <v>1985.1178707224335</v>
      </c>
      <c r="AT2034" s="102">
        <f t="shared" si="963"/>
        <v>3333.9006475124156</v>
      </c>
      <c r="AU2034" s="103">
        <f t="shared" si="948"/>
        <v>1971.2790132452342</v>
      </c>
      <c r="AV2034" s="103">
        <f t="shared" si="949"/>
        <v>342.44304194352895</v>
      </c>
      <c r="AW2034" s="103">
        <f t="shared" si="950"/>
        <v>3929.9447854421855</v>
      </c>
      <c r="AX2034" s="92">
        <f t="shared" si="951"/>
        <v>1991.3905244494815</v>
      </c>
    </row>
    <row r="2035" spans="1:50" x14ac:dyDescent="0.2">
      <c r="A2035" s="85" t="str">
        <f t="shared" si="952"/>
        <v>2017_3</v>
      </c>
      <c r="B2035" s="59">
        <v>2017</v>
      </c>
      <c r="C2035" s="59">
        <v>3</v>
      </c>
      <c r="D2035" s="83" t="str">
        <f t="shared" si="953"/>
        <v>SMH_Commercial</v>
      </c>
      <c r="E2035" s="70" t="s">
        <v>40</v>
      </c>
      <c r="F2035" s="71" t="s">
        <v>41</v>
      </c>
      <c r="G2035" s="88">
        <f t="shared" si="954"/>
        <v>802</v>
      </c>
      <c r="H2035" s="72">
        <v>3208</v>
      </c>
      <c r="I2035" s="88">
        <f t="shared" si="955"/>
        <v>329622000</v>
      </c>
      <c r="J2035" s="92">
        <f t="shared" si="956"/>
        <v>1318488000</v>
      </c>
      <c r="K2035" s="67">
        <v>120</v>
      </c>
      <c r="L2035" s="68">
        <v>578</v>
      </c>
      <c r="M2035" s="68">
        <v>1087</v>
      </c>
      <c r="N2035" s="68">
        <v>1003</v>
      </c>
      <c r="O2035" s="69">
        <v>169</v>
      </c>
      <c r="P2035" s="67">
        <v>1753941</v>
      </c>
      <c r="Q2035" s="68">
        <v>2275814</v>
      </c>
      <c r="R2035" s="68">
        <v>847356</v>
      </c>
      <c r="S2035" s="68">
        <v>3930598</v>
      </c>
      <c r="T2035" s="69">
        <v>480152</v>
      </c>
      <c r="U2035" s="102">
        <f t="shared" si="935"/>
        <v>14616.174999999999</v>
      </c>
      <c r="V2035" s="103">
        <f t="shared" si="936"/>
        <v>3937.3944636678202</v>
      </c>
      <c r="W2035" s="103">
        <f t="shared" si="937"/>
        <v>779.53633854645818</v>
      </c>
      <c r="X2035" s="103">
        <f t="shared" si="938"/>
        <v>3918.8414755732801</v>
      </c>
      <c r="Y2035" s="92">
        <f t="shared" si="939"/>
        <v>2841.1360946745563</v>
      </c>
      <c r="Z2035" s="102">
        <f>Coverages!$C$10*G2035</f>
        <v>180450000</v>
      </c>
      <c r="AA2035" s="103">
        <f>Coverages!$C$12*G2035</f>
        <v>24060000</v>
      </c>
      <c r="AB2035" s="103">
        <f>Coverages!$C$14*G2035</f>
        <v>120300000</v>
      </c>
      <c r="AC2035" s="103">
        <f>Coverages!$C$16*G2035</f>
        <v>2406000</v>
      </c>
      <c r="AD2035" s="92">
        <f>Coverages!$C$18*G2035</f>
        <v>2406000</v>
      </c>
      <c r="AE2035" s="106">
        <f t="shared" si="957"/>
        <v>0.14962593516209477</v>
      </c>
      <c r="AF2035" s="107">
        <f t="shared" si="940"/>
        <v>0.72069825436408974</v>
      </c>
      <c r="AG2035" s="107">
        <f t="shared" si="941"/>
        <v>1.355361596009975</v>
      </c>
      <c r="AH2035" s="107">
        <f t="shared" si="942"/>
        <v>1.2506234413965087</v>
      </c>
      <c r="AI2035" s="108">
        <f t="shared" si="943"/>
        <v>0.21072319201995013</v>
      </c>
      <c r="AJ2035" s="106">
        <f t="shared" si="964"/>
        <v>0.17897384518775003</v>
      </c>
      <c r="AK2035" s="107">
        <f t="shared" si="958"/>
        <v>0.75761150546557021</v>
      </c>
      <c r="AL2035" s="107">
        <f t="shared" si="959"/>
        <v>1.4124609994204684</v>
      </c>
      <c r="AM2035" s="107">
        <f t="shared" si="960"/>
        <v>1.2966854491209532</v>
      </c>
      <c r="AN2035" s="108">
        <f t="shared" si="961"/>
        <v>0.244276827019691</v>
      </c>
      <c r="AO2035" s="102">
        <f t="shared" si="962"/>
        <v>2186.9588528678305</v>
      </c>
      <c r="AP2035" s="103">
        <f t="shared" si="944"/>
        <v>2837.6733167082293</v>
      </c>
      <c r="AQ2035" s="103">
        <f t="shared" si="945"/>
        <v>1056.5536159600997</v>
      </c>
      <c r="AR2035" s="103">
        <f t="shared" si="946"/>
        <v>4900.9950124688276</v>
      </c>
      <c r="AS2035" s="92">
        <f t="shared" si="947"/>
        <v>598.69326683291774</v>
      </c>
      <c r="AT2035" s="102">
        <f t="shared" si="963"/>
        <v>2193.8692916894556</v>
      </c>
      <c r="AU2035" s="103">
        <f t="shared" si="948"/>
        <v>2846.6399087523159</v>
      </c>
      <c r="AV2035" s="103">
        <f t="shared" si="949"/>
        <v>1059.8921557388819</v>
      </c>
      <c r="AW2035" s="103">
        <f t="shared" si="950"/>
        <v>4916.4813697701284</v>
      </c>
      <c r="AX2035" s="92">
        <f t="shared" si="951"/>
        <v>600.58504142572383</v>
      </c>
    </row>
    <row r="2036" spans="1:50" x14ac:dyDescent="0.2">
      <c r="A2036" s="85" t="str">
        <f t="shared" si="952"/>
        <v>2017_4</v>
      </c>
      <c r="B2036" s="59">
        <v>2017</v>
      </c>
      <c r="C2036" s="59">
        <v>4</v>
      </c>
      <c r="D2036" s="83" t="str">
        <f t="shared" si="953"/>
        <v>SML_Commercial</v>
      </c>
      <c r="E2036" s="70" t="s">
        <v>13</v>
      </c>
      <c r="F2036" s="71" t="s">
        <v>41</v>
      </c>
      <c r="G2036" s="88">
        <f t="shared" si="954"/>
        <v>1785</v>
      </c>
      <c r="H2036" s="72">
        <v>7140</v>
      </c>
      <c r="I2036" s="88">
        <f t="shared" si="955"/>
        <v>733635000</v>
      </c>
      <c r="J2036" s="92">
        <f t="shared" si="956"/>
        <v>2934540000</v>
      </c>
      <c r="K2036" s="67">
        <v>51</v>
      </c>
      <c r="L2036" s="68">
        <v>904</v>
      </c>
      <c r="M2036" s="68">
        <v>487</v>
      </c>
      <c r="N2036" s="68">
        <v>1538</v>
      </c>
      <c r="O2036" s="69">
        <v>208</v>
      </c>
      <c r="P2036" s="67">
        <v>877971</v>
      </c>
      <c r="Q2036" s="68">
        <v>1746468</v>
      </c>
      <c r="R2036" s="68">
        <v>915773</v>
      </c>
      <c r="S2036" s="68">
        <v>3188910</v>
      </c>
      <c r="T2036" s="69">
        <v>707316</v>
      </c>
      <c r="U2036" s="102">
        <f t="shared" si="935"/>
        <v>17215.117647058825</v>
      </c>
      <c r="V2036" s="103">
        <f t="shared" si="936"/>
        <v>1931.9336283185842</v>
      </c>
      <c r="W2036" s="103">
        <f t="shared" si="937"/>
        <v>1880.4373716632444</v>
      </c>
      <c r="X2036" s="103">
        <f t="shared" si="938"/>
        <v>2073.4135240572173</v>
      </c>
      <c r="Y2036" s="92">
        <f t="shared" si="939"/>
        <v>3400.5576923076924</v>
      </c>
      <c r="Z2036" s="102">
        <f>Coverages!$C$10*G2036</f>
        <v>401625000</v>
      </c>
      <c r="AA2036" s="103">
        <f>Coverages!$C$12*G2036</f>
        <v>53550000</v>
      </c>
      <c r="AB2036" s="103">
        <f>Coverages!$C$14*G2036</f>
        <v>267750000</v>
      </c>
      <c r="AC2036" s="103">
        <f>Coverages!$C$16*G2036</f>
        <v>5355000</v>
      </c>
      <c r="AD2036" s="92">
        <f>Coverages!$C$18*G2036</f>
        <v>5355000</v>
      </c>
      <c r="AE2036" s="106">
        <f t="shared" si="957"/>
        <v>2.8571428571428571E-2</v>
      </c>
      <c r="AF2036" s="107">
        <f t="shared" si="940"/>
        <v>0.5064425770308123</v>
      </c>
      <c r="AG2036" s="107">
        <f t="shared" si="941"/>
        <v>0.27282913165266104</v>
      </c>
      <c r="AH2036" s="107">
        <f t="shared" si="942"/>
        <v>0.86162464985994403</v>
      </c>
      <c r="AI2036" s="108">
        <f t="shared" si="943"/>
        <v>0.11652661064425771</v>
      </c>
      <c r="AJ2036" s="106">
        <f t="shared" si="964"/>
        <v>3.7759158590101059E-2</v>
      </c>
      <c r="AK2036" s="107">
        <f t="shared" si="958"/>
        <v>0.53401473511201636</v>
      </c>
      <c r="AL2036" s="107">
        <f t="shared" si="959"/>
        <v>0.29739320679270825</v>
      </c>
      <c r="AM2036" s="107">
        <f t="shared" si="960"/>
        <v>0.88066720556545286</v>
      </c>
      <c r="AN2036" s="108">
        <f t="shared" si="961"/>
        <v>0.13422142882506577</v>
      </c>
      <c r="AO2036" s="102">
        <f t="shared" si="962"/>
        <v>491.86050420168067</v>
      </c>
      <c r="AP2036" s="103">
        <f t="shared" si="944"/>
        <v>978.41344537815121</v>
      </c>
      <c r="AQ2036" s="103">
        <f t="shared" si="945"/>
        <v>513.03809523809525</v>
      </c>
      <c r="AR2036" s="103">
        <f t="shared" si="946"/>
        <v>1786.5042016806722</v>
      </c>
      <c r="AS2036" s="92">
        <f t="shared" si="947"/>
        <v>396.25546218487398</v>
      </c>
      <c r="AT2036" s="102">
        <f t="shared" si="963"/>
        <v>493.41470441838896</v>
      </c>
      <c r="AU2036" s="103">
        <f t="shared" si="948"/>
        <v>981.50507476462769</v>
      </c>
      <c r="AV2036" s="103">
        <f t="shared" si="949"/>
        <v>514.65921324205624</v>
      </c>
      <c r="AW2036" s="103">
        <f t="shared" si="950"/>
        <v>1792.1492681043505</v>
      </c>
      <c r="AX2036" s="92">
        <f t="shared" si="951"/>
        <v>397.50756581982461</v>
      </c>
    </row>
    <row r="2037" spans="1:50" x14ac:dyDescent="0.2">
      <c r="A2037" s="85" t="str">
        <f t="shared" si="952"/>
        <v>2017_4</v>
      </c>
      <c r="B2037" s="59">
        <v>2017</v>
      </c>
      <c r="C2037" s="59">
        <v>4</v>
      </c>
      <c r="D2037" s="83" t="str">
        <f t="shared" si="953"/>
        <v>LSL_Commercial</v>
      </c>
      <c r="E2037" s="70" t="s">
        <v>15</v>
      </c>
      <c r="F2037" s="71" t="s">
        <v>41</v>
      </c>
      <c r="G2037" s="88">
        <f t="shared" si="954"/>
        <v>212.25</v>
      </c>
      <c r="H2037" s="72">
        <v>849</v>
      </c>
      <c r="I2037" s="88">
        <f t="shared" si="955"/>
        <v>87234750</v>
      </c>
      <c r="J2037" s="92">
        <f t="shared" si="956"/>
        <v>348939000</v>
      </c>
      <c r="K2037" s="67">
        <v>4</v>
      </c>
      <c r="L2037" s="68">
        <v>71</v>
      </c>
      <c r="M2037" s="68">
        <v>199</v>
      </c>
      <c r="N2037" s="68">
        <v>128</v>
      </c>
      <c r="O2037" s="69">
        <v>16</v>
      </c>
      <c r="P2037" s="67">
        <v>98448</v>
      </c>
      <c r="Q2037" s="68">
        <v>243690</v>
      </c>
      <c r="R2037" s="68">
        <v>491512</v>
      </c>
      <c r="S2037" s="68">
        <v>450011</v>
      </c>
      <c r="T2037" s="69">
        <v>112793</v>
      </c>
      <c r="U2037" s="102">
        <f t="shared" si="935"/>
        <v>24612</v>
      </c>
      <c r="V2037" s="103">
        <f t="shared" si="936"/>
        <v>3432.2535211267605</v>
      </c>
      <c r="W2037" s="103">
        <f t="shared" si="937"/>
        <v>2469.9095477386936</v>
      </c>
      <c r="X2037" s="103">
        <f t="shared" si="938"/>
        <v>3515.7109375</v>
      </c>
      <c r="Y2037" s="92">
        <f t="shared" si="939"/>
        <v>7049.5625</v>
      </c>
      <c r="Z2037" s="102">
        <f>Coverages!$C$10*G2037</f>
        <v>47756250</v>
      </c>
      <c r="AA2037" s="103">
        <f>Coverages!$C$12*G2037</f>
        <v>6367500</v>
      </c>
      <c r="AB2037" s="103">
        <f>Coverages!$C$14*G2037</f>
        <v>31837500</v>
      </c>
      <c r="AC2037" s="103">
        <f>Coverages!$C$16*G2037</f>
        <v>636750</v>
      </c>
      <c r="AD2037" s="92">
        <f>Coverages!$C$18*G2037</f>
        <v>636750</v>
      </c>
      <c r="AE2037" s="106">
        <f t="shared" si="957"/>
        <v>1.884570082449941E-2</v>
      </c>
      <c r="AF2037" s="107">
        <f t="shared" si="940"/>
        <v>0.33451118963486454</v>
      </c>
      <c r="AG2037" s="107">
        <f t="shared" si="941"/>
        <v>0.9375736160188457</v>
      </c>
      <c r="AH2037" s="107">
        <f t="shared" si="942"/>
        <v>0.60306242638398111</v>
      </c>
      <c r="AI2037" s="108">
        <f t="shared" si="943"/>
        <v>7.5382803297997639E-2</v>
      </c>
      <c r="AJ2037" s="106">
        <f t="shared" si="964"/>
        <v>4.059307733072362E-2</v>
      </c>
      <c r="AK2037" s="107">
        <f t="shared" si="958"/>
        <v>0.40996962142410914</v>
      </c>
      <c r="AL2037" s="107">
        <f t="shared" si="959"/>
        <v>0.97626540851539101</v>
      </c>
      <c r="AM2037" s="107">
        <f t="shared" si="960"/>
        <v>0.68131061851125863</v>
      </c>
      <c r="AN2037" s="108">
        <f t="shared" si="961"/>
        <v>0.11760581393635966</v>
      </c>
      <c r="AO2037" s="102">
        <f t="shared" si="962"/>
        <v>463.8303886925795</v>
      </c>
      <c r="AP2037" s="103">
        <f t="shared" si="944"/>
        <v>1148.1272084805653</v>
      </c>
      <c r="AQ2037" s="103">
        <f t="shared" si="945"/>
        <v>2315.7220259128385</v>
      </c>
      <c r="AR2037" s="103">
        <f t="shared" si="946"/>
        <v>2120.1931684334513</v>
      </c>
      <c r="AS2037" s="92">
        <f t="shared" si="947"/>
        <v>531.41578327444051</v>
      </c>
      <c r="AT2037" s="102">
        <f t="shared" si="963"/>
        <v>465.29601824499082</v>
      </c>
      <c r="AU2037" s="103">
        <f t="shared" si="948"/>
        <v>1151.7551061080144</v>
      </c>
      <c r="AV2037" s="103">
        <f t="shared" si="949"/>
        <v>2323.0393356861682</v>
      </c>
      <c r="AW2037" s="103">
        <f t="shared" si="950"/>
        <v>2126.8926384126298</v>
      </c>
      <c r="AX2037" s="92">
        <f t="shared" si="951"/>
        <v>533.09497182174596</v>
      </c>
    </row>
    <row r="2038" spans="1:50" x14ac:dyDescent="0.2">
      <c r="A2038" s="85" t="str">
        <f t="shared" si="952"/>
        <v>2017_4</v>
      </c>
      <c r="B2038" s="59">
        <v>2017</v>
      </c>
      <c r="C2038" s="59">
        <v>4</v>
      </c>
      <c r="D2038" s="83" t="str">
        <f t="shared" si="953"/>
        <v>MYA_Commercial</v>
      </c>
      <c r="E2038" s="70" t="s">
        <v>16</v>
      </c>
      <c r="F2038" s="71" t="s">
        <v>41</v>
      </c>
      <c r="G2038" s="88">
        <f t="shared" si="954"/>
        <v>244.5</v>
      </c>
      <c r="H2038" s="72">
        <v>978</v>
      </c>
      <c r="I2038" s="88">
        <f t="shared" si="955"/>
        <v>100489500</v>
      </c>
      <c r="J2038" s="92">
        <f t="shared" si="956"/>
        <v>401958000</v>
      </c>
      <c r="K2038" s="67">
        <v>22</v>
      </c>
      <c r="L2038" s="68">
        <v>153</v>
      </c>
      <c r="M2038" s="68">
        <v>98</v>
      </c>
      <c r="N2038" s="68">
        <v>296</v>
      </c>
      <c r="O2038" s="69">
        <v>33</v>
      </c>
      <c r="P2038" s="67">
        <v>217351</v>
      </c>
      <c r="Q2038" s="68">
        <v>525169</v>
      </c>
      <c r="R2038" s="68">
        <v>103552</v>
      </c>
      <c r="S2038" s="68">
        <v>919408</v>
      </c>
      <c r="T2038" s="69">
        <v>174742</v>
      </c>
      <c r="U2038" s="102">
        <f t="shared" si="935"/>
        <v>9879.5909090909099</v>
      </c>
      <c r="V2038" s="103">
        <f t="shared" si="936"/>
        <v>3432.4771241830067</v>
      </c>
      <c r="W2038" s="103">
        <f t="shared" si="937"/>
        <v>1056.6530612244899</v>
      </c>
      <c r="X2038" s="103">
        <f t="shared" si="938"/>
        <v>3106.1081081081079</v>
      </c>
      <c r="Y2038" s="92">
        <f t="shared" si="939"/>
        <v>5295.212121212121</v>
      </c>
      <c r="Z2038" s="102">
        <f>Coverages!$C$10*G2038</f>
        <v>55012500</v>
      </c>
      <c r="AA2038" s="103">
        <f>Coverages!$C$12*G2038</f>
        <v>7335000</v>
      </c>
      <c r="AB2038" s="103">
        <f>Coverages!$C$14*G2038</f>
        <v>36675000</v>
      </c>
      <c r="AC2038" s="103">
        <f>Coverages!$C$16*G2038</f>
        <v>733500</v>
      </c>
      <c r="AD2038" s="92">
        <f>Coverages!$C$18*G2038</f>
        <v>733500</v>
      </c>
      <c r="AE2038" s="106">
        <f t="shared" si="957"/>
        <v>8.9979550102249492E-2</v>
      </c>
      <c r="AF2038" s="107">
        <f t="shared" si="940"/>
        <v>0.62576687116564422</v>
      </c>
      <c r="AG2038" s="107">
        <f t="shared" si="941"/>
        <v>0.40081799591002043</v>
      </c>
      <c r="AH2038" s="107">
        <f t="shared" si="942"/>
        <v>1.2106339468302658</v>
      </c>
      <c r="AI2038" s="108">
        <f t="shared" si="943"/>
        <v>0.13496932515337423</v>
      </c>
      <c r="AJ2038" s="106">
        <f t="shared" si="964"/>
        <v>0.1326192337492498</v>
      </c>
      <c r="AK2038" s="107">
        <f t="shared" si="958"/>
        <v>0.69787660429392495</v>
      </c>
      <c r="AL2038" s="107">
        <f t="shared" si="959"/>
        <v>0.47384264454942776</v>
      </c>
      <c r="AM2038" s="107">
        <f t="shared" si="960"/>
        <v>1.2858805840246896</v>
      </c>
      <c r="AN2038" s="108">
        <f t="shared" si="961"/>
        <v>0.18588479803067609</v>
      </c>
      <c r="AO2038" s="102">
        <f t="shared" si="962"/>
        <v>888.96114519427408</v>
      </c>
      <c r="AP2038" s="103">
        <f t="shared" si="944"/>
        <v>2147.9304703476482</v>
      </c>
      <c r="AQ2038" s="103">
        <f t="shared" si="945"/>
        <v>423.52556237218812</v>
      </c>
      <c r="AR2038" s="103">
        <f t="shared" si="946"/>
        <v>3760.3599182004091</v>
      </c>
      <c r="AS2038" s="92">
        <f t="shared" si="947"/>
        <v>714.69120654396727</v>
      </c>
      <c r="AT2038" s="102">
        <f t="shared" si="963"/>
        <v>891.77011967525755</v>
      </c>
      <c r="AU2038" s="103">
        <f t="shared" si="948"/>
        <v>2154.7175857471798</v>
      </c>
      <c r="AV2038" s="103">
        <f t="shared" si="949"/>
        <v>424.86383514505229</v>
      </c>
      <c r="AW2038" s="103">
        <f t="shared" si="950"/>
        <v>3772.242051752185</v>
      </c>
      <c r="AX2038" s="92">
        <f t="shared" si="951"/>
        <v>716.94951600081822</v>
      </c>
    </row>
    <row r="2039" spans="1:50" x14ac:dyDescent="0.2">
      <c r="A2039" s="85" t="str">
        <f t="shared" si="952"/>
        <v>2017_4</v>
      </c>
      <c r="B2039" s="59">
        <v>2017</v>
      </c>
      <c r="C2039" s="59">
        <v>4</v>
      </c>
      <c r="D2039" s="83" t="str">
        <f t="shared" si="953"/>
        <v>SMA_Commercial</v>
      </c>
      <c r="E2039" s="70" t="s">
        <v>17</v>
      </c>
      <c r="F2039" s="71" t="s">
        <v>41</v>
      </c>
      <c r="G2039" s="88">
        <f t="shared" si="954"/>
        <v>1707.75</v>
      </c>
      <c r="H2039" s="72">
        <v>6831</v>
      </c>
      <c r="I2039" s="88">
        <f t="shared" si="955"/>
        <v>701885250</v>
      </c>
      <c r="J2039" s="92">
        <f t="shared" si="956"/>
        <v>2807541000</v>
      </c>
      <c r="K2039" s="67">
        <v>50</v>
      </c>
      <c r="L2039" s="68">
        <v>688</v>
      </c>
      <c r="M2039" s="68">
        <v>693</v>
      </c>
      <c r="N2039" s="68">
        <v>1028</v>
      </c>
      <c r="O2039" s="69">
        <v>182</v>
      </c>
      <c r="P2039" s="67">
        <v>809005</v>
      </c>
      <c r="Q2039" s="68">
        <v>2798730</v>
      </c>
      <c r="R2039" s="68">
        <v>640727</v>
      </c>
      <c r="S2039" s="68">
        <v>3356126</v>
      </c>
      <c r="T2039" s="69">
        <v>991298</v>
      </c>
      <c r="U2039" s="102">
        <f t="shared" si="935"/>
        <v>16180.1</v>
      </c>
      <c r="V2039" s="103">
        <f t="shared" si="936"/>
        <v>4067.921511627907</v>
      </c>
      <c r="W2039" s="103">
        <f t="shared" si="937"/>
        <v>924.56998556998553</v>
      </c>
      <c r="X2039" s="103">
        <f t="shared" si="938"/>
        <v>3264.7140077821014</v>
      </c>
      <c r="Y2039" s="92">
        <f t="shared" si="939"/>
        <v>5446.6923076923076</v>
      </c>
      <c r="Z2039" s="102">
        <f>Coverages!$C$10*G2039</f>
        <v>384243750</v>
      </c>
      <c r="AA2039" s="103">
        <f>Coverages!$C$12*G2039</f>
        <v>51232500</v>
      </c>
      <c r="AB2039" s="103">
        <f>Coverages!$C$14*G2039</f>
        <v>256162500</v>
      </c>
      <c r="AC2039" s="103">
        <f>Coverages!$C$16*G2039</f>
        <v>5123250</v>
      </c>
      <c r="AD2039" s="92">
        <f>Coverages!$C$18*G2039</f>
        <v>5123250</v>
      </c>
      <c r="AE2039" s="106">
        <f t="shared" si="957"/>
        <v>2.9278290147855365E-2</v>
      </c>
      <c r="AF2039" s="107">
        <f t="shared" si="940"/>
        <v>0.40286927243448983</v>
      </c>
      <c r="AG2039" s="107">
        <f t="shared" si="941"/>
        <v>0.40579710144927539</v>
      </c>
      <c r="AH2039" s="107">
        <f t="shared" si="942"/>
        <v>0.60196164543990627</v>
      </c>
      <c r="AI2039" s="108">
        <f t="shared" si="943"/>
        <v>0.10657297613819353</v>
      </c>
      <c r="AJ2039" s="106">
        <f t="shared" si="964"/>
        <v>3.8783550142056145E-2</v>
      </c>
      <c r="AK2039" s="107">
        <f t="shared" si="958"/>
        <v>0.43052343784022001</v>
      </c>
      <c r="AL2039" s="107">
        <f t="shared" si="959"/>
        <v>0.43348344651120002</v>
      </c>
      <c r="AM2039" s="107">
        <f t="shared" si="960"/>
        <v>0.629560473794614</v>
      </c>
      <c r="AN2039" s="108">
        <f t="shared" si="961"/>
        <v>0.12397087746236131</v>
      </c>
      <c r="AO2039" s="102">
        <f t="shared" si="962"/>
        <v>473.72566242131461</v>
      </c>
      <c r="AP2039" s="103">
        <f t="shared" si="944"/>
        <v>1638.840579710145</v>
      </c>
      <c r="AQ2039" s="103">
        <f t="shared" si="945"/>
        <v>375.18782023129847</v>
      </c>
      <c r="AR2039" s="103">
        <f t="shared" si="946"/>
        <v>1965.2326160152247</v>
      </c>
      <c r="AS2039" s="92">
        <f t="shared" si="947"/>
        <v>580.47020933977456</v>
      </c>
      <c r="AT2039" s="102">
        <f t="shared" si="963"/>
        <v>475.2225594498542</v>
      </c>
      <c r="AU2039" s="103">
        <f t="shared" si="948"/>
        <v>1644.0190527983023</v>
      </c>
      <c r="AV2039" s="103">
        <f t="shared" si="949"/>
        <v>376.37335350044401</v>
      </c>
      <c r="AW2039" s="103">
        <f t="shared" si="950"/>
        <v>1971.4424355303138</v>
      </c>
      <c r="AX2039" s="92">
        <f t="shared" si="951"/>
        <v>582.30440199692407</v>
      </c>
    </row>
    <row r="2040" spans="1:50" x14ac:dyDescent="0.2">
      <c r="A2040" s="85" t="str">
        <f t="shared" si="952"/>
        <v>2017_4</v>
      </c>
      <c r="B2040" s="59">
        <v>2017</v>
      </c>
      <c r="C2040" s="59">
        <v>4</v>
      </c>
      <c r="D2040" s="83" t="str">
        <f t="shared" si="953"/>
        <v>MSL_Commercial</v>
      </c>
      <c r="E2040" s="70" t="s">
        <v>18</v>
      </c>
      <c r="F2040" s="71" t="s">
        <v>41</v>
      </c>
      <c r="G2040" s="88">
        <f t="shared" si="954"/>
        <v>696</v>
      </c>
      <c r="H2040" s="72">
        <v>2784</v>
      </c>
      <c r="I2040" s="88">
        <f t="shared" si="955"/>
        <v>286056000</v>
      </c>
      <c r="J2040" s="92">
        <f t="shared" si="956"/>
        <v>1144224000</v>
      </c>
      <c r="K2040" s="67">
        <v>35</v>
      </c>
      <c r="L2040" s="68">
        <v>262</v>
      </c>
      <c r="M2040" s="68">
        <v>514</v>
      </c>
      <c r="N2040" s="68">
        <v>396</v>
      </c>
      <c r="O2040" s="69">
        <v>78</v>
      </c>
      <c r="P2040" s="67">
        <v>827996</v>
      </c>
      <c r="Q2040" s="68">
        <v>935946</v>
      </c>
      <c r="R2040" s="68">
        <v>1137659</v>
      </c>
      <c r="S2040" s="68">
        <v>1556725</v>
      </c>
      <c r="T2040" s="69">
        <v>259654</v>
      </c>
      <c r="U2040" s="102">
        <f t="shared" si="935"/>
        <v>23657.028571428571</v>
      </c>
      <c r="V2040" s="103">
        <f t="shared" si="936"/>
        <v>3572.3129770992368</v>
      </c>
      <c r="W2040" s="103">
        <f t="shared" si="937"/>
        <v>2213.3443579766536</v>
      </c>
      <c r="X2040" s="103">
        <f t="shared" si="938"/>
        <v>3931.1237373737372</v>
      </c>
      <c r="Y2040" s="92">
        <f t="shared" si="939"/>
        <v>3328.897435897436</v>
      </c>
      <c r="Z2040" s="102">
        <f>Coverages!$C$10*G2040</f>
        <v>156600000</v>
      </c>
      <c r="AA2040" s="103">
        <f>Coverages!$C$12*G2040</f>
        <v>20880000</v>
      </c>
      <c r="AB2040" s="103">
        <f>Coverages!$C$14*G2040</f>
        <v>104400000</v>
      </c>
      <c r="AC2040" s="103">
        <f>Coverages!$C$16*G2040</f>
        <v>2088000</v>
      </c>
      <c r="AD2040" s="92">
        <f>Coverages!$C$18*G2040</f>
        <v>2088000</v>
      </c>
      <c r="AE2040" s="106">
        <f t="shared" si="957"/>
        <v>5.0287356321839081E-2</v>
      </c>
      <c r="AF2040" s="107">
        <f t="shared" si="940"/>
        <v>0.37643678160919541</v>
      </c>
      <c r="AG2040" s="107">
        <f t="shared" si="941"/>
        <v>0.7385057471264368</v>
      </c>
      <c r="AH2040" s="107">
        <f t="shared" si="942"/>
        <v>0.56896551724137934</v>
      </c>
      <c r="AI2040" s="108">
        <f t="shared" si="943"/>
        <v>0.11206896551724138</v>
      </c>
      <c r="AJ2040" s="106">
        <f t="shared" si="964"/>
        <v>6.9588223120087306E-2</v>
      </c>
      <c r="AK2040" s="107">
        <f t="shared" si="958"/>
        <v>0.41922631710744507</v>
      </c>
      <c r="AL2040" s="107">
        <f t="shared" si="959"/>
        <v>0.77731714768597637</v>
      </c>
      <c r="AM2040" s="107">
        <f t="shared" si="960"/>
        <v>0.61270264728141233</v>
      </c>
      <c r="AN2040" s="108">
        <f t="shared" si="961"/>
        <v>0.13992912514937225</v>
      </c>
      <c r="AO2040" s="102">
        <f t="shared" si="962"/>
        <v>1189.6494252873563</v>
      </c>
      <c r="AP2040" s="103">
        <f t="shared" si="944"/>
        <v>1344.75</v>
      </c>
      <c r="AQ2040" s="103">
        <f t="shared" si="945"/>
        <v>1634.5675287356321</v>
      </c>
      <c r="AR2040" s="103">
        <f t="shared" si="946"/>
        <v>2236.6738505747126</v>
      </c>
      <c r="AS2040" s="92">
        <f t="shared" si="947"/>
        <v>373.06609195402297</v>
      </c>
      <c r="AT2040" s="102">
        <f t="shared" si="963"/>
        <v>1193.4085264528167</v>
      </c>
      <c r="AU2040" s="103">
        <f t="shared" si="948"/>
        <v>1348.9991940775174</v>
      </c>
      <c r="AV2040" s="103">
        <f t="shared" si="949"/>
        <v>1639.732499668821</v>
      </c>
      <c r="AW2040" s="103">
        <f t="shared" si="950"/>
        <v>2243.741380806503</v>
      </c>
      <c r="AX2040" s="92">
        <f t="shared" si="951"/>
        <v>374.24492090249191</v>
      </c>
    </row>
    <row r="2041" spans="1:50" x14ac:dyDescent="0.2">
      <c r="A2041" s="85" t="str">
        <f t="shared" si="952"/>
        <v>2017_4</v>
      </c>
      <c r="B2041" s="59">
        <v>2017</v>
      </c>
      <c r="C2041" s="59">
        <v>4</v>
      </c>
      <c r="D2041" s="83" t="str">
        <f t="shared" si="953"/>
        <v>LYL_Commercial</v>
      </c>
      <c r="E2041" s="70" t="s">
        <v>19</v>
      </c>
      <c r="F2041" s="71" t="s">
        <v>41</v>
      </c>
      <c r="G2041" s="88">
        <f t="shared" si="954"/>
        <v>284.75</v>
      </c>
      <c r="H2041" s="72">
        <v>1139</v>
      </c>
      <c r="I2041" s="88">
        <f t="shared" si="955"/>
        <v>117032250</v>
      </c>
      <c r="J2041" s="92">
        <f t="shared" si="956"/>
        <v>468129000</v>
      </c>
      <c r="K2041" s="67">
        <v>32</v>
      </c>
      <c r="L2041" s="68">
        <v>129</v>
      </c>
      <c r="M2041" s="68">
        <v>224</v>
      </c>
      <c r="N2041" s="68">
        <v>195</v>
      </c>
      <c r="O2041" s="69">
        <v>58</v>
      </c>
      <c r="P2041" s="67">
        <v>618685</v>
      </c>
      <c r="Q2041" s="68">
        <v>443705</v>
      </c>
      <c r="R2041" s="68">
        <v>431382</v>
      </c>
      <c r="S2041" s="68">
        <v>763699</v>
      </c>
      <c r="T2041" s="69">
        <v>296636</v>
      </c>
      <c r="U2041" s="102">
        <f t="shared" si="935"/>
        <v>19333.90625</v>
      </c>
      <c r="V2041" s="103">
        <f t="shared" si="936"/>
        <v>3439.5736434108526</v>
      </c>
      <c r="W2041" s="103">
        <f t="shared" si="937"/>
        <v>1925.8125</v>
      </c>
      <c r="X2041" s="103">
        <f t="shared" si="938"/>
        <v>3916.4051282051282</v>
      </c>
      <c r="Y2041" s="92">
        <f t="shared" si="939"/>
        <v>5114.4137931034484</v>
      </c>
      <c r="Z2041" s="102">
        <f>Coverages!$C$10*G2041</f>
        <v>64068750</v>
      </c>
      <c r="AA2041" s="103">
        <f>Coverages!$C$12*G2041</f>
        <v>8542500</v>
      </c>
      <c r="AB2041" s="103">
        <f>Coverages!$C$14*G2041</f>
        <v>42712500</v>
      </c>
      <c r="AC2041" s="103">
        <f>Coverages!$C$16*G2041</f>
        <v>854250</v>
      </c>
      <c r="AD2041" s="92">
        <f>Coverages!$C$18*G2041</f>
        <v>854250</v>
      </c>
      <c r="AE2041" s="106">
        <f t="shared" si="957"/>
        <v>0.11237928007023705</v>
      </c>
      <c r="AF2041" s="107">
        <f t="shared" si="940"/>
        <v>0.45302897278314314</v>
      </c>
      <c r="AG2041" s="107">
        <f t="shared" si="941"/>
        <v>0.78665496049165939</v>
      </c>
      <c r="AH2041" s="107">
        <f t="shared" si="942"/>
        <v>0.68481123792800702</v>
      </c>
      <c r="AI2041" s="108">
        <f t="shared" si="943"/>
        <v>0.20368744512730466</v>
      </c>
      <c r="AJ2041" s="106">
        <f t="shared" si="964"/>
        <v>0.15598875856597383</v>
      </c>
      <c r="AK2041" s="107">
        <f t="shared" si="958"/>
        <v>0.52176259075339282</v>
      </c>
      <c r="AL2041" s="107">
        <f t="shared" si="959"/>
        <v>0.84322122138075462</v>
      </c>
      <c r="AM2041" s="107">
        <f t="shared" si="960"/>
        <v>0.74896097138359352</v>
      </c>
      <c r="AN2041" s="108">
        <f t="shared" si="961"/>
        <v>0.25929681404859534</v>
      </c>
      <c r="AO2041" s="102">
        <f t="shared" si="962"/>
        <v>2172.7304653204565</v>
      </c>
      <c r="AP2041" s="103">
        <f t="shared" si="944"/>
        <v>1558.2265144863916</v>
      </c>
      <c r="AQ2041" s="103">
        <f t="shared" si="945"/>
        <v>1514.9499561018438</v>
      </c>
      <c r="AR2041" s="103">
        <f t="shared" si="946"/>
        <v>2681.998244073749</v>
      </c>
      <c r="AS2041" s="92">
        <f t="shared" si="947"/>
        <v>1041.7418788410887</v>
      </c>
      <c r="AT2041" s="102">
        <f t="shared" si="963"/>
        <v>2179.5959447220412</v>
      </c>
      <c r="AU2041" s="103">
        <f t="shared" si="948"/>
        <v>1563.1502600724009</v>
      </c>
      <c r="AV2041" s="103">
        <f t="shared" si="949"/>
        <v>1519.7369547121455</v>
      </c>
      <c r="AW2041" s="103">
        <f t="shared" si="950"/>
        <v>2690.4729278845912</v>
      </c>
      <c r="AX2041" s="92">
        <f t="shared" si="951"/>
        <v>1045.0336159088511</v>
      </c>
    </row>
    <row r="2042" spans="1:50" x14ac:dyDescent="0.2">
      <c r="A2042" s="85" t="str">
        <f t="shared" si="952"/>
        <v>2017_4</v>
      </c>
      <c r="B2042" s="59">
        <v>2017</v>
      </c>
      <c r="C2042" s="59">
        <v>4</v>
      </c>
      <c r="D2042" s="83" t="str">
        <f t="shared" si="953"/>
        <v>LSA_Commercial</v>
      </c>
      <c r="E2042" s="70" t="s">
        <v>20</v>
      </c>
      <c r="F2042" s="71" t="s">
        <v>41</v>
      </c>
      <c r="G2042" s="88">
        <f t="shared" si="954"/>
        <v>1938.75</v>
      </c>
      <c r="H2042" s="72">
        <v>7755</v>
      </c>
      <c r="I2042" s="88">
        <f t="shared" si="955"/>
        <v>796826250</v>
      </c>
      <c r="J2042" s="92">
        <f t="shared" si="956"/>
        <v>3187305000</v>
      </c>
      <c r="K2042" s="67">
        <v>92</v>
      </c>
      <c r="L2042" s="68">
        <v>1000</v>
      </c>
      <c r="M2042" s="68">
        <v>799</v>
      </c>
      <c r="N2042" s="68">
        <v>1670</v>
      </c>
      <c r="O2042" s="69">
        <v>308</v>
      </c>
      <c r="P2042" s="67">
        <v>3068656</v>
      </c>
      <c r="Q2042" s="68">
        <v>2950786</v>
      </c>
      <c r="R2042" s="68">
        <v>1619088</v>
      </c>
      <c r="S2042" s="68">
        <v>4636208</v>
      </c>
      <c r="T2042" s="69">
        <v>2700550</v>
      </c>
      <c r="U2042" s="102">
        <f t="shared" si="935"/>
        <v>33354.956521739128</v>
      </c>
      <c r="V2042" s="103">
        <f t="shared" si="936"/>
        <v>2950.7860000000001</v>
      </c>
      <c r="W2042" s="103">
        <f t="shared" si="937"/>
        <v>2026.3929912390488</v>
      </c>
      <c r="X2042" s="103">
        <f t="shared" si="938"/>
        <v>2776.1724550898202</v>
      </c>
      <c r="Y2042" s="92">
        <f t="shared" si="939"/>
        <v>8768.0194805194806</v>
      </c>
      <c r="Z2042" s="102">
        <f>Coverages!$C$10*G2042</f>
        <v>436218750</v>
      </c>
      <c r="AA2042" s="103">
        <f>Coverages!$C$12*G2042</f>
        <v>58162500</v>
      </c>
      <c r="AB2042" s="103">
        <f>Coverages!$C$14*G2042</f>
        <v>290812500</v>
      </c>
      <c r="AC2042" s="103">
        <f>Coverages!$C$16*G2042</f>
        <v>5816250</v>
      </c>
      <c r="AD2042" s="92">
        <f>Coverages!$C$18*G2042</f>
        <v>5816250</v>
      </c>
      <c r="AE2042" s="106">
        <f t="shared" si="957"/>
        <v>4.7453255963894263E-2</v>
      </c>
      <c r="AF2042" s="107">
        <f t="shared" si="940"/>
        <v>0.51579626047711158</v>
      </c>
      <c r="AG2042" s="107">
        <f t="shared" si="941"/>
        <v>0.41212121212121211</v>
      </c>
      <c r="AH2042" s="107">
        <f t="shared" si="942"/>
        <v>0.86137975499677633</v>
      </c>
      <c r="AI2042" s="108">
        <f t="shared" si="943"/>
        <v>0.15886524822695036</v>
      </c>
      <c r="AJ2042" s="106">
        <f t="shared" si="964"/>
        <v>5.8703739081916485E-2</v>
      </c>
      <c r="AK2042" s="107">
        <f t="shared" si="958"/>
        <v>0.54224154109537892</v>
      </c>
      <c r="AL2042" s="107">
        <f t="shared" si="959"/>
        <v>0.4381678333702082</v>
      </c>
      <c r="AM2042" s="107">
        <f t="shared" si="960"/>
        <v>0.87966520601372356</v>
      </c>
      <c r="AN2042" s="108">
        <f t="shared" si="961"/>
        <v>0.17820906886588234</v>
      </c>
      <c r="AO2042" s="102">
        <f t="shared" si="962"/>
        <v>1582.8012894906512</v>
      </c>
      <c r="AP2042" s="103">
        <f t="shared" si="944"/>
        <v>1522.0043842682142</v>
      </c>
      <c r="AQ2042" s="103">
        <f t="shared" si="945"/>
        <v>835.11953578336556</v>
      </c>
      <c r="AR2042" s="103">
        <f t="shared" si="946"/>
        <v>2391.3387491940684</v>
      </c>
      <c r="AS2042" s="92">
        <f t="shared" si="947"/>
        <v>1392.9335912314637</v>
      </c>
      <c r="AT2042" s="102">
        <f t="shared" si="963"/>
        <v>1587.802687419776</v>
      </c>
      <c r="AU2042" s="103">
        <f t="shared" si="948"/>
        <v>1526.8136737388131</v>
      </c>
      <c r="AV2042" s="103">
        <f t="shared" si="949"/>
        <v>837.75837942379667</v>
      </c>
      <c r="AW2042" s="103">
        <f t="shared" si="950"/>
        <v>2398.8949956714159</v>
      </c>
      <c r="AX2042" s="92">
        <f t="shared" si="951"/>
        <v>1397.3350377205775</v>
      </c>
    </row>
    <row r="2043" spans="1:50" x14ac:dyDescent="0.2">
      <c r="A2043" s="85" t="str">
        <f t="shared" si="952"/>
        <v>2017_4</v>
      </c>
      <c r="B2043" s="59">
        <v>2017</v>
      </c>
      <c r="C2043" s="59">
        <v>4</v>
      </c>
      <c r="D2043" s="83" t="str">
        <f t="shared" si="953"/>
        <v>LMA_Commercial</v>
      </c>
      <c r="E2043" s="70" t="s">
        <v>21</v>
      </c>
      <c r="F2043" s="71" t="s">
        <v>41</v>
      </c>
      <c r="G2043" s="88">
        <f t="shared" si="954"/>
        <v>1809</v>
      </c>
      <c r="H2043" s="72">
        <v>7236</v>
      </c>
      <c r="I2043" s="88">
        <f t="shared" si="955"/>
        <v>743499000</v>
      </c>
      <c r="J2043" s="92">
        <f t="shared" si="956"/>
        <v>2973996000</v>
      </c>
      <c r="K2043" s="67">
        <v>238</v>
      </c>
      <c r="L2043" s="68">
        <v>757</v>
      </c>
      <c r="M2043" s="68">
        <v>2176</v>
      </c>
      <c r="N2043" s="68">
        <v>1061</v>
      </c>
      <c r="O2043" s="69">
        <v>789</v>
      </c>
      <c r="P2043" s="67">
        <v>3381208</v>
      </c>
      <c r="Q2043" s="68">
        <v>1967507</v>
      </c>
      <c r="R2043" s="68">
        <v>2138388</v>
      </c>
      <c r="S2043" s="68">
        <v>3324396</v>
      </c>
      <c r="T2043" s="69">
        <v>4185286</v>
      </c>
      <c r="U2043" s="102">
        <f t="shared" si="935"/>
        <v>14206.756302521009</v>
      </c>
      <c r="V2043" s="103">
        <f t="shared" si="936"/>
        <v>2599.0845442536329</v>
      </c>
      <c r="W2043" s="103">
        <f t="shared" si="937"/>
        <v>982.71507352941171</v>
      </c>
      <c r="X2043" s="103">
        <f t="shared" si="938"/>
        <v>3133.2667295004712</v>
      </c>
      <c r="Y2043" s="92">
        <f t="shared" si="939"/>
        <v>5304.5449936628647</v>
      </c>
      <c r="Z2043" s="102">
        <f>Coverages!$C$10*G2043</f>
        <v>407025000</v>
      </c>
      <c r="AA2043" s="103">
        <f>Coverages!$C$12*G2043</f>
        <v>54270000</v>
      </c>
      <c r="AB2043" s="103">
        <f>Coverages!$C$14*G2043</f>
        <v>271350000</v>
      </c>
      <c r="AC2043" s="103">
        <f>Coverages!$C$16*G2043</f>
        <v>5427000</v>
      </c>
      <c r="AD2043" s="92">
        <f>Coverages!$C$18*G2043</f>
        <v>5427000</v>
      </c>
      <c r="AE2043" s="106">
        <f t="shared" si="957"/>
        <v>0.13156440022111665</v>
      </c>
      <c r="AF2043" s="107">
        <f t="shared" si="940"/>
        <v>0.41846323935876173</v>
      </c>
      <c r="AG2043" s="107">
        <f t="shared" si="941"/>
        <v>1.2028745163073522</v>
      </c>
      <c r="AH2043" s="107">
        <f t="shared" si="942"/>
        <v>0.5865118850193477</v>
      </c>
      <c r="AI2043" s="108">
        <f t="shared" si="943"/>
        <v>0.4361525704809287</v>
      </c>
      <c r="AJ2043" s="106">
        <f t="shared" si="964"/>
        <v>0.15008157141851086</v>
      </c>
      <c r="AK2043" s="107">
        <f t="shared" si="958"/>
        <v>0.44548750370257767</v>
      </c>
      <c r="AL2043" s="107">
        <f t="shared" si="959"/>
        <v>1.2299365573507099</v>
      </c>
      <c r="AM2043" s="107">
        <f t="shared" si="960"/>
        <v>0.61348968693987094</v>
      </c>
      <c r="AN2043" s="108">
        <f t="shared" si="961"/>
        <v>0.46331925617649888</v>
      </c>
      <c r="AO2043" s="102">
        <f t="shared" si="962"/>
        <v>1869.1033720287451</v>
      </c>
      <c r="AP2043" s="103">
        <f t="shared" si="944"/>
        <v>1087.6213377556662</v>
      </c>
      <c r="AQ2043" s="103">
        <f t="shared" si="945"/>
        <v>1182.0829187396353</v>
      </c>
      <c r="AR2043" s="103">
        <f t="shared" si="946"/>
        <v>1837.6981757877281</v>
      </c>
      <c r="AS2043" s="92">
        <f t="shared" si="947"/>
        <v>2313.5909342177997</v>
      </c>
      <c r="AT2043" s="102">
        <f t="shared" si="963"/>
        <v>1875.0094385680218</v>
      </c>
      <c r="AU2043" s="103">
        <f t="shared" si="948"/>
        <v>1091.0580465468713</v>
      </c>
      <c r="AV2043" s="103">
        <f t="shared" si="949"/>
        <v>1185.8181109593363</v>
      </c>
      <c r="AW2043" s="103">
        <f t="shared" si="950"/>
        <v>1843.5050069495217</v>
      </c>
      <c r="AX2043" s="92">
        <f t="shared" si="951"/>
        <v>2320.9015100835563</v>
      </c>
    </row>
    <row r="2044" spans="1:50" x14ac:dyDescent="0.2">
      <c r="A2044" s="85" t="str">
        <f t="shared" si="952"/>
        <v>2017_4</v>
      </c>
      <c r="B2044" s="59">
        <v>2017</v>
      </c>
      <c r="C2044" s="59">
        <v>4</v>
      </c>
      <c r="D2044" s="83" t="str">
        <f t="shared" si="953"/>
        <v>SYL_Commercial</v>
      </c>
      <c r="E2044" s="70" t="s">
        <v>22</v>
      </c>
      <c r="F2044" s="71" t="s">
        <v>41</v>
      </c>
      <c r="G2044" s="88">
        <f t="shared" si="954"/>
        <v>236</v>
      </c>
      <c r="H2044" s="72">
        <v>944</v>
      </c>
      <c r="I2044" s="88">
        <f t="shared" si="955"/>
        <v>96996000</v>
      </c>
      <c r="J2044" s="92">
        <f t="shared" si="956"/>
        <v>387984000</v>
      </c>
      <c r="K2044" s="67">
        <v>34</v>
      </c>
      <c r="L2044" s="68">
        <v>106</v>
      </c>
      <c r="M2044" s="68">
        <v>138</v>
      </c>
      <c r="N2044" s="68">
        <v>147</v>
      </c>
      <c r="O2044" s="69">
        <v>45</v>
      </c>
      <c r="P2044" s="67">
        <v>407560</v>
      </c>
      <c r="Q2044" s="68">
        <v>357537</v>
      </c>
      <c r="R2044" s="68">
        <v>170546</v>
      </c>
      <c r="S2044" s="68">
        <v>515660</v>
      </c>
      <c r="T2044" s="69">
        <v>218085</v>
      </c>
      <c r="U2044" s="102">
        <f t="shared" si="935"/>
        <v>11987.058823529413</v>
      </c>
      <c r="V2044" s="103">
        <f t="shared" si="936"/>
        <v>3372.9905660377358</v>
      </c>
      <c r="W2044" s="103">
        <f t="shared" si="937"/>
        <v>1235.840579710145</v>
      </c>
      <c r="X2044" s="103">
        <f t="shared" si="938"/>
        <v>3507.8911564625851</v>
      </c>
      <c r="Y2044" s="92">
        <f t="shared" si="939"/>
        <v>4846.333333333333</v>
      </c>
      <c r="Z2044" s="102">
        <f>Coverages!$C$10*G2044</f>
        <v>53100000</v>
      </c>
      <c r="AA2044" s="103">
        <f>Coverages!$C$12*G2044</f>
        <v>7080000</v>
      </c>
      <c r="AB2044" s="103">
        <f>Coverages!$C$14*G2044</f>
        <v>35400000</v>
      </c>
      <c r="AC2044" s="103">
        <f>Coverages!$C$16*G2044</f>
        <v>708000</v>
      </c>
      <c r="AD2044" s="92">
        <f>Coverages!$C$18*G2044</f>
        <v>708000</v>
      </c>
      <c r="AE2044" s="106">
        <f t="shared" si="957"/>
        <v>0.1440677966101695</v>
      </c>
      <c r="AF2044" s="107">
        <f t="shared" si="940"/>
        <v>0.44915254237288138</v>
      </c>
      <c r="AG2044" s="107">
        <f t="shared" si="941"/>
        <v>0.5847457627118644</v>
      </c>
      <c r="AH2044" s="107">
        <f t="shared" si="942"/>
        <v>0.6228813559322034</v>
      </c>
      <c r="AI2044" s="108">
        <f t="shared" si="943"/>
        <v>0.19067796610169491</v>
      </c>
      <c r="AJ2044" s="106">
        <f t="shared" si="964"/>
        <v>0.19732802933792956</v>
      </c>
      <c r="AK2044" s="107">
        <f t="shared" si="958"/>
        <v>0.52459442635801334</v>
      </c>
      <c r="AL2044" s="107">
        <f t="shared" si="959"/>
        <v>0.65948359504995191</v>
      </c>
      <c r="AM2044" s="107">
        <f t="shared" si="960"/>
        <v>0.69639053746839052</v>
      </c>
      <c r="AN2044" s="108">
        <f t="shared" si="961"/>
        <v>0.25025938714005058</v>
      </c>
      <c r="AO2044" s="102">
        <f t="shared" si="962"/>
        <v>1726.949152542373</v>
      </c>
      <c r="AP2044" s="103">
        <f t="shared" si="944"/>
        <v>1514.9872881355932</v>
      </c>
      <c r="AQ2044" s="103">
        <f t="shared" si="945"/>
        <v>722.65254237288138</v>
      </c>
      <c r="AR2044" s="103">
        <f t="shared" si="946"/>
        <v>2185</v>
      </c>
      <c r="AS2044" s="92">
        <f t="shared" si="947"/>
        <v>924.08898305084745</v>
      </c>
      <c r="AT2044" s="102">
        <f t="shared" si="963"/>
        <v>1732.4060345733503</v>
      </c>
      <c r="AU2044" s="103">
        <f t="shared" si="948"/>
        <v>1519.7744047091271</v>
      </c>
      <c r="AV2044" s="103">
        <f t="shared" si="949"/>
        <v>724.93600837262386</v>
      </c>
      <c r="AW2044" s="103">
        <f t="shared" si="950"/>
        <v>2191.9042491610899</v>
      </c>
      <c r="AX2044" s="92">
        <f t="shared" si="951"/>
        <v>927.00895585908597</v>
      </c>
    </row>
    <row r="2045" spans="1:50" x14ac:dyDescent="0.2">
      <c r="A2045" s="85" t="str">
        <f t="shared" si="952"/>
        <v>2017_4</v>
      </c>
      <c r="B2045" s="59">
        <v>2017</v>
      </c>
      <c r="C2045" s="59">
        <v>4</v>
      </c>
      <c r="D2045" s="83" t="str">
        <f t="shared" si="953"/>
        <v>MYL_Commercial</v>
      </c>
      <c r="E2045" s="70" t="s">
        <v>23</v>
      </c>
      <c r="F2045" s="71" t="s">
        <v>41</v>
      </c>
      <c r="G2045" s="88">
        <f t="shared" si="954"/>
        <v>171.5</v>
      </c>
      <c r="H2045" s="72">
        <v>686</v>
      </c>
      <c r="I2045" s="88">
        <f t="shared" si="955"/>
        <v>70486500</v>
      </c>
      <c r="J2045" s="92">
        <f t="shared" si="956"/>
        <v>281946000</v>
      </c>
      <c r="K2045" s="67">
        <v>25</v>
      </c>
      <c r="L2045" s="68">
        <v>92</v>
      </c>
      <c r="M2045" s="68">
        <v>128</v>
      </c>
      <c r="N2045" s="68">
        <v>136</v>
      </c>
      <c r="O2045" s="69">
        <v>25</v>
      </c>
      <c r="P2045" s="67">
        <v>395425</v>
      </c>
      <c r="Q2045" s="68">
        <v>322617</v>
      </c>
      <c r="R2045" s="68">
        <v>135506</v>
      </c>
      <c r="S2045" s="68">
        <v>503922</v>
      </c>
      <c r="T2045" s="69">
        <v>130321</v>
      </c>
      <c r="U2045" s="102">
        <f t="shared" si="935"/>
        <v>15817</v>
      </c>
      <c r="V2045" s="103">
        <f t="shared" si="936"/>
        <v>3506.7065217391305</v>
      </c>
      <c r="W2045" s="103">
        <f t="shared" si="937"/>
        <v>1058.640625</v>
      </c>
      <c r="X2045" s="103">
        <f t="shared" si="938"/>
        <v>3705.3088235294117</v>
      </c>
      <c r="Y2045" s="92">
        <f t="shared" si="939"/>
        <v>5212.84</v>
      </c>
      <c r="Z2045" s="102">
        <f>Coverages!$C$10*G2045</f>
        <v>38587500</v>
      </c>
      <c r="AA2045" s="103">
        <f>Coverages!$C$12*G2045</f>
        <v>5145000</v>
      </c>
      <c r="AB2045" s="103">
        <f>Coverages!$C$14*G2045</f>
        <v>25725000</v>
      </c>
      <c r="AC2045" s="103">
        <f>Coverages!$C$16*G2045</f>
        <v>514500</v>
      </c>
      <c r="AD2045" s="92">
        <f>Coverages!$C$18*G2045</f>
        <v>514500</v>
      </c>
      <c r="AE2045" s="106">
        <f t="shared" si="957"/>
        <v>0.1457725947521866</v>
      </c>
      <c r="AF2045" s="107">
        <f t="shared" si="940"/>
        <v>0.53644314868804666</v>
      </c>
      <c r="AG2045" s="107">
        <f t="shared" si="941"/>
        <v>0.74635568513119532</v>
      </c>
      <c r="AH2045" s="107">
        <f t="shared" si="942"/>
        <v>0.79300291545189505</v>
      </c>
      <c r="AI2045" s="108">
        <f t="shared" si="943"/>
        <v>0.1457725947521866</v>
      </c>
      <c r="AJ2045" s="106">
        <f t="shared" si="964"/>
        <v>0.208556532556536</v>
      </c>
      <c r="AK2045" s="107">
        <f t="shared" si="958"/>
        <v>0.62516635180077174</v>
      </c>
      <c r="AL2045" s="107">
        <f t="shared" si="959"/>
        <v>0.82376787404146046</v>
      </c>
      <c r="AM2045" s="107">
        <f t="shared" si="960"/>
        <v>0.8650876602350871</v>
      </c>
      <c r="AN2045" s="108">
        <f t="shared" si="961"/>
        <v>0.208556532556536</v>
      </c>
      <c r="AO2045" s="102">
        <f t="shared" si="962"/>
        <v>2305.6851311953351</v>
      </c>
      <c r="AP2045" s="103">
        <f t="shared" si="944"/>
        <v>1881.1486880466473</v>
      </c>
      <c r="AQ2045" s="103">
        <f t="shared" si="945"/>
        <v>790.12244897959181</v>
      </c>
      <c r="AR2045" s="103">
        <f t="shared" si="946"/>
        <v>2938.3206997084549</v>
      </c>
      <c r="AS2045" s="92">
        <f t="shared" si="947"/>
        <v>759.88921282798833</v>
      </c>
      <c r="AT2045" s="102">
        <f t="shared" si="963"/>
        <v>2312.9707259929519</v>
      </c>
      <c r="AU2045" s="103">
        <f t="shared" si="948"/>
        <v>1887.0928158504603</v>
      </c>
      <c r="AV2045" s="103">
        <f t="shared" si="949"/>
        <v>792.61910905077059</v>
      </c>
      <c r="AW2045" s="103">
        <f t="shared" si="950"/>
        <v>2947.6053213221735</v>
      </c>
      <c r="AX2045" s="92">
        <f t="shared" si="951"/>
        <v>762.29034072738818</v>
      </c>
    </row>
    <row r="2046" spans="1:50" x14ac:dyDescent="0.2">
      <c r="A2046" s="85" t="str">
        <f t="shared" si="952"/>
        <v>2017_4</v>
      </c>
      <c r="B2046" s="59">
        <v>2017</v>
      </c>
      <c r="C2046" s="59">
        <v>4</v>
      </c>
      <c r="D2046" s="83" t="str">
        <f t="shared" si="953"/>
        <v>MYH_Commercial</v>
      </c>
      <c r="E2046" s="70" t="s">
        <v>24</v>
      </c>
      <c r="F2046" s="71" t="s">
        <v>41</v>
      </c>
      <c r="G2046" s="88">
        <f t="shared" si="954"/>
        <v>469.25</v>
      </c>
      <c r="H2046" s="72">
        <v>1877</v>
      </c>
      <c r="I2046" s="88">
        <f t="shared" si="955"/>
        <v>192861750</v>
      </c>
      <c r="J2046" s="92">
        <f t="shared" si="956"/>
        <v>771447000</v>
      </c>
      <c r="K2046" s="67">
        <v>68</v>
      </c>
      <c r="L2046" s="68">
        <v>220</v>
      </c>
      <c r="M2046" s="68">
        <v>282</v>
      </c>
      <c r="N2046" s="68">
        <v>291</v>
      </c>
      <c r="O2046" s="69">
        <v>203</v>
      </c>
      <c r="P2046" s="67">
        <v>1225982</v>
      </c>
      <c r="Q2046" s="68">
        <v>1029272</v>
      </c>
      <c r="R2046" s="68">
        <v>346182</v>
      </c>
      <c r="S2046" s="68">
        <v>905755</v>
      </c>
      <c r="T2046" s="69">
        <v>1085186</v>
      </c>
      <c r="U2046" s="102">
        <f t="shared" si="935"/>
        <v>18029.147058823528</v>
      </c>
      <c r="V2046" s="103">
        <f t="shared" si="936"/>
        <v>4678.5090909090914</v>
      </c>
      <c r="W2046" s="103">
        <f t="shared" si="937"/>
        <v>1227.5957446808511</v>
      </c>
      <c r="X2046" s="103">
        <f t="shared" si="938"/>
        <v>3112.5601374570447</v>
      </c>
      <c r="Y2046" s="92">
        <f t="shared" si="939"/>
        <v>5345.7438423645317</v>
      </c>
      <c r="Z2046" s="102">
        <f>Coverages!$C$10*G2046</f>
        <v>105581250</v>
      </c>
      <c r="AA2046" s="103">
        <f>Coverages!$C$12*G2046</f>
        <v>14077500</v>
      </c>
      <c r="AB2046" s="103">
        <f>Coverages!$C$14*G2046</f>
        <v>70387500</v>
      </c>
      <c r="AC2046" s="103">
        <f>Coverages!$C$16*G2046</f>
        <v>1407750</v>
      </c>
      <c r="AD2046" s="92">
        <f>Coverages!$C$18*G2046</f>
        <v>1407750</v>
      </c>
      <c r="AE2046" s="106">
        <f t="shared" si="957"/>
        <v>0.1449120937666489</v>
      </c>
      <c r="AF2046" s="107">
        <f t="shared" si="940"/>
        <v>0.46883324453915826</v>
      </c>
      <c r="AG2046" s="107">
        <f t="shared" si="941"/>
        <v>0.6009589770911028</v>
      </c>
      <c r="AH2046" s="107">
        <f t="shared" si="942"/>
        <v>0.6201385189131593</v>
      </c>
      <c r="AI2046" s="108">
        <f t="shared" si="943"/>
        <v>0.432605221097496</v>
      </c>
      <c r="AJ2046" s="106">
        <f t="shared" si="964"/>
        <v>0.18277478485222573</v>
      </c>
      <c r="AK2046" s="107">
        <f t="shared" si="958"/>
        <v>0.52250903180646924</v>
      </c>
      <c r="AL2046" s="107">
        <f t="shared" si="959"/>
        <v>0.65363160257339104</v>
      </c>
      <c r="AM2046" s="107">
        <f t="shared" si="960"/>
        <v>0.67234335816641733</v>
      </c>
      <c r="AN2046" s="108">
        <f t="shared" si="961"/>
        <v>0.48589480464224105</v>
      </c>
      <c r="AO2046" s="102">
        <f t="shared" si="962"/>
        <v>2612.6414491209375</v>
      </c>
      <c r="AP2046" s="103">
        <f t="shared" si="944"/>
        <v>2193.4405966968566</v>
      </c>
      <c r="AQ2046" s="103">
        <f t="shared" si="945"/>
        <v>737.73468300479487</v>
      </c>
      <c r="AR2046" s="103">
        <f t="shared" si="946"/>
        <v>1930.2184336707512</v>
      </c>
      <c r="AS2046" s="92">
        <f t="shared" si="947"/>
        <v>2312.5966968566863</v>
      </c>
      <c r="AT2046" s="102">
        <f t="shared" si="963"/>
        <v>2620.8969765961419</v>
      </c>
      <c r="AU2046" s="103">
        <f t="shared" si="948"/>
        <v>2200.3715167882269</v>
      </c>
      <c r="AV2046" s="103">
        <f t="shared" si="949"/>
        <v>740.06580614723998</v>
      </c>
      <c r="AW2046" s="103">
        <f t="shared" si="950"/>
        <v>1936.3176139917541</v>
      </c>
      <c r="AX2046" s="92">
        <f t="shared" si="951"/>
        <v>2319.9041310920234</v>
      </c>
    </row>
    <row r="2047" spans="1:50" x14ac:dyDescent="0.2">
      <c r="A2047" s="85" t="str">
        <f t="shared" si="952"/>
        <v>2017_4</v>
      </c>
      <c r="B2047" s="59">
        <v>2017</v>
      </c>
      <c r="C2047" s="59">
        <v>4</v>
      </c>
      <c r="D2047" s="83" t="str">
        <f t="shared" si="953"/>
        <v>LML_Commercial</v>
      </c>
      <c r="E2047" s="70" t="s">
        <v>25</v>
      </c>
      <c r="F2047" s="71" t="s">
        <v>41</v>
      </c>
      <c r="G2047" s="88">
        <f t="shared" si="954"/>
        <v>1802.75</v>
      </c>
      <c r="H2047" s="72">
        <v>7211</v>
      </c>
      <c r="I2047" s="88">
        <f t="shared" si="955"/>
        <v>740930250</v>
      </c>
      <c r="J2047" s="92">
        <f t="shared" si="956"/>
        <v>2963721000</v>
      </c>
      <c r="K2047" s="67">
        <v>56</v>
      </c>
      <c r="L2047" s="68">
        <v>691</v>
      </c>
      <c r="M2047" s="68">
        <v>2189</v>
      </c>
      <c r="N2047" s="68">
        <v>1029</v>
      </c>
      <c r="O2047" s="69">
        <v>265</v>
      </c>
      <c r="P2047" s="67">
        <v>1056713</v>
      </c>
      <c r="Q2047" s="68">
        <v>1581064</v>
      </c>
      <c r="R2047" s="68">
        <v>2990355</v>
      </c>
      <c r="S2047" s="68">
        <v>2459022</v>
      </c>
      <c r="T2047" s="69">
        <v>1338521</v>
      </c>
      <c r="U2047" s="102">
        <f t="shared" si="935"/>
        <v>18869.875</v>
      </c>
      <c r="V2047" s="103">
        <f t="shared" si="936"/>
        <v>2288.081041968162</v>
      </c>
      <c r="W2047" s="103">
        <f t="shared" si="937"/>
        <v>1366.0826861580631</v>
      </c>
      <c r="X2047" s="103">
        <f t="shared" si="938"/>
        <v>2389.7201166180757</v>
      </c>
      <c r="Y2047" s="92">
        <f t="shared" si="939"/>
        <v>5051.0226415094339</v>
      </c>
      <c r="Z2047" s="102">
        <f>Coverages!$C$10*G2047</f>
        <v>405618750</v>
      </c>
      <c r="AA2047" s="103">
        <f>Coverages!$C$12*G2047</f>
        <v>54082500</v>
      </c>
      <c r="AB2047" s="103">
        <f>Coverages!$C$14*G2047</f>
        <v>270412500</v>
      </c>
      <c r="AC2047" s="103">
        <f>Coverages!$C$16*G2047</f>
        <v>5408250</v>
      </c>
      <c r="AD2047" s="92">
        <f>Coverages!$C$18*G2047</f>
        <v>5408250</v>
      </c>
      <c r="AE2047" s="106">
        <f t="shared" si="957"/>
        <v>3.1063652752738872E-2</v>
      </c>
      <c r="AF2047" s="107">
        <f t="shared" si="940"/>
        <v>0.38330328664540286</v>
      </c>
      <c r="AG2047" s="107">
        <f t="shared" si="941"/>
        <v>1.2142559977811676</v>
      </c>
      <c r="AH2047" s="107">
        <f t="shared" si="942"/>
        <v>0.57079461933157671</v>
      </c>
      <c r="AI2047" s="108">
        <f t="shared" si="943"/>
        <v>0.14699764249063929</v>
      </c>
      <c r="AJ2047" s="106">
        <f t="shared" si="964"/>
        <v>4.0584203102186682E-2</v>
      </c>
      <c r="AK2047" s="107">
        <f t="shared" si="958"/>
        <v>0.4099838660985074</v>
      </c>
      <c r="AL2047" s="107">
        <f t="shared" si="959"/>
        <v>1.2422464420476969</v>
      </c>
      <c r="AM2047" s="107">
        <f t="shared" si="960"/>
        <v>0.59795655292325678</v>
      </c>
      <c r="AN2047" s="108">
        <f t="shared" si="961"/>
        <v>0.16642968578910727</v>
      </c>
      <c r="AO2047" s="102">
        <f t="shared" si="962"/>
        <v>586.16724448758839</v>
      </c>
      <c r="AP2047" s="103">
        <f t="shared" si="944"/>
        <v>877.02898349743452</v>
      </c>
      <c r="AQ2047" s="103">
        <f t="shared" si="945"/>
        <v>1658.7740951324365</v>
      </c>
      <c r="AR2047" s="103">
        <f t="shared" si="946"/>
        <v>1364.0393842740259</v>
      </c>
      <c r="AS2047" s="92">
        <f t="shared" si="947"/>
        <v>742.48842046872835</v>
      </c>
      <c r="AT2047" s="102">
        <f t="shared" si="963"/>
        <v>588.01943886104914</v>
      </c>
      <c r="AU2047" s="103">
        <f t="shared" si="948"/>
        <v>879.80025426336749</v>
      </c>
      <c r="AV2047" s="103">
        <f t="shared" si="949"/>
        <v>1664.0155549286633</v>
      </c>
      <c r="AW2047" s="103">
        <f t="shared" si="950"/>
        <v>1368.3495297086106</v>
      </c>
      <c r="AX2047" s="92">
        <f t="shared" si="951"/>
        <v>744.83456465826612</v>
      </c>
    </row>
    <row r="2048" spans="1:50" x14ac:dyDescent="0.2">
      <c r="A2048" s="85" t="str">
        <f t="shared" si="952"/>
        <v>2017_4</v>
      </c>
      <c r="B2048" s="59">
        <v>2017</v>
      </c>
      <c r="C2048" s="59">
        <v>4</v>
      </c>
      <c r="D2048" s="83" t="str">
        <f t="shared" si="953"/>
        <v>MSA_Commercial</v>
      </c>
      <c r="E2048" s="70" t="s">
        <v>26</v>
      </c>
      <c r="F2048" s="71" t="s">
        <v>41</v>
      </c>
      <c r="G2048" s="88">
        <f t="shared" si="954"/>
        <v>1253.5</v>
      </c>
      <c r="H2048" s="72">
        <v>5014</v>
      </c>
      <c r="I2048" s="88">
        <f t="shared" si="955"/>
        <v>515188500</v>
      </c>
      <c r="J2048" s="92">
        <f t="shared" si="956"/>
        <v>2060754000</v>
      </c>
      <c r="K2048" s="67">
        <v>81</v>
      </c>
      <c r="L2048" s="68">
        <v>628</v>
      </c>
      <c r="M2048" s="68">
        <v>936</v>
      </c>
      <c r="N2048" s="68">
        <v>1141</v>
      </c>
      <c r="O2048" s="69">
        <v>233</v>
      </c>
      <c r="P2048" s="67">
        <v>1962166</v>
      </c>
      <c r="Q2048" s="68">
        <v>2148194</v>
      </c>
      <c r="R2048" s="68">
        <v>2056943</v>
      </c>
      <c r="S2048" s="68">
        <v>4056716</v>
      </c>
      <c r="T2048" s="69">
        <v>1019492</v>
      </c>
      <c r="U2048" s="102">
        <f t="shared" si="935"/>
        <v>24224.271604938273</v>
      </c>
      <c r="V2048" s="103">
        <f t="shared" si="936"/>
        <v>3420.691082802548</v>
      </c>
      <c r="W2048" s="103">
        <f t="shared" si="937"/>
        <v>2197.5886752136753</v>
      </c>
      <c r="X2048" s="103">
        <f t="shared" si="938"/>
        <v>3555.4040315512707</v>
      </c>
      <c r="Y2048" s="92">
        <f t="shared" si="939"/>
        <v>4375.5021459227464</v>
      </c>
      <c r="Z2048" s="102">
        <f>Coverages!$C$10*G2048</f>
        <v>282037500</v>
      </c>
      <c r="AA2048" s="103">
        <f>Coverages!$C$12*G2048</f>
        <v>37605000</v>
      </c>
      <c r="AB2048" s="103">
        <f>Coverages!$C$14*G2048</f>
        <v>188025000</v>
      </c>
      <c r="AC2048" s="103">
        <f>Coverages!$C$16*G2048</f>
        <v>3760500</v>
      </c>
      <c r="AD2048" s="92">
        <f>Coverages!$C$18*G2048</f>
        <v>3760500</v>
      </c>
      <c r="AE2048" s="106">
        <f t="shared" si="957"/>
        <v>6.4619066613482254E-2</v>
      </c>
      <c r="AF2048" s="107">
        <f t="shared" si="940"/>
        <v>0.5009972078181093</v>
      </c>
      <c r="AG2048" s="107">
        <f t="shared" si="941"/>
        <v>0.74670921420023928</v>
      </c>
      <c r="AH2048" s="107">
        <f t="shared" si="942"/>
        <v>0.91025129637016355</v>
      </c>
      <c r="AI2048" s="108">
        <f t="shared" si="943"/>
        <v>0.18587953729557238</v>
      </c>
      <c r="AJ2048" s="106">
        <f t="shared" si="964"/>
        <v>8.079868777985541E-2</v>
      </c>
      <c r="AK2048" s="107">
        <f t="shared" si="958"/>
        <v>0.53390228338261103</v>
      </c>
      <c r="AL2048" s="107">
        <f t="shared" si="959"/>
        <v>0.77532984509041947</v>
      </c>
      <c r="AM2048" s="107">
        <f t="shared" si="960"/>
        <v>0.92906128344022221</v>
      </c>
      <c r="AN2048" s="108">
        <f t="shared" si="961"/>
        <v>0.2114803574452731</v>
      </c>
      <c r="AO2048" s="102">
        <f t="shared" si="962"/>
        <v>1565.3498205025928</v>
      </c>
      <c r="AP2048" s="103">
        <f t="shared" si="944"/>
        <v>1713.7566812923812</v>
      </c>
      <c r="AQ2048" s="103">
        <f t="shared" si="945"/>
        <v>1640.9597128041485</v>
      </c>
      <c r="AR2048" s="103">
        <f t="shared" si="946"/>
        <v>3236.3111288392502</v>
      </c>
      <c r="AS2048" s="92">
        <f t="shared" si="947"/>
        <v>813.31631431990422</v>
      </c>
      <c r="AT2048" s="102">
        <f t="shared" si="963"/>
        <v>1570.2960745918456</v>
      </c>
      <c r="AU2048" s="103">
        <f t="shared" si="948"/>
        <v>1719.1718772324841</v>
      </c>
      <c r="AV2048" s="103">
        <f t="shared" si="949"/>
        <v>1646.14488201262</v>
      </c>
      <c r="AW2048" s="103">
        <f t="shared" si="950"/>
        <v>3246.5373523615908</v>
      </c>
      <c r="AX2048" s="92">
        <f t="shared" si="951"/>
        <v>815.88626328138878</v>
      </c>
    </row>
    <row r="2049" spans="1:50" x14ac:dyDescent="0.2">
      <c r="A2049" s="85" t="str">
        <f t="shared" si="952"/>
        <v>2017_4</v>
      </c>
      <c r="B2049" s="59">
        <v>2017</v>
      </c>
      <c r="C2049" s="59">
        <v>4</v>
      </c>
      <c r="D2049" s="83" t="str">
        <f t="shared" si="953"/>
        <v>LYA_Commercial</v>
      </c>
      <c r="E2049" s="70" t="s">
        <v>27</v>
      </c>
      <c r="F2049" s="71" t="s">
        <v>41</v>
      </c>
      <c r="G2049" s="88">
        <f t="shared" si="954"/>
        <v>387.25</v>
      </c>
      <c r="H2049" s="72">
        <v>1549</v>
      </c>
      <c r="I2049" s="88">
        <f t="shared" si="955"/>
        <v>159159750</v>
      </c>
      <c r="J2049" s="92">
        <f t="shared" si="956"/>
        <v>636639000</v>
      </c>
      <c r="K2049" s="67">
        <v>56</v>
      </c>
      <c r="L2049" s="68">
        <v>205</v>
      </c>
      <c r="M2049" s="68">
        <v>297</v>
      </c>
      <c r="N2049" s="68">
        <v>287</v>
      </c>
      <c r="O2049" s="69">
        <v>102</v>
      </c>
      <c r="P2049" s="67">
        <v>1212864</v>
      </c>
      <c r="Q2049" s="68">
        <v>734841</v>
      </c>
      <c r="R2049" s="68">
        <v>352573</v>
      </c>
      <c r="S2049" s="68">
        <v>1076310</v>
      </c>
      <c r="T2049" s="69">
        <v>804204</v>
      </c>
      <c r="U2049" s="102">
        <f t="shared" si="935"/>
        <v>21658.285714285714</v>
      </c>
      <c r="V2049" s="103">
        <f t="shared" si="936"/>
        <v>3584.5902439024389</v>
      </c>
      <c r="W2049" s="103">
        <f t="shared" si="937"/>
        <v>1187.1144781144781</v>
      </c>
      <c r="X2049" s="103">
        <f t="shared" si="938"/>
        <v>3750.2090592334494</v>
      </c>
      <c r="Y2049" s="92">
        <f t="shared" si="939"/>
        <v>7884.3529411764703</v>
      </c>
      <c r="Z2049" s="102">
        <f>Coverages!$C$10*G2049</f>
        <v>87131250</v>
      </c>
      <c r="AA2049" s="103">
        <f>Coverages!$C$12*G2049</f>
        <v>11617500</v>
      </c>
      <c r="AB2049" s="103">
        <f>Coverages!$C$14*G2049</f>
        <v>58087500</v>
      </c>
      <c r="AC2049" s="103">
        <f>Coverages!$C$16*G2049</f>
        <v>1161750</v>
      </c>
      <c r="AD2049" s="92">
        <f>Coverages!$C$18*G2049</f>
        <v>1161750</v>
      </c>
      <c r="AE2049" s="106">
        <f t="shared" si="957"/>
        <v>0.14460942543576502</v>
      </c>
      <c r="AF2049" s="107">
        <f t="shared" si="940"/>
        <v>0.52937378954163972</v>
      </c>
      <c r="AG2049" s="107">
        <f t="shared" si="941"/>
        <v>0.76694641704325373</v>
      </c>
      <c r="AH2049" s="107">
        <f t="shared" si="942"/>
        <v>0.74112330535829563</v>
      </c>
      <c r="AI2049" s="108">
        <f t="shared" si="943"/>
        <v>0.263395739186572</v>
      </c>
      <c r="AJ2049" s="106">
        <f t="shared" si="964"/>
        <v>0.1862523036039743</v>
      </c>
      <c r="AK2049" s="107">
        <f t="shared" si="958"/>
        <v>0.58847270082422243</v>
      </c>
      <c r="AL2049" s="107">
        <f t="shared" si="959"/>
        <v>0.8170040847830865</v>
      </c>
      <c r="AM2049" s="107">
        <f t="shared" si="960"/>
        <v>0.79298562295449271</v>
      </c>
      <c r="AN2049" s="108">
        <f t="shared" si="961"/>
        <v>0.31554902720069578</v>
      </c>
      <c r="AO2049" s="102">
        <f t="shared" si="962"/>
        <v>3131.9922530664944</v>
      </c>
      <c r="AP2049" s="103">
        <f t="shared" si="944"/>
        <v>1897.588121368625</v>
      </c>
      <c r="AQ2049" s="103">
        <f t="shared" si="945"/>
        <v>910.45319561007102</v>
      </c>
      <c r="AR2049" s="103">
        <f t="shared" si="946"/>
        <v>2779.3673337637183</v>
      </c>
      <c r="AS2049" s="92">
        <f t="shared" si="947"/>
        <v>2076.7049709489993</v>
      </c>
      <c r="AT2049" s="102">
        <f t="shared" si="963"/>
        <v>3141.8888456915624</v>
      </c>
      <c r="AU2049" s="103">
        <f t="shared" si="948"/>
        <v>1903.5841951421048</v>
      </c>
      <c r="AV2049" s="103">
        <f t="shared" si="949"/>
        <v>913.33008151945421</v>
      </c>
      <c r="AW2049" s="103">
        <f t="shared" si="950"/>
        <v>2788.1496882637175</v>
      </c>
      <c r="AX2049" s="92">
        <f t="shared" si="951"/>
        <v>2083.2670252068965</v>
      </c>
    </row>
    <row r="2050" spans="1:50" x14ac:dyDescent="0.2">
      <c r="A2050" s="85" t="str">
        <f t="shared" si="952"/>
        <v>2017_4</v>
      </c>
      <c r="B2050" s="59">
        <v>2017</v>
      </c>
      <c r="C2050" s="59">
        <v>4</v>
      </c>
      <c r="D2050" s="83" t="str">
        <f t="shared" si="953"/>
        <v>MMA_Commercial</v>
      </c>
      <c r="E2050" s="70" t="s">
        <v>28</v>
      </c>
      <c r="F2050" s="71" t="s">
        <v>41</v>
      </c>
      <c r="G2050" s="88">
        <f t="shared" si="954"/>
        <v>1929</v>
      </c>
      <c r="H2050" s="72">
        <v>7716</v>
      </c>
      <c r="I2050" s="88">
        <f t="shared" si="955"/>
        <v>792819000</v>
      </c>
      <c r="J2050" s="92">
        <f t="shared" si="956"/>
        <v>3171276000</v>
      </c>
      <c r="K2050" s="67">
        <v>249</v>
      </c>
      <c r="L2050" s="68">
        <v>999</v>
      </c>
      <c r="M2050" s="68">
        <v>1605</v>
      </c>
      <c r="N2050" s="68">
        <v>1675</v>
      </c>
      <c r="O2050" s="69">
        <v>383</v>
      </c>
      <c r="P2050" s="67">
        <v>3998872</v>
      </c>
      <c r="Q2050" s="68">
        <v>3563956</v>
      </c>
      <c r="R2050" s="68">
        <v>2636692</v>
      </c>
      <c r="S2050" s="68">
        <v>6108363</v>
      </c>
      <c r="T2050" s="69">
        <v>4646824</v>
      </c>
      <c r="U2050" s="102">
        <f t="shared" si="935"/>
        <v>16059.726907630522</v>
      </c>
      <c r="V2050" s="103">
        <f t="shared" si="936"/>
        <v>3567.5235235235236</v>
      </c>
      <c r="W2050" s="103">
        <f t="shared" si="937"/>
        <v>1642.7987538940811</v>
      </c>
      <c r="X2050" s="103">
        <f t="shared" si="938"/>
        <v>3646.783880597015</v>
      </c>
      <c r="Y2050" s="92">
        <f t="shared" si="939"/>
        <v>12132.699738903395</v>
      </c>
      <c r="Z2050" s="102">
        <f>Coverages!$C$10*G2050</f>
        <v>434025000</v>
      </c>
      <c r="AA2050" s="103">
        <f>Coverages!$C$12*G2050</f>
        <v>57870000</v>
      </c>
      <c r="AB2050" s="103">
        <f>Coverages!$C$14*G2050</f>
        <v>289350000</v>
      </c>
      <c r="AC2050" s="103">
        <f>Coverages!$C$16*G2050</f>
        <v>5787000</v>
      </c>
      <c r="AD2050" s="92">
        <f>Coverages!$C$18*G2050</f>
        <v>5787000</v>
      </c>
      <c r="AE2050" s="106">
        <f t="shared" si="957"/>
        <v>0.12908242612752721</v>
      </c>
      <c r="AF2050" s="107">
        <f t="shared" si="940"/>
        <v>0.51788491446345253</v>
      </c>
      <c r="AG2050" s="107">
        <f t="shared" si="941"/>
        <v>0.83203732503888028</v>
      </c>
      <c r="AH2050" s="107">
        <f t="shared" si="942"/>
        <v>0.86832555728356664</v>
      </c>
      <c r="AI2050" s="108">
        <f t="shared" si="943"/>
        <v>0.19854847071021253</v>
      </c>
      <c r="AJ2050" s="106">
        <f t="shared" si="964"/>
        <v>0.14686980247310247</v>
      </c>
      <c r="AK2050" s="107">
        <f t="shared" si="958"/>
        <v>0.54439320964156612</v>
      </c>
      <c r="AL2050" s="107">
        <f t="shared" si="959"/>
        <v>0.85186937478050373</v>
      </c>
      <c r="AM2050" s="107">
        <f t="shared" si="960"/>
        <v>0.886263880442134</v>
      </c>
      <c r="AN2050" s="108">
        <f t="shared" si="961"/>
        <v>0.21971071441073581</v>
      </c>
      <c r="AO2050" s="102">
        <f t="shared" si="962"/>
        <v>2073.0285121824782</v>
      </c>
      <c r="AP2050" s="103">
        <f t="shared" si="944"/>
        <v>1847.5666148263349</v>
      </c>
      <c r="AQ2050" s="103">
        <f t="shared" si="945"/>
        <v>1366.869880767237</v>
      </c>
      <c r="AR2050" s="103">
        <f t="shared" si="946"/>
        <v>3166.5956454121306</v>
      </c>
      <c r="AS2050" s="92">
        <f t="shared" si="947"/>
        <v>2408.9289787454641</v>
      </c>
      <c r="AT2050" s="102">
        <f t="shared" si="963"/>
        <v>2079.5789494209912</v>
      </c>
      <c r="AU2050" s="103">
        <f t="shared" si="948"/>
        <v>1853.4046286709447</v>
      </c>
      <c r="AV2050" s="103">
        <f t="shared" si="949"/>
        <v>1371.1889701162559</v>
      </c>
      <c r="AW2050" s="103">
        <f t="shared" si="950"/>
        <v>3176.6015792008479</v>
      </c>
      <c r="AX2050" s="92">
        <f t="shared" si="951"/>
        <v>2416.5408075237838</v>
      </c>
    </row>
    <row r="2051" spans="1:50" x14ac:dyDescent="0.2">
      <c r="A2051" s="85" t="str">
        <f t="shared" si="952"/>
        <v>2017_4</v>
      </c>
      <c r="B2051" s="59">
        <v>2017</v>
      </c>
      <c r="C2051" s="59">
        <v>4</v>
      </c>
      <c r="D2051" s="83" t="str">
        <f t="shared" si="953"/>
        <v>LYH_Commercial</v>
      </c>
      <c r="E2051" s="70" t="s">
        <v>29</v>
      </c>
      <c r="F2051" s="71" t="s">
        <v>41</v>
      </c>
      <c r="G2051" s="88">
        <f t="shared" si="954"/>
        <v>271.75</v>
      </c>
      <c r="H2051" s="72">
        <v>1087</v>
      </c>
      <c r="I2051" s="88">
        <f t="shared" si="955"/>
        <v>111689250</v>
      </c>
      <c r="J2051" s="92">
        <f t="shared" si="956"/>
        <v>446757000</v>
      </c>
      <c r="K2051" s="67">
        <v>37</v>
      </c>
      <c r="L2051" s="68">
        <v>147</v>
      </c>
      <c r="M2051" s="68">
        <v>177</v>
      </c>
      <c r="N2051" s="68">
        <v>231</v>
      </c>
      <c r="O2051" s="69">
        <v>68</v>
      </c>
      <c r="P2051" s="67">
        <v>764620</v>
      </c>
      <c r="Q2051" s="68">
        <v>494378</v>
      </c>
      <c r="R2051" s="68">
        <v>335174</v>
      </c>
      <c r="S2051" s="68">
        <v>753786</v>
      </c>
      <c r="T2051" s="69">
        <v>568433</v>
      </c>
      <c r="U2051" s="102">
        <f t="shared" si="935"/>
        <v>20665.405405405407</v>
      </c>
      <c r="V2051" s="103">
        <f t="shared" si="936"/>
        <v>3363.1156462585036</v>
      </c>
      <c r="W2051" s="103">
        <f t="shared" si="937"/>
        <v>1893.638418079096</v>
      </c>
      <c r="X2051" s="103">
        <f t="shared" si="938"/>
        <v>3263.1428571428573</v>
      </c>
      <c r="Y2051" s="92">
        <f t="shared" si="939"/>
        <v>8359.3088235294126</v>
      </c>
      <c r="Z2051" s="102">
        <f>Coverages!$C$10*G2051</f>
        <v>61143750</v>
      </c>
      <c r="AA2051" s="103">
        <f>Coverages!$C$12*G2051</f>
        <v>8152500</v>
      </c>
      <c r="AB2051" s="103">
        <f>Coverages!$C$14*G2051</f>
        <v>40762500</v>
      </c>
      <c r="AC2051" s="103">
        <f>Coverages!$C$16*G2051</f>
        <v>815250</v>
      </c>
      <c r="AD2051" s="92">
        <f>Coverages!$C$18*G2051</f>
        <v>815250</v>
      </c>
      <c r="AE2051" s="106">
        <f t="shared" si="957"/>
        <v>0.13615455381784727</v>
      </c>
      <c r="AF2051" s="107">
        <f t="shared" si="940"/>
        <v>0.54093836246550142</v>
      </c>
      <c r="AG2051" s="107">
        <f t="shared" si="941"/>
        <v>0.65133394664213429</v>
      </c>
      <c r="AH2051" s="107">
        <f t="shared" si="942"/>
        <v>0.85004599816007365</v>
      </c>
      <c r="AI2051" s="108">
        <f t="shared" si="943"/>
        <v>0.25022999080036801</v>
      </c>
      <c r="AJ2051" s="106">
        <f t="shared" si="964"/>
        <v>0.18462815154340964</v>
      </c>
      <c r="AK2051" s="107">
        <f t="shared" si="958"/>
        <v>0.6113720678504514</v>
      </c>
      <c r="AL2051" s="107">
        <f t="shared" si="959"/>
        <v>0.71869018643516736</v>
      </c>
      <c r="AM2051" s="107">
        <f t="shared" si="960"/>
        <v>0.90050880328164662</v>
      </c>
      <c r="AN2051" s="108">
        <f t="shared" si="961"/>
        <v>0.31145161637757274</v>
      </c>
      <c r="AO2051" s="102">
        <f t="shared" si="962"/>
        <v>2813.6890524379023</v>
      </c>
      <c r="AP2051" s="103">
        <f t="shared" si="944"/>
        <v>1819.2382704691813</v>
      </c>
      <c r="AQ2051" s="103">
        <f t="shared" si="945"/>
        <v>1233.3909843606257</v>
      </c>
      <c r="AR2051" s="103">
        <f t="shared" si="946"/>
        <v>2773.8215271389145</v>
      </c>
      <c r="AS2051" s="92">
        <f t="shared" si="947"/>
        <v>2091.7497700091994</v>
      </c>
      <c r="AT2051" s="102">
        <f t="shared" si="963"/>
        <v>2822.5798580579763</v>
      </c>
      <c r="AU2051" s="103">
        <f t="shared" si="948"/>
        <v>1824.9867712942198</v>
      </c>
      <c r="AV2051" s="103">
        <f t="shared" si="949"/>
        <v>1237.2883018293064</v>
      </c>
      <c r="AW2051" s="103">
        <f t="shared" si="950"/>
        <v>2782.586357780453</v>
      </c>
      <c r="AX2051" s="92">
        <f t="shared" si="951"/>
        <v>2098.3593634164286</v>
      </c>
    </row>
    <row r="2052" spans="1:50" x14ac:dyDescent="0.2">
      <c r="A2052" s="85" t="str">
        <f t="shared" si="952"/>
        <v>2017_4</v>
      </c>
      <c r="B2052" s="59">
        <v>2017</v>
      </c>
      <c r="C2052" s="59">
        <v>4</v>
      </c>
      <c r="D2052" s="83" t="str">
        <f t="shared" si="953"/>
        <v>SSA_Commercial</v>
      </c>
      <c r="E2052" s="70" t="s">
        <v>30</v>
      </c>
      <c r="F2052" s="71" t="s">
        <v>41</v>
      </c>
      <c r="G2052" s="88">
        <f t="shared" si="954"/>
        <v>461.25</v>
      </c>
      <c r="H2052" s="72">
        <v>1845</v>
      </c>
      <c r="I2052" s="88">
        <f t="shared" si="955"/>
        <v>189573750</v>
      </c>
      <c r="J2052" s="92">
        <f t="shared" si="956"/>
        <v>758295000</v>
      </c>
      <c r="K2052" s="67">
        <v>63</v>
      </c>
      <c r="L2052" s="68">
        <v>237</v>
      </c>
      <c r="M2052" s="68">
        <v>451</v>
      </c>
      <c r="N2052" s="68">
        <v>282</v>
      </c>
      <c r="O2052" s="69">
        <v>47</v>
      </c>
      <c r="P2052" s="67">
        <v>1198324</v>
      </c>
      <c r="Q2052" s="68">
        <v>480782</v>
      </c>
      <c r="R2052" s="68">
        <v>386616</v>
      </c>
      <c r="S2052" s="68">
        <v>942598</v>
      </c>
      <c r="T2052" s="69">
        <v>277457</v>
      </c>
      <c r="U2052" s="102">
        <f t="shared" si="935"/>
        <v>19021.015873015873</v>
      </c>
      <c r="V2052" s="103">
        <f t="shared" si="936"/>
        <v>2028.6160337552742</v>
      </c>
      <c r="W2052" s="103">
        <f t="shared" si="937"/>
        <v>857.24168514412418</v>
      </c>
      <c r="X2052" s="103">
        <f t="shared" si="938"/>
        <v>3342.5460992907801</v>
      </c>
      <c r="Y2052" s="92">
        <f t="shared" si="939"/>
        <v>5903.3404255319147</v>
      </c>
      <c r="Z2052" s="102">
        <f>Coverages!$C$10*G2052</f>
        <v>103781250</v>
      </c>
      <c r="AA2052" s="103">
        <f>Coverages!$C$12*G2052</f>
        <v>13837500</v>
      </c>
      <c r="AB2052" s="103">
        <f>Coverages!$C$14*G2052</f>
        <v>69187500</v>
      </c>
      <c r="AC2052" s="103">
        <f>Coverages!$C$16*G2052</f>
        <v>1383750</v>
      </c>
      <c r="AD2052" s="92">
        <f>Coverages!$C$18*G2052</f>
        <v>1383750</v>
      </c>
      <c r="AE2052" s="106">
        <f t="shared" si="957"/>
        <v>0.13658536585365855</v>
      </c>
      <c r="AF2052" s="107">
        <f t="shared" si="940"/>
        <v>0.51382113821138209</v>
      </c>
      <c r="AG2052" s="107">
        <f t="shared" si="941"/>
        <v>0.97777777777777775</v>
      </c>
      <c r="AH2052" s="107">
        <f t="shared" si="942"/>
        <v>0.61138211382113816</v>
      </c>
      <c r="AI2052" s="108">
        <f t="shared" si="943"/>
        <v>0.1018970189701897</v>
      </c>
      <c r="AJ2052" s="106">
        <f t="shared" si="964"/>
        <v>0.17384164845782379</v>
      </c>
      <c r="AK2052" s="107">
        <f t="shared" si="958"/>
        <v>0.56804516313815867</v>
      </c>
      <c r="AL2052" s="107">
        <f t="shared" si="959"/>
        <v>0.99376973266237978</v>
      </c>
      <c r="AM2052" s="107">
        <f t="shared" si="960"/>
        <v>0.6642638236280326</v>
      </c>
      <c r="AN2052" s="108">
        <f t="shared" si="961"/>
        <v>0.13471648718790469</v>
      </c>
      <c r="AO2052" s="102">
        <f t="shared" si="962"/>
        <v>2597.9924119241191</v>
      </c>
      <c r="AP2052" s="103">
        <f t="shared" si="944"/>
        <v>1042.3457994579946</v>
      </c>
      <c r="AQ2052" s="103">
        <f t="shared" si="945"/>
        <v>838.19186991869924</v>
      </c>
      <c r="AR2052" s="103">
        <f t="shared" si="946"/>
        <v>2043.5728997289973</v>
      </c>
      <c r="AS2052" s="92">
        <f t="shared" si="947"/>
        <v>601.53279132791329</v>
      </c>
      <c r="AT2052" s="102">
        <f t="shared" si="963"/>
        <v>2606.2016507939334</v>
      </c>
      <c r="AU2052" s="103">
        <f t="shared" si="948"/>
        <v>1045.6394448179367</v>
      </c>
      <c r="AV2052" s="103">
        <f t="shared" si="949"/>
        <v>840.8404216416825</v>
      </c>
      <c r="AW2052" s="103">
        <f t="shared" si="950"/>
        <v>2050.0302619617569</v>
      </c>
      <c r="AX2052" s="92">
        <f t="shared" si="951"/>
        <v>603.43353836218955</v>
      </c>
    </row>
    <row r="2053" spans="1:50" x14ac:dyDescent="0.2">
      <c r="A2053" s="85" t="str">
        <f t="shared" si="952"/>
        <v>2017_4</v>
      </c>
      <c r="B2053" s="59">
        <v>2017</v>
      </c>
      <c r="C2053" s="59">
        <v>4</v>
      </c>
      <c r="D2053" s="83" t="str">
        <f t="shared" si="953"/>
        <v>MML_Commercial</v>
      </c>
      <c r="E2053" s="70" t="s">
        <v>31</v>
      </c>
      <c r="F2053" s="71" t="s">
        <v>41</v>
      </c>
      <c r="G2053" s="88">
        <f t="shared" si="954"/>
        <v>1571.75</v>
      </c>
      <c r="H2053" s="72">
        <v>6287</v>
      </c>
      <c r="I2053" s="88">
        <f t="shared" si="955"/>
        <v>645989250</v>
      </c>
      <c r="J2053" s="92">
        <f t="shared" si="956"/>
        <v>2583957000</v>
      </c>
      <c r="K2053" s="67">
        <v>149</v>
      </c>
      <c r="L2053" s="68">
        <v>766</v>
      </c>
      <c r="M2053" s="68">
        <v>1903</v>
      </c>
      <c r="N2053" s="68">
        <v>1036</v>
      </c>
      <c r="O2053" s="69">
        <v>258</v>
      </c>
      <c r="P2053" s="67">
        <v>2583392</v>
      </c>
      <c r="Q2053" s="68">
        <v>2742256</v>
      </c>
      <c r="R2053" s="68">
        <v>1538094</v>
      </c>
      <c r="S2053" s="68">
        <v>3961342</v>
      </c>
      <c r="T2053" s="69">
        <v>634556</v>
      </c>
      <c r="U2053" s="102">
        <f t="shared" si="935"/>
        <v>17338.201342281878</v>
      </c>
      <c r="V2053" s="103">
        <f t="shared" si="936"/>
        <v>3579.9686684073108</v>
      </c>
      <c r="W2053" s="103">
        <f t="shared" si="937"/>
        <v>808.24697845507092</v>
      </c>
      <c r="X2053" s="103">
        <f t="shared" si="938"/>
        <v>3823.6891891891892</v>
      </c>
      <c r="Y2053" s="92">
        <f t="shared" si="939"/>
        <v>2459.5193798449613</v>
      </c>
      <c r="Z2053" s="102">
        <f>Coverages!$C$10*G2053</f>
        <v>353643750</v>
      </c>
      <c r="AA2053" s="103">
        <f>Coverages!$C$12*G2053</f>
        <v>47152500</v>
      </c>
      <c r="AB2053" s="103">
        <f>Coverages!$C$14*G2053</f>
        <v>235762500</v>
      </c>
      <c r="AC2053" s="103">
        <f>Coverages!$C$16*G2053</f>
        <v>4715250</v>
      </c>
      <c r="AD2053" s="92">
        <f>Coverages!$C$18*G2053</f>
        <v>4715250</v>
      </c>
      <c r="AE2053" s="106">
        <f t="shared" si="957"/>
        <v>9.4798791156354381E-2</v>
      </c>
      <c r="AF2053" s="107">
        <f t="shared" si="940"/>
        <v>0.48735485923333866</v>
      </c>
      <c r="AG2053" s="107">
        <f t="shared" si="941"/>
        <v>1.2107523461110228</v>
      </c>
      <c r="AH2053" s="107">
        <f t="shared" si="942"/>
        <v>0.65913790361062508</v>
      </c>
      <c r="AI2053" s="108">
        <f t="shared" si="943"/>
        <v>0.16414824240496262</v>
      </c>
      <c r="AJ2053" s="106">
        <f t="shared" si="964"/>
        <v>0.11201502483759407</v>
      </c>
      <c r="AK2053" s="107">
        <f t="shared" si="958"/>
        <v>0.51673103509167273</v>
      </c>
      <c r="AL2053" s="107">
        <f t="shared" si="959"/>
        <v>1.2404401488113159</v>
      </c>
      <c r="AM2053" s="107">
        <f t="shared" si="960"/>
        <v>0.68699537448040016</v>
      </c>
      <c r="AN2053" s="108">
        <f t="shared" si="961"/>
        <v>0.18591766624722106</v>
      </c>
      <c r="AO2053" s="102">
        <f t="shared" si="962"/>
        <v>1643.6405280738031</v>
      </c>
      <c r="AP2053" s="103">
        <f t="shared" si="944"/>
        <v>1744.7151264514077</v>
      </c>
      <c r="AQ2053" s="103">
        <f t="shared" si="945"/>
        <v>978.58692540162235</v>
      </c>
      <c r="AR2053" s="103">
        <f t="shared" si="946"/>
        <v>2520.3384762207729</v>
      </c>
      <c r="AS2053" s="92">
        <f t="shared" si="947"/>
        <v>403.72578336249404</v>
      </c>
      <c r="AT2053" s="102">
        <f t="shared" si="963"/>
        <v>1648.8341682280761</v>
      </c>
      <c r="AU2053" s="103">
        <f t="shared" si="948"/>
        <v>1750.2281461073082</v>
      </c>
      <c r="AV2053" s="103">
        <f t="shared" si="949"/>
        <v>981.67910295711783</v>
      </c>
      <c r="AW2053" s="103">
        <f t="shared" si="950"/>
        <v>2528.3023411224249</v>
      </c>
      <c r="AX2053" s="92">
        <f t="shared" si="951"/>
        <v>405.00149201287883</v>
      </c>
    </row>
    <row r="2054" spans="1:50" x14ac:dyDescent="0.2">
      <c r="A2054" s="85" t="str">
        <f t="shared" si="952"/>
        <v>2017_4</v>
      </c>
      <c r="B2054" s="59">
        <v>2017</v>
      </c>
      <c r="C2054" s="59">
        <v>4</v>
      </c>
      <c r="D2054" s="83" t="str">
        <f t="shared" si="953"/>
        <v>LMH_Commercial</v>
      </c>
      <c r="E2054" s="70" t="s">
        <v>32</v>
      </c>
      <c r="F2054" s="71" t="s">
        <v>41</v>
      </c>
      <c r="G2054" s="88">
        <f t="shared" si="954"/>
        <v>1528</v>
      </c>
      <c r="H2054" s="72">
        <v>6112</v>
      </c>
      <c r="I2054" s="88">
        <f t="shared" si="955"/>
        <v>628008000</v>
      </c>
      <c r="J2054" s="92">
        <f t="shared" si="956"/>
        <v>2512032000</v>
      </c>
      <c r="K2054" s="67">
        <v>97</v>
      </c>
      <c r="L2054" s="68">
        <v>881</v>
      </c>
      <c r="M2054" s="68">
        <v>1259</v>
      </c>
      <c r="N2054" s="68">
        <v>1489</v>
      </c>
      <c r="O2054" s="69">
        <v>305</v>
      </c>
      <c r="P2054" s="67">
        <v>4112123</v>
      </c>
      <c r="Q2054" s="68">
        <v>3469680</v>
      </c>
      <c r="R2054" s="68">
        <v>1892025</v>
      </c>
      <c r="S2054" s="68">
        <v>5853430</v>
      </c>
      <c r="T2054" s="69">
        <v>3402564</v>
      </c>
      <c r="U2054" s="102">
        <f t="shared" si="935"/>
        <v>42393.0206185567</v>
      </c>
      <c r="V2054" s="103">
        <f t="shared" si="936"/>
        <v>3938.3427922814981</v>
      </c>
      <c r="W2054" s="103">
        <f t="shared" si="937"/>
        <v>1502.799841143765</v>
      </c>
      <c r="X2054" s="103">
        <f t="shared" si="938"/>
        <v>3931.1148421759572</v>
      </c>
      <c r="Y2054" s="92">
        <f t="shared" si="939"/>
        <v>11155.947540983607</v>
      </c>
      <c r="Z2054" s="102">
        <f>Coverages!$C$10*G2054</f>
        <v>343800000</v>
      </c>
      <c r="AA2054" s="103">
        <f>Coverages!$C$12*G2054</f>
        <v>45840000</v>
      </c>
      <c r="AB2054" s="103">
        <f>Coverages!$C$14*G2054</f>
        <v>229200000</v>
      </c>
      <c r="AC2054" s="103">
        <f>Coverages!$C$16*G2054</f>
        <v>4584000</v>
      </c>
      <c r="AD2054" s="92">
        <f>Coverages!$C$18*G2054</f>
        <v>4584000</v>
      </c>
      <c r="AE2054" s="106">
        <f t="shared" si="957"/>
        <v>6.3481675392670162E-2</v>
      </c>
      <c r="AF2054" s="107">
        <f t="shared" si="940"/>
        <v>0.57657068062827221</v>
      </c>
      <c r="AG2054" s="107">
        <f t="shared" si="941"/>
        <v>0.82395287958115182</v>
      </c>
      <c r="AH2054" s="107">
        <f t="shared" si="942"/>
        <v>0.97447643979057597</v>
      </c>
      <c r="AI2054" s="108">
        <f t="shared" si="943"/>
        <v>0.19960732984293195</v>
      </c>
      <c r="AJ2054" s="106">
        <f t="shared" si="964"/>
        <v>7.8015388186307377E-2</v>
      </c>
      <c r="AK2054" s="107">
        <f t="shared" si="958"/>
        <v>0.60602242241435789</v>
      </c>
      <c r="AL2054" s="107">
        <f t="shared" si="959"/>
        <v>0.8466546587476127</v>
      </c>
      <c r="AM2054" s="107">
        <f t="shared" si="960"/>
        <v>0.98387693087915218</v>
      </c>
      <c r="AN2054" s="108">
        <f t="shared" si="961"/>
        <v>0.22343239175411117</v>
      </c>
      <c r="AO2054" s="102">
        <f t="shared" si="962"/>
        <v>2691.1799738219897</v>
      </c>
      <c r="AP2054" s="103">
        <f t="shared" si="944"/>
        <v>2270.7329842931936</v>
      </c>
      <c r="AQ2054" s="103">
        <f t="shared" si="945"/>
        <v>1238.2362565445026</v>
      </c>
      <c r="AR2054" s="103">
        <f t="shared" si="946"/>
        <v>3830.7787958115182</v>
      </c>
      <c r="AS2054" s="92">
        <f t="shared" si="947"/>
        <v>2226.8089005235602</v>
      </c>
      <c r="AT2054" s="102">
        <f t="shared" si="963"/>
        <v>2699.6836704245534</v>
      </c>
      <c r="AU2054" s="103">
        <f t="shared" si="948"/>
        <v>2277.9081359187612</v>
      </c>
      <c r="AV2054" s="103">
        <f t="shared" si="949"/>
        <v>1242.1488842952936</v>
      </c>
      <c r="AW2054" s="103">
        <f t="shared" si="950"/>
        <v>3842.8834417095968</v>
      </c>
      <c r="AX2054" s="92">
        <f t="shared" si="951"/>
        <v>2233.8452590971742</v>
      </c>
    </row>
    <row r="2055" spans="1:50" x14ac:dyDescent="0.2">
      <c r="A2055" s="85" t="str">
        <f t="shared" si="952"/>
        <v>2017_4</v>
      </c>
      <c r="B2055" s="59">
        <v>2017</v>
      </c>
      <c r="C2055" s="59">
        <v>4</v>
      </c>
      <c r="D2055" s="83" t="str">
        <f t="shared" si="953"/>
        <v>SSL_Commercial</v>
      </c>
      <c r="E2055" s="70" t="s">
        <v>33</v>
      </c>
      <c r="F2055" s="71" t="s">
        <v>41</v>
      </c>
      <c r="G2055" s="88">
        <f t="shared" si="954"/>
        <v>841.75</v>
      </c>
      <c r="H2055" s="72">
        <v>3367</v>
      </c>
      <c r="I2055" s="88">
        <f t="shared" si="955"/>
        <v>345959250</v>
      </c>
      <c r="J2055" s="92">
        <f t="shared" si="956"/>
        <v>1383837000</v>
      </c>
      <c r="K2055" s="67">
        <v>141</v>
      </c>
      <c r="L2055" s="68">
        <v>405</v>
      </c>
      <c r="M2055" s="68">
        <v>1173</v>
      </c>
      <c r="N2055" s="68">
        <v>585</v>
      </c>
      <c r="O2055" s="69">
        <v>133</v>
      </c>
      <c r="P2055" s="67">
        <v>2109910</v>
      </c>
      <c r="Q2055" s="68">
        <v>1460987</v>
      </c>
      <c r="R2055" s="68">
        <v>1956205</v>
      </c>
      <c r="S2055" s="68">
        <v>2015239</v>
      </c>
      <c r="T2055" s="69">
        <v>374527</v>
      </c>
      <c r="U2055" s="102">
        <f t="shared" si="935"/>
        <v>14963.900709219859</v>
      </c>
      <c r="V2055" s="103">
        <f t="shared" si="936"/>
        <v>3607.3753086419752</v>
      </c>
      <c r="W2055" s="103">
        <f t="shared" si="937"/>
        <v>1667.6939471440751</v>
      </c>
      <c r="X2055" s="103">
        <f t="shared" si="938"/>
        <v>3444.8529914529913</v>
      </c>
      <c r="Y2055" s="92">
        <f t="shared" si="939"/>
        <v>2815.9924812030076</v>
      </c>
      <c r="Z2055" s="102">
        <f>Coverages!$C$10*G2055</f>
        <v>189393750</v>
      </c>
      <c r="AA2055" s="103">
        <f>Coverages!$C$12*G2055</f>
        <v>25252500</v>
      </c>
      <c r="AB2055" s="103">
        <f>Coverages!$C$14*G2055</f>
        <v>126262500</v>
      </c>
      <c r="AC2055" s="103">
        <f>Coverages!$C$16*G2055</f>
        <v>2525250</v>
      </c>
      <c r="AD2055" s="92">
        <f>Coverages!$C$18*G2055</f>
        <v>2525250</v>
      </c>
      <c r="AE2055" s="106">
        <f t="shared" si="957"/>
        <v>0.16750816750816752</v>
      </c>
      <c r="AF2055" s="107">
        <f t="shared" si="940"/>
        <v>0.48114048114048114</v>
      </c>
      <c r="AG2055" s="107">
        <f t="shared" si="941"/>
        <v>1.3935253935253935</v>
      </c>
      <c r="AH2055" s="107">
        <f t="shared" si="942"/>
        <v>0.69498069498069504</v>
      </c>
      <c r="AI2055" s="108">
        <f t="shared" si="943"/>
        <v>0.15800415800415801</v>
      </c>
      <c r="AJ2055" s="106">
        <f t="shared" si="964"/>
        <v>0.19749788281290692</v>
      </c>
      <c r="AK2055" s="107">
        <f t="shared" si="958"/>
        <v>0.52126641951904285</v>
      </c>
      <c r="AL2055" s="107">
        <f t="shared" si="959"/>
        <v>1.4529967963652834</v>
      </c>
      <c r="AM2055" s="107">
        <f t="shared" si="960"/>
        <v>0.73195622368709257</v>
      </c>
      <c r="AN2055" s="108">
        <f t="shared" si="961"/>
        <v>0.18729646586267479</v>
      </c>
      <c r="AO2055" s="102">
        <f t="shared" si="962"/>
        <v>2506.5755865755864</v>
      </c>
      <c r="AP2055" s="103">
        <f t="shared" si="944"/>
        <v>1735.6542916542917</v>
      </c>
      <c r="AQ2055" s="103">
        <f t="shared" si="945"/>
        <v>2323.9738639738639</v>
      </c>
      <c r="AR2055" s="103">
        <f t="shared" si="946"/>
        <v>2394.1063261063259</v>
      </c>
      <c r="AS2055" s="92">
        <f t="shared" si="947"/>
        <v>444.93852093852092</v>
      </c>
      <c r="AT2055" s="102">
        <f t="shared" si="963"/>
        <v>2514.4959629558257</v>
      </c>
      <c r="AU2055" s="103">
        <f t="shared" si="948"/>
        <v>1741.1386805271045</v>
      </c>
      <c r="AV2055" s="103">
        <f t="shared" si="949"/>
        <v>2331.3172482304935</v>
      </c>
      <c r="AW2055" s="103">
        <f t="shared" si="950"/>
        <v>2401.6713176823346</v>
      </c>
      <c r="AX2055" s="92">
        <f t="shared" si="951"/>
        <v>446.34445522224007</v>
      </c>
    </row>
    <row r="2056" spans="1:50" x14ac:dyDescent="0.2">
      <c r="A2056" s="85" t="str">
        <f t="shared" si="952"/>
        <v>2017_4</v>
      </c>
      <c r="B2056" s="59">
        <v>2017</v>
      </c>
      <c r="C2056" s="59">
        <v>4</v>
      </c>
      <c r="D2056" s="83" t="str">
        <f t="shared" si="953"/>
        <v>SSH_Commercial</v>
      </c>
      <c r="E2056" s="70" t="s">
        <v>34</v>
      </c>
      <c r="F2056" s="71" t="s">
        <v>41</v>
      </c>
      <c r="G2056" s="88">
        <f t="shared" si="954"/>
        <v>777.5</v>
      </c>
      <c r="H2056" s="72">
        <v>3110</v>
      </c>
      <c r="I2056" s="88">
        <f t="shared" si="955"/>
        <v>319552500</v>
      </c>
      <c r="J2056" s="92">
        <f t="shared" si="956"/>
        <v>1278210000</v>
      </c>
      <c r="K2056" s="67">
        <v>110</v>
      </c>
      <c r="L2056" s="68">
        <v>512</v>
      </c>
      <c r="M2056" s="68">
        <v>749</v>
      </c>
      <c r="N2056" s="68">
        <v>714</v>
      </c>
      <c r="O2056" s="69">
        <v>112</v>
      </c>
      <c r="P2056" s="67">
        <v>2059227</v>
      </c>
      <c r="Q2056" s="68">
        <v>2244156</v>
      </c>
      <c r="R2056" s="68">
        <v>1459471</v>
      </c>
      <c r="S2056" s="68">
        <v>3586797</v>
      </c>
      <c r="T2056" s="69">
        <v>485503</v>
      </c>
      <c r="U2056" s="102">
        <f t="shared" si="935"/>
        <v>18720.245454545453</v>
      </c>
      <c r="V2056" s="103">
        <f t="shared" si="936"/>
        <v>4383.1171875</v>
      </c>
      <c r="W2056" s="103">
        <f t="shared" si="937"/>
        <v>1948.5594125500668</v>
      </c>
      <c r="X2056" s="103">
        <f t="shared" si="938"/>
        <v>5023.5252100840335</v>
      </c>
      <c r="Y2056" s="92">
        <f t="shared" si="939"/>
        <v>4334.8482142857147</v>
      </c>
      <c r="Z2056" s="102">
        <f>Coverages!$C$10*G2056</f>
        <v>174937500</v>
      </c>
      <c r="AA2056" s="103">
        <f>Coverages!$C$12*G2056</f>
        <v>23325000</v>
      </c>
      <c r="AB2056" s="103">
        <f>Coverages!$C$14*G2056</f>
        <v>116625000</v>
      </c>
      <c r="AC2056" s="103">
        <f>Coverages!$C$16*G2056</f>
        <v>2332500</v>
      </c>
      <c r="AD2056" s="92">
        <f>Coverages!$C$18*G2056</f>
        <v>2332500</v>
      </c>
      <c r="AE2056" s="106">
        <f t="shared" si="957"/>
        <v>0.14147909967845659</v>
      </c>
      <c r="AF2056" s="107">
        <f t="shared" si="940"/>
        <v>0.65852090032154342</v>
      </c>
      <c r="AG2056" s="107">
        <f t="shared" si="941"/>
        <v>0.96334405144694535</v>
      </c>
      <c r="AH2056" s="107">
        <f t="shared" si="942"/>
        <v>0.91832797427652735</v>
      </c>
      <c r="AI2056" s="108">
        <f t="shared" si="943"/>
        <v>0.14405144694533761</v>
      </c>
      <c r="AJ2056" s="106">
        <f t="shared" si="964"/>
        <v>0.17060150902669935</v>
      </c>
      <c r="AK2056" s="107">
        <f t="shared" si="958"/>
        <v>0.69814620072547229</v>
      </c>
      <c r="AL2056" s="107">
        <f t="shared" si="959"/>
        <v>0.97904654643045552</v>
      </c>
      <c r="AM2056" s="107">
        <f t="shared" si="960"/>
        <v>0.94121246716183227</v>
      </c>
      <c r="AN2056" s="108">
        <f t="shared" si="961"/>
        <v>0.17339335593619959</v>
      </c>
      <c r="AO2056" s="102">
        <f t="shared" si="962"/>
        <v>2648.5234726688104</v>
      </c>
      <c r="AP2056" s="103">
        <f t="shared" si="944"/>
        <v>2886.3742765273314</v>
      </c>
      <c r="AQ2056" s="103">
        <f t="shared" si="945"/>
        <v>1877.1331189710611</v>
      </c>
      <c r="AR2056" s="103">
        <f t="shared" si="946"/>
        <v>4613.2437299035373</v>
      </c>
      <c r="AS2056" s="92">
        <f t="shared" si="947"/>
        <v>624.44115755627013</v>
      </c>
      <c r="AT2056" s="102">
        <f t="shared" si="963"/>
        <v>2656.8923815769572</v>
      </c>
      <c r="AU2056" s="103">
        <f t="shared" si="948"/>
        <v>2895.494755784679</v>
      </c>
      <c r="AV2056" s="103">
        <f t="shared" si="949"/>
        <v>1883.0645582213631</v>
      </c>
      <c r="AW2056" s="103">
        <f t="shared" si="950"/>
        <v>4627.8208393552941</v>
      </c>
      <c r="AX2056" s="92">
        <f t="shared" si="951"/>
        <v>626.41429134950022</v>
      </c>
    </row>
    <row r="2057" spans="1:50" x14ac:dyDescent="0.2">
      <c r="A2057" s="85" t="str">
        <f t="shared" si="952"/>
        <v>2017_4</v>
      </c>
      <c r="B2057" s="59">
        <v>2017</v>
      </c>
      <c r="C2057" s="59">
        <v>4</v>
      </c>
      <c r="D2057" s="83" t="str">
        <f t="shared" si="953"/>
        <v>MMH_Commercial</v>
      </c>
      <c r="E2057" s="70" t="s">
        <v>35</v>
      </c>
      <c r="F2057" s="71" t="s">
        <v>41</v>
      </c>
      <c r="G2057" s="88">
        <f t="shared" si="954"/>
        <v>1361.25</v>
      </c>
      <c r="H2057" s="72">
        <v>5445</v>
      </c>
      <c r="I2057" s="88">
        <f t="shared" si="955"/>
        <v>559473750</v>
      </c>
      <c r="J2057" s="92">
        <f t="shared" si="956"/>
        <v>2237895000</v>
      </c>
      <c r="K2057" s="67">
        <v>269</v>
      </c>
      <c r="L2057" s="68">
        <v>945</v>
      </c>
      <c r="M2057" s="68">
        <v>969</v>
      </c>
      <c r="N2057" s="68">
        <v>1505</v>
      </c>
      <c r="O2057" s="69">
        <v>382</v>
      </c>
      <c r="P2057" s="67">
        <v>3608626</v>
      </c>
      <c r="Q2057" s="68">
        <v>3009240</v>
      </c>
      <c r="R2057" s="68">
        <v>1838884</v>
      </c>
      <c r="S2057" s="68">
        <v>4934850</v>
      </c>
      <c r="T2057" s="69">
        <v>1007998</v>
      </c>
      <c r="U2057" s="102">
        <f t="shared" si="935"/>
        <v>13414.96654275093</v>
      </c>
      <c r="V2057" s="103">
        <f t="shared" si="936"/>
        <v>3184.3809523809523</v>
      </c>
      <c r="W2057" s="103">
        <f t="shared" si="937"/>
        <v>1897.7131062951496</v>
      </c>
      <c r="X2057" s="103">
        <f t="shared" si="938"/>
        <v>3278.9700996677739</v>
      </c>
      <c r="Y2057" s="92">
        <f t="shared" si="939"/>
        <v>2638.7382198952878</v>
      </c>
      <c r="Z2057" s="102">
        <f>Coverages!$C$10*G2057</f>
        <v>306281250</v>
      </c>
      <c r="AA2057" s="103">
        <f>Coverages!$C$12*G2057</f>
        <v>40837500</v>
      </c>
      <c r="AB2057" s="103">
        <f>Coverages!$C$14*G2057</f>
        <v>204187500</v>
      </c>
      <c r="AC2057" s="103">
        <f>Coverages!$C$16*G2057</f>
        <v>4083750</v>
      </c>
      <c r="AD2057" s="92">
        <f>Coverages!$C$18*G2057</f>
        <v>4083750</v>
      </c>
      <c r="AE2057" s="106">
        <f t="shared" si="957"/>
        <v>0.19761248852157942</v>
      </c>
      <c r="AF2057" s="107">
        <f t="shared" si="940"/>
        <v>0.69421487603305787</v>
      </c>
      <c r="AG2057" s="107">
        <f t="shared" si="941"/>
        <v>0.71184573002754825</v>
      </c>
      <c r="AH2057" s="107">
        <f t="shared" si="942"/>
        <v>1.1056014692378329</v>
      </c>
      <c r="AI2057" s="108">
        <f t="shared" si="943"/>
        <v>0.28062442607897153</v>
      </c>
      <c r="AJ2057" s="106">
        <f t="shared" si="964"/>
        <v>0.22275949238841145</v>
      </c>
      <c r="AK2057" s="107">
        <f t="shared" si="958"/>
        <v>0.7233114670340588</v>
      </c>
      <c r="AL2057" s="107">
        <f t="shared" si="959"/>
        <v>0.74044746950713747</v>
      </c>
      <c r="AM2057" s="107">
        <f t="shared" si="960"/>
        <v>1.1271799695617157</v>
      </c>
      <c r="AN2057" s="108">
        <f t="shared" si="961"/>
        <v>0.30899888270189391</v>
      </c>
      <c r="AO2057" s="102">
        <f t="shared" si="962"/>
        <v>2650.9649219467401</v>
      </c>
      <c r="AP2057" s="103">
        <f t="shared" si="944"/>
        <v>2210.6446280991736</v>
      </c>
      <c r="AQ2057" s="103">
        <f t="shared" si="945"/>
        <v>1350.878971533517</v>
      </c>
      <c r="AR2057" s="103">
        <f t="shared" si="946"/>
        <v>3625.2341597796144</v>
      </c>
      <c r="AS2057" s="92">
        <f t="shared" si="947"/>
        <v>740.49439853076217</v>
      </c>
      <c r="AT2057" s="102">
        <f t="shared" si="963"/>
        <v>2659.3415454425885</v>
      </c>
      <c r="AU2057" s="103">
        <f t="shared" si="948"/>
        <v>2217.6299101673758</v>
      </c>
      <c r="AV2057" s="103">
        <f t="shared" si="949"/>
        <v>1355.1475321769697</v>
      </c>
      <c r="AW2057" s="103">
        <f t="shared" si="950"/>
        <v>3636.6893176315193</v>
      </c>
      <c r="AX2057" s="92">
        <f t="shared" si="951"/>
        <v>742.83424193115013</v>
      </c>
    </row>
    <row r="2058" spans="1:50" x14ac:dyDescent="0.2">
      <c r="A2058" s="85" t="str">
        <f t="shared" si="952"/>
        <v>2017_4</v>
      </c>
      <c r="B2058" s="59">
        <v>2017</v>
      </c>
      <c r="C2058" s="59">
        <v>4</v>
      </c>
      <c r="D2058" s="83" t="str">
        <f t="shared" si="953"/>
        <v>SYA_Commercial</v>
      </c>
      <c r="E2058" s="70" t="s">
        <v>36</v>
      </c>
      <c r="F2058" s="71" t="s">
        <v>41</v>
      </c>
      <c r="G2058" s="88">
        <f t="shared" si="954"/>
        <v>426.75</v>
      </c>
      <c r="H2058" s="72">
        <v>1707</v>
      </c>
      <c r="I2058" s="88">
        <f t="shared" si="955"/>
        <v>175394250</v>
      </c>
      <c r="J2058" s="92">
        <f t="shared" si="956"/>
        <v>701577000</v>
      </c>
      <c r="K2058" s="67">
        <v>79</v>
      </c>
      <c r="L2058" s="68">
        <v>274</v>
      </c>
      <c r="M2058" s="68">
        <v>595</v>
      </c>
      <c r="N2058" s="68">
        <v>333</v>
      </c>
      <c r="O2058" s="69">
        <v>42</v>
      </c>
      <c r="P2058" s="67">
        <v>1129794</v>
      </c>
      <c r="Q2058" s="68">
        <v>1075097</v>
      </c>
      <c r="R2058" s="68">
        <v>567366</v>
      </c>
      <c r="S2058" s="68">
        <v>1123352</v>
      </c>
      <c r="T2058" s="69">
        <v>229082</v>
      </c>
      <c r="U2058" s="102">
        <f t="shared" si="935"/>
        <v>14301.189873417721</v>
      </c>
      <c r="V2058" s="103">
        <f t="shared" si="936"/>
        <v>3923.7116788321168</v>
      </c>
      <c r="W2058" s="103">
        <f t="shared" si="937"/>
        <v>953.55630252100843</v>
      </c>
      <c r="X2058" s="103">
        <f t="shared" si="938"/>
        <v>3373.4294294294295</v>
      </c>
      <c r="Y2058" s="92">
        <f t="shared" si="939"/>
        <v>5454.333333333333</v>
      </c>
      <c r="Z2058" s="102">
        <f>Coverages!$C$10*G2058</f>
        <v>96018750</v>
      </c>
      <c r="AA2058" s="103">
        <f>Coverages!$C$12*G2058</f>
        <v>12802500</v>
      </c>
      <c r="AB2058" s="103">
        <f>Coverages!$C$14*G2058</f>
        <v>64012500</v>
      </c>
      <c r="AC2058" s="103">
        <f>Coverages!$C$16*G2058</f>
        <v>1280250</v>
      </c>
      <c r="AD2058" s="92">
        <f>Coverages!$C$18*G2058</f>
        <v>1280250</v>
      </c>
      <c r="AE2058" s="106">
        <f t="shared" si="957"/>
        <v>0.18512009373169303</v>
      </c>
      <c r="AF2058" s="107">
        <f t="shared" si="940"/>
        <v>0.64206209724663155</v>
      </c>
      <c r="AG2058" s="107">
        <f t="shared" si="941"/>
        <v>1.3942589338019917</v>
      </c>
      <c r="AH2058" s="107">
        <f t="shared" si="942"/>
        <v>0.78031634446397191</v>
      </c>
      <c r="AI2058" s="108">
        <f t="shared" si="943"/>
        <v>9.8418277680140595E-2</v>
      </c>
      <c r="AJ2058" s="106">
        <f t="shared" si="964"/>
        <v>0.22892701591820469</v>
      </c>
      <c r="AK2058" s="107">
        <f t="shared" si="958"/>
        <v>0.69613273813532128</v>
      </c>
      <c r="AL2058" s="107">
        <f t="shared" si="959"/>
        <v>1.4778830701805332</v>
      </c>
      <c r="AM2058" s="107">
        <f t="shared" si="960"/>
        <v>0.82701489290055696</v>
      </c>
      <c r="AN2058" s="108">
        <f t="shared" si="961"/>
        <v>0.13201598061334979</v>
      </c>
      <c r="AO2058" s="102">
        <f t="shared" si="962"/>
        <v>2647.4376098418279</v>
      </c>
      <c r="AP2058" s="103">
        <f t="shared" si="944"/>
        <v>2519.2665495020506</v>
      </c>
      <c r="AQ2058" s="103">
        <f t="shared" si="945"/>
        <v>1329.5043936731108</v>
      </c>
      <c r="AR2058" s="103">
        <f t="shared" si="946"/>
        <v>2632.3421206795547</v>
      </c>
      <c r="AS2058" s="92">
        <f t="shared" si="947"/>
        <v>536.80609256004686</v>
      </c>
      <c r="AT2058" s="102">
        <f t="shared" si="963"/>
        <v>2655.8030875977947</v>
      </c>
      <c r="AU2058" s="103">
        <f t="shared" si="948"/>
        <v>2527.2270272873875</v>
      </c>
      <c r="AV2058" s="103">
        <f t="shared" si="949"/>
        <v>1333.7054140825767</v>
      </c>
      <c r="AW2058" s="103">
        <f t="shared" si="950"/>
        <v>2640.6598991136066</v>
      </c>
      <c r="AX2058" s="92">
        <f t="shared" si="951"/>
        <v>538.50231361918895</v>
      </c>
    </row>
    <row r="2059" spans="1:50" x14ac:dyDescent="0.2">
      <c r="A2059" s="85" t="str">
        <f t="shared" si="952"/>
        <v>2017_4</v>
      </c>
      <c r="B2059" s="59">
        <v>2017</v>
      </c>
      <c r="C2059" s="59">
        <v>4</v>
      </c>
      <c r="D2059" s="83" t="str">
        <f t="shared" si="953"/>
        <v>LSH_Commercial</v>
      </c>
      <c r="E2059" s="70" t="s">
        <v>37</v>
      </c>
      <c r="F2059" s="71" t="s">
        <v>41</v>
      </c>
      <c r="G2059" s="88">
        <f t="shared" si="954"/>
        <v>659.25</v>
      </c>
      <c r="H2059" s="72">
        <v>2637</v>
      </c>
      <c r="I2059" s="88">
        <f t="shared" si="955"/>
        <v>270951750</v>
      </c>
      <c r="J2059" s="92">
        <f t="shared" si="956"/>
        <v>1083807000</v>
      </c>
      <c r="K2059" s="67">
        <v>125</v>
      </c>
      <c r="L2059" s="68">
        <v>516</v>
      </c>
      <c r="M2059" s="68">
        <v>239</v>
      </c>
      <c r="N2059" s="68">
        <v>1012</v>
      </c>
      <c r="O2059" s="69">
        <v>154</v>
      </c>
      <c r="P2059" s="67">
        <v>2024388</v>
      </c>
      <c r="Q2059" s="68">
        <v>1594561</v>
      </c>
      <c r="R2059" s="68">
        <v>310723</v>
      </c>
      <c r="S2059" s="68">
        <v>3326993</v>
      </c>
      <c r="T2059" s="69">
        <v>911232</v>
      </c>
      <c r="U2059" s="102">
        <f t="shared" ref="U2059:U2122" si="965">P2059/K2059</f>
        <v>16195.103999999999</v>
      </c>
      <c r="V2059" s="103">
        <f t="shared" ref="V2059:V2122" si="966">Q2059/L2059</f>
        <v>3090.234496124031</v>
      </c>
      <c r="W2059" s="103">
        <f t="shared" ref="W2059:W2122" si="967">R2059/M2059</f>
        <v>1300.0962343096235</v>
      </c>
      <c r="X2059" s="103">
        <f t="shared" ref="X2059:X2122" si="968">S2059/N2059</f>
        <v>3287.542490118577</v>
      </c>
      <c r="Y2059" s="92">
        <f t="shared" ref="Y2059:Y2122" si="969">T2059/O2059</f>
        <v>5917.090909090909</v>
      </c>
      <c r="Z2059" s="102">
        <f>Coverages!$C$10*G2059</f>
        <v>148331250</v>
      </c>
      <c r="AA2059" s="103">
        <f>Coverages!$C$12*G2059</f>
        <v>19777500</v>
      </c>
      <c r="AB2059" s="103">
        <f>Coverages!$C$14*G2059</f>
        <v>98887500</v>
      </c>
      <c r="AC2059" s="103">
        <f>Coverages!$C$16*G2059</f>
        <v>1977750</v>
      </c>
      <c r="AD2059" s="92">
        <f>Coverages!$C$18*G2059</f>
        <v>1977750</v>
      </c>
      <c r="AE2059" s="106">
        <f t="shared" si="957"/>
        <v>0.18960940462646947</v>
      </c>
      <c r="AF2059" s="107">
        <f t="shared" ref="AF2059:AF2122" si="970">L2059/$G2059</f>
        <v>0.78270762229806601</v>
      </c>
      <c r="AG2059" s="107">
        <f t="shared" ref="AG2059:AG2122" si="971">M2059/$G2059</f>
        <v>0.36253318164580961</v>
      </c>
      <c r="AH2059" s="107">
        <f t="shared" ref="AH2059:AH2122" si="972">N2059/$G2059</f>
        <v>1.5350777398558968</v>
      </c>
      <c r="AI2059" s="108">
        <f t="shared" ref="AI2059:AI2122" si="973">O2059/$G2059</f>
        <v>0.23359878649981039</v>
      </c>
      <c r="AJ2059" s="106">
        <f t="shared" si="964"/>
        <v>0.22518138018577616</v>
      </c>
      <c r="AK2059" s="107">
        <f t="shared" si="958"/>
        <v>0.82013185280838741</v>
      </c>
      <c r="AL2059" s="107">
        <f t="shared" si="959"/>
        <v>0.40615798927294822</v>
      </c>
      <c r="AM2059" s="107">
        <f t="shared" si="960"/>
        <v>1.617321788408119</v>
      </c>
      <c r="AN2059" s="108">
        <f t="shared" si="961"/>
        <v>0.27199551605212946</v>
      </c>
      <c r="AO2059" s="102">
        <f t="shared" si="962"/>
        <v>3070.7440273037541</v>
      </c>
      <c r="AP2059" s="103">
        <f t="shared" ref="AP2059:AP2122" si="974">Q2059/$G2059</f>
        <v>2418.7500948047023</v>
      </c>
      <c r="AQ2059" s="103">
        <f t="shared" ref="AQ2059:AQ2122" si="975">R2059/$G2059</f>
        <v>471.32802427000377</v>
      </c>
      <c r="AR2059" s="103">
        <f t="shared" ref="AR2059:AR2122" si="976">S2059/$G2059</f>
        <v>5046.6332954114523</v>
      </c>
      <c r="AS2059" s="92">
        <f t="shared" ref="AS2059:AS2122" si="977">T2059/$G2059</f>
        <v>1382.2252559726962</v>
      </c>
      <c r="AT2059" s="102">
        <f t="shared" si="963"/>
        <v>3080.4470853698563</v>
      </c>
      <c r="AU2059" s="103">
        <f t="shared" ref="AU2059:AU2122" si="978">AP2059*($AJ$2171/$AE$2171)</f>
        <v>2426.3929567328219</v>
      </c>
      <c r="AV2059" s="103">
        <f t="shared" ref="AV2059:AV2122" si="979">AQ2059*($AJ$2171/$AE$2171)</f>
        <v>472.81734514696683</v>
      </c>
      <c r="AW2059" s="103">
        <f t="shared" ref="AW2059:AW2122" si="980">AR2059*($AJ$2171/$AE$2171)</f>
        <v>5062.5798463021492</v>
      </c>
      <c r="AX2059" s="92">
        <f t="shared" ref="AX2059:AX2122" si="981">AS2059*($AJ$2171/$AE$2171)</f>
        <v>1386.5928658417977</v>
      </c>
    </row>
    <row r="2060" spans="1:50" x14ac:dyDescent="0.2">
      <c r="A2060" s="85" t="str">
        <f t="shared" ref="A2060:A2123" si="982">B2060&amp;"_"&amp;C2060</f>
        <v>2017_4</v>
      </c>
      <c r="B2060" s="59">
        <v>2017</v>
      </c>
      <c r="C2060" s="59">
        <v>4</v>
      </c>
      <c r="D2060" s="83" t="str">
        <f t="shared" ref="D2060:D2123" si="983">E2060&amp;"_"&amp;F2060</f>
        <v>SYH_Commercial</v>
      </c>
      <c r="E2060" s="70" t="s">
        <v>38</v>
      </c>
      <c r="F2060" s="71" t="s">
        <v>41</v>
      </c>
      <c r="G2060" s="88">
        <f t="shared" ref="G2060:G2123" si="984">H2060/4</f>
        <v>341.75</v>
      </c>
      <c r="H2060" s="72">
        <v>1367</v>
      </c>
      <c r="I2060" s="88">
        <f t="shared" ref="I2060:I2123" si="985">SUM(Z2060:AD2060)</f>
        <v>140459250</v>
      </c>
      <c r="J2060" s="92">
        <f t="shared" ref="J2060:J2123" si="986">I2060*4</f>
        <v>561837000</v>
      </c>
      <c r="K2060" s="67">
        <v>69</v>
      </c>
      <c r="L2060" s="68">
        <v>310</v>
      </c>
      <c r="M2060" s="68">
        <v>214</v>
      </c>
      <c r="N2060" s="68">
        <v>557</v>
      </c>
      <c r="O2060" s="69">
        <v>16</v>
      </c>
      <c r="P2060" s="67">
        <v>896691</v>
      </c>
      <c r="Q2060" s="68">
        <v>856217</v>
      </c>
      <c r="R2060" s="68">
        <v>420275</v>
      </c>
      <c r="S2060" s="68">
        <v>1439524</v>
      </c>
      <c r="T2060" s="69">
        <v>75371</v>
      </c>
      <c r="U2060" s="102">
        <f t="shared" si="965"/>
        <v>12995.521739130434</v>
      </c>
      <c r="V2060" s="103">
        <f t="shared" si="966"/>
        <v>2761.9903225806452</v>
      </c>
      <c r="W2060" s="103">
        <f t="shared" si="967"/>
        <v>1963.9018691588785</v>
      </c>
      <c r="X2060" s="103">
        <f t="shared" si="968"/>
        <v>2584.4236983842011</v>
      </c>
      <c r="Y2060" s="92">
        <f t="shared" si="969"/>
        <v>4710.6875</v>
      </c>
      <c r="Z2060" s="102">
        <f>Coverages!$C$10*G2060</f>
        <v>76893750</v>
      </c>
      <c r="AA2060" s="103">
        <f>Coverages!$C$12*G2060</f>
        <v>10252500</v>
      </c>
      <c r="AB2060" s="103">
        <f>Coverages!$C$14*G2060</f>
        <v>51262500</v>
      </c>
      <c r="AC2060" s="103">
        <f>Coverages!$C$16*G2060</f>
        <v>1025250</v>
      </c>
      <c r="AD2060" s="92">
        <f>Coverages!$C$18*G2060</f>
        <v>1025250</v>
      </c>
      <c r="AE2060" s="106">
        <f t="shared" ref="AE2060:AE2123" si="987">K2060/$G2060</f>
        <v>0.20190197512801755</v>
      </c>
      <c r="AF2060" s="107">
        <f t="shared" si="970"/>
        <v>0.90709583028529628</v>
      </c>
      <c r="AG2060" s="107">
        <f t="shared" si="971"/>
        <v>0.626188734455011</v>
      </c>
      <c r="AH2060" s="107">
        <f t="shared" si="972"/>
        <v>1.6298463789319677</v>
      </c>
      <c r="AI2060" s="108">
        <f t="shared" si="973"/>
        <v>4.6817849305047551E-2</v>
      </c>
      <c r="AJ2060" s="106">
        <f t="shared" si="964"/>
        <v>0.25249609683817176</v>
      </c>
      <c r="AK2060" s="107">
        <f t="shared" ref="AK2060:AK2123" si="988">L2060/$G2060+2.33*(L2060*ABS(($G2060-L2060))/$G2060^3)^0.5</f>
        <v>0.9436844349716984</v>
      </c>
      <c r="AL2060" s="107">
        <f t="shared" ref="AL2060:AL2123" si="989">M2060/$G2060+2.33*(M2060*ABS(($G2060-M2060))/$G2060^3)^0.5</f>
        <v>0.68716775961495946</v>
      </c>
      <c r="AM2060" s="107">
        <f t="shared" ref="AM2060:AM2123" si="990">N2060/$G2060+2.33*(N2060*ABS(($G2060-N2060))/$G2060^3)^0.5</f>
        <v>1.7575467954559161</v>
      </c>
      <c r="AN2060" s="108">
        <f t="shared" ref="AN2060:AN2123" si="991">O2060/$G2060+2.33*(O2060*ABS(($G2060-O2060))/$G2060^3)^0.5</f>
        <v>7.3443200178170867E-2</v>
      </c>
      <c r="AO2060" s="102">
        <f t="shared" ref="AO2060:AO2123" si="992">P2060/$G2060</f>
        <v>2623.8215069495245</v>
      </c>
      <c r="AP2060" s="103">
        <f t="shared" si="974"/>
        <v>2505.3899049012434</v>
      </c>
      <c r="AQ2060" s="103">
        <f t="shared" si="975"/>
        <v>1229.7732260424286</v>
      </c>
      <c r="AR2060" s="103">
        <f t="shared" si="976"/>
        <v>4212.2136064374545</v>
      </c>
      <c r="AS2060" s="92">
        <f t="shared" si="977"/>
        <v>220.54425749817119</v>
      </c>
      <c r="AT2060" s="102">
        <f t="shared" ref="AT2060:AT2123" si="993">AO2060*($AJ$2171/$AE$2171)</f>
        <v>2632.1123616123186</v>
      </c>
      <c r="AU2060" s="103">
        <f t="shared" si="978"/>
        <v>2513.306534717773</v>
      </c>
      <c r="AV2060" s="103">
        <f t="shared" si="979"/>
        <v>1233.6591119757165</v>
      </c>
      <c r="AW2060" s="103">
        <f t="shared" si="980"/>
        <v>4225.5235250912656</v>
      </c>
      <c r="AX2060" s="92">
        <f t="shared" si="981"/>
        <v>221.24114193973409</v>
      </c>
    </row>
    <row r="2061" spans="1:50" x14ac:dyDescent="0.2">
      <c r="A2061" s="85" t="str">
        <f t="shared" si="982"/>
        <v>2017_4</v>
      </c>
      <c r="B2061" s="59">
        <v>2017</v>
      </c>
      <c r="C2061" s="59">
        <v>4</v>
      </c>
      <c r="D2061" s="83" t="str">
        <f t="shared" si="983"/>
        <v>MSH_Commercial</v>
      </c>
      <c r="E2061" s="70" t="s">
        <v>39</v>
      </c>
      <c r="F2061" s="71" t="s">
        <v>41</v>
      </c>
      <c r="G2061" s="88">
        <f t="shared" si="984"/>
        <v>1559.75</v>
      </c>
      <c r="H2061" s="72">
        <v>6239</v>
      </c>
      <c r="I2061" s="88">
        <f t="shared" si="985"/>
        <v>641057250</v>
      </c>
      <c r="J2061" s="92">
        <f t="shared" si="986"/>
        <v>2564229000</v>
      </c>
      <c r="K2061" s="67">
        <v>308</v>
      </c>
      <c r="L2061" s="68">
        <v>1204</v>
      </c>
      <c r="M2061" s="68">
        <v>2078</v>
      </c>
      <c r="N2061" s="68">
        <v>1819</v>
      </c>
      <c r="O2061" s="69">
        <v>153</v>
      </c>
      <c r="P2061" s="67">
        <v>4239633</v>
      </c>
      <c r="Q2061" s="68">
        <v>3494695</v>
      </c>
      <c r="R2061" s="68">
        <v>1999062</v>
      </c>
      <c r="S2061" s="68">
        <v>5485240</v>
      </c>
      <c r="T2061" s="69">
        <v>846508</v>
      </c>
      <c r="U2061" s="102">
        <f t="shared" si="965"/>
        <v>13765.042207792209</v>
      </c>
      <c r="V2061" s="103">
        <f t="shared" si="966"/>
        <v>2902.5705980066446</v>
      </c>
      <c r="W2061" s="103">
        <f t="shared" si="967"/>
        <v>962.0125120307988</v>
      </c>
      <c r="X2061" s="103">
        <f t="shared" si="968"/>
        <v>3015.5250137438152</v>
      </c>
      <c r="Y2061" s="92">
        <f t="shared" si="969"/>
        <v>5532.7320261437908</v>
      </c>
      <c r="Z2061" s="102">
        <f>Coverages!$C$10*G2061</f>
        <v>350943750</v>
      </c>
      <c r="AA2061" s="103">
        <f>Coverages!$C$12*G2061</f>
        <v>46792500</v>
      </c>
      <c r="AB2061" s="103">
        <f>Coverages!$C$14*G2061</f>
        <v>233962500</v>
      </c>
      <c r="AC2061" s="103">
        <f>Coverages!$C$16*G2061</f>
        <v>4679250</v>
      </c>
      <c r="AD2061" s="92">
        <f>Coverages!$C$18*G2061</f>
        <v>4679250</v>
      </c>
      <c r="AE2061" s="106">
        <f t="shared" si="987"/>
        <v>0.19746754287546081</v>
      </c>
      <c r="AF2061" s="107">
        <f t="shared" si="970"/>
        <v>0.77191857669498321</v>
      </c>
      <c r="AG2061" s="107">
        <f t="shared" si="971"/>
        <v>1.3322647860234011</v>
      </c>
      <c r="AH2061" s="107">
        <f t="shared" si="972"/>
        <v>1.1662125340599454</v>
      </c>
      <c r="AI2061" s="108">
        <f t="shared" si="973"/>
        <v>9.8092643051771122E-2</v>
      </c>
      <c r="AJ2061" s="106">
        <f t="shared" ref="AJ2061:AJ2124" si="994">K2061/$G2061+2.33*(K2061*ABS(($G2061-K2061))/$G2061^3)^0.5</f>
        <v>0.22095346345116468</v>
      </c>
      <c r="AK2061" s="107">
        <f t="shared" si="988"/>
        <v>0.79667335990846055</v>
      </c>
      <c r="AL2061" s="107">
        <f t="shared" si="989"/>
        <v>1.3715171535501032</v>
      </c>
      <c r="AM2061" s="107">
        <f t="shared" si="990"/>
        <v>1.1921871516043152</v>
      </c>
      <c r="AN2061" s="108">
        <f t="shared" si="991"/>
        <v>0.11564064229058009</v>
      </c>
      <c r="AO2061" s="102">
        <f t="shared" si="992"/>
        <v>2718.1490623497357</v>
      </c>
      <c r="AP2061" s="103">
        <f t="shared" si="974"/>
        <v>2240.5481647699953</v>
      </c>
      <c r="AQ2061" s="103">
        <f t="shared" si="975"/>
        <v>1281.6553934925469</v>
      </c>
      <c r="AR2061" s="103">
        <f t="shared" si="976"/>
        <v>3516.743067799327</v>
      </c>
      <c r="AS2061" s="92">
        <f t="shared" si="977"/>
        <v>542.72030774162522</v>
      </c>
      <c r="AT2061" s="102">
        <f t="shared" si="993"/>
        <v>2726.7379769417016</v>
      </c>
      <c r="AU2061" s="103">
        <f t="shared" si="978"/>
        <v>2247.6279372125555</v>
      </c>
      <c r="AV2061" s="103">
        <f t="shared" si="979"/>
        <v>1285.7052187444128</v>
      </c>
      <c r="AW2061" s="103">
        <f t="shared" si="980"/>
        <v>3527.8554112206643</v>
      </c>
      <c r="AX2061" s="92">
        <f t="shared" si="981"/>
        <v>544.43521677111335</v>
      </c>
    </row>
    <row r="2062" spans="1:50" x14ac:dyDescent="0.2">
      <c r="A2062" s="85" t="str">
        <f t="shared" si="982"/>
        <v>2017_4</v>
      </c>
      <c r="B2062" s="59">
        <v>2017</v>
      </c>
      <c r="C2062" s="59">
        <v>4</v>
      </c>
      <c r="D2062" s="83" t="str">
        <f t="shared" si="983"/>
        <v>SMH_Commercial</v>
      </c>
      <c r="E2062" s="70" t="s">
        <v>40</v>
      </c>
      <c r="F2062" s="71" t="s">
        <v>41</v>
      </c>
      <c r="G2062" s="88">
        <f t="shared" si="984"/>
        <v>799</v>
      </c>
      <c r="H2062" s="72">
        <v>3196</v>
      </c>
      <c r="I2062" s="88">
        <f t="shared" si="985"/>
        <v>328389000</v>
      </c>
      <c r="J2062" s="92">
        <f t="shared" si="986"/>
        <v>1313556000</v>
      </c>
      <c r="K2062" s="67">
        <v>131</v>
      </c>
      <c r="L2062" s="68">
        <v>588</v>
      </c>
      <c r="M2062" s="68">
        <v>913</v>
      </c>
      <c r="N2062" s="68">
        <v>1004</v>
      </c>
      <c r="O2062" s="69">
        <v>150</v>
      </c>
      <c r="P2062" s="67">
        <v>1909182</v>
      </c>
      <c r="Q2062" s="68">
        <v>2343709</v>
      </c>
      <c r="R2062" s="68">
        <v>921651</v>
      </c>
      <c r="S2062" s="68">
        <v>4148663</v>
      </c>
      <c r="T2062" s="69">
        <v>454179</v>
      </c>
      <c r="U2062" s="102">
        <f t="shared" si="965"/>
        <v>14573.908396946565</v>
      </c>
      <c r="V2062" s="103">
        <f t="shared" si="966"/>
        <v>3985.8996598639455</v>
      </c>
      <c r="W2062" s="103">
        <f t="shared" si="967"/>
        <v>1009.4753559693319</v>
      </c>
      <c r="X2062" s="103">
        <f t="shared" si="968"/>
        <v>4132.1344621513945</v>
      </c>
      <c r="Y2062" s="92">
        <f t="shared" si="969"/>
        <v>3027.86</v>
      </c>
      <c r="Z2062" s="102">
        <f>Coverages!$C$10*G2062</f>
        <v>179775000</v>
      </c>
      <c r="AA2062" s="103">
        <f>Coverages!$C$12*G2062</f>
        <v>23970000</v>
      </c>
      <c r="AB2062" s="103">
        <f>Coverages!$C$14*G2062</f>
        <v>119850000</v>
      </c>
      <c r="AC2062" s="103">
        <f>Coverages!$C$16*G2062</f>
        <v>2397000</v>
      </c>
      <c r="AD2062" s="92">
        <f>Coverages!$C$18*G2062</f>
        <v>2397000</v>
      </c>
      <c r="AE2062" s="106">
        <f t="shared" si="987"/>
        <v>0.16395494367959951</v>
      </c>
      <c r="AF2062" s="107">
        <f t="shared" si="970"/>
        <v>0.73591989987484352</v>
      </c>
      <c r="AG2062" s="107">
        <f t="shared" si="971"/>
        <v>1.1426783479349187</v>
      </c>
      <c r="AH2062" s="107">
        <f t="shared" si="972"/>
        <v>1.2565707133917396</v>
      </c>
      <c r="AI2062" s="108">
        <f t="shared" si="973"/>
        <v>0.18773466833541927</v>
      </c>
      <c r="AJ2062" s="106">
        <f t="shared" si="994"/>
        <v>0.19447319401397231</v>
      </c>
      <c r="AK2062" s="107">
        <f t="shared" si="988"/>
        <v>0.77225828661923523</v>
      </c>
      <c r="AL2062" s="107">
        <f t="shared" si="989"/>
        <v>1.1759614323501673</v>
      </c>
      <c r="AM2062" s="107">
        <f t="shared" si="990"/>
        <v>1.3033743435596312</v>
      </c>
      <c r="AN2062" s="108">
        <f t="shared" si="991"/>
        <v>0.21992339003151468</v>
      </c>
      <c r="AO2062" s="102">
        <f t="shared" si="992"/>
        <v>2389.4643304130163</v>
      </c>
      <c r="AP2062" s="103">
        <f t="shared" si="974"/>
        <v>2933.3028785982478</v>
      </c>
      <c r="AQ2062" s="103">
        <f t="shared" si="975"/>
        <v>1153.5056320400502</v>
      </c>
      <c r="AR2062" s="103">
        <f t="shared" si="976"/>
        <v>5192.3191489361698</v>
      </c>
      <c r="AS2062" s="92">
        <f t="shared" si="977"/>
        <v>568.43429286608261</v>
      </c>
      <c r="AT2062" s="102">
        <f t="shared" si="993"/>
        <v>2397.0146540279857</v>
      </c>
      <c r="AU2062" s="103">
        <f t="shared" si="978"/>
        <v>2942.5716447029545</v>
      </c>
      <c r="AV2062" s="103">
        <f t="shared" si="979"/>
        <v>1157.1505246223498</v>
      </c>
      <c r="AW2062" s="103">
        <f t="shared" si="980"/>
        <v>5208.7260437316627</v>
      </c>
      <c r="AX2062" s="92">
        <f t="shared" si="981"/>
        <v>570.23045395974634</v>
      </c>
    </row>
    <row r="2063" spans="1:50" x14ac:dyDescent="0.2">
      <c r="A2063" s="85" t="str">
        <f t="shared" si="982"/>
        <v>2018_1</v>
      </c>
      <c r="B2063" s="59">
        <v>2018</v>
      </c>
      <c r="C2063" s="59">
        <v>1</v>
      </c>
      <c r="D2063" s="83" t="str">
        <f t="shared" si="983"/>
        <v>SML_Commercial</v>
      </c>
      <c r="E2063" s="70" t="s">
        <v>13</v>
      </c>
      <c r="F2063" s="71" t="s">
        <v>41</v>
      </c>
      <c r="G2063" s="88">
        <f t="shared" si="984"/>
        <v>1817</v>
      </c>
      <c r="H2063" s="72">
        <v>7268</v>
      </c>
      <c r="I2063" s="88">
        <f t="shared" si="985"/>
        <v>746787000</v>
      </c>
      <c r="J2063" s="92">
        <f t="shared" si="986"/>
        <v>2987148000</v>
      </c>
      <c r="K2063" s="67">
        <v>48</v>
      </c>
      <c r="L2063" s="68">
        <v>894</v>
      </c>
      <c r="M2063" s="68">
        <v>556</v>
      </c>
      <c r="N2063" s="68">
        <v>1610</v>
      </c>
      <c r="O2063" s="69">
        <v>218</v>
      </c>
      <c r="P2063" s="67">
        <v>790893</v>
      </c>
      <c r="Q2063" s="68">
        <v>1710564</v>
      </c>
      <c r="R2063" s="68">
        <v>1002300</v>
      </c>
      <c r="S2063" s="68">
        <v>3029684</v>
      </c>
      <c r="T2063" s="69">
        <v>739966</v>
      </c>
      <c r="U2063" s="102">
        <f t="shared" si="965"/>
        <v>16476.9375</v>
      </c>
      <c r="V2063" s="103">
        <f t="shared" si="966"/>
        <v>1913.3825503355704</v>
      </c>
      <c r="W2063" s="103">
        <f t="shared" si="967"/>
        <v>1802.6978417266187</v>
      </c>
      <c r="X2063" s="103">
        <f t="shared" si="968"/>
        <v>1881.7913043478261</v>
      </c>
      <c r="Y2063" s="92">
        <f t="shared" si="969"/>
        <v>3394.3394495412845</v>
      </c>
      <c r="Z2063" s="102">
        <f>Coverages!$C$10*G2063</f>
        <v>408825000</v>
      </c>
      <c r="AA2063" s="103">
        <f>Coverages!$C$12*G2063</f>
        <v>54510000</v>
      </c>
      <c r="AB2063" s="103">
        <f>Coverages!$C$14*G2063</f>
        <v>272550000</v>
      </c>
      <c r="AC2063" s="103">
        <f>Coverages!$C$16*G2063</f>
        <v>5451000</v>
      </c>
      <c r="AD2063" s="92">
        <f>Coverages!$C$18*G2063</f>
        <v>5451000</v>
      </c>
      <c r="AE2063" s="106">
        <f t="shared" si="987"/>
        <v>2.6417171161254815E-2</v>
      </c>
      <c r="AF2063" s="107">
        <f t="shared" si="970"/>
        <v>0.49201981287837093</v>
      </c>
      <c r="AG2063" s="107">
        <f t="shared" si="971"/>
        <v>0.30599889928453494</v>
      </c>
      <c r="AH2063" s="107">
        <f t="shared" si="972"/>
        <v>0.88607594936708856</v>
      </c>
      <c r="AI2063" s="108">
        <f t="shared" si="973"/>
        <v>0.11997798569069895</v>
      </c>
      <c r="AJ2063" s="106">
        <f t="shared" si="994"/>
        <v>3.5183304357277491E-2</v>
      </c>
      <c r="AK2063" s="107">
        <f t="shared" si="988"/>
        <v>0.5193468873274103</v>
      </c>
      <c r="AL2063" s="107">
        <f t="shared" si="989"/>
        <v>0.33118833676558856</v>
      </c>
      <c r="AM2063" s="107">
        <f t="shared" si="990"/>
        <v>0.90344282286323785</v>
      </c>
      <c r="AN2063" s="108">
        <f t="shared" si="991"/>
        <v>0.13773933717534104</v>
      </c>
      <c r="AO2063" s="102">
        <f t="shared" si="992"/>
        <v>435.274078150798</v>
      </c>
      <c r="AP2063" s="103">
        <f t="shared" si="974"/>
        <v>941.42212438084755</v>
      </c>
      <c r="AQ2063" s="103">
        <f t="shared" si="975"/>
        <v>551.62355531095216</v>
      </c>
      <c r="AR2063" s="103">
        <f t="shared" si="976"/>
        <v>1667.410016510732</v>
      </c>
      <c r="AS2063" s="92">
        <f t="shared" si="977"/>
        <v>407.24600990643921</v>
      </c>
      <c r="AT2063" s="102">
        <f t="shared" si="993"/>
        <v>436.64947434709859</v>
      </c>
      <c r="AU2063" s="103">
        <f t="shared" si="978"/>
        <v>944.39686713255821</v>
      </c>
      <c r="AV2063" s="103">
        <f t="shared" si="979"/>
        <v>553.36659717319151</v>
      </c>
      <c r="AW2063" s="103">
        <f t="shared" si="980"/>
        <v>1672.6787644318701</v>
      </c>
      <c r="AX2063" s="92">
        <f t="shared" si="981"/>
        <v>408.53284190747064</v>
      </c>
    </row>
    <row r="2064" spans="1:50" x14ac:dyDescent="0.2">
      <c r="A2064" s="85" t="str">
        <f t="shared" si="982"/>
        <v>2018_1</v>
      </c>
      <c r="B2064" s="59">
        <v>2018</v>
      </c>
      <c r="C2064" s="59">
        <v>1</v>
      </c>
      <c r="D2064" s="83" t="str">
        <f t="shared" si="983"/>
        <v>LSL_Commercial</v>
      </c>
      <c r="E2064" s="70" t="s">
        <v>15</v>
      </c>
      <c r="F2064" s="71" t="s">
        <v>41</v>
      </c>
      <c r="G2064" s="88">
        <f t="shared" si="984"/>
        <v>211.5</v>
      </c>
      <c r="H2064" s="72">
        <v>846</v>
      </c>
      <c r="I2064" s="88">
        <f t="shared" si="985"/>
        <v>86926500</v>
      </c>
      <c r="J2064" s="92">
        <f t="shared" si="986"/>
        <v>347706000</v>
      </c>
      <c r="K2064" s="67">
        <v>5</v>
      </c>
      <c r="L2064" s="68">
        <v>98</v>
      </c>
      <c r="M2064" s="68">
        <v>127</v>
      </c>
      <c r="N2064" s="68">
        <v>173</v>
      </c>
      <c r="O2064" s="69">
        <v>22</v>
      </c>
      <c r="P2064" s="67">
        <v>140010</v>
      </c>
      <c r="Q2064" s="68">
        <v>334442</v>
      </c>
      <c r="R2064" s="68">
        <v>252596</v>
      </c>
      <c r="S2064" s="68">
        <v>609833</v>
      </c>
      <c r="T2064" s="69">
        <v>123629</v>
      </c>
      <c r="U2064" s="102">
        <f t="shared" si="965"/>
        <v>28002</v>
      </c>
      <c r="V2064" s="103">
        <f t="shared" si="966"/>
        <v>3412.6734693877552</v>
      </c>
      <c r="W2064" s="103">
        <f t="shared" si="967"/>
        <v>1988.9448818897638</v>
      </c>
      <c r="X2064" s="103">
        <f t="shared" si="968"/>
        <v>3525.0462427745665</v>
      </c>
      <c r="Y2064" s="92">
        <f t="shared" si="969"/>
        <v>5619.5</v>
      </c>
      <c r="Z2064" s="102">
        <f>Coverages!$C$10*G2064</f>
        <v>47587500</v>
      </c>
      <c r="AA2064" s="103">
        <f>Coverages!$C$12*G2064</f>
        <v>6345000</v>
      </c>
      <c r="AB2064" s="103">
        <f>Coverages!$C$14*G2064</f>
        <v>31725000</v>
      </c>
      <c r="AC2064" s="103">
        <f>Coverages!$C$16*G2064</f>
        <v>634500</v>
      </c>
      <c r="AD2064" s="92">
        <f>Coverages!$C$18*G2064</f>
        <v>634500</v>
      </c>
      <c r="AE2064" s="106">
        <f t="shared" si="987"/>
        <v>2.3640661938534278E-2</v>
      </c>
      <c r="AF2064" s="107">
        <f t="shared" si="970"/>
        <v>0.46335697399527187</v>
      </c>
      <c r="AG2064" s="107">
        <f t="shared" si="971"/>
        <v>0.60047281323877066</v>
      </c>
      <c r="AH2064" s="107">
        <f t="shared" si="972"/>
        <v>0.81796690307328601</v>
      </c>
      <c r="AI2064" s="108">
        <f t="shared" si="973"/>
        <v>0.10401891252955082</v>
      </c>
      <c r="AJ2064" s="106">
        <f t="shared" si="994"/>
        <v>4.7981492523282626E-2</v>
      </c>
      <c r="AK2064" s="107">
        <f t="shared" si="988"/>
        <v>0.54324861320567897</v>
      </c>
      <c r="AL2064" s="107">
        <f t="shared" si="989"/>
        <v>0.67894587151765795</v>
      </c>
      <c r="AM2064" s="107">
        <f t="shared" si="990"/>
        <v>0.8797890068450438</v>
      </c>
      <c r="AN2064" s="108">
        <f t="shared" si="991"/>
        <v>0.15292988649480804</v>
      </c>
      <c r="AO2064" s="102">
        <f t="shared" si="992"/>
        <v>661.98581560283685</v>
      </c>
      <c r="AP2064" s="103">
        <f t="shared" si="974"/>
        <v>1581.2860520094562</v>
      </c>
      <c r="AQ2064" s="103">
        <f t="shared" si="975"/>
        <v>1194.3073286052008</v>
      </c>
      <c r="AR2064" s="103">
        <f t="shared" si="976"/>
        <v>2883.3711583924351</v>
      </c>
      <c r="AS2064" s="92">
        <f t="shared" si="977"/>
        <v>584.53427895981088</v>
      </c>
      <c r="AT2064" s="102">
        <f t="shared" si="993"/>
        <v>664.07758448706079</v>
      </c>
      <c r="AU2064" s="103">
        <f t="shared" si="978"/>
        <v>1586.2826620314374</v>
      </c>
      <c r="AV2064" s="103">
        <f t="shared" si="979"/>
        <v>1198.0811479972401</v>
      </c>
      <c r="AW2064" s="103">
        <f t="shared" si="980"/>
        <v>2892.4821482786783</v>
      </c>
      <c r="AX2064" s="92">
        <f t="shared" si="981"/>
        <v>586.3813134244042</v>
      </c>
    </row>
    <row r="2065" spans="1:50" x14ac:dyDescent="0.2">
      <c r="A2065" s="85" t="str">
        <f t="shared" si="982"/>
        <v>2018_1</v>
      </c>
      <c r="B2065" s="59">
        <v>2018</v>
      </c>
      <c r="C2065" s="59">
        <v>1</v>
      </c>
      <c r="D2065" s="83" t="str">
        <f t="shared" si="983"/>
        <v>MYA_Commercial</v>
      </c>
      <c r="E2065" s="70" t="s">
        <v>16</v>
      </c>
      <c r="F2065" s="71" t="s">
        <v>41</v>
      </c>
      <c r="G2065" s="88">
        <f t="shared" si="984"/>
        <v>247</v>
      </c>
      <c r="H2065" s="72">
        <v>988</v>
      </c>
      <c r="I2065" s="88">
        <f t="shared" si="985"/>
        <v>101517000</v>
      </c>
      <c r="J2065" s="92">
        <f t="shared" si="986"/>
        <v>406068000</v>
      </c>
      <c r="K2065" s="67">
        <v>21</v>
      </c>
      <c r="L2065" s="68">
        <v>147</v>
      </c>
      <c r="M2065" s="68">
        <v>92</v>
      </c>
      <c r="N2065" s="68">
        <v>353</v>
      </c>
      <c r="O2065" s="69">
        <v>89</v>
      </c>
      <c r="P2065" s="67">
        <v>232468</v>
      </c>
      <c r="Q2065" s="68">
        <v>543319</v>
      </c>
      <c r="R2065" s="68">
        <v>108387</v>
      </c>
      <c r="S2065" s="68">
        <v>1090959</v>
      </c>
      <c r="T2065" s="69">
        <v>580783</v>
      </c>
      <c r="U2065" s="102">
        <f t="shared" si="965"/>
        <v>11069.904761904761</v>
      </c>
      <c r="V2065" s="103">
        <f t="shared" si="966"/>
        <v>3696.0476190476193</v>
      </c>
      <c r="W2065" s="103">
        <f t="shared" si="967"/>
        <v>1178.1195652173913</v>
      </c>
      <c r="X2065" s="103">
        <f t="shared" si="968"/>
        <v>3090.5354107648727</v>
      </c>
      <c r="Y2065" s="92">
        <f t="shared" si="969"/>
        <v>6525.651685393258</v>
      </c>
      <c r="Z2065" s="102">
        <f>Coverages!$C$10*G2065</f>
        <v>55575000</v>
      </c>
      <c r="AA2065" s="103">
        <f>Coverages!$C$12*G2065</f>
        <v>7410000</v>
      </c>
      <c r="AB2065" s="103">
        <f>Coverages!$C$14*G2065</f>
        <v>37050000</v>
      </c>
      <c r="AC2065" s="103">
        <f>Coverages!$C$16*G2065</f>
        <v>741000</v>
      </c>
      <c r="AD2065" s="92">
        <f>Coverages!$C$18*G2065</f>
        <v>741000</v>
      </c>
      <c r="AE2065" s="106">
        <f t="shared" si="987"/>
        <v>8.5020242914979755E-2</v>
      </c>
      <c r="AF2065" s="107">
        <f t="shared" si="970"/>
        <v>0.59514170040485825</v>
      </c>
      <c r="AG2065" s="107">
        <f t="shared" si="971"/>
        <v>0.37246963562753038</v>
      </c>
      <c r="AH2065" s="107">
        <f t="shared" si="972"/>
        <v>1.4291497975708503</v>
      </c>
      <c r="AI2065" s="108">
        <f t="shared" si="973"/>
        <v>0.36032388663967613</v>
      </c>
      <c r="AJ2065" s="106">
        <f t="shared" si="994"/>
        <v>0.12637013286813559</v>
      </c>
      <c r="AK2065" s="107">
        <f t="shared" si="988"/>
        <v>0.66791451270258229</v>
      </c>
      <c r="AL2065" s="107">
        <f t="shared" si="989"/>
        <v>0.44414505685073685</v>
      </c>
      <c r="AM2065" s="107">
        <f t="shared" si="990"/>
        <v>1.545254758448326</v>
      </c>
      <c r="AN2065" s="108">
        <f t="shared" si="991"/>
        <v>0.43149996209018138</v>
      </c>
      <c r="AO2065" s="102">
        <f t="shared" si="992"/>
        <v>941.16599190283398</v>
      </c>
      <c r="AP2065" s="103">
        <f t="shared" si="974"/>
        <v>2199.6720647773282</v>
      </c>
      <c r="AQ2065" s="103">
        <f t="shared" si="975"/>
        <v>438.81376518218622</v>
      </c>
      <c r="AR2065" s="103">
        <f t="shared" si="976"/>
        <v>4416.8380566801616</v>
      </c>
      <c r="AS2065" s="92">
        <f t="shared" si="977"/>
        <v>2351.3481781376518</v>
      </c>
      <c r="AT2065" s="102">
        <f t="shared" si="993"/>
        <v>944.13992531704059</v>
      </c>
      <c r="AU2065" s="103">
        <f t="shared" si="978"/>
        <v>2206.6226753072647</v>
      </c>
      <c r="AV2065" s="103">
        <f t="shared" si="979"/>
        <v>440.200346221149</v>
      </c>
      <c r="AW2065" s="103">
        <f t="shared" si="980"/>
        <v>4430.7945557408038</v>
      </c>
      <c r="AX2065" s="92">
        <f t="shared" si="981"/>
        <v>2358.7780608316275</v>
      </c>
    </row>
    <row r="2066" spans="1:50" x14ac:dyDescent="0.2">
      <c r="A2066" s="85" t="str">
        <f t="shared" si="982"/>
        <v>2018_1</v>
      </c>
      <c r="B2066" s="59">
        <v>2018</v>
      </c>
      <c r="C2066" s="59">
        <v>1</v>
      </c>
      <c r="D2066" s="83" t="str">
        <f t="shared" si="983"/>
        <v>SMA_Commercial</v>
      </c>
      <c r="E2066" s="70" t="s">
        <v>17</v>
      </c>
      <c r="F2066" s="71" t="s">
        <v>41</v>
      </c>
      <c r="G2066" s="88">
        <f t="shared" si="984"/>
        <v>1724.5</v>
      </c>
      <c r="H2066" s="72">
        <v>6898</v>
      </c>
      <c r="I2066" s="88">
        <f t="shared" si="985"/>
        <v>708769500</v>
      </c>
      <c r="J2066" s="92">
        <f t="shared" si="986"/>
        <v>2835078000</v>
      </c>
      <c r="K2066" s="67">
        <v>48</v>
      </c>
      <c r="L2066" s="68">
        <v>695</v>
      </c>
      <c r="M2066" s="68">
        <v>408</v>
      </c>
      <c r="N2066" s="68">
        <v>1546</v>
      </c>
      <c r="O2066" s="69">
        <v>900</v>
      </c>
      <c r="P2066" s="67">
        <v>881121</v>
      </c>
      <c r="Q2066" s="68">
        <v>2962463</v>
      </c>
      <c r="R2066" s="68">
        <v>421383</v>
      </c>
      <c r="S2066" s="68">
        <v>5212510</v>
      </c>
      <c r="T2066" s="69">
        <v>6267905</v>
      </c>
      <c r="U2066" s="102">
        <f t="shared" si="965"/>
        <v>18356.6875</v>
      </c>
      <c r="V2066" s="103">
        <f t="shared" si="966"/>
        <v>4262.5366906474819</v>
      </c>
      <c r="W2066" s="103">
        <f t="shared" si="967"/>
        <v>1032.8014705882354</v>
      </c>
      <c r="X2066" s="103">
        <f t="shared" si="968"/>
        <v>3371.6106080206987</v>
      </c>
      <c r="Y2066" s="92">
        <f t="shared" si="969"/>
        <v>6964.3388888888885</v>
      </c>
      <c r="Z2066" s="102">
        <f>Coverages!$C$10*G2066</f>
        <v>388012500</v>
      </c>
      <c r="AA2066" s="103">
        <f>Coverages!$C$12*G2066</f>
        <v>51735000</v>
      </c>
      <c r="AB2066" s="103">
        <f>Coverages!$C$14*G2066</f>
        <v>258675000</v>
      </c>
      <c r="AC2066" s="103">
        <f>Coverages!$C$16*G2066</f>
        <v>5173500</v>
      </c>
      <c r="AD2066" s="92">
        <f>Coverages!$C$18*G2066</f>
        <v>5173500</v>
      </c>
      <c r="AE2066" s="106">
        <f t="shared" si="987"/>
        <v>2.7834154827486229E-2</v>
      </c>
      <c r="AF2066" s="107">
        <f t="shared" si="970"/>
        <v>0.40301536677297767</v>
      </c>
      <c r="AG2066" s="107">
        <f t="shared" si="971"/>
        <v>0.23659031603363292</v>
      </c>
      <c r="AH2066" s="107">
        <f t="shared" si="972"/>
        <v>0.89649173673528559</v>
      </c>
      <c r="AI2066" s="108">
        <f t="shared" si="973"/>
        <v>0.52189040301536682</v>
      </c>
      <c r="AJ2066" s="106">
        <f t="shared" si="994"/>
        <v>3.7063768448268121E-2</v>
      </c>
      <c r="AK2066" s="107">
        <f t="shared" si="988"/>
        <v>0.43053652458975505</v>
      </c>
      <c r="AL2066" s="107">
        <f t="shared" si="989"/>
        <v>0.26043555264670259</v>
      </c>
      <c r="AM2066" s="107">
        <f t="shared" si="990"/>
        <v>0.91358342558502881</v>
      </c>
      <c r="AN2066" s="108">
        <f t="shared" si="991"/>
        <v>0.54991747362644694</v>
      </c>
      <c r="AO2066" s="102">
        <f t="shared" si="992"/>
        <v>510.94288199478109</v>
      </c>
      <c r="AP2066" s="103">
        <f t="shared" si="974"/>
        <v>1717.8677877645694</v>
      </c>
      <c r="AQ2066" s="103">
        <f t="shared" si="975"/>
        <v>244.35082632647143</v>
      </c>
      <c r="AR2066" s="103">
        <f t="shared" si="976"/>
        <v>3022.6210495795881</v>
      </c>
      <c r="AS2066" s="92">
        <f t="shared" si="977"/>
        <v>3634.6216294578139</v>
      </c>
      <c r="AT2066" s="102">
        <f t="shared" si="993"/>
        <v>512.55737946131535</v>
      </c>
      <c r="AU2066" s="103">
        <f t="shared" si="978"/>
        <v>1723.2959741410164</v>
      </c>
      <c r="AV2066" s="103">
        <f t="shared" si="979"/>
        <v>245.12293570298226</v>
      </c>
      <c r="AW2066" s="103">
        <f t="shared" si="980"/>
        <v>3032.1720467630444</v>
      </c>
      <c r="AX2066" s="92">
        <f t="shared" si="981"/>
        <v>3646.1064502065842</v>
      </c>
    </row>
    <row r="2067" spans="1:50" x14ac:dyDescent="0.2">
      <c r="A2067" s="85" t="str">
        <f t="shared" si="982"/>
        <v>2018_1</v>
      </c>
      <c r="B2067" s="59">
        <v>2018</v>
      </c>
      <c r="C2067" s="59">
        <v>1</v>
      </c>
      <c r="D2067" s="83" t="str">
        <f t="shared" si="983"/>
        <v>MSL_Commercial</v>
      </c>
      <c r="E2067" s="70" t="s">
        <v>18</v>
      </c>
      <c r="F2067" s="71" t="s">
        <v>41</v>
      </c>
      <c r="G2067" s="88">
        <f t="shared" si="984"/>
        <v>699.5</v>
      </c>
      <c r="H2067" s="72">
        <v>2798</v>
      </c>
      <c r="I2067" s="88">
        <f t="shared" si="985"/>
        <v>287494500</v>
      </c>
      <c r="J2067" s="92">
        <f t="shared" si="986"/>
        <v>1149978000</v>
      </c>
      <c r="K2067" s="67">
        <v>31</v>
      </c>
      <c r="L2067" s="68">
        <v>254</v>
      </c>
      <c r="M2067" s="68">
        <v>512</v>
      </c>
      <c r="N2067" s="68">
        <v>384</v>
      </c>
      <c r="O2067" s="69">
        <v>83</v>
      </c>
      <c r="P2067" s="67">
        <v>671994</v>
      </c>
      <c r="Q2067" s="68">
        <v>891611</v>
      </c>
      <c r="R2067" s="68">
        <v>912815</v>
      </c>
      <c r="S2067" s="68">
        <v>1472582</v>
      </c>
      <c r="T2067" s="69">
        <v>281554</v>
      </c>
      <c r="U2067" s="102">
        <f t="shared" si="965"/>
        <v>21677.225806451614</v>
      </c>
      <c r="V2067" s="103">
        <f t="shared" si="966"/>
        <v>3510.2795275590552</v>
      </c>
      <c r="W2067" s="103">
        <f t="shared" si="967"/>
        <v>1782.841796875</v>
      </c>
      <c r="X2067" s="103">
        <f t="shared" si="968"/>
        <v>3834.8489583333335</v>
      </c>
      <c r="Y2067" s="92">
        <f t="shared" si="969"/>
        <v>3392.2168674698796</v>
      </c>
      <c r="Z2067" s="102">
        <f>Coverages!$C$10*G2067</f>
        <v>157387500</v>
      </c>
      <c r="AA2067" s="103">
        <f>Coverages!$C$12*G2067</f>
        <v>20985000</v>
      </c>
      <c r="AB2067" s="103">
        <f>Coverages!$C$14*G2067</f>
        <v>104925000</v>
      </c>
      <c r="AC2067" s="103">
        <f>Coverages!$C$16*G2067</f>
        <v>2098500</v>
      </c>
      <c r="AD2067" s="92">
        <f>Coverages!$C$18*G2067</f>
        <v>2098500</v>
      </c>
      <c r="AE2067" s="106">
        <f t="shared" si="987"/>
        <v>4.431736954967834E-2</v>
      </c>
      <c r="AF2067" s="107">
        <f t="shared" si="970"/>
        <v>0.36311651179413867</v>
      </c>
      <c r="AG2067" s="107">
        <f t="shared" si="971"/>
        <v>0.73195139385275199</v>
      </c>
      <c r="AH2067" s="107">
        <f t="shared" si="972"/>
        <v>0.54896354538956393</v>
      </c>
      <c r="AI2067" s="108">
        <f t="shared" si="973"/>
        <v>0.11865618298784847</v>
      </c>
      <c r="AJ2067" s="106">
        <f t="shared" si="994"/>
        <v>6.2447707335542862E-2</v>
      </c>
      <c r="AK2067" s="107">
        <f t="shared" si="988"/>
        <v>0.40548227702800105</v>
      </c>
      <c r="AL2067" s="107">
        <f t="shared" si="989"/>
        <v>0.77097343291296327</v>
      </c>
      <c r="AM2067" s="107">
        <f t="shared" si="990"/>
        <v>0.59280042540981415</v>
      </c>
      <c r="AN2067" s="108">
        <f t="shared" si="991"/>
        <v>0.14714536169259124</v>
      </c>
      <c r="AO2067" s="102">
        <f t="shared" si="992"/>
        <v>960.67762687634024</v>
      </c>
      <c r="AP2067" s="103">
        <f t="shared" si="974"/>
        <v>1274.6404574696212</v>
      </c>
      <c r="AQ2067" s="103">
        <f t="shared" si="975"/>
        <v>1304.9535382416011</v>
      </c>
      <c r="AR2067" s="103">
        <f t="shared" si="976"/>
        <v>2105.1922802001432</v>
      </c>
      <c r="AS2067" s="92">
        <f t="shared" si="977"/>
        <v>402.50750536097212</v>
      </c>
      <c r="AT2067" s="102">
        <f t="shared" si="993"/>
        <v>963.71321392413824</v>
      </c>
      <c r="AU2067" s="103">
        <f t="shared" si="978"/>
        <v>1278.6681166500221</v>
      </c>
      <c r="AV2067" s="103">
        <f t="shared" si="979"/>
        <v>1309.0769818899607</v>
      </c>
      <c r="AW2067" s="103">
        <f t="shared" si="980"/>
        <v>2111.8443497811522</v>
      </c>
      <c r="AX2067" s="92">
        <f t="shared" si="981"/>
        <v>403.77936444848734</v>
      </c>
    </row>
    <row r="2068" spans="1:50" x14ac:dyDescent="0.2">
      <c r="A2068" s="85" t="str">
        <f t="shared" si="982"/>
        <v>2018_1</v>
      </c>
      <c r="B2068" s="59">
        <v>2018</v>
      </c>
      <c r="C2068" s="59">
        <v>1</v>
      </c>
      <c r="D2068" s="83" t="str">
        <f t="shared" si="983"/>
        <v>LYL_Commercial</v>
      </c>
      <c r="E2068" s="70" t="s">
        <v>19</v>
      </c>
      <c r="F2068" s="71" t="s">
        <v>41</v>
      </c>
      <c r="G2068" s="88">
        <f t="shared" si="984"/>
        <v>288</v>
      </c>
      <c r="H2068" s="72">
        <v>1152</v>
      </c>
      <c r="I2068" s="88">
        <f t="shared" si="985"/>
        <v>118368000</v>
      </c>
      <c r="J2068" s="92">
        <f t="shared" si="986"/>
        <v>473472000</v>
      </c>
      <c r="K2068" s="67">
        <v>29</v>
      </c>
      <c r="L2068" s="68">
        <v>114</v>
      </c>
      <c r="M2068" s="68">
        <v>186</v>
      </c>
      <c r="N2068" s="68">
        <v>177</v>
      </c>
      <c r="O2068" s="69">
        <v>53</v>
      </c>
      <c r="P2068" s="67">
        <v>577598</v>
      </c>
      <c r="Q2068" s="68">
        <v>441588</v>
      </c>
      <c r="R2068" s="68">
        <v>329159</v>
      </c>
      <c r="S2068" s="68">
        <v>772729</v>
      </c>
      <c r="T2068" s="69">
        <v>299035</v>
      </c>
      <c r="U2068" s="102">
        <f t="shared" si="965"/>
        <v>19917.172413793105</v>
      </c>
      <c r="V2068" s="103">
        <f t="shared" si="966"/>
        <v>3873.5789473684213</v>
      </c>
      <c r="W2068" s="103">
        <f t="shared" si="967"/>
        <v>1769.6720430107528</v>
      </c>
      <c r="X2068" s="103">
        <f t="shared" si="968"/>
        <v>4365.7005649717512</v>
      </c>
      <c r="Y2068" s="92">
        <f t="shared" si="969"/>
        <v>5642.1698113207549</v>
      </c>
      <c r="Z2068" s="102">
        <f>Coverages!$C$10*G2068</f>
        <v>64800000</v>
      </c>
      <c r="AA2068" s="103">
        <f>Coverages!$C$12*G2068</f>
        <v>8640000</v>
      </c>
      <c r="AB2068" s="103">
        <f>Coverages!$C$14*G2068</f>
        <v>43200000</v>
      </c>
      <c r="AC2068" s="103">
        <f>Coverages!$C$16*G2068</f>
        <v>864000</v>
      </c>
      <c r="AD2068" s="92">
        <f>Coverages!$C$18*G2068</f>
        <v>864000</v>
      </c>
      <c r="AE2068" s="106">
        <f t="shared" si="987"/>
        <v>0.10069444444444445</v>
      </c>
      <c r="AF2068" s="107">
        <f t="shared" si="970"/>
        <v>0.39583333333333331</v>
      </c>
      <c r="AG2068" s="107">
        <f t="shared" si="971"/>
        <v>0.64583333333333337</v>
      </c>
      <c r="AH2068" s="107">
        <f t="shared" si="972"/>
        <v>0.61458333333333337</v>
      </c>
      <c r="AI2068" s="108">
        <f t="shared" si="973"/>
        <v>0.18402777777777779</v>
      </c>
      <c r="AJ2068" s="106">
        <f t="shared" si="994"/>
        <v>0.14201023530563128</v>
      </c>
      <c r="AK2068" s="107">
        <f t="shared" si="988"/>
        <v>0.46297532799893393</v>
      </c>
      <c r="AL2068" s="107">
        <f t="shared" si="989"/>
        <v>0.71149679093427554</v>
      </c>
      <c r="AM2068" s="107">
        <f t="shared" si="990"/>
        <v>0.68140469355984135</v>
      </c>
      <c r="AN2068" s="108">
        <f t="shared" si="991"/>
        <v>0.23723113713699695</v>
      </c>
      <c r="AO2068" s="102">
        <f t="shared" si="992"/>
        <v>2005.5486111111111</v>
      </c>
      <c r="AP2068" s="103">
        <f t="shared" si="974"/>
        <v>1533.2916666666667</v>
      </c>
      <c r="AQ2068" s="103">
        <f t="shared" si="975"/>
        <v>1142.9131944444443</v>
      </c>
      <c r="AR2068" s="103">
        <f t="shared" si="976"/>
        <v>2683.0868055555557</v>
      </c>
      <c r="AS2068" s="92">
        <f t="shared" si="977"/>
        <v>1038.3159722222222</v>
      </c>
      <c r="AT2068" s="102">
        <f t="shared" si="993"/>
        <v>2011.8858226972843</v>
      </c>
      <c r="AU2068" s="103">
        <f t="shared" si="978"/>
        <v>1538.1366221372796</v>
      </c>
      <c r="AV2068" s="103">
        <f t="shared" si="979"/>
        <v>1146.524616624738</v>
      </c>
      <c r="AW2068" s="103">
        <f t="shared" si="980"/>
        <v>2691.5649290458932</v>
      </c>
      <c r="AX2068" s="92">
        <f t="shared" si="981"/>
        <v>1041.5968839751565</v>
      </c>
    </row>
    <row r="2069" spans="1:50" x14ac:dyDescent="0.2">
      <c r="A2069" s="85" t="str">
        <f t="shared" si="982"/>
        <v>2018_1</v>
      </c>
      <c r="B2069" s="59">
        <v>2018</v>
      </c>
      <c r="C2069" s="59">
        <v>1</v>
      </c>
      <c r="D2069" s="83" t="str">
        <f t="shared" si="983"/>
        <v>LSA_Commercial</v>
      </c>
      <c r="E2069" s="70" t="s">
        <v>20</v>
      </c>
      <c r="F2069" s="71" t="s">
        <v>41</v>
      </c>
      <c r="G2069" s="88">
        <f t="shared" si="984"/>
        <v>1962.25</v>
      </c>
      <c r="H2069" s="72">
        <v>7849</v>
      </c>
      <c r="I2069" s="88">
        <f t="shared" si="985"/>
        <v>806484750</v>
      </c>
      <c r="J2069" s="92">
        <f t="shared" si="986"/>
        <v>3225939000</v>
      </c>
      <c r="K2069" s="67">
        <v>95</v>
      </c>
      <c r="L2069" s="68">
        <v>996</v>
      </c>
      <c r="M2069" s="68">
        <v>749</v>
      </c>
      <c r="N2069" s="68">
        <v>1700</v>
      </c>
      <c r="O2069" s="69">
        <v>298</v>
      </c>
      <c r="P2069" s="67">
        <v>3173585</v>
      </c>
      <c r="Q2069" s="68">
        <v>2968964</v>
      </c>
      <c r="R2069" s="68">
        <v>1212390</v>
      </c>
      <c r="S2069" s="68">
        <v>4731559</v>
      </c>
      <c r="T2069" s="69">
        <v>2808569</v>
      </c>
      <c r="U2069" s="102">
        <f t="shared" si="965"/>
        <v>33406.15789473684</v>
      </c>
      <c r="V2069" s="103">
        <f t="shared" si="966"/>
        <v>2980.8875502008032</v>
      </c>
      <c r="W2069" s="103">
        <f t="shared" si="967"/>
        <v>1618.6782376502003</v>
      </c>
      <c r="X2069" s="103">
        <f t="shared" si="968"/>
        <v>2783.27</v>
      </c>
      <c r="Y2069" s="92">
        <f t="shared" si="969"/>
        <v>9424.7281879194634</v>
      </c>
      <c r="Z2069" s="102">
        <f>Coverages!$C$10*G2069</f>
        <v>441506250</v>
      </c>
      <c r="AA2069" s="103">
        <f>Coverages!$C$12*G2069</f>
        <v>58867500</v>
      </c>
      <c r="AB2069" s="103">
        <f>Coverages!$C$14*G2069</f>
        <v>294337500</v>
      </c>
      <c r="AC2069" s="103">
        <f>Coverages!$C$16*G2069</f>
        <v>5886750</v>
      </c>
      <c r="AD2069" s="92">
        <f>Coverages!$C$18*G2069</f>
        <v>5886750</v>
      </c>
      <c r="AE2069" s="106">
        <f t="shared" si="987"/>
        <v>4.84138106765193E-2</v>
      </c>
      <c r="AF2069" s="107">
        <f t="shared" si="970"/>
        <v>0.5075805835138234</v>
      </c>
      <c r="AG2069" s="107">
        <f t="shared" si="971"/>
        <v>0.38170467575487321</v>
      </c>
      <c r="AH2069" s="107">
        <f t="shared" si="972"/>
        <v>0.86635240157981908</v>
      </c>
      <c r="AI2069" s="108">
        <f t="shared" si="973"/>
        <v>0.15186647980634477</v>
      </c>
      <c r="AJ2069" s="106">
        <f t="shared" si="994"/>
        <v>5.9703641940902309E-2</v>
      </c>
      <c r="AK2069" s="107">
        <f t="shared" si="988"/>
        <v>0.53387713729844055</v>
      </c>
      <c r="AL2069" s="107">
        <f t="shared" si="989"/>
        <v>0.4072575921037892</v>
      </c>
      <c r="AM2069" s="107">
        <f t="shared" si="990"/>
        <v>0.88425048893925839</v>
      </c>
      <c r="AN2069" s="108">
        <f t="shared" si="991"/>
        <v>0.17074386463218086</v>
      </c>
      <c r="AO2069" s="102">
        <f t="shared" si="992"/>
        <v>1617.3194037457001</v>
      </c>
      <c r="AP2069" s="103">
        <f t="shared" si="974"/>
        <v>1513.0406421200153</v>
      </c>
      <c r="AQ2069" s="103">
        <f t="shared" si="975"/>
        <v>617.85705185373934</v>
      </c>
      <c r="AR2069" s="103">
        <f t="shared" si="976"/>
        <v>2411.2926487450632</v>
      </c>
      <c r="AS2069" s="92">
        <f t="shared" si="977"/>
        <v>1431.3002930309594</v>
      </c>
      <c r="AT2069" s="102">
        <f t="shared" si="993"/>
        <v>1622.4298733734006</v>
      </c>
      <c r="AU2069" s="103">
        <f t="shared" si="978"/>
        <v>1517.8216076047072</v>
      </c>
      <c r="AV2069" s="103">
        <f t="shared" si="979"/>
        <v>619.80938093013958</v>
      </c>
      <c r="AW2069" s="103">
        <f t="shared" si="980"/>
        <v>2418.9119463410539</v>
      </c>
      <c r="AX2069" s="92">
        <f t="shared" si="981"/>
        <v>1435.8229721373332</v>
      </c>
    </row>
    <row r="2070" spans="1:50" x14ac:dyDescent="0.2">
      <c r="A2070" s="85" t="str">
        <f t="shared" si="982"/>
        <v>2018_1</v>
      </c>
      <c r="B2070" s="59">
        <v>2018</v>
      </c>
      <c r="C2070" s="59">
        <v>1</v>
      </c>
      <c r="D2070" s="83" t="str">
        <f t="shared" si="983"/>
        <v>LMA_Commercial</v>
      </c>
      <c r="E2070" s="70" t="s">
        <v>21</v>
      </c>
      <c r="F2070" s="71" t="s">
        <v>41</v>
      </c>
      <c r="G2070" s="88">
        <f t="shared" si="984"/>
        <v>1827</v>
      </c>
      <c r="H2070" s="72">
        <v>7308</v>
      </c>
      <c r="I2070" s="88">
        <f t="shared" si="985"/>
        <v>750897000</v>
      </c>
      <c r="J2070" s="92">
        <f t="shared" si="986"/>
        <v>3003588000</v>
      </c>
      <c r="K2070" s="67">
        <v>231</v>
      </c>
      <c r="L2070" s="68">
        <v>762</v>
      </c>
      <c r="M2070" s="68">
        <v>492</v>
      </c>
      <c r="N2070" s="68">
        <v>1013</v>
      </c>
      <c r="O2070" s="69">
        <v>185</v>
      </c>
      <c r="P2070" s="67">
        <v>3643343</v>
      </c>
      <c r="Q2070" s="68">
        <v>2020659</v>
      </c>
      <c r="R2070" s="68">
        <v>519627</v>
      </c>
      <c r="S2070" s="68">
        <v>3237612</v>
      </c>
      <c r="T2070" s="69">
        <v>1136419</v>
      </c>
      <c r="U2070" s="102">
        <f t="shared" si="965"/>
        <v>15772.047619047618</v>
      </c>
      <c r="V2070" s="103">
        <f t="shared" si="966"/>
        <v>2651.7834645669291</v>
      </c>
      <c r="W2070" s="103">
        <f t="shared" si="967"/>
        <v>1056.1524390243903</v>
      </c>
      <c r="X2070" s="103">
        <f t="shared" si="968"/>
        <v>3196.0631786771964</v>
      </c>
      <c r="Y2070" s="92">
        <f t="shared" si="969"/>
        <v>6142.8054054054055</v>
      </c>
      <c r="Z2070" s="102">
        <f>Coverages!$C$10*G2070</f>
        <v>411075000</v>
      </c>
      <c r="AA2070" s="103">
        <f>Coverages!$C$12*G2070</f>
        <v>54810000</v>
      </c>
      <c r="AB2070" s="103">
        <f>Coverages!$C$14*G2070</f>
        <v>274050000</v>
      </c>
      <c r="AC2070" s="103">
        <f>Coverages!$C$16*G2070</f>
        <v>5481000</v>
      </c>
      <c r="AD2070" s="92">
        <f>Coverages!$C$18*G2070</f>
        <v>5481000</v>
      </c>
      <c r="AE2070" s="106">
        <f t="shared" si="987"/>
        <v>0.12643678160919541</v>
      </c>
      <c r="AF2070" s="107">
        <f t="shared" si="970"/>
        <v>0.41707717569786534</v>
      </c>
      <c r="AG2070" s="107">
        <f t="shared" si="971"/>
        <v>0.26929392446633826</v>
      </c>
      <c r="AH2070" s="107">
        <f t="shared" si="972"/>
        <v>0.55446086480569234</v>
      </c>
      <c r="AI2070" s="108">
        <f t="shared" si="973"/>
        <v>0.10125889436234264</v>
      </c>
      <c r="AJ2070" s="106">
        <f t="shared" si="994"/>
        <v>0.14455312455854877</v>
      </c>
      <c r="AK2070" s="107">
        <f t="shared" si="988"/>
        <v>0.44395538859351263</v>
      </c>
      <c r="AL2070" s="107">
        <f t="shared" si="989"/>
        <v>0.2934747589438878</v>
      </c>
      <c r="AM2070" s="107">
        <f t="shared" si="990"/>
        <v>0.58155435939784117</v>
      </c>
      <c r="AN2070" s="108">
        <f t="shared" si="991"/>
        <v>0.11770338934245453</v>
      </c>
      <c r="AO2070" s="102">
        <f t="shared" si="992"/>
        <v>1994.1669403393541</v>
      </c>
      <c r="AP2070" s="103">
        <f t="shared" si="974"/>
        <v>1105.9983579638752</v>
      </c>
      <c r="AQ2070" s="103">
        <f t="shared" si="975"/>
        <v>284.41543513957305</v>
      </c>
      <c r="AR2070" s="103">
        <f t="shared" si="976"/>
        <v>1772.0919540229886</v>
      </c>
      <c r="AS2070" s="92">
        <f t="shared" si="977"/>
        <v>622.01368363437325</v>
      </c>
      <c r="AT2070" s="102">
        <f t="shared" si="993"/>
        <v>2000.4681876734094</v>
      </c>
      <c r="AU2070" s="103">
        <f t="shared" si="978"/>
        <v>1109.4931351881949</v>
      </c>
      <c r="AV2070" s="103">
        <f t="shared" si="979"/>
        <v>285.31414224687893</v>
      </c>
      <c r="AW2070" s="103">
        <f t="shared" si="980"/>
        <v>1777.6914800582001</v>
      </c>
      <c r="AX2070" s="92">
        <f t="shared" si="981"/>
        <v>623.97914699978242</v>
      </c>
    </row>
    <row r="2071" spans="1:50" x14ac:dyDescent="0.2">
      <c r="A2071" s="85" t="str">
        <f t="shared" si="982"/>
        <v>2018_1</v>
      </c>
      <c r="B2071" s="59">
        <v>2018</v>
      </c>
      <c r="C2071" s="59">
        <v>1</v>
      </c>
      <c r="D2071" s="83" t="str">
        <f t="shared" si="983"/>
        <v>SYL_Commercial</v>
      </c>
      <c r="E2071" s="70" t="s">
        <v>22</v>
      </c>
      <c r="F2071" s="71" t="s">
        <v>41</v>
      </c>
      <c r="G2071" s="88">
        <f t="shared" si="984"/>
        <v>236.25</v>
      </c>
      <c r="H2071" s="72">
        <v>945</v>
      </c>
      <c r="I2071" s="88">
        <f t="shared" si="985"/>
        <v>97098750</v>
      </c>
      <c r="J2071" s="92">
        <f t="shared" si="986"/>
        <v>388395000</v>
      </c>
      <c r="K2071" s="67">
        <v>34</v>
      </c>
      <c r="L2071" s="68">
        <v>111</v>
      </c>
      <c r="M2071" s="68">
        <v>159</v>
      </c>
      <c r="N2071" s="68">
        <v>167</v>
      </c>
      <c r="O2071" s="69">
        <v>48</v>
      </c>
      <c r="P2071" s="67">
        <v>446821</v>
      </c>
      <c r="Q2071" s="68">
        <v>370689</v>
      </c>
      <c r="R2071" s="68">
        <v>172659</v>
      </c>
      <c r="S2071" s="68">
        <v>626516</v>
      </c>
      <c r="T2071" s="69">
        <v>212359</v>
      </c>
      <c r="U2071" s="102">
        <f t="shared" si="965"/>
        <v>13141.794117647059</v>
      </c>
      <c r="V2071" s="103">
        <f t="shared" si="966"/>
        <v>3339.5405405405404</v>
      </c>
      <c r="W2071" s="103">
        <f t="shared" si="967"/>
        <v>1085.9056603773586</v>
      </c>
      <c r="X2071" s="103">
        <f t="shared" si="968"/>
        <v>3751.5928143712576</v>
      </c>
      <c r="Y2071" s="92">
        <f t="shared" si="969"/>
        <v>4424.145833333333</v>
      </c>
      <c r="Z2071" s="102">
        <f>Coverages!$C$10*G2071</f>
        <v>53156250</v>
      </c>
      <c r="AA2071" s="103">
        <f>Coverages!$C$12*G2071</f>
        <v>7087500</v>
      </c>
      <c r="AB2071" s="103">
        <f>Coverages!$C$14*G2071</f>
        <v>35437500</v>
      </c>
      <c r="AC2071" s="103">
        <f>Coverages!$C$16*G2071</f>
        <v>708750</v>
      </c>
      <c r="AD2071" s="92">
        <f>Coverages!$C$18*G2071</f>
        <v>708750</v>
      </c>
      <c r="AE2071" s="106">
        <f t="shared" si="987"/>
        <v>0.14391534391534391</v>
      </c>
      <c r="AF2071" s="107">
        <f t="shared" si="970"/>
        <v>0.46984126984126984</v>
      </c>
      <c r="AG2071" s="107">
        <f t="shared" si="971"/>
        <v>0.67301587301587307</v>
      </c>
      <c r="AH2071" s="107">
        <f t="shared" si="972"/>
        <v>0.70687830687830688</v>
      </c>
      <c r="AI2071" s="108">
        <f t="shared" si="973"/>
        <v>0.20317460317460317</v>
      </c>
      <c r="AJ2071" s="106">
        <f t="shared" si="994"/>
        <v>0.19712395454951118</v>
      </c>
      <c r="AK2071" s="107">
        <f t="shared" si="988"/>
        <v>0.54549817150913205</v>
      </c>
      <c r="AL2071" s="107">
        <f t="shared" si="989"/>
        <v>0.74412838197044817</v>
      </c>
      <c r="AM2071" s="107">
        <f t="shared" si="990"/>
        <v>0.7758810442415266</v>
      </c>
      <c r="AN2071" s="108">
        <f t="shared" si="991"/>
        <v>0.26416848954978345</v>
      </c>
      <c r="AO2071" s="102">
        <f t="shared" si="992"/>
        <v>1891.3058201058202</v>
      </c>
      <c r="AP2071" s="103">
        <f t="shared" si="974"/>
        <v>1569.0539682539682</v>
      </c>
      <c r="AQ2071" s="103">
        <f t="shared" si="975"/>
        <v>730.83174603174598</v>
      </c>
      <c r="AR2071" s="103">
        <f t="shared" si="976"/>
        <v>2651.9195767195765</v>
      </c>
      <c r="AS2071" s="92">
        <f t="shared" si="977"/>
        <v>898.87407407407409</v>
      </c>
      <c r="AT2071" s="102">
        <f t="shared" si="993"/>
        <v>1897.2820428160398</v>
      </c>
      <c r="AU2071" s="103">
        <f t="shared" si="978"/>
        <v>1574.0119268553512</v>
      </c>
      <c r="AV2071" s="103">
        <f t="shared" si="979"/>
        <v>733.14105700174025</v>
      </c>
      <c r="AW2071" s="103">
        <f t="shared" si="980"/>
        <v>2660.2992167712214</v>
      </c>
      <c r="AX2071" s="92">
        <f t="shared" si="981"/>
        <v>901.71437181862848</v>
      </c>
    </row>
    <row r="2072" spans="1:50" x14ac:dyDescent="0.2">
      <c r="A2072" s="85" t="str">
        <f t="shared" si="982"/>
        <v>2018_1</v>
      </c>
      <c r="B2072" s="59">
        <v>2018</v>
      </c>
      <c r="C2072" s="59">
        <v>1</v>
      </c>
      <c r="D2072" s="83" t="str">
        <f t="shared" si="983"/>
        <v>MYL_Commercial</v>
      </c>
      <c r="E2072" s="70" t="s">
        <v>23</v>
      </c>
      <c r="F2072" s="71" t="s">
        <v>41</v>
      </c>
      <c r="G2072" s="88">
        <f t="shared" si="984"/>
        <v>173</v>
      </c>
      <c r="H2072" s="72">
        <v>692</v>
      </c>
      <c r="I2072" s="88">
        <f t="shared" si="985"/>
        <v>71103000</v>
      </c>
      <c r="J2072" s="92">
        <f t="shared" si="986"/>
        <v>284412000</v>
      </c>
      <c r="K2072" s="67">
        <v>26</v>
      </c>
      <c r="L2072" s="68">
        <v>95</v>
      </c>
      <c r="M2072" s="68">
        <v>137</v>
      </c>
      <c r="N2072" s="68">
        <v>144</v>
      </c>
      <c r="O2072" s="69">
        <v>29</v>
      </c>
      <c r="P2072" s="67">
        <v>406745</v>
      </c>
      <c r="Q2072" s="68">
        <v>328289</v>
      </c>
      <c r="R2072" s="68">
        <v>119188</v>
      </c>
      <c r="S2072" s="68">
        <v>541686</v>
      </c>
      <c r="T2072" s="69">
        <v>141353</v>
      </c>
      <c r="U2072" s="102">
        <f t="shared" si="965"/>
        <v>15644.038461538461</v>
      </c>
      <c r="V2072" s="103">
        <f t="shared" si="966"/>
        <v>3455.6736842105265</v>
      </c>
      <c r="W2072" s="103">
        <f t="shared" si="967"/>
        <v>869.98540145985396</v>
      </c>
      <c r="X2072" s="103">
        <f t="shared" si="968"/>
        <v>3761.7083333333335</v>
      </c>
      <c r="Y2072" s="92">
        <f t="shared" si="969"/>
        <v>4874.2413793103451</v>
      </c>
      <c r="Z2072" s="102">
        <f>Coverages!$C$10*G2072</f>
        <v>38925000</v>
      </c>
      <c r="AA2072" s="103">
        <f>Coverages!$C$12*G2072</f>
        <v>5190000</v>
      </c>
      <c r="AB2072" s="103">
        <f>Coverages!$C$14*G2072</f>
        <v>25950000</v>
      </c>
      <c r="AC2072" s="103">
        <f>Coverages!$C$16*G2072</f>
        <v>519000</v>
      </c>
      <c r="AD2072" s="92">
        <f>Coverages!$C$18*G2072</f>
        <v>519000</v>
      </c>
      <c r="AE2072" s="106">
        <f t="shared" si="987"/>
        <v>0.15028901734104047</v>
      </c>
      <c r="AF2072" s="107">
        <f t="shared" si="970"/>
        <v>0.54913294797687862</v>
      </c>
      <c r="AG2072" s="107">
        <f t="shared" si="971"/>
        <v>0.79190751445086704</v>
      </c>
      <c r="AH2072" s="107">
        <f t="shared" si="972"/>
        <v>0.83236994219653182</v>
      </c>
      <c r="AI2072" s="108">
        <f t="shared" si="973"/>
        <v>0.16763005780346821</v>
      </c>
      <c r="AJ2072" s="106">
        <f t="shared" si="994"/>
        <v>0.21359315654075761</v>
      </c>
      <c r="AK2072" s="107">
        <f t="shared" si="988"/>
        <v>0.63727758025613612</v>
      </c>
      <c r="AL2072" s="107">
        <f t="shared" si="989"/>
        <v>0.86381900658739919</v>
      </c>
      <c r="AM2072" s="107">
        <f t="shared" si="990"/>
        <v>0.89854083758659964</v>
      </c>
      <c r="AN2072" s="108">
        <f t="shared" si="991"/>
        <v>0.23380095319353605</v>
      </c>
      <c r="AO2072" s="102">
        <f t="shared" si="992"/>
        <v>2351.127167630058</v>
      </c>
      <c r="AP2072" s="103">
        <f t="shared" si="974"/>
        <v>1897.6242774566474</v>
      </c>
      <c r="AQ2072" s="103">
        <f t="shared" si="975"/>
        <v>688.94797687861274</v>
      </c>
      <c r="AR2072" s="103">
        <f t="shared" si="976"/>
        <v>3131.1329479768788</v>
      </c>
      <c r="AS2072" s="92">
        <f t="shared" si="977"/>
        <v>817.06936416184976</v>
      </c>
      <c r="AT2072" s="102">
        <f t="shared" si="993"/>
        <v>2358.5563519663165</v>
      </c>
      <c r="AU2072" s="103">
        <f t="shared" si="978"/>
        <v>1903.6204654775597</v>
      </c>
      <c r="AV2072" s="103">
        <f t="shared" si="979"/>
        <v>691.12494186323454</v>
      </c>
      <c r="AW2072" s="103">
        <f t="shared" si="980"/>
        <v>3141.0268253358399</v>
      </c>
      <c r="AX2072" s="92">
        <f t="shared" si="981"/>
        <v>819.65117215821897</v>
      </c>
    </row>
    <row r="2073" spans="1:50" x14ac:dyDescent="0.2">
      <c r="A2073" s="85" t="str">
        <f t="shared" si="982"/>
        <v>2018_1</v>
      </c>
      <c r="B2073" s="59">
        <v>2018</v>
      </c>
      <c r="C2073" s="59">
        <v>1</v>
      </c>
      <c r="D2073" s="83" t="str">
        <f t="shared" si="983"/>
        <v>MYH_Commercial</v>
      </c>
      <c r="E2073" s="70" t="s">
        <v>24</v>
      </c>
      <c r="F2073" s="71" t="s">
        <v>41</v>
      </c>
      <c r="G2073" s="88">
        <f t="shared" si="984"/>
        <v>473.75</v>
      </c>
      <c r="H2073" s="72">
        <v>1895</v>
      </c>
      <c r="I2073" s="88">
        <f t="shared" si="985"/>
        <v>194711250</v>
      </c>
      <c r="J2073" s="92">
        <f t="shared" si="986"/>
        <v>778845000</v>
      </c>
      <c r="K2073" s="67">
        <v>63</v>
      </c>
      <c r="L2073" s="68">
        <v>217</v>
      </c>
      <c r="M2073" s="68">
        <v>568</v>
      </c>
      <c r="N2073" s="68">
        <v>487</v>
      </c>
      <c r="O2073" s="69">
        <v>47</v>
      </c>
      <c r="P2073" s="67">
        <v>1227092</v>
      </c>
      <c r="Q2073" s="68">
        <v>1041829</v>
      </c>
      <c r="R2073" s="68">
        <v>778191</v>
      </c>
      <c r="S2073" s="68">
        <v>1513358</v>
      </c>
      <c r="T2073" s="69">
        <v>312914</v>
      </c>
      <c r="U2073" s="102">
        <f t="shared" si="965"/>
        <v>19477.650793650795</v>
      </c>
      <c r="V2073" s="103">
        <f t="shared" si="966"/>
        <v>4801.0552995391708</v>
      </c>
      <c r="W2073" s="103">
        <f t="shared" si="967"/>
        <v>1370.0545774647887</v>
      </c>
      <c r="X2073" s="103">
        <f t="shared" si="968"/>
        <v>3107.5112936344967</v>
      </c>
      <c r="Y2073" s="92">
        <f t="shared" si="969"/>
        <v>6657.744680851064</v>
      </c>
      <c r="Z2073" s="102">
        <f>Coverages!$C$10*G2073</f>
        <v>106593750</v>
      </c>
      <c r="AA2073" s="103">
        <f>Coverages!$C$12*G2073</f>
        <v>14212500</v>
      </c>
      <c r="AB2073" s="103">
        <f>Coverages!$C$14*G2073</f>
        <v>71062500</v>
      </c>
      <c r="AC2073" s="103">
        <f>Coverages!$C$16*G2073</f>
        <v>1421250</v>
      </c>
      <c r="AD2073" s="92">
        <f>Coverages!$C$18*G2073</f>
        <v>1421250</v>
      </c>
      <c r="AE2073" s="106">
        <f t="shared" si="987"/>
        <v>0.13298153034300791</v>
      </c>
      <c r="AF2073" s="107">
        <f t="shared" si="970"/>
        <v>0.45804749340369394</v>
      </c>
      <c r="AG2073" s="107">
        <f t="shared" si="971"/>
        <v>1.1989445910290237</v>
      </c>
      <c r="AH2073" s="107">
        <f t="shared" si="972"/>
        <v>1.0279683377308708</v>
      </c>
      <c r="AI2073" s="108">
        <f t="shared" si="973"/>
        <v>9.920844327176781E-2</v>
      </c>
      <c r="AJ2073" s="106">
        <f t="shared" si="994"/>
        <v>0.16933041985437469</v>
      </c>
      <c r="AK2073" s="107">
        <f t="shared" si="988"/>
        <v>0.51138309273575822</v>
      </c>
      <c r="AL2073" s="107">
        <f t="shared" si="989"/>
        <v>1.2512259579458356</v>
      </c>
      <c r="AM2073" s="107">
        <f t="shared" si="990"/>
        <v>1.0461195027988186</v>
      </c>
      <c r="AN2073" s="108">
        <f t="shared" si="991"/>
        <v>0.13120975500608803</v>
      </c>
      <c r="AO2073" s="102">
        <f t="shared" si="992"/>
        <v>2590.1678100263853</v>
      </c>
      <c r="AP2073" s="103">
        <f t="shared" si="974"/>
        <v>2199.1113456464382</v>
      </c>
      <c r="AQ2073" s="103">
        <f t="shared" si="975"/>
        <v>1642.619525065963</v>
      </c>
      <c r="AR2073" s="103">
        <f t="shared" si="976"/>
        <v>3194.4232189973613</v>
      </c>
      <c r="AS2073" s="92">
        <f t="shared" si="977"/>
        <v>660.50448548812665</v>
      </c>
      <c r="AT2073" s="102">
        <f t="shared" si="993"/>
        <v>2598.3523244105759</v>
      </c>
      <c r="AU2073" s="103">
        <f t="shared" si="978"/>
        <v>2206.0601843939539</v>
      </c>
      <c r="AV2073" s="103">
        <f t="shared" si="979"/>
        <v>1647.8099390146706</v>
      </c>
      <c r="AW2073" s="103">
        <f t="shared" si="980"/>
        <v>3204.5170834504179</v>
      </c>
      <c r="AX2073" s="92">
        <f t="shared" si="981"/>
        <v>662.5915736070408</v>
      </c>
    </row>
    <row r="2074" spans="1:50" x14ac:dyDescent="0.2">
      <c r="A2074" s="85" t="str">
        <f t="shared" si="982"/>
        <v>2018_1</v>
      </c>
      <c r="B2074" s="59">
        <v>2018</v>
      </c>
      <c r="C2074" s="59">
        <v>1</v>
      </c>
      <c r="D2074" s="83" t="str">
        <f t="shared" si="983"/>
        <v>LML_Commercial</v>
      </c>
      <c r="E2074" s="70" t="s">
        <v>25</v>
      </c>
      <c r="F2074" s="71" t="s">
        <v>41</v>
      </c>
      <c r="G2074" s="88">
        <f t="shared" si="984"/>
        <v>1800.5</v>
      </c>
      <c r="H2074" s="72">
        <v>7202</v>
      </c>
      <c r="I2074" s="88">
        <f t="shared" si="985"/>
        <v>740005500</v>
      </c>
      <c r="J2074" s="92">
        <f t="shared" si="986"/>
        <v>2960022000</v>
      </c>
      <c r="K2074" s="67">
        <v>53</v>
      </c>
      <c r="L2074" s="68">
        <v>765</v>
      </c>
      <c r="M2074" s="68">
        <v>1817</v>
      </c>
      <c r="N2074" s="68">
        <v>1198</v>
      </c>
      <c r="O2074" s="69">
        <v>257</v>
      </c>
      <c r="P2074" s="67">
        <v>1104852</v>
      </c>
      <c r="Q2074" s="68">
        <v>1774666</v>
      </c>
      <c r="R2074" s="68">
        <v>2001996</v>
      </c>
      <c r="S2074" s="68">
        <v>2894555</v>
      </c>
      <c r="T2074" s="69">
        <v>1400982</v>
      </c>
      <c r="U2074" s="102">
        <f t="shared" si="965"/>
        <v>20846.264150943396</v>
      </c>
      <c r="V2074" s="103">
        <f t="shared" si="966"/>
        <v>2319.8248366013072</v>
      </c>
      <c r="W2074" s="103">
        <f t="shared" si="967"/>
        <v>1101.8139790864061</v>
      </c>
      <c r="X2074" s="103">
        <f t="shared" si="968"/>
        <v>2416.1560934891486</v>
      </c>
      <c r="Y2074" s="92">
        <f t="shared" si="969"/>
        <v>5451.2918287937746</v>
      </c>
      <c r="Z2074" s="102">
        <f>Coverages!$C$10*G2074</f>
        <v>405112500</v>
      </c>
      <c r="AA2074" s="103">
        <f>Coverages!$C$12*G2074</f>
        <v>54015000</v>
      </c>
      <c r="AB2074" s="103">
        <f>Coverages!$C$14*G2074</f>
        <v>270075000</v>
      </c>
      <c r="AC2074" s="103">
        <f>Coverages!$C$16*G2074</f>
        <v>5401500</v>
      </c>
      <c r="AD2074" s="92">
        <f>Coverages!$C$18*G2074</f>
        <v>5401500</v>
      </c>
      <c r="AE2074" s="106">
        <f t="shared" si="987"/>
        <v>2.9436267703415717E-2</v>
      </c>
      <c r="AF2074" s="107">
        <f t="shared" si="970"/>
        <v>0.42488197722854765</v>
      </c>
      <c r="AG2074" s="107">
        <f t="shared" si="971"/>
        <v>1.0091641210774784</v>
      </c>
      <c r="AH2074" s="107">
        <f t="shared" si="972"/>
        <v>0.6653707303526798</v>
      </c>
      <c r="AI2074" s="108">
        <f t="shared" si="973"/>
        <v>0.14273812829769508</v>
      </c>
      <c r="AJ2074" s="106">
        <f t="shared" si="994"/>
        <v>3.8717652094600138E-2</v>
      </c>
      <c r="AK2074" s="107">
        <f t="shared" si="988"/>
        <v>0.452025861914987</v>
      </c>
      <c r="AL2074" s="107">
        <f t="shared" si="989"/>
        <v>1.0144447502209368</v>
      </c>
      <c r="AM2074" s="107">
        <f t="shared" si="990"/>
        <v>0.69128107364619384</v>
      </c>
      <c r="AN2074" s="108">
        <f t="shared" si="991"/>
        <v>0.16194630361809603</v>
      </c>
      <c r="AO2074" s="102">
        <f t="shared" si="992"/>
        <v>613.63621216328795</v>
      </c>
      <c r="AP2074" s="103">
        <f t="shared" si="974"/>
        <v>985.65176339905577</v>
      </c>
      <c r="AQ2074" s="103">
        <f t="shared" si="975"/>
        <v>1111.9111357956124</v>
      </c>
      <c r="AR2074" s="103">
        <f t="shared" si="976"/>
        <v>1607.6395445709525</v>
      </c>
      <c r="AS2074" s="92">
        <f t="shared" si="977"/>
        <v>778.10719244654263</v>
      </c>
      <c r="AT2074" s="102">
        <f t="shared" si="993"/>
        <v>615.57520406399397</v>
      </c>
      <c r="AU2074" s="103">
        <f t="shared" si="978"/>
        <v>988.76626470824317</v>
      </c>
      <c r="AV2074" s="103">
        <f t="shared" si="979"/>
        <v>1115.4245964484835</v>
      </c>
      <c r="AW2074" s="103">
        <f t="shared" si="980"/>
        <v>1612.7194273979267</v>
      </c>
      <c r="AX2074" s="92">
        <f t="shared" si="981"/>
        <v>780.5658862363307</v>
      </c>
    </row>
    <row r="2075" spans="1:50" x14ac:dyDescent="0.2">
      <c r="A2075" s="85" t="str">
        <f t="shared" si="982"/>
        <v>2018_1</v>
      </c>
      <c r="B2075" s="59">
        <v>2018</v>
      </c>
      <c r="C2075" s="59">
        <v>1</v>
      </c>
      <c r="D2075" s="83" t="str">
        <f t="shared" si="983"/>
        <v>MSA_Commercial</v>
      </c>
      <c r="E2075" s="70" t="s">
        <v>26</v>
      </c>
      <c r="F2075" s="71" t="s">
        <v>41</v>
      </c>
      <c r="G2075" s="88">
        <f t="shared" si="984"/>
        <v>1286</v>
      </c>
      <c r="H2075" s="72">
        <v>5144</v>
      </c>
      <c r="I2075" s="88">
        <f t="shared" si="985"/>
        <v>528546000</v>
      </c>
      <c r="J2075" s="92">
        <f t="shared" si="986"/>
        <v>2114184000</v>
      </c>
      <c r="K2075" s="67">
        <v>80</v>
      </c>
      <c r="L2075" s="68">
        <v>614</v>
      </c>
      <c r="M2075" s="68">
        <v>953</v>
      </c>
      <c r="N2075" s="68">
        <v>1226</v>
      </c>
      <c r="O2075" s="69">
        <v>248</v>
      </c>
      <c r="P2075" s="67">
        <v>1854715</v>
      </c>
      <c r="Q2075" s="68">
        <v>2262469</v>
      </c>
      <c r="R2075" s="68">
        <v>1511950</v>
      </c>
      <c r="S2075" s="68">
        <v>4276159</v>
      </c>
      <c r="T2075" s="69">
        <v>1071499</v>
      </c>
      <c r="U2075" s="102">
        <f t="shared" si="965"/>
        <v>23183.9375</v>
      </c>
      <c r="V2075" s="103">
        <f t="shared" si="966"/>
        <v>3684.8029315960912</v>
      </c>
      <c r="W2075" s="103">
        <f t="shared" si="967"/>
        <v>1586.5162644281218</v>
      </c>
      <c r="X2075" s="103">
        <f t="shared" si="968"/>
        <v>3487.894779771615</v>
      </c>
      <c r="Y2075" s="92">
        <f t="shared" si="969"/>
        <v>4320.5604838709678</v>
      </c>
      <c r="Z2075" s="102">
        <f>Coverages!$C$10*G2075</f>
        <v>289350000</v>
      </c>
      <c r="AA2075" s="103">
        <f>Coverages!$C$12*G2075</f>
        <v>38580000</v>
      </c>
      <c r="AB2075" s="103">
        <f>Coverages!$C$14*G2075</f>
        <v>192900000</v>
      </c>
      <c r="AC2075" s="103">
        <f>Coverages!$C$16*G2075</f>
        <v>3858000</v>
      </c>
      <c r="AD2075" s="92">
        <f>Coverages!$C$18*G2075</f>
        <v>3858000</v>
      </c>
      <c r="AE2075" s="106">
        <f t="shared" si="987"/>
        <v>6.2208398133748059E-2</v>
      </c>
      <c r="AF2075" s="107">
        <f t="shared" si="970"/>
        <v>0.47744945567651631</v>
      </c>
      <c r="AG2075" s="107">
        <f t="shared" si="971"/>
        <v>0.74105754276827374</v>
      </c>
      <c r="AH2075" s="107">
        <f t="shared" si="972"/>
        <v>0.95334370139968894</v>
      </c>
      <c r="AI2075" s="108">
        <f t="shared" si="973"/>
        <v>0.19284603421461896</v>
      </c>
      <c r="AJ2075" s="106">
        <f t="shared" si="994"/>
        <v>7.7901656164684308E-2</v>
      </c>
      <c r="AK2075" s="107">
        <f t="shared" si="988"/>
        <v>0.50990308640341342</v>
      </c>
      <c r="AL2075" s="107">
        <f t="shared" si="989"/>
        <v>0.76951938685156662</v>
      </c>
      <c r="AM2075" s="107">
        <f t="shared" si="990"/>
        <v>0.96704669100950913</v>
      </c>
      <c r="AN2075" s="108">
        <f t="shared" si="991"/>
        <v>0.21848018799347635</v>
      </c>
      <c r="AO2075" s="102">
        <f t="shared" si="992"/>
        <v>1442.2356143079317</v>
      </c>
      <c r="AP2075" s="103">
        <f t="shared" si="974"/>
        <v>1759.3071539657853</v>
      </c>
      <c r="AQ2075" s="103">
        <f t="shared" si="975"/>
        <v>1175.6998444790047</v>
      </c>
      <c r="AR2075" s="103">
        <f t="shared" si="976"/>
        <v>3325.1625194401245</v>
      </c>
      <c r="AS2075" s="92">
        <f t="shared" si="977"/>
        <v>833.20295489891134</v>
      </c>
      <c r="AT2075" s="102">
        <f t="shared" si="993"/>
        <v>1446.7928472736887</v>
      </c>
      <c r="AU2075" s="103">
        <f t="shared" si="978"/>
        <v>1764.8662820856332</v>
      </c>
      <c r="AV2075" s="103">
        <f t="shared" si="979"/>
        <v>1179.4148672089532</v>
      </c>
      <c r="AW2075" s="103">
        <f t="shared" si="980"/>
        <v>3335.6694990901619</v>
      </c>
      <c r="AX2075" s="92">
        <f t="shared" si="981"/>
        <v>835.83574245148725</v>
      </c>
    </row>
    <row r="2076" spans="1:50" x14ac:dyDescent="0.2">
      <c r="A2076" s="85" t="str">
        <f t="shared" si="982"/>
        <v>2018_1</v>
      </c>
      <c r="B2076" s="59">
        <v>2018</v>
      </c>
      <c r="C2076" s="59">
        <v>1</v>
      </c>
      <c r="D2076" s="83" t="str">
        <f t="shared" si="983"/>
        <v>LYA_Commercial</v>
      </c>
      <c r="E2076" s="70" t="s">
        <v>27</v>
      </c>
      <c r="F2076" s="71" t="s">
        <v>41</v>
      </c>
      <c r="G2076" s="88">
        <f t="shared" si="984"/>
        <v>393</v>
      </c>
      <c r="H2076" s="72">
        <v>1572</v>
      </c>
      <c r="I2076" s="88">
        <f t="shared" si="985"/>
        <v>161523000</v>
      </c>
      <c r="J2076" s="92">
        <f t="shared" si="986"/>
        <v>646092000</v>
      </c>
      <c r="K2076" s="67">
        <v>53</v>
      </c>
      <c r="L2076" s="68">
        <v>213</v>
      </c>
      <c r="M2076" s="68">
        <v>301</v>
      </c>
      <c r="N2076" s="68">
        <v>306</v>
      </c>
      <c r="O2076" s="69">
        <v>106</v>
      </c>
      <c r="P2076" s="67">
        <v>1167305</v>
      </c>
      <c r="Q2076" s="68">
        <v>774956</v>
      </c>
      <c r="R2076" s="68">
        <v>285686</v>
      </c>
      <c r="S2076" s="68">
        <v>1159067</v>
      </c>
      <c r="T2076" s="69">
        <v>879098</v>
      </c>
      <c r="U2076" s="102">
        <f t="shared" si="965"/>
        <v>22024.622641509435</v>
      </c>
      <c r="V2076" s="103">
        <f t="shared" si="966"/>
        <v>3638.2910798122066</v>
      </c>
      <c r="W2076" s="103">
        <f t="shared" si="967"/>
        <v>949.12292358803984</v>
      </c>
      <c r="X2076" s="103">
        <f t="shared" si="968"/>
        <v>3787.8006535947711</v>
      </c>
      <c r="Y2076" s="92">
        <f t="shared" si="969"/>
        <v>8293.3773584905666</v>
      </c>
      <c r="Z2076" s="102">
        <f>Coverages!$C$10*G2076</f>
        <v>88425000</v>
      </c>
      <c r="AA2076" s="103">
        <f>Coverages!$C$12*G2076</f>
        <v>11790000</v>
      </c>
      <c r="AB2076" s="103">
        <f>Coverages!$C$14*G2076</f>
        <v>58950000</v>
      </c>
      <c r="AC2076" s="103">
        <f>Coverages!$C$16*G2076</f>
        <v>1179000</v>
      </c>
      <c r="AD2076" s="92">
        <f>Coverages!$C$18*G2076</f>
        <v>1179000</v>
      </c>
      <c r="AE2076" s="106">
        <f t="shared" si="987"/>
        <v>0.13486005089058525</v>
      </c>
      <c r="AF2076" s="107">
        <f t="shared" si="970"/>
        <v>0.5419847328244275</v>
      </c>
      <c r="AG2076" s="107">
        <f t="shared" si="971"/>
        <v>0.76590330788804073</v>
      </c>
      <c r="AH2076" s="107">
        <f t="shared" si="972"/>
        <v>0.77862595419847325</v>
      </c>
      <c r="AI2076" s="108">
        <f t="shared" si="973"/>
        <v>0.26972010178117051</v>
      </c>
      <c r="AJ2076" s="106">
        <f t="shared" si="994"/>
        <v>0.17500625504589071</v>
      </c>
      <c r="AK2076" s="107">
        <f t="shared" si="988"/>
        <v>0.60054366513325808</v>
      </c>
      <c r="AL2076" s="107">
        <f t="shared" si="989"/>
        <v>0.81567062818334046</v>
      </c>
      <c r="AM2076" s="107">
        <f t="shared" si="990"/>
        <v>0.8274223151327359</v>
      </c>
      <c r="AN2076" s="108">
        <f t="shared" si="991"/>
        <v>0.32188291151122778</v>
      </c>
      <c r="AO2076" s="102">
        <f t="shared" si="992"/>
        <v>2970.2417302798981</v>
      </c>
      <c r="AP2076" s="103">
        <f t="shared" si="974"/>
        <v>1971.8982188295165</v>
      </c>
      <c r="AQ2076" s="103">
        <f t="shared" si="975"/>
        <v>726.93638676844785</v>
      </c>
      <c r="AR2076" s="103">
        <f t="shared" si="976"/>
        <v>2949.2798982188297</v>
      </c>
      <c r="AS2076" s="92">
        <f t="shared" si="977"/>
        <v>2236.8905852417302</v>
      </c>
      <c r="AT2076" s="102">
        <f t="shared" si="993"/>
        <v>2979.6272172247582</v>
      </c>
      <c r="AU2076" s="103">
        <f t="shared" si="978"/>
        <v>1978.1291005792227</v>
      </c>
      <c r="AV2076" s="103">
        <f t="shared" si="979"/>
        <v>729.23338902863622</v>
      </c>
      <c r="AW2076" s="103">
        <f t="shared" si="980"/>
        <v>2958.5991491401551</v>
      </c>
      <c r="AX2076" s="92">
        <f t="shared" si="981"/>
        <v>2243.958800320268</v>
      </c>
    </row>
    <row r="2077" spans="1:50" x14ac:dyDescent="0.2">
      <c r="A2077" s="85" t="str">
        <f t="shared" si="982"/>
        <v>2018_1</v>
      </c>
      <c r="B2077" s="59">
        <v>2018</v>
      </c>
      <c r="C2077" s="59">
        <v>1</v>
      </c>
      <c r="D2077" s="83" t="str">
        <f t="shared" si="983"/>
        <v>MMA_Commercial</v>
      </c>
      <c r="E2077" s="70" t="s">
        <v>28</v>
      </c>
      <c r="F2077" s="71" t="s">
        <v>41</v>
      </c>
      <c r="G2077" s="88">
        <f t="shared" si="984"/>
        <v>1947.5</v>
      </c>
      <c r="H2077" s="72">
        <v>7790</v>
      </c>
      <c r="I2077" s="88">
        <f t="shared" si="985"/>
        <v>800422500</v>
      </c>
      <c r="J2077" s="92">
        <f t="shared" si="986"/>
        <v>3201690000</v>
      </c>
      <c r="K2077" s="67">
        <v>244</v>
      </c>
      <c r="L2077" s="68">
        <v>1014</v>
      </c>
      <c r="M2077" s="68">
        <v>1589</v>
      </c>
      <c r="N2077" s="68">
        <v>1656</v>
      </c>
      <c r="O2077" s="69">
        <v>384</v>
      </c>
      <c r="P2077" s="67">
        <v>3870841</v>
      </c>
      <c r="Q2077" s="68">
        <v>3805763</v>
      </c>
      <c r="R2077" s="68">
        <v>2207536</v>
      </c>
      <c r="S2077" s="68">
        <v>6668516</v>
      </c>
      <c r="T2077" s="69">
        <v>4492759</v>
      </c>
      <c r="U2077" s="102">
        <f t="shared" si="965"/>
        <v>15864.102459016394</v>
      </c>
      <c r="V2077" s="103">
        <f t="shared" si="966"/>
        <v>3753.2179487179487</v>
      </c>
      <c r="W2077" s="103">
        <f t="shared" si="967"/>
        <v>1389.2611705475142</v>
      </c>
      <c r="X2077" s="103">
        <f t="shared" si="968"/>
        <v>4026.8816425120772</v>
      </c>
      <c r="Y2077" s="92">
        <f t="shared" si="969"/>
        <v>11699.893229166666</v>
      </c>
      <c r="Z2077" s="102">
        <f>Coverages!$C$10*G2077</f>
        <v>438187500</v>
      </c>
      <c r="AA2077" s="103">
        <f>Coverages!$C$12*G2077</f>
        <v>58425000</v>
      </c>
      <c r="AB2077" s="103">
        <f>Coverages!$C$14*G2077</f>
        <v>292125000</v>
      </c>
      <c r="AC2077" s="103">
        <f>Coverages!$C$16*G2077</f>
        <v>5842500</v>
      </c>
      <c r="AD2077" s="92">
        <f>Coverages!$C$18*G2077</f>
        <v>5842500</v>
      </c>
      <c r="AE2077" s="106">
        <f t="shared" si="987"/>
        <v>0.12528883183568679</v>
      </c>
      <c r="AF2077" s="107">
        <f t="shared" si="970"/>
        <v>0.52066752246469838</v>
      </c>
      <c r="AG2077" s="107">
        <f t="shared" si="971"/>
        <v>0.81591784338896023</v>
      </c>
      <c r="AH2077" s="107">
        <f t="shared" si="972"/>
        <v>0.85032092426187422</v>
      </c>
      <c r="AI2077" s="108">
        <f t="shared" si="973"/>
        <v>0.19717586649550706</v>
      </c>
      <c r="AJ2077" s="106">
        <f t="shared" si="994"/>
        <v>0.14276739400596861</v>
      </c>
      <c r="AK2077" s="107">
        <f t="shared" si="988"/>
        <v>0.54704394310562732</v>
      </c>
      <c r="AL2077" s="107">
        <f t="shared" si="989"/>
        <v>0.83637975715764623</v>
      </c>
      <c r="AM2077" s="107">
        <f t="shared" si="990"/>
        <v>0.86915694531919585</v>
      </c>
      <c r="AN2077" s="108">
        <f t="shared" si="991"/>
        <v>0.21818239445611967</v>
      </c>
      <c r="AO2077" s="102">
        <f t="shared" si="992"/>
        <v>1987.59486521181</v>
      </c>
      <c r="AP2077" s="103">
        <f t="shared" si="974"/>
        <v>1954.1786906290115</v>
      </c>
      <c r="AQ2077" s="103">
        <f t="shared" si="975"/>
        <v>1133.5229781771502</v>
      </c>
      <c r="AR2077" s="103">
        <f t="shared" si="976"/>
        <v>3424.1417201540435</v>
      </c>
      <c r="AS2077" s="92">
        <f t="shared" si="977"/>
        <v>2306.9365853658537</v>
      </c>
      <c r="AT2077" s="102">
        <f t="shared" si="993"/>
        <v>1993.8753458437207</v>
      </c>
      <c r="AU2077" s="103">
        <f t="shared" si="978"/>
        <v>1960.3535815147757</v>
      </c>
      <c r="AV2077" s="103">
        <f t="shared" si="979"/>
        <v>1137.104728781798</v>
      </c>
      <c r="AW2077" s="103">
        <f t="shared" si="980"/>
        <v>3434.9614581855426</v>
      </c>
      <c r="AX2077" s="92">
        <f t="shared" si="981"/>
        <v>2314.2261345577072</v>
      </c>
    </row>
    <row r="2078" spans="1:50" x14ac:dyDescent="0.2">
      <c r="A2078" s="85" t="str">
        <f t="shared" si="982"/>
        <v>2018_1</v>
      </c>
      <c r="B2078" s="59">
        <v>2018</v>
      </c>
      <c r="C2078" s="59">
        <v>1</v>
      </c>
      <c r="D2078" s="83" t="str">
        <f t="shared" si="983"/>
        <v>LYH_Commercial</v>
      </c>
      <c r="E2078" s="70" t="s">
        <v>29</v>
      </c>
      <c r="F2078" s="71" t="s">
        <v>41</v>
      </c>
      <c r="G2078" s="88">
        <f t="shared" si="984"/>
        <v>276</v>
      </c>
      <c r="H2078" s="72">
        <v>1104</v>
      </c>
      <c r="I2078" s="88">
        <f t="shared" si="985"/>
        <v>113436000</v>
      </c>
      <c r="J2078" s="92">
        <f t="shared" si="986"/>
        <v>453744000</v>
      </c>
      <c r="K2078" s="67">
        <v>39</v>
      </c>
      <c r="L2078" s="68">
        <v>148</v>
      </c>
      <c r="M2078" s="68">
        <v>163</v>
      </c>
      <c r="N2078" s="68">
        <v>238</v>
      </c>
      <c r="O2078" s="69">
        <v>67</v>
      </c>
      <c r="P2078" s="67">
        <v>707072</v>
      </c>
      <c r="Q2078" s="68">
        <v>507675</v>
      </c>
      <c r="R2078" s="68">
        <v>252873</v>
      </c>
      <c r="S2078" s="68">
        <v>760991</v>
      </c>
      <c r="T2078" s="69">
        <v>475221</v>
      </c>
      <c r="U2078" s="102">
        <f t="shared" si="965"/>
        <v>18130.051282051281</v>
      </c>
      <c r="V2078" s="103">
        <f t="shared" si="966"/>
        <v>3430.2364864864867</v>
      </c>
      <c r="W2078" s="103">
        <f t="shared" si="967"/>
        <v>1551.3680981595091</v>
      </c>
      <c r="X2078" s="103">
        <f t="shared" si="968"/>
        <v>3197.4411764705883</v>
      </c>
      <c r="Y2078" s="92">
        <f t="shared" si="969"/>
        <v>7092.8507462686566</v>
      </c>
      <c r="Z2078" s="102">
        <f>Coverages!$C$10*G2078</f>
        <v>62100000</v>
      </c>
      <c r="AA2078" s="103">
        <f>Coverages!$C$12*G2078</f>
        <v>8280000</v>
      </c>
      <c r="AB2078" s="103">
        <f>Coverages!$C$14*G2078</f>
        <v>41400000</v>
      </c>
      <c r="AC2078" s="103">
        <f>Coverages!$C$16*G2078</f>
        <v>828000</v>
      </c>
      <c r="AD2078" s="92">
        <f>Coverages!$C$18*G2078</f>
        <v>828000</v>
      </c>
      <c r="AE2078" s="106">
        <f t="shared" si="987"/>
        <v>0.14130434782608695</v>
      </c>
      <c r="AF2078" s="107">
        <f t="shared" si="970"/>
        <v>0.53623188405797106</v>
      </c>
      <c r="AG2078" s="107">
        <f t="shared" si="971"/>
        <v>0.59057971014492749</v>
      </c>
      <c r="AH2078" s="107">
        <f t="shared" si="972"/>
        <v>0.8623188405797102</v>
      </c>
      <c r="AI2078" s="108">
        <f t="shared" si="973"/>
        <v>0.24275362318840579</v>
      </c>
      <c r="AJ2078" s="106">
        <f t="shared" si="994"/>
        <v>0.19015819555639873</v>
      </c>
      <c r="AK2078" s="107">
        <f t="shared" si="988"/>
        <v>0.60617228867537609</v>
      </c>
      <c r="AL2078" s="107">
        <f t="shared" si="989"/>
        <v>0.65954416726948684</v>
      </c>
      <c r="AM2078" s="107">
        <f t="shared" si="990"/>
        <v>0.91064391981289217</v>
      </c>
      <c r="AN2078" s="108">
        <f t="shared" si="991"/>
        <v>0.30288523461044292</v>
      </c>
      <c r="AO2078" s="102">
        <f t="shared" si="992"/>
        <v>2561.855072463768</v>
      </c>
      <c r="AP2078" s="103">
        <f t="shared" si="974"/>
        <v>1839.4021739130435</v>
      </c>
      <c r="AQ2078" s="103">
        <f t="shared" si="975"/>
        <v>916.20652173913038</v>
      </c>
      <c r="AR2078" s="103">
        <f t="shared" si="976"/>
        <v>2757.213768115942</v>
      </c>
      <c r="AS2078" s="92">
        <f t="shared" si="977"/>
        <v>1721.8152173913043</v>
      </c>
      <c r="AT2078" s="102">
        <f t="shared" si="993"/>
        <v>2569.9501231433524</v>
      </c>
      <c r="AU2078" s="103">
        <f t="shared" si="978"/>
        <v>1845.2143894353071</v>
      </c>
      <c r="AV2078" s="103">
        <f t="shared" si="979"/>
        <v>919.10158723528707</v>
      </c>
      <c r="AW2078" s="103">
        <f t="shared" si="980"/>
        <v>2765.9261209056262</v>
      </c>
      <c r="AX2078" s="92">
        <f t="shared" si="981"/>
        <v>1727.2558770115447</v>
      </c>
    </row>
    <row r="2079" spans="1:50" x14ac:dyDescent="0.2">
      <c r="A2079" s="85" t="str">
        <f t="shared" si="982"/>
        <v>2018_1</v>
      </c>
      <c r="B2079" s="59">
        <v>2018</v>
      </c>
      <c r="C2079" s="59">
        <v>1</v>
      </c>
      <c r="D2079" s="83" t="str">
        <f t="shared" si="983"/>
        <v>SSA_Commercial</v>
      </c>
      <c r="E2079" s="70" t="s">
        <v>30</v>
      </c>
      <c r="F2079" s="71" t="s">
        <v>41</v>
      </c>
      <c r="G2079" s="88">
        <f t="shared" si="984"/>
        <v>465.75</v>
      </c>
      <c r="H2079" s="72">
        <v>1863</v>
      </c>
      <c r="I2079" s="88">
        <f t="shared" si="985"/>
        <v>191423250</v>
      </c>
      <c r="J2079" s="92">
        <f t="shared" si="986"/>
        <v>765693000</v>
      </c>
      <c r="K2079" s="67">
        <v>60</v>
      </c>
      <c r="L2079" s="68">
        <v>236</v>
      </c>
      <c r="M2079" s="68">
        <v>281</v>
      </c>
      <c r="N2079" s="68">
        <v>554</v>
      </c>
      <c r="O2079" s="69">
        <v>205</v>
      </c>
      <c r="P2079" s="67">
        <v>1301273</v>
      </c>
      <c r="Q2079" s="68">
        <v>495064</v>
      </c>
      <c r="R2079" s="68">
        <v>267458</v>
      </c>
      <c r="S2079" s="68">
        <v>1848248</v>
      </c>
      <c r="T2079" s="69">
        <v>1520199</v>
      </c>
      <c r="U2079" s="102">
        <f t="shared" si="965"/>
        <v>21687.883333333335</v>
      </c>
      <c r="V2079" s="103">
        <f t="shared" si="966"/>
        <v>2097.7288135593221</v>
      </c>
      <c r="W2079" s="103">
        <f t="shared" si="967"/>
        <v>951.80782918149464</v>
      </c>
      <c r="X2079" s="103">
        <f t="shared" si="968"/>
        <v>3336.1877256317689</v>
      </c>
      <c r="Y2079" s="92">
        <f t="shared" si="969"/>
        <v>7415.6048780487808</v>
      </c>
      <c r="Z2079" s="102">
        <f>Coverages!$C$10*G2079</f>
        <v>104793750</v>
      </c>
      <c r="AA2079" s="103">
        <f>Coverages!$C$12*G2079</f>
        <v>13972500</v>
      </c>
      <c r="AB2079" s="103">
        <f>Coverages!$C$14*G2079</f>
        <v>69862500</v>
      </c>
      <c r="AC2079" s="103">
        <f>Coverages!$C$16*G2079</f>
        <v>1397250</v>
      </c>
      <c r="AD2079" s="92">
        <f>Coverages!$C$18*G2079</f>
        <v>1397250</v>
      </c>
      <c r="AE2079" s="106">
        <f t="shared" si="987"/>
        <v>0.1288244766505636</v>
      </c>
      <c r="AF2079" s="107">
        <f t="shared" si="970"/>
        <v>0.50670960815888355</v>
      </c>
      <c r="AG2079" s="107">
        <f t="shared" si="971"/>
        <v>0.60332796564680624</v>
      </c>
      <c r="AH2079" s="107">
        <f t="shared" si="972"/>
        <v>1.1894793344068706</v>
      </c>
      <c r="AI2079" s="108">
        <f t="shared" si="973"/>
        <v>0.440150295222759</v>
      </c>
      <c r="AJ2079" s="106">
        <f t="shared" si="994"/>
        <v>0.16499306137080649</v>
      </c>
      <c r="AK2079" s="107">
        <f t="shared" si="988"/>
        <v>0.56068681249253771</v>
      </c>
      <c r="AL2079" s="107">
        <f t="shared" si="989"/>
        <v>0.65614475640370495</v>
      </c>
      <c r="AM2079" s="107">
        <f t="shared" si="990"/>
        <v>1.240734644468892</v>
      </c>
      <c r="AN2079" s="108">
        <f t="shared" si="991"/>
        <v>0.49374423880622736</v>
      </c>
      <c r="AO2079" s="102">
        <f t="shared" si="992"/>
        <v>2793.9302200751476</v>
      </c>
      <c r="AP2079" s="103">
        <f t="shared" si="974"/>
        <v>1062.9393451422436</v>
      </c>
      <c r="AQ2079" s="103">
        <f t="shared" si="975"/>
        <v>574.25228126677405</v>
      </c>
      <c r="AR2079" s="103">
        <f t="shared" si="976"/>
        <v>3968.3263553408483</v>
      </c>
      <c r="AS2079" s="92">
        <f t="shared" si="977"/>
        <v>3263.9806763285023</v>
      </c>
      <c r="AT2079" s="102">
        <f t="shared" si="993"/>
        <v>2802.7585909575719</v>
      </c>
      <c r="AU2079" s="103">
        <f t="shared" si="978"/>
        <v>1066.2980627999038</v>
      </c>
      <c r="AV2079" s="103">
        <f t="shared" si="979"/>
        <v>576.06682626960696</v>
      </c>
      <c r="AW2079" s="103">
        <f t="shared" si="980"/>
        <v>3980.86562944144</v>
      </c>
      <c r="AX2079" s="92">
        <f t="shared" si="981"/>
        <v>3274.2943311780923</v>
      </c>
    </row>
    <row r="2080" spans="1:50" x14ac:dyDescent="0.2">
      <c r="A2080" s="85" t="str">
        <f t="shared" si="982"/>
        <v>2018_1</v>
      </c>
      <c r="B2080" s="59">
        <v>2018</v>
      </c>
      <c r="C2080" s="59">
        <v>1</v>
      </c>
      <c r="D2080" s="83" t="str">
        <f t="shared" si="983"/>
        <v>MML_Commercial</v>
      </c>
      <c r="E2080" s="70" t="s">
        <v>31</v>
      </c>
      <c r="F2080" s="71" t="s">
        <v>41</v>
      </c>
      <c r="G2080" s="88">
        <f t="shared" si="984"/>
        <v>1584</v>
      </c>
      <c r="H2080" s="72">
        <v>6336</v>
      </c>
      <c r="I2080" s="88">
        <f t="shared" si="985"/>
        <v>651024000</v>
      </c>
      <c r="J2080" s="92">
        <f t="shared" si="986"/>
        <v>2604096000</v>
      </c>
      <c r="K2080" s="67">
        <v>147</v>
      </c>
      <c r="L2080" s="68">
        <v>864</v>
      </c>
      <c r="M2080" s="68">
        <v>1876</v>
      </c>
      <c r="N2080" s="68">
        <v>1275</v>
      </c>
      <c r="O2080" s="69">
        <v>274</v>
      </c>
      <c r="P2080" s="67">
        <v>2682618</v>
      </c>
      <c r="Q2080" s="68">
        <v>2996113</v>
      </c>
      <c r="R2080" s="68">
        <v>1267288</v>
      </c>
      <c r="S2080" s="68">
        <v>4796361</v>
      </c>
      <c r="T2080" s="69">
        <v>690836</v>
      </c>
      <c r="U2080" s="102">
        <f t="shared" si="965"/>
        <v>18249.102040816328</v>
      </c>
      <c r="V2080" s="103">
        <f t="shared" si="966"/>
        <v>3467.7233796296296</v>
      </c>
      <c r="W2080" s="103">
        <f t="shared" si="967"/>
        <v>675.52665245202559</v>
      </c>
      <c r="X2080" s="103">
        <f t="shared" si="968"/>
        <v>3761.8517647058825</v>
      </c>
      <c r="Y2080" s="92">
        <f t="shared" si="969"/>
        <v>2521.2992700729928</v>
      </c>
      <c r="Z2080" s="102">
        <f>Coverages!$C$10*G2080</f>
        <v>356400000</v>
      </c>
      <c r="AA2080" s="103">
        <f>Coverages!$C$12*G2080</f>
        <v>47520000</v>
      </c>
      <c r="AB2080" s="103">
        <f>Coverages!$C$14*G2080</f>
        <v>237600000</v>
      </c>
      <c r="AC2080" s="103">
        <f>Coverages!$C$16*G2080</f>
        <v>4752000</v>
      </c>
      <c r="AD2080" s="92">
        <f>Coverages!$C$18*G2080</f>
        <v>4752000</v>
      </c>
      <c r="AE2080" s="106">
        <f t="shared" si="987"/>
        <v>9.2803030303030304E-2</v>
      </c>
      <c r="AF2080" s="107">
        <f t="shared" si="970"/>
        <v>0.54545454545454541</v>
      </c>
      <c r="AG2080" s="107">
        <f t="shared" si="971"/>
        <v>1.1843434343434343</v>
      </c>
      <c r="AH2080" s="107">
        <f t="shared" si="972"/>
        <v>0.80492424242424243</v>
      </c>
      <c r="AI2080" s="108">
        <f t="shared" si="973"/>
        <v>0.17297979797979798</v>
      </c>
      <c r="AJ2080" s="106">
        <f t="shared" si="994"/>
        <v>0.10978977683832528</v>
      </c>
      <c r="AK2080" s="107">
        <f t="shared" si="988"/>
        <v>0.57460506332664107</v>
      </c>
      <c r="AL2080" s="107">
        <f t="shared" si="989"/>
        <v>1.2116980739819696</v>
      </c>
      <c r="AM2080" s="107">
        <f t="shared" si="990"/>
        <v>0.82812261329789316</v>
      </c>
      <c r="AN2080" s="108">
        <f t="shared" si="991"/>
        <v>0.19512267685423906</v>
      </c>
      <c r="AO2080" s="102">
        <f t="shared" si="992"/>
        <v>1693.5719696969697</v>
      </c>
      <c r="AP2080" s="103">
        <f t="shared" si="974"/>
        <v>1891.4854797979799</v>
      </c>
      <c r="AQ2080" s="103">
        <f t="shared" si="975"/>
        <v>800.05555555555554</v>
      </c>
      <c r="AR2080" s="103">
        <f t="shared" si="976"/>
        <v>3028.005681818182</v>
      </c>
      <c r="AS2080" s="92">
        <f t="shared" si="977"/>
        <v>436.13383838383839</v>
      </c>
      <c r="AT2080" s="102">
        <f t="shared" si="993"/>
        <v>1698.9233851894298</v>
      </c>
      <c r="AU2080" s="103">
        <f t="shared" si="978"/>
        <v>1897.4622702039792</v>
      </c>
      <c r="AV2080" s="103">
        <f t="shared" si="979"/>
        <v>802.58360264858516</v>
      </c>
      <c r="AW2080" s="103">
        <f t="shared" si="980"/>
        <v>3037.5736935749178</v>
      </c>
      <c r="AX2080" s="92">
        <f t="shared" si="981"/>
        <v>437.51195128442623</v>
      </c>
    </row>
    <row r="2081" spans="1:50" x14ac:dyDescent="0.2">
      <c r="A2081" s="85" t="str">
        <f t="shared" si="982"/>
        <v>2018_1</v>
      </c>
      <c r="B2081" s="59">
        <v>2018</v>
      </c>
      <c r="C2081" s="59">
        <v>1</v>
      </c>
      <c r="D2081" s="83" t="str">
        <f t="shared" si="983"/>
        <v>LMH_Commercial</v>
      </c>
      <c r="E2081" s="70" t="s">
        <v>32</v>
      </c>
      <c r="F2081" s="71" t="s">
        <v>41</v>
      </c>
      <c r="G2081" s="88">
        <f t="shared" si="984"/>
        <v>1539.5</v>
      </c>
      <c r="H2081" s="72">
        <v>6158</v>
      </c>
      <c r="I2081" s="88">
        <f t="shared" si="985"/>
        <v>632734500</v>
      </c>
      <c r="J2081" s="92">
        <f t="shared" si="986"/>
        <v>2530938000</v>
      </c>
      <c r="K2081" s="67">
        <v>94</v>
      </c>
      <c r="L2081" s="68">
        <v>884</v>
      </c>
      <c r="M2081" s="68">
        <v>1382</v>
      </c>
      <c r="N2081" s="68">
        <v>1532</v>
      </c>
      <c r="O2081" s="69">
        <v>300</v>
      </c>
      <c r="P2081" s="67">
        <v>3997041</v>
      </c>
      <c r="Q2081" s="68">
        <v>3558567</v>
      </c>
      <c r="R2081" s="68">
        <v>1594502</v>
      </c>
      <c r="S2081" s="68">
        <v>6088583</v>
      </c>
      <c r="T2081" s="69">
        <v>3455277</v>
      </c>
      <c r="U2081" s="102">
        <f t="shared" si="965"/>
        <v>42521.712765957447</v>
      </c>
      <c r="V2081" s="103">
        <f t="shared" si="966"/>
        <v>4025.5282805429865</v>
      </c>
      <c r="W2081" s="103">
        <f t="shared" si="967"/>
        <v>1153.7641099855282</v>
      </c>
      <c r="X2081" s="103">
        <f t="shared" si="968"/>
        <v>3974.2708877284595</v>
      </c>
      <c r="Y2081" s="92">
        <f t="shared" si="969"/>
        <v>11517.59</v>
      </c>
      <c r="Z2081" s="102">
        <f>Coverages!$C$10*G2081</f>
        <v>346387500</v>
      </c>
      <c r="AA2081" s="103">
        <f>Coverages!$C$12*G2081</f>
        <v>46185000</v>
      </c>
      <c r="AB2081" s="103">
        <f>Coverages!$C$14*G2081</f>
        <v>230925000</v>
      </c>
      <c r="AC2081" s="103">
        <f>Coverages!$C$16*G2081</f>
        <v>4618500</v>
      </c>
      <c r="AD2081" s="92">
        <f>Coverages!$C$18*G2081</f>
        <v>4618500</v>
      </c>
      <c r="AE2081" s="106">
        <f t="shared" si="987"/>
        <v>6.1058785319909062E-2</v>
      </c>
      <c r="AF2081" s="107">
        <f t="shared" si="970"/>
        <v>0.57421240662552775</v>
      </c>
      <c r="AG2081" s="107">
        <f t="shared" si="971"/>
        <v>0.89769405651185452</v>
      </c>
      <c r="AH2081" s="107">
        <f t="shared" si="972"/>
        <v>0.99512828840532641</v>
      </c>
      <c r="AI2081" s="108">
        <f t="shared" si="973"/>
        <v>0.19486846378694381</v>
      </c>
      <c r="AJ2081" s="106">
        <f t="shared" si="994"/>
        <v>7.5277467798423314E-2</v>
      </c>
      <c r="AK2081" s="107">
        <f t="shared" si="988"/>
        <v>0.60357530092099665</v>
      </c>
      <c r="AL2081" s="107">
        <f t="shared" si="989"/>
        <v>0.91569025115459535</v>
      </c>
      <c r="AM2081" s="107">
        <f t="shared" si="990"/>
        <v>0.99926301117303695</v>
      </c>
      <c r="AN2081" s="108">
        <f t="shared" si="991"/>
        <v>0.21839024868276077</v>
      </c>
      <c r="AO2081" s="102">
        <f t="shared" si="992"/>
        <v>2596.3241312114324</v>
      </c>
      <c r="AP2081" s="103">
        <f t="shared" si="974"/>
        <v>2311.5082819097111</v>
      </c>
      <c r="AQ2081" s="103">
        <f t="shared" si="975"/>
        <v>1035.7271841506983</v>
      </c>
      <c r="AR2081" s="103">
        <f t="shared" si="976"/>
        <v>3954.9093861643391</v>
      </c>
      <c r="AS2081" s="92">
        <f t="shared" si="977"/>
        <v>2244.4150698278663</v>
      </c>
      <c r="AT2081" s="102">
        <f t="shared" si="993"/>
        <v>2604.5280985820655</v>
      </c>
      <c r="AU2081" s="103">
        <f t="shared" si="978"/>
        <v>2318.8122769285792</v>
      </c>
      <c r="AV2081" s="103">
        <f t="shared" si="979"/>
        <v>1038.9999157490006</v>
      </c>
      <c r="AW2081" s="103">
        <f t="shared" si="980"/>
        <v>3967.4062647966553</v>
      </c>
      <c r="AX2081" s="92">
        <f t="shared" si="981"/>
        <v>2251.507061069512</v>
      </c>
    </row>
    <row r="2082" spans="1:50" x14ac:dyDescent="0.2">
      <c r="A2082" s="85" t="str">
        <f t="shared" si="982"/>
        <v>2018_1</v>
      </c>
      <c r="B2082" s="59">
        <v>2018</v>
      </c>
      <c r="C2082" s="59">
        <v>1</v>
      </c>
      <c r="D2082" s="83" t="str">
        <f t="shared" si="983"/>
        <v>SSL_Commercial</v>
      </c>
      <c r="E2082" s="70" t="s">
        <v>33</v>
      </c>
      <c r="F2082" s="71" t="s">
        <v>41</v>
      </c>
      <c r="G2082" s="88">
        <f t="shared" si="984"/>
        <v>847.75</v>
      </c>
      <c r="H2082" s="72">
        <v>3391</v>
      </c>
      <c r="I2082" s="88">
        <f t="shared" si="985"/>
        <v>348425250</v>
      </c>
      <c r="J2082" s="92">
        <f t="shared" si="986"/>
        <v>1393701000</v>
      </c>
      <c r="K2082" s="67">
        <v>137</v>
      </c>
      <c r="L2082" s="68">
        <v>409</v>
      </c>
      <c r="M2082" s="68">
        <v>1163</v>
      </c>
      <c r="N2082" s="68">
        <v>623</v>
      </c>
      <c r="O2082" s="69">
        <v>142</v>
      </c>
      <c r="P2082" s="67">
        <v>1915596</v>
      </c>
      <c r="Q2082" s="68">
        <v>1473255</v>
      </c>
      <c r="R2082" s="68">
        <v>1350515</v>
      </c>
      <c r="S2082" s="68">
        <v>2129979</v>
      </c>
      <c r="T2082" s="69">
        <v>384458</v>
      </c>
      <c r="U2082" s="102">
        <f t="shared" si="965"/>
        <v>13982.452554744526</v>
      </c>
      <c r="V2082" s="103">
        <f t="shared" si="966"/>
        <v>3602.0904645476771</v>
      </c>
      <c r="W2082" s="103">
        <f t="shared" si="967"/>
        <v>1161.2338779019776</v>
      </c>
      <c r="X2082" s="103">
        <f t="shared" si="968"/>
        <v>3418.9069020866773</v>
      </c>
      <c r="Y2082" s="92">
        <f t="shared" si="969"/>
        <v>2707.4507042253522</v>
      </c>
      <c r="Z2082" s="102">
        <f>Coverages!$C$10*G2082</f>
        <v>190743750</v>
      </c>
      <c r="AA2082" s="103">
        <f>Coverages!$C$12*G2082</f>
        <v>25432500</v>
      </c>
      <c r="AB2082" s="103">
        <f>Coverages!$C$14*G2082</f>
        <v>127162500</v>
      </c>
      <c r="AC2082" s="103">
        <f>Coverages!$C$16*G2082</f>
        <v>2543250</v>
      </c>
      <c r="AD2082" s="92">
        <f>Coverages!$C$18*G2082</f>
        <v>2543250</v>
      </c>
      <c r="AE2082" s="106">
        <f t="shared" si="987"/>
        <v>0.16160424653494546</v>
      </c>
      <c r="AF2082" s="107">
        <f t="shared" si="970"/>
        <v>0.48245355352403418</v>
      </c>
      <c r="AG2082" s="107">
        <f t="shared" si="971"/>
        <v>1.3718667059864347</v>
      </c>
      <c r="AH2082" s="107">
        <f t="shared" si="972"/>
        <v>0.73488646416986136</v>
      </c>
      <c r="AI2082" s="108">
        <f t="shared" si="973"/>
        <v>0.16750221173695076</v>
      </c>
      <c r="AJ2082" s="106">
        <f t="shared" si="994"/>
        <v>0.19106019023692528</v>
      </c>
      <c r="AK2082" s="107">
        <f t="shared" si="988"/>
        <v>0.52244107092607517</v>
      </c>
      <c r="AL2082" s="107">
        <f t="shared" si="989"/>
        <v>1.4290239958476567</v>
      </c>
      <c r="AM2082" s="107">
        <f t="shared" si="990"/>
        <v>0.77020869276916448</v>
      </c>
      <c r="AN2082" s="108">
        <f t="shared" si="991"/>
        <v>0.19738518725045454</v>
      </c>
      <c r="AO2082" s="102">
        <f t="shared" si="992"/>
        <v>2259.6237098201123</v>
      </c>
      <c r="AP2082" s="103">
        <f t="shared" si="974"/>
        <v>1737.841344736066</v>
      </c>
      <c r="AQ2082" s="103">
        <f t="shared" si="975"/>
        <v>1593.0580949572397</v>
      </c>
      <c r="AR2082" s="103">
        <f t="shared" si="976"/>
        <v>2512.5084046004126</v>
      </c>
      <c r="AS2082" s="92">
        <f t="shared" si="977"/>
        <v>453.50398112651135</v>
      </c>
      <c r="AT2082" s="102">
        <f t="shared" si="993"/>
        <v>2266.7637579221278</v>
      </c>
      <c r="AU2082" s="103">
        <f t="shared" si="978"/>
        <v>1743.3326443454487</v>
      </c>
      <c r="AV2082" s="103">
        <f t="shared" si="979"/>
        <v>1598.0919027447344</v>
      </c>
      <c r="AW2082" s="103">
        <f t="shared" si="980"/>
        <v>2520.4475277329952</v>
      </c>
      <c r="AX2082" s="92">
        <f t="shared" si="981"/>
        <v>454.93698088909423</v>
      </c>
    </row>
    <row r="2083" spans="1:50" x14ac:dyDescent="0.2">
      <c r="A2083" s="85" t="str">
        <f t="shared" si="982"/>
        <v>2018_1</v>
      </c>
      <c r="B2083" s="59">
        <v>2018</v>
      </c>
      <c r="C2083" s="59">
        <v>1</v>
      </c>
      <c r="D2083" s="83" t="str">
        <f t="shared" si="983"/>
        <v>SSH_Commercial</v>
      </c>
      <c r="E2083" s="70" t="s">
        <v>34</v>
      </c>
      <c r="F2083" s="71" t="s">
        <v>41</v>
      </c>
      <c r="G2083" s="88">
        <f t="shared" si="984"/>
        <v>789.5</v>
      </c>
      <c r="H2083" s="72">
        <v>3158</v>
      </c>
      <c r="I2083" s="88">
        <f t="shared" si="985"/>
        <v>324484500</v>
      </c>
      <c r="J2083" s="92">
        <f t="shared" si="986"/>
        <v>1297938000</v>
      </c>
      <c r="K2083" s="67">
        <v>106</v>
      </c>
      <c r="L2083" s="68">
        <v>520</v>
      </c>
      <c r="M2083" s="68">
        <v>682</v>
      </c>
      <c r="N2083" s="68">
        <v>761</v>
      </c>
      <c r="O2083" s="69">
        <v>113</v>
      </c>
      <c r="P2083" s="67">
        <v>1951347</v>
      </c>
      <c r="Q2083" s="68">
        <v>2366719</v>
      </c>
      <c r="R2083" s="68">
        <v>1161984</v>
      </c>
      <c r="S2083" s="68">
        <v>3617374</v>
      </c>
      <c r="T2083" s="69">
        <v>468209</v>
      </c>
      <c r="U2083" s="102">
        <f t="shared" si="965"/>
        <v>18408.933962264149</v>
      </c>
      <c r="V2083" s="103">
        <f t="shared" si="966"/>
        <v>4551.3826923076922</v>
      </c>
      <c r="W2083" s="103">
        <f t="shared" si="967"/>
        <v>1703.7888563049853</v>
      </c>
      <c r="X2083" s="103">
        <f t="shared" si="968"/>
        <v>4753.4480946123522</v>
      </c>
      <c r="Y2083" s="92">
        <f t="shared" si="969"/>
        <v>4143.4424778761058</v>
      </c>
      <c r="Z2083" s="102">
        <f>Coverages!$C$10*G2083</f>
        <v>177637500</v>
      </c>
      <c r="AA2083" s="103">
        <f>Coverages!$C$12*G2083</f>
        <v>23685000</v>
      </c>
      <c r="AB2083" s="103">
        <f>Coverages!$C$14*G2083</f>
        <v>118425000</v>
      </c>
      <c r="AC2083" s="103">
        <f>Coverages!$C$16*G2083</f>
        <v>2368500</v>
      </c>
      <c r="AD2083" s="92">
        <f>Coverages!$C$18*G2083</f>
        <v>2368500</v>
      </c>
      <c r="AE2083" s="106">
        <f t="shared" si="987"/>
        <v>0.13426219126029132</v>
      </c>
      <c r="AF2083" s="107">
        <f t="shared" si="970"/>
        <v>0.6586447118429386</v>
      </c>
      <c r="AG2083" s="107">
        <f t="shared" si="971"/>
        <v>0.86383787207093099</v>
      </c>
      <c r="AH2083" s="107">
        <f t="shared" si="972"/>
        <v>0.9639012032932236</v>
      </c>
      <c r="AI2083" s="108">
        <f t="shared" si="973"/>
        <v>0.14312856238125396</v>
      </c>
      <c r="AJ2083" s="106">
        <f t="shared" si="994"/>
        <v>0.1625337602732464</v>
      </c>
      <c r="AK2083" s="107">
        <f t="shared" si="988"/>
        <v>0.69796428332409788</v>
      </c>
      <c r="AL2083" s="107">
        <f t="shared" si="989"/>
        <v>0.89227751497446806</v>
      </c>
      <c r="AM2083" s="107">
        <f t="shared" si="990"/>
        <v>0.97936949942843254</v>
      </c>
      <c r="AN2083" s="108">
        <f t="shared" si="991"/>
        <v>0.17216884520961478</v>
      </c>
      <c r="AO2083" s="102">
        <f t="shared" si="992"/>
        <v>2471.6238125395821</v>
      </c>
      <c r="AP2083" s="103">
        <f t="shared" si="974"/>
        <v>2997.7441418619378</v>
      </c>
      <c r="AQ2083" s="103">
        <f t="shared" si="975"/>
        <v>1471.7973400886638</v>
      </c>
      <c r="AR2083" s="103">
        <f t="shared" si="976"/>
        <v>4581.8543381887266</v>
      </c>
      <c r="AS2083" s="92">
        <f t="shared" si="977"/>
        <v>593.04496516782774</v>
      </c>
      <c r="AT2083" s="102">
        <f t="shared" si="993"/>
        <v>2479.4337469259694</v>
      </c>
      <c r="AU2083" s="103">
        <f t="shared" si="978"/>
        <v>3007.2165320114168</v>
      </c>
      <c r="AV2083" s="103">
        <f t="shared" si="979"/>
        <v>1476.4479833612502</v>
      </c>
      <c r="AW2083" s="103">
        <f t="shared" si="980"/>
        <v>4596.3322622027654</v>
      </c>
      <c r="AX2083" s="92">
        <f t="shared" si="981"/>
        <v>594.91889203430298</v>
      </c>
    </row>
    <row r="2084" spans="1:50" x14ac:dyDescent="0.2">
      <c r="A2084" s="85" t="str">
        <f t="shared" si="982"/>
        <v>2018_1</v>
      </c>
      <c r="B2084" s="59">
        <v>2018</v>
      </c>
      <c r="C2084" s="59">
        <v>1</v>
      </c>
      <c r="D2084" s="83" t="str">
        <f t="shared" si="983"/>
        <v>MMH_Commercial</v>
      </c>
      <c r="E2084" s="70" t="s">
        <v>35</v>
      </c>
      <c r="F2084" s="71" t="s">
        <v>41</v>
      </c>
      <c r="G2084" s="88">
        <f t="shared" si="984"/>
        <v>1378</v>
      </c>
      <c r="H2084" s="72">
        <v>5512</v>
      </c>
      <c r="I2084" s="88">
        <f t="shared" si="985"/>
        <v>566358000</v>
      </c>
      <c r="J2084" s="92">
        <f t="shared" si="986"/>
        <v>2265432000</v>
      </c>
      <c r="K2084" s="67">
        <v>262</v>
      </c>
      <c r="L2084" s="68">
        <v>920</v>
      </c>
      <c r="M2084" s="68">
        <v>901</v>
      </c>
      <c r="N2084" s="68">
        <v>1435</v>
      </c>
      <c r="O2084" s="69">
        <v>368</v>
      </c>
      <c r="P2084" s="67">
        <v>3379374</v>
      </c>
      <c r="Q2084" s="68">
        <v>3033029</v>
      </c>
      <c r="R2084" s="68">
        <v>1419014</v>
      </c>
      <c r="S2084" s="68">
        <v>4805952</v>
      </c>
      <c r="T2084" s="69">
        <v>1058114</v>
      </c>
      <c r="U2084" s="102">
        <f t="shared" si="965"/>
        <v>12898.374045801527</v>
      </c>
      <c r="V2084" s="103">
        <f t="shared" si="966"/>
        <v>3296.7706521739128</v>
      </c>
      <c r="W2084" s="103">
        <f t="shared" si="967"/>
        <v>1574.9322974472807</v>
      </c>
      <c r="X2084" s="103">
        <f t="shared" si="968"/>
        <v>3349.0954703832754</v>
      </c>
      <c r="Y2084" s="92">
        <f t="shared" si="969"/>
        <v>2875.3097826086955</v>
      </c>
      <c r="Z2084" s="102">
        <f>Coverages!$C$10*G2084</f>
        <v>310050000</v>
      </c>
      <c r="AA2084" s="103">
        <f>Coverages!$C$12*G2084</f>
        <v>41340000</v>
      </c>
      <c r="AB2084" s="103">
        <f>Coverages!$C$14*G2084</f>
        <v>206700000</v>
      </c>
      <c r="AC2084" s="103">
        <f>Coverages!$C$16*G2084</f>
        <v>4134000</v>
      </c>
      <c r="AD2084" s="92">
        <f>Coverages!$C$18*G2084</f>
        <v>4134000</v>
      </c>
      <c r="AE2084" s="106">
        <f t="shared" si="987"/>
        <v>0.19013062409288825</v>
      </c>
      <c r="AF2084" s="107">
        <f t="shared" si="970"/>
        <v>0.66763425253991293</v>
      </c>
      <c r="AG2084" s="107">
        <f t="shared" si="971"/>
        <v>0.65384615384615385</v>
      </c>
      <c r="AH2084" s="107">
        <f t="shared" si="972"/>
        <v>1.0413642960812772</v>
      </c>
      <c r="AI2084" s="108">
        <f t="shared" si="973"/>
        <v>0.26705370101596515</v>
      </c>
      <c r="AJ2084" s="106">
        <f t="shared" si="994"/>
        <v>0.21476064824059715</v>
      </c>
      <c r="AK2084" s="107">
        <f t="shared" si="988"/>
        <v>0.69720135371058223</v>
      </c>
      <c r="AL2084" s="107">
        <f t="shared" si="989"/>
        <v>0.6837071079283078</v>
      </c>
      <c r="AM2084" s="107">
        <f t="shared" si="990"/>
        <v>1.0543913278736841</v>
      </c>
      <c r="AN2084" s="108">
        <f t="shared" si="991"/>
        <v>0.29482311346126494</v>
      </c>
      <c r="AO2084" s="102">
        <f t="shared" si="992"/>
        <v>2452.3759071117561</v>
      </c>
      <c r="AP2084" s="103">
        <f t="shared" si="974"/>
        <v>2201.0370101596518</v>
      </c>
      <c r="AQ2084" s="103">
        <f t="shared" si="975"/>
        <v>1029.7634252539913</v>
      </c>
      <c r="AR2084" s="103">
        <f t="shared" si="976"/>
        <v>3487.6284470246733</v>
      </c>
      <c r="AS2084" s="92">
        <f t="shared" si="977"/>
        <v>767.8621190130624</v>
      </c>
      <c r="AT2084" s="102">
        <f t="shared" si="993"/>
        <v>2460.1250212075697</v>
      </c>
      <c r="AU2084" s="103">
        <f t="shared" si="978"/>
        <v>2207.9919336978314</v>
      </c>
      <c r="AV2084" s="103">
        <f t="shared" si="979"/>
        <v>1033.0173123317627</v>
      </c>
      <c r="AW2084" s="103">
        <f t="shared" si="980"/>
        <v>3498.6487929192099</v>
      </c>
      <c r="AX2084" s="92">
        <f t="shared" si="981"/>
        <v>770.28844001582149</v>
      </c>
    </row>
    <row r="2085" spans="1:50" x14ac:dyDescent="0.2">
      <c r="A2085" s="85" t="str">
        <f t="shared" si="982"/>
        <v>2018_1</v>
      </c>
      <c r="B2085" s="59">
        <v>2018</v>
      </c>
      <c r="C2085" s="59">
        <v>1</v>
      </c>
      <c r="D2085" s="83" t="str">
        <f t="shared" si="983"/>
        <v>SYA_Commercial</v>
      </c>
      <c r="E2085" s="70" t="s">
        <v>36</v>
      </c>
      <c r="F2085" s="71" t="s">
        <v>41</v>
      </c>
      <c r="G2085" s="88">
        <f t="shared" si="984"/>
        <v>431</v>
      </c>
      <c r="H2085" s="72">
        <v>1724</v>
      </c>
      <c r="I2085" s="88">
        <f t="shared" si="985"/>
        <v>177141000</v>
      </c>
      <c r="J2085" s="92">
        <f t="shared" si="986"/>
        <v>708564000</v>
      </c>
      <c r="K2085" s="67">
        <v>76</v>
      </c>
      <c r="L2085" s="68">
        <v>286</v>
      </c>
      <c r="M2085" s="68">
        <v>293</v>
      </c>
      <c r="N2085" s="68">
        <v>282</v>
      </c>
      <c r="O2085" s="69">
        <v>93</v>
      </c>
      <c r="P2085" s="67">
        <v>1247331</v>
      </c>
      <c r="Q2085" s="68">
        <v>1149817</v>
      </c>
      <c r="R2085" s="68">
        <v>304047</v>
      </c>
      <c r="S2085" s="68">
        <v>960955</v>
      </c>
      <c r="T2085" s="69">
        <v>644054</v>
      </c>
      <c r="U2085" s="102">
        <f t="shared" si="965"/>
        <v>16412.25</v>
      </c>
      <c r="V2085" s="103">
        <f t="shared" si="966"/>
        <v>4020.3391608391607</v>
      </c>
      <c r="W2085" s="103">
        <f t="shared" si="967"/>
        <v>1037.703071672355</v>
      </c>
      <c r="X2085" s="103">
        <f t="shared" si="968"/>
        <v>3407.6418439716313</v>
      </c>
      <c r="Y2085" s="92">
        <f t="shared" si="969"/>
        <v>6925.311827956989</v>
      </c>
      <c r="Z2085" s="102">
        <f>Coverages!$C$10*G2085</f>
        <v>96975000</v>
      </c>
      <c r="AA2085" s="103">
        <f>Coverages!$C$12*G2085</f>
        <v>12930000</v>
      </c>
      <c r="AB2085" s="103">
        <f>Coverages!$C$14*G2085</f>
        <v>64650000</v>
      </c>
      <c r="AC2085" s="103">
        <f>Coverages!$C$16*G2085</f>
        <v>1293000</v>
      </c>
      <c r="AD2085" s="92">
        <f>Coverages!$C$18*G2085</f>
        <v>1293000</v>
      </c>
      <c r="AE2085" s="106">
        <f t="shared" si="987"/>
        <v>0.17633410672853828</v>
      </c>
      <c r="AF2085" s="107">
        <f t="shared" si="970"/>
        <v>0.66357308584686769</v>
      </c>
      <c r="AG2085" s="107">
        <f t="shared" si="971"/>
        <v>0.67981438515081205</v>
      </c>
      <c r="AH2085" s="107">
        <f t="shared" si="972"/>
        <v>0.654292343387471</v>
      </c>
      <c r="AI2085" s="108">
        <f t="shared" si="973"/>
        <v>0.21577726218097448</v>
      </c>
      <c r="AJ2085" s="106">
        <f t="shared" si="994"/>
        <v>0.21910624759367248</v>
      </c>
      <c r="AK2085" s="107">
        <f t="shared" si="988"/>
        <v>0.71660130390310439</v>
      </c>
      <c r="AL2085" s="107">
        <f t="shared" si="989"/>
        <v>0.73217604066664255</v>
      </c>
      <c r="AM2085" s="107">
        <f t="shared" si="990"/>
        <v>0.70766977885339255</v>
      </c>
      <c r="AN2085" s="108">
        <f t="shared" si="991"/>
        <v>0.26194513237121908</v>
      </c>
      <c r="AO2085" s="102">
        <f t="shared" si="992"/>
        <v>2894.0394431554523</v>
      </c>
      <c r="AP2085" s="103">
        <f t="shared" si="974"/>
        <v>2667.7888631090486</v>
      </c>
      <c r="AQ2085" s="103">
        <f t="shared" si="975"/>
        <v>705.44547563805099</v>
      </c>
      <c r="AR2085" s="103">
        <f t="shared" si="976"/>
        <v>2229.5939675174013</v>
      </c>
      <c r="AS2085" s="92">
        <f t="shared" si="977"/>
        <v>1494.3248259860788</v>
      </c>
      <c r="AT2085" s="102">
        <f t="shared" si="993"/>
        <v>2903.1841431085722</v>
      </c>
      <c r="AU2085" s="103">
        <f t="shared" si="978"/>
        <v>2676.2186475576004</v>
      </c>
      <c r="AV2085" s="103">
        <f t="shared" si="979"/>
        <v>707.67457006979862</v>
      </c>
      <c r="AW2085" s="103">
        <f t="shared" si="980"/>
        <v>2236.6391264555264</v>
      </c>
      <c r="AX2085" s="92">
        <f t="shared" si="981"/>
        <v>1499.0466524969302</v>
      </c>
    </row>
    <row r="2086" spans="1:50" x14ac:dyDescent="0.2">
      <c r="A2086" s="85" t="str">
        <f t="shared" si="982"/>
        <v>2018_1</v>
      </c>
      <c r="B2086" s="59">
        <v>2018</v>
      </c>
      <c r="C2086" s="59">
        <v>1</v>
      </c>
      <c r="D2086" s="83" t="str">
        <f t="shared" si="983"/>
        <v>LSH_Commercial</v>
      </c>
      <c r="E2086" s="70" t="s">
        <v>37</v>
      </c>
      <c r="F2086" s="71" t="s">
        <v>41</v>
      </c>
      <c r="G2086" s="88">
        <f t="shared" si="984"/>
        <v>665.75</v>
      </c>
      <c r="H2086" s="72">
        <v>2663</v>
      </c>
      <c r="I2086" s="88">
        <f t="shared" si="985"/>
        <v>273623250</v>
      </c>
      <c r="J2086" s="92">
        <f t="shared" si="986"/>
        <v>1094493000</v>
      </c>
      <c r="K2086" s="67">
        <v>130</v>
      </c>
      <c r="L2086" s="68">
        <v>521</v>
      </c>
      <c r="M2086" s="68">
        <v>809</v>
      </c>
      <c r="N2086" s="68">
        <v>885</v>
      </c>
      <c r="O2086" s="69">
        <v>459</v>
      </c>
      <c r="P2086" s="67">
        <v>2215766</v>
      </c>
      <c r="Q2086" s="68">
        <v>1689641</v>
      </c>
      <c r="R2086" s="68">
        <v>1115138</v>
      </c>
      <c r="S2086" s="68">
        <v>2848198</v>
      </c>
      <c r="T2086" s="69">
        <v>3282829</v>
      </c>
      <c r="U2086" s="102">
        <f t="shared" si="965"/>
        <v>17044.353846153845</v>
      </c>
      <c r="V2086" s="103">
        <f t="shared" si="966"/>
        <v>3243.0729366602686</v>
      </c>
      <c r="W2086" s="103">
        <f t="shared" si="967"/>
        <v>1378.4153275648948</v>
      </c>
      <c r="X2086" s="103">
        <f t="shared" si="968"/>
        <v>3218.302824858757</v>
      </c>
      <c r="Y2086" s="92">
        <f t="shared" si="969"/>
        <v>7152.1328976034856</v>
      </c>
      <c r="Z2086" s="102">
        <f>Coverages!$C$10*G2086</f>
        <v>149793750</v>
      </c>
      <c r="AA2086" s="103">
        <f>Coverages!$C$12*G2086</f>
        <v>19972500</v>
      </c>
      <c r="AB2086" s="103">
        <f>Coverages!$C$14*G2086</f>
        <v>99862500</v>
      </c>
      <c r="AC2086" s="103">
        <f>Coverages!$C$16*G2086</f>
        <v>1997250</v>
      </c>
      <c r="AD2086" s="92">
        <f>Coverages!$C$18*G2086</f>
        <v>1997250</v>
      </c>
      <c r="AE2086" s="106">
        <f t="shared" si="987"/>
        <v>0.19526849417949682</v>
      </c>
      <c r="AF2086" s="107">
        <f t="shared" si="970"/>
        <v>0.78257604205782949</v>
      </c>
      <c r="AG2086" s="107">
        <f t="shared" si="971"/>
        <v>1.2151708599324071</v>
      </c>
      <c r="AH2086" s="107">
        <f t="shared" si="972"/>
        <v>1.3293278257604206</v>
      </c>
      <c r="AI2086" s="108">
        <f t="shared" si="973"/>
        <v>0.68944799098760801</v>
      </c>
      <c r="AJ2086" s="106">
        <f t="shared" si="994"/>
        <v>0.23106510617471882</v>
      </c>
      <c r="AK2086" s="107">
        <f t="shared" si="988"/>
        <v>0.8198252726221904</v>
      </c>
      <c r="AL2086" s="107">
        <f t="shared" si="989"/>
        <v>1.2613462671866233</v>
      </c>
      <c r="AM2086" s="107">
        <f t="shared" si="990"/>
        <v>1.389076819389917</v>
      </c>
      <c r="AN2086" s="108">
        <f t="shared" si="991"/>
        <v>0.73123278448863127</v>
      </c>
      <c r="AO2086" s="102">
        <f t="shared" si="992"/>
        <v>3328.2253098009764</v>
      </c>
      <c r="AP2086" s="103">
        <f t="shared" si="974"/>
        <v>2537.9511828764553</v>
      </c>
      <c r="AQ2086" s="103">
        <f t="shared" si="975"/>
        <v>1675.010138941044</v>
      </c>
      <c r="AR2086" s="103">
        <f t="shared" si="976"/>
        <v>4278.1794968081113</v>
      </c>
      <c r="AS2086" s="92">
        <f t="shared" si="977"/>
        <v>4931.0236575291028</v>
      </c>
      <c r="AT2086" s="102">
        <f t="shared" si="993"/>
        <v>3338.7419673767708</v>
      </c>
      <c r="AU2086" s="103">
        <f t="shared" si="978"/>
        <v>2545.9707011031196</v>
      </c>
      <c r="AV2086" s="103">
        <f t="shared" si="979"/>
        <v>1680.3029020287331</v>
      </c>
      <c r="AW2086" s="103">
        <f t="shared" si="980"/>
        <v>4291.6978570835481</v>
      </c>
      <c r="AX2086" s="92">
        <f t="shared" si="981"/>
        <v>4946.6049005271852</v>
      </c>
    </row>
    <row r="2087" spans="1:50" x14ac:dyDescent="0.2">
      <c r="A2087" s="85" t="str">
        <f t="shared" si="982"/>
        <v>2018_1</v>
      </c>
      <c r="B2087" s="59">
        <v>2018</v>
      </c>
      <c r="C2087" s="59">
        <v>1</v>
      </c>
      <c r="D2087" s="83" t="str">
        <f t="shared" si="983"/>
        <v>SYH_Commercial</v>
      </c>
      <c r="E2087" s="70" t="s">
        <v>38</v>
      </c>
      <c r="F2087" s="71" t="s">
        <v>41</v>
      </c>
      <c r="G2087" s="88">
        <f t="shared" si="984"/>
        <v>346.5</v>
      </c>
      <c r="H2087" s="72">
        <v>1386</v>
      </c>
      <c r="I2087" s="88">
        <f t="shared" si="985"/>
        <v>142411500</v>
      </c>
      <c r="J2087" s="92">
        <f t="shared" si="986"/>
        <v>569646000</v>
      </c>
      <c r="K2087" s="67">
        <v>73</v>
      </c>
      <c r="L2087" s="68">
        <v>299</v>
      </c>
      <c r="M2087" s="68">
        <v>204</v>
      </c>
      <c r="N2087" s="68">
        <v>523</v>
      </c>
      <c r="O2087" s="69">
        <v>15</v>
      </c>
      <c r="P2087" s="67">
        <v>949772</v>
      </c>
      <c r="Q2087" s="68">
        <v>892081</v>
      </c>
      <c r="R2087" s="68">
        <v>359368</v>
      </c>
      <c r="S2087" s="68">
        <v>1586011</v>
      </c>
      <c r="T2087" s="69">
        <v>89687</v>
      </c>
      <c r="U2087" s="102">
        <f t="shared" si="965"/>
        <v>13010.575342465754</v>
      </c>
      <c r="V2087" s="103">
        <f t="shared" si="966"/>
        <v>2983.5484949832776</v>
      </c>
      <c r="W2087" s="103">
        <f t="shared" si="967"/>
        <v>1761.6078431372548</v>
      </c>
      <c r="X2087" s="103">
        <f t="shared" si="968"/>
        <v>3032.5258126195031</v>
      </c>
      <c r="Y2087" s="92">
        <f t="shared" si="969"/>
        <v>5979.1333333333332</v>
      </c>
      <c r="Z2087" s="102">
        <f>Coverages!$C$10*G2087</f>
        <v>77962500</v>
      </c>
      <c r="AA2087" s="103">
        <f>Coverages!$C$12*G2087</f>
        <v>10395000</v>
      </c>
      <c r="AB2087" s="103">
        <f>Coverages!$C$14*G2087</f>
        <v>51975000</v>
      </c>
      <c r="AC2087" s="103">
        <f>Coverages!$C$16*G2087</f>
        <v>1039500</v>
      </c>
      <c r="AD2087" s="92">
        <f>Coverages!$C$18*G2087</f>
        <v>1039500</v>
      </c>
      <c r="AE2087" s="106">
        <f t="shared" si="987"/>
        <v>0.21067821067821069</v>
      </c>
      <c r="AF2087" s="107">
        <f t="shared" si="970"/>
        <v>0.86291486291486297</v>
      </c>
      <c r="AG2087" s="107">
        <f t="shared" si="971"/>
        <v>0.58874458874458879</v>
      </c>
      <c r="AH2087" s="107">
        <f t="shared" si="972"/>
        <v>1.5093795093795095</v>
      </c>
      <c r="AI2087" s="108">
        <f t="shared" si="973"/>
        <v>4.3290043290043288E-2</v>
      </c>
      <c r="AJ2087" s="106">
        <f t="shared" si="994"/>
        <v>0.2617217943777182</v>
      </c>
      <c r="AK2087" s="107">
        <f t="shared" si="988"/>
        <v>0.90596588450162041</v>
      </c>
      <c r="AL2087" s="107">
        <f t="shared" si="989"/>
        <v>0.65033648548048417</v>
      </c>
      <c r="AM2087" s="107">
        <f t="shared" si="990"/>
        <v>1.6191344961902348</v>
      </c>
      <c r="AN2087" s="108">
        <f t="shared" si="991"/>
        <v>6.8763533810331345E-2</v>
      </c>
      <c r="AO2087" s="102">
        <f t="shared" si="992"/>
        <v>2741.0447330447332</v>
      </c>
      <c r="AP2087" s="103">
        <f t="shared" si="974"/>
        <v>2574.5483405483405</v>
      </c>
      <c r="AQ2087" s="103">
        <f t="shared" si="975"/>
        <v>1037.1370851370853</v>
      </c>
      <c r="AR2087" s="103">
        <f t="shared" si="976"/>
        <v>4577.2323232323233</v>
      </c>
      <c r="AS2087" s="92">
        <f t="shared" si="977"/>
        <v>258.83694083694081</v>
      </c>
      <c r="AT2087" s="102">
        <f t="shared" si="993"/>
        <v>2749.705994279806</v>
      </c>
      <c r="AU2087" s="103">
        <f t="shared" si="978"/>
        <v>2582.6834999169519</v>
      </c>
      <c r="AV2087" s="103">
        <f t="shared" si="979"/>
        <v>1040.4142717961208</v>
      </c>
      <c r="AW2087" s="103">
        <f t="shared" si="980"/>
        <v>4591.6956424212431</v>
      </c>
      <c r="AX2087" s="92">
        <f t="shared" si="981"/>
        <v>259.65482400931268</v>
      </c>
    </row>
    <row r="2088" spans="1:50" x14ac:dyDescent="0.2">
      <c r="A2088" s="85" t="str">
        <f t="shared" si="982"/>
        <v>2018_1</v>
      </c>
      <c r="B2088" s="59">
        <v>2018</v>
      </c>
      <c r="C2088" s="59">
        <v>1</v>
      </c>
      <c r="D2088" s="83" t="str">
        <f t="shared" si="983"/>
        <v>MSH_Commercial</v>
      </c>
      <c r="E2088" s="70" t="s">
        <v>39</v>
      </c>
      <c r="F2088" s="71" t="s">
        <v>41</v>
      </c>
      <c r="G2088" s="88">
        <f t="shared" si="984"/>
        <v>1575.5</v>
      </c>
      <c r="H2088" s="72">
        <v>6302</v>
      </c>
      <c r="I2088" s="88">
        <f t="shared" si="985"/>
        <v>647530500</v>
      </c>
      <c r="J2088" s="92">
        <f t="shared" si="986"/>
        <v>2590122000</v>
      </c>
      <c r="K2088" s="67">
        <v>314</v>
      </c>
      <c r="L2088" s="68">
        <v>1173</v>
      </c>
      <c r="M2088" s="68">
        <v>871</v>
      </c>
      <c r="N2088" s="68">
        <v>1618</v>
      </c>
      <c r="O2088" s="69">
        <v>163</v>
      </c>
      <c r="P2088" s="67">
        <v>4556064</v>
      </c>
      <c r="Q2088" s="68">
        <v>3552003</v>
      </c>
      <c r="R2088" s="68">
        <v>934287</v>
      </c>
      <c r="S2088" s="68">
        <v>4953186</v>
      </c>
      <c r="T2088" s="69">
        <v>1065621</v>
      </c>
      <c r="U2088" s="102">
        <f t="shared" si="965"/>
        <v>14509.75796178344</v>
      </c>
      <c r="V2088" s="103">
        <f t="shared" si="966"/>
        <v>3028.1355498721227</v>
      </c>
      <c r="W2088" s="103">
        <f t="shared" si="967"/>
        <v>1072.6601607347875</v>
      </c>
      <c r="X2088" s="103">
        <f t="shared" si="968"/>
        <v>3061.3016069221262</v>
      </c>
      <c r="Y2088" s="92">
        <f t="shared" si="969"/>
        <v>6537.5521472392638</v>
      </c>
      <c r="Z2088" s="102">
        <f>Coverages!$C$10*G2088</f>
        <v>354487500</v>
      </c>
      <c r="AA2088" s="103">
        <f>Coverages!$C$12*G2088</f>
        <v>47265000</v>
      </c>
      <c r="AB2088" s="103">
        <f>Coverages!$C$14*G2088</f>
        <v>236325000</v>
      </c>
      <c r="AC2088" s="103">
        <f>Coverages!$C$16*G2088</f>
        <v>4726500</v>
      </c>
      <c r="AD2088" s="92">
        <f>Coverages!$C$18*G2088</f>
        <v>4726500</v>
      </c>
      <c r="AE2088" s="106">
        <f t="shared" si="987"/>
        <v>0.19930180894953983</v>
      </c>
      <c r="AF2088" s="107">
        <f t="shared" si="970"/>
        <v>0.74452554744525545</v>
      </c>
      <c r="AG2088" s="107">
        <f t="shared" si="971"/>
        <v>0.55284036813709936</v>
      </c>
      <c r="AH2088" s="107">
        <f t="shared" si="972"/>
        <v>1.0269755633132338</v>
      </c>
      <c r="AI2088" s="108">
        <f t="shared" si="973"/>
        <v>0.10345921929546176</v>
      </c>
      <c r="AJ2088" s="106">
        <f t="shared" si="994"/>
        <v>0.22275148034385339</v>
      </c>
      <c r="AK2088" s="107">
        <f t="shared" si="988"/>
        <v>0.77012674365968004</v>
      </c>
      <c r="AL2088" s="107">
        <f t="shared" si="989"/>
        <v>0.58202659043643679</v>
      </c>
      <c r="AM2088" s="107">
        <f t="shared" si="990"/>
        <v>1.0367459563241117</v>
      </c>
      <c r="AN2088" s="108">
        <f t="shared" si="991"/>
        <v>0.12133711256433079</v>
      </c>
      <c r="AO2088" s="102">
        <f t="shared" si="992"/>
        <v>2891.8210092034274</v>
      </c>
      <c r="AP2088" s="103">
        <f t="shared" si="974"/>
        <v>2254.5242780069821</v>
      </c>
      <c r="AQ2088" s="103">
        <f t="shared" si="975"/>
        <v>593.00983814662015</v>
      </c>
      <c r="AR2088" s="103">
        <f t="shared" si="976"/>
        <v>3143.8819422405586</v>
      </c>
      <c r="AS2088" s="92">
        <f t="shared" si="977"/>
        <v>676.37004125674389</v>
      </c>
      <c r="AT2088" s="102">
        <f t="shared" si="993"/>
        <v>2900.9586992614659</v>
      </c>
      <c r="AU2088" s="103">
        <f t="shared" si="978"/>
        <v>2261.6482127232684</v>
      </c>
      <c r="AV2088" s="103">
        <f t="shared" si="979"/>
        <v>594.8836540173487</v>
      </c>
      <c r="AW2088" s="103">
        <f t="shared" si="980"/>
        <v>3153.8161043743248</v>
      </c>
      <c r="AX2088" s="92">
        <f t="shared" si="981"/>
        <v>678.50726198440202</v>
      </c>
    </row>
    <row r="2089" spans="1:50" x14ac:dyDescent="0.2">
      <c r="A2089" s="85" t="str">
        <f t="shared" si="982"/>
        <v>2018_1</v>
      </c>
      <c r="B2089" s="59">
        <v>2018</v>
      </c>
      <c r="C2089" s="59">
        <v>1</v>
      </c>
      <c r="D2089" s="83" t="str">
        <f t="shared" si="983"/>
        <v>SMH_Commercial</v>
      </c>
      <c r="E2089" s="70" t="s">
        <v>40</v>
      </c>
      <c r="F2089" s="71" t="s">
        <v>41</v>
      </c>
      <c r="G2089" s="88">
        <f t="shared" si="984"/>
        <v>804.5</v>
      </c>
      <c r="H2089" s="72">
        <v>3218</v>
      </c>
      <c r="I2089" s="88">
        <f t="shared" si="985"/>
        <v>330649500</v>
      </c>
      <c r="J2089" s="92">
        <f t="shared" si="986"/>
        <v>1322598000</v>
      </c>
      <c r="K2089" s="67">
        <v>123</v>
      </c>
      <c r="L2089" s="68">
        <v>634</v>
      </c>
      <c r="M2089" s="68">
        <v>1166</v>
      </c>
      <c r="N2089" s="68">
        <v>1114</v>
      </c>
      <c r="O2089" s="69">
        <v>178</v>
      </c>
      <c r="P2089" s="67">
        <v>1759983</v>
      </c>
      <c r="Q2089" s="68">
        <v>2480192</v>
      </c>
      <c r="R2089" s="68">
        <v>796015</v>
      </c>
      <c r="S2089" s="68">
        <v>4822159</v>
      </c>
      <c r="T2089" s="69">
        <v>482978</v>
      </c>
      <c r="U2089" s="102">
        <f t="shared" si="965"/>
        <v>14308.804878048781</v>
      </c>
      <c r="V2089" s="103">
        <f t="shared" si="966"/>
        <v>3911.9747634069399</v>
      </c>
      <c r="W2089" s="103">
        <f t="shared" si="967"/>
        <v>682.68867924528297</v>
      </c>
      <c r="X2089" s="103">
        <f t="shared" si="968"/>
        <v>4328.6885098743269</v>
      </c>
      <c r="Y2089" s="92">
        <f t="shared" si="969"/>
        <v>2713.3595505617977</v>
      </c>
      <c r="Z2089" s="102">
        <f>Coverages!$C$10*G2089</f>
        <v>181012500</v>
      </c>
      <c r="AA2089" s="103">
        <f>Coverages!$C$12*G2089</f>
        <v>24135000</v>
      </c>
      <c r="AB2089" s="103">
        <f>Coverages!$C$14*G2089</f>
        <v>120675000</v>
      </c>
      <c r="AC2089" s="103">
        <f>Coverages!$C$16*G2089</f>
        <v>2413500</v>
      </c>
      <c r="AD2089" s="92">
        <f>Coverages!$C$18*G2089</f>
        <v>2413500</v>
      </c>
      <c r="AE2089" s="106">
        <f t="shared" si="987"/>
        <v>0.1528899937849596</v>
      </c>
      <c r="AF2089" s="107">
        <f t="shared" si="970"/>
        <v>0.78806712243629584</v>
      </c>
      <c r="AG2089" s="107">
        <f t="shared" si="971"/>
        <v>1.4493474207582349</v>
      </c>
      <c r="AH2089" s="107">
        <f t="shared" si="972"/>
        <v>1.384711000621504</v>
      </c>
      <c r="AI2089" s="108">
        <f t="shared" si="973"/>
        <v>0.22125543816034804</v>
      </c>
      <c r="AJ2089" s="106">
        <f t="shared" si="994"/>
        <v>0.1824532545535644</v>
      </c>
      <c r="AK2089" s="107">
        <f t="shared" si="988"/>
        <v>0.82163884836470147</v>
      </c>
      <c r="AL2089" s="107">
        <f t="shared" si="989"/>
        <v>1.5156408178705207</v>
      </c>
      <c r="AM2089" s="107">
        <f t="shared" si="990"/>
        <v>1.4446679835091738</v>
      </c>
      <c r="AN2089" s="108">
        <f t="shared" si="991"/>
        <v>0.25535410402175546</v>
      </c>
      <c r="AO2089" s="102">
        <f t="shared" si="992"/>
        <v>2187.6730888750776</v>
      </c>
      <c r="AP2089" s="103">
        <f t="shared" si="974"/>
        <v>3082.8986948415163</v>
      </c>
      <c r="AQ2089" s="103">
        <f t="shared" si="975"/>
        <v>989.4530764449969</v>
      </c>
      <c r="AR2089" s="103">
        <f t="shared" si="976"/>
        <v>5993.9825978868867</v>
      </c>
      <c r="AS2089" s="92">
        <f t="shared" si="977"/>
        <v>600.34555624611562</v>
      </c>
      <c r="AT2089" s="102">
        <f t="shared" si="993"/>
        <v>2194.5857845678029</v>
      </c>
      <c r="AU2089" s="103">
        <f t="shared" si="978"/>
        <v>3092.6401597053991</v>
      </c>
      <c r="AV2089" s="103">
        <f t="shared" si="979"/>
        <v>992.57958929304402</v>
      </c>
      <c r="AW2089" s="103">
        <f t="shared" si="980"/>
        <v>6012.9226204603638</v>
      </c>
      <c r="AX2089" s="92">
        <f t="shared" si="981"/>
        <v>602.24255180816419</v>
      </c>
    </row>
    <row r="2090" spans="1:50" x14ac:dyDescent="0.2">
      <c r="A2090" s="85" t="str">
        <f t="shared" si="982"/>
        <v>2018_2</v>
      </c>
      <c r="B2090" s="59">
        <v>2018</v>
      </c>
      <c r="C2090" s="59">
        <v>2</v>
      </c>
      <c r="D2090" s="83" t="str">
        <f t="shared" si="983"/>
        <v>SML_Commercial</v>
      </c>
      <c r="E2090" s="70" t="s">
        <v>13</v>
      </c>
      <c r="F2090" s="71" t="s">
        <v>41</v>
      </c>
      <c r="G2090" s="88">
        <f t="shared" si="984"/>
        <v>1797.25</v>
      </c>
      <c r="H2090" s="72">
        <v>7189</v>
      </c>
      <c r="I2090" s="88">
        <f t="shared" si="985"/>
        <v>738669750</v>
      </c>
      <c r="J2090" s="92">
        <f t="shared" si="986"/>
        <v>2954679000</v>
      </c>
      <c r="K2090" s="67">
        <v>47</v>
      </c>
      <c r="L2090" s="68">
        <v>886</v>
      </c>
      <c r="M2090" s="68">
        <v>525</v>
      </c>
      <c r="N2090" s="68">
        <v>1544</v>
      </c>
      <c r="O2090" s="69">
        <v>211</v>
      </c>
      <c r="P2090" s="67">
        <v>848215</v>
      </c>
      <c r="Q2090" s="68">
        <v>1764775</v>
      </c>
      <c r="R2090" s="68">
        <v>909589</v>
      </c>
      <c r="S2090" s="68">
        <v>3041398</v>
      </c>
      <c r="T2090" s="69">
        <v>692864</v>
      </c>
      <c r="U2090" s="102">
        <f t="shared" si="965"/>
        <v>18047.127659574468</v>
      </c>
      <c r="V2090" s="103">
        <f t="shared" si="966"/>
        <v>1991.8453724604967</v>
      </c>
      <c r="W2090" s="103">
        <f t="shared" si="967"/>
        <v>1732.5504761904763</v>
      </c>
      <c r="X2090" s="103">
        <f t="shared" si="968"/>
        <v>1969.8173575129533</v>
      </c>
      <c r="Y2090" s="92">
        <f t="shared" si="969"/>
        <v>3283.7156398104266</v>
      </c>
      <c r="Z2090" s="102">
        <f>Coverages!$C$10*G2090</f>
        <v>404381250</v>
      </c>
      <c r="AA2090" s="103">
        <f>Coverages!$C$12*G2090</f>
        <v>53917500</v>
      </c>
      <c r="AB2090" s="103">
        <f>Coverages!$C$14*G2090</f>
        <v>269587500</v>
      </c>
      <c r="AC2090" s="103">
        <f>Coverages!$C$16*G2090</f>
        <v>5391750</v>
      </c>
      <c r="AD2090" s="92">
        <f>Coverages!$C$18*G2090</f>
        <v>5391750</v>
      </c>
      <c r="AE2090" s="106">
        <f t="shared" si="987"/>
        <v>2.6151064125747671E-2</v>
      </c>
      <c r="AF2090" s="107">
        <f t="shared" si="970"/>
        <v>0.49297537905132843</v>
      </c>
      <c r="AG2090" s="107">
        <f t="shared" si="971"/>
        <v>0.29211295034079843</v>
      </c>
      <c r="AH2090" s="107">
        <f t="shared" si="972"/>
        <v>0.85909027681179584</v>
      </c>
      <c r="AI2090" s="108">
        <f t="shared" si="973"/>
        <v>0.11740158575601614</v>
      </c>
      <c r="AJ2090" s="106">
        <f t="shared" si="994"/>
        <v>3.4921923638066309E-2</v>
      </c>
      <c r="AK2090" s="107">
        <f t="shared" si="988"/>
        <v>0.52045298013482999</v>
      </c>
      <c r="AL2090" s="107">
        <f t="shared" si="989"/>
        <v>0.31710541370019224</v>
      </c>
      <c r="AM2090" s="107">
        <f t="shared" si="990"/>
        <v>0.87821263978822794</v>
      </c>
      <c r="AN2090" s="108">
        <f t="shared" si="991"/>
        <v>0.13509331269997271</v>
      </c>
      <c r="AO2090" s="102">
        <f t="shared" si="992"/>
        <v>471.95159271108639</v>
      </c>
      <c r="AP2090" s="103">
        <f t="shared" si="974"/>
        <v>981.93072750034776</v>
      </c>
      <c r="AQ2090" s="103">
        <f t="shared" si="975"/>
        <v>506.10043121435524</v>
      </c>
      <c r="AR2090" s="103">
        <f t="shared" si="976"/>
        <v>1692.2509389344832</v>
      </c>
      <c r="AS2090" s="92">
        <f t="shared" si="977"/>
        <v>385.51342328557519</v>
      </c>
      <c r="AT2090" s="102">
        <f t="shared" si="993"/>
        <v>473.44288396419876</v>
      </c>
      <c r="AU2090" s="103">
        <f t="shared" si="978"/>
        <v>985.03347093357092</v>
      </c>
      <c r="AV2090" s="103">
        <f t="shared" si="979"/>
        <v>507.69962731396112</v>
      </c>
      <c r="AW2090" s="103">
        <f t="shared" si="980"/>
        <v>1697.598180181848</v>
      </c>
      <c r="AX2090" s="92">
        <f t="shared" si="981"/>
        <v>386.73158380242108</v>
      </c>
    </row>
    <row r="2091" spans="1:50" x14ac:dyDescent="0.2">
      <c r="A2091" s="85" t="str">
        <f t="shared" si="982"/>
        <v>2018_2</v>
      </c>
      <c r="B2091" s="59">
        <v>2018</v>
      </c>
      <c r="C2091" s="59">
        <v>2</v>
      </c>
      <c r="D2091" s="83" t="str">
        <f t="shared" si="983"/>
        <v>LSL_Commercial</v>
      </c>
      <c r="E2091" s="70" t="s">
        <v>15</v>
      </c>
      <c r="F2091" s="71" t="s">
        <v>41</v>
      </c>
      <c r="G2091" s="88">
        <f t="shared" si="984"/>
        <v>208.75</v>
      </c>
      <c r="H2091" s="72">
        <v>835</v>
      </c>
      <c r="I2091" s="88">
        <f t="shared" si="985"/>
        <v>85796250</v>
      </c>
      <c r="J2091" s="92">
        <f t="shared" si="986"/>
        <v>343185000</v>
      </c>
      <c r="K2091" s="67">
        <v>4</v>
      </c>
      <c r="L2091" s="68">
        <v>69</v>
      </c>
      <c r="M2091" s="68">
        <v>160</v>
      </c>
      <c r="N2091" s="68">
        <v>133</v>
      </c>
      <c r="O2091" s="69">
        <v>19</v>
      </c>
      <c r="P2091" s="67">
        <v>129129</v>
      </c>
      <c r="Q2091" s="68">
        <v>238597</v>
      </c>
      <c r="R2091" s="68">
        <v>264907</v>
      </c>
      <c r="S2091" s="68">
        <v>351482</v>
      </c>
      <c r="T2091" s="69">
        <v>113204</v>
      </c>
      <c r="U2091" s="102">
        <f t="shared" si="965"/>
        <v>32282.25</v>
      </c>
      <c r="V2091" s="103">
        <f t="shared" si="966"/>
        <v>3457.927536231884</v>
      </c>
      <c r="W2091" s="103">
        <f t="shared" si="967"/>
        <v>1655.66875</v>
      </c>
      <c r="X2091" s="103">
        <f t="shared" si="968"/>
        <v>2642.7218045112782</v>
      </c>
      <c r="Y2091" s="92">
        <f t="shared" si="969"/>
        <v>5958.105263157895</v>
      </c>
      <c r="Z2091" s="102">
        <f>Coverages!$C$10*G2091</f>
        <v>46968750</v>
      </c>
      <c r="AA2091" s="103">
        <f>Coverages!$C$12*G2091</f>
        <v>6262500</v>
      </c>
      <c r="AB2091" s="103">
        <f>Coverages!$C$14*G2091</f>
        <v>31312500</v>
      </c>
      <c r="AC2091" s="103">
        <f>Coverages!$C$16*G2091</f>
        <v>626250</v>
      </c>
      <c r="AD2091" s="92">
        <f>Coverages!$C$18*G2091</f>
        <v>626250</v>
      </c>
      <c r="AE2091" s="106">
        <f t="shared" si="987"/>
        <v>1.9161676646706587E-2</v>
      </c>
      <c r="AF2091" s="107">
        <f t="shared" si="970"/>
        <v>0.33053892215568864</v>
      </c>
      <c r="AG2091" s="107">
        <f t="shared" si="971"/>
        <v>0.76646706586826352</v>
      </c>
      <c r="AH2091" s="107">
        <f t="shared" si="972"/>
        <v>0.63712574850299397</v>
      </c>
      <c r="AI2091" s="108">
        <f t="shared" si="973"/>
        <v>9.1017964071856292E-2</v>
      </c>
      <c r="AJ2091" s="106">
        <f t="shared" si="994"/>
        <v>4.1270119008309375E-2</v>
      </c>
      <c r="AK2091" s="107">
        <f t="shared" si="988"/>
        <v>0.4063995876798126</v>
      </c>
      <c r="AL2091" s="107">
        <f t="shared" si="989"/>
        <v>0.83469520024504618</v>
      </c>
      <c r="AM2091" s="107">
        <f t="shared" si="990"/>
        <v>0.71466709422339769</v>
      </c>
      <c r="AN2091" s="108">
        <f t="shared" si="991"/>
        <v>0.13740363979393716</v>
      </c>
      <c r="AO2091" s="102">
        <f t="shared" si="992"/>
        <v>618.58203592814368</v>
      </c>
      <c r="AP2091" s="103">
        <f t="shared" si="974"/>
        <v>1142.9796407185629</v>
      </c>
      <c r="AQ2091" s="103">
        <f t="shared" si="975"/>
        <v>1269.0155688622754</v>
      </c>
      <c r="AR2091" s="103">
        <f t="shared" si="976"/>
        <v>1683.7461077844312</v>
      </c>
      <c r="AS2091" s="92">
        <f t="shared" si="977"/>
        <v>542.29461077844314</v>
      </c>
      <c r="AT2091" s="102">
        <f t="shared" si="993"/>
        <v>620.53665583781049</v>
      </c>
      <c r="AU2091" s="103">
        <f t="shared" si="978"/>
        <v>1146.5912728584137</v>
      </c>
      <c r="AV2091" s="103">
        <f t="shared" si="979"/>
        <v>1273.0254542978485</v>
      </c>
      <c r="AW2091" s="103">
        <f t="shared" si="980"/>
        <v>1689.0664751309569</v>
      </c>
      <c r="AX2091" s="92">
        <f t="shared" si="981"/>
        <v>544.00817467388049</v>
      </c>
    </row>
    <row r="2092" spans="1:50" x14ac:dyDescent="0.2">
      <c r="A2092" s="85" t="str">
        <f t="shared" si="982"/>
        <v>2018_2</v>
      </c>
      <c r="B2092" s="59">
        <v>2018</v>
      </c>
      <c r="C2092" s="59">
        <v>2</v>
      </c>
      <c r="D2092" s="83" t="str">
        <f t="shared" si="983"/>
        <v>MYA_Commercial</v>
      </c>
      <c r="E2092" s="70" t="s">
        <v>16</v>
      </c>
      <c r="F2092" s="71" t="s">
        <v>41</v>
      </c>
      <c r="G2092" s="88">
        <f t="shared" si="984"/>
        <v>244.75</v>
      </c>
      <c r="H2092" s="72">
        <v>979</v>
      </c>
      <c r="I2092" s="88">
        <f t="shared" si="985"/>
        <v>100592250</v>
      </c>
      <c r="J2092" s="92">
        <f t="shared" si="986"/>
        <v>402369000</v>
      </c>
      <c r="K2092" s="67">
        <v>21</v>
      </c>
      <c r="L2092" s="68">
        <v>138</v>
      </c>
      <c r="M2092" s="68">
        <v>156</v>
      </c>
      <c r="N2092" s="68">
        <v>282</v>
      </c>
      <c r="O2092" s="69">
        <v>26</v>
      </c>
      <c r="P2092" s="67">
        <v>208049</v>
      </c>
      <c r="Q2092" s="68">
        <v>410083</v>
      </c>
      <c r="R2092" s="68">
        <v>138966</v>
      </c>
      <c r="S2092" s="68">
        <v>834382</v>
      </c>
      <c r="T2092" s="69">
        <v>122874</v>
      </c>
      <c r="U2092" s="102">
        <f t="shared" si="965"/>
        <v>9907.0952380952385</v>
      </c>
      <c r="V2092" s="103">
        <f t="shared" si="966"/>
        <v>2971.6159420289855</v>
      </c>
      <c r="W2092" s="103">
        <f t="shared" si="967"/>
        <v>890.80769230769226</v>
      </c>
      <c r="X2092" s="103">
        <f t="shared" si="968"/>
        <v>2958.8014184397161</v>
      </c>
      <c r="Y2092" s="92">
        <f t="shared" si="969"/>
        <v>4725.9230769230771</v>
      </c>
      <c r="Z2092" s="102">
        <f>Coverages!$C$10*G2092</f>
        <v>55068750</v>
      </c>
      <c r="AA2092" s="103">
        <f>Coverages!$C$12*G2092</f>
        <v>7342500</v>
      </c>
      <c r="AB2092" s="103">
        <f>Coverages!$C$14*G2092</f>
        <v>36712500</v>
      </c>
      <c r="AC2092" s="103">
        <f>Coverages!$C$16*G2092</f>
        <v>734250</v>
      </c>
      <c r="AD2092" s="92">
        <f>Coverages!$C$18*G2092</f>
        <v>734250</v>
      </c>
      <c r="AE2092" s="106">
        <f t="shared" si="987"/>
        <v>8.580183861082738E-2</v>
      </c>
      <c r="AF2092" s="107">
        <f t="shared" si="970"/>
        <v>0.56384065372829417</v>
      </c>
      <c r="AG2092" s="107">
        <f t="shared" si="971"/>
        <v>0.63738508682328909</v>
      </c>
      <c r="AH2092" s="107">
        <f t="shared" si="972"/>
        <v>1.1521961184882534</v>
      </c>
      <c r="AI2092" s="108">
        <f t="shared" si="973"/>
        <v>0.10623084780388151</v>
      </c>
      <c r="AJ2092" s="106">
        <f t="shared" si="994"/>
        <v>0.12751403318490825</v>
      </c>
      <c r="AK2092" s="107">
        <f t="shared" si="988"/>
        <v>0.63769828165294951</v>
      </c>
      <c r="AL2092" s="107">
        <f t="shared" si="989"/>
        <v>0.70898596523750734</v>
      </c>
      <c r="AM2092" s="107">
        <f t="shared" si="990"/>
        <v>1.2145637947368373</v>
      </c>
      <c r="AN2092" s="108">
        <f t="shared" si="991"/>
        <v>0.15212238182514456</v>
      </c>
      <c r="AO2092" s="102">
        <f t="shared" si="992"/>
        <v>850.04698672114398</v>
      </c>
      <c r="AP2092" s="103">
        <f t="shared" si="974"/>
        <v>1675.5178753830439</v>
      </c>
      <c r="AQ2092" s="103">
        <f t="shared" si="975"/>
        <v>567.78753830439223</v>
      </c>
      <c r="AR2092" s="103">
        <f t="shared" si="976"/>
        <v>3409.1195097037794</v>
      </c>
      <c r="AS2092" s="92">
        <f t="shared" si="977"/>
        <v>502.03881511746681</v>
      </c>
      <c r="AT2092" s="102">
        <f t="shared" si="993"/>
        <v>852.73299870968231</v>
      </c>
      <c r="AU2092" s="103">
        <f t="shared" si="978"/>
        <v>1680.812242836364</v>
      </c>
      <c r="AV2092" s="103">
        <f t="shared" si="979"/>
        <v>569.58165575748853</v>
      </c>
      <c r="AW2092" s="103">
        <f t="shared" si="980"/>
        <v>3419.8917799623273</v>
      </c>
      <c r="AX2092" s="92">
        <f t="shared" si="981"/>
        <v>503.62517716236806</v>
      </c>
    </row>
    <row r="2093" spans="1:50" x14ac:dyDescent="0.2">
      <c r="A2093" s="85" t="str">
        <f t="shared" si="982"/>
        <v>2018_2</v>
      </c>
      <c r="B2093" s="59">
        <v>2018</v>
      </c>
      <c r="C2093" s="59">
        <v>2</v>
      </c>
      <c r="D2093" s="83" t="str">
        <f t="shared" si="983"/>
        <v>SMA_Commercial</v>
      </c>
      <c r="E2093" s="70" t="s">
        <v>17</v>
      </c>
      <c r="F2093" s="71" t="s">
        <v>41</v>
      </c>
      <c r="G2093" s="88">
        <f t="shared" si="984"/>
        <v>1709.25</v>
      </c>
      <c r="H2093" s="72">
        <v>6837</v>
      </c>
      <c r="I2093" s="88">
        <f t="shared" si="985"/>
        <v>702501750</v>
      </c>
      <c r="J2093" s="92">
        <f t="shared" si="986"/>
        <v>2810007000</v>
      </c>
      <c r="K2093" s="67">
        <v>50</v>
      </c>
      <c r="L2093" s="68">
        <v>657</v>
      </c>
      <c r="M2093" s="68">
        <v>400</v>
      </c>
      <c r="N2093" s="68">
        <v>1471</v>
      </c>
      <c r="O2093" s="69">
        <v>175</v>
      </c>
      <c r="P2093" s="67">
        <v>833794</v>
      </c>
      <c r="Q2093" s="68">
        <v>2192044</v>
      </c>
      <c r="R2093" s="68">
        <v>321713</v>
      </c>
      <c r="S2093" s="68">
        <v>4853550</v>
      </c>
      <c r="T2093" s="69">
        <v>901290</v>
      </c>
      <c r="U2093" s="102">
        <f t="shared" si="965"/>
        <v>16675.88</v>
      </c>
      <c r="V2093" s="103">
        <f t="shared" si="966"/>
        <v>3336.4444444444443</v>
      </c>
      <c r="W2093" s="103">
        <f t="shared" si="967"/>
        <v>804.28250000000003</v>
      </c>
      <c r="X2093" s="103">
        <f t="shared" si="968"/>
        <v>3299.4901427600271</v>
      </c>
      <c r="Y2093" s="92">
        <f t="shared" si="969"/>
        <v>5150.2285714285717</v>
      </c>
      <c r="Z2093" s="102">
        <f>Coverages!$C$10*G2093</f>
        <v>384581250</v>
      </c>
      <c r="AA2093" s="103">
        <f>Coverages!$C$12*G2093</f>
        <v>51277500</v>
      </c>
      <c r="AB2093" s="103">
        <f>Coverages!$C$14*G2093</f>
        <v>256387500</v>
      </c>
      <c r="AC2093" s="103">
        <f>Coverages!$C$16*G2093</f>
        <v>5127750</v>
      </c>
      <c r="AD2093" s="92">
        <f>Coverages!$C$18*G2093</f>
        <v>5127750</v>
      </c>
      <c r="AE2093" s="106">
        <f t="shared" si="987"/>
        <v>2.9252596167909903E-2</v>
      </c>
      <c r="AF2093" s="107">
        <f t="shared" si="970"/>
        <v>0.38437911364633609</v>
      </c>
      <c r="AG2093" s="107">
        <f t="shared" si="971"/>
        <v>0.23402076934327923</v>
      </c>
      <c r="AH2093" s="107">
        <f t="shared" si="972"/>
        <v>0.86061137925990927</v>
      </c>
      <c r="AI2093" s="108">
        <f t="shared" si="973"/>
        <v>0.10238408658768465</v>
      </c>
      <c r="AJ2093" s="106">
        <f t="shared" si="994"/>
        <v>3.874964024202375E-2</v>
      </c>
      <c r="AK2093" s="107">
        <f t="shared" si="988"/>
        <v>0.41179420454312687</v>
      </c>
      <c r="AL2093" s="107">
        <f t="shared" si="989"/>
        <v>0.25788177947377416</v>
      </c>
      <c r="AM2093" s="107">
        <f t="shared" si="990"/>
        <v>0.8801309529858633</v>
      </c>
      <c r="AN2093" s="108">
        <f t="shared" si="991"/>
        <v>0.11946907263604511</v>
      </c>
      <c r="AO2093" s="102">
        <f t="shared" si="992"/>
        <v>487.8127833845254</v>
      </c>
      <c r="AP2093" s="103">
        <f t="shared" si="974"/>
        <v>1282.4595582857978</v>
      </c>
      <c r="AQ2093" s="103">
        <f t="shared" si="975"/>
        <v>188.21880941933597</v>
      </c>
      <c r="AR2093" s="103">
        <f t="shared" si="976"/>
        <v>2839.5787626151823</v>
      </c>
      <c r="AS2093" s="92">
        <f t="shared" si="977"/>
        <v>527.30144800351036</v>
      </c>
      <c r="AT2093" s="102">
        <f t="shared" si="993"/>
        <v>489.35419345338192</v>
      </c>
      <c r="AU2093" s="103">
        <f t="shared" si="978"/>
        <v>1286.5119245692881</v>
      </c>
      <c r="AV2093" s="103">
        <f t="shared" si="979"/>
        <v>188.81355063537018</v>
      </c>
      <c r="AW2093" s="103">
        <f t="shared" si="980"/>
        <v>2848.5513755623833</v>
      </c>
      <c r="AX2093" s="92">
        <f t="shared" si="981"/>
        <v>528.96763591198612</v>
      </c>
    </row>
    <row r="2094" spans="1:50" x14ac:dyDescent="0.2">
      <c r="A2094" s="85" t="str">
        <f t="shared" si="982"/>
        <v>2018_2</v>
      </c>
      <c r="B2094" s="59">
        <v>2018</v>
      </c>
      <c r="C2094" s="59">
        <v>2</v>
      </c>
      <c r="D2094" s="83" t="str">
        <f t="shared" si="983"/>
        <v>MSL_Commercial</v>
      </c>
      <c r="E2094" s="70" t="s">
        <v>18</v>
      </c>
      <c r="F2094" s="71" t="s">
        <v>41</v>
      </c>
      <c r="G2094" s="88">
        <f t="shared" si="984"/>
        <v>688.5</v>
      </c>
      <c r="H2094" s="72">
        <v>2754</v>
      </c>
      <c r="I2094" s="88">
        <f t="shared" si="985"/>
        <v>282973500</v>
      </c>
      <c r="J2094" s="92">
        <f t="shared" si="986"/>
        <v>1131894000</v>
      </c>
      <c r="K2094" s="67">
        <v>30</v>
      </c>
      <c r="L2094" s="68">
        <v>234</v>
      </c>
      <c r="M2094" s="68">
        <v>680</v>
      </c>
      <c r="N2094" s="68">
        <v>363</v>
      </c>
      <c r="O2094" s="69">
        <v>65</v>
      </c>
      <c r="P2094" s="67">
        <v>821076</v>
      </c>
      <c r="Q2094" s="68">
        <v>893669</v>
      </c>
      <c r="R2094" s="68">
        <v>1627462</v>
      </c>
      <c r="S2094" s="68">
        <v>1354742</v>
      </c>
      <c r="T2094" s="69">
        <v>232999</v>
      </c>
      <c r="U2094" s="102">
        <f t="shared" si="965"/>
        <v>27369.200000000001</v>
      </c>
      <c r="V2094" s="103">
        <f t="shared" si="966"/>
        <v>3819.0982905982905</v>
      </c>
      <c r="W2094" s="103">
        <f t="shared" si="967"/>
        <v>2393.3264705882352</v>
      </c>
      <c r="X2094" s="103">
        <f t="shared" si="968"/>
        <v>3732.0716253443525</v>
      </c>
      <c r="Y2094" s="92">
        <f t="shared" si="969"/>
        <v>3584.6</v>
      </c>
      <c r="Z2094" s="102">
        <f>Coverages!$C$10*G2094</f>
        <v>154912500</v>
      </c>
      <c r="AA2094" s="103">
        <f>Coverages!$C$12*G2094</f>
        <v>20655000</v>
      </c>
      <c r="AB2094" s="103">
        <f>Coverages!$C$14*G2094</f>
        <v>103275000</v>
      </c>
      <c r="AC2094" s="103">
        <f>Coverages!$C$16*G2094</f>
        <v>2065500</v>
      </c>
      <c r="AD2094" s="92">
        <f>Coverages!$C$18*G2094</f>
        <v>2065500</v>
      </c>
      <c r="AE2094" s="106">
        <f t="shared" si="987"/>
        <v>4.357298474945534E-2</v>
      </c>
      <c r="AF2094" s="107">
        <f t="shared" si="970"/>
        <v>0.33986928104575165</v>
      </c>
      <c r="AG2094" s="107">
        <f t="shared" si="971"/>
        <v>0.98765432098765427</v>
      </c>
      <c r="AH2094" s="107">
        <f t="shared" si="972"/>
        <v>0.52723311546840956</v>
      </c>
      <c r="AI2094" s="108">
        <f t="shared" si="973"/>
        <v>9.4408133623819904E-2</v>
      </c>
      <c r="AJ2094" s="106">
        <f t="shared" si="994"/>
        <v>6.1700510100162156E-2</v>
      </c>
      <c r="AK2094" s="107">
        <f t="shared" si="988"/>
        <v>0.38192982419189914</v>
      </c>
      <c r="AL2094" s="107">
        <f t="shared" si="989"/>
        <v>0.99745968956935183</v>
      </c>
      <c r="AM2094" s="107">
        <f t="shared" si="990"/>
        <v>0.57156628821383382</v>
      </c>
      <c r="AN2094" s="108">
        <f t="shared" si="991"/>
        <v>0.12037233156484968</v>
      </c>
      <c r="AO2094" s="102">
        <f t="shared" si="992"/>
        <v>1192.557734204793</v>
      </c>
      <c r="AP2094" s="103">
        <f t="shared" si="974"/>
        <v>1297.9941902687001</v>
      </c>
      <c r="AQ2094" s="103">
        <f t="shared" si="975"/>
        <v>2363.7792302106027</v>
      </c>
      <c r="AR2094" s="103">
        <f t="shared" si="976"/>
        <v>1967.6717501815542</v>
      </c>
      <c r="AS2094" s="92">
        <f t="shared" si="977"/>
        <v>338.41539578794482</v>
      </c>
      <c r="AT2094" s="102">
        <f t="shared" si="993"/>
        <v>1196.326025159454</v>
      </c>
      <c r="AU2094" s="103">
        <f t="shared" si="978"/>
        <v>1302.0956434949069</v>
      </c>
      <c r="AV2094" s="103">
        <f t="shared" si="979"/>
        <v>2371.2483930331123</v>
      </c>
      <c r="AW2094" s="103">
        <f t="shared" si="980"/>
        <v>1973.8892769689644</v>
      </c>
      <c r="AX2094" s="92">
        <f t="shared" si="981"/>
        <v>339.48473410028748</v>
      </c>
    </row>
    <row r="2095" spans="1:50" x14ac:dyDescent="0.2">
      <c r="A2095" s="85" t="str">
        <f t="shared" si="982"/>
        <v>2018_2</v>
      </c>
      <c r="B2095" s="59">
        <v>2018</v>
      </c>
      <c r="C2095" s="59">
        <v>2</v>
      </c>
      <c r="D2095" s="83" t="str">
        <f t="shared" si="983"/>
        <v>LYL_Commercial</v>
      </c>
      <c r="E2095" s="70" t="s">
        <v>19</v>
      </c>
      <c r="F2095" s="71" t="s">
        <v>41</v>
      </c>
      <c r="G2095" s="88">
        <f t="shared" si="984"/>
        <v>285</v>
      </c>
      <c r="H2095" s="72">
        <v>1140</v>
      </c>
      <c r="I2095" s="88">
        <f t="shared" si="985"/>
        <v>117135000</v>
      </c>
      <c r="J2095" s="92">
        <f t="shared" si="986"/>
        <v>468540000</v>
      </c>
      <c r="K2095" s="67">
        <v>27</v>
      </c>
      <c r="L2095" s="68">
        <v>108</v>
      </c>
      <c r="M2095" s="68">
        <v>228</v>
      </c>
      <c r="N2095" s="68">
        <v>168</v>
      </c>
      <c r="O2095" s="69">
        <v>48</v>
      </c>
      <c r="P2095" s="67">
        <v>614062</v>
      </c>
      <c r="Q2095" s="68">
        <v>448458</v>
      </c>
      <c r="R2095" s="68">
        <v>390754</v>
      </c>
      <c r="S2095" s="68">
        <v>671563</v>
      </c>
      <c r="T2095" s="69">
        <v>307339</v>
      </c>
      <c r="U2095" s="102">
        <f t="shared" si="965"/>
        <v>22743.037037037036</v>
      </c>
      <c r="V2095" s="103">
        <f t="shared" si="966"/>
        <v>4152.3888888888887</v>
      </c>
      <c r="W2095" s="103">
        <f t="shared" si="967"/>
        <v>1713.8333333333333</v>
      </c>
      <c r="X2095" s="103">
        <f t="shared" si="968"/>
        <v>3997.3988095238096</v>
      </c>
      <c r="Y2095" s="92">
        <f t="shared" si="969"/>
        <v>6402.895833333333</v>
      </c>
      <c r="Z2095" s="102">
        <f>Coverages!$C$10*G2095</f>
        <v>64125000</v>
      </c>
      <c r="AA2095" s="103">
        <f>Coverages!$C$12*G2095</f>
        <v>8550000</v>
      </c>
      <c r="AB2095" s="103">
        <f>Coverages!$C$14*G2095</f>
        <v>42750000</v>
      </c>
      <c r="AC2095" s="103">
        <f>Coverages!$C$16*G2095</f>
        <v>855000</v>
      </c>
      <c r="AD2095" s="92">
        <f>Coverages!$C$18*G2095</f>
        <v>855000</v>
      </c>
      <c r="AE2095" s="106">
        <f t="shared" si="987"/>
        <v>9.4736842105263161E-2</v>
      </c>
      <c r="AF2095" s="107">
        <f t="shared" si="970"/>
        <v>0.37894736842105264</v>
      </c>
      <c r="AG2095" s="107">
        <f t="shared" si="971"/>
        <v>0.8</v>
      </c>
      <c r="AH2095" s="107">
        <f t="shared" si="972"/>
        <v>0.58947368421052626</v>
      </c>
      <c r="AI2095" s="108">
        <f t="shared" si="973"/>
        <v>0.16842105263157894</v>
      </c>
      <c r="AJ2095" s="106">
        <f t="shared" si="994"/>
        <v>0.13515535829992018</v>
      </c>
      <c r="AK2095" s="107">
        <f t="shared" si="988"/>
        <v>0.44590300476829775</v>
      </c>
      <c r="AL2095" s="107">
        <f t="shared" si="989"/>
        <v>0.85520691540714744</v>
      </c>
      <c r="AM2095" s="107">
        <f t="shared" si="990"/>
        <v>0.65736843565461844</v>
      </c>
      <c r="AN2095" s="108">
        <f t="shared" si="991"/>
        <v>0.22007261024410754</v>
      </c>
      <c r="AO2095" s="102">
        <f t="shared" si="992"/>
        <v>2154.6035087719297</v>
      </c>
      <c r="AP2095" s="103">
        <f t="shared" si="974"/>
        <v>1573.5368421052631</v>
      </c>
      <c r="AQ2095" s="103">
        <f t="shared" si="975"/>
        <v>1371.0666666666666</v>
      </c>
      <c r="AR2095" s="103">
        <f t="shared" si="976"/>
        <v>2356.3614035087721</v>
      </c>
      <c r="AS2095" s="92">
        <f t="shared" si="977"/>
        <v>1078.3824561403508</v>
      </c>
      <c r="AT2095" s="102">
        <f t="shared" si="993"/>
        <v>2161.4117099014125</v>
      </c>
      <c r="AU2095" s="103">
        <f t="shared" si="978"/>
        <v>1578.5089658682145</v>
      </c>
      <c r="AV2095" s="103">
        <f t="shared" si="979"/>
        <v>1375.3990171852622</v>
      </c>
      <c r="AW2095" s="103">
        <f t="shared" si="980"/>
        <v>2363.8071271899621</v>
      </c>
      <c r="AX2095" s="92">
        <f t="shared" si="981"/>
        <v>1081.789971549111</v>
      </c>
    </row>
    <row r="2096" spans="1:50" x14ac:dyDescent="0.2">
      <c r="A2096" s="85" t="str">
        <f t="shared" si="982"/>
        <v>2018_2</v>
      </c>
      <c r="B2096" s="59">
        <v>2018</v>
      </c>
      <c r="C2096" s="59">
        <v>2</v>
      </c>
      <c r="D2096" s="83" t="str">
        <f t="shared" si="983"/>
        <v>LSA_Commercial</v>
      </c>
      <c r="E2096" s="70" t="s">
        <v>20</v>
      </c>
      <c r="F2096" s="71" t="s">
        <v>41</v>
      </c>
      <c r="G2096" s="88">
        <f t="shared" si="984"/>
        <v>1939</v>
      </c>
      <c r="H2096" s="72">
        <v>7756</v>
      </c>
      <c r="I2096" s="88">
        <f t="shared" si="985"/>
        <v>796929000</v>
      </c>
      <c r="J2096" s="92">
        <f t="shared" si="986"/>
        <v>3187716000</v>
      </c>
      <c r="K2096" s="67">
        <v>97</v>
      </c>
      <c r="L2096" s="68">
        <v>914</v>
      </c>
      <c r="M2096" s="68">
        <v>753</v>
      </c>
      <c r="N2096" s="68">
        <v>1597</v>
      </c>
      <c r="O2096" s="69">
        <v>271</v>
      </c>
      <c r="P2096" s="67">
        <v>3065415</v>
      </c>
      <c r="Q2096" s="68">
        <v>2894091</v>
      </c>
      <c r="R2096" s="68">
        <v>1210654</v>
      </c>
      <c r="S2096" s="68">
        <v>4157832</v>
      </c>
      <c r="T2096" s="69">
        <v>2741623</v>
      </c>
      <c r="U2096" s="102">
        <f t="shared" si="965"/>
        <v>31602.216494845361</v>
      </c>
      <c r="V2096" s="103">
        <f t="shared" si="966"/>
        <v>3166.4015317286653</v>
      </c>
      <c r="W2096" s="103">
        <f t="shared" si="967"/>
        <v>1607.7742363877821</v>
      </c>
      <c r="X2096" s="103">
        <f t="shared" si="968"/>
        <v>2603.5266123982469</v>
      </c>
      <c r="Y2096" s="92">
        <f t="shared" si="969"/>
        <v>10116.690036900369</v>
      </c>
      <c r="Z2096" s="102">
        <f>Coverages!$C$10*G2096</f>
        <v>436275000</v>
      </c>
      <c r="AA2096" s="103">
        <f>Coverages!$C$12*G2096</f>
        <v>58170000</v>
      </c>
      <c r="AB2096" s="103">
        <f>Coverages!$C$14*G2096</f>
        <v>290850000</v>
      </c>
      <c r="AC2096" s="103">
        <f>Coverages!$C$16*G2096</f>
        <v>5817000</v>
      </c>
      <c r="AD2096" s="92">
        <f>Coverages!$C$18*G2096</f>
        <v>5817000</v>
      </c>
      <c r="AE2096" s="106">
        <f t="shared" si="987"/>
        <v>5.002578648788035E-2</v>
      </c>
      <c r="AF2096" s="107">
        <f t="shared" si="970"/>
        <v>0.47137699845281072</v>
      </c>
      <c r="AG2096" s="107">
        <f t="shared" si="971"/>
        <v>0.38834450747808147</v>
      </c>
      <c r="AH2096" s="107">
        <f t="shared" si="972"/>
        <v>0.82362042289840121</v>
      </c>
      <c r="AI2096" s="108">
        <f t="shared" si="973"/>
        <v>0.13976276431150078</v>
      </c>
      <c r="AJ2096" s="106">
        <f t="shared" si="994"/>
        <v>6.1560847274368787E-2</v>
      </c>
      <c r="AK2096" s="107">
        <f t="shared" si="988"/>
        <v>0.49779039417574872</v>
      </c>
      <c r="AL2096" s="107">
        <f t="shared" si="989"/>
        <v>0.41413318313062869</v>
      </c>
      <c r="AM2096" s="107">
        <f t="shared" si="990"/>
        <v>0.84378804609206381</v>
      </c>
      <c r="AN2096" s="108">
        <f t="shared" si="991"/>
        <v>0.15811005221852345</v>
      </c>
      <c r="AO2096" s="102">
        <f t="shared" si="992"/>
        <v>1580.9257349149045</v>
      </c>
      <c r="AP2096" s="103">
        <f t="shared" si="974"/>
        <v>1492.5688499226405</v>
      </c>
      <c r="AQ2096" s="103">
        <f t="shared" si="975"/>
        <v>624.37029396596188</v>
      </c>
      <c r="AR2096" s="103">
        <f t="shared" si="976"/>
        <v>2144.317689530686</v>
      </c>
      <c r="AS2096" s="92">
        <f t="shared" si="977"/>
        <v>1413.9365652398144</v>
      </c>
      <c r="AT2096" s="102">
        <f t="shared" si="993"/>
        <v>1585.9212063927221</v>
      </c>
      <c r="AU2096" s="103">
        <f t="shared" si="978"/>
        <v>1497.2851278310832</v>
      </c>
      <c r="AV2096" s="103">
        <f t="shared" si="979"/>
        <v>626.34320384162493</v>
      </c>
      <c r="AW2096" s="103">
        <f t="shared" si="980"/>
        <v>2151.0933891229297</v>
      </c>
      <c r="AX2096" s="92">
        <f t="shared" si="981"/>
        <v>1418.4043777544098</v>
      </c>
    </row>
    <row r="2097" spans="1:50" x14ac:dyDescent="0.2">
      <c r="A2097" s="85" t="str">
        <f t="shared" si="982"/>
        <v>2018_2</v>
      </c>
      <c r="B2097" s="59">
        <v>2018</v>
      </c>
      <c r="C2097" s="59">
        <v>2</v>
      </c>
      <c r="D2097" s="83" t="str">
        <f t="shared" si="983"/>
        <v>LMA_Commercial</v>
      </c>
      <c r="E2097" s="70" t="s">
        <v>21</v>
      </c>
      <c r="F2097" s="71" t="s">
        <v>41</v>
      </c>
      <c r="G2097" s="88">
        <f t="shared" si="984"/>
        <v>1810</v>
      </c>
      <c r="H2097" s="72">
        <v>7240</v>
      </c>
      <c r="I2097" s="88">
        <f t="shared" si="985"/>
        <v>743910000</v>
      </c>
      <c r="J2097" s="92">
        <f t="shared" si="986"/>
        <v>2975640000</v>
      </c>
      <c r="K2097" s="67">
        <v>221</v>
      </c>
      <c r="L2097" s="68">
        <v>747</v>
      </c>
      <c r="M2097" s="68">
        <v>2059</v>
      </c>
      <c r="N2097" s="68">
        <v>1028</v>
      </c>
      <c r="O2097" s="69">
        <v>788</v>
      </c>
      <c r="P2097" s="67">
        <v>3084581</v>
      </c>
      <c r="Q2097" s="68">
        <v>1613411</v>
      </c>
      <c r="R2097" s="68">
        <v>1696793</v>
      </c>
      <c r="S2097" s="68">
        <v>3113380</v>
      </c>
      <c r="T2097" s="69">
        <v>3741149</v>
      </c>
      <c r="U2097" s="102">
        <f t="shared" si="965"/>
        <v>13957.380090497738</v>
      </c>
      <c r="V2097" s="103">
        <f t="shared" si="966"/>
        <v>2159.8540829986614</v>
      </c>
      <c r="W2097" s="103">
        <f t="shared" si="967"/>
        <v>824.08596406022343</v>
      </c>
      <c r="X2097" s="103">
        <f t="shared" si="968"/>
        <v>3028.5797665369651</v>
      </c>
      <c r="Y2097" s="92">
        <f t="shared" si="969"/>
        <v>4747.6510152284263</v>
      </c>
      <c r="Z2097" s="102">
        <f>Coverages!$C$10*G2097</f>
        <v>407250000</v>
      </c>
      <c r="AA2097" s="103">
        <f>Coverages!$C$12*G2097</f>
        <v>54300000</v>
      </c>
      <c r="AB2097" s="103">
        <f>Coverages!$C$14*G2097</f>
        <v>271500000</v>
      </c>
      <c r="AC2097" s="103">
        <f>Coverages!$C$16*G2097</f>
        <v>5430000</v>
      </c>
      <c r="AD2097" s="92">
        <f>Coverages!$C$18*G2097</f>
        <v>5430000</v>
      </c>
      <c r="AE2097" s="106">
        <f t="shared" si="987"/>
        <v>0.12209944751381216</v>
      </c>
      <c r="AF2097" s="107">
        <f t="shared" si="970"/>
        <v>0.41270718232044201</v>
      </c>
      <c r="AG2097" s="107">
        <f t="shared" si="971"/>
        <v>1.1375690607734807</v>
      </c>
      <c r="AH2097" s="107">
        <f t="shared" si="972"/>
        <v>0.56795580110497235</v>
      </c>
      <c r="AI2097" s="108">
        <f t="shared" si="973"/>
        <v>0.43535911602209942</v>
      </c>
      <c r="AJ2097" s="106">
        <f t="shared" si="994"/>
        <v>0.140030102088742</v>
      </c>
      <c r="AK2097" s="107">
        <f t="shared" si="988"/>
        <v>0.43966998241991517</v>
      </c>
      <c r="AL2097" s="107">
        <f t="shared" si="989"/>
        <v>1.1592344205611504</v>
      </c>
      <c r="AM2097" s="107">
        <f t="shared" si="990"/>
        <v>0.59508506390551108</v>
      </c>
      <c r="AN2097" s="108">
        <f t="shared" si="991"/>
        <v>0.46251266595649648</v>
      </c>
      <c r="AO2097" s="102">
        <f t="shared" si="992"/>
        <v>1704.1883977900552</v>
      </c>
      <c r="AP2097" s="103">
        <f t="shared" si="974"/>
        <v>891.38729281767951</v>
      </c>
      <c r="AQ2097" s="103">
        <f t="shared" si="975"/>
        <v>937.45469613259672</v>
      </c>
      <c r="AR2097" s="103">
        <f t="shared" si="976"/>
        <v>1720.0994475138123</v>
      </c>
      <c r="AS2097" s="92">
        <f t="shared" si="977"/>
        <v>2066.9331491712705</v>
      </c>
      <c r="AT2097" s="102">
        <f t="shared" si="993"/>
        <v>1709.5733594906415</v>
      </c>
      <c r="AU2097" s="103">
        <f t="shared" si="978"/>
        <v>894.20393353559371</v>
      </c>
      <c r="AV2097" s="103">
        <f t="shared" si="979"/>
        <v>940.41690244808103</v>
      </c>
      <c r="AW2097" s="103">
        <f t="shared" si="980"/>
        <v>1725.5346855767359</v>
      </c>
      <c r="AX2097" s="92">
        <f t="shared" si="981"/>
        <v>2073.4643260413823</v>
      </c>
    </row>
    <row r="2098" spans="1:50" x14ac:dyDescent="0.2">
      <c r="A2098" s="85" t="str">
        <f t="shared" si="982"/>
        <v>2018_2</v>
      </c>
      <c r="B2098" s="59">
        <v>2018</v>
      </c>
      <c r="C2098" s="59">
        <v>2</v>
      </c>
      <c r="D2098" s="83" t="str">
        <f t="shared" si="983"/>
        <v>SYL_Commercial</v>
      </c>
      <c r="E2098" s="70" t="s">
        <v>22</v>
      </c>
      <c r="F2098" s="71" t="s">
        <v>41</v>
      </c>
      <c r="G2098" s="88">
        <f t="shared" si="984"/>
        <v>233.75</v>
      </c>
      <c r="H2098" s="72">
        <v>935</v>
      </c>
      <c r="I2098" s="88">
        <f t="shared" si="985"/>
        <v>96071250</v>
      </c>
      <c r="J2098" s="92">
        <f t="shared" si="986"/>
        <v>384285000</v>
      </c>
      <c r="K2098" s="67">
        <v>33</v>
      </c>
      <c r="L2098" s="68">
        <v>101</v>
      </c>
      <c r="M2098" s="68">
        <v>165</v>
      </c>
      <c r="N2098" s="68">
        <v>142</v>
      </c>
      <c r="O2098" s="69">
        <v>46</v>
      </c>
      <c r="P2098" s="67">
        <v>444119</v>
      </c>
      <c r="Q2098" s="68">
        <v>352031</v>
      </c>
      <c r="R2098" s="68">
        <v>170788</v>
      </c>
      <c r="S2098" s="68">
        <v>476774</v>
      </c>
      <c r="T2098" s="69">
        <v>190183</v>
      </c>
      <c r="U2098" s="102">
        <f t="shared" si="965"/>
        <v>13458.151515151516</v>
      </c>
      <c r="V2098" s="103">
        <f t="shared" si="966"/>
        <v>3485.4554455445545</v>
      </c>
      <c r="W2098" s="103">
        <f t="shared" si="967"/>
        <v>1035.0787878787878</v>
      </c>
      <c r="X2098" s="103">
        <f t="shared" si="968"/>
        <v>3357.5633802816901</v>
      </c>
      <c r="Y2098" s="92">
        <f t="shared" si="969"/>
        <v>4134.413043478261</v>
      </c>
      <c r="Z2098" s="102">
        <f>Coverages!$C$10*G2098</f>
        <v>52593750</v>
      </c>
      <c r="AA2098" s="103">
        <f>Coverages!$C$12*G2098</f>
        <v>7012500</v>
      </c>
      <c r="AB2098" s="103">
        <f>Coverages!$C$14*G2098</f>
        <v>35062500</v>
      </c>
      <c r="AC2098" s="103">
        <f>Coverages!$C$16*G2098</f>
        <v>701250</v>
      </c>
      <c r="AD2098" s="92">
        <f>Coverages!$C$18*G2098</f>
        <v>701250</v>
      </c>
      <c r="AE2098" s="106">
        <f t="shared" si="987"/>
        <v>0.14117647058823529</v>
      </c>
      <c r="AF2098" s="107">
        <f t="shared" si="970"/>
        <v>0.43208556149732619</v>
      </c>
      <c r="AG2098" s="107">
        <f t="shared" si="971"/>
        <v>0.70588235294117652</v>
      </c>
      <c r="AH2098" s="107">
        <f t="shared" si="972"/>
        <v>0.60748663101604283</v>
      </c>
      <c r="AI2098" s="108">
        <f t="shared" si="973"/>
        <v>0.19679144385026737</v>
      </c>
      <c r="AJ2098" s="106">
        <f t="shared" si="994"/>
        <v>0.19424209008536733</v>
      </c>
      <c r="AK2098" s="107">
        <f t="shared" si="988"/>
        <v>0.50757851967899725</v>
      </c>
      <c r="AL2098" s="107">
        <f t="shared" si="989"/>
        <v>0.77532188972084792</v>
      </c>
      <c r="AM2098" s="107">
        <f t="shared" si="990"/>
        <v>0.68190423797940158</v>
      </c>
      <c r="AN2098" s="108">
        <f t="shared" si="991"/>
        <v>0.25738094549449692</v>
      </c>
      <c r="AO2098" s="102">
        <f t="shared" si="992"/>
        <v>1899.9743315508022</v>
      </c>
      <c r="AP2098" s="103">
        <f t="shared" si="974"/>
        <v>1506.0149732620321</v>
      </c>
      <c r="AQ2098" s="103">
        <f t="shared" si="975"/>
        <v>730.64385026737966</v>
      </c>
      <c r="AR2098" s="103">
        <f t="shared" si="976"/>
        <v>2039.6748663101605</v>
      </c>
      <c r="AS2098" s="92">
        <f t="shared" si="977"/>
        <v>813.61711229946525</v>
      </c>
      <c r="AT2098" s="102">
        <f t="shared" si="993"/>
        <v>1905.9779453653109</v>
      </c>
      <c r="AU2098" s="103">
        <f t="shared" si="978"/>
        <v>1510.7737387612233</v>
      </c>
      <c r="AV2098" s="103">
        <f t="shared" si="979"/>
        <v>732.95256751692841</v>
      </c>
      <c r="AW2098" s="103">
        <f t="shared" si="980"/>
        <v>2046.1199113832122</v>
      </c>
      <c r="AX2098" s="92">
        <f t="shared" si="981"/>
        <v>816.18801173426698</v>
      </c>
    </row>
    <row r="2099" spans="1:50" x14ac:dyDescent="0.2">
      <c r="A2099" s="85" t="str">
        <f t="shared" si="982"/>
        <v>2018_2</v>
      </c>
      <c r="B2099" s="59">
        <v>2018</v>
      </c>
      <c r="C2099" s="59">
        <v>2</v>
      </c>
      <c r="D2099" s="83" t="str">
        <f t="shared" si="983"/>
        <v>MYL_Commercial</v>
      </c>
      <c r="E2099" s="70" t="s">
        <v>23</v>
      </c>
      <c r="F2099" s="71" t="s">
        <v>41</v>
      </c>
      <c r="G2099" s="88">
        <f t="shared" si="984"/>
        <v>171.5</v>
      </c>
      <c r="H2099" s="72">
        <v>686</v>
      </c>
      <c r="I2099" s="88">
        <f t="shared" si="985"/>
        <v>70486500</v>
      </c>
      <c r="J2099" s="92">
        <f t="shared" si="986"/>
        <v>281946000</v>
      </c>
      <c r="K2099" s="67">
        <v>25</v>
      </c>
      <c r="L2099" s="68">
        <v>89</v>
      </c>
      <c r="M2099" s="68">
        <v>151</v>
      </c>
      <c r="N2099" s="68">
        <v>126</v>
      </c>
      <c r="O2099" s="69">
        <v>26</v>
      </c>
      <c r="P2099" s="67">
        <v>387336</v>
      </c>
      <c r="Q2099" s="68">
        <v>322747</v>
      </c>
      <c r="R2099" s="68">
        <v>121324</v>
      </c>
      <c r="S2099" s="68">
        <v>437463</v>
      </c>
      <c r="T2099" s="69">
        <v>129543</v>
      </c>
      <c r="U2099" s="102">
        <f t="shared" si="965"/>
        <v>15493.44</v>
      </c>
      <c r="V2099" s="103">
        <f t="shared" si="966"/>
        <v>3626.370786516854</v>
      </c>
      <c r="W2099" s="103">
        <f t="shared" si="967"/>
        <v>803.4701986754967</v>
      </c>
      <c r="X2099" s="103">
        <f t="shared" si="968"/>
        <v>3471.9285714285716</v>
      </c>
      <c r="Y2099" s="92">
        <f t="shared" si="969"/>
        <v>4982.4230769230771</v>
      </c>
      <c r="Z2099" s="102">
        <f>Coverages!$C$10*G2099</f>
        <v>38587500</v>
      </c>
      <c r="AA2099" s="103">
        <f>Coverages!$C$12*G2099</f>
        <v>5145000</v>
      </c>
      <c r="AB2099" s="103">
        <f>Coverages!$C$14*G2099</f>
        <v>25725000</v>
      </c>
      <c r="AC2099" s="103">
        <f>Coverages!$C$16*G2099</f>
        <v>514500</v>
      </c>
      <c r="AD2099" s="92">
        <f>Coverages!$C$18*G2099</f>
        <v>514500</v>
      </c>
      <c r="AE2099" s="106">
        <f t="shared" si="987"/>
        <v>0.1457725947521866</v>
      </c>
      <c r="AF2099" s="107">
        <f t="shared" si="970"/>
        <v>0.51895043731778423</v>
      </c>
      <c r="AG2099" s="107">
        <f t="shared" si="971"/>
        <v>0.88046647230320696</v>
      </c>
      <c r="AH2099" s="107">
        <f t="shared" si="972"/>
        <v>0.73469387755102045</v>
      </c>
      <c r="AI2099" s="108">
        <f t="shared" si="973"/>
        <v>0.15160349854227406</v>
      </c>
      <c r="AJ2099" s="106">
        <f t="shared" si="994"/>
        <v>0.208556532556536</v>
      </c>
      <c r="AK2099" s="107">
        <f t="shared" si="988"/>
        <v>0.60784633340333372</v>
      </c>
      <c r="AL2099" s="107">
        <f t="shared" si="989"/>
        <v>0.93818631497167271</v>
      </c>
      <c r="AM2099" s="107">
        <f t="shared" si="990"/>
        <v>0.81324469434984759</v>
      </c>
      <c r="AN2099" s="108">
        <f t="shared" si="991"/>
        <v>0.21541190593391135</v>
      </c>
      <c r="AO2099" s="102">
        <f t="shared" si="992"/>
        <v>2258.5189504373179</v>
      </c>
      <c r="AP2099" s="103">
        <f t="shared" si="974"/>
        <v>1881.9067055393587</v>
      </c>
      <c r="AQ2099" s="103">
        <f t="shared" si="975"/>
        <v>707.42857142857144</v>
      </c>
      <c r="AR2099" s="103">
        <f t="shared" si="976"/>
        <v>2550.8046647230321</v>
      </c>
      <c r="AS2099" s="92">
        <f t="shared" si="977"/>
        <v>755.35276967930031</v>
      </c>
      <c r="AT2099" s="102">
        <f t="shared" si="993"/>
        <v>2265.6555076770719</v>
      </c>
      <c r="AU2099" s="103">
        <f t="shared" si="978"/>
        <v>1887.853228556736</v>
      </c>
      <c r="AV2099" s="103">
        <f t="shared" si="979"/>
        <v>709.66393212459741</v>
      </c>
      <c r="AW2099" s="103">
        <f t="shared" si="980"/>
        <v>2558.8647978884865</v>
      </c>
      <c r="AX2099" s="92">
        <f t="shared" si="981"/>
        <v>757.73956314675343</v>
      </c>
    </row>
    <row r="2100" spans="1:50" x14ac:dyDescent="0.2">
      <c r="A2100" s="85" t="str">
        <f t="shared" si="982"/>
        <v>2018_2</v>
      </c>
      <c r="B2100" s="59">
        <v>2018</v>
      </c>
      <c r="C2100" s="59">
        <v>2</v>
      </c>
      <c r="D2100" s="83" t="str">
        <f t="shared" si="983"/>
        <v>MYH_Commercial</v>
      </c>
      <c r="E2100" s="70" t="s">
        <v>24</v>
      </c>
      <c r="F2100" s="71" t="s">
        <v>41</v>
      </c>
      <c r="G2100" s="88">
        <f t="shared" si="984"/>
        <v>469.5</v>
      </c>
      <c r="H2100" s="72">
        <v>1878</v>
      </c>
      <c r="I2100" s="88">
        <f t="shared" si="985"/>
        <v>192964500</v>
      </c>
      <c r="J2100" s="92">
        <f t="shared" si="986"/>
        <v>771858000</v>
      </c>
      <c r="K2100" s="67">
        <v>61</v>
      </c>
      <c r="L2100" s="68">
        <v>209</v>
      </c>
      <c r="M2100" s="68">
        <v>173</v>
      </c>
      <c r="N2100" s="68">
        <v>296</v>
      </c>
      <c r="O2100" s="69">
        <v>100</v>
      </c>
      <c r="P2100" s="67">
        <v>1098212</v>
      </c>
      <c r="Q2100" s="68">
        <v>824684</v>
      </c>
      <c r="R2100" s="68">
        <v>185433</v>
      </c>
      <c r="S2100" s="68">
        <v>881376</v>
      </c>
      <c r="T2100" s="69">
        <v>514804</v>
      </c>
      <c r="U2100" s="102">
        <f t="shared" si="965"/>
        <v>18003.475409836065</v>
      </c>
      <c r="V2100" s="103">
        <f t="shared" si="966"/>
        <v>3945.8564593301435</v>
      </c>
      <c r="W2100" s="103">
        <f t="shared" si="967"/>
        <v>1071.8670520231215</v>
      </c>
      <c r="X2100" s="103">
        <f t="shared" si="968"/>
        <v>2977.6216216216217</v>
      </c>
      <c r="Y2100" s="92">
        <f t="shared" si="969"/>
        <v>5148.04</v>
      </c>
      <c r="Z2100" s="102">
        <f>Coverages!$C$10*G2100</f>
        <v>105637500</v>
      </c>
      <c r="AA2100" s="103">
        <f>Coverages!$C$12*G2100</f>
        <v>14085000</v>
      </c>
      <c r="AB2100" s="103">
        <f>Coverages!$C$14*G2100</f>
        <v>70425000</v>
      </c>
      <c r="AC2100" s="103">
        <f>Coverages!$C$16*G2100</f>
        <v>1408500</v>
      </c>
      <c r="AD2100" s="92">
        <f>Coverages!$C$18*G2100</f>
        <v>1408500</v>
      </c>
      <c r="AE2100" s="106">
        <f t="shared" si="987"/>
        <v>0.12992545260915869</v>
      </c>
      <c r="AF2100" s="107">
        <f t="shared" si="970"/>
        <v>0.44515441959531415</v>
      </c>
      <c r="AG2100" s="107">
        <f t="shared" si="971"/>
        <v>0.36847710330138445</v>
      </c>
      <c r="AH2100" s="107">
        <f t="shared" si="972"/>
        <v>0.63045793397231098</v>
      </c>
      <c r="AI2100" s="108">
        <f t="shared" si="973"/>
        <v>0.21299254526091588</v>
      </c>
      <c r="AJ2100" s="106">
        <f t="shared" si="994"/>
        <v>0.16608004536865617</v>
      </c>
      <c r="AK2100" s="107">
        <f t="shared" si="988"/>
        <v>0.49859602954969123</v>
      </c>
      <c r="AL2100" s="107">
        <f t="shared" si="989"/>
        <v>0.42034969254480775</v>
      </c>
      <c r="AM2100" s="107">
        <f t="shared" si="990"/>
        <v>0.68236161045308219</v>
      </c>
      <c r="AN2100" s="108">
        <f t="shared" si="991"/>
        <v>0.25701859779648201</v>
      </c>
      <c r="AO2100" s="102">
        <f t="shared" si="992"/>
        <v>2339.1096911608092</v>
      </c>
      <c r="AP2100" s="103">
        <f t="shared" si="974"/>
        <v>1756.5154419595315</v>
      </c>
      <c r="AQ2100" s="103">
        <f t="shared" si="975"/>
        <v>394.95846645367413</v>
      </c>
      <c r="AR2100" s="103">
        <f t="shared" si="976"/>
        <v>1877.2651757188498</v>
      </c>
      <c r="AS2100" s="92">
        <f t="shared" si="977"/>
        <v>1096.4941427050053</v>
      </c>
      <c r="AT2100" s="102">
        <f t="shared" si="993"/>
        <v>2346.5009022010354</v>
      </c>
      <c r="AU2100" s="103">
        <f t="shared" si="978"/>
        <v>1762.0657487176964</v>
      </c>
      <c r="AV2100" s="103">
        <f t="shared" si="979"/>
        <v>396.20647179036888</v>
      </c>
      <c r="AW2100" s="103">
        <f t="shared" si="980"/>
        <v>1883.1970322472707</v>
      </c>
      <c r="AX2100" s="92">
        <f t="shared" si="981"/>
        <v>1099.9588881351704</v>
      </c>
    </row>
    <row r="2101" spans="1:50" x14ac:dyDescent="0.2">
      <c r="A2101" s="85" t="str">
        <f t="shared" si="982"/>
        <v>2018_2</v>
      </c>
      <c r="B2101" s="59">
        <v>2018</v>
      </c>
      <c r="C2101" s="59">
        <v>2</v>
      </c>
      <c r="D2101" s="83" t="str">
        <f t="shared" si="983"/>
        <v>LML_Commercial</v>
      </c>
      <c r="E2101" s="70" t="s">
        <v>25</v>
      </c>
      <c r="F2101" s="71" t="s">
        <v>41</v>
      </c>
      <c r="G2101" s="88">
        <f t="shared" si="984"/>
        <v>1805</v>
      </c>
      <c r="H2101" s="72">
        <v>7220</v>
      </c>
      <c r="I2101" s="88">
        <f t="shared" si="985"/>
        <v>741855000</v>
      </c>
      <c r="J2101" s="92">
        <f t="shared" si="986"/>
        <v>2967420000</v>
      </c>
      <c r="K2101" s="67">
        <v>54</v>
      </c>
      <c r="L2101" s="68">
        <v>630</v>
      </c>
      <c r="M2101" s="68">
        <v>2474</v>
      </c>
      <c r="N2101" s="68">
        <v>992</v>
      </c>
      <c r="O2101" s="69">
        <v>251</v>
      </c>
      <c r="P2101" s="67">
        <v>1116387</v>
      </c>
      <c r="Q2101" s="68">
        <v>1458730</v>
      </c>
      <c r="R2101" s="68">
        <v>3487603</v>
      </c>
      <c r="S2101" s="68">
        <v>1827487</v>
      </c>
      <c r="T2101" s="69">
        <v>1249497</v>
      </c>
      <c r="U2101" s="102">
        <f t="shared" si="965"/>
        <v>20673.833333333332</v>
      </c>
      <c r="V2101" s="103">
        <f t="shared" si="966"/>
        <v>2315.4444444444443</v>
      </c>
      <c r="W2101" s="103">
        <f t="shared" si="967"/>
        <v>1409.7021018593371</v>
      </c>
      <c r="X2101" s="103">
        <f t="shared" si="968"/>
        <v>1842.2247983870968</v>
      </c>
      <c r="Y2101" s="92">
        <f t="shared" si="969"/>
        <v>4978.0756972111558</v>
      </c>
      <c r="Z2101" s="102">
        <f>Coverages!$C$10*G2101</f>
        <v>406125000</v>
      </c>
      <c r="AA2101" s="103">
        <f>Coverages!$C$12*G2101</f>
        <v>54150000</v>
      </c>
      <c r="AB2101" s="103">
        <f>Coverages!$C$14*G2101</f>
        <v>270750000</v>
      </c>
      <c r="AC2101" s="103">
        <f>Coverages!$C$16*G2101</f>
        <v>5415000</v>
      </c>
      <c r="AD2101" s="92">
        <f>Coverages!$C$18*G2101</f>
        <v>5415000</v>
      </c>
      <c r="AE2101" s="106">
        <f t="shared" si="987"/>
        <v>2.9916897506925208E-2</v>
      </c>
      <c r="AF2101" s="107">
        <f t="shared" si="970"/>
        <v>0.34903047091412742</v>
      </c>
      <c r="AG2101" s="107">
        <f t="shared" si="971"/>
        <v>1.3706371191135733</v>
      </c>
      <c r="AH2101" s="107">
        <f t="shared" si="972"/>
        <v>0.54958448753462608</v>
      </c>
      <c r="AI2101" s="108">
        <f t="shared" si="973"/>
        <v>0.13905817174515236</v>
      </c>
      <c r="AJ2101" s="106">
        <f t="shared" si="994"/>
        <v>3.9259762314913058E-2</v>
      </c>
      <c r="AK2101" s="107">
        <f t="shared" si="988"/>
        <v>0.37517189963997105</v>
      </c>
      <c r="AL2101" s="107">
        <f t="shared" si="989"/>
        <v>1.4097259803268494</v>
      </c>
      <c r="AM2101" s="107">
        <f t="shared" si="990"/>
        <v>0.57687057208547421</v>
      </c>
      <c r="AN2101" s="108">
        <f t="shared" si="991"/>
        <v>0.15803407596638042</v>
      </c>
      <c r="AO2101" s="102">
        <f t="shared" si="992"/>
        <v>618.49695290858722</v>
      </c>
      <c r="AP2101" s="103">
        <f t="shared" si="974"/>
        <v>808.1606648199446</v>
      </c>
      <c r="AQ2101" s="103">
        <f t="shared" si="975"/>
        <v>1932.190027700831</v>
      </c>
      <c r="AR2101" s="103">
        <f t="shared" si="976"/>
        <v>1012.4581717451523</v>
      </c>
      <c r="AS2101" s="92">
        <f t="shared" si="977"/>
        <v>692.2421052631579</v>
      </c>
      <c r="AT2101" s="102">
        <f t="shared" si="993"/>
        <v>620.45130396957381</v>
      </c>
      <c r="AU2101" s="103">
        <f t="shared" si="978"/>
        <v>810.71432275683651</v>
      </c>
      <c r="AV2101" s="103">
        <f t="shared" si="979"/>
        <v>1938.2954379423959</v>
      </c>
      <c r="AW2101" s="103">
        <f t="shared" si="980"/>
        <v>1015.6573770004886</v>
      </c>
      <c r="AX2101" s="92">
        <f t="shared" si="981"/>
        <v>694.42947916454648</v>
      </c>
    </row>
    <row r="2102" spans="1:50" x14ac:dyDescent="0.2">
      <c r="A2102" s="85" t="str">
        <f t="shared" si="982"/>
        <v>2018_2</v>
      </c>
      <c r="B2102" s="59">
        <v>2018</v>
      </c>
      <c r="C2102" s="59">
        <v>2</v>
      </c>
      <c r="D2102" s="83" t="str">
        <f t="shared" si="983"/>
        <v>MSA_Commercial</v>
      </c>
      <c r="E2102" s="70" t="s">
        <v>26</v>
      </c>
      <c r="F2102" s="71" t="s">
        <v>41</v>
      </c>
      <c r="G2102" s="88">
        <f t="shared" si="984"/>
        <v>1293.5</v>
      </c>
      <c r="H2102" s="72">
        <v>5174</v>
      </c>
      <c r="I2102" s="88">
        <f t="shared" si="985"/>
        <v>531628500</v>
      </c>
      <c r="J2102" s="92">
        <f t="shared" si="986"/>
        <v>2126514000</v>
      </c>
      <c r="K2102" s="67">
        <v>76</v>
      </c>
      <c r="L2102" s="68">
        <v>599</v>
      </c>
      <c r="M2102" s="68">
        <v>977</v>
      </c>
      <c r="N2102" s="68">
        <v>1226</v>
      </c>
      <c r="O2102" s="69">
        <v>233</v>
      </c>
      <c r="P2102" s="67">
        <v>1766304</v>
      </c>
      <c r="Q2102" s="68">
        <v>2181309</v>
      </c>
      <c r="R2102" s="68">
        <v>1389175</v>
      </c>
      <c r="S2102" s="68">
        <v>3440061</v>
      </c>
      <c r="T2102" s="69">
        <v>1027216</v>
      </c>
      <c r="U2102" s="102">
        <f t="shared" si="965"/>
        <v>23240.842105263157</v>
      </c>
      <c r="V2102" s="103">
        <f t="shared" si="966"/>
        <v>3641.5843071786312</v>
      </c>
      <c r="W2102" s="103">
        <f t="shared" si="967"/>
        <v>1421.8781985670419</v>
      </c>
      <c r="X2102" s="103">
        <f t="shared" si="968"/>
        <v>2805.9225122349103</v>
      </c>
      <c r="Y2102" s="92">
        <f t="shared" si="969"/>
        <v>4408.6523605150214</v>
      </c>
      <c r="Z2102" s="102">
        <f>Coverages!$C$10*G2102</f>
        <v>291037500</v>
      </c>
      <c r="AA2102" s="103">
        <f>Coverages!$C$12*G2102</f>
        <v>38805000</v>
      </c>
      <c r="AB2102" s="103">
        <f>Coverages!$C$14*G2102</f>
        <v>194025000</v>
      </c>
      <c r="AC2102" s="103">
        <f>Coverages!$C$16*G2102</f>
        <v>3880500</v>
      </c>
      <c r="AD2102" s="92">
        <f>Coverages!$C$18*G2102</f>
        <v>3880500</v>
      </c>
      <c r="AE2102" s="106">
        <f t="shared" si="987"/>
        <v>5.8755315036722072E-2</v>
      </c>
      <c r="AF2102" s="107">
        <f t="shared" si="970"/>
        <v>0.46308465403942789</v>
      </c>
      <c r="AG2102" s="107">
        <f t="shared" si="971"/>
        <v>0.7553150367220719</v>
      </c>
      <c r="AH2102" s="107">
        <f t="shared" si="972"/>
        <v>0.94781600309238501</v>
      </c>
      <c r="AI2102" s="108">
        <f t="shared" si="973"/>
        <v>0.18013142636258214</v>
      </c>
      <c r="AJ2102" s="106">
        <f t="shared" si="994"/>
        <v>7.3990493733723905E-2</v>
      </c>
      <c r="AK2102" s="107">
        <f t="shared" si="988"/>
        <v>0.49538861730027312</v>
      </c>
      <c r="AL2102" s="107">
        <f t="shared" si="989"/>
        <v>0.78316601217317339</v>
      </c>
      <c r="AM2102" s="107">
        <f t="shared" si="990"/>
        <v>0.96222399291218974</v>
      </c>
      <c r="AN2102" s="108">
        <f t="shared" si="991"/>
        <v>0.2050279992238887</v>
      </c>
      <c r="AO2102" s="102">
        <f t="shared" si="992"/>
        <v>1365.5229996134519</v>
      </c>
      <c r="AP2102" s="103">
        <f t="shared" si="974"/>
        <v>1686.3618090452262</v>
      </c>
      <c r="AQ2102" s="103">
        <f t="shared" si="975"/>
        <v>1073.9659837649788</v>
      </c>
      <c r="AR2102" s="103">
        <f t="shared" si="976"/>
        <v>2659.4982605334362</v>
      </c>
      <c r="AS2102" s="92">
        <f t="shared" si="977"/>
        <v>794.13683803633558</v>
      </c>
      <c r="AT2102" s="102">
        <f t="shared" si="993"/>
        <v>1369.8378330342894</v>
      </c>
      <c r="AU2102" s="103">
        <f t="shared" si="978"/>
        <v>1691.6904415877407</v>
      </c>
      <c r="AV2102" s="103">
        <f t="shared" si="979"/>
        <v>1077.3595438301725</v>
      </c>
      <c r="AW2102" s="103">
        <f t="shared" si="980"/>
        <v>2667.9018480090463</v>
      </c>
      <c r="AX2102" s="92">
        <f t="shared" si="981"/>
        <v>796.64618293235515</v>
      </c>
    </row>
    <row r="2103" spans="1:50" x14ac:dyDescent="0.2">
      <c r="A2103" s="85" t="str">
        <f t="shared" si="982"/>
        <v>2018_2</v>
      </c>
      <c r="B2103" s="59">
        <v>2018</v>
      </c>
      <c r="C2103" s="59">
        <v>2</v>
      </c>
      <c r="D2103" s="83" t="str">
        <f t="shared" si="983"/>
        <v>LYA_Commercial</v>
      </c>
      <c r="E2103" s="70" t="s">
        <v>27</v>
      </c>
      <c r="F2103" s="71" t="s">
        <v>41</v>
      </c>
      <c r="G2103" s="88">
        <f t="shared" si="984"/>
        <v>387.75</v>
      </c>
      <c r="H2103" s="72">
        <v>1551</v>
      </c>
      <c r="I2103" s="88">
        <f t="shared" si="985"/>
        <v>159365250</v>
      </c>
      <c r="J2103" s="92">
        <f t="shared" si="986"/>
        <v>637461000</v>
      </c>
      <c r="K2103" s="67">
        <v>54</v>
      </c>
      <c r="L2103" s="68">
        <v>200</v>
      </c>
      <c r="M2103" s="68">
        <v>315</v>
      </c>
      <c r="N2103" s="68">
        <v>297</v>
      </c>
      <c r="O2103" s="69">
        <v>96</v>
      </c>
      <c r="P2103" s="67">
        <v>1217184</v>
      </c>
      <c r="Q2103" s="68">
        <v>712557</v>
      </c>
      <c r="R2103" s="68">
        <v>288111</v>
      </c>
      <c r="S2103" s="68">
        <v>1011023</v>
      </c>
      <c r="T2103" s="69">
        <v>883530</v>
      </c>
      <c r="U2103" s="102">
        <f t="shared" si="965"/>
        <v>22540.444444444445</v>
      </c>
      <c r="V2103" s="103">
        <f t="shared" si="966"/>
        <v>3562.7849999999999</v>
      </c>
      <c r="W2103" s="103">
        <f t="shared" si="967"/>
        <v>914.63809523809527</v>
      </c>
      <c r="X2103" s="103">
        <f t="shared" si="968"/>
        <v>3404.1178451178453</v>
      </c>
      <c r="Y2103" s="92">
        <f t="shared" si="969"/>
        <v>9203.4375</v>
      </c>
      <c r="Z2103" s="102">
        <f>Coverages!$C$10*G2103</f>
        <v>87243750</v>
      </c>
      <c r="AA2103" s="103">
        <f>Coverages!$C$12*G2103</f>
        <v>11632500</v>
      </c>
      <c r="AB2103" s="103">
        <f>Coverages!$C$14*G2103</f>
        <v>58162500</v>
      </c>
      <c r="AC2103" s="103">
        <f>Coverages!$C$16*G2103</f>
        <v>1163250</v>
      </c>
      <c r="AD2103" s="92">
        <f>Coverages!$C$18*G2103</f>
        <v>1163250</v>
      </c>
      <c r="AE2103" s="106">
        <f t="shared" si="987"/>
        <v>0.13926499032882012</v>
      </c>
      <c r="AF2103" s="107">
        <f t="shared" si="970"/>
        <v>0.51579626047711158</v>
      </c>
      <c r="AG2103" s="107">
        <f t="shared" si="971"/>
        <v>0.81237911025145071</v>
      </c>
      <c r="AH2103" s="107">
        <f t="shared" si="972"/>
        <v>0.76595744680851063</v>
      </c>
      <c r="AI2103" s="108">
        <f t="shared" si="973"/>
        <v>0.24758220502901354</v>
      </c>
      <c r="AJ2103" s="106">
        <f t="shared" si="994"/>
        <v>0.18023213809897545</v>
      </c>
      <c r="AK2103" s="107">
        <f t="shared" si="988"/>
        <v>0.5749297056236149</v>
      </c>
      <c r="AL2103" s="107">
        <f t="shared" si="989"/>
        <v>0.85857464375091697</v>
      </c>
      <c r="AM2103" s="107">
        <f t="shared" si="990"/>
        <v>0.81605652704897846</v>
      </c>
      <c r="AN2103" s="108">
        <f t="shared" si="991"/>
        <v>0.29865260511972608</v>
      </c>
      <c r="AO2103" s="102">
        <f t="shared" si="992"/>
        <v>3139.0947775628629</v>
      </c>
      <c r="AP2103" s="103">
        <f t="shared" si="974"/>
        <v>1837.6711798839458</v>
      </c>
      <c r="AQ2103" s="103">
        <f t="shared" si="975"/>
        <v>743.03288201160547</v>
      </c>
      <c r="AR2103" s="103">
        <f t="shared" si="976"/>
        <v>2607.4094132817536</v>
      </c>
      <c r="AS2103" s="92">
        <f t="shared" si="977"/>
        <v>2278.6073500967118</v>
      </c>
      <c r="AT2103" s="102">
        <f t="shared" si="993"/>
        <v>3149.0138130249084</v>
      </c>
      <c r="AU2103" s="103">
        <f t="shared" si="978"/>
        <v>1843.477925743018</v>
      </c>
      <c r="AV2103" s="103">
        <f t="shared" si="979"/>
        <v>745.38074661219616</v>
      </c>
      <c r="AW2103" s="103">
        <f t="shared" si="980"/>
        <v>2615.6484083637984</v>
      </c>
      <c r="AX2103" s="92">
        <f t="shared" si="981"/>
        <v>2285.807383453855</v>
      </c>
    </row>
    <row r="2104" spans="1:50" x14ac:dyDescent="0.2">
      <c r="A2104" s="85" t="str">
        <f t="shared" si="982"/>
        <v>2018_2</v>
      </c>
      <c r="B2104" s="59">
        <v>2018</v>
      </c>
      <c r="C2104" s="59">
        <v>2</v>
      </c>
      <c r="D2104" s="83" t="str">
        <f t="shared" si="983"/>
        <v>MMA_Commercial</v>
      </c>
      <c r="E2104" s="70" t="s">
        <v>28</v>
      </c>
      <c r="F2104" s="71" t="s">
        <v>41</v>
      </c>
      <c r="G2104" s="88">
        <f t="shared" si="984"/>
        <v>1928.5</v>
      </c>
      <c r="H2104" s="72">
        <v>7714</v>
      </c>
      <c r="I2104" s="88">
        <f t="shared" si="985"/>
        <v>792613500</v>
      </c>
      <c r="J2104" s="92">
        <f t="shared" si="986"/>
        <v>3170454000</v>
      </c>
      <c r="K2104" s="67">
        <v>240</v>
      </c>
      <c r="L2104" s="68">
        <v>940</v>
      </c>
      <c r="M2104" s="68">
        <v>1843</v>
      </c>
      <c r="N2104" s="68">
        <v>1563</v>
      </c>
      <c r="O2104" s="69">
        <v>355</v>
      </c>
      <c r="P2104" s="67">
        <v>3884671</v>
      </c>
      <c r="Q2104" s="68">
        <v>3417377</v>
      </c>
      <c r="R2104" s="68">
        <v>2987261</v>
      </c>
      <c r="S2104" s="68">
        <v>5617494</v>
      </c>
      <c r="T2104" s="69">
        <v>4488449</v>
      </c>
      <c r="U2104" s="102">
        <f t="shared" si="965"/>
        <v>16186.129166666668</v>
      </c>
      <c r="V2104" s="103">
        <f t="shared" si="966"/>
        <v>3635.5074468085108</v>
      </c>
      <c r="W2104" s="103">
        <f t="shared" si="967"/>
        <v>1620.8686923494304</v>
      </c>
      <c r="X2104" s="103">
        <f t="shared" si="968"/>
        <v>3594.0460652591169</v>
      </c>
      <c r="Y2104" s="92">
        <f t="shared" si="969"/>
        <v>12643.518309859155</v>
      </c>
      <c r="Z2104" s="102">
        <f>Coverages!$C$10*G2104</f>
        <v>433912500</v>
      </c>
      <c r="AA2104" s="103">
        <f>Coverages!$C$12*G2104</f>
        <v>57855000</v>
      </c>
      <c r="AB2104" s="103">
        <f>Coverages!$C$14*G2104</f>
        <v>289275000</v>
      </c>
      <c r="AC2104" s="103">
        <f>Coverages!$C$16*G2104</f>
        <v>5785500</v>
      </c>
      <c r="AD2104" s="92">
        <f>Coverages!$C$18*G2104</f>
        <v>5785500</v>
      </c>
      <c r="AE2104" s="106">
        <f t="shared" si="987"/>
        <v>0.1244490536686544</v>
      </c>
      <c r="AF2104" s="107">
        <f t="shared" si="970"/>
        <v>0.48742546020222971</v>
      </c>
      <c r="AG2104" s="107">
        <f t="shared" si="971"/>
        <v>0.95566502463054193</v>
      </c>
      <c r="AH2104" s="107">
        <f t="shared" si="972"/>
        <v>0.81047446201711171</v>
      </c>
      <c r="AI2104" s="108">
        <f t="shared" si="973"/>
        <v>0.18408089188488463</v>
      </c>
      <c r="AJ2104" s="106">
        <f t="shared" si="994"/>
        <v>0.14196294334080409</v>
      </c>
      <c r="AK2104" s="107">
        <f t="shared" si="988"/>
        <v>0.51394577774684103</v>
      </c>
      <c r="AL2104" s="107">
        <f t="shared" si="989"/>
        <v>0.96658627041781719</v>
      </c>
      <c r="AM2104" s="107">
        <f t="shared" si="990"/>
        <v>0.8312690172521302</v>
      </c>
      <c r="AN2104" s="108">
        <f t="shared" si="991"/>
        <v>0.20464330150367699</v>
      </c>
      <c r="AO2104" s="102">
        <f t="shared" si="992"/>
        <v>2014.3484573502722</v>
      </c>
      <c r="AP2104" s="103">
        <f t="shared" si="974"/>
        <v>1772.0388903292715</v>
      </c>
      <c r="AQ2104" s="103">
        <f t="shared" si="975"/>
        <v>1549.0075187969924</v>
      </c>
      <c r="AR2104" s="103">
        <f t="shared" si="976"/>
        <v>2912.8825512056001</v>
      </c>
      <c r="AS2104" s="92">
        <f t="shared" si="977"/>
        <v>2327.4301270417423</v>
      </c>
      <c r="AT2104" s="102">
        <f t="shared" si="993"/>
        <v>2020.7134750375963</v>
      </c>
      <c r="AU2104" s="103">
        <f t="shared" si="978"/>
        <v>1777.6382486917312</v>
      </c>
      <c r="AV2104" s="103">
        <f t="shared" si="979"/>
        <v>1553.9021338368898</v>
      </c>
      <c r="AW2104" s="103">
        <f t="shared" si="980"/>
        <v>2922.086792354577</v>
      </c>
      <c r="AX2104" s="92">
        <f t="shared" si="981"/>
        <v>2334.7844325347046</v>
      </c>
    </row>
    <row r="2105" spans="1:50" x14ac:dyDescent="0.2">
      <c r="A2105" s="85" t="str">
        <f t="shared" si="982"/>
        <v>2018_2</v>
      </c>
      <c r="B2105" s="59">
        <v>2018</v>
      </c>
      <c r="C2105" s="59">
        <v>2</v>
      </c>
      <c r="D2105" s="83" t="str">
        <f t="shared" si="983"/>
        <v>LYH_Commercial</v>
      </c>
      <c r="E2105" s="70" t="s">
        <v>29</v>
      </c>
      <c r="F2105" s="71" t="s">
        <v>41</v>
      </c>
      <c r="G2105" s="88">
        <f t="shared" si="984"/>
        <v>272</v>
      </c>
      <c r="H2105" s="72">
        <v>1088</v>
      </c>
      <c r="I2105" s="88">
        <f t="shared" si="985"/>
        <v>111792000</v>
      </c>
      <c r="J2105" s="92">
        <f t="shared" si="986"/>
        <v>447168000</v>
      </c>
      <c r="K2105" s="67">
        <v>38</v>
      </c>
      <c r="L2105" s="68">
        <v>146</v>
      </c>
      <c r="M2105" s="68">
        <v>165</v>
      </c>
      <c r="N2105" s="68">
        <v>244</v>
      </c>
      <c r="O2105" s="69">
        <v>59</v>
      </c>
      <c r="P2105" s="67">
        <v>701728</v>
      </c>
      <c r="Q2105" s="68">
        <v>496534</v>
      </c>
      <c r="R2105" s="68">
        <v>234507</v>
      </c>
      <c r="S2105" s="68">
        <v>725689</v>
      </c>
      <c r="T2105" s="69">
        <v>521184</v>
      </c>
      <c r="U2105" s="102">
        <f t="shared" si="965"/>
        <v>18466.526315789473</v>
      </c>
      <c r="V2105" s="103">
        <f t="shared" si="966"/>
        <v>3400.9178082191779</v>
      </c>
      <c r="W2105" s="103">
        <f t="shared" si="967"/>
        <v>1421.2545454545455</v>
      </c>
      <c r="X2105" s="103">
        <f t="shared" si="968"/>
        <v>2974.1352459016393</v>
      </c>
      <c r="Y2105" s="92">
        <f t="shared" si="969"/>
        <v>8833.6271186440681</v>
      </c>
      <c r="Z2105" s="102">
        <f>Coverages!$C$10*G2105</f>
        <v>61200000</v>
      </c>
      <c r="AA2105" s="103">
        <f>Coverages!$C$12*G2105</f>
        <v>8160000</v>
      </c>
      <c r="AB2105" s="103">
        <f>Coverages!$C$14*G2105</f>
        <v>40800000</v>
      </c>
      <c r="AC2105" s="103">
        <f>Coverages!$C$16*G2105</f>
        <v>816000</v>
      </c>
      <c r="AD2105" s="92">
        <f>Coverages!$C$18*G2105</f>
        <v>816000</v>
      </c>
      <c r="AE2105" s="106">
        <f t="shared" si="987"/>
        <v>0.13970588235294118</v>
      </c>
      <c r="AF2105" s="107">
        <f t="shared" si="970"/>
        <v>0.53676470588235292</v>
      </c>
      <c r="AG2105" s="107">
        <f t="shared" si="971"/>
        <v>0.60661764705882348</v>
      </c>
      <c r="AH2105" s="107">
        <f t="shared" si="972"/>
        <v>0.8970588235294118</v>
      </c>
      <c r="AI2105" s="108">
        <f t="shared" si="973"/>
        <v>0.21691176470588236</v>
      </c>
      <c r="AJ2105" s="106">
        <f t="shared" si="994"/>
        <v>0.18868402277113483</v>
      </c>
      <c r="AK2105" s="107">
        <f t="shared" si="988"/>
        <v>0.60721199171460072</v>
      </c>
      <c r="AL2105" s="107">
        <f t="shared" si="989"/>
        <v>0.67563152412637462</v>
      </c>
      <c r="AM2105" s="107">
        <f t="shared" si="990"/>
        <v>0.9399903661442236</v>
      </c>
      <c r="AN2105" s="108">
        <f t="shared" si="991"/>
        <v>0.27513795461304452</v>
      </c>
      <c r="AO2105" s="102">
        <f t="shared" si="992"/>
        <v>2579.8823529411766</v>
      </c>
      <c r="AP2105" s="103">
        <f t="shared" si="974"/>
        <v>1825.4926470588234</v>
      </c>
      <c r="AQ2105" s="103">
        <f t="shared" si="975"/>
        <v>862.15808823529414</v>
      </c>
      <c r="AR2105" s="103">
        <f t="shared" si="976"/>
        <v>2667.9742647058824</v>
      </c>
      <c r="AS2105" s="92">
        <f t="shared" si="977"/>
        <v>1916.1176470588234</v>
      </c>
      <c r="AT2105" s="102">
        <f t="shared" si="993"/>
        <v>2588.034366932483</v>
      </c>
      <c r="AU2105" s="103">
        <f t="shared" si="978"/>
        <v>1831.2609107096387</v>
      </c>
      <c r="AV2105" s="103">
        <f t="shared" si="979"/>
        <v>864.88236935997395</v>
      </c>
      <c r="AW2105" s="103">
        <f t="shared" si="980"/>
        <v>2676.4046349937107</v>
      </c>
      <c r="AX2105" s="92">
        <f t="shared" si="981"/>
        <v>1922.1722711582538</v>
      </c>
    </row>
    <row r="2106" spans="1:50" x14ac:dyDescent="0.2">
      <c r="A2106" s="85" t="str">
        <f t="shared" si="982"/>
        <v>2018_2</v>
      </c>
      <c r="B2106" s="59">
        <v>2018</v>
      </c>
      <c r="C2106" s="59">
        <v>2</v>
      </c>
      <c r="D2106" s="83" t="str">
        <f t="shared" si="983"/>
        <v>SSA_Commercial</v>
      </c>
      <c r="E2106" s="70" t="s">
        <v>30</v>
      </c>
      <c r="F2106" s="71" t="s">
        <v>41</v>
      </c>
      <c r="G2106" s="88">
        <f t="shared" si="984"/>
        <v>461.5</v>
      </c>
      <c r="H2106" s="72">
        <v>1846</v>
      </c>
      <c r="I2106" s="88">
        <f t="shared" si="985"/>
        <v>189676500</v>
      </c>
      <c r="J2106" s="92">
        <f t="shared" si="986"/>
        <v>758706000</v>
      </c>
      <c r="K2106" s="67">
        <v>61</v>
      </c>
      <c r="L2106" s="68">
        <v>229</v>
      </c>
      <c r="M2106" s="68">
        <v>741</v>
      </c>
      <c r="N2106" s="68">
        <v>471</v>
      </c>
      <c r="O2106" s="69">
        <v>226</v>
      </c>
      <c r="P2106" s="67">
        <v>1170159</v>
      </c>
      <c r="Q2106" s="68">
        <v>398699</v>
      </c>
      <c r="R2106" s="68">
        <v>557112</v>
      </c>
      <c r="S2106" s="68">
        <v>1518973</v>
      </c>
      <c r="T2106" s="69">
        <v>1225084</v>
      </c>
      <c r="U2106" s="102">
        <f t="shared" si="965"/>
        <v>19182.934426229509</v>
      </c>
      <c r="V2106" s="103">
        <f t="shared" si="966"/>
        <v>1741.0436681222707</v>
      </c>
      <c r="W2106" s="103">
        <f t="shared" si="967"/>
        <v>751.83805668016191</v>
      </c>
      <c r="X2106" s="103">
        <f t="shared" si="968"/>
        <v>3224.9957537154987</v>
      </c>
      <c r="Y2106" s="92">
        <f t="shared" si="969"/>
        <v>5420.7256637168139</v>
      </c>
      <c r="Z2106" s="102">
        <f>Coverages!$C$10*G2106</f>
        <v>103837500</v>
      </c>
      <c r="AA2106" s="103">
        <f>Coverages!$C$12*G2106</f>
        <v>13845000</v>
      </c>
      <c r="AB2106" s="103">
        <f>Coverages!$C$14*G2106</f>
        <v>69225000</v>
      </c>
      <c r="AC2106" s="103">
        <f>Coverages!$C$16*G2106</f>
        <v>1384500</v>
      </c>
      <c r="AD2106" s="92">
        <f>Coverages!$C$18*G2106</f>
        <v>1384500</v>
      </c>
      <c r="AE2106" s="106">
        <f t="shared" si="987"/>
        <v>0.13217768147345613</v>
      </c>
      <c r="AF2106" s="107">
        <f t="shared" si="970"/>
        <v>0.49620801733477787</v>
      </c>
      <c r="AG2106" s="107">
        <f t="shared" si="971"/>
        <v>1.6056338028169015</v>
      </c>
      <c r="AH2106" s="107">
        <f t="shared" si="972"/>
        <v>1.0205850487540629</v>
      </c>
      <c r="AI2106" s="108">
        <f t="shared" si="973"/>
        <v>0.48970747562296857</v>
      </c>
      <c r="AJ2106" s="106">
        <f t="shared" si="994"/>
        <v>0.1689113701276736</v>
      </c>
      <c r="AK2106" s="107">
        <f t="shared" si="988"/>
        <v>0.55043651621943834</v>
      </c>
      <c r="AL2106" s="107">
        <f t="shared" si="989"/>
        <v>1.7125881332098118</v>
      </c>
      <c r="AM2106" s="107">
        <f t="shared" si="990"/>
        <v>1.0363057031119864</v>
      </c>
      <c r="AN2106" s="108">
        <f t="shared" si="991"/>
        <v>0.54392604303776049</v>
      </c>
      <c r="AO2106" s="102">
        <f t="shared" si="992"/>
        <v>2535.5557963163596</v>
      </c>
      <c r="AP2106" s="103">
        <f t="shared" si="974"/>
        <v>863.91982665222099</v>
      </c>
      <c r="AQ2106" s="103">
        <f t="shared" si="975"/>
        <v>1207.1765980498376</v>
      </c>
      <c r="AR2106" s="103">
        <f t="shared" si="976"/>
        <v>3291.382448537378</v>
      </c>
      <c r="AS2106" s="92">
        <f t="shared" si="977"/>
        <v>2654.5698808234019</v>
      </c>
      <c r="AT2106" s="102">
        <f t="shared" si="993"/>
        <v>2543.5677455061141</v>
      </c>
      <c r="AU2106" s="103">
        <f t="shared" si="978"/>
        <v>866.64967458742115</v>
      </c>
      <c r="AV2106" s="103">
        <f t="shared" si="979"/>
        <v>1210.9910822669419</v>
      </c>
      <c r="AW2106" s="103">
        <f t="shared" si="980"/>
        <v>3301.7826885873274</v>
      </c>
      <c r="AX2106" s="92">
        <f t="shared" si="981"/>
        <v>2662.9578954104632</v>
      </c>
    </row>
    <row r="2107" spans="1:50" x14ac:dyDescent="0.2">
      <c r="A2107" s="85" t="str">
        <f t="shared" si="982"/>
        <v>2018_2</v>
      </c>
      <c r="B2107" s="59">
        <v>2018</v>
      </c>
      <c r="C2107" s="59">
        <v>2</v>
      </c>
      <c r="D2107" s="83" t="str">
        <f t="shared" si="983"/>
        <v>MML_Commercial</v>
      </c>
      <c r="E2107" s="70" t="s">
        <v>31</v>
      </c>
      <c r="F2107" s="71" t="s">
        <v>41</v>
      </c>
      <c r="G2107" s="88">
        <f t="shared" si="984"/>
        <v>1578.25</v>
      </c>
      <c r="H2107" s="72">
        <v>6313</v>
      </c>
      <c r="I2107" s="88">
        <f t="shared" si="985"/>
        <v>648660750</v>
      </c>
      <c r="J2107" s="92">
        <f t="shared" si="986"/>
        <v>2594643000</v>
      </c>
      <c r="K2107" s="67">
        <v>149</v>
      </c>
      <c r="L2107" s="68">
        <v>724</v>
      </c>
      <c r="M2107" s="68">
        <v>2136</v>
      </c>
      <c r="N2107" s="68">
        <v>1020</v>
      </c>
      <c r="O2107" s="69">
        <v>244</v>
      </c>
      <c r="P2107" s="67">
        <v>2676830</v>
      </c>
      <c r="Q2107" s="68">
        <v>2600366</v>
      </c>
      <c r="R2107" s="68">
        <v>1363993</v>
      </c>
      <c r="S2107" s="68">
        <v>3260307</v>
      </c>
      <c r="T2107" s="69">
        <v>518256</v>
      </c>
      <c r="U2107" s="102">
        <f t="shared" si="965"/>
        <v>17965.302013422817</v>
      </c>
      <c r="V2107" s="103">
        <f t="shared" si="966"/>
        <v>3591.6657458563536</v>
      </c>
      <c r="W2107" s="103">
        <f t="shared" si="967"/>
        <v>638.57350187265922</v>
      </c>
      <c r="X2107" s="103">
        <f t="shared" si="968"/>
        <v>3196.3794117647058</v>
      </c>
      <c r="Y2107" s="92">
        <f t="shared" si="969"/>
        <v>2124</v>
      </c>
      <c r="Z2107" s="102">
        <f>Coverages!$C$10*G2107</f>
        <v>355106250</v>
      </c>
      <c r="AA2107" s="103">
        <f>Coverages!$C$12*G2107</f>
        <v>47347500</v>
      </c>
      <c r="AB2107" s="103">
        <f>Coverages!$C$14*G2107</f>
        <v>236737500</v>
      </c>
      <c r="AC2107" s="103">
        <f>Coverages!$C$16*G2107</f>
        <v>4734750</v>
      </c>
      <c r="AD2107" s="92">
        <f>Coverages!$C$18*G2107</f>
        <v>4734750</v>
      </c>
      <c r="AE2107" s="106">
        <f t="shared" si="987"/>
        <v>9.4408363693964839E-2</v>
      </c>
      <c r="AF2107" s="107">
        <f t="shared" si="970"/>
        <v>0.45873594170758752</v>
      </c>
      <c r="AG2107" s="107">
        <f t="shared" si="971"/>
        <v>1.353397750673214</v>
      </c>
      <c r="AH2107" s="107">
        <f t="shared" si="972"/>
        <v>0.64628544273720889</v>
      </c>
      <c r="AI2107" s="108">
        <f t="shared" si="973"/>
        <v>0.15460161571360684</v>
      </c>
      <c r="AJ2107" s="106">
        <f t="shared" si="994"/>
        <v>0.11155738968944888</v>
      </c>
      <c r="AK2107" s="107">
        <f t="shared" si="988"/>
        <v>0.48796090678433457</v>
      </c>
      <c r="AL2107" s="107">
        <f t="shared" si="989"/>
        <v>1.3939591227642216</v>
      </c>
      <c r="AM2107" s="107">
        <f t="shared" si="990"/>
        <v>0.67432729363516453</v>
      </c>
      <c r="AN2107" s="108">
        <f t="shared" si="991"/>
        <v>0.1758050272644672</v>
      </c>
      <c r="AO2107" s="102">
        <f t="shared" si="992"/>
        <v>1696.0747663551401</v>
      </c>
      <c r="AP2107" s="103">
        <f t="shared" si="974"/>
        <v>1647.6261682242991</v>
      </c>
      <c r="AQ2107" s="103">
        <f t="shared" si="975"/>
        <v>864.24394107397438</v>
      </c>
      <c r="AR2107" s="103">
        <f t="shared" si="976"/>
        <v>2065.7734832884526</v>
      </c>
      <c r="AS2107" s="92">
        <f t="shared" si="977"/>
        <v>328.37383177570092</v>
      </c>
      <c r="AT2107" s="102">
        <f t="shared" si="993"/>
        <v>1701.4340902831736</v>
      </c>
      <c r="AU2107" s="103">
        <f t="shared" si="978"/>
        <v>1652.8324023614855</v>
      </c>
      <c r="AV2107" s="103">
        <f t="shared" si="979"/>
        <v>866.97481315870527</v>
      </c>
      <c r="AW2107" s="103">
        <f t="shared" si="980"/>
        <v>2072.3009958005787</v>
      </c>
      <c r="AX2107" s="92">
        <f t="shared" si="981"/>
        <v>329.41144035810879</v>
      </c>
    </row>
    <row r="2108" spans="1:50" x14ac:dyDescent="0.2">
      <c r="A2108" s="85" t="str">
        <f t="shared" si="982"/>
        <v>2018_2</v>
      </c>
      <c r="B2108" s="59">
        <v>2018</v>
      </c>
      <c r="C2108" s="59">
        <v>2</v>
      </c>
      <c r="D2108" s="83" t="str">
        <f t="shared" si="983"/>
        <v>LMH_Commercial</v>
      </c>
      <c r="E2108" s="70" t="s">
        <v>32</v>
      </c>
      <c r="F2108" s="71" t="s">
        <v>41</v>
      </c>
      <c r="G2108" s="88">
        <f t="shared" si="984"/>
        <v>1520</v>
      </c>
      <c r="H2108" s="72">
        <v>6080</v>
      </c>
      <c r="I2108" s="88">
        <f t="shared" si="985"/>
        <v>624720000</v>
      </c>
      <c r="J2108" s="92">
        <f t="shared" si="986"/>
        <v>2498880000</v>
      </c>
      <c r="K2108" s="67">
        <v>96</v>
      </c>
      <c r="L2108" s="68">
        <v>840</v>
      </c>
      <c r="M2108" s="68">
        <v>1525</v>
      </c>
      <c r="N2108" s="68">
        <v>1374</v>
      </c>
      <c r="O2108" s="69">
        <v>272</v>
      </c>
      <c r="P2108" s="67">
        <v>3997746</v>
      </c>
      <c r="Q2108" s="68">
        <v>3355539</v>
      </c>
      <c r="R2108" s="68">
        <v>1711237</v>
      </c>
      <c r="S2108" s="68">
        <v>5205382</v>
      </c>
      <c r="T2108" s="69">
        <v>3622115</v>
      </c>
      <c r="U2108" s="102">
        <f t="shared" si="965"/>
        <v>41643.1875</v>
      </c>
      <c r="V2108" s="103">
        <f t="shared" si="966"/>
        <v>3994.6892857142857</v>
      </c>
      <c r="W2108" s="103">
        <f t="shared" si="967"/>
        <v>1122.1226229508197</v>
      </c>
      <c r="X2108" s="103">
        <f t="shared" si="968"/>
        <v>3788.4876273653567</v>
      </c>
      <c r="Y2108" s="92">
        <f t="shared" si="969"/>
        <v>13316.599264705883</v>
      </c>
      <c r="Z2108" s="102">
        <f>Coverages!$C$10*G2108</f>
        <v>342000000</v>
      </c>
      <c r="AA2108" s="103">
        <f>Coverages!$C$12*G2108</f>
        <v>45600000</v>
      </c>
      <c r="AB2108" s="103">
        <f>Coverages!$C$14*G2108</f>
        <v>228000000</v>
      </c>
      <c r="AC2108" s="103">
        <f>Coverages!$C$16*G2108</f>
        <v>4560000</v>
      </c>
      <c r="AD2108" s="92">
        <f>Coverages!$C$18*G2108</f>
        <v>4560000</v>
      </c>
      <c r="AE2108" s="106">
        <f t="shared" si="987"/>
        <v>6.3157894736842107E-2</v>
      </c>
      <c r="AF2108" s="107">
        <f t="shared" si="970"/>
        <v>0.55263157894736847</v>
      </c>
      <c r="AG2108" s="107">
        <f t="shared" si="971"/>
        <v>1.0032894736842106</v>
      </c>
      <c r="AH2108" s="107">
        <f t="shared" si="972"/>
        <v>0.90394736842105261</v>
      </c>
      <c r="AI2108" s="108">
        <f t="shared" si="973"/>
        <v>0.17894736842105263</v>
      </c>
      <c r="AJ2108" s="106">
        <f t="shared" si="994"/>
        <v>7.7695107619318443E-2</v>
      </c>
      <c r="AK2108" s="107">
        <f t="shared" si="988"/>
        <v>0.58234718817007991</v>
      </c>
      <c r="AL2108" s="107">
        <f t="shared" si="989"/>
        <v>1.0067227634830489</v>
      </c>
      <c r="AM2108" s="107">
        <f t="shared" si="990"/>
        <v>0.92155740805304431</v>
      </c>
      <c r="AN2108" s="108">
        <f t="shared" si="991"/>
        <v>0.2018551104527759</v>
      </c>
      <c r="AO2108" s="102">
        <f t="shared" si="992"/>
        <v>2630.0960526315789</v>
      </c>
      <c r="AP2108" s="103">
        <f t="shared" si="974"/>
        <v>2207.5914473684211</v>
      </c>
      <c r="AQ2108" s="103">
        <f t="shared" si="975"/>
        <v>1125.8138157894737</v>
      </c>
      <c r="AR2108" s="103">
        <f t="shared" si="976"/>
        <v>3424.5934210526316</v>
      </c>
      <c r="AS2108" s="92">
        <f t="shared" si="977"/>
        <v>2382.9703947368421</v>
      </c>
      <c r="AT2108" s="102">
        <f t="shared" si="993"/>
        <v>2638.4067338512436</v>
      </c>
      <c r="AU2108" s="103">
        <f t="shared" si="978"/>
        <v>2214.567081875754</v>
      </c>
      <c r="AV2108" s="103">
        <f t="shared" si="979"/>
        <v>1129.3712066788137</v>
      </c>
      <c r="AW2108" s="103">
        <f t="shared" si="980"/>
        <v>3435.4145863864424</v>
      </c>
      <c r="AX2108" s="92">
        <f t="shared" si="981"/>
        <v>2390.5001985577865</v>
      </c>
    </row>
    <row r="2109" spans="1:50" x14ac:dyDescent="0.2">
      <c r="A2109" s="85" t="str">
        <f t="shared" si="982"/>
        <v>2018_2</v>
      </c>
      <c r="B2109" s="59">
        <v>2018</v>
      </c>
      <c r="C2109" s="59">
        <v>2</v>
      </c>
      <c r="D2109" s="83" t="str">
        <f t="shared" si="983"/>
        <v>SSL_Commercial</v>
      </c>
      <c r="E2109" s="70" t="s">
        <v>33</v>
      </c>
      <c r="F2109" s="71" t="s">
        <v>41</v>
      </c>
      <c r="G2109" s="88">
        <f t="shared" si="984"/>
        <v>840.25</v>
      </c>
      <c r="H2109" s="72">
        <v>3361</v>
      </c>
      <c r="I2109" s="88">
        <f t="shared" si="985"/>
        <v>345342750</v>
      </c>
      <c r="J2109" s="92">
        <f t="shared" si="986"/>
        <v>1381371000</v>
      </c>
      <c r="K2109" s="67">
        <v>134</v>
      </c>
      <c r="L2109" s="68">
        <v>389</v>
      </c>
      <c r="M2109" s="68">
        <v>1348</v>
      </c>
      <c r="N2109" s="68">
        <v>616</v>
      </c>
      <c r="O2109" s="69">
        <v>131</v>
      </c>
      <c r="P2109" s="67">
        <v>1919043</v>
      </c>
      <c r="Q2109" s="68">
        <v>1404940</v>
      </c>
      <c r="R2109" s="68">
        <v>1873850</v>
      </c>
      <c r="S2109" s="68">
        <v>1896204</v>
      </c>
      <c r="T2109" s="69">
        <v>382951</v>
      </c>
      <c r="U2109" s="102">
        <f t="shared" si="965"/>
        <v>14321.216417910447</v>
      </c>
      <c r="V2109" s="103">
        <f t="shared" si="966"/>
        <v>3611.6709511568124</v>
      </c>
      <c r="W2109" s="103">
        <f t="shared" si="967"/>
        <v>1390.0964391691396</v>
      </c>
      <c r="X2109" s="103">
        <f t="shared" si="968"/>
        <v>3078.2532467532469</v>
      </c>
      <c r="Y2109" s="92">
        <f t="shared" si="969"/>
        <v>2923.290076335878</v>
      </c>
      <c r="Z2109" s="102">
        <f>Coverages!$C$10*G2109</f>
        <v>189056250</v>
      </c>
      <c r="AA2109" s="103">
        <f>Coverages!$C$12*G2109</f>
        <v>25207500</v>
      </c>
      <c r="AB2109" s="103">
        <f>Coverages!$C$14*G2109</f>
        <v>126037500</v>
      </c>
      <c r="AC2109" s="103">
        <f>Coverages!$C$16*G2109</f>
        <v>2520750</v>
      </c>
      <c r="AD2109" s="92">
        <f>Coverages!$C$18*G2109</f>
        <v>2520750</v>
      </c>
      <c r="AE2109" s="106">
        <f t="shared" si="987"/>
        <v>0.15947634632549837</v>
      </c>
      <c r="AF2109" s="107">
        <f t="shared" si="970"/>
        <v>0.46295745313894676</v>
      </c>
      <c r="AG2109" s="107">
        <f t="shared" si="971"/>
        <v>1.6042844391550133</v>
      </c>
      <c r="AH2109" s="107">
        <f t="shared" si="972"/>
        <v>0.73311514430229097</v>
      </c>
      <c r="AI2109" s="108">
        <f t="shared" si="973"/>
        <v>0.1559059803629872</v>
      </c>
      <c r="AJ2109" s="106">
        <f t="shared" si="994"/>
        <v>0.18890529644699605</v>
      </c>
      <c r="AK2109" s="107">
        <f t="shared" si="988"/>
        <v>0.50303734558473501</v>
      </c>
      <c r="AL2109" s="107">
        <f t="shared" si="989"/>
        <v>1.6834275380738375</v>
      </c>
      <c r="AM2109" s="107">
        <f t="shared" si="990"/>
        <v>0.76867006556770279</v>
      </c>
      <c r="AN2109" s="108">
        <f t="shared" si="991"/>
        <v>0.18506537203214493</v>
      </c>
      <c r="AO2109" s="102">
        <f t="shared" si="992"/>
        <v>2283.8952692650996</v>
      </c>
      <c r="AP2109" s="103">
        <f t="shared" si="974"/>
        <v>1672.0499851234752</v>
      </c>
      <c r="AQ2109" s="103">
        <f t="shared" si="975"/>
        <v>2230.1100862838439</v>
      </c>
      <c r="AR2109" s="103">
        <f t="shared" si="976"/>
        <v>2256.7140731925024</v>
      </c>
      <c r="AS2109" s="92">
        <f t="shared" si="977"/>
        <v>455.75840523653676</v>
      </c>
      <c r="AT2109" s="102">
        <f t="shared" si="993"/>
        <v>2291.1120115977496</v>
      </c>
      <c r="AU2109" s="103">
        <f t="shared" si="978"/>
        <v>1677.3333946004036</v>
      </c>
      <c r="AV2109" s="103">
        <f t="shared" si="979"/>
        <v>2237.156876074399</v>
      </c>
      <c r="AW2109" s="103">
        <f t="shared" si="980"/>
        <v>2263.8449273099664</v>
      </c>
      <c r="AX2109" s="92">
        <f t="shared" si="981"/>
        <v>457.19852861732119</v>
      </c>
    </row>
    <row r="2110" spans="1:50" x14ac:dyDescent="0.2">
      <c r="A2110" s="85" t="str">
        <f t="shared" si="982"/>
        <v>2018_2</v>
      </c>
      <c r="B2110" s="59">
        <v>2018</v>
      </c>
      <c r="C2110" s="59">
        <v>2</v>
      </c>
      <c r="D2110" s="83" t="str">
        <f t="shared" si="983"/>
        <v>SSH_Commercial</v>
      </c>
      <c r="E2110" s="70" t="s">
        <v>34</v>
      </c>
      <c r="F2110" s="71" t="s">
        <v>41</v>
      </c>
      <c r="G2110" s="88">
        <f t="shared" si="984"/>
        <v>780.75</v>
      </c>
      <c r="H2110" s="72">
        <v>3123</v>
      </c>
      <c r="I2110" s="88">
        <f t="shared" si="985"/>
        <v>320888250</v>
      </c>
      <c r="J2110" s="92">
        <f t="shared" si="986"/>
        <v>1283553000</v>
      </c>
      <c r="K2110" s="67">
        <v>108</v>
      </c>
      <c r="L2110" s="68">
        <v>489</v>
      </c>
      <c r="M2110" s="68">
        <v>1078</v>
      </c>
      <c r="N2110" s="68">
        <v>700</v>
      </c>
      <c r="O2110" s="69">
        <v>119</v>
      </c>
      <c r="P2110" s="67">
        <v>1945955</v>
      </c>
      <c r="Q2110" s="68">
        <v>2201757</v>
      </c>
      <c r="R2110" s="68">
        <v>2905307</v>
      </c>
      <c r="S2110" s="68">
        <v>3360407</v>
      </c>
      <c r="T2110" s="69">
        <v>494526</v>
      </c>
      <c r="U2110" s="102">
        <f t="shared" si="965"/>
        <v>18018.10185185185</v>
      </c>
      <c r="V2110" s="103">
        <f t="shared" si="966"/>
        <v>4502.5705521472391</v>
      </c>
      <c r="W2110" s="103">
        <f t="shared" si="967"/>
        <v>2695.0899814471245</v>
      </c>
      <c r="X2110" s="103">
        <f t="shared" si="968"/>
        <v>4800.5814285714287</v>
      </c>
      <c r="Y2110" s="92">
        <f t="shared" si="969"/>
        <v>4155.680672268908</v>
      </c>
      <c r="Z2110" s="102">
        <f>Coverages!$C$10*G2110</f>
        <v>175668750</v>
      </c>
      <c r="AA2110" s="103">
        <f>Coverages!$C$12*G2110</f>
        <v>23422500</v>
      </c>
      <c r="AB2110" s="103">
        <f>Coverages!$C$14*G2110</f>
        <v>117112500</v>
      </c>
      <c r="AC2110" s="103">
        <f>Coverages!$C$16*G2110</f>
        <v>2342250</v>
      </c>
      <c r="AD2110" s="92">
        <f>Coverages!$C$18*G2110</f>
        <v>2342250</v>
      </c>
      <c r="AE2110" s="106">
        <f t="shared" si="987"/>
        <v>0.13832853025936601</v>
      </c>
      <c r="AF2110" s="107">
        <f t="shared" si="970"/>
        <v>0.62632084534101828</v>
      </c>
      <c r="AG2110" s="107">
        <f t="shared" si="971"/>
        <v>1.3807236631444124</v>
      </c>
      <c r="AH2110" s="107">
        <f t="shared" si="972"/>
        <v>0.89657380723663149</v>
      </c>
      <c r="AI2110" s="108">
        <f t="shared" si="973"/>
        <v>0.15241754723022735</v>
      </c>
      <c r="AJ2110" s="106">
        <f t="shared" si="994"/>
        <v>0.1671175357564097</v>
      </c>
      <c r="AK2110" s="107">
        <f t="shared" si="988"/>
        <v>0.6666619506765854</v>
      </c>
      <c r="AL2110" s="107">
        <f t="shared" si="989"/>
        <v>1.4411822850641147</v>
      </c>
      <c r="AM2110" s="107">
        <f t="shared" si="990"/>
        <v>0.92196646837938323</v>
      </c>
      <c r="AN2110" s="108">
        <f t="shared" si="991"/>
        <v>0.18238904091517824</v>
      </c>
      <c r="AO2110" s="102">
        <f t="shared" si="992"/>
        <v>2492.4175472302272</v>
      </c>
      <c r="AP2110" s="103">
        <f t="shared" si="974"/>
        <v>2820.0537944284342</v>
      </c>
      <c r="AQ2110" s="103">
        <f t="shared" si="975"/>
        <v>3721.1745116874799</v>
      </c>
      <c r="AR2110" s="103">
        <f t="shared" si="976"/>
        <v>4304.0755683637526</v>
      </c>
      <c r="AS2110" s="92">
        <f t="shared" si="977"/>
        <v>633.39865513928919</v>
      </c>
      <c r="AT2110" s="102">
        <f t="shared" si="993"/>
        <v>2500.2931864794491</v>
      </c>
      <c r="AU2110" s="103">
        <f t="shared" si="978"/>
        <v>2828.964711611231</v>
      </c>
      <c r="AV2110" s="103">
        <f t="shared" si="979"/>
        <v>3732.9328256465587</v>
      </c>
      <c r="AW2110" s="103">
        <f t="shared" si="980"/>
        <v>4317.6757560672504</v>
      </c>
      <c r="AX2110" s="92">
        <f t="shared" si="981"/>
        <v>635.40009318660304</v>
      </c>
    </row>
    <row r="2111" spans="1:50" x14ac:dyDescent="0.2">
      <c r="A2111" s="85" t="str">
        <f t="shared" si="982"/>
        <v>2018_2</v>
      </c>
      <c r="B2111" s="59">
        <v>2018</v>
      </c>
      <c r="C2111" s="59">
        <v>2</v>
      </c>
      <c r="D2111" s="83" t="str">
        <f t="shared" si="983"/>
        <v>MMH_Commercial</v>
      </c>
      <c r="E2111" s="70" t="s">
        <v>35</v>
      </c>
      <c r="F2111" s="71" t="s">
        <v>41</v>
      </c>
      <c r="G2111" s="88">
        <f t="shared" si="984"/>
        <v>1359.5</v>
      </c>
      <c r="H2111" s="72">
        <v>5438</v>
      </c>
      <c r="I2111" s="88">
        <f t="shared" si="985"/>
        <v>558754500</v>
      </c>
      <c r="J2111" s="92">
        <f t="shared" si="986"/>
        <v>2235018000</v>
      </c>
      <c r="K2111" s="67">
        <v>242</v>
      </c>
      <c r="L2111" s="68">
        <v>919</v>
      </c>
      <c r="M2111" s="68">
        <v>932</v>
      </c>
      <c r="N2111" s="68">
        <v>1408</v>
      </c>
      <c r="O2111" s="69">
        <v>331</v>
      </c>
      <c r="P2111" s="67">
        <v>3432210</v>
      </c>
      <c r="Q2111" s="68">
        <v>3010513</v>
      </c>
      <c r="R2111" s="68">
        <v>1216761</v>
      </c>
      <c r="S2111" s="68">
        <v>4226185</v>
      </c>
      <c r="T2111" s="69">
        <v>986619</v>
      </c>
      <c r="U2111" s="102">
        <f t="shared" si="965"/>
        <v>14182.685950413223</v>
      </c>
      <c r="V2111" s="103">
        <f t="shared" si="966"/>
        <v>3275.8574537540803</v>
      </c>
      <c r="W2111" s="103">
        <f t="shared" si="967"/>
        <v>1305.5375536480688</v>
      </c>
      <c r="X2111" s="103">
        <f t="shared" si="968"/>
        <v>3001.551846590909</v>
      </c>
      <c r="Y2111" s="92">
        <f t="shared" si="969"/>
        <v>2980.7220543806648</v>
      </c>
      <c r="Z2111" s="102">
        <f>Coverages!$C$10*G2111</f>
        <v>305887500</v>
      </c>
      <c r="AA2111" s="103">
        <f>Coverages!$C$12*G2111</f>
        <v>40785000</v>
      </c>
      <c r="AB2111" s="103">
        <f>Coverages!$C$14*G2111</f>
        <v>203925000</v>
      </c>
      <c r="AC2111" s="103">
        <f>Coverages!$C$16*G2111</f>
        <v>4078500</v>
      </c>
      <c r="AD2111" s="92">
        <f>Coverages!$C$18*G2111</f>
        <v>4078500</v>
      </c>
      <c r="AE2111" s="106">
        <f t="shared" si="987"/>
        <v>0.17800662008091209</v>
      </c>
      <c r="AF2111" s="107">
        <f t="shared" si="970"/>
        <v>0.6759838175799926</v>
      </c>
      <c r="AG2111" s="107">
        <f t="shared" si="971"/>
        <v>0.68554615667524821</v>
      </c>
      <c r="AH2111" s="107">
        <f t="shared" si="972"/>
        <v>1.0356748804707614</v>
      </c>
      <c r="AI2111" s="108">
        <f t="shared" si="973"/>
        <v>0.24347186465612358</v>
      </c>
      <c r="AJ2111" s="106">
        <f t="shared" si="994"/>
        <v>0.20217895216474874</v>
      </c>
      <c r="AK2111" s="107">
        <f t="shared" si="988"/>
        <v>0.70555834510694837</v>
      </c>
      <c r="AL2111" s="107">
        <f t="shared" si="989"/>
        <v>0.71488635998065586</v>
      </c>
      <c r="AM2111" s="107">
        <f t="shared" si="990"/>
        <v>1.0478216082846068</v>
      </c>
      <c r="AN2111" s="108">
        <f t="shared" si="991"/>
        <v>0.27059271161647491</v>
      </c>
      <c r="AO2111" s="102">
        <f t="shared" si="992"/>
        <v>2524.6119897020963</v>
      </c>
      <c r="AP2111" s="103">
        <f t="shared" si="974"/>
        <v>2214.4266274365577</v>
      </c>
      <c r="AQ2111" s="103">
        <f t="shared" si="975"/>
        <v>895.0062522986392</v>
      </c>
      <c r="AR2111" s="103">
        <f t="shared" si="976"/>
        <v>3108.6318499448325</v>
      </c>
      <c r="AS2111" s="92">
        <f t="shared" si="977"/>
        <v>725.72195660169177</v>
      </c>
      <c r="AT2111" s="102">
        <f t="shared" si="993"/>
        <v>2532.5893582201638</v>
      </c>
      <c r="AU2111" s="103">
        <f t="shared" si="978"/>
        <v>2221.4238600154017</v>
      </c>
      <c r="AV2111" s="103">
        <f t="shared" si="979"/>
        <v>897.8343283474278</v>
      </c>
      <c r="AW2111" s="103">
        <f t="shared" si="980"/>
        <v>3118.4546274469462</v>
      </c>
      <c r="AX2111" s="92">
        <f t="shared" si="981"/>
        <v>728.01512145755066</v>
      </c>
    </row>
    <row r="2112" spans="1:50" x14ac:dyDescent="0.2">
      <c r="A2112" s="85" t="str">
        <f t="shared" si="982"/>
        <v>2018_2</v>
      </c>
      <c r="B2112" s="59">
        <v>2018</v>
      </c>
      <c r="C2112" s="59">
        <v>2</v>
      </c>
      <c r="D2112" s="83" t="str">
        <f t="shared" si="983"/>
        <v>SYA_Commercial</v>
      </c>
      <c r="E2112" s="70" t="s">
        <v>36</v>
      </c>
      <c r="F2112" s="71" t="s">
        <v>41</v>
      </c>
      <c r="G2112" s="88">
        <f t="shared" si="984"/>
        <v>427</v>
      </c>
      <c r="H2112" s="72">
        <v>1708</v>
      </c>
      <c r="I2112" s="88">
        <f t="shared" si="985"/>
        <v>175497000</v>
      </c>
      <c r="J2112" s="92">
        <f t="shared" si="986"/>
        <v>701988000</v>
      </c>
      <c r="K2112" s="67">
        <v>77</v>
      </c>
      <c r="L2112" s="68">
        <v>271</v>
      </c>
      <c r="M2112" s="68">
        <v>154</v>
      </c>
      <c r="N2112" s="68">
        <v>265</v>
      </c>
      <c r="O2112" s="69">
        <v>42</v>
      </c>
      <c r="P2112" s="67">
        <v>1090333</v>
      </c>
      <c r="Q2112" s="68">
        <v>933109</v>
      </c>
      <c r="R2112" s="68">
        <v>125255</v>
      </c>
      <c r="S2112" s="68">
        <v>886534</v>
      </c>
      <c r="T2112" s="69">
        <v>211782</v>
      </c>
      <c r="U2112" s="102">
        <f t="shared" si="965"/>
        <v>14160.16883116883</v>
      </c>
      <c r="V2112" s="103">
        <f t="shared" si="966"/>
        <v>3443.2066420664205</v>
      </c>
      <c r="W2112" s="103">
        <f t="shared" si="967"/>
        <v>813.34415584415581</v>
      </c>
      <c r="X2112" s="103">
        <f t="shared" si="968"/>
        <v>3345.4113207547171</v>
      </c>
      <c r="Y2112" s="92">
        <f t="shared" si="969"/>
        <v>5042.4285714285716</v>
      </c>
      <c r="Z2112" s="102">
        <f>Coverages!$C$10*G2112</f>
        <v>96075000</v>
      </c>
      <c r="AA2112" s="103">
        <f>Coverages!$C$12*G2112</f>
        <v>12810000</v>
      </c>
      <c r="AB2112" s="103">
        <f>Coverages!$C$14*G2112</f>
        <v>64050000</v>
      </c>
      <c r="AC2112" s="103">
        <f>Coverages!$C$16*G2112</f>
        <v>1281000</v>
      </c>
      <c r="AD2112" s="92">
        <f>Coverages!$C$18*G2112</f>
        <v>1281000</v>
      </c>
      <c r="AE2112" s="106">
        <f t="shared" si="987"/>
        <v>0.18032786885245902</v>
      </c>
      <c r="AF2112" s="107">
        <f t="shared" si="970"/>
        <v>0.63466042154566749</v>
      </c>
      <c r="AG2112" s="107">
        <f t="shared" si="971"/>
        <v>0.36065573770491804</v>
      </c>
      <c r="AH2112" s="107">
        <f t="shared" si="972"/>
        <v>0.62060889929742391</v>
      </c>
      <c r="AI2112" s="108">
        <f t="shared" si="973"/>
        <v>9.8360655737704916E-2</v>
      </c>
      <c r="AJ2112" s="106">
        <f t="shared" si="994"/>
        <v>0.2236783071950855</v>
      </c>
      <c r="AK2112" s="107">
        <f t="shared" si="988"/>
        <v>0.68895557352369685</v>
      </c>
      <c r="AL2112" s="107">
        <f t="shared" si="989"/>
        <v>0.41480041784079713</v>
      </c>
      <c r="AM2112" s="107">
        <f t="shared" si="990"/>
        <v>0.67532240627980833</v>
      </c>
      <c r="AN2112" s="108">
        <f t="shared" si="991"/>
        <v>0.13193976088806167</v>
      </c>
      <c r="AO2112" s="102">
        <f t="shared" si="992"/>
        <v>2553.473067915691</v>
      </c>
      <c r="AP2112" s="103">
        <f t="shared" si="974"/>
        <v>2185.2669789227166</v>
      </c>
      <c r="AQ2112" s="103">
        <f t="shared" si="975"/>
        <v>293.33723653395782</v>
      </c>
      <c r="AR2112" s="103">
        <f t="shared" si="976"/>
        <v>2076.1920374707261</v>
      </c>
      <c r="AS2112" s="92">
        <f t="shared" si="977"/>
        <v>495.9765807962529</v>
      </c>
      <c r="AT2112" s="102">
        <f t="shared" si="993"/>
        <v>2561.5416328067768</v>
      </c>
      <c r="AU2112" s="103">
        <f t="shared" si="978"/>
        <v>2192.1720716943341</v>
      </c>
      <c r="AV2112" s="103">
        <f t="shared" si="979"/>
        <v>294.26413510112303</v>
      </c>
      <c r="AW2112" s="103">
        <f t="shared" si="980"/>
        <v>2082.7524709411923</v>
      </c>
      <c r="AX2112" s="92">
        <f t="shared" si="981"/>
        <v>497.54378715409393</v>
      </c>
    </row>
    <row r="2113" spans="1:50" x14ac:dyDescent="0.2">
      <c r="A2113" s="85" t="str">
        <f t="shared" si="982"/>
        <v>2018_2</v>
      </c>
      <c r="B2113" s="59">
        <v>2018</v>
      </c>
      <c r="C2113" s="59">
        <v>2</v>
      </c>
      <c r="D2113" s="83" t="str">
        <f t="shared" si="983"/>
        <v>LSH_Commercial</v>
      </c>
      <c r="E2113" s="70" t="s">
        <v>37</v>
      </c>
      <c r="F2113" s="71" t="s">
        <v>41</v>
      </c>
      <c r="G2113" s="88">
        <f t="shared" si="984"/>
        <v>659.75</v>
      </c>
      <c r="H2113" s="72">
        <v>2639</v>
      </c>
      <c r="I2113" s="88">
        <f t="shared" si="985"/>
        <v>271157250</v>
      </c>
      <c r="J2113" s="92">
        <f t="shared" si="986"/>
        <v>1084629000</v>
      </c>
      <c r="K2113" s="67">
        <v>127</v>
      </c>
      <c r="L2113" s="68">
        <v>514</v>
      </c>
      <c r="M2113" s="68">
        <v>753</v>
      </c>
      <c r="N2113" s="68">
        <v>871</v>
      </c>
      <c r="O2113" s="69">
        <v>182</v>
      </c>
      <c r="P2113" s="67">
        <v>2017252</v>
      </c>
      <c r="Q2113" s="68">
        <v>1383016</v>
      </c>
      <c r="R2113" s="68">
        <v>824565</v>
      </c>
      <c r="S2113" s="68">
        <v>2881957</v>
      </c>
      <c r="T2113" s="69">
        <v>1053273</v>
      </c>
      <c r="U2113" s="102">
        <f t="shared" si="965"/>
        <v>15883.874015748032</v>
      </c>
      <c r="V2113" s="103">
        <f t="shared" si="966"/>
        <v>2690.6926070038912</v>
      </c>
      <c r="W2113" s="103">
        <f t="shared" si="967"/>
        <v>1095.0398406374502</v>
      </c>
      <c r="X2113" s="103">
        <f t="shared" si="968"/>
        <v>3308.7910447761192</v>
      </c>
      <c r="Y2113" s="92">
        <f t="shared" si="969"/>
        <v>5787.2142857142853</v>
      </c>
      <c r="Z2113" s="102">
        <f>Coverages!$C$10*G2113</f>
        <v>148443750</v>
      </c>
      <c r="AA2113" s="103">
        <f>Coverages!$C$12*G2113</f>
        <v>19792500</v>
      </c>
      <c r="AB2113" s="103">
        <f>Coverages!$C$14*G2113</f>
        <v>98962500</v>
      </c>
      <c r="AC2113" s="103">
        <f>Coverages!$C$16*G2113</f>
        <v>1979250</v>
      </c>
      <c r="AD2113" s="92">
        <f>Coverages!$C$18*G2113</f>
        <v>1979250</v>
      </c>
      <c r="AE2113" s="106">
        <f t="shared" si="987"/>
        <v>0.1924971580143994</v>
      </c>
      <c r="AF2113" s="107">
        <f t="shared" si="970"/>
        <v>0.77908298597953773</v>
      </c>
      <c r="AG2113" s="107">
        <f t="shared" si="971"/>
        <v>1.1413414172034861</v>
      </c>
      <c r="AH2113" s="107">
        <f t="shared" si="972"/>
        <v>1.3201970443349753</v>
      </c>
      <c r="AI2113" s="108">
        <f t="shared" si="973"/>
        <v>0.27586206896551724</v>
      </c>
      <c r="AJ2113" s="106">
        <f t="shared" si="994"/>
        <v>0.22826151427318647</v>
      </c>
      <c r="AK2113" s="107">
        <f t="shared" si="988"/>
        <v>0.81671631729346539</v>
      </c>
      <c r="AL2113" s="107">
        <f t="shared" si="989"/>
        <v>1.1777755746729541</v>
      </c>
      <c r="AM2113" s="107">
        <f t="shared" si="990"/>
        <v>1.3791756171331098</v>
      </c>
      <c r="AN2113" s="108">
        <f t="shared" si="991"/>
        <v>0.31640572087424756</v>
      </c>
      <c r="AO2113" s="102">
        <f t="shared" si="992"/>
        <v>3057.6006062902616</v>
      </c>
      <c r="AP2113" s="103">
        <f t="shared" si="974"/>
        <v>2096.2728306176582</v>
      </c>
      <c r="AQ2113" s="103">
        <f t="shared" si="975"/>
        <v>1249.814323607427</v>
      </c>
      <c r="AR2113" s="103">
        <f t="shared" si="976"/>
        <v>4368.2561576354683</v>
      </c>
      <c r="AS2113" s="92">
        <f t="shared" si="977"/>
        <v>1596.4729064039409</v>
      </c>
      <c r="AT2113" s="102">
        <f t="shared" si="993"/>
        <v>3067.2621332563608</v>
      </c>
      <c r="AU2113" s="103">
        <f t="shared" si="978"/>
        <v>2102.8967161701557</v>
      </c>
      <c r="AV2113" s="103">
        <f t="shared" si="979"/>
        <v>1253.7635361910814</v>
      </c>
      <c r="AW2113" s="103">
        <f t="shared" si="980"/>
        <v>4382.0591456957791</v>
      </c>
      <c r="AX2113" s="92">
        <f t="shared" si="981"/>
        <v>1601.517504447301</v>
      </c>
    </row>
    <row r="2114" spans="1:50" x14ac:dyDescent="0.2">
      <c r="A2114" s="85" t="str">
        <f t="shared" si="982"/>
        <v>2018_2</v>
      </c>
      <c r="B2114" s="59">
        <v>2018</v>
      </c>
      <c r="C2114" s="59">
        <v>2</v>
      </c>
      <c r="D2114" s="83" t="str">
        <f t="shared" si="983"/>
        <v>SYH_Commercial</v>
      </c>
      <c r="E2114" s="70" t="s">
        <v>38</v>
      </c>
      <c r="F2114" s="71" t="s">
        <v>41</v>
      </c>
      <c r="G2114" s="88">
        <f t="shared" si="984"/>
        <v>342.75</v>
      </c>
      <c r="H2114" s="72">
        <v>1371</v>
      </c>
      <c r="I2114" s="88">
        <f t="shared" si="985"/>
        <v>140870250</v>
      </c>
      <c r="J2114" s="92">
        <f t="shared" si="986"/>
        <v>563481000</v>
      </c>
      <c r="K2114" s="67">
        <v>72</v>
      </c>
      <c r="L2114" s="68">
        <v>300</v>
      </c>
      <c r="M2114" s="68">
        <v>217</v>
      </c>
      <c r="N2114" s="68">
        <v>568</v>
      </c>
      <c r="O2114" s="69">
        <v>8</v>
      </c>
      <c r="P2114" s="67">
        <v>1013162</v>
      </c>
      <c r="Q2114" s="68">
        <v>904269</v>
      </c>
      <c r="R2114" s="68">
        <v>383051</v>
      </c>
      <c r="S2114" s="68">
        <v>1442582</v>
      </c>
      <c r="T2114" s="69">
        <v>73359</v>
      </c>
      <c r="U2114" s="102">
        <f t="shared" si="965"/>
        <v>14071.694444444445</v>
      </c>
      <c r="V2114" s="103">
        <f t="shared" si="966"/>
        <v>3014.23</v>
      </c>
      <c r="W2114" s="103">
        <f t="shared" si="967"/>
        <v>1765.2119815668202</v>
      </c>
      <c r="X2114" s="103">
        <f t="shared" si="968"/>
        <v>2539.7570422535209</v>
      </c>
      <c r="Y2114" s="92">
        <f t="shared" si="969"/>
        <v>9169.875</v>
      </c>
      <c r="Z2114" s="102">
        <f>Coverages!$C$10*G2114</f>
        <v>77118750</v>
      </c>
      <c r="AA2114" s="103">
        <f>Coverages!$C$12*G2114</f>
        <v>10282500</v>
      </c>
      <c r="AB2114" s="103">
        <f>Coverages!$C$14*G2114</f>
        <v>51412500</v>
      </c>
      <c r="AC2114" s="103">
        <f>Coverages!$C$16*G2114</f>
        <v>1028250</v>
      </c>
      <c r="AD2114" s="92">
        <f>Coverages!$C$18*G2114</f>
        <v>1028250</v>
      </c>
      <c r="AE2114" s="106">
        <f t="shared" si="987"/>
        <v>0.21006564551422319</v>
      </c>
      <c r="AF2114" s="107">
        <f t="shared" si="970"/>
        <v>0.87527352297592997</v>
      </c>
      <c r="AG2114" s="107">
        <f t="shared" si="971"/>
        <v>0.6331145149525893</v>
      </c>
      <c r="AH2114" s="107">
        <f t="shared" si="972"/>
        <v>1.6571845368344273</v>
      </c>
      <c r="AI2114" s="108">
        <f t="shared" si="973"/>
        <v>2.3340627279358133E-2</v>
      </c>
      <c r="AJ2114" s="106">
        <f t="shared" si="994"/>
        <v>0.26133291728191582</v>
      </c>
      <c r="AK2114" s="107">
        <f t="shared" si="988"/>
        <v>0.91685677139419053</v>
      </c>
      <c r="AL2114" s="107">
        <f t="shared" si="989"/>
        <v>0.69377049016747827</v>
      </c>
      <c r="AM2114" s="107">
        <f t="shared" si="990"/>
        <v>1.7885243195638469</v>
      </c>
      <c r="AN2114" s="108">
        <f t="shared" si="991"/>
        <v>4.2342439069985818E-2</v>
      </c>
      <c r="AO2114" s="102">
        <f t="shared" si="992"/>
        <v>2955.9795769511306</v>
      </c>
      <c r="AP2114" s="103">
        <f t="shared" si="974"/>
        <v>2638.2757111597375</v>
      </c>
      <c r="AQ2114" s="103">
        <f t="shared" si="975"/>
        <v>1117.5813274981765</v>
      </c>
      <c r="AR2114" s="103">
        <f t="shared" si="976"/>
        <v>4208.8460977388768</v>
      </c>
      <c r="AS2114" s="92">
        <f t="shared" si="977"/>
        <v>214.03063457330416</v>
      </c>
      <c r="AT2114" s="102">
        <f t="shared" si="993"/>
        <v>2965.3199977815029</v>
      </c>
      <c r="AU2114" s="103">
        <f t="shared" si="978"/>
        <v>2646.6122387869677</v>
      </c>
      <c r="AV2114" s="103">
        <f t="shared" si="979"/>
        <v>1121.112705046382</v>
      </c>
      <c r="AW2114" s="103">
        <f t="shared" si="980"/>
        <v>4222.1453756059109</v>
      </c>
      <c r="AX2114" s="92">
        <f t="shared" si="981"/>
        <v>214.7069370122974</v>
      </c>
    </row>
    <row r="2115" spans="1:50" x14ac:dyDescent="0.2">
      <c r="A2115" s="85" t="str">
        <f t="shared" si="982"/>
        <v>2018_2</v>
      </c>
      <c r="B2115" s="59">
        <v>2018</v>
      </c>
      <c r="C2115" s="59">
        <v>2</v>
      </c>
      <c r="D2115" s="83" t="str">
        <f t="shared" si="983"/>
        <v>MSH_Commercial</v>
      </c>
      <c r="E2115" s="70" t="s">
        <v>39</v>
      </c>
      <c r="F2115" s="71" t="s">
        <v>41</v>
      </c>
      <c r="G2115" s="88">
        <f t="shared" si="984"/>
        <v>1560.75</v>
      </c>
      <c r="H2115" s="72">
        <v>6243</v>
      </c>
      <c r="I2115" s="88">
        <f t="shared" si="985"/>
        <v>641468250</v>
      </c>
      <c r="J2115" s="92">
        <f t="shared" si="986"/>
        <v>2565873000</v>
      </c>
      <c r="K2115" s="67">
        <v>308</v>
      </c>
      <c r="L2115" s="68">
        <v>1167</v>
      </c>
      <c r="M2115" s="68">
        <v>357</v>
      </c>
      <c r="N2115" s="68">
        <v>1179</v>
      </c>
      <c r="O2115" s="69">
        <v>763</v>
      </c>
      <c r="P2115" s="67">
        <v>3995021</v>
      </c>
      <c r="Q2115" s="68">
        <v>2969659</v>
      </c>
      <c r="R2115" s="68">
        <v>293147</v>
      </c>
      <c r="S2115" s="68">
        <v>3508355</v>
      </c>
      <c r="T2115" s="69">
        <v>4027605</v>
      </c>
      <c r="U2115" s="102">
        <f t="shared" si="965"/>
        <v>12970.847402597403</v>
      </c>
      <c r="V2115" s="103">
        <f t="shared" si="966"/>
        <v>2544.6949443016283</v>
      </c>
      <c r="W2115" s="103">
        <f t="shared" si="967"/>
        <v>821.140056022409</v>
      </c>
      <c r="X2115" s="103">
        <f t="shared" si="968"/>
        <v>2975.7039864291773</v>
      </c>
      <c r="Y2115" s="92">
        <f t="shared" si="969"/>
        <v>5278.6435124508516</v>
      </c>
      <c r="Z2115" s="102">
        <f>Coverages!$C$10*G2115</f>
        <v>351168750</v>
      </c>
      <c r="AA2115" s="103">
        <f>Coverages!$C$12*G2115</f>
        <v>46822500</v>
      </c>
      <c r="AB2115" s="103">
        <f>Coverages!$C$14*G2115</f>
        <v>234112500</v>
      </c>
      <c r="AC2115" s="103">
        <f>Coverages!$C$16*G2115</f>
        <v>4682250</v>
      </c>
      <c r="AD2115" s="92">
        <f>Coverages!$C$18*G2115</f>
        <v>4682250</v>
      </c>
      <c r="AE2115" s="106">
        <f t="shared" si="987"/>
        <v>0.19734102194457792</v>
      </c>
      <c r="AF2115" s="107">
        <f t="shared" si="970"/>
        <v>0.74771744353676117</v>
      </c>
      <c r="AG2115" s="107">
        <f t="shared" si="971"/>
        <v>0.22873618452666988</v>
      </c>
      <c r="AH2115" s="107">
        <f t="shared" si="972"/>
        <v>0.75540605478135514</v>
      </c>
      <c r="AI2115" s="108">
        <f t="shared" si="973"/>
        <v>0.48886753163543167</v>
      </c>
      <c r="AJ2115" s="106">
        <f t="shared" si="994"/>
        <v>0.22081374472085821</v>
      </c>
      <c r="AK2115" s="107">
        <f t="shared" si="988"/>
        <v>0.77333287155338559</v>
      </c>
      <c r="AL2115" s="107">
        <f t="shared" si="989"/>
        <v>0.2535080186791096</v>
      </c>
      <c r="AM2115" s="107">
        <f t="shared" si="990"/>
        <v>0.78075747715722854</v>
      </c>
      <c r="AN2115" s="108">
        <f t="shared" si="991"/>
        <v>0.51834916771904227</v>
      </c>
      <c r="AO2115" s="102">
        <f t="shared" si="992"/>
        <v>2559.6802819157456</v>
      </c>
      <c r="AP2115" s="103">
        <f t="shared" si="974"/>
        <v>1902.7127983341343</v>
      </c>
      <c r="AQ2115" s="103">
        <f t="shared" si="975"/>
        <v>187.82444337658177</v>
      </c>
      <c r="AR2115" s="103">
        <f t="shared" si="976"/>
        <v>2247.8648085856157</v>
      </c>
      <c r="AS2115" s="92">
        <f t="shared" si="977"/>
        <v>2580.5574243152332</v>
      </c>
      <c r="AT2115" s="102">
        <f t="shared" si="993"/>
        <v>2567.7684606063976</v>
      </c>
      <c r="AU2115" s="103">
        <f t="shared" si="978"/>
        <v>1908.7250652639709</v>
      </c>
      <c r="AV2115" s="103">
        <f t="shared" si="979"/>
        <v>188.41793845924306</v>
      </c>
      <c r="AW2115" s="103">
        <f t="shared" si="980"/>
        <v>2254.9677004478217</v>
      </c>
      <c r="AX2115" s="92">
        <f t="shared" si="981"/>
        <v>2588.7115714236875</v>
      </c>
    </row>
    <row r="2116" spans="1:50" x14ac:dyDescent="0.2">
      <c r="A2116" s="85" t="str">
        <f t="shared" si="982"/>
        <v>2018_2</v>
      </c>
      <c r="B2116" s="59">
        <v>2018</v>
      </c>
      <c r="C2116" s="59">
        <v>2</v>
      </c>
      <c r="D2116" s="83" t="str">
        <f t="shared" si="983"/>
        <v>SMH_Commercial</v>
      </c>
      <c r="E2116" s="70" t="s">
        <v>40</v>
      </c>
      <c r="F2116" s="71" t="s">
        <v>41</v>
      </c>
      <c r="G2116" s="88">
        <f t="shared" si="984"/>
        <v>803</v>
      </c>
      <c r="H2116" s="72">
        <v>3212</v>
      </c>
      <c r="I2116" s="88">
        <f t="shared" si="985"/>
        <v>330033000</v>
      </c>
      <c r="J2116" s="92">
        <f t="shared" si="986"/>
        <v>1320132000</v>
      </c>
      <c r="K2116" s="67">
        <v>130</v>
      </c>
      <c r="L2116" s="68">
        <v>599</v>
      </c>
      <c r="M2116" s="68">
        <v>1262</v>
      </c>
      <c r="N2116" s="68">
        <v>989</v>
      </c>
      <c r="O2116" s="69">
        <v>150</v>
      </c>
      <c r="P2116" s="67">
        <v>1894253</v>
      </c>
      <c r="Q2116" s="68">
        <v>2505058</v>
      </c>
      <c r="R2116" s="68">
        <v>890795</v>
      </c>
      <c r="S2116" s="68">
        <v>3591383</v>
      </c>
      <c r="T2116" s="69">
        <v>439382</v>
      </c>
      <c r="U2116" s="102">
        <f t="shared" si="965"/>
        <v>14571.176923076922</v>
      </c>
      <c r="V2116" s="103">
        <f t="shared" si="966"/>
        <v>4182.0667779632722</v>
      </c>
      <c r="W2116" s="103">
        <f t="shared" si="967"/>
        <v>705.8597464342314</v>
      </c>
      <c r="X2116" s="103">
        <f t="shared" si="968"/>
        <v>3631.3276036400403</v>
      </c>
      <c r="Y2116" s="92">
        <f t="shared" si="969"/>
        <v>2929.2133333333331</v>
      </c>
      <c r="Z2116" s="102">
        <f>Coverages!$C$10*G2116</f>
        <v>180675000</v>
      </c>
      <c r="AA2116" s="103">
        <f>Coverages!$C$12*G2116</f>
        <v>24090000</v>
      </c>
      <c r="AB2116" s="103">
        <f>Coverages!$C$14*G2116</f>
        <v>120450000</v>
      </c>
      <c r="AC2116" s="103">
        <f>Coverages!$C$16*G2116</f>
        <v>2409000</v>
      </c>
      <c r="AD2116" s="92">
        <f>Coverages!$C$18*G2116</f>
        <v>2409000</v>
      </c>
      <c r="AE2116" s="106">
        <f t="shared" si="987"/>
        <v>0.16189290161892902</v>
      </c>
      <c r="AF2116" s="107">
        <f t="shared" si="970"/>
        <v>0.74595267745952676</v>
      </c>
      <c r="AG2116" s="107">
        <f t="shared" si="971"/>
        <v>1.5716064757160648</v>
      </c>
      <c r="AH2116" s="107">
        <f t="shared" si="972"/>
        <v>1.2316313823163139</v>
      </c>
      <c r="AI2116" s="108">
        <f t="shared" si="973"/>
        <v>0.18679950186799502</v>
      </c>
      <c r="AJ2116" s="106">
        <f t="shared" si="994"/>
        <v>0.19218028893592187</v>
      </c>
      <c r="AK2116" s="107">
        <f t="shared" si="988"/>
        <v>0.78174674869052452</v>
      </c>
      <c r="AL2116" s="107">
        <f t="shared" si="989"/>
        <v>1.6495389784287144</v>
      </c>
      <c r="AM2116" s="107">
        <f t="shared" si="990"/>
        <v>1.2755488429839132</v>
      </c>
      <c r="AN2116" s="108">
        <f t="shared" si="991"/>
        <v>0.21884631317852318</v>
      </c>
      <c r="AO2116" s="102">
        <f t="shared" si="992"/>
        <v>2358.9701120797013</v>
      </c>
      <c r="AP2116" s="103">
        <f t="shared" si="974"/>
        <v>3119.6239103362391</v>
      </c>
      <c r="AQ2116" s="103">
        <f t="shared" si="975"/>
        <v>1109.3337484433375</v>
      </c>
      <c r="AR2116" s="103">
        <f t="shared" si="976"/>
        <v>4472.4570361145707</v>
      </c>
      <c r="AS2116" s="92">
        <f t="shared" si="977"/>
        <v>547.17559153175591</v>
      </c>
      <c r="AT2116" s="102">
        <f t="shared" si="993"/>
        <v>2366.4240788611028</v>
      </c>
      <c r="AU2116" s="103">
        <f t="shared" si="978"/>
        <v>3129.4814209842275</v>
      </c>
      <c r="AV2116" s="103">
        <f t="shared" si="979"/>
        <v>1112.8390649660187</v>
      </c>
      <c r="AW2116" s="103">
        <f t="shared" si="980"/>
        <v>4486.5892822196529</v>
      </c>
      <c r="AX2116" s="92">
        <f t="shared" si="981"/>
        <v>548.90457854264923</v>
      </c>
    </row>
    <row r="2117" spans="1:50" x14ac:dyDescent="0.2">
      <c r="A2117" s="85" t="str">
        <f t="shared" si="982"/>
        <v>2018_3</v>
      </c>
      <c r="B2117" s="59">
        <v>2018</v>
      </c>
      <c r="C2117" s="59">
        <v>3</v>
      </c>
      <c r="D2117" s="83" t="str">
        <f t="shared" si="983"/>
        <v>SML_Commercial</v>
      </c>
      <c r="E2117" s="70" t="s">
        <v>13</v>
      </c>
      <c r="F2117" s="71" t="s">
        <v>41</v>
      </c>
      <c r="G2117" s="88">
        <f t="shared" si="984"/>
        <v>1853.75</v>
      </c>
      <c r="H2117" s="72">
        <v>7415</v>
      </c>
      <c r="I2117" s="88">
        <f t="shared" si="985"/>
        <v>761891250</v>
      </c>
      <c r="J2117" s="92">
        <f t="shared" si="986"/>
        <v>3047565000</v>
      </c>
      <c r="K2117" s="67">
        <v>48</v>
      </c>
      <c r="L2117" s="68">
        <v>927</v>
      </c>
      <c r="M2117" s="68">
        <v>523</v>
      </c>
      <c r="N2117" s="68">
        <v>1658</v>
      </c>
      <c r="O2117" s="69">
        <v>202</v>
      </c>
      <c r="P2117" s="67">
        <v>927648</v>
      </c>
      <c r="Q2117" s="68">
        <v>1879930</v>
      </c>
      <c r="R2117" s="68">
        <v>919258</v>
      </c>
      <c r="S2117" s="68">
        <v>3128529</v>
      </c>
      <c r="T2117" s="69">
        <v>652599</v>
      </c>
      <c r="U2117" s="102">
        <f t="shared" si="965"/>
        <v>19326</v>
      </c>
      <c r="V2117" s="103">
        <f t="shared" si="966"/>
        <v>2027.9719525350592</v>
      </c>
      <c r="W2117" s="103">
        <f t="shared" si="967"/>
        <v>1757.6634799235183</v>
      </c>
      <c r="X2117" s="103">
        <f t="shared" si="968"/>
        <v>1886.9294330518696</v>
      </c>
      <c r="Y2117" s="92">
        <f t="shared" si="969"/>
        <v>3230.6881188118814</v>
      </c>
      <c r="Z2117" s="102">
        <f>Coverages!$C$10*G2117</f>
        <v>417093750</v>
      </c>
      <c r="AA2117" s="103">
        <f>Coverages!$C$12*G2117</f>
        <v>55612500</v>
      </c>
      <c r="AB2117" s="103">
        <f>Coverages!$C$14*G2117</f>
        <v>278062500</v>
      </c>
      <c r="AC2117" s="103">
        <f>Coverages!$C$16*G2117</f>
        <v>5561250</v>
      </c>
      <c r="AD2117" s="92">
        <f>Coverages!$C$18*G2117</f>
        <v>5561250</v>
      </c>
      <c r="AE2117" s="106">
        <f t="shared" si="987"/>
        <v>2.5893459204315575E-2</v>
      </c>
      <c r="AF2117" s="107">
        <f t="shared" si="970"/>
        <v>0.5000674308833446</v>
      </c>
      <c r="AG2117" s="107">
        <f t="shared" si="971"/>
        <v>0.28213081591368849</v>
      </c>
      <c r="AH2117" s="107">
        <f t="shared" si="972"/>
        <v>0.89440323668240052</v>
      </c>
      <c r="AI2117" s="108">
        <f t="shared" si="973"/>
        <v>0.10896830748482805</v>
      </c>
      <c r="AJ2117" s="106">
        <f t="shared" si="994"/>
        <v>3.4488117314617067E-2</v>
      </c>
      <c r="AK2117" s="107">
        <f t="shared" si="988"/>
        <v>0.52712572040545869</v>
      </c>
      <c r="AL2117" s="107">
        <f t="shared" si="989"/>
        <v>0.30648526201865278</v>
      </c>
      <c r="AM2117" s="107">
        <f t="shared" si="990"/>
        <v>0.91103438832416084</v>
      </c>
      <c r="AN2117" s="108">
        <f t="shared" si="991"/>
        <v>0.12583100374866266</v>
      </c>
      <c r="AO2117" s="102">
        <f t="shared" si="992"/>
        <v>500.41699258260286</v>
      </c>
      <c r="AP2117" s="103">
        <f t="shared" si="974"/>
        <v>1014.1227242076872</v>
      </c>
      <c r="AQ2117" s="103">
        <f t="shared" si="975"/>
        <v>495.89103169251518</v>
      </c>
      <c r="AR2117" s="103">
        <f t="shared" si="976"/>
        <v>1687.6757923128794</v>
      </c>
      <c r="AS2117" s="92">
        <f t="shared" si="977"/>
        <v>352.04261631827376</v>
      </c>
      <c r="AT2117" s="102">
        <f t="shared" si="993"/>
        <v>501.99822992870514</v>
      </c>
      <c r="AU2117" s="103">
        <f t="shared" si="978"/>
        <v>1017.327189181533</v>
      </c>
      <c r="AV2117" s="103">
        <f t="shared" si="979"/>
        <v>497.45796772892481</v>
      </c>
      <c r="AW2117" s="103">
        <f t="shared" si="980"/>
        <v>1693.0085768315373</v>
      </c>
      <c r="AX2117" s="92">
        <f t="shared" si="981"/>
        <v>353.15501445941027</v>
      </c>
    </row>
    <row r="2118" spans="1:50" x14ac:dyDescent="0.2">
      <c r="A2118" s="85" t="str">
        <f t="shared" si="982"/>
        <v>2018_3</v>
      </c>
      <c r="B2118" s="59">
        <v>2018</v>
      </c>
      <c r="C2118" s="59">
        <v>3</v>
      </c>
      <c r="D2118" s="83" t="str">
        <f t="shared" si="983"/>
        <v>LSL_Commercial</v>
      </c>
      <c r="E2118" s="70" t="s">
        <v>15</v>
      </c>
      <c r="F2118" s="71" t="s">
        <v>41</v>
      </c>
      <c r="G2118" s="88">
        <f t="shared" si="984"/>
        <v>215.25</v>
      </c>
      <c r="H2118" s="72">
        <v>861</v>
      </c>
      <c r="I2118" s="88">
        <f t="shared" si="985"/>
        <v>88467750</v>
      </c>
      <c r="J2118" s="92">
        <f t="shared" si="986"/>
        <v>353871000</v>
      </c>
      <c r="K2118" s="67">
        <v>5</v>
      </c>
      <c r="L2118" s="68">
        <v>65</v>
      </c>
      <c r="M2118" s="68">
        <v>205</v>
      </c>
      <c r="N2118" s="68">
        <v>120</v>
      </c>
      <c r="O2118" s="69">
        <v>14</v>
      </c>
      <c r="P2118" s="67">
        <v>143076</v>
      </c>
      <c r="Q2118" s="68">
        <v>212487</v>
      </c>
      <c r="R2118" s="68">
        <v>412863</v>
      </c>
      <c r="S2118" s="68">
        <v>379063</v>
      </c>
      <c r="T2118" s="69">
        <v>116140</v>
      </c>
      <c r="U2118" s="102">
        <f t="shared" si="965"/>
        <v>28615.200000000001</v>
      </c>
      <c r="V2118" s="103">
        <f t="shared" si="966"/>
        <v>3269.0307692307692</v>
      </c>
      <c r="W2118" s="103">
        <f t="shared" si="967"/>
        <v>2013.9658536585366</v>
      </c>
      <c r="X2118" s="103">
        <f t="shared" si="968"/>
        <v>3158.8583333333331</v>
      </c>
      <c r="Y2118" s="92">
        <f t="shared" si="969"/>
        <v>8295.7142857142862</v>
      </c>
      <c r="Z2118" s="102">
        <f>Coverages!$C$10*G2118</f>
        <v>48431250</v>
      </c>
      <c r="AA2118" s="103">
        <f>Coverages!$C$12*G2118</f>
        <v>6457500</v>
      </c>
      <c r="AB2118" s="103">
        <f>Coverages!$C$14*G2118</f>
        <v>32287500</v>
      </c>
      <c r="AC2118" s="103">
        <f>Coverages!$C$16*G2118</f>
        <v>645750</v>
      </c>
      <c r="AD2118" s="92">
        <f>Coverages!$C$18*G2118</f>
        <v>645750</v>
      </c>
      <c r="AE2118" s="106">
        <f t="shared" si="987"/>
        <v>2.3228803716608595E-2</v>
      </c>
      <c r="AF2118" s="107">
        <f t="shared" si="970"/>
        <v>0.30197444831591175</v>
      </c>
      <c r="AG2118" s="107">
        <f t="shared" si="971"/>
        <v>0.95238095238095233</v>
      </c>
      <c r="AH2118" s="107">
        <f t="shared" si="972"/>
        <v>0.55749128919860624</v>
      </c>
      <c r="AI2118" s="108">
        <f t="shared" si="973"/>
        <v>6.5040650406504072E-2</v>
      </c>
      <c r="AJ2118" s="106">
        <f t="shared" si="994"/>
        <v>4.7150621900872623E-2</v>
      </c>
      <c r="AK2118" s="107">
        <f t="shared" si="988"/>
        <v>0.37488747045685922</v>
      </c>
      <c r="AL2118" s="107">
        <f t="shared" si="989"/>
        <v>0.98620145395180836</v>
      </c>
      <c r="AM2118" s="107">
        <f t="shared" si="990"/>
        <v>0.63637081589620714</v>
      </c>
      <c r="AN2118" s="108">
        <f t="shared" si="991"/>
        <v>0.10420339706353982</v>
      </c>
      <c r="AO2118" s="102">
        <f t="shared" si="992"/>
        <v>664.69686411149826</v>
      </c>
      <c r="AP2118" s="103">
        <f t="shared" si="974"/>
        <v>987.16376306620214</v>
      </c>
      <c r="AQ2118" s="103">
        <f t="shared" si="975"/>
        <v>1918.0627177700349</v>
      </c>
      <c r="AR2118" s="103">
        <f t="shared" si="976"/>
        <v>1761.0360046457608</v>
      </c>
      <c r="AS2118" s="92">
        <f t="shared" si="977"/>
        <v>539.55865272938445</v>
      </c>
      <c r="AT2118" s="102">
        <f t="shared" si="993"/>
        <v>666.79719947370461</v>
      </c>
      <c r="AU2118" s="103">
        <f t="shared" si="978"/>
        <v>990.28304205156053</v>
      </c>
      <c r="AV2118" s="103">
        <f t="shared" si="979"/>
        <v>1924.1234879805984</v>
      </c>
      <c r="AW2118" s="103">
        <f t="shared" si="980"/>
        <v>1766.600595656161</v>
      </c>
      <c r="AX2118" s="92">
        <f t="shared" si="981"/>
        <v>541.26357143669134</v>
      </c>
    </row>
    <row r="2119" spans="1:50" x14ac:dyDescent="0.2">
      <c r="A2119" s="85" t="str">
        <f t="shared" si="982"/>
        <v>2018_3</v>
      </c>
      <c r="B2119" s="59">
        <v>2018</v>
      </c>
      <c r="C2119" s="59">
        <v>3</v>
      </c>
      <c r="D2119" s="83" t="str">
        <f t="shared" si="983"/>
        <v>MYA_Commercial</v>
      </c>
      <c r="E2119" s="70" t="s">
        <v>16</v>
      </c>
      <c r="F2119" s="71" t="s">
        <v>41</v>
      </c>
      <c r="G2119" s="88">
        <f t="shared" si="984"/>
        <v>251.75</v>
      </c>
      <c r="H2119" s="72">
        <v>1007</v>
      </c>
      <c r="I2119" s="88">
        <f t="shared" si="985"/>
        <v>103469250</v>
      </c>
      <c r="J2119" s="92">
        <f t="shared" si="986"/>
        <v>413877000</v>
      </c>
      <c r="K2119" s="67">
        <v>23</v>
      </c>
      <c r="L2119" s="68">
        <v>156</v>
      </c>
      <c r="M2119" s="68">
        <v>63</v>
      </c>
      <c r="N2119" s="68">
        <v>403</v>
      </c>
      <c r="O2119" s="69">
        <v>27</v>
      </c>
      <c r="P2119" s="67">
        <v>249777</v>
      </c>
      <c r="Q2119" s="68">
        <v>458403</v>
      </c>
      <c r="R2119" s="68">
        <v>63295</v>
      </c>
      <c r="S2119" s="68">
        <v>1158218</v>
      </c>
      <c r="T2119" s="69">
        <v>143532</v>
      </c>
      <c r="U2119" s="102">
        <f t="shared" si="965"/>
        <v>10859.869565217392</v>
      </c>
      <c r="V2119" s="103">
        <f t="shared" si="966"/>
        <v>2938.4807692307691</v>
      </c>
      <c r="W2119" s="103">
        <f t="shared" si="967"/>
        <v>1004.6825396825396</v>
      </c>
      <c r="X2119" s="103">
        <f t="shared" si="968"/>
        <v>2873.9900744416873</v>
      </c>
      <c r="Y2119" s="92">
        <f t="shared" si="969"/>
        <v>5316</v>
      </c>
      <c r="Z2119" s="102">
        <f>Coverages!$C$10*G2119</f>
        <v>56643750</v>
      </c>
      <c r="AA2119" s="103">
        <f>Coverages!$C$12*G2119</f>
        <v>7552500</v>
      </c>
      <c r="AB2119" s="103">
        <f>Coverages!$C$14*G2119</f>
        <v>37762500</v>
      </c>
      <c r="AC2119" s="103">
        <f>Coverages!$C$16*G2119</f>
        <v>755250</v>
      </c>
      <c r="AD2119" s="92">
        <f>Coverages!$C$18*G2119</f>
        <v>755250</v>
      </c>
      <c r="AE2119" s="106">
        <f t="shared" si="987"/>
        <v>9.1360476663356505E-2</v>
      </c>
      <c r="AF2119" s="107">
        <f t="shared" si="970"/>
        <v>0.61966236345580938</v>
      </c>
      <c r="AG2119" s="107">
        <f t="shared" si="971"/>
        <v>0.25024826216484608</v>
      </c>
      <c r="AH2119" s="107">
        <f t="shared" si="972"/>
        <v>1.6007944389275075</v>
      </c>
      <c r="AI2119" s="108">
        <f t="shared" si="973"/>
        <v>0.10724925521350546</v>
      </c>
      <c r="AJ2119" s="106">
        <f t="shared" si="994"/>
        <v>0.13367078317808356</v>
      </c>
      <c r="AK2119" s="107">
        <f t="shared" si="988"/>
        <v>0.69095314777041483</v>
      </c>
      <c r="AL2119" s="107">
        <f t="shared" si="989"/>
        <v>0.31385680651317366</v>
      </c>
      <c r="AM2119" s="107">
        <f t="shared" si="990"/>
        <v>1.7448075116989612</v>
      </c>
      <c r="AN2119" s="108">
        <f t="shared" si="991"/>
        <v>0.15268874376314087</v>
      </c>
      <c r="AO2119" s="102">
        <f t="shared" si="992"/>
        <v>992.16285998013905</v>
      </c>
      <c r="AP2119" s="103">
        <f t="shared" si="974"/>
        <v>1820.8659384309831</v>
      </c>
      <c r="AQ2119" s="103">
        <f t="shared" si="975"/>
        <v>251.42005958291955</v>
      </c>
      <c r="AR2119" s="103">
        <f t="shared" si="976"/>
        <v>4600.6673286991063</v>
      </c>
      <c r="AS2119" s="92">
        <f t="shared" si="977"/>
        <v>570.13704071499501</v>
      </c>
      <c r="AT2119" s="102">
        <f t="shared" si="993"/>
        <v>995.29793530905545</v>
      </c>
      <c r="AU2119" s="103">
        <f t="shared" si="978"/>
        <v>1826.6195824254312</v>
      </c>
      <c r="AV2119" s="103">
        <f t="shared" si="979"/>
        <v>252.21450660143512</v>
      </c>
      <c r="AW2119" s="103">
        <f t="shared" si="980"/>
        <v>4615.2046987424128</v>
      </c>
      <c r="AX2119" s="92">
        <f t="shared" si="981"/>
        <v>571.93858221845619</v>
      </c>
    </row>
    <row r="2120" spans="1:50" x14ac:dyDescent="0.2">
      <c r="A2120" s="85" t="str">
        <f t="shared" si="982"/>
        <v>2018_3</v>
      </c>
      <c r="B2120" s="59">
        <v>2018</v>
      </c>
      <c r="C2120" s="59">
        <v>3</v>
      </c>
      <c r="D2120" s="83" t="str">
        <f t="shared" si="983"/>
        <v>SMA_Commercial</v>
      </c>
      <c r="E2120" s="70" t="s">
        <v>17</v>
      </c>
      <c r="F2120" s="71" t="s">
        <v>41</v>
      </c>
      <c r="G2120" s="88">
        <f t="shared" si="984"/>
        <v>1759.25</v>
      </c>
      <c r="H2120" s="72">
        <v>7037</v>
      </c>
      <c r="I2120" s="88">
        <f t="shared" si="985"/>
        <v>723051750</v>
      </c>
      <c r="J2120" s="92">
        <f t="shared" si="986"/>
        <v>2892207000</v>
      </c>
      <c r="K2120" s="67">
        <v>45</v>
      </c>
      <c r="L2120" s="68">
        <v>725</v>
      </c>
      <c r="M2120" s="68">
        <v>1080</v>
      </c>
      <c r="N2120" s="68">
        <v>1780</v>
      </c>
      <c r="O2120" s="69">
        <v>952</v>
      </c>
      <c r="P2120" s="67">
        <v>811954</v>
      </c>
      <c r="Q2120" s="68">
        <v>2531168</v>
      </c>
      <c r="R2120" s="68">
        <v>949727</v>
      </c>
      <c r="S2120" s="68">
        <v>5378718</v>
      </c>
      <c r="T2120" s="69">
        <v>5366724</v>
      </c>
      <c r="U2120" s="102">
        <f t="shared" si="965"/>
        <v>18043.422222222223</v>
      </c>
      <c r="V2120" s="103">
        <f t="shared" si="966"/>
        <v>3491.2662068965519</v>
      </c>
      <c r="W2120" s="103">
        <f t="shared" si="967"/>
        <v>879.37685185185182</v>
      </c>
      <c r="X2120" s="103">
        <f t="shared" si="968"/>
        <v>3021.7516853932584</v>
      </c>
      <c r="Y2120" s="92">
        <f t="shared" si="969"/>
        <v>5637.3151260504201</v>
      </c>
      <c r="Z2120" s="102">
        <f>Coverages!$C$10*G2120</f>
        <v>395831250</v>
      </c>
      <c r="AA2120" s="103">
        <f>Coverages!$C$12*G2120</f>
        <v>52777500</v>
      </c>
      <c r="AB2120" s="103">
        <f>Coverages!$C$14*G2120</f>
        <v>263887500</v>
      </c>
      <c r="AC2120" s="103">
        <f>Coverages!$C$16*G2120</f>
        <v>5277750</v>
      </c>
      <c r="AD2120" s="92">
        <f>Coverages!$C$18*G2120</f>
        <v>5277750</v>
      </c>
      <c r="AE2120" s="106">
        <f t="shared" si="987"/>
        <v>2.5579081995168396E-2</v>
      </c>
      <c r="AF2120" s="107">
        <f t="shared" si="970"/>
        <v>0.41210743214437973</v>
      </c>
      <c r="AG2120" s="107">
        <f t="shared" si="971"/>
        <v>0.6138979678840415</v>
      </c>
      <c r="AH2120" s="107">
        <f t="shared" si="972"/>
        <v>1.0117947989199942</v>
      </c>
      <c r="AI2120" s="108">
        <f t="shared" si="973"/>
        <v>0.54113969020889585</v>
      </c>
      <c r="AJ2120" s="106">
        <f t="shared" si="994"/>
        <v>3.4349250090256092E-2</v>
      </c>
      <c r="AK2120" s="107">
        <f t="shared" si="988"/>
        <v>0.43945044392313332</v>
      </c>
      <c r="AL2120" s="107">
        <f t="shared" si="989"/>
        <v>0.64094323547342902</v>
      </c>
      <c r="AM2120" s="107">
        <f t="shared" si="990"/>
        <v>1.0178633307354445</v>
      </c>
      <c r="AN2120" s="108">
        <f t="shared" si="991"/>
        <v>0.56882102847942906</v>
      </c>
      <c r="AO2120" s="102">
        <f t="shared" si="992"/>
        <v>461.53417649566575</v>
      </c>
      <c r="AP2120" s="103">
        <f t="shared" si="974"/>
        <v>1438.7767514565867</v>
      </c>
      <c r="AQ2120" s="103">
        <f t="shared" si="975"/>
        <v>539.84766235611767</v>
      </c>
      <c r="AR2120" s="103">
        <f t="shared" si="976"/>
        <v>3057.3926389086259</v>
      </c>
      <c r="AS2120" s="92">
        <f t="shared" si="977"/>
        <v>3050.5749609208469</v>
      </c>
      <c r="AT2120" s="102">
        <f t="shared" si="993"/>
        <v>462.99255038623073</v>
      </c>
      <c r="AU2120" s="103">
        <f t="shared" si="978"/>
        <v>1443.3230549711129</v>
      </c>
      <c r="AV2120" s="103">
        <f t="shared" si="979"/>
        <v>541.55349428743966</v>
      </c>
      <c r="AW2120" s="103">
        <f t="shared" si="980"/>
        <v>3067.0535087311919</v>
      </c>
      <c r="AX2120" s="92">
        <f t="shared" si="981"/>
        <v>3060.2142879756657</v>
      </c>
    </row>
    <row r="2121" spans="1:50" x14ac:dyDescent="0.2">
      <c r="A2121" s="85" t="str">
        <f t="shared" si="982"/>
        <v>2018_3</v>
      </c>
      <c r="B2121" s="59">
        <v>2018</v>
      </c>
      <c r="C2121" s="59">
        <v>3</v>
      </c>
      <c r="D2121" s="83" t="str">
        <f t="shared" si="983"/>
        <v>MSL_Commercial</v>
      </c>
      <c r="E2121" s="70" t="s">
        <v>18</v>
      </c>
      <c r="F2121" s="71" t="s">
        <v>41</v>
      </c>
      <c r="G2121" s="88">
        <f t="shared" si="984"/>
        <v>704.25</v>
      </c>
      <c r="H2121" s="72">
        <v>2817</v>
      </c>
      <c r="I2121" s="88">
        <f t="shared" si="985"/>
        <v>289446750</v>
      </c>
      <c r="J2121" s="92">
        <f t="shared" si="986"/>
        <v>1157787000</v>
      </c>
      <c r="K2121" s="67">
        <v>31</v>
      </c>
      <c r="L2121" s="68">
        <v>243</v>
      </c>
      <c r="M2121" s="68">
        <v>669</v>
      </c>
      <c r="N2121" s="68">
        <v>385</v>
      </c>
      <c r="O2121" s="69">
        <v>72</v>
      </c>
      <c r="P2121" s="67">
        <v>770783</v>
      </c>
      <c r="Q2121" s="68">
        <v>878673</v>
      </c>
      <c r="R2121" s="68">
        <v>1652532</v>
      </c>
      <c r="S2121" s="68">
        <v>1420359</v>
      </c>
      <c r="T2121" s="69">
        <v>262060</v>
      </c>
      <c r="U2121" s="102">
        <f t="shared" si="965"/>
        <v>24863.967741935485</v>
      </c>
      <c r="V2121" s="103">
        <f t="shared" si="966"/>
        <v>3615.9382716049381</v>
      </c>
      <c r="W2121" s="103">
        <f t="shared" si="967"/>
        <v>2470.1524663677128</v>
      </c>
      <c r="X2121" s="103">
        <f t="shared" si="968"/>
        <v>3689.244155844156</v>
      </c>
      <c r="Y2121" s="92">
        <f t="shared" si="969"/>
        <v>3639.7222222222222</v>
      </c>
      <c r="Z2121" s="102">
        <f>Coverages!$C$10*G2121</f>
        <v>158456250</v>
      </c>
      <c r="AA2121" s="103">
        <f>Coverages!$C$12*G2121</f>
        <v>21127500</v>
      </c>
      <c r="AB2121" s="103">
        <f>Coverages!$C$14*G2121</f>
        <v>105637500</v>
      </c>
      <c r="AC2121" s="103">
        <f>Coverages!$C$16*G2121</f>
        <v>2112750</v>
      </c>
      <c r="AD2121" s="92">
        <f>Coverages!$C$18*G2121</f>
        <v>2112750</v>
      </c>
      <c r="AE2121" s="106">
        <f t="shared" si="987"/>
        <v>4.4018459353922609E-2</v>
      </c>
      <c r="AF2121" s="107">
        <f t="shared" si="970"/>
        <v>0.34504792332268369</v>
      </c>
      <c r="AG2121" s="107">
        <f t="shared" si="971"/>
        <v>0.94994675186368482</v>
      </c>
      <c r="AH2121" s="107">
        <f t="shared" si="972"/>
        <v>0.54668086616968403</v>
      </c>
      <c r="AI2121" s="108">
        <f t="shared" si="973"/>
        <v>0.10223642172523961</v>
      </c>
      <c r="AJ2121" s="106">
        <f t="shared" si="994"/>
        <v>6.202932827319689E-2</v>
      </c>
      <c r="AK2121" s="107">
        <f t="shared" si="988"/>
        <v>0.38678643549032093</v>
      </c>
      <c r="AL2121" s="107">
        <f t="shared" si="989"/>
        <v>0.9690918791053964</v>
      </c>
      <c r="AM2121" s="107">
        <f t="shared" si="990"/>
        <v>0.59038891858945153</v>
      </c>
      <c r="AN2121" s="108">
        <f t="shared" si="991"/>
        <v>0.12883609515692784</v>
      </c>
      <c r="AO2121" s="102">
        <f t="shared" si="992"/>
        <v>1094.4735534256301</v>
      </c>
      <c r="AP2121" s="103">
        <f t="shared" si="974"/>
        <v>1247.6719914802982</v>
      </c>
      <c r="AQ2121" s="103">
        <f t="shared" si="975"/>
        <v>2346.5133120340788</v>
      </c>
      <c r="AR2121" s="103">
        <f t="shared" si="976"/>
        <v>2016.839190628328</v>
      </c>
      <c r="AS2121" s="92">
        <f t="shared" si="977"/>
        <v>372.11217607383742</v>
      </c>
      <c r="AT2121" s="102">
        <f t="shared" si="993"/>
        <v>1097.9319141181124</v>
      </c>
      <c r="AU2121" s="103">
        <f t="shared" si="978"/>
        <v>1251.6144346384185</v>
      </c>
      <c r="AV2121" s="103">
        <f t="shared" si="979"/>
        <v>2353.9279173274872</v>
      </c>
      <c r="AW2121" s="103">
        <f t="shared" si="980"/>
        <v>2023.212078632881</v>
      </c>
      <c r="AX2121" s="92">
        <f t="shared" si="981"/>
        <v>373.28799080129238</v>
      </c>
    </row>
    <row r="2122" spans="1:50" x14ac:dyDescent="0.2">
      <c r="A2122" s="85" t="str">
        <f t="shared" si="982"/>
        <v>2018_3</v>
      </c>
      <c r="B2122" s="59">
        <v>2018</v>
      </c>
      <c r="C2122" s="59">
        <v>3</v>
      </c>
      <c r="D2122" s="83" t="str">
        <f t="shared" si="983"/>
        <v>LYL_Commercial</v>
      </c>
      <c r="E2122" s="70" t="s">
        <v>19</v>
      </c>
      <c r="F2122" s="71" t="s">
        <v>41</v>
      </c>
      <c r="G2122" s="88">
        <f t="shared" si="984"/>
        <v>292.5</v>
      </c>
      <c r="H2122" s="72">
        <v>1170</v>
      </c>
      <c r="I2122" s="88">
        <f t="shared" si="985"/>
        <v>120217500</v>
      </c>
      <c r="J2122" s="92">
        <f t="shared" si="986"/>
        <v>480870000</v>
      </c>
      <c r="K2122" s="67">
        <v>30</v>
      </c>
      <c r="L2122" s="68">
        <v>127</v>
      </c>
      <c r="M2122" s="68">
        <v>229</v>
      </c>
      <c r="N2122" s="68">
        <v>191</v>
      </c>
      <c r="O2122" s="69">
        <v>55</v>
      </c>
      <c r="P2122" s="67">
        <v>624963</v>
      </c>
      <c r="Q2122" s="68">
        <v>444809</v>
      </c>
      <c r="R2122" s="68">
        <v>326558</v>
      </c>
      <c r="S2122" s="68">
        <v>719296</v>
      </c>
      <c r="T2122" s="69">
        <v>293093</v>
      </c>
      <c r="U2122" s="102">
        <f t="shared" si="965"/>
        <v>20832.099999999999</v>
      </c>
      <c r="V2122" s="103">
        <f t="shared" si="966"/>
        <v>3502.4330708661419</v>
      </c>
      <c r="W2122" s="103">
        <f t="shared" si="967"/>
        <v>1426.0174672489084</v>
      </c>
      <c r="X2122" s="103">
        <f t="shared" si="968"/>
        <v>3765.9476439790574</v>
      </c>
      <c r="Y2122" s="92">
        <f t="shared" si="969"/>
        <v>5328.9636363636364</v>
      </c>
      <c r="Z2122" s="102">
        <f>Coverages!$C$10*G2122</f>
        <v>65812500</v>
      </c>
      <c r="AA2122" s="103">
        <f>Coverages!$C$12*G2122</f>
        <v>8775000</v>
      </c>
      <c r="AB2122" s="103">
        <f>Coverages!$C$14*G2122</f>
        <v>43875000</v>
      </c>
      <c r="AC2122" s="103">
        <f>Coverages!$C$16*G2122</f>
        <v>877500</v>
      </c>
      <c r="AD2122" s="92">
        <f>Coverages!$C$18*G2122</f>
        <v>877500</v>
      </c>
      <c r="AE2122" s="106">
        <f t="shared" si="987"/>
        <v>0.10256410256410256</v>
      </c>
      <c r="AF2122" s="107">
        <f t="shared" si="970"/>
        <v>0.4341880341880342</v>
      </c>
      <c r="AG2122" s="107">
        <f t="shared" si="971"/>
        <v>0.7829059829059829</v>
      </c>
      <c r="AH2122" s="107">
        <f t="shared" si="972"/>
        <v>0.652991452991453</v>
      </c>
      <c r="AI2122" s="108">
        <f t="shared" si="973"/>
        <v>0.18803418803418803</v>
      </c>
      <c r="AJ2122" s="106">
        <f t="shared" si="994"/>
        <v>0.14389667129826517</v>
      </c>
      <c r="AK2122" s="107">
        <f t="shared" si="988"/>
        <v>0.5017135600417657</v>
      </c>
      <c r="AL2122" s="107">
        <f t="shared" si="989"/>
        <v>0.83907175316845339</v>
      </c>
      <c r="AM2122" s="107">
        <f t="shared" si="990"/>
        <v>0.71784247432562553</v>
      </c>
      <c r="AN2122" s="108">
        <f t="shared" si="991"/>
        <v>0.24126710531618428</v>
      </c>
      <c r="AO2122" s="102">
        <f t="shared" si="992"/>
        <v>2136.625641025641</v>
      </c>
      <c r="AP2122" s="103">
        <f t="shared" si="974"/>
        <v>1520.71452991453</v>
      </c>
      <c r="AQ2122" s="103">
        <f t="shared" si="975"/>
        <v>1116.4376068376068</v>
      </c>
      <c r="AR2122" s="103">
        <f t="shared" si="976"/>
        <v>2459.1316239316238</v>
      </c>
      <c r="AS2122" s="92">
        <f t="shared" si="977"/>
        <v>1002.0273504273505</v>
      </c>
      <c r="AT2122" s="102">
        <f t="shared" si="993"/>
        <v>2143.3770349796978</v>
      </c>
      <c r="AU2122" s="103">
        <f t="shared" si="978"/>
        <v>1525.5197436524793</v>
      </c>
      <c r="AV2122" s="103">
        <f t="shared" si="979"/>
        <v>1119.9653704121686</v>
      </c>
      <c r="AW2122" s="103">
        <f t="shared" si="980"/>
        <v>2466.9020850078432</v>
      </c>
      <c r="AX2122" s="92">
        <f t="shared" si="981"/>
        <v>1005.1935959621684</v>
      </c>
    </row>
    <row r="2123" spans="1:50" x14ac:dyDescent="0.2">
      <c r="A2123" s="85" t="str">
        <f t="shared" si="982"/>
        <v>2018_3</v>
      </c>
      <c r="B2123" s="59">
        <v>2018</v>
      </c>
      <c r="C2123" s="59">
        <v>3</v>
      </c>
      <c r="D2123" s="83" t="str">
        <f t="shared" si="983"/>
        <v>LSA_Commercial</v>
      </c>
      <c r="E2123" s="70" t="s">
        <v>20</v>
      </c>
      <c r="F2123" s="71" t="s">
        <v>41</v>
      </c>
      <c r="G2123" s="88">
        <f t="shared" si="984"/>
        <v>1994.75</v>
      </c>
      <c r="H2123" s="72">
        <v>7979</v>
      </c>
      <c r="I2123" s="88">
        <f t="shared" si="985"/>
        <v>819842250</v>
      </c>
      <c r="J2123" s="92">
        <f t="shared" si="986"/>
        <v>3279369000</v>
      </c>
      <c r="K2123" s="67">
        <v>90</v>
      </c>
      <c r="L2123" s="68">
        <v>1034</v>
      </c>
      <c r="M2123" s="68">
        <v>802</v>
      </c>
      <c r="N2123" s="68">
        <v>1709</v>
      </c>
      <c r="O2123" s="69">
        <v>293</v>
      </c>
      <c r="P2123" s="67">
        <v>3071170</v>
      </c>
      <c r="Q2123" s="68">
        <v>3081358</v>
      </c>
      <c r="R2123" s="68">
        <v>1278533</v>
      </c>
      <c r="S2123" s="68">
        <v>4544131</v>
      </c>
      <c r="T2123" s="69">
        <v>2639567</v>
      </c>
      <c r="U2123" s="102">
        <f t="shared" ref="U2123:U2170" si="995">P2123/K2123</f>
        <v>34124.111111111109</v>
      </c>
      <c r="V2123" s="103">
        <f t="shared" ref="V2123:V2170" si="996">Q2123/L2123</f>
        <v>2980.036750483559</v>
      </c>
      <c r="W2123" s="103">
        <f t="shared" ref="W2123:W2170" si="997">R2123/M2123</f>
        <v>1594.1807980049875</v>
      </c>
      <c r="X2123" s="103">
        <f t="shared" ref="X2123:X2170" si="998">S2123/N2123</f>
        <v>2658.9414862492686</v>
      </c>
      <c r="Y2123" s="92">
        <f t="shared" ref="Y2123:Y2170" si="999">T2123/O2123</f>
        <v>9008.761092150171</v>
      </c>
      <c r="Z2123" s="102">
        <f>Coverages!$C$10*G2123</f>
        <v>448818750</v>
      </c>
      <c r="AA2123" s="103">
        <f>Coverages!$C$12*G2123</f>
        <v>59842500</v>
      </c>
      <c r="AB2123" s="103">
        <f>Coverages!$C$14*G2123</f>
        <v>299212500</v>
      </c>
      <c r="AC2123" s="103">
        <f>Coverages!$C$16*G2123</f>
        <v>5984250</v>
      </c>
      <c r="AD2123" s="92">
        <f>Coverages!$C$18*G2123</f>
        <v>5984250</v>
      </c>
      <c r="AE2123" s="106">
        <f t="shared" si="987"/>
        <v>4.5118435894222333E-2</v>
      </c>
      <c r="AF2123" s="107">
        <f t="shared" ref="AF2123:AF2170" si="1000">L2123/$G2123</f>
        <v>0.51836069682917663</v>
      </c>
      <c r="AG2123" s="107">
        <f t="shared" ref="AG2123:AG2170" si="1001">M2123/$G2123</f>
        <v>0.40205539541295904</v>
      </c>
      <c r="AH2123" s="107">
        <f t="shared" ref="AH2123:AH2170" si="1002">N2123/$G2123</f>
        <v>0.85674896603584405</v>
      </c>
      <c r="AI2123" s="108">
        <f t="shared" ref="AI2123:AI2170" si="1003">O2123/$G2123</f>
        <v>0.1468855746334127</v>
      </c>
      <c r="AJ2123" s="106">
        <f t="shared" si="994"/>
        <v>5.5946815101393974E-2</v>
      </c>
      <c r="AK2123" s="107">
        <f t="shared" si="988"/>
        <v>0.54442755424330203</v>
      </c>
      <c r="AL2123" s="107">
        <f t="shared" si="989"/>
        <v>0.42763448642482521</v>
      </c>
      <c r="AM2123" s="107">
        <f t="shared" si="990"/>
        <v>0.87502522744795674</v>
      </c>
      <c r="AN2123" s="108">
        <f t="shared" si="991"/>
        <v>0.16535293824273009</v>
      </c>
      <c r="AO2123" s="102">
        <f t="shared" si="992"/>
        <v>1539.6265196139866</v>
      </c>
      <c r="AP2123" s="103">
        <f t="shared" ref="AP2123:AP2171" si="1004">Q2123/$G2123</f>
        <v>1544.7339265572127</v>
      </c>
      <c r="AQ2123" s="103">
        <f t="shared" ref="AQ2123:AQ2171" si="1005">R2123/$G2123</f>
        <v>640.94899110164181</v>
      </c>
      <c r="AR2123" s="103">
        <f t="shared" ref="AR2123:AR2171" si="1006">S2123/$G2123</f>
        <v>2278.0453690938716</v>
      </c>
      <c r="AS2123" s="92">
        <f t="shared" ref="AS2123:AS2171" si="1007">T2123/$G2123</f>
        <v>1323.2570497556085</v>
      </c>
      <c r="AT2123" s="102">
        <f t="shared" si="993"/>
        <v>1544.4914922027447</v>
      </c>
      <c r="AU2123" s="103">
        <f t="shared" ref="AU2123:AU2171" si="1008">AP2123*($AJ$2171/$AE$2171)</f>
        <v>1549.6150377318304</v>
      </c>
      <c r="AV2123" s="103">
        <f t="shared" ref="AV2123:AV2171" si="1009">AQ2123*($AJ$2171/$AE$2171)</f>
        <v>642.97428699826185</v>
      </c>
      <c r="AW2123" s="103">
        <f t="shared" ref="AW2123:AW2171" si="1010">AR2123*($AJ$2171/$AE$2171)</f>
        <v>2285.2436266812815</v>
      </c>
      <c r="AX2123" s="92">
        <f t="shared" ref="AX2123:AX2171" si="1011">AS2123*($AJ$2171/$AE$2171)</f>
        <v>1327.4383295614123</v>
      </c>
    </row>
    <row r="2124" spans="1:50" x14ac:dyDescent="0.2">
      <c r="A2124" s="85" t="str">
        <f t="shared" ref="A2124:A2170" si="1012">B2124&amp;"_"&amp;C2124</f>
        <v>2018_3</v>
      </c>
      <c r="B2124" s="59">
        <v>2018</v>
      </c>
      <c r="C2124" s="59">
        <v>3</v>
      </c>
      <c r="D2124" s="83" t="str">
        <f t="shared" ref="D2124:D2170" si="1013">E2124&amp;"_"&amp;F2124</f>
        <v>LMA_Commercial</v>
      </c>
      <c r="E2124" s="70" t="s">
        <v>21</v>
      </c>
      <c r="F2124" s="71" t="s">
        <v>41</v>
      </c>
      <c r="G2124" s="88">
        <f t="shared" ref="G2124:G2170" si="1014">H2124/4</f>
        <v>1862.75</v>
      </c>
      <c r="H2124" s="72">
        <v>7451</v>
      </c>
      <c r="I2124" s="88">
        <f t="shared" ref="I2124:I2170" si="1015">SUM(Z2124:AD2124)</f>
        <v>765590250</v>
      </c>
      <c r="J2124" s="92">
        <f t="shared" ref="J2124:J2170" si="1016">I2124*4</f>
        <v>3062361000</v>
      </c>
      <c r="K2124" s="67">
        <v>241</v>
      </c>
      <c r="L2124" s="68">
        <v>817</v>
      </c>
      <c r="M2124" s="68">
        <v>442</v>
      </c>
      <c r="N2124" s="68">
        <v>1254</v>
      </c>
      <c r="O2124" s="69">
        <v>189</v>
      </c>
      <c r="P2124" s="67">
        <v>3846323</v>
      </c>
      <c r="Q2124" s="68">
        <v>1821309</v>
      </c>
      <c r="R2124" s="68">
        <v>412962</v>
      </c>
      <c r="S2124" s="68">
        <v>3634556</v>
      </c>
      <c r="T2124" s="69">
        <v>1035853</v>
      </c>
      <c r="U2124" s="102">
        <f t="shared" si="995"/>
        <v>15959.846473029045</v>
      </c>
      <c r="V2124" s="103">
        <f t="shared" si="996"/>
        <v>2229.2643818849451</v>
      </c>
      <c r="W2124" s="103">
        <f t="shared" si="997"/>
        <v>934.30316742081448</v>
      </c>
      <c r="X2124" s="103">
        <f t="shared" si="998"/>
        <v>2898.3700159489631</v>
      </c>
      <c r="Y2124" s="92">
        <f t="shared" si="999"/>
        <v>5480.7037037037035</v>
      </c>
      <c r="Z2124" s="102">
        <f>Coverages!$C$10*G2124</f>
        <v>419118750</v>
      </c>
      <c r="AA2124" s="103">
        <f>Coverages!$C$12*G2124</f>
        <v>55882500</v>
      </c>
      <c r="AB2124" s="103">
        <f>Coverages!$C$14*G2124</f>
        <v>279412500</v>
      </c>
      <c r="AC2124" s="103">
        <f>Coverages!$C$16*G2124</f>
        <v>5588250</v>
      </c>
      <c r="AD2124" s="92">
        <f>Coverages!$C$18*G2124</f>
        <v>5588250</v>
      </c>
      <c r="AE2124" s="106">
        <f t="shared" ref="AE2124:AE2170" si="1017">K2124/$G2124</f>
        <v>0.12937860689840289</v>
      </c>
      <c r="AF2124" s="107">
        <f t="shared" si="1000"/>
        <v>0.43859884579251107</v>
      </c>
      <c r="AG2124" s="107">
        <f t="shared" si="1001"/>
        <v>0.23728358609582606</v>
      </c>
      <c r="AH2124" s="107">
        <f t="shared" si="1002"/>
        <v>0.67319822842571464</v>
      </c>
      <c r="AI2124" s="108">
        <f t="shared" si="1003"/>
        <v>0.10146289088712925</v>
      </c>
      <c r="AJ2124" s="106">
        <f t="shared" si="994"/>
        <v>0.14749720273591121</v>
      </c>
      <c r="AK2124" s="107">
        <f t="shared" ref="AK2124:AK2171" si="1018">L2124/$G2124+2.33*(L2124*ABS(($G2124-L2124))/$G2124^3)^0.5</f>
        <v>0.46538738474442798</v>
      </c>
      <c r="AL2124" s="107">
        <f t="shared" ref="AL2124:AL2171" si="1019">M2124/$G2124+2.33*(M2124*ABS(($G2124-M2124))/$G2124^3)^0.5</f>
        <v>0.26025004455188427</v>
      </c>
      <c r="AM2124" s="107">
        <f t="shared" ref="AM2124:AM2171" si="1020">N2124/$G2124+2.33*(N2124*ABS(($G2124-N2124))/$G2124^3)^0.5</f>
        <v>0.69851989688961713</v>
      </c>
      <c r="AN2124" s="108">
        <f t="shared" ref="AN2124:AN2171" si="1021">O2124/$G2124+2.33*(O2124*ABS(($G2124-O2124))/$G2124^3)^0.5</f>
        <v>0.11776336588629932</v>
      </c>
      <c r="AO2124" s="102">
        <f t="shared" ref="AO2124:AO2171" si="1022">P2124/$G2124</f>
        <v>2064.8627029928871</v>
      </c>
      <c r="AP2124" s="103">
        <f t="shared" si="1004"/>
        <v>977.75278486109244</v>
      </c>
      <c r="AQ2124" s="103">
        <f t="shared" si="1005"/>
        <v>221.69480606629983</v>
      </c>
      <c r="AR2124" s="103">
        <f t="shared" si="1006"/>
        <v>1951.1775600590524</v>
      </c>
      <c r="AS2124" s="92">
        <f t="shared" si="1007"/>
        <v>556.08804187357407</v>
      </c>
      <c r="AT2124" s="102">
        <f t="shared" ref="AT2124:AT2171" si="1023">AO2124*($AJ$2171/$AE$2171)</f>
        <v>2071.3873375855205</v>
      </c>
      <c r="AU2124" s="103">
        <f t="shared" si="1008"/>
        <v>980.84232666641526</v>
      </c>
      <c r="AV2124" s="103">
        <f t="shared" si="1009"/>
        <v>222.39532605659787</v>
      </c>
      <c r="AW2124" s="103">
        <f t="shared" si="1010"/>
        <v>1957.3429678540981</v>
      </c>
      <c r="AX2124" s="92">
        <f t="shared" si="1011"/>
        <v>557.84519079650204</v>
      </c>
    </row>
    <row r="2125" spans="1:50" x14ac:dyDescent="0.2">
      <c r="A2125" s="85" t="str">
        <f t="shared" si="1012"/>
        <v>2018_3</v>
      </c>
      <c r="B2125" s="59">
        <v>2018</v>
      </c>
      <c r="C2125" s="59">
        <v>3</v>
      </c>
      <c r="D2125" s="83" t="str">
        <f t="shared" si="1013"/>
        <v>SYL_Commercial</v>
      </c>
      <c r="E2125" s="70" t="s">
        <v>22</v>
      </c>
      <c r="F2125" s="71" t="s">
        <v>41</v>
      </c>
      <c r="G2125" s="88">
        <f t="shared" si="1014"/>
        <v>241</v>
      </c>
      <c r="H2125" s="72">
        <v>964</v>
      </c>
      <c r="I2125" s="88">
        <f t="shared" si="1015"/>
        <v>99051000</v>
      </c>
      <c r="J2125" s="92">
        <f t="shared" si="1016"/>
        <v>396204000</v>
      </c>
      <c r="K2125" s="67">
        <v>33</v>
      </c>
      <c r="L2125" s="68">
        <v>106</v>
      </c>
      <c r="M2125" s="68">
        <v>179</v>
      </c>
      <c r="N2125" s="68">
        <v>145</v>
      </c>
      <c r="O2125" s="69">
        <v>45</v>
      </c>
      <c r="P2125" s="67">
        <v>436953</v>
      </c>
      <c r="Q2125" s="68">
        <v>350682</v>
      </c>
      <c r="R2125" s="68">
        <v>187731</v>
      </c>
      <c r="S2125" s="68">
        <v>491066</v>
      </c>
      <c r="T2125" s="69">
        <v>197223</v>
      </c>
      <c r="U2125" s="102">
        <f t="shared" si="995"/>
        <v>13241</v>
      </c>
      <c r="V2125" s="103">
        <f t="shared" si="996"/>
        <v>3308.3207547169814</v>
      </c>
      <c r="W2125" s="103">
        <f t="shared" si="997"/>
        <v>1048.7765363128492</v>
      </c>
      <c r="X2125" s="103">
        <f t="shared" si="998"/>
        <v>3386.6620689655174</v>
      </c>
      <c r="Y2125" s="92">
        <f t="shared" si="999"/>
        <v>4382.7333333333336</v>
      </c>
      <c r="Z2125" s="102">
        <f>Coverages!$C$10*G2125</f>
        <v>54225000</v>
      </c>
      <c r="AA2125" s="103">
        <f>Coverages!$C$12*G2125</f>
        <v>7230000</v>
      </c>
      <c r="AB2125" s="103">
        <f>Coverages!$C$14*G2125</f>
        <v>36150000</v>
      </c>
      <c r="AC2125" s="103">
        <f>Coverages!$C$16*G2125</f>
        <v>723000</v>
      </c>
      <c r="AD2125" s="92">
        <f>Coverages!$C$18*G2125</f>
        <v>723000</v>
      </c>
      <c r="AE2125" s="106">
        <f t="shared" si="1017"/>
        <v>0.13692946058091288</v>
      </c>
      <c r="AF2125" s="107">
        <f t="shared" si="1000"/>
        <v>0.43983402489626555</v>
      </c>
      <c r="AG2125" s="107">
        <f t="shared" si="1001"/>
        <v>0.74273858921161828</v>
      </c>
      <c r="AH2125" s="107">
        <f t="shared" si="1002"/>
        <v>0.60165975103734437</v>
      </c>
      <c r="AI2125" s="108">
        <f t="shared" si="1003"/>
        <v>0.18672199170124482</v>
      </c>
      <c r="AJ2125" s="106">
        <f t="shared" ref="AJ2125:AJ2171" si="1024">K2125/$G2125+2.33*(K2125*ABS(($G2125-K2125))/$G2125^3)^0.5</f>
        <v>0.18852581230197077</v>
      </c>
      <c r="AK2125" s="107">
        <f t="shared" si="1018"/>
        <v>0.5143329787160168</v>
      </c>
      <c r="AL2125" s="107">
        <f t="shared" si="1019"/>
        <v>0.80834597263266894</v>
      </c>
      <c r="AM2125" s="107">
        <f t="shared" si="1020"/>
        <v>0.67513650718158658</v>
      </c>
      <c r="AN2125" s="108">
        <f t="shared" si="1021"/>
        <v>0.24520970603679274</v>
      </c>
      <c r="AO2125" s="102">
        <f t="shared" si="1022"/>
        <v>1813.0829875518673</v>
      </c>
      <c r="AP2125" s="103">
        <f t="shared" si="1004"/>
        <v>1455.1120331950208</v>
      </c>
      <c r="AQ2125" s="103">
        <f t="shared" si="1005"/>
        <v>778.96680497925308</v>
      </c>
      <c r="AR2125" s="103">
        <f t="shared" si="1006"/>
        <v>2037.6182572614107</v>
      </c>
      <c r="AS2125" s="92">
        <f t="shared" si="1007"/>
        <v>818.3526970954357</v>
      </c>
      <c r="AT2125" s="102">
        <f t="shared" si="1023"/>
        <v>1818.8120386712226</v>
      </c>
      <c r="AU2125" s="103">
        <f t="shared" si="1008"/>
        <v>1459.709953576933</v>
      </c>
      <c r="AV2125" s="103">
        <f t="shared" si="1009"/>
        <v>781.4282150066191</v>
      </c>
      <c r="AW2125" s="103">
        <f t="shared" si="1010"/>
        <v>2044.0568037800917</v>
      </c>
      <c r="AX2125" s="92">
        <f t="shared" si="1011"/>
        <v>820.93856021781403</v>
      </c>
    </row>
    <row r="2126" spans="1:50" x14ac:dyDescent="0.2">
      <c r="A2126" s="85" t="str">
        <f t="shared" si="1012"/>
        <v>2018_3</v>
      </c>
      <c r="B2126" s="59">
        <v>2018</v>
      </c>
      <c r="C2126" s="59">
        <v>3</v>
      </c>
      <c r="D2126" s="83" t="str">
        <f t="shared" si="1013"/>
        <v>MYL_Commercial</v>
      </c>
      <c r="E2126" s="70" t="s">
        <v>23</v>
      </c>
      <c r="F2126" s="71" t="s">
        <v>41</v>
      </c>
      <c r="G2126" s="88">
        <f t="shared" si="1014"/>
        <v>177</v>
      </c>
      <c r="H2126" s="72">
        <v>708</v>
      </c>
      <c r="I2126" s="88">
        <f t="shared" si="1015"/>
        <v>72747000</v>
      </c>
      <c r="J2126" s="92">
        <f t="shared" si="1016"/>
        <v>290988000</v>
      </c>
      <c r="K2126" s="67">
        <v>25</v>
      </c>
      <c r="L2126" s="68">
        <v>91</v>
      </c>
      <c r="M2126" s="68">
        <v>166</v>
      </c>
      <c r="N2126" s="68">
        <v>132</v>
      </c>
      <c r="O2126" s="69">
        <v>27</v>
      </c>
      <c r="P2126" s="67">
        <v>423466</v>
      </c>
      <c r="Q2126" s="68">
        <v>320643</v>
      </c>
      <c r="R2126" s="68">
        <v>146316</v>
      </c>
      <c r="S2126" s="68">
        <v>464936</v>
      </c>
      <c r="T2126" s="69">
        <v>127934</v>
      </c>
      <c r="U2126" s="102">
        <f t="shared" si="995"/>
        <v>16938.64</v>
      </c>
      <c r="V2126" s="103">
        <f t="shared" si="996"/>
        <v>3523.5494505494507</v>
      </c>
      <c r="W2126" s="103">
        <f t="shared" si="997"/>
        <v>881.42168674698792</v>
      </c>
      <c r="X2126" s="103">
        <f t="shared" si="998"/>
        <v>3522.242424242424</v>
      </c>
      <c r="Y2126" s="92">
        <f t="shared" si="999"/>
        <v>4738.2962962962965</v>
      </c>
      <c r="Z2126" s="102">
        <f>Coverages!$C$10*G2126</f>
        <v>39825000</v>
      </c>
      <c r="AA2126" s="103">
        <f>Coverages!$C$12*G2126</f>
        <v>5310000</v>
      </c>
      <c r="AB2126" s="103">
        <f>Coverages!$C$14*G2126</f>
        <v>26550000</v>
      </c>
      <c r="AC2126" s="103">
        <f>Coverages!$C$16*G2126</f>
        <v>531000</v>
      </c>
      <c r="AD2126" s="92">
        <f>Coverages!$C$18*G2126</f>
        <v>531000</v>
      </c>
      <c r="AE2126" s="106">
        <f t="shared" si="1017"/>
        <v>0.14124293785310735</v>
      </c>
      <c r="AF2126" s="107">
        <f t="shared" si="1000"/>
        <v>0.51412429378531077</v>
      </c>
      <c r="AG2126" s="107">
        <f t="shared" si="1001"/>
        <v>0.93785310734463279</v>
      </c>
      <c r="AH2126" s="107">
        <f t="shared" si="1002"/>
        <v>0.74576271186440679</v>
      </c>
      <c r="AI2126" s="108">
        <f t="shared" si="1003"/>
        <v>0.15254237288135594</v>
      </c>
      <c r="AJ2126" s="106">
        <f t="shared" si="1024"/>
        <v>0.20223703677791635</v>
      </c>
      <c r="AK2126" s="107">
        <f t="shared" si="1018"/>
        <v>0.6016561106941235</v>
      </c>
      <c r="AL2126" s="107">
        <f t="shared" si="1019"/>
        <v>0.98013422005363704</v>
      </c>
      <c r="AM2126" s="107">
        <f t="shared" si="1020"/>
        <v>0.82202138490985088</v>
      </c>
      <c r="AN2126" s="108">
        <f t="shared" si="1021"/>
        <v>0.21551089973109511</v>
      </c>
      <c r="AO2126" s="102">
        <f t="shared" si="1022"/>
        <v>2392.463276836158</v>
      </c>
      <c r="AP2126" s="103">
        <f t="shared" si="1004"/>
        <v>1811.542372881356</v>
      </c>
      <c r="AQ2126" s="103">
        <f t="shared" si="1005"/>
        <v>826.64406779661022</v>
      </c>
      <c r="AR2126" s="103">
        <f t="shared" si="1006"/>
        <v>2626.7570621468926</v>
      </c>
      <c r="AS2126" s="92">
        <f t="shared" si="1007"/>
        <v>722.79096045197741</v>
      </c>
      <c r="AT2126" s="102">
        <f t="shared" si="1023"/>
        <v>2400.0230766402924</v>
      </c>
      <c r="AU2126" s="103">
        <f t="shared" si="1008"/>
        <v>1817.2665559057243</v>
      </c>
      <c r="AV2126" s="103">
        <f t="shared" si="1009"/>
        <v>829.2561303190837</v>
      </c>
      <c r="AW2126" s="103">
        <f t="shared" si="1010"/>
        <v>2635.0571926927573</v>
      </c>
      <c r="AX2126" s="92">
        <f t="shared" si="1011"/>
        <v>725.07486383062451</v>
      </c>
    </row>
    <row r="2127" spans="1:50" x14ac:dyDescent="0.2">
      <c r="A2127" s="85" t="str">
        <f t="shared" si="1012"/>
        <v>2018_3</v>
      </c>
      <c r="B2127" s="59">
        <v>2018</v>
      </c>
      <c r="C2127" s="59">
        <v>3</v>
      </c>
      <c r="D2127" s="83" t="str">
        <f t="shared" si="1013"/>
        <v>MYH_Commercial</v>
      </c>
      <c r="E2127" s="70" t="s">
        <v>24</v>
      </c>
      <c r="F2127" s="71" t="s">
        <v>41</v>
      </c>
      <c r="G2127" s="88">
        <f t="shared" si="1014"/>
        <v>483</v>
      </c>
      <c r="H2127" s="72">
        <v>1932</v>
      </c>
      <c r="I2127" s="88">
        <f t="shared" si="1015"/>
        <v>198513000</v>
      </c>
      <c r="J2127" s="92">
        <f t="shared" si="1016"/>
        <v>794052000</v>
      </c>
      <c r="K2127" s="67">
        <v>66</v>
      </c>
      <c r="L2127" s="68">
        <v>238</v>
      </c>
      <c r="M2127" s="68">
        <v>555</v>
      </c>
      <c r="N2127" s="68">
        <v>625</v>
      </c>
      <c r="O2127" s="69">
        <v>49</v>
      </c>
      <c r="P2127" s="67">
        <v>1339962</v>
      </c>
      <c r="Q2127" s="68">
        <v>954630</v>
      </c>
      <c r="R2127" s="68">
        <v>648602</v>
      </c>
      <c r="S2127" s="68">
        <v>1800068</v>
      </c>
      <c r="T2127" s="69">
        <v>270996</v>
      </c>
      <c r="U2127" s="102">
        <f t="shared" si="995"/>
        <v>20302.454545454544</v>
      </c>
      <c r="V2127" s="103">
        <f t="shared" si="996"/>
        <v>4011.0504201680674</v>
      </c>
      <c r="W2127" s="103">
        <f t="shared" si="997"/>
        <v>1168.6522522522523</v>
      </c>
      <c r="X2127" s="103">
        <f t="shared" si="998"/>
        <v>2880.1088</v>
      </c>
      <c r="Y2127" s="92">
        <f t="shared" si="999"/>
        <v>5530.5306122448983</v>
      </c>
      <c r="Z2127" s="102">
        <f>Coverages!$C$10*G2127</f>
        <v>108675000</v>
      </c>
      <c r="AA2127" s="103">
        <f>Coverages!$C$12*G2127</f>
        <v>14490000</v>
      </c>
      <c r="AB2127" s="103">
        <f>Coverages!$C$14*G2127</f>
        <v>72450000</v>
      </c>
      <c r="AC2127" s="103">
        <f>Coverages!$C$16*G2127</f>
        <v>1449000</v>
      </c>
      <c r="AD2127" s="92">
        <f>Coverages!$C$18*G2127</f>
        <v>1449000</v>
      </c>
      <c r="AE2127" s="106">
        <f t="shared" si="1017"/>
        <v>0.13664596273291926</v>
      </c>
      <c r="AF2127" s="107">
        <f t="shared" si="1000"/>
        <v>0.49275362318840582</v>
      </c>
      <c r="AG2127" s="107">
        <f t="shared" si="1001"/>
        <v>1.1490683229813665</v>
      </c>
      <c r="AH2127" s="107">
        <f t="shared" si="1002"/>
        <v>1.2939958592132506</v>
      </c>
      <c r="AI2127" s="108">
        <f t="shared" si="1003"/>
        <v>0.10144927536231885</v>
      </c>
      <c r="AJ2127" s="106">
        <f t="shared" si="1024"/>
        <v>0.17306053559925905</v>
      </c>
      <c r="AK2127" s="107">
        <f t="shared" si="1018"/>
        <v>0.54575739133810575</v>
      </c>
      <c r="AL2127" s="107">
        <f t="shared" si="1019"/>
        <v>1.1929464382466222</v>
      </c>
      <c r="AM2127" s="107">
        <f t="shared" si="1020"/>
        <v>1.3593870740514988</v>
      </c>
      <c r="AN2127" s="108">
        <f t="shared" si="1021"/>
        <v>0.13345871929597905</v>
      </c>
      <c r="AO2127" s="102">
        <f t="shared" si="1022"/>
        <v>2774.2484472049691</v>
      </c>
      <c r="AP2127" s="103">
        <f t="shared" si="1004"/>
        <v>1976.4596273291925</v>
      </c>
      <c r="AQ2127" s="103">
        <f t="shared" si="1005"/>
        <v>1342.8612836438924</v>
      </c>
      <c r="AR2127" s="103">
        <f t="shared" si="1006"/>
        <v>3726.8488612836441</v>
      </c>
      <c r="AS2127" s="92">
        <f t="shared" si="1007"/>
        <v>561.06832298136646</v>
      </c>
      <c r="AT2127" s="102">
        <f t="shared" si="1023"/>
        <v>2783.0146268453673</v>
      </c>
      <c r="AU2127" s="103">
        <f t="shared" si="1008"/>
        <v>1982.7049223973459</v>
      </c>
      <c r="AV2127" s="103">
        <f t="shared" si="1009"/>
        <v>1347.1045096809901</v>
      </c>
      <c r="AW2127" s="103">
        <f t="shared" si="1010"/>
        <v>3738.6251052763332</v>
      </c>
      <c r="AX2127" s="92">
        <f t="shared" si="1011"/>
        <v>562.8412087929263</v>
      </c>
    </row>
    <row r="2128" spans="1:50" x14ac:dyDescent="0.2">
      <c r="A2128" s="85" t="str">
        <f t="shared" si="1012"/>
        <v>2018_3</v>
      </c>
      <c r="B2128" s="59">
        <v>2018</v>
      </c>
      <c r="C2128" s="59">
        <v>3</v>
      </c>
      <c r="D2128" s="83" t="str">
        <f t="shared" si="1013"/>
        <v>LML_Commercial</v>
      </c>
      <c r="E2128" s="70" t="s">
        <v>25</v>
      </c>
      <c r="F2128" s="71" t="s">
        <v>41</v>
      </c>
      <c r="G2128" s="88">
        <f t="shared" si="1014"/>
        <v>1865.25</v>
      </c>
      <c r="H2128" s="72">
        <v>7461</v>
      </c>
      <c r="I2128" s="88">
        <f t="shared" si="1015"/>
        <v>766617750</v>
      </c>
      <c r="J2128" s="92">
        <f t="shared" si="1016"/>
        <v>3066471000</v>
      </c>
      <c r="K2128" s="67">
        <v>51</v>
      </c>
      <c r="L2128" s="68">
        <v>674</v>
      </c>
      <c r="M2128" s="68">
        <v>2824</v>
      </c>
      <c r="N2128" s="68">
        <v>978</v>
      </c>
      <c r="O2128" s="69">
        <v>232</v>
      </c>
      <c r="P2128" s="67">
        <v>1060734</v>
      </c>
      <c r="Q2128" s="68">
        <v>1597222</v>
      </c>
      <c r="R2128" s="68">
        <v>4339248</v>
      </c>
      <c r="S2128" s="68">
        <v>2100241</v>
      </c>
      <c r="T2128" s="69">
        <v>1297089</v>
      </c>
      <c r="U2128" s="102">
        <f t="shared" si="995"/>
        <v>20798.705882352941</v>
      </c>
      <c r="V2128" s="103">
        <f t="shared" si="996"/>
        <v>2369.7655786350147</v>
      </c>
      <c r="W2128" s="103">
        <f t="shared" si="997"/>
        <v>1536.5609065155807</v>
      </c>
      <c r="X2128" s="103">
        <f t="shared" si="998"/>
        <v>2147.4856850715746</v>
      </c>
      <c r="Y2128" s="92">
        <f t="shared" si="999"/>
        <v>5590.9008620689656</v>
      </c>
      <c r="Z2128" s="102">
        <f>Coverages!$C$10*G2128</f>
        <v>419681250</v>
      </c>
      <c r="AA2128" s="103">
        <f>Coverages!$C$12*G2128</f>
        <v>55957500</v>
      </c>
      <c r="AB2128" s="103">
        <f>Coverages!$C$14*G2128</f>
        <v>279787500</v>
      </c>
      <c r="AC2128" s="103">
        <f>Coverages!$C$16*G2128</f>
        <v>5595750</v>
      </c>
      <c r="AD2128" s="92">
        <f>Coverages!$C$18*G2128</f>
        <v>5595750</v>
      </c>
      <c r="AE2128" s="106">
        <f t="shared" si="1017"/>
        <v>2.7342179332529151E-2</v>
      </c>
      <c r="AF2128" s="107">
        <f t="shared" si="1000"/>
        <v>0.36134566412009111</v>
      </c>
      <c r="AG2128" s="107">
        <f t="shared" si="1001"/>
        <v>1.514006165393379</v>
      </c>
      <c r="AH2128" s="107">
        <f t="shared" si="1002"/>
        <v>0.52432649778850016</v>
      </c>
      <c r="AI2128" s="108">
        <f t="shared" si="1003"/>
        <v>0.1243801099048385</v>
      </c>
      <c r="AJ2128" s="106">
        <f t="shared" si="1024"/>
        <v>3.6140180230339311E-2</v>
      </c>
      <c r="AK2128" s="107">
        <f t="shared" si="1018"/>
        <v>0.38726248654850309</v>
      </c>
      <c r="AL2128" s="107">
        <f t="shared" si="1019"/>
        <v>1.5615983217473481</v>
      </c>
      <c r="AM2128" s="107">
        <f t="shared" si="1020"/>
        <v>0.55126930102330685</v>
      </c>
      <c r="AN2128" s="108">
        <f t="shared" si="1021"/>
        <v>0.14218423651081966</v>
      </c>
      <c r="AO2128" s="102">
        <f t="shared" si="1022"/>
        <v>568.68194611982312</v>
      </c>
      <c r="AP2128" s="103">
        <f t="shared" si="1004"/>
        <v>856.3045168208015</v>
      </c>
      <c r="AQ2128" s="103">
        <f t="shared" si="1005"/>
        <v>2326.3626859670285</v>
      </c>
      <c r="AR2128" s="103">
        <f t="shared" si="1006"/>
        <v>1125.9836483045169</v>
      </c>
      <c r="AS2128" s="92">
        <f t="shared" si="1007"/>
        <v>695.3968636911942</v>
      </c>
      <c r="AT2128" s="102">
        <f t="shared" si="1023"/>
        <v>570.47888975800379</v>
      </c>
      <c r="AU2128" s="103">
        <f t="shared" si="1008"/>
        <v>859.01030159970196</v>
      </c>
      <c r="AV2128" s="103">
        <f t="shared" si="1009"/>
        <v>2333.7136185175905</v>
      </c>
      <c r="AW2128" s="103">
        <f t="shared" si="1010"/>
        <v>1129.5415758373349</v>
      </c>
      <c r="AX2128" s="92">
        <f t="shared" si="1011"/>
        <v>697.59420612266535</v>
      </c>
    </row>
    <row r="2129" spans="1:50" x14ac:dyDescent="0.2">
      <c r="A2129" s="85" t="str">
        <f t="shared" si="1012"/>
        <v>2018_3</v>
      </c>
      <c r="B2129" s="59">
        <v>2018</v>
      </c>
      <c r="C2129" s="59">
        <v>3</v>
      </c>
      <c r="D2129" s="83" t="str">
        <f t="shared" si="1013"/>
        <v>MSA_Commercial</v>
      </c>
      <c r="E2129" s="70" t="s">
        <v>26</v>
      </c>
      <c r="F2129" s="71" t="s">
        <v>41</v>
      </c>
      <c r="G2129" s="88">
        <f t="shared" si="1014"/>
        <v>1323</v>
      </c>
      <c r="H2129" s="72">
        <v>5292</v>
      </c>
      <c r="I2129" s="88">
        <f t="shared" si="1015"/>
        <v>543753000</v>
      </c>
      <c r="J2129" s="92">
        <f t="shared" si="1016"/>
        <v>2175012000</v>
      </c>
      <c r="K2129" s="67">
        <v>75</v>
      </c>
      <c r="L2129" s="68">
        <v>640</v>
      </c>
      <c r="M2129" s="68">
        <v>998</v>
      </c>
      <c r="N2129" s="68">
        <v>1320</v>
      </c>
      <c r="O2129" s="69">
        <v>230</v>
      </c>
      <c r="P2129" s="67">
        <v>1952036</v>
      </c>
      <c r="Q2129" s="68">
        <v>2204636</v>
      </c>
      <c r="R2129" s="68">
        <v>1469437</v>
      </c>
      <c r="S2129" s="68">
        <v>3820053</v>
      </c>
      <c r="T2129" s="69">
        <v>1000452</v>
      </c>
      <c r="U2129" s="102">
        <f t="shared" si="995"/>
        <v>26027.146666666667</v>
      </c>
      <c r="V2129" s="103">
        <f t="shared" si="996"/>
        <v>3444.7437500000001</v>
      </c>
      <c r="W2129" s="103">
        <f t="shared" si="997"/>
        <v>1472.3817635270541</v>
      </c>
      <c r="X2129" s="103">
        <f t="shared" si="998"/>
        <v>2893.9795454545456</v>
      </c>
      <c r="Y2129" s="92">
        <f t="shared" si="999"/>
        <v>4349.7913043478256</v>
      </c>
      <c r="Z2129" s="102">
        <f>Coverages!$C$10*G2129</f>
        <v>297675000</v>
      </c>
      <c r="AA2129" s="103">
        <f>Coverages!$C$12*G2129</f>
        <v>39690000</v>
      </c>
      <c r="AB2129" s="103">
        <f>Coverages!$C$14*G2129</f>
        <v>198450000</v>
      </c>
      <c r="AC2129" s="103">
        <f>Coverages!$C$16*G2129</f>
        <v>3969000</v>
      </c>
      <c r="AD2129" s="92">
        <f>Coverages!$C$18*G2129</f>
        <v>3969000</v>
      </c>
      <c r="AE2129" s="106">
        <f t="shared" si="1017"/>
        <v>5.6689342403628121E-2</v>
      </c>
      <c r="AF2129" s="107">
        <f t="shared" si="1000"/>
        <v>0.48374905517762662</v>
      </c>
      <c r="AG2129" s="107">
        <f t="shared" si="1001"/>
        <v>0.75434618291761146</v>
      </c>
      <c r="AH2129" s="107">
        <f t="shared" si="1002"/>
        <v>0.99773242630385484</v>
      </c>
      <c r="AI2129" s="108">
        <f t="shared" si="1003"/>
        <v>0.17384731670445955</v>
      </c>
      <c r="AJ2129" s="106">
        <f t="shared" si="1024"/>
        <v>7.1502719518082195E-2</v>
      </c>
      <c r="AK2129" s="107">
        <f t="shared" si="1018"/>
        <v>0.51576132682764186</v>
      </c>
      <c r="AL2129" s="107">
        <f t="shared" si="1019"/>
        <v>0.78192166450728906</v>
      </c>
      <c r="AM2129" s="107">
        <f t="shared" si="1020"/>
        <v>1.000779365219759</v>
      </c>
      <c r="AN2129" s="108">
        <f t="shared" si="1021"/>
        <v>0.19812404477600892</v>
      </c>
      <c r="AO2129" s="102">
        <f t="shared" si="1022"/>
        <v>1475.4618291761149</v>
      </c>
      <c r="AP2129" s="103">
        <f t="shared" si="1004"/>
        <v>1666.3915343915344</v>
      </c>
      <c r="AQ2129" s="103">
        <f t="shared" si="1005"/>
        <v>1110.6855631141345</v>
      </c>
      <c r="AR2129" s="103">
        <f t="shared" si="1006"/>
        <v>2887.4172335600906</v>
      </c>
      <c r="AS2129" s="92">
        <f t="shared" si="1007"/>
        <v>756.19954648526073</v>
      </c>
      <c r="AT2129" s="102">
        <f t="shared" si="1023"/>
        <v>1480.1240516458215</v>
      </c>
      <c r="AU2129" s="103">
        <f t="shared" si="1008"/>
        <v>1671.6570640727105</v>
      </c>
      <c r="AV2129" s="103">
        <f t="shared" si="1009"/>
        <v>1114.1951511541185</v>
      </c>
      <c r="AW2129" s="103">
        <f t="shared" si="1010"/>
        <v>2896.5410083941974</v>
      </c>
      <c r="AX2129" s="92">
        <f t="shared" si="1011"/>
        <v>758.58901563145628</v>
      </c>
    </row>
    <row r="2130" spans="1:50" x14ac:dyDescent="0.2">
      <c r="A2130" s="85" t="str">
        <f t="shared" si="1012"/>
        <v>2018_3</v>
      </c>
      <c r="B2130" s="59">
        <v>2018</v>
      </c>
      <c r="C2130" s="59">
        <v>3</v>
      </c>
      <c r="D2130" s="83" t="str">
        <f t="shared" si="1013"/>
        <v>LYA_Commercial</v>
      </c>
      <c r="E2130" s="70" t="s">
        <v>27</v>
      </c>
      <c r="F2130" s="71" t="s">
        <v>41</v>
      </c>
      <c r="G2130" s="88">
        <f t="shared" si="1014"/>
        <v>400</v>
      </c>
      <c r="H2130" s="72">
        <v>1600</v>
      </c>
      <c r="I2130" s="88">
        <f t="shared" si="1015"/>
        <v>164400000</v>
      </c>
      <c r="J2130" s="92">
        <f t="shared" si="1016"/>
        <v>657600000</v>
      </c>
      <c r="K2130" s="67">
        <v>54</v>
      </c>
      <c r="L2130" s="68">
        <v>196</v>
      </c>
      <c r="M2130" s="68">
        <v>414</v>
      </c>
      <c r="N2130" s="68">
        <v>279</v>
      </c>
      <c r="O2130" s="69">
        <v>106</v>
      </c>
      <c r="P2130" s="67">
        <v>1162653</v>
      </c>
      <c r="Q2130" s="68">
        <v>708641</v>
      </c>
      <c r="R2130" s="68">
        <v>715500</v>
      </c>
      <c r="S2130" s="68">
        <v>999408</v>
      </c>
      <c r="T2130" s="69">
        <v>850800</v>
      </c>
      <c r="U2130" s="102">
        <f t="shared" si="995"/>
        <v>21530.611111111109</v>
      </c>
      <c r="V2130" s="103">
        <f t="shared" si="996"/>
        <v>3615.5153061224491</v>
      </c>
      <c r="W2130" s="103">
        <f t="shared" si="997"/>
        <v>1728.2608695652175</v>
      </c>
      <c r="X2130" s="103">
        <f t="shared" si="998"/>
        <v>3582.1075268817203</v>
      </c>
      <c r="Y2130" s="92">
        <f t="shared" si="999"/>
        <v>8026.4150943396226</v>
      </c>
      <c r="Z2130" s="102">
        <f>Coverages!$C$10*G2130</f>
        <v>90000000</v>
      </c>
      <c r="AA2130" s="103">
        <f>Coverages!$C$12*G2130</f>
        <v>12000000</v>
      </c>
      <c r="AB2130" s="103">
        <f>Coverages!$C$14*G2130</f>
        <v>60000000</v>
      </c>
      <c r="AC2130" s="103">
        <f>Coverages!$C$16*G2130</f>
        <v>1200000</v>
      </c>
      <c r="AD2130" s="92">
        <f>Coverages!$C$18*G2130</f>
        <v>1200000</v>
      </c>
      <c r="AE2130" s="106">
        <f t="shared" si="1017"/>
        <v>0.13500000000000001</v>
      </c>
      <c r="AF2130" s="107">
        <f t="shared" si="1000"/>
        <v>0.49</v>
      </c>
      <c r="AG2130" s="107">
        <f t="shared" si="1001"/>
        <v>1.0349999999999999</v>
      </c>
      <c r="AH2130" s="107">
        <f t="shared" si="1002"/>
        <v>0.69750000000000001</v>
      </c>
      <c r="AI2130" s="108">
        <f t="shared" si="1003"/>
        <v>0.26500000000000001</v>
      </c>
      <c r="AJ2130" s="106">
        <f t="shared" si="1024"/>
        <v>0.17481079619588136</v>
      </c>
      <c r="AK2130" s="107">
        <f t="shared" si="1018"/>
        <v>0.54823834883476696</v>
      </c>
      <c r="AL2130" s="107">
        <f t="shared" si="1019"/>
        <v>1.0571732892519354</v>
      </c>
      <c r="AM2130" s="107">
        <f t="shared" si="1020"/>
        <v>0.75101317523225009</v>
      </c>
      <c r="AN2130" s="108">
        <f t="shared" si="1021"/>
        <v>0.31641531866817518</v>
      </c>
      <c r="AO2130" s="102">
        <f t="shared" si="1022"/>
        <v>2906.6325000000002</v>
      </c>
      <c r="AP2130" s="103">
        <f t="shared" si="1004"/>
        <v>1771.6025</v>
      </c>
      <c r="AQ2130" s="103">
        <f t="shared" si="1005"/>
        <v>1788.75</v>
      </c>
      <c r="AR2130" s="103">
        <f t="shared" si="1006"/>
        <v>2498.52</v>
      </c>
      <c r="AS2130" s="92">
        <f t="shared" si="1007"/>
        <v>2127</v>
      </c>
      <c r="AT2130" s="102">
        <f t="shared" si="1023"/>
        <v>2915.8169919907191</v>
      </c>
      <c r="AU2130" s="103">
        <f t="shared" si="1008"/>
        <v>1777.2004794390889</v>
      </c>
      <c r="AV2130" s="103">
        <f t="shared" si="1009"/>
        <v>1794.4021627857662</v>
      </c>
      <c r="AW2130" s="103">
        <f t="shared" si="1010"/>
        <v>2506.4149220201216</v>
      </c>
      <c r="AX2130" s="92">
        <f t="shared" si="1011"/>
        <v>2133.7209784739762</v>
      </c>
    </row>
    <row r="2131" spans="1:50" x14ac:dyDescent="0.2">
      <c r="A2131" s="85" t="str">
        <f t="shared" si="1012"/>
        <v>2018_3</v>
      </c>
      <c r="B2131" s="59">
        <v>2018</v>
      </c>
      <c r="C2131" s="59">
        <v>3</v>
      </c>
      <c r="D2131" s="83" t="str">
        <f t="shared" si="1013"/>
        <v>MMA_Commercial</v>
      </c>
      <c r="E2131" s="70" t="s">
        <v>28</v>
      </c>
      <c r="F2131" s="71" t="s">
        <v>41</v>
      </c>
      <c r="G2131" s="88">
        <f t="shared" si="1014"/>
        <v>1983.75</v>
      </c>
      <c r="H2131" s="72">
        <v>7935</v>
      </c>
      <c r="I2131" s="88">
        <f t="shared" si="1015"/>
        <v>815321250</v>
      </c>
      <c r="J2131" s="92">
        <f t="shared" si="1016"/>
        <v>3261285000</v>
      </c>
      <c r="K2131" s="67">
        <v>240</v>
      </c>
      <c r="L2131" s="68">
        <v>986</v>
      </c>
      <c r="M2131" s="68">
        <v>1910</v>
      </c>
      <c r="N2131" s="68">
        <v>1678</v>
      </c>
      <c r="O2131" s="69">
        <v>381</v>
      </c>
      <c r="P2131" s="67">
        <v>4062265</v>
      </c>
      <c r="Q2131" s="68">
        <v>3570244</v>
      </c>
      <c r="R2131" s="68">
        <v>3836349</v>
      </c>
      <c r="S2131" s="68">
        <v>5736228</v>
      </c>
      <c r="T2131" s="69">
        <v>4683259</v>
      </c>
      <c r="U2131" s="102">
        <f t="shared" si="995"/>
        <v>16926.104166666668</v>
      </c>
      <c r="V2131" s="103">
        <f t="shared" si="996"/>
        <v>3620.9371196754564</v>
      </c>
      <c r="W2131" s="103">
        <f t="shared" si="997"/>
        <v>2008.5596858638744</v>
      </c>
      <c r="X2131" s="103">
        <f t="shared" si="998"/>
        <v>3418.4910607866509</v>
      </c>
      <c r="Y2131" s="92">
        <f t="shared" si="999"/>
        <v>12292.018372703413</v>
      </c>
      <c r="Z2131" s="102">
        <f>Coverages!$C$10*G2131</f>
        <v>446343750</v>
      </c>
      <c r="AA2131" s="103">
        <f>Coverages!$C$12*G2131</f>
        <v>59512500</v>
      </c>
      <c r="AB2131" s="103">
        <f>Coverages!$C$14*G2131</f>
        <v>297562500</v>
      </c>
      <c r="AC2131" s="103">
        <f>Coverages!$C$16*G2131</f>
        <v>5951250</v>
      </c>
      <c r="AD2131" s="92">
        <f>Coverages!$C$18*G2131</f>
        <v>5951250</v>
      </c>
      <c r="AE2131" s="106">
        <f t="shared" si="1017"/>
        <v>0.12098298676748583</v>
      </c>
      <c r="AF2131" s="107">
        <f t="shared" si="1000"/>
        <v>0.49703843730308761</v>
      </c>
      <c r="AG2131" s="107">
        <f t="shared" si="1001"/>
        <v>0.96282293635790805</v>
      </c>
      <c r="AH2131" s="107">
        <f t="shared" si="1002"/>
        <v>0.84587271581600509</v>
      </c>
      <c r="AI2131" s="108">
        <f t="shared" si="1003"/>
        <v>0.19206049149338375</v>
      </c>
      <c r="AJ2131" s="106">
        <f t="shared" si="1024"/>
        <v>0.13804275955011944</v>
      </c>
      <c r="AK2131" s="107">
        <f t="shared" si="1018"/>
        <v>0.52319464860166986</v>
      </c>
      <c r="AL2131" s="107">
        <f t="shared" si="1019"/>
        <v>0.97272038387092152</v>
      </c>
      <c r="AM2131" s="107">
        <f t="shared" si="1020"/>
        <v>0.86476153122503008</v>
      </c>
      <c r="AN2131" s="108">
        <f t="shared" si="1021"/>
        <v>0.21266778192834526</v>
      </c>
      <c r="AO2131" s="102">
        <f t="shared" si="1022"/>
        <v>2047.77063642092</v>
      </c>
      <c r="AP2131" s="103">
        <f t="shared" si="1004"/>
        <v>1799.7449275362319</v>
      </c>
      <c r="AQ2131" s="103">
        <f t="shared" si="1005"/>
        <v>1933.8873345935729</v>
      </c>
      <c r="AR2131" s="103">
        <f t="shared" si="1006"/>
        <v>2891.6083175803401</v>
      </c>
      <c r="AS2131" s="92">
        <f t="shared" si="1007"/>
        <v>2360.8110901071204</v>
      </c>
      <c r="AT2131" s="102">
        <f t="shared" si="1023"/>
        <v>2054.2412628276079</v>
      </c>
      <c r="AU2131" s="103">
        <f t="shared" si="1008"/>
        <v>1805.4318325275901</v>
      </c>
      <c r="AV2131" s="103">
        <f t="shared" si="1009"/>
        <v>1939.9981080523874</v>
      </c>
      <c r="AW2131" s="103">
        <f t="shared" si="1010"/>
        <v>2900.7453355670009</v>
      </c>
      <c r="AX2131" s="92">
        <f t="shared" si="1011"/>
        <v>2368.2708740834883</v>
      </c>
    </row>
    <row r="2132" spans="1:50" x14ac:dyDescent="0.2">
      <c r="A2132" s="85" t="str">
        <f t="shared" si="1012"/>
        <v>2018_3</v>
      </c>
      <c r="B2132" s="59">
        <v>2018</v>
      </c>
      <c r="C2132" s="59">
        <v>3</v>
      </c>
      <c r="D2132" s="83" t="str">
        <f t="shared" si="1013"/>
        <v>LYH_Commercial</v>
      </c>
      <c r="E2132" s="70" t="s">
        <v>29</v>
      </c>
      <c r="F2132" s="71" t="s">
        <v>41</v>
      </c>
      <c r="G2132" s="88">
        <f t="shared" si="1014"/>
        <v>278.75</v>
      </c>
      <c r="H2132" s="72">
        <v>1115</v>
      </c>
      <c r="I2132" s="88">
        <f t="shared" si="1015"/>
        <v>114566250</v>
      </c>
      <c r="J2132" s="92">
        <f t="shared" si="1016"/>
        <v>458265000</v>
      </c>
      <c r="K2132" s="67">
        <v>40</v>
      </c>
      <c r="L2132" s="68">
        <v>155</v>
      </c>
      <c r="M2132" s="68">
        <v>172</v>
      </c>
      <c r="N2132" s="68">
        <v>246</v>
      </c>
      <c r="O2132" s="69">
        <v>70</v>
      </c>
      <c r="P2132" s="67">
        <v>676984</v>
      </c>
      <c r="Q2132" s="68">
        <v>547119</v>
      </c>
      <c r="R2132" s="68">
        <v>226365</v>
      </c>
      <c r="S2132" s="68">
        <v>738234</v>
      </c>
      <c r="T2132" s="69">
        <v>549846</v>
      </c>
      <c r="U2132" s="102">
        <f t="shared" si="995"/>
        <v>16924.599999999999</v>
      </c>
      <c r="V2132" s="103">
        <f t="shared" si="996"/>
        <v>3529.8</v>
      </c>
      <c r="W2132" s="103">
        <f t="shared" si="997"/>
        <v>1316.0755813953488</v>
      </c>
      <c r="X2132" s="103">
        <f t="shared" si="998"/>
        <v>3000.9512195121952</v>
      </c>
      <c r="Y2132" s="92">
        <f t="shared" si="999"/>
        <v>7854.9428571428571</v>
      </c>
      <c r="Z2132" s="102">
        <f>Coverages!$C$10*G2132</f>
        <v>62718750</v>
      </c>
      <c r="AA2132" s="103">
        <f>Coverages!$C$12*G2132</f>
        <v>8362500</v>
      </c>
      <c r="AB2132" s="103">
        <f>Coverages!$C$14*G2132</f>
        <v>41812500</v>
      </c>
      <c r="AC2132" s="103">
        <f>Coverages!$C$16*G2132</f>
        <v>836250</v>
      </c>
      <c r="AD2132" s="92">
        <f>Coverages!$C$18*G2132</f>
        <v>836250</v>
      </c>
      <c r="AE2132" s="106">
        <f t="shared" si="1017"/>
        <v>0.14349775784753363</v>
      </c>
      <c r="AF2132" s="107">
        <f t="shared" si="1000"/>
        <v>0.55605381165919288</v>
      </c>
      <c r="AG2132" s="107">
        <f t="shared" si="1001"/>
        <v>0.61704035874439467</v>
      </c>
      <c r="AH2132" s="107">
        <f t="shared" si="1002"/>
        <v>0.88251121076233185</v>
      </c>
      <c r="AI2132" s="108">
        <f t="shared" si="1003"/>
        <v>0.25112107623318386</v>
      </c>
      <c r="AJ2132" s="106">
        <f t="shared" si="1024"/>
        <v>0.19242326010699426</v>
      </c>
      <c r="AK2132" s="107">
        <f t="shared" si="1018"/>
        <v>0.62539193127579296</v>
      </c>
      <c r="AL2132" s="107">
        <f t="shared" si="1019"/>
        <v>0.68487972345125681</v>
      </c>
      <c r="AM2132" s="107">
        <f t="shared" si="1020"/>
        <v>0.92744849398093054</v>
      </c>
      <c r="AN2132" s="108">
        <f t="shared" si="1021"/>
        <v>0.31164065116448375</v>
      </c>
      <c r="AO2132" s="102">
        <f t="shared" si="1022"/>
        <v>2428.6421524663679</v>
      </c>
      <c r="AP2132" s="103">
        <f t="shared" si="1004"/>
        <v>1962.7587443946188</v>
      </c>
      <c r="AQ2132" s="103">
        <f t="shared" si="1005"/>
        <v>812.07174887892381</v>
      </c>
      <c r="AR2132" s="103">
        <f t="shared" si="1006"/>
        <v>2648.3730941704034</v>
      </c>
      <c r="AS2132" s="92">
        <f t="shared" si="1007"/>
        <v>1972.5417040358745</v>
      </c>
      <c r="AT2132" s="102">
        <f t="shared" si="1023"/>
        <v>2436.3162717083601</v>
      </c>
      <c r="AU2132" s="103">
        <f t="shared" si="1008"/>
        <v>1968.9607468726088</v>
      </c>
      <c r="AV2132" s="103">
        <f t="shared" si="1009"/>
        <v>814.63776521345108</v>
      </c>
      <c r="AW2132" s="103">
        <f t="shared" si="1010"/>
        <v>2656.7415279066408</v>
      </c>
      <c r="AX2132" s="92">
        <f t="shared" si="1011"/>
        <v>1978.7746190955104</v>
      </c>
    </row>
    <row r="2133" spans="1:50" x14ac:dyDescent="0.2">
      <c r="A2133" s="85" t="str">
        <f t="shared" si="1012"/>
        <v>2018_3</v>
      </c>
      <c r="B2133" s="59">
        <v>2018</v>
      </c>
      <c r="C2133" s="59">
        <v>3</v>
      </c>
      <c r="D2133" s="83" t="str">
        <f t="shared" si="1013"/>
        <v>SSA_Commercial</v>
      </c>
      <c r="E2133" s="70" t="s">
        <v>30</v>
      </c>
      <c r="F2133" s="71" t="s">
        <v>41</v>
      </c>
      <c r="G2133" s="88">
        <f t="shared" si="1014"/>
        <v>475</v>
      </c>
      <c r="H2133" s="72">
        <v>1900</v>
      </c>
      <c r="I2133" s="88">
        <f t="shared" si="1015"/>
        <v>195225000</v>
      </c>
      <c r="J2133" s="92">
        <f t="shared" si="1016"/>
        <v>780900000</v>
      </c>
      <c r="K2133" s="67">
        <v>66</v>
      </c>
      <c r="L2133" s="68">
        <v>242</v>
      </c>
      <c r="M2133" s="68">
        <v>489</v>
      </c>
      <c r="N2133" s="68">
        <v>344</v>
      </c>
      <c r="O2133" s="69">
        <v>49</v>
      </c>
      <c r="P2133" s="67">
        <v>1418625</v>
      </c>
      <c r="Q2133" s="68">
        <v>420523</v>
      </c>
      <c r="R2133" s="68">
        <v>398699</v>
      </c>
      <c r="S2133" s="68">
        <v>1064200</v>
      </c>
      <c r="T2133" s="69">
        <v>295081</v>
      </c>
      <c r="U2133" s="102">
        <f t="shared" si="995"/>
        <v>21494.31818181818</v>
      </c>
      <c r="V2133" s="103">
        <f t="shared" si="996"/>
        <v>1737.6983471074379</v>
      </c>
      <c r="W2133" s="103">
        <f t="shared" si="997"/>
        <v>815.33537832310833</v>
      </c>
      <c r="X2133" s="103">
        <f t="shared" si="998"/>
        <v>3093.6046511627906</v>
      </c>
      <c r="Y2133" s="92">
        <f t="shared" si="999"/>
        <v>6022.0612244897957</v>
      </c>
      <c r="Z2133" s="102">
        <f>Coverages!$C$10*G2133</f>
        <v>106875000</v>
      </c>
      <c r="AA2133" s="103">
        <f>Coverages!$C$12*G2133</f>
        <v>14250000</v>
      </c>
      <c r="AB2133" s="103">
        <f>Coverages!$C$14*G2133</f>
        <v>71250000</v>
      </c>
      <c r="AC2133" s="103">
        <f>Coverages!$C$16*G2133</f>
        <v>1425000</v>
      </c>
      <c r="AD2133" s="92">
        <f>Coverages!$C$18*G2133</f>
        <v>1425000</v>
      </c>
      <c r="AE2133" s="106">
        <f t="shared" si="1017"/>
        <v>0.13894736842105262</v>
      </c>
      <c r="AF2133" s="107">
        <f t="shared" si="1000"/>
        <v>0.5094736842105263</v>
      </c>
      <c r="AG2133" s="107">
        <f t="shared" si="1001"/>
        <v>1.0294736842105263</v>
      </c>
      <c r="AH2133" s="107">
        <f t="shared" si="1002"/>
        <v>0.72421052631578953</v>
      </c>
      <c r="AI2133" s="108">
        <f t="shared" si="1003"/>
        <v>0.1031578947368421</v>
      </c>
      <c r="AJ2133" s="106">
        <f t="shared" si="1024"/>
        <v>0.17592585462335242</v>
      </c>
      <c r="AK2133" s="107">
        <f t="shared" si="1018"/>
        <v>0.56291795429806946</v>
      </c>
      <c r="AL2133" s="107">
        <f t="shared" si="1019"/>
        <v>1.0480960114501077</v>
      </c>
      <c r="AM2133" s="107">
        <f t="shared" si="1020"/>
        <v>0.77198879140280563</v>
      </c>
      <c r="AN2133" s="108">
        <f t="shared" si="1021"/>
        <v>0.13567548437932445</v>
      </c>
      <c r="AO2133" s="102">
        <f t="shared" si="1022"/>
        <v>2986.5789473684213</v>
      </c>
      <c r="AP2133" s="103">
        <f t="shared" si="1004"/>
        <v>885.31157894736839</v>
      </c>
      <c r="AQ2133" s="103">
        <f t="shared" si="1005"/>
        <v>839.36631578947367</v>
      </c>
      <c r="AR2133" s="103">
        <f t="shared" si="1006"/>
        <v>2240.4210526315787</v>
      </c>
      <c r="AS2133" s="92">
        <f t="shared" si="1007"/>
        <v>621.2231578947368</v>
      </c>
      <c r="AT2133" s="102">
        <f t="shared" si="1023"/>
        <v>2996.0160572960626</v>
      </c>
      <c r="AU2133" s="103">
        <f t="shared" si="1008"/>
        <v>888.1090213850116</v>
      </c>
      <c r="AV2133" s="103">
        <f t="shared" si="1009"/>
        <v>842.0185785728313</v>
      </c>
      <c r="AW2133" s="103">
        <f t="shared" si="1010"/>
        <v>2247.500423420192</v>
      </c>
      <c r="AX2133" s="92">
        <f t="shared" si="1011"/>
        <v>623.18612332574105</v>
      </c>
    </row>
    <row r="2134" spans="1:50" x14ac:dyDescent="0.2">
      <c r="A2134" s="85" t="str">
        <f t="shared" si="1012"/>
        <v>2018_3</v>
      </c>
      <c r="B2134" s="59">
        <v>2018</v>
      </c>
      <c r="C2134" s="59">
        <v>3</v>
      </c>
      <c r="D2134" s="83" t="str">
        <f t="shared" si="1013"/>
        <v>MML_Commercial</v>
      </c>
      <c r="E2134" s="70" t="s">
        <v>31</v>
      </c>
      <c r="F2134" s="71" t="s">
        <v>41</v>
      </c>
      <c r="G2134" s="88">
        <f t="shared" si="1014"/>
        <v>1633.5</v>
      </c>
      <c r="H2134" s="72">
        <v>6534</v>
      </c>
      <c r="I2134" s="88">
        <f t="shared" si="1015"/>
        <v>671368500</v>
      </c>
      <c r="J2134" s="92">
        <f t="shared" si="1016"/>
        <v>2685474000</v>
      </c>
      <c r="K2134" s="67">
        <v>156</v>
      </c>
      <c r="L2134" s="68">
        <v>745</v>
      </c>
      <c r="M2134" s="68">
        <v>2333</v>
      </c>
      <c r="N2134" s="68">
        <v>1022</v>
      </c>
      <c r="O2134" s="69">
        <v>243</v>
      </c>
      <c r="P2134" s="67">
        <v>2815372</v>
      </c>
      <c r="Q2134" s="68">
        <v>2659412</v>
      </c>
      <c r="R2134" s="68">
        <v>1583896</v>
      </c>
      <c r="S2134" s="68">
        <v>3694235</v>
      </c>
      <c r="T2134" s="69">
        <v>544774</v>
      </c>
      <c r="U2134" s="102">
        <f t="shared" si="995"/>
        <v>18047.25641025641</v>
      </c>
      <c r="V2134" s="103">
        <f t="shared" si="996"/>
        <v>3569.6805369127519</v>
      </c>
      <c r="W2134" s="103">
        <f t="shared" si="997"/>
        <v>678.90955850835837</v>
      </c>
      <c r="X2134" s="103">
        <f t="shared" si="998"/>
        <v>3614.7113502935422</v>
      </c>
      <c r="Y2134" s="92">
        <f t="shared" si="999"/>
        <v>2241.8683127572017</v>
      </c>
      <c r="Z2134" s="102">
        <f>Coverages!$C$10*G2134</f>
        <v>367537500</v>
      </c>
      <c r="AA2134" s="103">
        <f>Coverages!$C$12*G2134</f>
        <v>49005000</v>
      </c>
      <c r="AB2134" s="103">
        <f>Coverages!$C$14*G2134</f>
        <v>245025000</v>
      </c>
      <c r="AC2134" s="103">
        <f>Coverages!$C$16*G2134</f>
        <v>4900500</v>
      </c>
      <c r="AD2134" s="92">
        <f>Coverages!$C$18*G2134</f>
        <v>4900500</v>
      </c>
      <c r="AE2134" s="106">
        <f t="shared" si="1017"/>
        <v>9.5500459136822771E-2</v>
      </c>
      <c r="AF2134" s="107">
        <f t="shared" si="1000"/>
        <v>0.45607591062136515</v>
      </c>
      <c r="AG2134" s="107">
        <f t="shared" si="1001"/>
        <v>1.4282216100397918</v>
      </c>
      <c r="AH2134" s="107">
        <f t="shared" si="1002"/>
        <v>0.62565044383226198</v>
      </c>
      <c r="AI2134" s="108">
        <f t="shared" si="1003"/>
        <v>0.1487603305785124</v>
      </c>
      <c r="AJ2134" s="106">
        <f t="shared" si="1024"/>
        <v>0.11244396419971125</v>
      </c>
      <c r="AK2134" s="107">
        <f t="shared" si="1018"/>
        <v>0.48478927387479237</v>
      </c>
      <c r="AL2134" s="107">
        <f t="shared" si="1019"/>
        <v>1.4733062329553732</v>
      </c>
      <c r="AM2134" s="107">
        <f t="shared" si="1020"/>
        <v>0.65355023107091459</v>
      </c>
      <c r="AN2134" s="108">
        <f t="shared" si="1021"/>
        <v>0.16927506250278257</v>
      </c>
      <c r="AO2134" s="102">
        <f t="shared" si="1022"/>
        <v>1723.5212733394551</v>
      </c>
      <c r="AP2134" s="103">
        <f t="shared" si="1004"/>
        <v>1628.045301499847</v>
      </c>
      <c r="AQ2134" s="103">
        <f t="shared" si="1005"/>
        <v>969.63330272421183</v>
      </c>
      <c r="AR2134" s="103">
        <f t="shared" si="1006"/>
        <v>2261.5457606366699</v>
      </c>
      <c r="AS2134" s="92">
        <f t="shared" si="1007"/>
        <v>333.50107131925313</v>
      </c>
      <c r="AT2134" s="102">
        <f t="shared" si="1023"/>
        <v>1728.9673238225555</v>
      </c>
      <c r="AU2134" s="103">
        <f t="shared" si="1008"/>
        <v>1633.1896632422254</v>
      </c>
      <c r="AV2134" s="103">
        <f t="shared" si="1009"/>
        <v>972.69718826970302</v>
      </c>
      <c r="AW2134" s="103">
        <f t="shared" si="1010"/>
        <v>2268.6918821106478</v>
      </c>
      <c r="AX2134" s="92">
        <f t="shared" si="1011"/>
        <v>334.55488115535314</v>
      </c>
    </row>
    <row r="2135" spans="1:50" x14ac:dyDescent="0.2">
      <c r="A2135" s="85" t="str">
        <f t="shared" si="1012"/>
        <v>2018_3</v>
      </c>
      <c r="B2135" s="59">
        <v>2018</v>
      </c>
      <c r="C2135" s="59">
        <v>3</v>
      </c>
      <c r="D2135" s="83" t="str">
        <f t="shared" si="1013"/>
        <v>LMH_Commercial</v>
      </c>
      <c r="E2135" s="70" t="s">
        <v>32</v>
      </c>
      <c r="F2135" s="71" t="s">
        <v>41</v>
      </c>
      <c r="G2135" s="88">
        <f t="shared" si="1014"/>
        <v>1566.5</v>
      </c>
      <c r="H2135" s="72">
        <v>6266</v>
      </c>
      <c r="I2135" s="88">
        <f t="shared" si="1015"/>
        <v>643831500</v>
      </c>
      <c r="J2135" s="92">
        <f t="shared" si="1016"/>
        <v>2575326000</v>
      </c>
      <c r="K2135" s="67">
        <v>95</v>
      </c>
      <c r="L2135" s="68">
        <v>908</v>
      </c>
      <c r="M2135" s="68">
        <v>1434</v>
      </c>
      <c r="N2135" s="68">
        <v>1467</v>
      </c>
      <c r="O2135" s="69">
        <v>303</v>
      </c>
      <c r="P2135" s="67">
        <v>4055896</v>
      </c>
      <c r="Q2135" s="68">
        <v>3636886</v>
      </c>
      <c r="R2135" s="68">
        <v>1702609</v>
      </c>
      <c r="S2135" s="68">
        <v>5660204</v>
      </c>
      <c r="T2135" s="69">
        <v>3640498</v>
      </c>
      <c r="U2135" s="102">
        <f t="shared" si="995"/>
        <v>42693.642105263156</v>
      </c>
      <c r="V2135" s="103">
        <f t="shared" si="996"/>
        <v>4005.3810572687225</v>
      </c>
      <c r="W2135" s="103">
        <f t="shared" si="997"/>
        <v>1187.3145048814504</v>
      </c>
      <c r="X2135" s="103">
        <f t="shared" si="998"/>
        <v>3858.3531015678254</v>
      </c>
      <c r="Y2135" s="92">
        <f t="shared" si="999"/>
        <v>12014.84488448845</v>
      </c>
      <c r="Z2135" s="102">
        <f>Coverages!$C$10*G2135</f>
        <v>352462500</v>
      </c>
      <c r="AA2135" s="103">
        <f>Coverages!$C$12*G2135</f>
        <v>46995000</v>
      </c>
      <c r="AB2135" s="103">
        <f>Coverages!$C$14*G2135</f>
        <v>234975000</v>
      </c>
      <c r="AC2135" s="103">
        <f>Coverages!$C$16*G2135</f>
        <v>4699500</v>
      </c>
      <c r="AD2135" s="92">
        <f>Coverages!$C$18*G2135</f>
        <v>4699500</v>
      </c>
      <c r="AE2135" s="106">
        <f t="shared" si="1017"/>
        <v>6.0644749441429939E-2</v>
      </c>
      <c r="AF2135" s="107">
        <f t="shared" si="1000"/>
        <v>0.57963613150335147</v>
      </c>
      <c r="AG2135" s="107">
        <f t="shared" si="1001"/>
        <v>0.91541653367379505</v>
      </c>
      <c r="AH2135" s="107">
        <f t="shared" si="1002"/>
        <v>0.93648260453239707</v>
      </c>
      <c r="AI2135" s="108">
        <f t="shared" si="1003"/>
        <v>0.19342483242898181</v>
      </c>
      <c r="AJ2135" s="106">
        <f t="shared" si="1024"/>
        <v>7.4695588459823228E-2</v>
      </c>
      <c r="AK2135" s="107">
        <f t="shared" si="1018"/>
        <v>0.60869516302877824</v>
      </c>
      <c r="AL2135" s="107">
        <f t="shared" si="1019"/>
        <v>0.93179762520521114</v>
      </c>
      <c r="AM2135" s="107">
        <f t="shared" si="1020"/>
        <v>0.95084037213527128</v>
      </c>
      <c r="AN2135" s="108">
        <f t="shared" si="1021"/>
        <v>0.2166773113623589</v>
      </c>
      <c r="AO2135" s="102">
        <f t="shared" si="1022"/>
        <v>2589.1452282157675</v>
      </c>
      <c r="AP2135" s="103">
        <f t="shared" si="1004"/>
        <v>2321.663581232046</v>
      </c>
      <c r="AQ2135" s="103">
        <f t="shared" si="1005"/>
        <v>1086.8873284391957</v>
      </c>
      <c r="AR2135" s="103">
        <f t="shared" si="1006"/>
        <v>3613.2805617618897</v>
      </c>
      <c r="AS2135" s="92">
        <f t="shared" si="1007"/>
        <v>2323.9693584423876</v>
      </c>
      <c r="AT2135" s="102">
        <f t="shared" si="1023"/>
        <v>2597.3265114056294</v>
      </c>
      <c r="AU2135" s="103">
        <f t="shared" si="1008"/>
        <v>2328.9996653661669</v>
      </c>
      <c r="AV2135" s="103">
        <f t="shared" si="1009"/>
        <v>1090.3217178788184</v>
      </c>
      <c r="AW2135" s="103">
        <f t="shared" si="1010"/>
        <v>3624.6979481634121</v>
      </c>
      <c r="AX2135" s="92">
        <f t="shared" si="1011"/>
        <v>2331.3127284622615</v>
      </c>
    </row>
    <row r="2136" spans="1:50" x14ac:dyDescent="0.2">
      <c r="A2136" s="85" t="str">
        <f t="shared" si="1012"/>
        <v>2018_3</v>
      </c>
      <c r="B2136" s="59">
        <v>2018</v>
      </c>
      <c r="C2136" s="59">
        <v>3</v>
      </c>
      <c r="D2136" s="83" t="str">
        <f t="shared" si="1013"/>
        <v>SSL_Commercial</v>
      </c>
      <c r="E2136" s="70" t="s">
        <v>33</v>
      </c>
      <c r="F2136" s="71" t="s">
        <v>41</v>
      </c>
      <c r="G2136" s="88">
        <f t="shared" si="1014"/>
        <v>865</v>
      </c>
      <c r="H2136" s="72">
        <v>3460</v>
      </c>
      <c r="I2136" s="88">
        <f t="shared" si="1015"/>
        <v>355515000</v>
      </c>
      <c r="J2136" s="92">
        <f t="shared" si="1016"/>
        <v>1422060000</v>
      </c>
      <c r="K2136" s="67">
        <v>133</v>
      </c>
      <c r="L2136" s="68">
        <v>404</v>
      </c>
      <c r="M2136" s="68">
        <v>1124</v>
      </c>
      <c r="N2136" s="68">
        <v>620</v>
      </c>
      <c r="O2136" s="69">
        <v>138</v>
      </c>
      <c r="P2136" s="67">
        <v>1920829</v>
      </c>
      <c r="Q2136" s="68">
        <v>1459088</v>
      </c>
      <c r="R2136" s="68">
        <v>1191832</v>
      </c>
      <c r="S2136" s="68">
        <v>1868834</v>
      </c>
      <c r="T2136" s="69">
        <v>425047</v>
      </c>
      <c r="U2136" s="102">
        <f t="shared" si="995"/>
        <v>14442.323308270677</v>
      </c>
      <c r="V2136" s="103">
        <f t="shared" si="996"/>
        <v>3611.6039603960394</v>
      </c>
      <c r="W2136" s="103">
        <f t="shared" si="997"/>
        <v>1060.3487544483985</v>
      </c>
      <c r="X2136" s="103">
        <f t="shared" si="998"/>
        <v>3014.248387096774</v>
      </c>
      <c r="Y2136" s="92">
        <f t="shared" si="999"/>
        <v>3080.050724637681</v>
      </c>
      <c r="Z2136" s="102">
        <f>Coverages!$C$10*G2136</f>
        <v>194625000</v>
      </c>
      <c r="AA2136" s="103">
        <f>Coverages!$C$12*G2136</f>
        <v>25950000</v>
      </c>
      <c r="AB2136" s="103">
        <f>Coverages!$C$14*G2136</f>
        <v>129750000</v>
      </c>
      <c r="AC2136" s="103">
        <f>Coverages!$C$16*G2136</f>
        <v>2595000</v>
      </c>
      <c r="AD2136" s="92">
        <f>Coverages!$C$18*G2136</f>
        <v>2595000</v>
      </c>
      <c r="AE2136" s="106">
        <f t="shared" si="1017"/>
        <v>0.15375722543352602</v>
      </c>
      <c r="AF2136" s="107">
        <f t="shared" si="1000"/>
        <v>0.46705202312138727</v>
      </c>
      <c r="AG2136" s="107">
        <f t="shared" si="1001"/>
        <v>1.2994219653179191</v>
      </c>
      <c r="AH2136" s="107">
        <f t="shared" si="1002"/>
        <v>0.7167630057803468</v>
      </c>
      <c r="AI2136" s="108">
        <f t="shared" si="1003"/>
        <v>0.15953757225433526</v>
      </c>
      <c r="AJ2136" s="106">
        <f t="shared" si="1024"/>
        <v>0.18233399421140362</v>
      </c>
      <c r="AK2136" s="107">
        <f t="shared" si="1018"/>
        <v>0.50657711654062532</v>
      </c>
      <c r="AL2136" s="107">
        <f t="shared" si="1019"/>
        <v>1.3488376477640598</v>
      </c>
      <c r="AM2136" s="107">
        <f t="shared" si="1020"/>
        <v>0.75245827376154506</v>
      </c>
      <c r="AN2136" s="108">
        <f t="shared" si="1021"/>
        <v>0.18854695636041224</v>
      </c>
      <c r="AO2136" s="102">
        <f t="shared" si="1022"/>
        <v>2220.6115606936414</v>
      </c>
      <c r="AP2136" s="103">
        <f t="shared" si="1004"/>
        <v>1686.806936416185</v>
      </c>
      <c r="AQ2136" s="103">
        <f t="shared" si="1005"/>
        <v>1377.8404624277457</v>
      </c>
      <c r="AR2136" s="103">
        <f t="shared" si="1006"/>
        <v>2160.5017341040461</v>
      </c>
      <c r="AS2136" s="92">
        <f t="shared" si="1007"/>
        <v>491.38381502890172</v>
      </c>
      <c r="AT2136" s="102">
        <f t="shared" si="1023"/>
        <v>2227.6283366684816</v>
      </c>
      <c r="AU2136" s="103">
        <f t="shared" si="1008"/>
        <v>1692.1369754897189</v>
      </c>
      <c r="AV2136" s="103">
        <f t="shared" si="1009"/>
        <v>1382.1942170532982</v>
      </c>
      <c r="AW2136" s="103">
        <f t="shared" si="1010"/>
        <v>2167.328572678518</v>
      </c>
      <c r="AX2136" s="92">
        <f t="shared" si="1011"/>
        <v>492.93650898436459</v>
      </c>
    </row>
    <row r="2137" spans="1:50" x14ac:dyDescent="0.2">
      <c r="A2137" s="85" t="str">
        <f t="shared" si="1012"/>
        <v>2018_3</v>
      </c>
      <c r="B2137" s="59">
        <v>2018</v>
      </c>
      <c r="C2137" s="59">
        <v>3</v>
      </c>
      <c r="D2137" s="83" t="str">
        <f t="shared" si="1013"/>
        <v>SSH_Commercial</v>
      </c>
      <c r="E2137" s="70" t="s">
        <v>34</v>
      </c>
      <c r="F2137" s="71" t="s">
        <v>41</v>
      </c>
      <c r="G2137" s="88">
        <f t="shared" si="1014"/>
        <v>798.5</v>
      </c>
      <c r="H2137" s="72">
        <v>3194</v>
      </c>
      <c r="I2137" s="88">
        <f t="shared" si="1015"/>
        <v>328183500</v>
      </c>
      <c r="J2137" s="92">
        <f t="shared" si="1016"/>
        <v>1312734000</v>
      </c>
      <c r="K2137" s="67">
        <v>105</v>
      </c>
      <c r="L2137" s="68">
        <v>478</v>
      </c>
      <c r="M2137" s="68">
        <v>1105</v>
      </c>
      <c r="N2137" s="68">
        <v>692</v>
      </c>
      <c r="O2137" s="69">
        <v>121</v>
      </c>
      <c r="P2137" s="67">
        <v>1926247</v>
      </c>
      <c r="Q2137" s="68">
        <v>2120826</v>
      </c>
      <c r="R2137" s="68">
        <v>7449555</v>
      </c>
      <c r="S2137" s="68">
        <v>3185499</v>
      </c>
      <c r="T2137" s="69">
        <v>525978</v>
      </c>
      <c r="U2137" s="102">
        <f t="shared" si="995"/>
        <v>18345.209523809524</v>
      </c>
      <c r="V2137" s="103">
        <f t="shared" si="996"/>
        <v>4436.8744769874475</v>
      </c>
      <c r="W2137" s="103">
        <f t="shared" si="997"/>
        <v>6741.6787330316738</v>
      </c>
      <c r="X2137" s="103">
        <f t="shared" si="998"/>
        <v>4603.3222543352604</v>
      </c>
      <c r="Y2137" s="92">
        <f t="shared" si="999"/>
        <v>4346.9256198347111</v>
      </c>
      <c r="Z2137" s="102">
        <f>Coverages!$C$10*G2137</f>
        <v>179662500</v>
      </c>
      <c r="AA2137" s="103">
        <f>Coverages!$C$12*G2137</f>
        <v>23955000</v>
      </c>
      <c r="AB2137" s="103">
        <f>Coverages!$C$14*G2137</f>
        <v>119775000</v>
      </c>
      <c r="AC2137" s="103">
        <f>Coverages!$C$16*G2137</f>
        <v>2395500</v>
      </c>
      <c r="AD2137" s="92">
        <f>Coverages!$C$18*G2137</f>
        <v>2395500</v>
      </c>
      <c r="AE2137" s="106">
        <f t="shared" si="1017"/>
        <v>0.13149655604257984</v>
      </c>
      <c r="AF2137" s="107">
        <f t="shared" si="1000"/>
        <v>0.59862241703193486</v>
      </c>
      <c r="AG2137" s="107">
        <f t="shared" si="1001"/>
        <v>1.3838447088290544</v>
      </c>
      <c r="AH2137" s="107">
        <f t="shared" si="1002"/>
        <v>0.86662492172824046</v>
      </c>
      <c r="AI2137" s="108">
        <f t="shared" si="1003"/>
        <v>0.15153412648716344</v>
      </c>
      <c r="AJ2137" s="106">
        <f t="shared" si="1024"/>
        <v>0.15936170843701178</v>
      </c>
      <c r="AK2137" s="107">
        <f t="shared" si="1018"/>
        <v>0.63904010861172733</v>
      </c>
      <c r="AL2137" s="107">
        <f t="shared" si="1019"/>
        <v>1.4439399273550908</v>
      </c>
      <c r="AM2137" s="107">
        <f t="shared" si="1020"/>
        <v>0.89465803884551054</v>
      </c>
      <c r="AN2137" s="108">
        <f t="shared" si="1021"/>
        <v>0.18110001093676589</v>
      </c>
      <c r="AO2137" s="102">
        <f t="shared" si="1022"/>
        <v>2412.3318722604886</v>
      </c>
      <c r="AP2137" s="103">
        <f t="shared" si="1004"/>
        <v>2656.0125234815278</v>
      </c>
      <c r="AQ2137" s="103">
        <f t="shared" si="1005"/>
        <v>9329.4364433312458</v>
      </c>
      <c r="AR2137" s="103">
        <f t="shared" si="1006"/>
        <v>3989.3537883531621</v>
      </c>
      <c r="AS2137" s="92">
        <f t="shared" si="1007"/>
        <v>658.7075767063244</v>
      </c>
      <c r="AT2137" s="102">
        <f t="shared" si="1023"/>
        <v>2419.9544536359231</v>
      </c>
      <c r="AU2137" s="103">
        <f t="shared" si="1008"/>
        <v>2664.4050965877482</v>
      </c>
      <c r="AV2137" s="103">
        <f t="shared" si="1009"/>
        <v>9358.9159644924857</v>
      </c>
      <c r="AW2137" s="103">
        <f t="shared" si="1010"/>
        <v>4001.9595057657607</v>
      </c>
      <c r="AX2137" s="92">
        <f t="shared" si="1011"/>
        <v>660.7889868820123</v>
      </c>
    </row>
    <row r="2138" spans="1:50" x14ac:dyDescent="0.2">
      <c r="A2138" s="85" t="str">
        <f t="shared" si="1012"/>
        <v>2018_3</v>
      </c>
      <c r="B2138" s="59">
        <v>2018</v>
      </c>
      <c r="C2138" s="59">
        <v>3</v>
      </c>
      <c r="D2138" s="83" t="str">
        <f t="shared" si="1013"/>
        <v>MMH_Commercial</v>
      </c>
      <c r="E2138" s="70" t="s">
        <v>35</v>
      </c>
      <c r="F2138" s="71" t="s">
        <v>41</v>
      </c>
      <c r="G2138" s="88">
        <f t="shared" si="1014"/>
        <v>1398.25</v>
      </c>
      <c r="H2138" s="72">
        <v>5593</v>
      </c>
      <c r="I2138" s="88">
        <f t="shared" si="1015"/>
        <v>574680750</v>
      </c>
      <c r="J2138" s="92">
        <f t="shared" si="1016"/>
        <v>2298723000</v>
      </c>
      <c r="K2138" s="67">
        <v>249</v>
      </c>
      <c r="L2138" s="68">
        <v>953</v>
      </c>
      <c r="M2138" s="68">
        <v>960</v>
      </c>
      <c r="N2138" s="68">
        <v>1491</v>
      </c>
      <c r="O2138" s="69">
        <v>356</v>
      </c>
      <c r="P2138" s="67">
        <v>3535482</v>
      </c>
      <c r="Q2138" s="68">
        <v>3080025</v>
      </c>
      <c r="R2138" s="68">
        <v>1424313</v>
      </c>
      <c r="S2138" s="68">
        <v>4538196</v>
      </c>
      <c r="T2138" s="69">
        <v>1022370</v>
      </c>
      <c r="U2138" s="102">
        <f t="shared" si="995"/>
        <v>14198.722891566265</v>
      </c>
      <c r="V2138" s="103">
        <f t="shared" si="996"/>
        <v>3231.9254984260233</v>
      </c>
      <c r="W2138" s="103">
        <f t="shared" si="997"/>
        <v>1483.659375</v>
      </c>
      <c r="X2138" s="103">
        <f t="shared" si="998"/>
        <v>3043.7263581488933</v>
      </c>
      <c r="Y2138" s="92">
        <f t="shared" si="999"/>
        <v>2871.825842696629</v>
      </c>
      <c r="Z2138" s="102">
        <f>Coverages!$C$10*G2138</f>
        <v>314606250</v>
      </c>
      <c r="AA2138" s="103">
        <f>Coverages!$C$12*G2138</f>
        <v>41947500</v>
      </c>
      <c r="AB2138" s="103">
        <f>Coverages!$C$14*G2138</f>
        <v>209737500</v>
      </c>
      <c r="AC2138" s="103">
        <f>Coverages!$C$16*G2138</f>
        <v>4194750</v>
      </c>
      <c r="AD2138" s="92">
        <f>Coverages!$C$18*G2138</f>
        <v>4194750</v>
      </c>
      <c r="AE2138" s="106">
        <f t="shared" si="1017"/>
        <v>0.178079742535312</v>
      </c>
      <c r="AF2138" s="107">
        <f t="shared" si="1000"/>
        <v>0.68156624351868411</v>
      </c>
      <c r="AG2138" s="107">
        <f t="shared" si="1001"/>
        <v>0.68657250134096193</v>
      </c>
      <c r="AH2138" s="107">
        <f t="shared" si="1002"/>
        <v>1.0663329161451816</v>
      </c>
      <c r="AI2138" s="108">
        <f t="shared" si="1003"/>
        <v>0.25460396924727335</v>
      </c>
      <c r="AJ2138" s="106">
        <f t="shared" si="1024"/>
        <v>0.20191860943239284</v>
      </c>
      <c r="AK2138" s="107">
        <f t="shared" si="1018"/>
        <v>0.71059491051731272</v>
      </c>
      <c r="AL2138" s="107">
        <f t="shared" si="1019"/>
        <v>0.71547765337022617</v>
      </c>
      <c r="AM2138" s="107">
        <f t="shared" si="1020"/>
        <v>1.0829048984117953</v>
      </c>
      <c r="AN2138" s="108">
        <f t="shared" si="1021"/>
        <v>0.28174895574145176</v>
      </c>
      <c r="AO2138" s="102">
        <f t="shared" si="1022"/>
        <v>2528.5049168603614</v>
      </c>
      <c r="AP2138" s="103">
        <f t="shared" si="1004"/>
        <v>2202.7713212944755</v>
      </c>
      <c r="AQ2138" s="103">
        <f t="shared" si="1005"/>
        <v>1018.6397282317182</v>
      </c>
      <c r="AR2138" s="103">
        <f t="shared" si="1006"/>
        <v>3245.6256034328626</v>
      </c>
      <c r="AS2138" s="92">
        <f t="shared" si="1007"/>
        <v>731.17825853745751</v>
      </c>
      <c r="AT2138" s="102">
        <f t="shared" si="1023"/>
        <v>2536.4945864031733</v>
      </c>
      <c r="AU2138" s="103">
        <f t="shared" si="1008"/>
        <v>2209.7317249773678</v>
      </c>
      <c r="AV2138" s="103">
        <f t="shared" si="1009"/>
        <v>1021.8584662129981</v>
      </c>
      <c r="AW2138" s="103">
        <f t="shared" si="1010"/>
        <v>3255.8812591993214</v>
      </c>
      <c r="AX2138" s="92">
        <f t="shared" si="1011"/>
        <v>733.48866443133136</v>
      </c>
    </row>
    <row r="2139" spans="1:50" x14ac:dyDescent="0.2">
      <c r="A2139" s="85" t="str">
        <f t="shared" si="1012"/>
        <v>2018_3</v>
      </c>
      <c r="B2139" s="59">
        <v>2018</v>
      </c>
      <c r="C2139" s="59">
        <v>3</v>
      </c>
      <c r="D2139" s="83" t="str">
        <f t="shared" si="1013"/>
        <v>SYA_Commercial</v>
      </c>
      <c r="E2139" s="70" t="s">
        <v>36</v>
      </c>
      <c r="F2139" s="71" t="s">
        <v>41</v>
      </c>
      <c r="G2139" s="88">
        <f t="shared" si="1014"/>
        <v>439.5</v>
      </c>
      <c r="H2139" s="72">
        <v>1758</v>
      </c>
      <c r="I2139" s="88">
        <f t="shared" si="1015"/>
        <v>180634500</v>
      </c>
      <c r="J2139" s="92">
        <f t="shared" si="1016"/>
        <v>722538000</v>
      </c>
      <c r="K2139" s="67">
        <v>83</v>
      </c>
      <c r="L2139" s="68">
        <v>293</v>
      </c>
      <c r="M2139" s="68">
        <v>436</v>
      </c>
      <c r="N2139" s="68">
        <v>506</v>
      </c>
      <c r="O2139" s="69">
        <v>184</v>
      </c>
      <c r="P2139" s="67">
        <v>1330757</v>
      </c>
      <c r="Q2139" s="68">
        <v>984813</v>
      </c>
      <c r="R2139" s="68">
        <v>394976</v>
      </c>
      <c r="S2139" s="68">
        <v>1577993</v>
      </c>
      <c r="T2139" s="69">
        <v>1029815</v>
      </c>
      <c r="U2139" s="102">
        <f t="shared" si="995"/>
        <v>16033.216867469879</v>
      </c>
      <c r="V2139" s="103">
        <f t="shared" si="996"/>
        <v>3361.1365187713309</v>
      </c>
      <c r="W2139" s="103">
        <f t="shared" si="997"/>
        <v>905.90825688073392</v>
      </c>
      <c r="X2139" s="103">
        <f t="shared" si="998"/>
        <v>3118.5632411067195</v>
      </c>
      <c r="Y2139" s="92">
        <f t="shared" si="999"/>
        <v>5596.820652173913</v>
      </c>
      <c r="Z2139" s="102">
        <f>Coverages!$C$10*G2139</f>
        <v>98887500</v>
      </c>
      <c r="AA2139" s="103">
        <f>Coverages!$C$12*G2139</f>
        <v>13185000</v>
      </c>
      <c r="AB2139" s="103">
        <f>Coverages!$C$14*G2139</f>
        <v>65925000</v>
      </c>
      <c r="AC2139" s="103">
        <f>Coverages!$C$16*G2139</f>
        <v>1318500</v>
      </c>
      <c r="AD2139" s="92">
        <f>Coverages!$C$18*G2139</f>
        <v>1318500</v>
      </c>
      <c r="AE2139" s="106">
        <f t="shared" si="1017"/>
        <v>0.18885096700796358</v>
      </c>
      <c r="AF2139" s="107">
        <f t="shared" si="1000"/>
        <v>0.66666666666666663</v>
      </c>
      <c r="AG2139" s="107">
        <f t="shared" si="1001"/>
        <v>0.99203640500568824</v>
      </c>
      <c r="AH2139" s="107">
        <f t="shared" si="1002"/>
        <v>1.1513083048919226</v>
      </c>
      <c r="AI2139" s="108">
        <f t="shared" si="1003"/>
        <v>0.41865756541524457</v>
      </c>
      <c r="AJ2139" s="106">
        <f t="shared" si="1024"/>
        <v>0.23235068237111378</v>
      </c>
      <c r="AK2139" s="107">
        <f t="shared" si="1018"/>
        <v>0.71905929965456272</v>
      </c>
      <c r="AL2139" s="107">
        <f t="shared" si="1019"/>
        <v>1.0019149929091486</v>
      </c>
      <c r="AM2139" s="107">
        <f t="shared" si="1020"/>
        <v>1.197696094952003</v>
      </c>
      <c r="AN2139" s="108">
        <f t="shared" si="1021"/>
        <v>0.47348803504071901</v>
      </c>
      <c r="AO2139" s="102">
        <f t="shared" si="1022"/>
        <v>3027.8885096700797</v>
      </c>
      <c r="AP2139" s="103">
        <f t="shared" si="1004"/>
        <v>2240.7576791808874</v>
      </c>
      <c r="AQ2139" s="103">
        <f t="shared" si="1005"/>
        <v>898.69397042093283</v>
      </c>
      <c r="AR2139" s="103">
        <f t="shared" si="1006"/>
        <v>3590.4277588168375</v>
      </c>
      <c r="AS2139" s="92">
        <f t="shared" si="1007"/>
        <v>2343.1513083048917</v>
      </c>
      <c r="AT2139" s="102">
        <f t="shared" si="1023"/>
        <v>3037.4561511816419</v>
      </c>
      <c r="AU2139" s="103">
        <f t="shared" si="1008"/>
        <v>2247.8381136553453</v>
      </c>
      <c r="AV2139" s="103">
        <f t="shared" si="1009"/>
        <v>901.53369906686191</v>
      </c>
      <c r="AW2139" s="103">
        <f t="shared" si="1010"/>
        <v>3601.7729340304595</v>
      </c>
      <c r="AX2139" s="92">
        <f t="shared" si="1011"/>
        <v>2350.5552902063428</v>
      </c>
    </row>
    <row r="2140" spans="1:50" x14ac:dyDescent="0.2">
      <c r="A2140" s="85" t="str">
        <f t="shared" si="1012"/>
        <v>2018_3</v>
      </c>
      <c r="B2140" s="59">
        <v>2018</v>
      </c>
      <c r="C2140" s="59">
        <v>3</v>
      </c>
      <c r="D2140" s="83" t="str">
        <f t="shared" si="1013"/>
        <v>LSH_Commercial</v>
      </c>
      <c r="E2140" s="70" t="s">
        <v>37</v>
      </c>
      <c r="F2140" s="71" t="s">
        <v>41</v>
      </c>
      <c r="G2140" s="88">
        <f t="shared" si="1014"/>
        <v>679</v>
      </c>
      <c r="H2140" s="72">
        <v>2716</v>
      </c>
      <c r="I2140" s="88">
        <f t="shared" si="1015"/>
        <v>279069000</v>
      </c>
      <c r="J2140" s="92">
        <f t="shared" si="1016"/>
        <v>1116276000</v>
      </c>
      <c r="K2140" s="67">
        <v>135</v>
      </c>
      <c r="L2140" s="68">
        <v>539</v>
      </c>
      <c r="M2140" s="68">
        <v>175</v>
      </c>
      <c r="N2140" s="68">
        <v>1074</v>
      </c>
      <c r="O2140" s="69">
        <v>513</v>
      </c>
      <c r="P2140" s="67">
        <v>2461292</v>
      </c>
      <c r="Q2140" s="68">
        <v>1429650</v>
      </c>
      <c r="R2140" s="68">
        <v>216129</v>
      </c>
      <c r="S2140" s="68">
        <v>3267785</v>
      </c>
      <c r="T2140" s="69">
        <v>3136900</v>
      </c>
      <c r="U2140" s="102">
        <f t="shared" si="995"/>
        <v>18231.792592592592</v>
      </c>
      <c r="V2140" s="103">
        <f t="shared" si="996"/>
        <v>2652.4118738404454</v>
      </c>
      <c r="W2140" s="103">
        <f t="shared" si="997"/>
        <v>1235.0228571428572</v>
      </c>
      <c r="X2140" s="103">
        <f t="shared" si="998"/>
        <v>3042.6303538175048</v>
      </c>
      <c r="Y2140" s="92">
        <f t="shared" si="999"/>
        <v>6114.8148148148148</v>
      </c>
      <c r="Z2140" s="102">
        <f>Coverages!$C$10*G2140</f>
        <v>152775000</v>
      </c>
      <c r="AA2140" s="103">
        <f>Coverages!$C$12*G2140</f>
        <v>20370000</v>
      </c>
      <c r="AB2140" s="103">
        <f>Coverages!$C$14*G2140</f>
        <v>101850000</v>
      </c>
      <c r="AC2140" s="103">
        <f>Coverages!$C$16*G2140</f>
        <v>2037000</v>
      </c>
      <c r="AD2140" s="92">
        <f>Coverages!$C$18*G2140</f>
        <v>2037000</v>
      </c>
      <c r="AE2140" s="106">
        <f t="shared" si="1017"/>
        <v>0.19882179675994108</v>
      </c>
      <c r="AF2140" s="107">
        <f t="shared" si="1000"/>
        <v>0.79381443298969068</v>
      </c>
      <c r="AG2140" s="107">
        <f t="shared" si="1001"/>
        <v>0.25773195876288657</v>
      </c>
      <c r="AH2140" s="107">
        <f t="shared" si="1002"/>
        <v>1.5817378497790868</v>
      </c>
      <c r="AI2140" s="108">
        <f t="shared" si="1003"/>
        <v>0.75552282768777612</v>
      </c>
      <c r="AJ2140" s="106">
        <f t="shared" si="1024"/>
        <v>0.23450941740004927</v>
      </c>
      <c r="AK2140" s="107">
        <f t="shared" si="1018"/>
        <v>0.82998952630189615</v>
      </c>
      <c r="AL2140" s="107">
        <f t="shared" si="1019"/>
        <v>0.29684175490065468</v>
      </c>
      <c r="AM2140" s="107">
        <f t="shared" si="1020"/>
        <v>1.6675111159804012</v>
      </c>
      <c r="AN2140" s="108">
        <f t="shared" si="1021"/>
        <v>0.79395226151845943</v>
      </c>
      <c r="AO2140" s="102">
        <f t="shared" si="1022"/>
        <v>3624.8777614138439</v>
      </c>
      <c r="AP2140" s="103">
        <f t="shared" si="1004"/>
        <v>2105.522827687776</v>
      </c>
      <c r="AQ2140" s="103">
        <f t="shared" si="1005"/>
        <v>318.30486008836522</v>
      </c>
      <c r="AR2140" s="103">
        <f t="shared" si="1006"/>
        <v>4812.6435935198824</v>
      </c>
      <c r="AS2140" s="92">
        <f t="shared" si="1007"/>
        <v>4619.8821796759939</v>
      </c>
      <c r="AT2140" s="102">
        <f t="shared" si="1023"/>
        <v>3636.3317931041388</v>
      </c>
      <c r="AU2140" s="103">
        <f t="shared" si="1008"/>
        <v>2112.1759417457711</v>
      </c>
      <c r="AV2140" s="103">
        <f t="shared" si="1009"/>
        <v>319.31065233698575</v>
      </c>
      <c r="AW2140" s="103">
        <f t="shared" si="1010"/>
        <v>4827.8507745236275</v>
      </c>
      <c r="AX2140" s="92">
        <f t="shared" si="1011"/>
        <v>4634.4802655631156</v>
      </c>
    </row>
    <row r="2141" spans="1:50" x14ac:dyDescent="0.2">
      <c r="A2141" s="85" t="str">
        <f t="shared" si="1012"/>
        <v>2018_3</v>
      </c>
      <c r="B2141" s="59">
        <v>2018</v>
      </c>
      <c r="C2141" s="59">
        <v>3</v>
      </c>
      <c r="D2141" s="83" t="str">
        <f t="shared" si="1013"/>
        <v>SYH_Commercial</v>
      </c>
      <c r="E2141" s="70" t="s">
        <v>38</v>
      </c>
      <c r="F2141" s="71" t="s">
        <v>41</v>
      </c>
      <c r="G2141" s="88">
        <f t="shared" si="1014"/>
        <v>350</v>
      </c>
      <c r="H2141" s="72">
        <v>1400</v>
      </c>
      <c r="I2141" s="88">
        <f t="shared" si="1015"/>
        <v>143850000</v>
      </c>
      <c r="J2141" s="92">
        <f t="shared" si="1016"/>
        <v>575400000</v>
      </c>
      <c r="K2141" s="67">
        <v>77</v>
      </c>
      <c r="L2141" s="68">
        <v>305</v>
      </c>
      <c r="M2141" s="68">
        <v>231</v>
      </c>
      <c r="N2141" s="68">
        <v>571</v>
      </c>
      <c r="O2141" s="69">
        <v>11</v>
      </c>
      <c r="P2141" s="67">
        <v>1048361</v>
      </c>
      <c r="Q2141" s="68">
        <v>873850</v>
      </c>
      <c r="R2141" s="68">
        <v>477216</v>
      </c>
      <c r="S2141" s="68">
        <v>1448792</v>
      </c>
      <c r="T2141" s="69">
        <v>66601</v>
      </c>
      <c r="U2141" s="102">
        <f t="shared" si="995"/>
        <v>13615.077922077922</v>
      </c>
      <c r="V2141" s="103">
        <f t="shared" si="996"/>
        <v>2865.0819672131147</v>
      </c>
      <c r="W2141" s="103">
        <f t="shared" si="997"/>
        <v>2065.8701298701299</v>
      </c>
      <c r="X2141" s="103">
        <f t="shared" si="998"/>
        <v>2537.2889667250438</v>
      </c>
      <c r="Y2141" s="92">
        <f t="shared" si="999"/>
        <v>6054.636363636364</v>
      </c>
      <c r="Z2141" s="102">
        <f>Coverages!$C$10*G2141</f>
        <v>78750000</v>
      </c>
      <c r="AA2141" s="103">
        <f>Coverages!$C$12*G2141</f>
        <v>10500000</v>
      </c>
      <c r="AB2141" s="103">
        <f>Coverages!$C$14*G2141</f>
        <v>52500000</v>
      </c>
      <c r="AC2141" s="103">
        <f>Coverages!$C$16*G2141</f>
        <v>1050000</v>
      </c>
      <c r="AD2141" s="92">
        <f>Coverages!$C$18*G2141</f>
        <v>1050000</v>
      </c>
      <c r="AE2141" s="106">
        <f t="shared" si="1017"/>
        <v>0.22</v>
      </c>
      <c r="AF2141" s="107">
        <f t="shared" si="1000"/>
        <v>0.87142857142857144</v>
      </c>
      <c r="AG2141" s="107">
        <f t="shared" si="1001"/>
        <v>0.66</v>
      </c>
      <c r="AH2141" s="107">
        <f t="shared" si="1002"/>
        <v>1.6314285714285715</v>
      </c>
      <c r="AI2141" s="108">
        <f t="shared" si="1003"/>
        <v>3.1428571428571431E-2</v>
      </c>
      <c r="AJ2141" s="106">
        <f t="shared" si="1024"/>
        <v>0.27159178339896495</v>
      </c>
      <c r="AK2141" s="107">
        <f t="shared" si="1018"/>
        <v>0.91311647264549189</v>
      </c>
      <c r="AL2141" s="107">
        <f t="shared" si="1019"/>
        <v>0.71899746144659837</v>
      </c>
      <c r="AM2141" s="107">
        <f t="shared" si="1020"/>
        <v>1.7578346752687208</v>
      </c>
      <c r="AN2141" s="108">
        <f t="shared" si="1021"/>
        <v>5.3158087086516106E-2</v>
      </c>
      <c r="AO2141" s="102">
        <f t="shared" si="1022"/>
        <v>2995.3171428571427</v>
      </c>
      <c r="AP2141" s="103">
        <f t="shared" si="1004"/>
        <v>2496.7142857142858</v>
      </c>
      <c r="AQ2141" s="103">
        <f t="shared" si="1005"/>
        <v>1363.4742857142858</v>
      </c>
      <c r="AR2141" s="103">
        <f t="shared" si="1006"/>
        <v>4139.4057142857146</v>
      </c>
      <c r="AS2141" s="92">
        <f t="shared" si="1007"/>
        <v>190.28857142857143</v>
      </c>
      <c r="AT2141" s="102">
        <f t="shared" si="1023"/>
        <v>3004.7818640794626</v>
      </c>
      <c r="AU2141" s="103">
        <f t="shared" si="1008"/>
        <v>2504.6035019672026</v>
      </c>
      <c r="AV2141" s="103">
        <f t="shared" si="1009"/>
        <v>1367.7826455281577</v>
      </c>
      <c r="AW2141" s="103">
        <f t="shared" si="1010"/>
        <v>4152.4855716908714</v>
      </c>
      <c r="AX2141" s="92">
        <f t="shared" si="1011"/>
        <v>190.88985276021933</v>
      </c>
    </row>
    <row r="2142" spans="1:50" x14ac:dyDescent="0.2">
      <c r="A2142" s="85" t="str">
        <f t="shared" si="1012"/>
        <v>2018_3</v>
      </c>
      <c r="B2142" s="59">
        <v>2018</v>
      </c>
      <c r="C2142" s="59">
        <v>3</v>
      </c>
      <c r="D2142" s="83" t="str">
        <f t="shared" si="1013"/>
        <v>MSH_Commercial</v>
      </c>
      <c r="E2142" s="70" t="s">
        <v>39</v>
      </c>
      <c r="F2142" s="71" t="s">
        <v>41</v>
      </c>
      <c r="G2142" s="88">
        <f t="shared" si="1014"/>
        <v>1606.25</v>
      </c>
      <c r="H2142" s="72">
        <v>6425</v>
      </c>
      <c r="I2142" s="88">
        <f t="shared" si="1015"/>
        <v>660168750</v>
      </c>
      <c r="J2142" s="92">
        <f t="shared" si="1016"/>
        <v>2640675000</v>
      </c>
      <c r="K2142" s="67">
        <v>332</v>
      </c>
      <c r="L2142" s="68">
        <v>1243</v>
      </c>
      <c r="M2142" s="68">
        <v>382</v>
      </c>
      <c r="N2142" s="68">
        <v>996</v>
      </c>
      <c r="O2142" s="69">
        <v>157</v>
      </c>
      <c r="P2142" s="67">
        <v>5150486</v>
      </c>
      <c r="Q2142" s="68">
        <v>3095827</v>
      </c>
      <c r="R2142" s="68">
        <v>348899</v>
      </c>
      <c r="S2142" s="68">
        <v>2780515</v>
      </c>
      <c r="T2142" s="69">
        <v>899154</v>
      </c>
      <c r="U2142" s="102">
        <f t="shared" si="995"/>
        <v>15513.512048192772</v>
      </c>
      <c r="V2142" s="103">
        <f t="shared" si="996"/>
        <v>2490.6090104585678</v>
      </c>
      <c r="W2142" s="103">
        <f t="shared" si="997"/>
        <v>913.34816753926702</v>
      </c>
      <c r="X2142" s="103">
        <f t="shared" si="998"/>
        <v>2791.6817269076305</v>
      </c>
      <c r="Y2142" s="92">
        <f t="shared" si="999"/>
        <v>5727.0955414012742</v>
      </c>
      <c r="Z2142" s="102">
        <f>Coverages!$C$10*G2142</f>
        <v>361406250</v>
      </c>
      <c r="AA2142" s="103">
        <f>Coverages!$C$12*G2142</f>
        <v>48187500</v>
      </c>
      <c r="AB2142" s="103">
        <f>Coverages!$C$14*G2142</f>
        <v>240937500</v>
      </c>
      <c r="AC2142" s="103">
        <f>Coverages!$C$16*G2142</f>
        <v>4818750</v>
      </c>
      <c r="AD2142" s="92">
        <f>Coverages!$C$18*G2142</f>
        <v>4818750</v>
      </c>
      <c r="AE2142" s="106">
        <f t="shared" si="1017"/>
        <v>0.20669260700389105</v>
      </c>
      <c r="AF2142" s="107">
        <f t="shared" si="1000"/>
        <v>0.77385214007782099</v>
      </c>
      <c r="AG2142" s="107">
        <f t="shared" si="1001"/>
        <v>0.23782101167315176</v>
      </c>
      <c r="AH2142" s="107">
        <f t="shared" si="1002"/>
        <v>0.62007782101167319</v>
      </c>
      <c r="AI2142" s="108">
        <f t="shared" si="1003"/>
        <v>9.7743190661478602E-2</v>
      </c>
      <c r="AJ2142" s="106">
        <f t="shared" si="1024"/>
        <v>0.23023402252620218</v>
      </c>
      <c r="AK2142" s="107">
        <f t="shared" si="1018"/>
        <v>0.79817275692540524</v>
      </c>
      <c r="AL2142" s="107">
        <f t="shared" si="1019"/>
        <v>0.26257259285697027</v>
      </c>
      <c r="AM2142" s="107">
        <f t="shared" si="1020"/>
        <v>0.64829540154948928</v>
      </c>
      <c r="AN2142" s="108">
        <f t="shared" si="1021"/>
        <v>0.11500783717348625</v>
      </c>
      <c r="AO2142" s="102">
        <f t="shared" si="1022"/>
        <v>3206.5282490272375</v>
      </c>
      <c r="AP2142" s="103">
        <f t="shared" si="1004"/>
        <v>1927.363112840467</v>
      </c>
      <c r="AQ2142" s="103">
        <f t="shared" si="1005"/>
        <v>217.21338521400779</v>
      </c>
      <c r="AR2142" s="103">
        <f t="shared" si="1006"/>
        <v>1731.0599221789882</v>
      </c>
      <c r="AS2142" s="92">
        <f t="shared" si="1007"/>
        <v>559.78459143968871</v>
      </c>
      <c r="AT2142" s="102">
        <f t="shared" si="1023"/>
        <v>3216.6603634315197</v>
      </c>
      <c r="AU2142" s="103">
        <f t="shared" si="1008"/>
        <v>1933.4532708061165</v>
      </c>
      <c r="AV2142" s="103">
        <f t="shared" si="1009"/>
        <v>217.8997446339809</v>
      </c>
      <c r="AW2142" s="103">
        <f t="shared" si="1010"/>
        <v>1736.5297935819633</v>
      </c>
      <c r="AX2142" s="92">
        <f t="shared" si="1011"/>
        <v>561.5534208657017</v>
      </c>
    </row>
    <row r="2143" spans="1:50" x14ac:dyDescent="0.2">
      <c r="A2143" s="85" t="str">
        <f t="shared" si="1012"/>
        <v>2018_3</v>
      </c>
      <c r="B2143" s="59">
        <v>2018</v>
      </c>
      <c r="C2143" s="59">
        <v>3</v>
      </c>
      <c r="D2143" s="83" t="str">
        <f t="shared" si="1013"/>
        <v>SMH_Commercial</v>
      </c>
      <c r="E2143" s="70" t="s">
        <v>40</v>
      </c>
      <c r="F2143" s="71" t="s">
        <v>41</v>
      </c>
      <c r="G2143" s="88">
        <f t="shared" si="1014"/>
        <v>837</v>
      </c>
      <c r="H2143" s="72">
        <v>3348</v>
      </c>
      <c r="I2143" s="88">
        <f t="shared" si="1015"/>
        <v>344007000</v>
      </c>
      <c r="J2143" s="92">
        <f t="shared" si="1016"/>
        <v>1376028000</v>
      </c>
      <c r="K2143" s="67">
        <v>130</v>
      </c>
      <c r="L2143" s="68">
        <v>613</v>
      </c>
      <c r="M2143" s="68">
        <v>1137</v>
      </c>
      <c r="N2143" s="68">
        <v>1021</v>
      </c>
      <c r="O2143" s="69">
        <v>178</v>
      </c>
      <c r="P2143" s="67">
        <v>1946248</v>
      </c>
      <c r="Q2143" s="68">
        <v>2474967</v>
      </c>
      <c r="R2143" s="68">
        <v>930084</v>
      </c>
      <c r="S2143" s="68">
        <v>4074478</v>
      </c>
      <c r="T2143" s="69">
        <v>601751</v>
      </c>
      <c r="U2143" s="102">
        <f t="shared" si="995"/>
        <v>14971.138461538461</v>
      </c>
      <c r="V2143" s="103">
        <f t="shared" si="996"/>
        <v>4037.4665579119087</v>
      </c>
      <c r="W2143" s="103">
        <f t="shared" si="997"/>
        <v>818.01583113456468</v>
      </c>
      <c r="X2143" s="103">
        <f t="shared" si="998"/>
        <v>3990.6738491674828</v>
      </c>
      <c r="Y2143" s="92">
        <f t="shared" si="999"/>
        <v>3380.6235955056181</v>
      </c>
      <c r="Z2143" s="102">
        <f>Coverages!$C$10*G2143</f>
        <v>188325000</v>
      </c>
      <c r="AA2143" s="103">
        <f>Coverages!$C$12*G2143</f>
        <v>25110000</v>
      </c>
      <c r="AB2143" s="103">
        <f>Coverages!$C$14*G2143</f>
        <v>125550000</v>
      </c>
      <c r="AC2143" s="103">
        <f>Coverages!$C$16*G2143</f>
        <v>2511000</v>
      </c>
      <c r="AD2143" s="92">
        <f>Coverages!$C$18*G2143</f>
        <v>2511000</v>
      </c>
      <c r="AE2143" s="106">
        <f t="shared" si="1017"/>
        <v>0.15531660692951016</v>
      </c>
      <c r="AF2143" s="107">
        <f t="shared" si="1000"/>
        <v>0.73237753882915169</v>
      </c>
      <c r="AG2143" s="107">
        <f t="shared" si="1001"/>
        <v>1.3584229390681004</v>
      </c>
      <c r="AH2143" s="107">
        <f t="shared" si="1002"/>
        <v>1.2198327359617682</v>
      </c>
      <c r="AI2143" s="108">
        <f t="shared" si="1003"/>
        <v>0.2126642771804062</v>
      </c>
      <c r="AJ2143" s="106">
        <f t="shared" si="1024"/>
        <v>0.1844874591470671</v>
      </c>
      <c r="AK2143" s="107">
        <f t="shared" si="1018"/>
        <v>0.76803266523493974</v>
      </c>
      <c r="AL2143" s="107">
        <f t="shared" si="1019"/>
        <v>1.4146193518314558</v>
      </c>
      <c r="AM2143" s="107">
        <f t="shared" si="1020"/>
        <v>1.2615378695438806</v>
      </c>
      <c r="AN2143" s="108">
        <f t="shared" si="1021"/>
        <v>0.24561921089867939</v>
      </c>
      <c r="AO2143" s="102">
        <f t="shared" si="1022"/>
        <v>2325.2664277180406</v>
      </c>
      <c r="AP2143" s="103">
        <f t="shared" si="1004"/>
        <v>2956.9498207885304</v>
      </c>
      <c r="AQ2143" s="103">
        <f t="shared" si="1005"/>
        <v>1111.2114695340501</v>
      </c>
      <c r="AR2143" s="103">
        <f t="shared" si="1006"/>
        <v>4867.9545997610512</v>
      </c>
      <c r="AS2143" s="92">
        <f t="shared" si="1007"/>
        <v>718.93787335722823</v>
      </c>
      <c r="AT2143" s="102">
        <f t="shared" si="1023"/>
        <v>2332.6138962685591</v>
      </c>
      <c r="AU2143" s="103">
        <f t="shared" si="1008"/>
        <v>2966.2933074336397</v>
      </c>
      <c r="AV2143" s="103">
        <f t="shared" si="1009"/>
        <v>1114.7227193538779</v>
      </c>
      <c r="AW2143" s="103">
        <f t="shared" si="1010"/>
        <v>4883.3365546633959</v>
      </c>
      <c r="AX2143" s="92">
        <f t="shared" si="1011"/>
        <v>721.20960159933452</v>
      </c>
    </row>
    <row r="2144" spans="1:50" x14ac:dyDescent="0.2">
      <c r="A2144" s="85" t="str">
        <f t="shared" si="1012"/>
        <v>2018_4</v>
      </c>
      <c r="B2144" s="59">
        <v>2018</v>
      </c>
      <c r="C2144" s="59">
        <v>4</v>
      </c>
      <c r="D2144" s="83" t="str">
        <f t="shared" si="1013"/>
        <v>SML_Commercial</v>
      </c>
      <c r="E2144" s="70" t="s">
        <v>13</v>
      </c>
      <c r="F2144" s="71" t="s">
        <v>41</v>
      </c>
      <c r="G2144" s="88">
        <f t="shared" si="1014"/>
        <v>1843.25</v>
      </c>
      <c r="H2144" s="72">
        <v>7373</v>
      </c>
      <c r="I2144" s="88">
        <f t="shared" si="1015"/>
        <v>757575750</v>
      </c>
      <c r="J2144" s="92">
        <f t="shared" si="1016"/>
        <v>3030303000</v>
      </c>
      <c r="K2144" s="67">
        <v>47</v>
      </c>
      <c r="L2144" s="68">
        <v>857</v>
      </c>
      <c r="M2144" s="68">
        <v>474</v>
      </c>
      <c r="N2144" s="68">
        <v>1515</v>
      </c>
      <c r="O2144" s="69">
        <v>201</v>
      </c>
      <c r="P2144" s="67">
        <v>786607</v>
      </c>
      <c r="Q2144" s="68">
        <v>1659504</v>
      </c>
      <c r="R2144" s="68">
        <v>859614</v>
      </c>
      <c r="S2144" s="68">
        <v>3205117</v>
      </c>
      <c r="T2144" s="69">
        <v>623411</v>
      </c>
      <c r="U2144" s="102">
        <f t="shared" si="995"/>
        <v>16736.319148936171</v>
      </c>
      <c r="V2144" s="103">
        <f t="shared" si="996"/>
        <v>1936.4107351225205</v>
      </c>
      <c r="W2144" s="103">
        <f t="shared" si="997"/>
        <v>1813.5316455696202</v>
      </c>
      <c r="X2144" s="103">
        <f t="shared" si="998"/>
        <v>2115.5887788778878</v>
      </c>
      <c r="Y2144" s="92">
        <f t="shared" si="999"/>
        <v>3101.5472636815921</v>
      </c>
      <c r="Z2144" s="102">
        <f>Coverages!$C$10*G2144</f>
        <v>414731250</v>
      </c>
      <c r="AA2144" s="103">
        <f>Coverages!$C$12*G2144</f>
        <v>55297500</v>
      </c>
      <c r="AB2144" s="103">
        <f>Coverages!$C$14*G2144</f>
        <v>276487500</v>
      </c>
      <c r="AC2144" s="103">
        <f>Coverages!$C$16*G2144</f>
        <v>5529750</v>
      </c>
      <c r="AD2144" s="92">
        <f>Coverages!$C$18*G2144</f>
        <v>5529750</v>
      </c>
      <c r="AE2144" s="106">
        <f t="shared" si="1017"/>
        <v>2.5498440254984402E-2</v>
      </c>
      <c r="AF2144" s="107">
        <f t="shared" si="1000"/>
        <v>0.46493964464939647</v>
      </c>
      <c r="AG2144" s="107">
        <f t="shared" si="1001"/>
        <v>0.25715448257154483</v>
      </c>
      <c r="AH2144" s="107">
        <f t="shared" si="1002"/>
        <v>0.82191780821917804</v>
      </c>
      <c r="AI2144" s="108">
        <f t="shared" si="1003"/>
        <v>0.10904652109046521</v>
      </c>
      <c r="AJ2144" s="106">
        <f t="shared" si="1024"/>
        <v>3.4053279965408551E-2</v>
      </c>
      <c r="AK2144" s="107">
        <f t="shared" si="1018"/>
        <v>0.49200810016068075</v>
      </c>
      <c r="AL2144" s="107">
        <f t="shared" si="1019"/>
        <v>0.28087423232224035</v>
      </c>
      <c r="AM2144" s="107">
        <f t="shared" si="1020"/>
        <v>0.84268071915212983</v>
      </c>
      <c r="AN2144" s="108">
        <f t="shared" si="1021"/>
        <v>0.12596250335507519</v>
      </c>
      <c r="AO2144" s="102">
        <f t="shared" si="1022"/>
        <v>426.75003390750032</v>
      </c>
      <c r="AP2144" s="103">
        <f t="shared" si="1004"/>
        <v>900.31411908314124</v>
      </c>
      <c r="AQ2144" s="103">
        <f t="shared" si="1005"/>
        <v>466.35779194357792</v>
      </c>
      <c r="AR2144" s="103">
        <f t="shared" si="1006"/>
        <v>1738.8400922284009</v>
      </c>
      <c r="AS2144" s="92">
        <f t="shared" si="1007"/>
        <v>338.21293910212938</v>
      </c>
      <c r="AT2144" s="102">
        <f t="shared" si="1023"/>
        <v>428.09849549267233</v>
      </c>
      <c r="AU2144" s="103">
        <f t="shared" si="1008"/>
        <v>903.15896713870052</v>
      </c>
      <c r="AV2144" s="103">
        <f t="shared" si="1009"/>
        <v>467.8314076844448</v>
      </c>
      <c r="AW2144" s="103">
        <f t="shared" si="1010"/>
        <v>1744.3345477194935</v>
      </c>
      <c r="AX2144" s="92">
        <f t="shared" si="1011"/>
        <v>339.28163768385275</v>
      </c>
    </row>
    <row r="2145" spans="1:50" x14ac:dyDescent="0.2">
      <c r="A2145" s="85" t="str">
        <f t="shared" si="1012"/>
        <v>2018_4</v>
      </c>
      <c r="B2145" s="59">
        <v>2018</v>
      </c>
      <c r="C2145" s="59">
        <v>4</v>
      </c>
      <c r="D2145" s="83" t="str">
        <f t="shared" si="1013"/>
        <v>LSL_Commercial</v>
      </c>
      <c r="E2145" s="70" t="s">
        <v>15</v>
      </c>
      <c r="F2145" s="71" t="s">
        <v>41</v>
      </c>
      <c r="G2145" s="88">
        <f t="shared" si="1014"/>
        <v>208.25</v>
      </c>
      <c r="H2145" s="72">
        <v>833</v>
      </c>
      <c r="I2145" s="88">
        <f t="shared" si="1015"/>
        <v>85590750</v>
      </c>
      <c r="J2145" s="92">
        <f t="shared" si="1016"/>
        <v>342363000</v>
      </c>
      <c r="K2145" s="67">
        <v>3</v>
      </c>
      <c r="L2145" s="68">
        <v>64</v>
      </c>
      <c r="M2145" s="68">
        <v>165</v>
      </c>
      <c r="N2145" s="68">
        <v>116</v>
      </c>
      <c r="O2145" s="69">
        <v>17</v>
      </c>
      <c r="P2145" s="67">
        <v>90258</v>
      </c>
      <c r="Q2145" s="68">
        <v>223804</v>
      </c>
      <c r="R2145" s="68">
        <v>310197</v>
      </c>
      <c r="S2145" s="68">
        <v>402830</v>
      </c>
      <c r="T2145" s="69">
        <v>96738</v>
      </c>
      <c r="U2145" s="102">
        <f t="shared" si="995"/>
        <v>30086</v>
      </c>
      <c r="V2145" s="103">
        <f t="shared" si="996"/>
        <v>3496.9375</v>
      </c>
      <c r="W2145" s="103">
        <f t="shared" si="997"/>
        <v>1879.9818181818182</v>
      </c>
      <c r="X2145" s="103">
        <f t="shared" si="998"/>
        <v>3472.6724137931033</v>
      </c>
      <c r="Y2145" s="92">
        <f t="shared" si="999"/>
        <v>5690.4705882352937</v>
      </c>
      <c r="Z2145" s="102">
        <f>Coverages!$C$10*G2145</f>
        <v>46856250</v>
      </c>
      <c r="AA2145" s="103">
        <f>Coverages!$C$12*G2145</f>
        <v>6247500</v>
      </c>
      <c r="AB2145" s="103">
        <f>Coverages!$C$14*G2145</f>
        <v>31237500</v>
      </c>
      <c r="AC2145" s="103">
        <f>Coverages!$C$16*G2145</f>
        <v>624750</v>
      </c>
      <c r="AD2145" s="92">
        <f>Coverages!$C$18*G2145</f>
        <v>624750</v>
      </c>
      <c r="AE2145" s="106">
        <f t="shared" si="1017"/>
        <v>1.4405762304921969E-2</v>
      </c>
      <c r="AF2145" s="107">
        <f t="shared" si="1000"/>
        <v>0.30732292917166865</v>
      </c>
      <c r="AG2145" s="107">
        <f t="shared" si="1001"/>
        <v>0.79231692677070831</v>
      </c>
      <c r="AH2145" s="107">
        <f t="shared" si="1002"/>
        <v>0.55702280912364943</v>
      </c>
      <c r="AI2145" s="108">
        <f t="shared" si="1003"/>
        <v>8.1632653061224483E-2</v>
      </c>
      <c r="AJ2145" s="106">
        <f t="shared" si="1024"/>
        <v>3.3644679089785759E-2</v>
      </c>
      <c r="AK2145" s="107">
        <f t="shared" si="1018"/>
        <v>0.38181778840038472</v>
      </c>
      <c r="AL2145" s="107">
        <f t="shared" si="1019"/>
        <v>0.85781272416270904</v>
      </c>
      <c r="AM2145" s="107">
        <f t="shared" si="1020"/>
        <v>0.63722580441943599</v>
      </c>
      <c r="AN2145" s="108">
        <f t="shared" si="1021"/>
        <v>0.12584093003359786</v>
      </c>
      <c r="AO2145" s="102">
        <f t="shared" si="1022"/>
        <v>433.41176470588238</v>
      </c>
      <c r="AP2145" s="103">
        <f t="shared" si="1004"/>
        <v>1074.6890756302521</v>
      </c>
      <c r="AQ2145" s="103">
        <f t="shared" si="1005"/>
        <v>1489.5414165666266</v>
      </c>
      <c r="AR2145" s="103">
        <f t="shared" si="1006"/>
        <v>1934.3577430972389</v>
      </c>
      <c r="AS2145" s="92">
        <f t="shared" si="1007"/>
        <v>464.52821128451382</v>
      </c>
      <c r="AT2145" s="102">
        <f t="shared" si="1023"/>
        <v>434.7812762907231</v>
      </c>
      <c r="AU2145" s="103">
        <f t="shared" si="1008"/>
        <v>1078.0849205496354</v>
      </c>
      <c r="AV2145" s="103">
        <f t="shared" si="1009"/>
        <v>1494.2481282717702</v>
      </c>
      <c r="AW2145" s="103">
        <f t="shared" si="1010"/>
        <v>1940.4700029713929</v>
      </c>
      <c r="AX2145" s="92">
        <f t="shared" si="1011"/>
        <v>465.99604584426834</v>
      </c>
    </row>
    <row r="2146" spans="1:50" x14ac:dyDescent="0.2">
      <c r="A2146" s="85" t="str">
        <f t="shared" si="1012"/>
        <v>2018_4</v>
      </c>
      <c r="B2146" s="59">
        <v>2018</v>
      </c>
      <c r="C2146" s="59">
        <v>4</v>
      </c>
      <c r="D2146" s="83" t="str">
        <f t="shared" si="1013"/>
        <v>MYA_Commercial</v>
      </c>
      <c r="E2146" s="70" t="s">
        <v>16</v>
      </c>
      <c r="F2146" s="71" t="s">
        <v>41</v>
      </c>
      <c r="G2146" s="88">
        <f t="shared" si="1014"/>
        <v>247.75</v>
      </c>
      <c r="H2146" s="72">
        <v>991</v>
      </c>
      <c r="I2146" s="88">
        <f t="shared" si="1015"/>
        <v>101825250</v>
      </c>
      <c r="J2146" s="92">
        <f t="shared" si="1016"/>
        <v>407301000</v>
      </c>
      <c r="K2146" s="67">
        <v>21</v>
      </c>
      <c r="L2146" s="68">
        <v>149</v>
      </c>
      <c r="M2146" s="68">
        <v>120</v>
      </c>
      <c r="N2146" s="68">
        <v>347</v>
      </c>
      <c r="O2146" s="69">
        <v>25</v>
      </c>
      <c r="P2146" s="67">
        <v>201910</v>
      </c>
      <c r="Q2146" s="68">
        <v>565022</v>
      </c>
      <c r="R2146" s="68">
        <v>122564</v>
      </c>
      <c r="S2146" s="68">
        <v>1035360</v>
      </c>
      <c r="T2146" s="69">
        <v>128408</v>
      </c>
      <c r="U2146" s="102">
        <f t="shared" si="995"/>
        <v>9614.7619047619046</v>
      </c>
      <c r="V2146" s="103">
        <f t="shared" si="996"/>
        <v>3792.0939597315437</v>
      </c>
      <c r="W2146" s="103">
        <f t="shared" si="997"/>
        <v>1021.3666666666667</v>
      </c>
      <c r="X2146" s="103">
        <f t="shared" si="998"/>
        <v>2983.7463976945246</v>
      </c>
      <c r="Y2146" s="92">
        <f t="shared" si="999"/>
        <v>5136.32</v>
      </c>
      <c r="Z2146" s="102">
        <f>Coverages!$C$10*G2146</f>
        <v>55743750</v>
      </c>
      <c r="AA2146" s="103">
        <f>Coverages!$C$12*G2146</f>
        <v>7432500</v>
      </c>
      <c r="AB2146" s="103">
        <f>Coverages!$C$14*G2146</f>
        <v>37162500</v>
      </c>
      <c r="AC2146" s="103">
        <f>Coverages!$C$16*G2146</f>
        <v>743250</v>
      </c>
      <c r="AD2146" s="92">
        <f>Coverages!$C$18*G2146</f>
        <v>743250</v>
      </c>
      <c r="AE2146" s="106">
        <f t="shared" si="1017"/>
        <v>8.4762865792129161E-2</v>
      </c>
      <c r="AF2146" s="107">
        <f t="shared" si="1000"/>
        <v>0.60141271442986877</v>
      </c>
      <c r="AG2146" s="107">
        <f t="shared" si="1001"/>
        <v>0.48435923309788093</v>
      </c>
      <c r="AH2146" s="107">
        <f t="shared" si="1002"/>
        <v>1.4006054490413724</v>
      </c>
      <c r="AI2146" s="108">
        <f t="shared" si="1003"/>
        <v>0.10090817356205853</v>
      </c>
      <c r="AJ2146" s="106">
        <f t="shared" si="1024"/>
        <v>0.12599337718686943</v>
      </c>
      <c r="AK2146" s="107">
        <f t="shared" si="1018"/>
        <v>0.67388919777639478</v>
      </c>
      <c r="AL2146" s="107">
        <f t="shared" si="1019"/>
        <v>0.55833790045437692</v>
      </c>
      <c r="AM2146" s="107">
        <f t="shared" si="1020"/>
        <v>1.5114885649306946</v>
      </c>
      <c r="AN2146" s="108">
        <f t="shared" si="1021"/>
        <v>0.14549579313114208</v>
      </c>
      <c r="AO2146" s="102">
        <f t="shared" si="1022"/>
        <v>814.97477295660951</v>
      </c>
      <c r="AP2146" s="103">
        <f t="shared" si="1004"/>
        <v>2280.6135216952575</v>
      </c>
      <c r="AQ2146" s="103">
        <f t="shared" si="1005"/>
        <v>494.70837537840566</v>
      </c>
      <c r="AR2146" s="103">
        <f t="shared" si="1006"/>
        <v>4179.0514631685164</v>
      </c>
      <c r="AS2146" s="92">
        <f t="shared" si="1007"/>
        <v>518.29667003027248</v>
      </c>
      <c r="AT2146" s="102">
        <f t="shared" si="1023"/>
        <v>817.54996238109231</v>
      </c>
      <c r="AU2146" s="103">
        <f t="shared" si="1008"/>
        <v>2287.8198942325275</v>
      </c>
      <c r="AV2146" s="103">
        <f t="shared" si="1009"/>
        <v>496.27157441075826</v>
      </c>
      <c r="AW2146" s="103">
        <f t="shared" si="1010"/>
        <v>4192.2565947743433</v>
      </c>
      <c r="AX2146" s="92">
        <f t="shared" si="1011"/>
        <v>519.93440428622307</v>
      </c>
    </row>
    <row r="2147" spans="1:50" x14ac:dyDescent="0.2">
      <c r="A2147" s="85" t="str">
        <f t="shared" si="1012"/>
        <v>2018_4</v>
      </c>
      <c r="B2147" s="59">
        <v>2018</v>
      </c>
      <c r="C2147" s="59">
        <v>4</v>
      </c>
      <c r="D2147" s="83" t="str">
        <f t="shared" si="1013"/>
        <v>SMA_Commercial</v>
      </c>
      <c r="E2147" s="70" t="s">
        <v>17</v>
      </c>
      <c r="F2147" s="71" t="s">
        <v>41</v>
      </c>
      <c r="G2147" s="88">
        <f t="shared" si="1014"/>
        <v>1730.5</v>
      </c>
      <c r="H2147" s="72">
        <v>6922</v>
      </c>
      <c r="I2147" s="88">
        <f t="shared" si="1015"/>
        <v>711235500</v>
      </c>
      <c r="J2147" s="92">
        <f t="shared" si="1016"/>
        <v>2844942000</v>
      </c>
      <c r="K2147" s="67">
        <v>44</v>
      </c>
      <c r="L2147" s="68">
        <v>658</v>
      </c>
      <c r="M2147" s="68">
        <v>2074</v>
      </c>
      <c r="N2147" s="68">
        <v>975</v>
      </c>
      <c r="O2147" s="69">
        <v>681</v>
      </c>
      <c r="P2147" s="67">
        <v>705851</v>
      </c>
      <c r="Q2147" s="68">
        <v>2889104</v>
      </c>
      <c r="R2147" s="68">
        <v>1864621</v>
      </c>
      <c r="S2147" s="68">
        <v>3426211</v>
      </c>
      <c r="T2147" s="69">
        <v>3528594</v>
      </c>
      <c r="U2147" s="102">
        <f t="shared" si="995"/>
        <v>16042.068181818182</v>
      </c>
      <c r="V2147" s="103">
        <f t="shared" si="996"/>
        <v>4390.7355623100302</v>
      </c>
      <c r="W2147" s="103">
        <f t="shared" si="997"/>
        <v>899.04580520732884</v>
      </c>
      <c r="X2147" s="103">
        <f t="shared" si="998"/>
        <v>3514.062564102564</v>
      </c>
      <c r="Y2147" s="92">
        <f t="shared" si="999"/>
        <v>5181.4889867841412</v>
      </c>
      <c r="Z2147" s="102">
        <f>Coverages!$C$10*G2147</f>
        <v>389362500</v>
      </c>
      <c r="AA2147" s="103">
        <f>Coverages!$C$12*G2147</f>
        <v>51915000</v>
      </c>
      <c r="AB2147" s="103">
        <f>Coverages!$C$14*G2147</f>
        <v>259575000</v>
      </c>
      <c r="AC2147" s="103">
        <f>Coverages!$C$16*G2147</f>
        <v>5191500</v>
      </c>
      <c r="AD2147" s="92">
        <f>Coverages!$C$18*G2147</f>
        <v>5191500</v>
      </c>
      <c r="AE2147" s="106">
        <f t="shared" si="1017"/>
        <v>2.5426177405374169E-2</v>
      </c>
      <c r="AF2147" s="107">
        <f t="shared" si="1000"/>
        <v>0.38023692574400464</v>
      </c>
      <c r="AG2147" s="107">
        <f t="shared" si="1001"/>
        <v>1.1984975440624097</v>
      </c>
      <c r="AH2147" s="107">
        <f t="shared" si="1002"/>
        <v>0.56342097659635948</v>
      </c>
      <c r="AI2147" s="108">
        <f t="shared" si="1003"/>
        <v>0.39352788211499568</v>
      </c>
      <c r="AJ2147" s="106">
        <f t="shared" si="1024"/>
        <v>3.4243120271855484E-2</v>
      </c>
      <c r="AK2147" s="107">
        <f t="shared" si="1018"/>
        <v>0.40742698241797559</v>
      </c>
      <c r="AL2147" s="107">
        <f t="shared" si="1019"/>
        <v>1.225816636164776</v>
      </c>
      <c r="AM2147" s="107">
        <f t="shared" si="1020"/>
        <v>0.59120006934348146</v>
      </c>
      <c r="AN2147" s="108">
        <f t="shared" si="1021"/>
        <v>0.42089085581329916</v>
      </c>
      <c r="AO2147" s="102">
        <f t="shared" si="1022"/>
        <v>407.88847154001735</v>
      </c>
      <c r="AP2147" s="103">
        <f t="shared" si="1004"/>
        <v>1669.5197919676393</v>
      </c>
      <c r="AQ2147" s="103">
        <f t="shared" si="1005"/>
        <v>1077.5041895405952</v>
      </c>
      <c r="AR2147" s="103">
        <f t="shared" si="1006"/>
        <v>1979.8965616873736</v>
      </c>
      <c r="AS2147" s="92">
        <f t="shared" si="1007"/>
        <v>2039.0603871713377</v>
      </c>
      <c r="AT2147" s="102">
        <f t="shared" si="1023"/>
        <v>409.17733361665273</v>
      </c>
      <c r="AU2147" s="103">
        <f t="shared" si="1008"/>
        <v>1674.795206440461</v>
      </c>
      <c r="AV2147" s="103">
        <f t="shared" si="1009"/>
        <v>1080.9089297679209</v>
      </c>
      <c r="AW2147" s="103">
        <f t="shared" si="1010"/>
        <v>1986.1527169162407</v>
      </c>
      <c r="AX2147" s="92">
        <f t="shared" si="1011"/>
        <v>2045.5034905889756</v>
      </c>
    </row>
    <row r="2148" spans="1:50" x14ac:dyDescent="0.2">
      <c r="A2148" s="85" t="str">
        <f t="shared" si="1012"/>
        <v>2018_4</v>
      </c>
      <c r="B2148" s="59">
        <v>2018</v>
      </c>
      <c r="C2148" s="59">
        <v>4</v>
      </c>
      <c r="D2148" s="83" t="str">
        <f t="shared" si="1013"/>
        <v>MSL_Commercial</v>
      </c>
      <c r="E2148" s="70" t="s">
        <v>18</v>
      </c>
      <c r="F2148" s="71" t="s">
        <v>41</v>
      </c>
      <c r="G2148" s="88">
        <f t="shared" si="1014"/>
        <v>692.5</v>
      </c>
      <c r="H2148" s="72">
        <v>2770</v>
      </c>
      <c r="I2148" s="88">
        <f t="shared" si="1015"/>
        <v>284617500</v>
      </c>
      <c r="J2148" s="92">
        <f t="shared" si="1016"/>
        <v>1138470000</v>
      </c>
      <c r="K2148" s="67">
        <v>30</v>
      </c>
      <c r="L2148" s="68">
        <v>229</v>
      </c>
      <c r="M2148" s="68">
        <v>502</v>
      </c>
      <c r="N2148" s="68">
        <v>366</v>
      </c>
      <c r="O2148" s="69">
        <v>73</v>
      </c>
      <c r="P2148" s="67">
        <v>787628</v>
      </c>
      <c r="Q2148" s="68">
        <v>877576</v>
      </c>
      <c r="R2148" s="68">
        <v>1120603</v>
      </c>
      <c r="S2148" s="68">
        <v>1421025</v>
      </c>
      <c r="T2148" s="69">
        <v>256091</v>
      </c>
      <c r="U2148" s="102">
        <f t="shared" si="995"/>
        <v>26254.266666666666</v>
      </c>
      <c r="V2148" s="103">
        <f t="shared" si="996"/>
        <v>3832.2096069868994</v>
      </c>
      <c r="W2148" s="103">
        <f t="shared" si="997"/>
        <v>2232.2768924302791</v>
      </c>
      <c r="X2148" s="103">
        <f t="shared" si="998"/>
        <v>3882.5819672131147</v>
      </c>
      <c r="Y2148" s="92">
        <f t="shared" si="999"/>
        <v>3508.0958904109589</v>
      </c>
      <c r="Z2148" s="102">
        <f>Coverages!$C$10*G2148</f>
        <v>155812500</v>
      </c>
      <c r="AA2148" s="103">
        <f>Coverages!$C$12*G2148</f>
        <v>20775000</v>
      </c>
      <c r="AB2148" s="103">
        <f>Coverages!$C$14*G2148</f>
        <v>103875000</v>
      </c>
      <c r="AC2148" s="103">
        <f>Coverages!$C$16*G2148</f>
        <v>2077500</v>
      </c>
      <c r="AD2148" s="92">
        <f>Coverages!$C$18*G2148</f>
        <v>2077500</v>
      </c>
      <c r="AE2148" s="106">
        <f t="shared" si="1017"/>
        <v>4.3321299638989168E-2</v>
      </c>
      <c r="AF2148" s="107">
        <f t="shared" si="1000"/>
        <v>0.33068592057761731</v>
      </c>
      <c r="AG2148" s="107">
        <f t="shared" si="1001"/>
        <v>0.72490974729241875</v>
      </c>
      <c r="AH2148" s="107">
        <f t="shared" si="1002"/>
        <v>0.52851985559566783</v>
      </c>
      <c r="AI2148" s="108">
        <f t="shared" si="1003"/>
        <v>0.10541516245487365</v>
      </c>
      <c r="AJ2148" s="106">
        <f t="shared" si="1024"/>
        <v>6.1346488470919391E-2</v>
      </c>
      <c r="AK2148" s="107">
        <f t="shared" si="1018"/>
        <v>0.37234108612827538</v>
      </c>
      <c r="AL2148" s="107">
        <f t="shared" si="1019"/>
        <v>0.76444874017614317</v>
      </c>
      <c r="AM2148" s="107">
        <f t="shared" si="1020"/>
        <v>0.5727184430500103</v>
      </c>
      <c r="AN2148" s="108">
        <f t="shared" si="1021"/>
        <v>0.13260510812745685</v>
      </c>
      <c r="AO2148" s="102">
        <f t="shared" si="1022"/>
        <v>1137.368953068592</v>
      </c>
      <c r="AP2148" s="103">
        <f t="shared" si="1004"/>
        <v>1267.257761732852</v>
      </c>
      <c r="AQ2148" s="103">
        <f t="shared" si="1005"/>
        <v>1618.1992779783393</v>
      </c>
      <c r="AR2148" s="103">
        <f t="shared" si="1006"/>
        <v>2052.0216606498193</v>
      </c>
      <c r="AS2148" s="92">
        <f t="shared" si="1007"/>
        <v>369.80649819494585</v>
      </c>
      <c r="AT2148" s="102">
        <f t="shared" si="1023"/>
        <v>1140.9628563363601</v>
      </c>
      <c r="AU2148" s="103">
        <f t="shared" si="1008"/>
        <v>1271.262092780142</v>
      </c>
      <c r="AV2148" s="103">
        <f t="shared" si="1009"/>
        <v>1623.312527867336</v>
      </c>
      <c r="AW2148" s="103">
        <f t="shared" si="1010"/>
        <v>2058.5057196104963</v>
      </c>
      <c r="AX2148" s="92">
        <f t="shared" si="1011"/>
        <v>370.97502735051933</v>
      </c>
    </row>
    <row r="2149" spans="1:50" x14ac:dyDescent="0.2">
      <c r="A2149" s="85" t="str">
        <f t="shared" si="1012"/>
        <v>2018_4</v>
      </c>
      <c r="B2149" s="59">
        <v>2018</v>
      </c>
      <c r="C2149" s="59">
        <v>4</v>
      </c>
      <c r="D2149" s="83" t="str">
        <f t="shared" si="1013"/>
        <v>LYL_Commercial</v>
      </c>
      <c r="E2149" s="70" t="s">
        <v>19</v>
      </c>
      <c r="F2149" s="71" t="s">
        <v>41</v>
      </c>
      <c r="G2149" s="88">
        <f t="shared" si="1014"/>
        <v>288</v>
      </c>
      <c r="H2149" s="72">
        <v>1152</v>
      </c>
      <c r="I2149" s="88">
        <f t="shared" si="1015"/>
        <v>118368000</v>
      </c>
      <c r="J2149" s="92">
        <f t="shared" si="1016"/>
        <v>473472000</v>
      </c>
      <c r="K2149" s="67">
        <v>30</v>
      </c>
      <c r="L2149" s="68">
        <v>117</v>
      </c>
      <c r="M2149" s="68">
        <v>207</v>
      </c>
      <c r="N2149" s="68">
        <v>180</v>
      </c>
      <c r="O2149" s="69">
        <v>51</v>
      </c>
      <c r="P2149" s="67">
        <v>610060</v>
      </c>
      <c r="Q2149" s="68">
        <v>436205</v>
      </c>
      <c r="R2149" s="68">
        <v>398263</v>
      </c>
      <c r="S2149" s="68">
        <v>725560</v>
      </c>
      <c r="T2149" s="69">
        <v>263711</v>
      </c>
      <c r="U2149" s="102">
        <f t="shared" si="995"/>
        <v>20335.333333333332</v>
      </c>
      <c r="V2149" s="103">
        <f t="shared" si="996"/>
        <v>3728.2478632478633</v>
      </c>
      <c r="W2149" s="103">
        <f t="shared" si="997"/>
        <v>1923.9758454106279</v>
      </c>
      <c r="X2149" s="103">
        <f t="shared" si="998"/>
        <v>4030.8888888888887</v>
      </c>
      <c r="Y2149" s="92">
        <f t="shared" si="999"/>
        <v>5170.8039215686276</v>
      </c>
      <c r="Z2149" s="102">
        <f>Coverages!$C$10*G2149</f>
        <v>64800000</v>
      </c>
      <c r="AA2149" s="103">
        <f>Coverages!$C$12*G2149</f>
        <v>8640000</v>
      </c>
      <c r="AB2149" s="103">
        <f>Coverages!$C$14*G2149</f>
        <v>43200000</v>
      </c>
      <c r="AC2149" s="103">
        <f>Coverages!$C$16*G2149</f>
        <v>864000</v>
      </c>
      <c r="AD2149" s="92">
        <f>Coverages!$C$18*G2149</f>
        <v>864000</v>
      </c>
      <c r="AE2149" s="106">
        <f t="shared" si="1017"/>
        <v>0.10416666666666667</v>
      </c>
      <c r="AF2149" s="107">
        <f t="shared" si="1000"/>
        <v>0.40625</v>
      </c>
      <c r="AG2149" s="107">
        <f t="shared" si="1001"/>
        <v>0.71875</v>
      </c>
      <c r="AH2149" s="107">
        <f t="shared" si="1002"/>
        <v>0.625</v>
      </c>
      <c r="AI2149" s="108">
        <f t="shared" si="1003"/>
        <v>0.17708333333333334</v>
      </c>
      <c r="AJ2149" s="106">
        <f t="shared" si="1024"/>
        <v>0.14610755933442152</v>
      </c>
      <c r="AK2149" s="107">
        <f t="shared" si="1018"/>
        <v>0.47368077877106818</v>
      </c>
      <c r="AL2149" s="107">
        <f t="shared" si="1019"/>
        <v>0.78047980023703856</v>
      </c>
      <c r="AM2149" s="107">
        <f t="shared" si="1020"/>
        <v>0.69146841453057484</v>
      </c>
      <c r="AN2149" s="108">
        <f t="shared" si="1021"/>
        <v>0.22949481658203189</v>
      </c>
      <c r="AO2149" s="102">
        <f t="shared" si="1022"/>
        <v>2118.2638888888887</v>
      </c>
      <c r="AP2149" s="103">
        <f t="shared" si="1004"/>
        <v>1514.6006944444443</v>
      </c>
      <c r="AQ2149" s="103">
        <f t="shared" si="1005"/>
        <v>1382.8576388888889</v>
      </c>
      <c r="AR2149" s="103">
        <f t="shared" si="1006"/>
        <v>2519.3055555555557</v>
      </c>
      <c r="AS2149" s="92">
        <f t="shared" si="1007"/>
        <v>915.66319444444446</v>
      </c>
      <c r="AT2149" s="102">
        <f t="shared" si="1023"/>
        <v>2124.957262654485</v>
      </c>
      <c r="AU2149" s="103">
        <f t="shared" si="1008"/>
        <v>1519.3865894439884</v>
      </c>
      <c r="AV2149" s="103">
        <f t="shared" si="1009"/>
        <v>1387.2272469864656</v>
      </c>
      <c r="AW2149" s="103">
        <f t="shared" si="1010"/>
        <v>2527.2661565937583</v>
      </c>
      <c r="AX2149" s="92">
        <f t="shared" si="1011"/>
        <v>918.55654311359035</v>
      </c>
    </row>
    <row r="2150" spans="1:50" x14ac:dyDescent="0.2">
      <c r="A2150" s="85" t="str">
        <f t="shared" si="1012"/>
        <v>2018_4</v>
      </c>
      <c r="B2150" s="59">
        <v>2018</v>
      </c>
      <c r="C2150" s="59">
        <v>4</v>
      </c>
      <c r="D2150" s="83" t="str">
        <f t="shared" si="1013"/>
        <v>LSA_Commercial</v>
      </c>
      <c r="E2150" s="70" t="s">
        <v>20</v>
      </c>
      <c r="F2150" s="71" t="s">
        <v>41</v>
      </c>
      <c r="G2150" s="88">
        <f t="shared" si="1014"/>
        <v>1975</v>
      </c>
      <c r="H2150" s="72">
        <v>7900</v>
      </c>
      <c r="I2150" s="88">
        <f t="shared" si="1015"/>
        <v>811725000</v>
      </c>
      <c r="J2150" s="92">
        <f t="shared" si="1016"/>
        <v>3246900000</v>
      </c>
      <c r="K2150" s="67">
        <v>95</v>
      </c>
      <c r="L2150" s="68">
        <v>925</v>
      </c>
      <c r="M2150" s="68">
        <v>803</v>
      </c>
      <c r="N2150" s="68">
        <v>1603</v>
      </c>
      <c r="O2150" s="69">
        <v>264</v>
      </c>
      <c r="P2150" s="67">
        <v>3235121</v>
      </c>
      <c r="Q2150" s="68">
        <v>2758101</v>
      </c>
      <c r="R2150" s="68">
        <v>1790098</v>
      </c>
      <c r="S2150" s="68">
        <v>4611572</v>
      </c>
      <c r="T2150" s="69">
        <v>2451334</v>
      </c>
      <c r="U2150" s="102">
        <f t="shared" si="995"/>
        <v>34053.905263157896</v>
      </c>
      <c r="V2150" s="103">
        <f t="shared" si="996"/>
        <v>2981.7308108108109</v>
      </c>
      <c r="W2150" s="103">
        <f t="shared" si="997"/>
        <v>2229.2627646326277</v>
      </c>
      <c r="X2150" s="103">
        <f t="shared" si="998"/>
        <v>2876.8384279475981</v>
      </c>
      <c r="Y2150" s="92">
        <f t="shared" si="999"/>
        <v>9285.3560606060601</v>
      </c>
      <c r="Z2150" s="102">
        <f>Coverages!$C$10*G2150</f>
        <v>444375000</v>
      </c>
      <c r="AA2150" s="103">
        <f>Coverages!$C$12*G2150</f>
        <v>59250000</v>
      </c>
      <c r="AB2150" s="103">
        <f>Coverages!$C$14*G2150</f>
        <v>296250000</v>
      </c>
      <c r="AC2150" s="103">
        <f>Coverages!$C$16*G2150</f>
        <v>5925000</v>
      </c>
      <c r="AD2150" s="92">
        <f>Coverages!$C$18*G2150</f>
        <v>5925000</v>
      </c>
      <c r="AE2150" s="106">
        <f t="shared" si="1017"/>
        <v>4.810126582278481E-2</v>
      </c>
      <c r="AF2150" s="107">
        <f t="shared" si="1000"/>
        <v>0.46835443037974683</v>
      </c>
      <c r="AG2150" s="107">
        <f t="shared" si="1001"/>
        <v>0.40658227848101264</v>
      </c>
      <c r="AH2150" s="107">
        <f t="shared" si="1002"/>
        <v>0.81164556962025314</v>
      </c>
      <c r="AI2150" s="108">
        <f t="shared" si="1003"/>
        <v>0.13367088607594937</v>
      </c>
      <c r="AJ2150" s="106">
        <f t="shared" si="1024"/>
        <v>5.9320055296930685E-2</v>
      </c>
      <c r="AK2150" s="107">
        <f t="shared" si="1018"/>
        <v>0.49451642108237215</v>
      </c>
      <c r="AL2150" s="107">
        <f t="shared" si="1019"/>
        <v>0.4323352204704064</v>
      </c>
      <c r="AM2150" s="107">
        <f t="shared" si="1020"/>
        <v>0.83214508065708948</v>
      </c>
      <c r="AN2150" s="108">
        <f t="shared" si="1021"/>
        <v>0.1515124220219943</v>
      </c>
      <c r="AO2150" s="102">
        <f t="shared" si="1022"/>
        <v>1638.0359493670885</v>
      </c>
      <c r="AP2150" s="103">
        <f t="shared" si="1004"/>
        <v>1396.506835443038</v>
      </c>
      <c r="AQ2150" s="103">
        <f t="shared" si="1005"/>
        <v>906.37873417721516</v>
      </c>
      <c r="AR2150" s="103">
        <f t="shared" si="1006"/>
        <v>2334.9731645569618</v>
      </c>
      <c r="AS2150" s="92">
        <f t="shared" si="1007"/>
        <v>1241.1817721518987</v>
      </c>
      <c r="AT2150" s="102">
        <f t="shared" si="1023"/>
        <v>1643.2118799525588</v>
      </c>
      <c r="AU2150" s="103">
        <f t="shared" si="1008"/>
        <v>1400.9195728101151</v>
      </c>
      <c r="AV2150" s="103">
        <f t="shared" si="1009"/>
        <v>909.24274544269463</v>
      </c>
      <c r="AW2150" s="103">
        <f t="shared" si="1010"/>
        <v>2342.3513048373093</v>
      </c>
      <c r="AX2150" s="92">
        <f t="shared" si="1011"/>
        <v>1245.1037072590564</v>
      </c>
    </row>
    <row r="2151" spans="1:50" x14ac:dyDescent="0.2">
      <c r="A2151" s="85" t="str">
        <f t="shared" si="1012"/>
        <v>2018_4</v>
      </c>
      <c r="B2151" s="59">
        <v>2018</v>
      </c>
      <c r="C2151" s="59">
        <v>4</v>
      </c>
      <c r="D2151" s="83" t="str">
        <f t="shared" si="1013"/>
        <v>LMA_Commercial</v>
      </c>
      <c r="E2151" s="70" t="s">
        <v>21</v>
      </c>
      <c r="F2151" s="71" t="s">
        <v>41</v>
      </c>
      <c r="G2151" s="88">
        <f t="shared" si="1014"/>
        <v>1832.75</v>
      </c>
      <c r="H2151" s="72">
        <v>7331</v>
      </c>
      <c r="I2151" s="88">
        <f t="shared" si="1015"/>
        <v>753260250</v>
      </c>
      <c r="J2151" s="92">
        <f t="shared" si="1016"/>
        <v>3013041000</v>
      </c>
      <c r="K2151" s="67">
        <v>220</v>
      </c>
      <c r="L2151" s="68">
        <v>775</v>
      </c>
      <c r="M2151" s="68">
        <v>1001</v>
      </c>
      <c r="N2151" s="68">
        <v>1567</v>
      </c>
      <c r="O2151" s="69">
        <v>807</v>
      </c>
      <c r="P2151" s="67">
        <v>3025605</v>
      </c>
      <c r="Q2151" s="68">
        <v>2181116</v>
      </c>
      <c r="R2151" s="68">
        <v>916842</v>
      </c>
      <c r="S2151" s="68">
        <v>5006472</v>
      </c>
      <c r="T2151" s="69">
        <v>4065197</v>
      </c>
      <c r="U2151" s="102">
        <f t="shared" si="995"/>
        <v>13752.75</v>
      </c>
      <c r="V2151" s="103">
        <f t="shared" si="996"/>
        <v>2814.3432258064518</v>
      </c>
      <c r="W2151" s="103">
        <f t="shared" si="997"/>
        <v>915.92607392607397</v>
      </c>
      <c r="X2151" s="103">
        <f t="shared" si="998"/>
        <v>3194.9406509253349</v>
      </c>
      <c r="Y2151" s="92">
        <f t="shared" si="999"/>
        <v>5037.4188351920693</v>
      </c>
      <c r="Z2151" s="102">
        <f>Coverages!$C$10*G2151</f>
        <v>412368750</v>
      </c>
      <c r="AA2151" s="103">
        <f>Coverages!$C$12*G2151</f>
        <v>54982500</v>
      </c>
      <c r="AB2151" s="103">
        <f>Coverages!$C$14*G2151</f>
        <v>274912500</v>
      </c>
      <c r="AC2151" s="103">
        <f>Coverages!$C$16*G2151</f>
        <v>5498250</v>
      </c>
      <c r="AD2151" s="92">
        <f>Coverages!$C$18*G2151</f>
        <v>5498250</v>
      </c>
      <c r="AE2151" s="106">
        <f t="shared" si="1017"/>
        <v>0.12003819397080889</v>
      </c>
      <c r="AF2151" s="107">
        <f t="shared" si="1000"/>
        <v>0.42286181966989494</v>
      </c>
      <c r="AG2151" s="107">
        <f t="shared" si="1001"/>
        <v>0.54617378256718052</v>
      </c>
      <c r="AH2151" s="107">
        <f t="shared" si="1002"/>
        <v>0.85499931796480699</v>
      </c>
      <c r="AI2151" s="108">
        <f t="shared" si="1003"/>
        <v>0.44032192061110353</v>
      </c>
      <c r="AJ2151" s="106">
        <f t="shared" si="1024"/>
        <v>0.13772689511458627</v>
      </c>
      <c r="AK2151" s="107">
        <f t="shared" si="1018"/>
        <v>0.44974888776028382</v>
      </c>
      <c r="AL2151" s="107">
        <f t="shared" si="1019"/>
        <v>0.57327036521861463</v>
      </c>
      <c r="AM2151" s="107">
        <f t="shared" si="1020"/>
        <v>0.87416270246864247</v>
      </c>
      <c r="AN2151" s="108">
        <f t="shared" si="1021"/>
        <v>0.46734025727511935</v>
      </c>
      <c r="AO2151" s="102">
        <f t="shared" si="1022"/>
        <v>1650.855272132042</v>
      </c>
      <c r="AP2151" s="103">
        <f t="shared" si="1004"/>
        <v>1190.0782976401583</v>
      </c>
      <c r="AQ2151" s="103">
        <f t="shared" si="1005"/>
        <v>500.25480834811077</v>
      </c>
      <c r="AR2151" s="103">
        <f t="shared" si="1006"/>
        <v>2731.6720774791979</v>
      </c>
      <c r="AS2151" s="92">
        <f t="shared" si="1007"/>
        <v>2218.08593643432</v>
      </c>
      <c r="AT2151" s="102">
        <f t="shared" si="1023"/>
        <v>1656.0717097190893</v>
      </c>
      <c r="AU2151" s="103">
        <f t="shared" si="1008"/>
        <v>1193.838753973391</v>
      </c>
      <c r="AV2151" s="103">
        <f t="shared" si="1009"/>
        <v>501.83553321807352</v>
      </c>
      <c r="AW2151" s="103">
        <f t="shared" si="1010"/>
        <v>2740.3037226276228</v>
      </c>
      <c r="AX2151" s="92">
        <f t="shared" si="1011"/>
        <v>2225.0947318420326</v>
      </c>
    </row>
    <row r="2152" spans="1:50" x14ac:dyDescent="0.2">
      <c r="A2152" s="85" t="str">
        <f t="shared" si="1012"/>
        <v>2018_4</v>
      </c>
      <c r="B2152" s="59">
        <v>2018</v>
      </c>
      <c r="C2152" s="59">
        <v>4</v>
      </c>
      <c r="D2152" s="83" t="str">
        <f t="shared" si="1013"/>
        <v>SYL_Commercial</v>
      </c>
      <c r="E2152" s="70" t="s">
        <v>22</v>
      </c>
      <c r="F2152" s="71" t="s">
        <v>41</v>
      </c>
      <c r="G2152" s="88">
        <f t="shared" si="1014"/>
        <v>236.75</v>
      </c>
      <c r="H2152" s="72">
        <v>947</v>
      </c>
      <c r="I2152" s="88">
        <f t="shared" si="1015"/>
        <v>97304250</v>
      </c>
      <c r="J2152" s="92">
        <f t="shared" si="1016"/>
        <v>389217000</v>
      </c>
      <c r="K2152" s="67">
        <v>32</v>
      </c>
      <c r="L2152" s="68">
        <v>99</v>
      </c>
      <c r="M2152" s="68">
        <v>143</v>
      </c>
      <c r="N2152" s="68">
        <v>136</v>
      </c>
      <c r="O2152" s="69">
        <v>43</v>
      </c>
      <c r="P2152" s="67">
        <v>419101</v>
      </c>
      <c r="Q2152" s="68">
        <v>345647</v>
      </c>
      <c r="R2152" s="68">
        <v>171272</v>
      </c>
      <c r="S2152" s="68">
        <v>501042</v>
      </c>
      <c r="T2152" s="69">
        <v>178985</v>
      </c>
      <c r="U2152" s="102">
        <f t="shared" si="995"/>
        <v>13096.90625</v>
      </c>
      <c r="V2152" s="103">
        <f t="shared" si="996"/>
        <v>3491.3838383838383</v>
      </c>
      <c r="W2152" s="103">
        <f t="shared" si="997"/>
        <v>1197.7062937062938</v>
      </c>
      <c r="X2152" s="103">
        <f t="shared" si="998"/>
        <v>3684.1323529411766</v>
      </c>
      <c r="Y2152" s="92">
        <f t="shared" si="999"/>
        <v>4162.4418604651164</v>
      </c>
      <c r="Z2152" s="102">
        <f>Coverages!$C$10*G2152</f>
        <v>53268750</v>
      </c>
      <c r="AA2152" s="103">
        <f>Coverages!$C$12*G2152</f>
        <v>7102500</v>
      </c>
      <c r="AB2152" s="103">
        <f>Coverages!$C$14*G2152</f>
        <v>35512500</v>
      </c>
      <c r="AC2152" s="103">
        <f>Coverages!$C$16*G2152</f>
        <v>710250</v>
      </c>
      <c r="AD2152" s="92">
        <f>Coverages!$C$18*G2152</f>
        <v>710250</v>
      </c>
      <c r="AE2152" s="106">
        <f t="shared" si="1017"/>
        <v>0.13516367476240759</v>
      </c>
      <c r="AF2152" s="107">
        <f t="shared" si="1000"/>
        <v>0.41816261879619854</v>
      </c>
      <c r="AG2152" s="107">
        <f t="shared" si="1001"/>
        <v>0.604012671594509</v>
      </c>
      <c r="AH2152" s="107">
        <f t="shared" si="1002"/>
        <v>0.57444561774023228</v>
      </c>
      <c r="AI2152" s="108">
        <f t="shared" si="1003"/>
        <v>0.18162618796198521</v>
      </c>
      <c r="AJ2152" s="106">
        <f t="shared" si="1024"/>
        <v>0.18693721752093181</v>
      </c>
      <c r="AK2152" s="107">
        <f t="shared" si="1018"/>
        <v>0.49285638201036197</v>
      </c>
      <c r="AL2152" s="107">
        <f t="shared" si="1019"/>
        <v>0.67807111787127472</v>
      </c>
      <c r="AM2152" s="107">
        <f t="shared" si="1020"/>
        <v>0.64931649488480248</v>
      </c>
      <c r="AN2152" s="108">
        <f t="shared" si="1021"/>
        <v>0.24000779197440381</v>
      </c>
      <c r="AO2152" s="102">
        <f t="shared" si="1022"/>
        <v>1770.2259767687433</v>
      </c>
      <c r="AP2152" s="103">
        <f t="shared" si="1004"/>
        <v>1459.9662090813094</v>
      </c>
      <c r="AQ2152" s="103">
        <f t="shared" si="1005"/>
        <v>723.42977824709612</v>
      </c>
      <c r="AR2152" s="103">
        <f t="shared" si="1006"/>
        <v>2116.3336853220699</v>
      </c>
      <c r="AS2152" s="92">
        <f t="shared" si="1007"/>
        <v>756.00844772967264</v>
      </c>
      <c r="AT2152" s="102">
        <f t="shared" si="1023"/>
        <v>1775.8196066154458</v>
      </c>
      <c r="AU2152" s="103">
        <f t="shared" si="1008"/>
        <v>1464.5794678796019</v>
      </c>
      <c r="AV2152" s="103">
        <f t="shared" si="1009"/>
        <v>725.71570018740272</v>
      </c>
      <c r="AW2152" s="103">
        <f t="shared" si="1010"/>
        <v>2123.0209599543218</v>
      </c>
      <c r="AX2152" s="92">
        <f t="shared" si="1011"/>
        <v>758.39731303448468</v>
      </c>
    </row>
    <row r="2153" spans="1:50" x14ac:dyDescent="0.2">
      <c r="A2153" s="85" t="str">
        <f t="shared" si="1012"/>
        <v>2018_4</v>
      </c>
      <c r="B2153" s="59">
        <v>2018</v>
      </c>
      <c r="C2153" s="59">
        <v>4</v>
      </c>
      <c r="D2153" s="83" t="str">
        <f t="shared" si="1013"/>
        <v>MYL_Commercial</v>
      </c>
      <c r="E2153" s="70" t="s">
        <v>23</v>
      </c>
      <c r="F2153" s="71" t="s">
        <v>41</v>
      </c>
      <c r="G2153" s="88">
        <f t="shared" si="1014"/>
        <v>174.25</v>
      </c>
      <c r="H2153" s="72">
        <v>697</v>
      </c>
      <c r="I2153" s="88">
        <f t="shared" si="1015"/>
        <v>71616750</v>
      </c>
      <c r="J2153" s="92">
        <f t="shared" si="1016"/>
        <v>286467000</v>
      </c>
      <c r="K2153" s="67">
        <v>24</v>
      </c>
      <c r="L2153" s="68">
        <v>87</v>
      </c>
      <c r="M2153" s="68">
        <v>133</v>
      </c>
      <c r="N2153" s="68">
        <v>128</v>
      </c>
      <c r="O2153" s="69">
        <v>25</v>
      </c>
      <c r="P2153" s="67">
        <v>393623</v>
      </c>
      <c r="Q2153" s="68">
        <v>309347</v>
      </c>
      <c r="R2153" s="68">
        <v>137923</v>
      </c>
      <c r="S2153" s="68">
        <v>503307</v>
      </c>
      <c r="T2153" s="69">
        <v>115589</v>
      </c>
      <c r="U2153" s="102">
        <f t="shared" si="995"/>
        <v>16400.958333333332</v>
      </c>
      <c r="V2153" s="103">
        <f t="shared" si="996"/>
        <v>3555.7126436781609</v>
      </c>
      <c r="W2153" s="103">
        <f t="shared" si="997"/>
        <v>1037.015037593985</v>
      </c>
      <c r="X2153" s="103">
        <f t="shared" si="998"/>
        <v>3932.0859375</v>
      </c>
      <c r="Y2153" s="92">
        <f t="shared" si="999"/>
        <v>4623.5600000000004</v>
      </c>
      <c r="Z2153" s="102">
        <f>Coverages!$C$10*G2153</f>
        <v>39206250</v>
      </c>
      <c r="AA2153" s="103">
        <f>Coverages!$C$12*G2153</f>
        <v>5227500</v>
      </c>
      <c r="AB2153" s="103">
        <f>Coverages!$C$14*G2153</f>
        <v>26137500</v>
      </c>
      <c r="AC2153" s="103">
        <f>Coverages!$C$16*G2153</f>
        <v>522750</v>
      </c>
      <c r="AD2153" s="92">
        <f>Coverages!$C$18*G2153</f>
        <v>522750</v>
      </c>
      <c r="AE2153" s="106">
        <f t="shared" si="1017"/>
        <v>0.13773314203730272</v>
      </c>
      <c r="AF2153" s="107">
        <f t="shared" si="1000"/>
        <v>0.49928263988522237</v>
      </c>
      <c r="AG2153" s="107">
        <f t="shared" si="1001"/>
        <v>0.76327116212338597</v>
      </c>
      <c r="AH2153" s="107">
        <f t="shared" si="1002"/>
        <v>0.73457675753228124</v>
      </c>
      <c r="AI2153" s="108">
        <f t="shared" si="1003"/>
        <v>0.14347202295552366</v>
      </c>
      <c r="AJ2153" s="106">
        <f t="shared" si="1024"/>
        <v>0.19856199148814022</v>
      </c>
      <c r="AK2153" s="107">
        <f t="shared" si="1018"/>
        <v>0.58753759227476177</v>
      </c>
      <c r="AL2153" s="107">
        <f t="shared" si="1019"/>
        <v>0.83830109152336907</v>
      </c>
      <c r="AM2153" s="107">
        <f t="shared" si="1020"/>
        <v>0.81251625373966807</v>
      </c>
      <c r="AN2153" s="108">
        <f t="shared" si="1021"/>
        <v>0.20534826292936015</v>
      </c>
      <c r="AO2153" s="102">
        <f t="shared" si="1022"/>
        <v>2258.9555236728838</v>
      </c>
      <c r="AP2153" s="103">
        <f t="shared" si="1004"/>
        <v>1775.3055954088952</v>
      </c>
      <c r="AQ2153" s="103">
        <f t="shared" si="1005"/>
        <v>791.52367288378764</v>
      </c>
      <c r="AR2153" s="103">
        <f t="shared" si="1006"/>
        <v>2888.4189383070302</v>
      </c>
      <c r="AS2153" s="92">
        <f t="shared" si="1007"/>
        <v>663.35150645624105</v>
      </c>
      <c r="AT2153" s="102">
        <f t="shared" si="1023"/>
        <v>2266.0934604139629</v>
      </c>
      <c r="AU2153" s="103">
        <f t="shared" si="1008"/>
        <v>1780.9152760348813</v>
      </c>
      <c r="AV2153" s="103">
        <f t="shared" si="1009"/>
        <v>794.02476059751325</v>
      </c>
      <c r="AW2153" s="103">
        <f t="shared" si="1010"/>
        <v>2897.5458783672966</v>
      </c>
      <c r="AX2153" s="92">
        <f t="shared" si="1011"/>
        <v>665.44759070427676</v>
      </c>
    </row>
    <row r="2154" spans="1:50" x14ac:dyDescent="0.2">
      <c r="A2154" s="85" t="str">
        <f t="shared" si="1012"/>
        <v>2018_4</v>
      </c>
      <c r="B2154" s="59">
        <v>2018</v>
      </c>
      <c r="C2154" s="59">
        <v>4</v>
      </c>
      <c r="D2154" s="83" t="str">
        <f t="shared" si="1013"/>
        <v>MYH_Commercial</v>
      </c>
      <c r="E2154" s="70" t="s">
        <v>24</v>
      </c>
      <c r="F2154" s="71" t="s">
        <v>41</v>
      </c>
      <c r="G2154" s="88">
        <f t="shared" si="1014"/>
        <v>475.25</v>
      </c>
      <c r="H2154" s="72">
        <v>1901</v>
      </c>
      <c r="I2154" s="88">
        <f t="shared" si="1015"/>
        <v>195327750</v>
      </c>
      <c r="J2154" s="92">
        <f t="shared" si="1016"/>
        <v>781311000</v>
      </c>
      <c r="K2154" s="67">
        <v>59</v>
      </c>
      <c r="L2154" s="68">
        <v>215</v>
      </c>
      <c r="M2154" s="68">
        <v>105</v>
      </c>
      <c r="N2154" s="68">
        <v>252</v>
      </c>
      <c r="O2154" s="69">
        <v>45</v>
      </c>
      <c r="P2154" s="67">
        <v>1037977</v>
      </c>
      <c r="Q2154" s="68">
        <v>1135652</v>
      </c>
      <c r="R2154" s="68">
        <v>124212</v>
      </c>
      <c r="S2154" s="68">
        <v>817521</v>
      </c>
      <c r="T2154" s="69">
        <v>229922</v>
      </c>
      <c r="U2154" s="102">
        <f t="shared" si="995"/>
        <v>17592.830508474577</v>
      </c>
      <c r="V2154" s="103">
        <f t="shared" si="996"/>
        <v>5282.1023255813952</v>
      </c>
      <c r="W2154" s="103">
        <f t="shared" si="997"/>
        <v>1182.9714285714285</v>
      </c>
      <c r="X2154" s="103">
        <f t="shared" si="998"/>
        <v>3244.1309523809523</v>
      </c>
      <c r="Y2154" s="92">
        <f t="shared" si="999"/>
        <v>5109.3777777777777</v>
      </c>
      <c r="Z2154" s="102">
        <f>Coverages!$C$10*G2154</f>
        <v>106931250</v>
      </c>
      <c r="AA2154" s="103">
        <f>Coverages!$C$12*G2154</f>
        <v>14257500</v>
      </c>
      <c r="AB2154" s="103">
        <f>Coverages!$C$14*G2154</f>
        <v>71287500</v>
      </c>
      <c r="AC2154" s="103">
        <f>Coverages!$C$16*G2154</f>
        <v>1425750</v>
      </c>
      <c r="AD2154" s="92">
        <f>Coverages!$C$18*G2154</f>
        <v>1425750</v>
      </c>
      <c r="AE2154" s="106">
        <f t="shared" si="1017"/>
        <v>0.12414518674381904</v>
      </c>
      <c r="AF2154" s="107">
        <f t="shared" si="1000"/>
        <v>0.45239347711730671</v>
      </c>
      <c r="AG2154" s="107">
        <f t="shared" si="1001"/>
        <v>0.22093634928984746</v>
      </c>
      <c r="AH2154" s="107">
        <f t="shared" si="1002"/>
        <v>0.53024723829563392</v>
      </c>
      <c r="AI2154" s="108">
        <f t="shared" si="1003"/>
        <v>9.4687006838506046E-2</v>
      </c>
      <c r="AJ2154" s="106">
        <f t="shared" si="1024"/>
        <v>0.15938842953823082</v>
      </c>
      <c r="AK2154" s="107">
        <f t="shared" si="1018"/>
        <v>0.50559050044622766</v>
      </c>
      <c r="AL2154" s="107">
        <f t="shared" si="1019"/>
        <v>0.26527831235251731</v>
      </c>
      <c r="AM2154" s="107">
        <f t="shared" si="1020"/>
        <v>0.58358916973930908</v>
      </c>
      <c r="AN2154" s="108">
        <f t="shared" si="1021"/>
        <v>0.12597944690459772</v>
      </c>
      <c r="AO2154" s="102">
        <f t="shared" si="1022"/>
        <v>2184.065228826933</v>
      </c>
      <c r="AP2154" s="103">
        <f t="shared" si="1004"/>
        <v>2389.5886375591795</v>
      </c>
      <c r="AQ2154" s="103">
        <f t="shared" si="1005"/>
        <v>261.36138874276696</v>
      </c>
      <c r="AR2154" s="103">
        <f t="shared" si="1006"/>
        <v>1720.1914781693845</v>
      </c>
      <c r="AS2154" s="92">
        <f t="shared" si="1007"/>
        <v>483.7916885849553</v>
      </c>
      <c r="AT2154" s="102">
        <f t="shared" si="1023"/>
        <v>2190.9665242612091</v>
      </c>
      <c r="AU2154" s="103">
        <f t="shared" si="1008"/>
        <v>2397.1393539647711</v>
      </c>
      <c r="AV2154" s="103">
        <f t="shared" si="1009"/>
        <v>262.1872487651782</v>
      </c>
      <c r="AW2154" s="103">
        <f t="shared" si="1010"/>
        <v>1725.6270070344026</v>
      </c>
      <c r="AX2154" s="92">
        <f t="shared" si="1011"/>
        <v>485.32039263990032</v>
      </c>
    </row>
    <row r="2155" spans="1:50" x14ac:dyDescent="0.2">
      <c r="A2155" s="85" t="str">
        <f t="shared" si="1012"/>
        <v>2018_4</v>
      </c>
      <c r="B2155" s="59">
        <v>2018</v>
      </c>
      <c r="C2155" s="59">
        <v>4</v>
      </c>
      <c r="D2155" s="83" t="str">
        <f t="shared" si="1013"/>
        <v>LML_Commercial</v>
      </c>
      <c r="E2155" s="70" t="s">
        <v>25</v>
      </c>
      <c r="F2155" s="71" t="s">
        <v>41</v>
      </c>
      <c r="G2155" s="88">
        <f t="shared" si="1014"/>
        <v>1807.5</v>
      </c>
      <c r="H2155" s="72">
        <v>7230</v>
      </c>
      <c r="I2155" s="88">
        <f t="shared" si="1015"/>
        <v>742882500</v>
      </c>
      <c r="J2155" s="92">
        <f t="shared" si="1016"/>
        <v>2971530000</v>
      </c>
      <c r="K2155" s="67">
        <v>49</v>
      </c>
      <c r="L2155" s="68">
        <v>619</v>
      </c>
      <c r="M2155" s="68">
        <v>2049</v>
      </c>
      <c r="N2155" s="68">
        <v>971</v>
      </c>
      <c r="O2155" s="69">
        <v>213</v>
      </c>
      <c r="P2155" s="67">
        <v>999360</v>
      </c>
      <c r="Q2155" s="68">
        <v>1466501</v>
      </c>
      <c r="R2155" s="68">
        <v>2789108</v>
      </c>
      <c r="S2155" s="68">
        <v>2454142</v>
      </c>
      <c r="T2155" s="69">
        <v>1240183</v>
      </c>
      <c r="U2155" s="102">
        <f t="shared" si="995"/>
        <v>20395.102040816328</v>
      </c>
      <c r="V2155" s="103">
        <f t="shared" si="996"/>
        <v>2369.1453957996769</v>
      </c>
      <c r="W2155" s="103">
        <f t="shared" si="997"/>
        <v>1361.2044899951195</v>
      </c>
      <c r="X2155" s="103">
        <f t="shared" si="998"/>
        <v>2527.4376930998969</v>
      </c>
      <c r="Y2155" s="92">
        <f t="shared" si="999"/>
        <v>5822.4553990610329</v>
      </c>
      <c r="Z2155" s="102">
        <f>Coverages!$C$10*G2155</f>
        <v>406687500</v>
      </c>
      <c r="AA2155" s="103">
        <f>Coverages!$C$12*G2155</f>
        <v>54225000</v>
      </c>
      <c r="AB2155" s="103">
        <f>Coverages!$C$14*G2155</f>
        <v>271125000</v>
      </c>
      <c r="AC2155" s="103">
        <f>Coverages!$C$16*G2155</f>
        <v>5422500</v>
      </c>
      <c r="AD2155" s="92">
        <f>Coverages!$C$18*G2155</f>
        <v>5422500</v>
      </c>
      <c r="AE2155" s="106">
        <f t="shared" si="1017"/>
        <v>2.710926694329184E-2</v>
      </c>
      <c r="AF2155" s="107">
        <f t="shared" si="1000"/>
        <v>0.34246196403872753</v>
      </c>
      <c r="AG2155" s="107">
        <f t="shared" si="1001"/>
        <v>1.133609958506224</v>
      </c>
      <c r="AH2155" s="107">
        <f t="shared" si="1002"/>
        <v>0.53720608575380357</v>
      </c>
      <c r="AI2155" s="108">
        <f t="shared" si="1003"/>
        <v>0.11784232365145228</v>
      </c>
      <c r="AJ2155" s="106">
        <f t="shared" si="1024"/>
        <v>3.600962930335129E-2</v>
      </c>
      <c r="AK2155" s="107">
        <f t="shared" si="1018"/>
        <v>0.36846855216128049</v>
      </c>
      <c r="AL2155" s="107">
        <f t="shared" si="1019"/>
        <v>1.1549388364432069</v>
      </c>
      <c r="AM2155" s="107">
        <f t="shared" si="1020"/>
        <v>0.56453239945680456</v>
      </c>
      <c r="AN2155" s="108">
        <f t="shared" si="1021"/>
        <v>0.13551248542561106</v>
      </c>
      <c r="AO2155" s="102">
        <f t="shared" si="1022"/>
        <v>552.89626556016594</v>
      </c>
      <c r="AP2155" s="103">
        <f t="shared" si="1004"/>
        <v>811.34218533886587</v>
      </c>
      <c r="AQ2155" s="103">
        <f t="shared" si="1005"/>
        <v>1543.0749654218534</v>
      </c>
      <c r="AR2155" s="103">
        <f t="shared" si="1006"/>
        <v>1357.7549100968188</v>
      </c>
      <c r="AS2155" s="92">
        <f t="shared" si="1007"/>
        <v>686.131673582296</v>
      </c>
      <c r="AT2155" s="102">
        <f t="shared" si="1023"/>
        <v>554.64332898243754</v>
      </c>
      <c r="AU2155" s="103">
        <f t="shared" si="1008"/>
        <v>813.90589636975039</v>
      </c>
      <c r="AV2155" s="103">
        <f t="shared" si="1009"/>
        <v>1547.9508345456577</v>
      </c>
      <c r="AW2155" s="103">
        <f t="shared" si="1010"/>
        <v>1362.0451976020827</v>
      </c>
      <c r="AX2155" s="92">
        <f t="shared" si="1011"/>
        <v>688.29973950070689</v>
      </c>
    </row>
    <row r="2156" spans="1:50" x14ac:dyDescent="0.2">
      <c r="A2156" s="85" t="str">
        <f t="shared" si="1012"/>
        <v>2018_4</v>
      </c>
      <c r="B2156" s="59">
        <v>2018</v>
      </c>
      <c r="C2156" s="59">
        <v>4</v>
      </c>
      <c r="D2156" s="83" t="str">
        <f t="shared" si="1013"/>
        <v>MSA_Commercial</v>
      </c>
      <c r="E2156" s="70" t="s">
        <v>26</v>
      </c>
      <c r="F2156" s="71" t="s">
        <v>41</v>
      </c>
      <c r="G2156" s="88">
        <f t="shared" si="1014"/>
        <v>1266.25</v>
      </c>
      <c r="H2156" s="72">
        <v>5065</v>
      </c>
      <c r="I2156" s="88">
        <f t="shared" si="1015"/>
        <v>520428750</v>
      </c>
      <c r="J2156" s="92">
        <f t="shared" si="1016"/>
        <v>2081715000</v>
      </c>
      <c r="K2156" s="67">
        <v>75</v>
      </c>
      <c r="L2156" s="68">
        <v>599</v>
      </c>
      <c r="M2156" s="68">
        <v>1020</v>
      </c>
      <c r="N2156" s="68">
        <v>1216</v>
      </c>
      <c r="O2156" s="69">
        <v>220</v>
      </c>
      <c r="P2156" s="67">
        <v>1904245</v>
      </c>
      <c r="Q2156" s="68">
        <v>2146871</v>
      </c>
      <c r="R2156" s="68">
        <v>2052852</v>
      </c>
      <c r="S2156" s="68">
        <v>3727936</v>
      </c>
      <c r="T2156" s="69">
        <v>946442</v>
      </c>
      <c r="U2156" s="102">
        <f t="shared" si="995"/>
        <v>25389.933333333334</v>
      </c>
      <c r="V2156" s="103">
        <f t="shared" si="996"/>
        <v>3584.091819699499</v>
      </c>
      <c r="W2156" s="103">
        <f t="shared" si="997"/>
        <v>2012.6</v>
      </c>
      <c r="X2156" s="103">
        <f t="shared" si="998"/>
        <v>3065.7368421052633</v>
      </c>
      <c r="Y2156" s="92">
        <f t="shared" si="999"/>
        <v>4302.0090909090914</v>
      </c>
      <c r="Z2156" s="102">
        <f>Coverages!$C$10*G2156</f>
        <v>284906250</v>
      </c>
      <c r="AA2156" s="103">
        <f>Coverages!$C$12*G2156</f>
        <v>37987500</v>
      </c>
      <c r="AB2156" s="103">
        <f>Coverages!$C$14*G2156</f>
        <v>189937500</v>
      </c>
      <c r="AC2156" s="103">
        <f>Coverages!$C$16*G2156</f>
        <v>3798750</v>
      </c>
      <c r="AD2156" s="92">
        <f>Coverages!$C$18*G2156</f>
        <v>3798750</v>
      </c>
      <c r="AE2156" s="106">
        <f t="shared" si="1017"/>
        <v>5.9230009871668314E-2</v>
      </c>
      <c r="AF2156" s="107">
        <f t="shared" si="1000"/>
        <v>0.47305034550839092</v>
      </c>
      <c r="AG2156" s="107">
        <f t="shared" si="1001"/>
        <v>0.80552813425468905</v>
      </c>
      <c r="AH2156" s="107">
        <f t="shared" si="1002"/>
        <v>0.96031589338598222</v>
      </c>
      <c r="AI2156" s="108">
        <f t="shared" si="1003"/>
        <v>0.17374136229022705</v>
      </c>
      <c r="AJ2156" s="106">
        <f t="shared" si="1024"/>
        <v>7.4686426725572561E-2</v>
      </c>
      <c r="AK2156" s="107">
        <f t="shared" si="1018"/>
        <v>0.50574181448875277</v>
      </c>
      <c r="AL2156" s="107">
        <f t="shared" si="1019"/>
        <v>0.83144395330444298</v>
      </c>
      <c r="AM2156" s="107">
        <f t="shared" si="1020"/>
        <v>0.97309826837343727</v>
      </c>
      <c r="AN2156" s="108">
        <f t="shared" si="1021"/>
        <v>0.19855016522642766</v>
      </c>
      <c r="AO2156" s="102">
        <f t="shared" si="1022"/>
        <v>1503.8460019743336</v>
      </c>
      <c r="AP2156" s="103">
        <f t="shared" si="1004"/>
        <v>1695.4558736426457</v>
      </c>
      <c r="AQ2156" s="103">
        <f t="shared" si="1005"/>
        <v>1621.2059230009872</v>
      </c>
      <c r="AR2156" s="103">
        <f t="shared" si="1006"/>
        <v>2944.0758144126357</v>
      </c>
      <c r="AS2156" s="92">
        <f t="shared" si="1007"/>
        <v>747.43692003948672</v>
      </c>
      <c r="AT2156" s="102">
        <f t="shared" si="1023"/>
        <v>1508.5979138725211</v>
      </c>
      <c r="AU2156" s="103">
        <f t="shared" si="1008"/>
        <v>1700.8132419690814</v>
      </c>
      <c r="AV2156" s="103">
        <f t="shared" si="1009"/>
        <v>1626.3286734054875</v>
      </c>
      <c r="AW2156" s="103">
        <f t="shared" si="1010"/>
        <v>2953.3786212647378</v>
      </c>
      <c r="AX2156" s="92">
        <f t="shared" si="1011"/>
        <v>749.79870069310232</v>
      </c>
    </row>
    <row r="2157" spans="1:50" x14ac:dyDescent="0.2">
      <c r="A2157" s="85" t="str">
        <f t="shared" si="1012"/>
        <v>2018_4</v>
      </c>
      <c r="B2157" s="59">
        <v>2018</v>
      </c>
      <c r="C2157" s="59">
        <v>4</v>
      </c>
      <c r="D2157" s="83" t="str">
        <f t="shared" si="1013"/>
        <v>LYA_Commercial</v>
      </c>
      <c r="E2157" s="70" t="s">
        <v>27</v>
      </c>
      <c r="F2157" s="71" t="s">
        <v>41</v>
      </c>
      <c r="G2157" s="88">
        <f t="shared" si="1014"/>
        <v>396</v>
      </c>
      <c r="H2157" s="72">
        <v>1584</v>
      </c>
      <c r="I2157" s="88">
        <f t="shared" si="1015"/>
        <v>162756000</v>
      </c>
      <c r="J2157" s="92">
        <f t="shared" si="1016"/>
        <v>651024000</v>
      </c>
      <c r="K2157" s="67">
        <v>56</v>
      </c>
      <c r="L2157" s="68">
        <v>200</v>
      </c>
      <c r="M2157" s="68">
        <v>362</v>
      </c>
      <c r="N2157" s="68">
        <v>305</v>
      </c>
      <c r="O2157" s="69">
        <v>94</v>
      </c>
      <c r="P2157" s="67">
        <v>1268565</v>
      </c>
      <c r="Q2157" s="68">
        <v>737439</v>
      </c>
      <c r="R2157" s="68">
        <v>617655</v>
      </c>
      <c r="S2157" s="68">
        <v>1174139</v>
      </c>
      <c r="T2157" s="69">
        <v>825885</v>
      </c>
      <c r="U2157" s="102">
        <f t="shared" si="995"/>
        <v>22652.946428571428</v>
      </c>
      <c r="V2157" s="103">
        <f t="shared" si="996"/>
        <v>3687.1950000000002</v>
      </c>
      <c r="W2157" s="103">
        <f t="shared" si="997"/>
        <v>1706.2292817679559</v>
      </c>
      <c r="X2157" s="103">
        <f t="shared" si="998"/>
        <v>3849.6360655737703</v>
      </c>
      <c r="Y2157" s="92">
        <f t="shared" si="999"/>
        <v>8786.010638297872</v>
      </c>
      <c r="Z2157" s="102">
        <f>Coverages!$C$10*G2157</f>
        <v>89100000</v>
      </c>
      <c r="AA2157" s="103">
        <f>Coverages!$C$12*G2157</f>
        <v>11880000</v>
      </c>
      <c r="AB2157" s="103">
        <f>Coverages!$C$14*G2157</f>
        <v>59400000</v>
      </c>
      <c r="AC2157" s="103">
        <f>Coverages!$C$16*G2157</f>
        <v>1188000</v>
      </c>
      <c r="AD2157" s="92">
        <f>Coverages!$C$18*G2157</f>
        <v>1188000</v>
      </c>
      <c r="AE2157" s="106">
        <f t="shared" si="1017"/>
        <v>0.14141414141414141</v>
      </c>
      <c r="AF2157" s="107">
        <f t="shared" si="1000"/>
        <v>0.50505050505050508</v>
      </c>
      <c r="AG2157" s="107">
        <f t="shared" si="1001"/>
        <v>0.91414141414141414</v>
      </c>
      <c r="AH2157" s="107">
        <f t="shared" si="1002"/>
        <v>0.77020202020202022</v>
      </c>
      <c r="AI2157" s="108">
        <f t="shared" si="1003"/>
        <v>0.23737373737373738</v>
      </c>
      <c r="AJ2157" s="106">
        <f t="shared" si="1024"/>
        <v>0.18221286857357225</v>
      </c>
      <c r="AK2157" s="107">
        <f t="shared" si="1018"/>
        <v>0.56359097110707079</v>
      </c>
      <c r="AL2157" s="107">
        <f t="shared" si="1019"/>
        <v>0.94694390974264042</v>
      </c>
      <c r="AM2157" s="107">
        <f t="shared" si="1020"/>
        <v>0.81946081229009304</v>
      </c>
      <c r="AN2157" s="108">
        <f t="shared" si="1021"/>
        <v>0.28719107803649757</v>
      </c>
      <c r="AO2157" s="102">
        <f t="shared" si="1022"/>
        <v>3203.4469696969695</v>
      </c>
      <c r="AP2157" s="103">
        <f t="shared" si="1004"/>
        <v>1862.219696969697</v>
      </c>
      <c r="AQ2157" s="103">
        <f t="shared" si="1005"/>
        <v>1559.7348484848485</v>
      </c>
      <c r="AR2157" s="103">
        <f t="shared" si="1006"/>
        <v>2964.9974747474748</v>
      </c>
      <c r="AS2157" s="92">
        <f t="shared" si="1007"/>
        <v>2085.568181818182</v>
      </c>
      <c r="AT2157" s="102">
        <f t="shared" si="1023"/>
        <v>3213.56934775332</v>
      </c>
      <c r="AU2157" s="103">
        <f t="shared" si="1008"/>
        <v>1868.1040122010781</v>
      </c>
      <c r="AV2157" s="103">
        <f t="shared" si="1009"/>
        <v>1564.6633601641042</v>
      </c>
      <c r="AW2157" s="103">
        <f t="shared" si="1010"/>
        <v>2974.3663906869065</v>
      </c>
      <c r="AX2157" s="92">
        <f t="shared" si="1011"/>
        <v>2092.1582423992868</v>
      </c>
    </row>
    <row r="2158" spans="1:50" x14ac:dyDescent="0.2">
      <c r="A2158" s="85" t="str">
        <f t="shared" si="1012"/>
        <v>2018_4</v>
      </c>
      <c r="B2158" s="59">
        <v>2018</v>
      </c>
      <c r="C2158" s="59">
        <v>4</v>
      </c>
      <c r="D2158" s="83" t="str">
        <f t="shared" si="1013"/>
        <v>MMA_Commercial</v>
      </c>
      <c r="E2158" s="70" t="s">
        <v>28</v>
      </c>
      <c r="F2158" s="71" t="s">
        <v>41</v>
      </c>
      <c r="G2158" s="88">
        <f t="shared" si="1014"/>
        <v>1954.25</v>
      </c>
      <c r="H2158" s="72">
        <v>7817</v>
      </c>
      <c r="I2158" s="88">
        <f t="shared" si="1015"/>
        <v>803196750</v>
      </c>
      <c r="J2158" s="92">
        <f t="shared" si="1016"/>
        <v>3212787000</v>
      </c>
      <c r="K2158" s="67">
        <v>232</v>
      </c>
      <c r="L2158" s="68">
        <v>898</v>
      </c>
      <c r="M2158" s="68">
        <v>1551</v>
      </c>
      <c r="N2158" s="68">
        <v>1566</v>
      </c>
      <c r="O2158" s="69">
        <v>363</v>
      </c>
      <c r="P2158" s="67">
        <v>3879049</v>
      </c>
      <c r="Q2158" s="68">
        <v>3511677</v>
      </c>
      <c r="R2158" s="68">
        <v>2611486</v>
      </c>
      <c r="S2158" s="68">
        <v>6158498</v>
      </c>
      <c r="T2158" s="69">
        <v>4513784</v>
      </c>
      <c r="U2158" s="102">
        <f t="shared" si="995"/>
        <v>16720.038793103449</v>
      </c>
      <c r="V2158" s="103">
        <f t="shared" si="996"/>
        <v>3910.5534521158129</v>
      </c>
      <c r="W2158" s="103">
        <f t="shared" si="997"/>
        <v>1683.7433913604127</v>
      </c>
      <c r="X2158" s="103">
        <f t="shared" si="998"/>
        <v>3932.6296296296296</v>
      </c>
      <c r="Y2158" s="92">
        <f t="shared" si="999"/>
        <v>12434.666666666666</v>
      </c>
      <c r="Z2158" s="102">
        <f>Coverages!$C$10*G2158</f>
        <v>439706250</v>
      </c>
      <c r="AA2158" s="103">
        <f>Coverages!$C$12*G2158</f>
        <v>58627500</v>
      </c>
      <c r="AB2158" s="103">
        <f>Coverages!$C$14*G2158</f>
        <v>293137500</v>
      </c>
      <c r="AC2158" s="103">
        <f>Coverages!$C$16*G2158</f>
        <v>5862750</v>
      </c>
      <c r="AD2158" s="92">
        <f>Coverages!$C$18*G2158</f>
        <v>5862750</v>
      </c>
      <c r="AE2158" s="106">
        <f t="shared" si="1017"/>
        <v>0.11871561980299347</v>
      </c>
      <c r="AF2158" s="107">
        <f t="shared" si="1000"/>
        <v>0.45951132147882817</v>
      </c>
      <c r="AG2158" s="107">
        <f t="shared" si="1001"/>
        <v>0.79365485480363307</v>
      </c>
      <c r="AH2158" s="107">
        <f t="shared" si="1002"/>
        <v>0.80133043367020595</v>
      </c>
      <c r="AI2158" s="108">
        <f t="shared" si="1003"/>
        <v>0.18574900857106308</v>
      </c>
      <c r="AJ2158" s="106">
        <f t="shared" si="1024"/>
        <v>0.13576379223045004</v>
      </c>
      <c r="AK2158" s="107">
        <f t="shared" si="1018"/>
        <v>0.48577812765338935</v>
      </c>
      <c r="AL2158" s="107">
        <f t="shared" si="1019"/>
        <v>0.81498426404582647</v>
      </c>
      <c r="AM2158" s="107">
        <f t="shared" si="1020"/>
        <v>0.82236034062284558</v>
      </c>
      <c r="AN2158" s="108">
        <f t="shared" si="1021"/>
        <v>0.20624685622163705</v>
      </c>
      <c r="AO2158" s="102">
        <f t="shared" si="1022"/>
        <v>1984.9297684533708</v>
      </c>
      <c r="AP2158" s="103">
        <f t="shared" si="1004"/>
        <v>1796.9435844953307</v>
      </c>
      <c r="AQ2158" s="103">
        <f t="shared" si="1005"/>
        <v>1336.3111167967252</v>
      </c>
      <c r="AR2158" s="103">
        <f t="shared" si="1006"/>
        <v>3151.3358065754128</v>
      </c>
      <c r="AS2158" s="92">
        <f t="shared" si="1007"/>
        <v>2309.727005244979</v>
      </c>
      <c r="AT2158" s="102">
        <f t="shared" si="1023"/>
        <v>1991.2018278074515</v>
      </c>
      <c r="AU2158" s="103">
        <f t="shared" si="1008"/>
        <v>1802.6216376924829</v>
      </c>
      <c r="AV2158" s="103">
        <f t="shared" si="1009"/>
        <v>1340.5336453583263</v>
      </c>
      <c r="AW2158" s="103">
        <f t="shared" si="1010"/>
        <v>3161.2935217236327</v>
      </c>
      <c r="AX2158" s="92">
        <f t="shared" si="1011"/>
        <v>2317.0253717156011</v>
      </c>
    </row>
    <row r="2159" spans="1:50" x14ac:dyDescent="0.2">
      <c r="A2159" s="85" t="str">
        <f t="shared" si="1012"/>
        <v>2018_4</v>
      </c>
      <c r="B2159" s="59">
        <v>2018</v>
      </c>
      <c r="C2159" s="59">
        <v>4</v>
      </c>
      <c r="D2159" s="83" t="str">
        <f t="shared" si="1013"/>
        <v>LYH_Commercial</v>
      </c>
      <c r="E2159" s="70" t="s">
        <v>29</v>
      </c>
      <c r="F2159" s="71" t="s">
        <v>41</v>
      </c>
      <c r="G2159" s="88">
        <f t="shared" si="1014"/>
        <v>275.75</v>
      </c>
      <c r="H2159" s="72">
        <v>1103</v>
      </c>
      <c r="I2159" s="88">
        <f t="shared" si="1015"/>
        <v>113333250</v>
      </c>
      <c r="J2159" s="92">
        <f t="shared" si="1016"/>
        <v>453333000</v>
      </c>
      <c r="K2159" s="67">
        <v>35</v>
      </c>
      <c r="L2159" s="68">
        <v>142</v>
      </c>
      <c r="M2159" s="68">
        <v>165</v>
      </c>
      <c r="N2159" s="68">
        <v>228</v>
      </c>
      <c r="O2159" s="69">
        <v>60</v>
      </c>
      <c r="P2159" s="67">
        <v>698389</v>
      </c>
      <c r="Q2159" s="68">
        <v>516727</v>
      </c>
      <c r="R2159" s="68">
        <v>300229</v>
      </c>
      <c r="S2159" s="68">
        <v>759106</v>
      </c>
      <c r="T2159" s="69">
        <v>486678</v>
      </c>
      <c r="U2159" s="102">
        <f t="shared" si="995"/>
        <v>19953.971428571429</v>
      </c>
      <c r="V2159" s="103">
        <f t="shared" si="996"/>
        <v>3638.9225352112676</v>
      </c>
      <c r="W2159" s="103">
        <f t="shared" si="997"/>
        <v>1819.5696969696969</v>
      </c>
      <c r="X2159" s="103">
        <f t="shared" si="998"/>
        <v>3329.4122807017543</v>
      </c>
      <c r="Y2159" s="92">
        <f t="shared" si="999"/>
        <v>8111.3</v>
      </c>
      <c r="Z2159" s="102">
        <f>Coverages!$C$10*G2159</f>
        <v>62043750</v>
      </c>
      <c r="AA2159" s="103">
        <f>Coverages!$C$12*G2159</f>
        <v>8272500</v>
      </c>
      <c r="AB2159" s="103">
        <f>Coverages!$C$14*G2159</f>
        <v>41362500</v>
      </c>
      <c r="AC2159" s="103">
        <f>Coverages!$C$16*G2159</f>
        <v>827250</v>
      </c>
      <c r="AD2159" s="92">
        <f>Coverages!$C$18*G2159</f>
        <v>827250</v>
      </c>
      <c r="AE2159" s="106">
        <f t="shared" si="1017"/>
        <v>0.12692656391659113</v>
      </c>
      <c r="AF2159" s="107">
        <f t="shared" si="1000"/>
        <v>0.51495920217588398</v>
      </c>
      <c r="AG2159" s="107">
        <f t="shared" si="1001"/>
        <v>0.59836808703535815</v>
      </c>
      <c r="AH2159" s="107">
        <f t="shared" si="1002"/>
        <v>0.82683590208522217</v>
      </c>
      <c r="AI2159" s="108">
        <f t="shared" si="1003"/>
        <v>0.21758839528558477</v>
      </c>
      <c r="AJ2159" s="106">
        <f t="shared" si="1024"/>
        <v>0.17363548216891728</v>
      </c>
      <c r="AK2159" s="107">
        <f t="shared" si="1018"/>
        <v>0.58508433662002446</v>
      </c>
      <c r="AL2159" s="107">
        <f t="shared" si="1019"/>
        <v>0.66715352057890021</v>
      </c>
      <c r="AM2159" s="107">
        <f t="shared" si="1020"/>
        <v>0.87992883914265474</v>
      </c>
      <c r="AN2159" s="108">
        <f t="shared" si="1021"/>
        <v>0.27548240994352796</v>
      </c>
      <c r="AO2159" s="102">
        <f t="shared" si="1022"/>
        <v>2532.6890299184042</v>
      </c>
      <c r="AP2159" s="103">
        <f t="shared" si="1004"/>
        <v>1873.8966455122393</v>
      </c>
      <c r="AQ2159" s="103">
        <f t="shared" si="1005"/>
        <v>1088.7724388032639</v>
      </c>
      <c r="AR2159" s="103">
        <f t="shared" si="1006"/>
        <v>2752.877606527652</v>
      </c>
      <c r="AS2159" s="92">
        <f t="shared" si="1007"/>
        <v>1764.9247506799638</v>
      </c>
      <c r="AT2159" s="102">
        <f t="shared" si="1023"/>
        <v>2540.6919205866493</v>
      </c>
      <c r="AU2159" s="103">
        <f t="shared" si="1008"/>
        <v>1879.8178580260821</v>
      </c>
      <c r="AV2159" s="103">
        <f t="shared" si="1009"/>
        <v>1092.2127848889504</v>
      </c>
      <c r="AW2159" s="103">
        <f t="shared" si="1010"/>
        <v>2761.5762577429614</v>
      </c>
      <c r="AX2159" s="92">
        <f t="shared" si="1011"/>
        <v>1770.5016295034277</v>
      </c>
    </row>
    <row r="2160" spans="1:50" x14ac:dyDescent="0.2">
      <c r="A2160" s="85" t="str">
        <f t="shared" si="1012"/>
        <v>2018_4</v>
      </c>
      <c r="B2160" s="59">
        <v>2018</v>
      </c>
      <c r="C2160" s="59">
        <v>4</v>
      </c>
      <c r="D2160" s="83" t="str">
        <f t="shared" si="1013"/>
        <v>SSA_Commercial</v>
      </c>
      <c r="E2160" s="70" t="s">
        <v>30</v>
      </c>
      <c r="F2160" s="71" t="s">
        <v>41</v>
      </c>
      <c r="G2160" s="88">
        <f t="shared" si="1014"/>
        <v>467.25</v>
      </c>
      <c r="H2160" s="72">
        <v>1869</v>
      </c>
      <c r="I2160" s="88">
        <f t="shared" si="1015"/>
        <v>192039750</v>
      </c>
      <c r="J2160" s="92">
        <f t="shared" si="1016"/>
        <v>768159000</v>
      </c>
      <c r="K2160" s="67">
        <v>62</v>
      </c>
      <c r="L2160" s="68">
        <v>232</v>
      </c>
      <c r="M2160" s="68">
        <v>596</v>
      </c>
      <c r="N2160" s="68">
        <v>405</v>
      </c>
      <c r="O2160" s="69">
        <v>46</v>
      </c>
      <c r="P2160" s="67">
        <v>1087401</v>
      </c>
      <c r="Q2160" s="68">
        <v>513265</v>
      </c>
      <c r="R2160" s="68">
        <v>490932</v>
      </c>
      <c r="S2160" s="68">
        <v>1373065</v>
      </c>
      <c r="T2160" s="69">
        <v>259418</v>
      </c>
      <c r="U2160" s="102">
        <f t="shared" si="995"/>
        <v>17538.725806451614</v>
      </c>
      <c r="V2160" s="103">
        <f t="shared" si="996"/>
        <v>2212.3491379310344</v>
      </c>
      <c r="W2160" s="103">
        <f t="shared" si="997"/>
        <v>823.71140939597319</v>
      </c>
      <c r="X2160" s="103">
        <f t="shared" si="998"/>
        <v>3390.2839506172841</v>
      </c>
      <c r="Y2160" s="92">
        <f t="shared" si="999"/>
        <v>5639.521739130435</v>
      </c>
      <c r="Z2160" s="102">
        <f>Coverages!$C$10*G2160</f>
        <v>105131250</v>
      </c>
      <c r="AA2160" s="103">
        <f>Coverages!$C$12*G2160</f>
        <v>14017500</v>
      </c>
      <c r="AB2160" s="103">
        <f>Coverages!$C$14*G2160</f>
        <v>70087500</v>
      </c>
      <c r="AC2160" s="103">
        <f>Coverages!$C$16*G2160</f>
        <v>1401750</v>
      </c>
      <c r="AD2160" s="92">
        <f>Coverages!$C$18*G2160</f>
        <v>1401750</v>
      </c>
      <c r="AE2160" s="106">
        <f t="shared" si="1017"/>
        <v>0.13269127875869449</v>
      </c>
      <c r="AF2160" s="107">
        <f t="shared" si="1000"/>
        <v>0.49652220438737293</v>
      </c>
      <c r="AG2160" s="107">
        <f t="shared" si="1001"/>
        <v>1.2755484216158373</v>
      </c>
      <c r="AH2160" s="107">
        <f t="shared" si="1002"/>
        <v>0.8667736757624398</v>
      </c>
      <c r="AI2160" s="108">
        <f t="shared" si="1003"/>
        <v>9.8448368111289458E-2</v>
      </c>
      <c r="AJ2160" s="106">
        <f t="shared" si="1024"/>
        <v>0.16925827713310371</v>
      </c>
      <c r="AK2160" s="107">
        <f t="shared" si="1018"/>
        <v>0.55041624737634798</v>
      </c>
      <c r="AL2160" s="107">
        <f t="shared" si="1019"/>
        <v>1.3394525189498467</v>
      </c>
      <c r="AM2160" s="107">
        <f t="shared" si="1020"/>
        <v>0.90340302014592955</v>
      </c>
      <c r="AN2160" s="108">
        <f t="shared" si="1021"/>
        <v>0.13056136437200322</v>
      </c>
      <c r="AO2160" s="102">
        <f t="shared" si="1022"/>
        <v>2327.2359550561796</v>
      </c>
      <c r="AP2160" s="103">
        <f t="shared" si="1004"/>
        <v>1098.4804708400213</v>
      </c>
      <c r="AQ2160" s="103">
        <f t="shared" si="1005"/>
        <v>1050.6837881219903</v>
      </c>
      <c r="AR2160" s="103">
        <f t="shared" si="1006"/>
        <v>2938.6088817549494</v>
      </c>
      <c r="AS2160" s="92">
        <f t="shared" si="1007"/>
        <v>555.20171214553238</v>
      </c>
      <c r="AT2160" s="102">
        <f t="shared" si="1023"/>
        <v>2334.5896469968452</v>
      </c>
      <c r="AU2160" s="103">
        <f t="shared" si="1008"/>
        <v>1101.9514927481544</v>
      </c>
      <c r="AV2160" s="103">
        <f t="shared" si="1009"/>
        <v>1054.0037801873048</v>
      </c>
      <c r="AW2160" s="103">
        <f t="shared" si="1010"/>
        <v>2947.8944139776622</v>
      </c>
      <c r="AX2160" s="92">
        <f t="shared" si="1011"/>
        <v>556.95606040883513</v>
      </c>
    </row>
    <row r="2161" spans="1:50" x14ac:dyDescent="0.2">
      <c r="A2161" s="85" t="str">
        <f t="shared" si="1012"/>
        <v>2018_4</v>
      </c>
      <c r="B2161" s="59">
        <v>2018</v>
      </c>
      <c r="C2161" s="59">
        <v>4</v>
      </c>
      <c r="D2161" s="83" t="str">
        <f t="shared" si="1013"/>
        <v>MML_Commercial</v>
      </c>
      <c r="E2161" s="70" t="s">
        <v>31</v>
      </c>
      <c r="F2161" s="71" t="s">
        <v>41</v>
      </c>
      <c r="G2161" s="88">
        <f t="shared" si="1014"/>
        <v>1618.25</v>
      </c>
      <c r="H2161" s="72">
        <v>6473</v>
      </c>
      <c r="I2161" s="88">
        <f t="shared" si="1015"/>
        <v>665100750</v>
      </c>
      <c r="J2161" s="92">
        <f t="shared" si="1016"/>
        <v>2660403000</v>
      </c>
      <c r="K2161" s="67">
        <v>148</v>
      </c>
      <c r="L2161" s="68">
        <v>705</v>
      </c>
      <c r="M2161" s="68">
        <v>1766</v>
      </c>
      <c r="N2161" s="68">
        <v>992</v>
      </c>
      <c r="O2161" s="69">
        <v>260</v>
      </c>
      <c r="P2161" s="67">
        <v>3048398</v>
      </c>
      <c r="Q2161" s="68">
        <v>2740870</v>
      </c>
      <c r="R2161" s="68">
        <v>1398517</v>
      </c>
      <c r="S2161" s="68">
        <v>3930012</v>
      </c>
      <c r="T2161" s="69">
        <v>561997</v>
      </c>
      <c r="U2161" s="102">
        <f t="shared" si="995"/>
        <v>20597.283783783783</v>
      </c>
      <c r="V2161" s="103">
        <f t="shared" si="996"/>
        <v>3887.7588652482268</v>
      </c>
      <c r="W2161" s="103">
        <f t="shared" si="997"/>
        <v>791.91223103057757</v>
      </c>
      <c r="X2161" s="103">
        <f t="shared" si="998"/>
        <v>3961.7056451612902</v>
      </c>
      <c r="Y2161" s="92">
        <f t="shared" si="999"/>
        <v>2161.5269230769231</v>
      </c>
      <c r="Z2161" s="102">
        <f>Coverages!$C$10*G2161</f>
        <v>364106250</v>
      </c>
      <c r="AA2161" s="103">
        <f>Coverages!$C$12*G2161</f>
        <v>48547500</v>
      </c>
      <c r="AB2161" s="103">
        <f>Coverages!$C$14*G2161</f>
        <v>242737500</v>
      </c>
      <c r="AC2161" s="103">
        <f>Coverages!$C$16*G2161</f>
        <v>4854750</v>
      </c>
      <c r="AD2161" s="92">
        <f>Coverages!$C$18*G2161</f>
        <v>4854750</v>
      </c>
      <c r="AE2161" s="106">
        <f t="shared" si="1017"/>
        <v>9.1456820639579786E-2</v>
      </c>
      <c r="AF2161" s="107">
        <f t="shared" si="1000"/>
        <v>0.43565580101961998</v>
      </c>
      <c r="AG2161" s="107">
        <f t="shared" si="1001"/>
        <v>1.0913023327668778</v>
      </c>
      <c r="AH2161" s="107">
        <f t="shared" si="1002"/>
        <v>0.61300787888150776</v>
      </c>
      <c r="AI2161" s="108">
        <f t="shared" si="1003"/>
        <v>0.1606673876100726</v>
      </c>
      <c r="AJ2161" s="106">
        <f t="shared" si="1024"/>
        <v>0.10815287881185941</v>
      </c>
      <c r="AK2161" s="107">
        <f t="shared" si="1018"/>
        <v>0.46437530245868014</v>
      </c>
      <c r="AL2161" s="107">
        <f t="shared" si="1019"/>
        <v>1.1095852962521069</v>
      </c>
      <c r="AM2161" s="107">
        <f t="shared" si="1020"/>
        <v>0.64121879586949626</v>
      </c>
      <c r="AN2161" s="108">
        <f t="shared" si="1021"/>
        <v>0.18193721807678287</v>
      </c>
      <c r="AO2161" s="102">
        <f t="shared" si="1022"/>
        <v>1883.762088676039</v>
      </c>
      <c r="AP2161" s="103">
        <f t="shared" si="1004"/>
        <v>1693.724702610845</v>
      </c>
      <c r="AQ2161" s="103">
        <f t="shared" si="1005"/>
        <v>864.21566507029195</v>
      </c>
      <c r="AR2161" s="103">
        <f t="shared" si="1006"/>
        <v>2428.556774293218</v>
      </c>
      <c r="AS2161" s="92">
        <f t="shared" si="1007"/>
        <v>347.28688397960758</v>
      </c>
      <c r="AT2161" s="102">
        <f t="shared" si="1023"/>
        <v>1889.7144744062148</v>
      </c>
      <c r="AU2161" s="103">
        <f t="shared" si="1008"/>
        <v>1699.0766007147893</v>
      </c>
      <c r="AV2161" s="103">
        <f t="shared" si="1009"/>
        <v>866.94644780739134</v>
      </c>
      <c r="AW2161" s="103">
        <f t="shared" si="1010"/>
        <v>2436.2306237538919</v>
      </c>
      <c r="AX2161" s="92">
        <f t="shared" si="1011"/>
        <v>348.38425477016762</v>
      </c>
    </row>
    <row r="2162" spans="1:50" x14ac:dyDescent="0.2">
      <c r="A2162" s="85" t="str">
        <f t="shared" si="1012"/>
        <v>2018_4</v>
      </c>
      <c r="B2162" s="59">
        <v>2018</v>
      </c>
      <c r="C2162" s="59">
        <v>4</v>
      </c>
      <c r="D2162" s="83" t="str">
        <f t="shared" si="1013"/>
        <v>LMH_Commercial</v>
      </c>
      <c r="E2162" s="70" t="s">
        <v>32</v>
      </c>
      <c r="F2162" s="71" t="s">
        <v>41</v>
      </c>
      <c r="G2162" s="88">
        <f t="shared" si="1014"/>
        <v>1543.75</v>
      </c>
      <c r="H2162" s="72">
        <v>6175</v>
      </c>
      <c r="I2162" s="88">
        <f t="shared" si="1015"/>
        <v>634481250</v>
      </c>
      <c r="J2162" s="92">
        <f t="shared" si="1016"/>
        <v>2537925000</v>
      </c>
      <c r="K2162" s="67">
        <v>96</v>
      </c>
      <c r="L2162" s="68">
        <v>804</v>
      </c>
      <c r="M2162" s="68">
        <v>1261</v>
      </c>
      <c r="N2162" s="68">
        <v>1336</v>
      </c>
      <c r="O2162" s="69">
        <v>285</v>
      </c>
      <c r="P2162" s="67">
        <v>4248163</v>
      </c>
      <c r="Q2162" s="68">
        <v>3322205</v>
      </c>
      <c r="R2162" s="68">
        <v>1940912</v>
      </c>
      <c r="S2162" s="68">
        <v>5752382</v>
      </c>
      <c r="T2162" s="69">
        <v>3735231</v>
      </c>
      <c r="U2162" s="102">
        <f t="shared" si="995"/>
        <v>44251.697916666664</v>
      </c>
      <c r="V2162" s="103">
        <f t="shared" si="996"/>
        <v>4132.0957711442788</v>
      </c>
      <c r="W2162" s="103">
        <f t="shared" si="997"/>
        <v>1539.1847739888976</v>
      </c>
      <c r="X2162" s="103">
        <f t="shared" si="998"/>
        <v>4305.6751497005989</v>
      </c>
      <c r="Y2162" s="92">
        <f t="shared" si="999"/>
        <v>13106.073684210527</v>
      </c>
      <c r="Z2162" s="102">
        <f>Coverages!$C$10*G2162</f>
        <v>347343750</v>
      </c>
      <c r="AA2162" s="103">
        <f>Coverages!$C$12*G2162</f>
        <v>46312500</v>
      </c>
      <c r="AB2162" s="103">
        <f>Coverages!$C$14*G2162</f>
        <v>231562500</v>
      </c>
      <c r="AC2162" s="103">
        <f>Coverages!$C$16*G2162</f>
        <v>4631250</v>
      </c>
      <c r="AD2162" s="92">
        <f>Coverages!$C$18*G2162</f>
        <v>4631250</v>
      </c>
      <c r="AE2162" s="106">
        <f t="shared" si="1017"/>
        <v>6.2186234817813768E-2</v>
      </c>
      <c r="AF2162" s="107">
        <f t="shared" si="1000"/>
        <v>0.52080971659919029</v>
      </c>
      <c r="AG2162" s="107">
        <f t="shared" si="1001"/>
        <v>0.81684210526315792</v>
      </c>
      <c r="AH2162" s="107">
        <f t="shared" si="1002"/>
        <v>0.86542510121457494</v>
      </c>
      <c r="AI2162" s="108">
        <f t="shared" si="1003"/>
        <v>0.18461538461538463</v>
      </c>
      <c r="AJ2162" s="106">
        <f t="shared" si="1024"/>
        <v>7.6507219111775715E-2</v>
      </c>
      <c r="AK2162" s="107">
        <f t="shared" si="1018"/>
        <v>0.55043489514277955</v>
      </c>
      <c r="AL2162" s="107">
        <f t="shared" si="1019"/>
        <v>0.83977977604864518</v>
      </c>
      <c r="AM2162" s="107">
        <f t="shared" si="1020"/>
        <v>0.8856629436543404</v>
      </c>
      <c r="AN2162" s="108">
        <f t="shared" si="1021"/>
        <v>0.20762358424763352</v>
      </c>
      <c r="AO2162" s="102">
        <f t="shared" si="1022"/>
        <v>2751.8464777327936</v>
      </c>
      <c r="AP2162" s="103">
        <f t="shared" si="1004"/>
        <v>2152.0356275303643</v>
      </c>
      <c r="AQ2162" s="103">
        <f t="shared" si="1005"/>
        <v>1257.2709311740891</v>
      </c>
      <c r="AR2162" s="103">
        <f t="shared" si="1006"/>
        <v>3726.2393522267207</v>
      </c>
      <c r="AS2162" s="92">
        <f t="shared" si="1007"/>
        <v>2419.5828340080971</v>
      </c>
      <c r="AT2162" s="102">
        <f t="shared" si="1023"/>
        <v>2760.5418707466765</v>
      </c>
      <c r="AU2162" s="103">
        <f t="shared" si="1008"/>
        <v>2158.8357145674408</v>
      </c>
      <c r="AV2162" s="103">
        <f t="shared" si="1009"/>
        <v>1261.2437054403688</v>
      </c>
      <c r="AW2162" s="103">
        <f t="shared" si="1010"/>
        <v>3738.0136702686573</v>
      </c>
      <c r="AX2162" s="92">
        <f t="shared" si="1011"/>
        <v>2427.2283272583891</v>
      </c>
    </row>
    <row r="2163" spans="1:50" x14ac:dyDescent="0.2">
      <c r="A2163" s="85" t="str">
        <f t="shared" si="1012"/>
        <v>2018_4</v>
      </c>
      <c r="B2163" s="59">
        <v>2018</v>
      </c>
      <c r="C2163" s="59">
        <v>4</v>
      </c>
      <c r="D2163" s="83" t="str">
        <f t="shared" si="1013"/>
        <v>SSL_Commercial</v>
      </c>
      <c r="E2163" s="70" t="s">
        <v>33</v>
      </c>
      <c r="F2163" s="71" t="s">
        <v>41</v>
      </c>
      <c r="G2163" s="88">
        <f t="shared" si="1014"/>
        <v>854.75</v>
      </c>
      <c r="H2163" s="72">
        <v>3419</v>
      </c>
      <c r="I2163" s="88">
        <f t="shared" si="1015"/>
        <v>351302250</v>
      </c>
      <c r="J2163" s="92">
        <f t="shared" si="1016"/>
        <v>1405209000</v>
      </c>
      <c r="K2163" s="67">
        <v>127</v>
      </c>
      <c r="L2163" s="68">
        <v>385</v>
      </c>
      <c r="M2163" s="68">
        <v>1066</v>
      </c>
      <c r="N2163" s="68">
        <v>587</v>
      </c>
      <c r="O2163" s="69">
        <v>128</v>
      </c>
      <c r="P2163" s="67">
        <v>1991819</v>
      </c>
      <c r="Q2163" s="68">
        <v>1410867</v>
      </c>
      <c r="R2163" s="68">
        <v>1317270</v>
      </c>
      <c r="S2163" s="68">
        <v>2125053</v>
      </c>
      <c r="T2163" s="69">
        <v>355139</v>
      </c>
      <c r="U2163" s="102">
        <f t="shared" si="995"/>
        <v>15683.614173228347</v>
      </c>
      <c r="V2163" s="103">
        <f t="shared" si="996"/>
        <v>3664.5896103896102</v>
      </c>
      <c r="W2163" s="103">
        <f t="shared" si="997"/>
        <v>1235.7129455909944</v>
      </c>
      <c r="X2163" s="103">
        <f t="shared" si="998"/>
        <v>3620.1925042589437</v>
      </c>
      <c r="Y2163" s="92">
        <f t="shared" si="999"/>
        <v>2774.5234375</v>
      </c>
      <c r="Z2163" s="102">
        <f>Coverages!$C$10*G2163</f>
        <v>192318750</v>
      </c>
      <c r="AA2163" s="103">
        <f>Coverages!$C$12*G2163</f>
        <v>25642500</v>
      </c>
      <c r="AB2163" s="103">
        <f>Coverages!$C$14*G2163</f>
        <v>128212500</v>
      </c>
      <c r="AC2163" s="103">
        <f>Coverages!$C$16*G2163</f>
        <v>2564250</v>
      </c>
      <c r="AD2163" s="92">
        <f>Coverages!$C$18*G2163</f>
        <v>2564250</v>
      </c>
      <c r="AE2163" s="106">
        <f t="shared" si="1017"/>
        <v>0.14858145656624744</v>
      </c>
      <c r="AF2163" s="107">
        <f t="shared" si="1000"/>
        <v>0.45042410061421467</v>
      </c>
      <c r="AG2163" s="107">
        <f t="shared" si="1001"/>
        <v>1.247148288973384</v>
      </c>
      <c r="AH2163" s="107">
        <f t="shared" si="1002"/>
        <v>0.6867505118455689</v>
      </c>
      <c r="AI2163" s="108">
        <f t="shared" si="1003"/>
        <v>0.14975138929511553</v>
      </c>
      <c r="AJ2163" s="106">
        <f t="shared" si="1024"/>
        <v>0.17692735484902217</v>
      </c>
      <c r="AK2163" s="107">
        <f t="shared" si="1018"/>
        <v>0.49007572796253068</v>
      </c>
      <c r="AL2163" s="107">
        <f t="shared" si="1019"/>
        <v>1.2913943096528353</v>
      </c>
      <c r="AM2163" s="107">
        <f t="shared" si="1020"/>
        <v>0.72371468935942529</v>
      </c>
      <c r="AN2163" s="108">
        <f t="shared" si="1021"/>
        <v>0.17818910851350339</v>
      </c>
      <c r="AO2163" s="102">
        <f t="shared" si="1022"/>
        <v>2330.2942380813101</v>
      </c>
      <c r="AP2163" s="103">
        <f t="shared" si="1004"/>
        <v>1650.6194793799357</v>
      </c>
      <c r="AQ2163" s="103">
        <f t="shared" si="1005"/>
        <v>1541.1172857560691</v>
      </c>
      <c r="AR2163" s="103">
        <f t="shared" si="1006"/>
        <v>2486.1690552793216</v>
      </c>
      <c r="AS2163" s="92">
        <f t="shared" si="1007"/>
        <v>415.48873939748466</v>
      </c>
      <c r="AT2163" s="102">
        <f t="shared" si="1023"/>
        <v>2337.6575937052758</v>
      </c>
      <c r="AU2163" s="103">
        <f t="shared" si="1008"/>
        <v>1655.8351718997469</v>
      </c>
      <c r="AV2163" s="103">
        <f t="shared" si="1009"/>
        <v>1545.9869689264683</v>
      </c>
      <c r="AW2163" s="103">
        <f t="shared" si="1010"/>
        <v>2494.0249502972802</v>
      </c>
      <c r="AX2163" s="92">
        <f t="shared" si="1011"/>
        <v>416.8016171001974</v>
      </c>
    </row>
    <row r="2164" spans="1:50" x14ac:dyDescent="0.2">
      <c r="A2164" s="85" t="str">
        <f t="shared" si="1012"/>
        <v>2018_4</v>
      </c>
      <c r="B2164" s="59">
        <v>2018</v>
      </c>
      <c r="C2164" s="59">
        <v>4</v>
      </c>
      <c r="D2164" s="83" t="str">
        <f t="shared" si="1013"/>
        <v>SSH_Commercial</v>
      </c>
      <c r="E2164" s="70" t="s">
        <v>34</v>
      </c>
      <c r="F2164" s="71" t="s">
        <v>41</v>
      </c>
      <c r="G2164" s="88">
        <f t="shared" si="1014"/>
        <v>786.75</v>
      </c>
      <c r="H2164" s="72">
        <v>3147</v>
      </c>
      <c r="I2164" s="88">
        <f t="shared" si="1015"/>
        <v>323354250</v>
      </c>
      <c r="J2164" s="92">
        <f t="shared" si="1016"/>
        <v>1293417000</v>
      </c>
      <c r="K2164" s="67">
        <v>97</v>
      </c>
      <c r="L2164" s="68">
        <v>478</v>
      </c>
      <c r="M2164" s="68">
        <v>708</v>
      </c>
      <c r="N2164" s="68">
        <v>674</v>
      </c>
      <c r="O2164" s="69">
        <v>103</v>
      </c>
      <c r="P2164" s="67">
        <v>1840728</v>
      </c>
      <c r="Q2164" s="68">
        <v>2126371</v>
      </c>
      <c r="R2164" s="68">
        <v>1421445</v>
      </c>
      <c r="S2164" s="68">
        <v>3378068</v>
      </c>
      <c r="T2164" s="69">
        <v>466667</v>
      </c>
      <c r="U2164" s="102">
        <f t="shared" si="995"/>
        <v>18976.577319587628</v>
      </c>
      <c r="V2164" s="103">
        <f t="shared" si="996"/>
        <v>4448.4748953974895</v>
      </c>
      <c r="W2164" s="103">
        <f t="shared" si="997"/>
        <v>2007.6906779661017</v>
      </c>
      <c r="X2164" s="103">
        <f t="shared" si="998"/>
        <v>5011.9703264094951</v>
      </c>
      <c r="Y2164" s="92">
        <f t="shared" si="999"/>
        <v>4530.7475728155341</v>
      </c>
      <c r="Z2164" s="102">
        <f>Coverages!$C$10*G2164</f>
        <v>177018750</v>
      </c>
      <c r="AA2164" s="103">
        <f>Coverages!$C$12*G2164</f>
        <v>23602500</v>
      </c>
      <c r="AB2164" s="103">
        <f>Coverages!$C$14*G2164</f>
        <v>118012500</v>
      </c>
      <c r="AC2164" s="103">
        <f>Coverages!$C$16*G2164</f>
        <v>2360250</v>
      </c>
      <c r="AD2164" s="92">
        <f>Coverages!$C$18*G2164</f>
        <v>2360250</v>
      </c>
      <c r="AE2164" s="106">
        <f t="shared" si="1017"/>
        <v>0.12329202414998411</v>
      </c>
      <c r="AF2164" s="107">
        <f t="shared" si="1000"/>
        <v>0.60756275818239591</v>
      </c>
      <c r="AG2164" s="107">
        <f t="shared" si="1001"/>
        <v>0.899904671115348</v>
      </c>
      <c r="AH2164" s="107">
        <f t="shared" si="1002"/>
        <v>0.85668891007308545</v>
      </c>
      <c r="AI2164" s="108">
        <f t="shared" si="1003"/>
        <v>0.13091833492214808</v>
      </c>
      <c r="AJ2164" s="106">
        <f t="shared" si="1024"/>
        <v>0.1506027042582285</v>
      </c>
      <c r="AK2164" s="107">
        <f t="shared" si="1018"/>
        <v>0.64812465211809056</v>
      </c>
      <c r="AL2164" s="107">
        <f t="shared" si="1019"/>
        <v>0.92483584362094418</v>
      </c>
      <c r="AM2164" s="107">
        <f t="shared" si="1020"/>
        <v>0.88579534517609249</v>
      </c>
      <c r="AN2164" s="108">
        <f t="shared" si="1021"/>
        <v>0.15893833135567934</v>
      </c>
      <c r="AO2164" s="102">
        <f t="shared" si="1022"/>
        <v>2339.6606291706389</v>
      </c>
      <c r="AP2164" s="103">
        <f t="shared" si="1004"/>
        <v>2702.7276771528441</v>
      </c>
      <c r="AQ2164" s="103">
        <f t="shared" si="1005"/>
        <v>1806.7302192564348</v>
      </c>
      <c r="AR2164" s="103">
        <f t="shared" si="1006"/>
        <v>4293.6993962503975</v>
      </c>
      <c r="AS2164" s="92">
        <f t="shared" si="1007"/>
        <v>593.15792818557361</v>
      </c>
      <c r="AT2164" s="102">
        <f t="shared" si="1023"/>
        <v>2347.0535810865135</v>
      </c>
      <c r="AU2164" s="103">
        <f t="shared" si="1008"/>
        <v>2711.2678626437532</v>
      </c>
      <c r="AV2164" s="103">
        <f t="shared" si="1009"/>
        <v>1812.4391966480214</v>
      </c>
      <c r="AW2164" s="103">
        <f t="shared" si="1010"/>
        <v>4307.2667969160875</v>
      </c>
      <c r="AX2164" s="92">
        <f t="shared" si="1011"/>
        <v>595.03221199704683</v>
      </c>
    </row>
    <row r="2165" spans="1:50" x14ac:dyDescent="0.2">
      <c r="A2165" s="85" t="str">
        <f t="shared" si="1012"/>
        <v>2018_4</v>
      </c>
      <c r="B2165" s="59">
        <v>2018</v>
      </c>
      <c r="C2165" s="59">
        <v>4</v>
      </c>
      <c r="D2165" s="83" t="str">
        <f t="shared" si="1013"/>
        <v>MMH_Commercial</v>
      </c>
      <c r="E2165" s="70" t="s">
        <v>35</v>
      </c>
      <c r="F2165" s="71" t="s">
        <v>41</v>
      </c>
      <c r="G2165" s="88">
        <f t="shared" si="1014"/>
        <v>1381.5</v>
      </c>
      <c r="H2165" s="72">
        <v>5526</v>
      </c>
      <c r="I2165" s="88">
        <f t="shared" si="1015"/>
        <v>567796500</v>
      </c>
      <c r="J2165" s="92">
        <f t="shared" si="1016"/>
        <v>2271186000</v>
      </c>
      <c r="K2165" s="67">
        <v>239</v>
      </c>
      <c r="L2165" s="68">
        <v>876</v>
      </c>
      <c r="M2165" s="68">
        <v>940</v>
      </c>
      <c r="N2165" s="68">
        <v>1400</v>
      </c>
      <c r="O2165" s="69">
        <v>337</v>
      </c>
      <c r="P2165" s="67">
        <v>3355034</v>
      </c>
      <c r="Q2165" s="68">
        <v>2972071</v>
      </c>
      <c r="R2165" s="68">
        <v>1673890</v>
      </c>
      <c r="S2165" s="68">
        <v>4643966</v>
      </c>
      <c r="T2165" s="69">
        <v>983422</v>
      </c>
      <c r="U2165" s="102">
        <f t="shared" si="995"/>
        <v>14037.799163179916</v>
      </c>
      <c r="V2165" s="103">
        <f t="shared" si="996"/>
        <v>3392.7751141552512</v>
      </c>
      <c r="W2165" s="103">
        <f t="shared" si="997"/>
        <v>1780.7340425531916</v>
      </c>
      <c r="X2165" s="103">
        <f t="shared" si="998"/>
        <v>3317.1185714285716</v>
      </c>
      <c r="Y2165" s="92">
        <f t="shared" si="999"/>
        <v>2918.1661721068249</v>
      </c>
      <c r="Z2165" s="102">
        <f>Coverages!$C$10*G2165</f>
        <v>310837500</v>
      </c>
      <c r="AA2165" s="103">
        <f>Coverages!$C$12*G2165</f>
        <v>41445000</v>
      </c>
      <c r="AB2165" s="103">
        <f>Coverages!$C$14*G2165</f>
        <v>207225000</v>
      </c>
      <c r="AC2165" s="103">
        <f>Coverages!$C$16*G2165</f>
        <v>4144500</v>
      </c>
      <c r="AD2165" s="92">
        <f>Coverages!$C$18*G2165</f>
        <v>4144500</v>
      </c>
      <c r="AE2165" s="106">
        <f t="shared" si="1017"/>
        <v>0.17300036192544335</v>
      </c>
      <c r="AF2165" s="107">
        <f t="shared" si="1000"/>
        <v>0.63409337676438648</v>
      </c>
      <c r="AG2165" s="107">
        <f t="shared" si="1001"/>
        <v>0.68041983351429602</v>
      </c>
      <c r="AH2165" s="107">
        <f t="shared" si="1002"/>
        <v>1.0133912414042707</v>
      </c>
      <c r="AI2165" s="108">
        <f t="shared" si="1003"/>
        <v>0.24393774882374231</v>
      </c>
      <c r="AJ2165" s="106">
        <f t="shared" si="1024"/>
        <v>0.19671173162738353</v>
      </c>
      <c r="AK2165" s="107">
        <f t="shared" si="1018"/>
        <v>0.6642888764037701</v>
      </c>
      <c r="AL2165" s="107">
        <f t="shared" si="1019"/>
        <v>0.70965185625776317</v>
      </c>
      <c r="AM2165" s="107">
        <f t="shared" si="1020"/>
        <v>1.0206938743006002</v>
      </c>
      <c r="AN2165" s="108">
        <f t="shared" si="1021"/>
        <v>0.27085921818200598</v>
      </c>
      <c r="AO2165" s="102">
        <f t="shared" si="1022"/>
        <v>2428.5443358668113</v>
      </c>
      <c r="AP2165" s="103">
        <f t="shared" si="1004"/>
        <v>2151.33622873688</v>
      </c>
      <c r="AQ2165" s="103">
        <f t="shared" si="1005"/>
        <v>1211.6467607672819</v>
      </c>
      <c r="AR2165" s="103">
        <f t="shared" si="1006"/>
        <v>3361.5389069851612</v>
      </c>
      <c r="AS2165" s="92">
        <f t="shared" si="1007"/>
        <v>711.85088671733627</v>
      </c>
      <c r="AT2165" s="102">
        <f t="shared" si="1023"/>
        <v>2436.2181460240549</v>
      </c>
      <c r="AU2165" s="103">
        <f t="shared" si="1008"/>
        <v>2158.1341057860691</v>
      </c>
      <c r="AV2165" s="103">
        <f t="shared" si="1009"/>
        <v>1215.4753699808125</v>
      </c>
      <c r="AW2165" s="103">
        <f t="shared" si="1010"/>
        <v>3372.1608301789934</v>
      </c>
      <c r="AX2165" s="92">
        <f t="shared" si="1011"/>
        <v>714.10022121959673</v>
      </c>
    </row>
    <row r="2166" spans="1:50" x14ac:dyDescent="0.2">
      <c r="A2166" s="85" t="str">
        <f t="shared" si="1012"/>
        <v>2018_4</v>
      </c>
      <c r="B2166" s="59">
        <v>2018</v>
      </c>
      <c r="C2166" s="59">
        <v>4</v>
      </c>
      <c r="D2166" s="83" t="str">
        <f t="shared" si="1013"/>
        <v>SYA_Commercial</v>
      </c>
      <c r="E2166" s="70" t="s">
        <v>36</v>
      </c>
      <c r="F2166" s="71" t="s">
        <v>41</v>
      </c>
      <c r="G2166" s="88">
        <f t="shared" si="1014"/>
        <v>432.5</v>
      </c>
      <c r="H2166" s="72">
        <v>1730</v>
      </c>
      <c r="I2166" s="88">
        <f t="shared" si="1015"/>
        <v>177757500</v>
      </c>
      <c r="J2166" s="92">
        <f t="shared" si="1016"/>
        <v>711030000</v>
      </c>
      <c r="K2166" s="67">
        <v>74</v>
      </c>
      <c r="L2166" s="68">
        <v>269</v>
      </c>
      <c r="M2166" s="68">
        <v>196</v>
      </c>
      <c r="N2166" s="68">
        <v>532</v>
      </c>
      <c r="O2166" s="69">
        <v>88</v>
      </c>
      <c r="P2166" s="67">
        <v>1047930</v>
      </c>
      <c r="Q2166" s="68">
        <v>1122995</v>
      </c>
      <c r="R2166" s="68">
        <v>176688</v>
      </c>
      <c r="S2166" s="68">
        <v>1809729</v>
      </c>
      <c r="T2166" s="69">
        <v>468700</v>
      </c>
      <c r="U2166" s="102">
        <f t="shared" si="995"/>
        <v>14161.216216216217</v>
      </c>
      <c r="V2166" s="103">
        <f t="shared" si="996"/>
        <v>4174.7026022304835</v>
      </c>
      <c r="W2166" s="103">
        <f t="shared" si="997"/>
        <v>901.46938775510205</v>
      </c>
      <c r="X2166" s="103">
        <f t="shared" si="998"/>
        <v>3401.7462406015038</v>
      </c>
      <c r="Y2166" s="92">
        <f t="shared" si="999"/>
        <v>5326.136363636364</v>
      </c>
      <c r="Z2166" s="102">
        <f>Coverages!$C$10*G2166</f>
        <v>97312500</v>
      </c>
      <c r="AA2166" s="103">
        <f>Coverages!$C$12*G2166</f>
        <v>12975000</v>
      </c>
      <c r="AB2166" s="103">
        <f>Coverages!$C$14*G2166</f>
        <v>64875000</v>
      </c>
      <c r="AC2166" s="103">
        <f>Coverages!$C$16*G2166</f>
        <v>1297500</v>
      </c>
      <c r="AD2166" s="92">
        <f>Coverages!$C$18*G2166</f>
        <v>1297500</v>
      </c>
      <c r="AE2166" s="106">
        <f t="shared" si="1017"/>
        <v>0.17109826589595376</v>
      </c>
      <c r="AF2166" s="107">
        <f t="shared" si="1000"/>
        <v>0.62196531791907517</v>
      </c>
      <c r="AG2166" s="107">
        <f t="shared" si="1001"/>
        <v>0.45317919075144508</v>
      </c>
      <c r="AH2166" s="107">
        <f t="shared" si="1002"/>
        <v>1.2300578034682081</v>
      </c>
      <c r="AI2166" s="108">
        <f t="shared" si="1003"/>
        <v>0.20346820809248556</v>
      </c>
      <c r="AJ2166" s="106">
        <f t="shared" si="1024"/>
        <v>0.21329095380047114</v>
      </c>
      <c r="AK2166" s="107">
        <f t="shared" si="1018"/>
        <v>0.67629182360234708</v>
      </c>
      <c r="AL2166" s="107">
        <f t="shared" si="1019"/>
        <v>0.5089517227770517</v>
      </c>
      <c r="AM2166" s="107">
        <f t="shared" si="1020"/>
        <v>1.2896575084300832</v>
      </c>
      <c r="AN2166" s="108">
        <f t="shared" si="1021"/>
        <v>0.24857196340828142</v>
      </c>
      <c r="AO2166" s="102">
        <f t="shared" si="1022"/>
        <v>2422.9595375722542</v>
      </c>
      <c r="AP2166" s="103">
        <f t="shared" si="1004"/>
        <v>2596.5202312138726</v>
      </c>
      <c r="AQ2166" s="103">
        <f t="shared" si="1005"/>
        <v>408.52716763005782</v>
      </c>
      <c r="AR2166" s="103">
        <f t="shared" si="1006"/>
        <v>4184.3445086705206</v>
      </c>
      <c r="AS2166" s="92">
        <f t="shared" si="1007"/>
        <v>1083.6994219653179</v>
      </c>
      <c r="AT2166" s="102">
        <f t="shared" si="1023"/>
        <v>2430.6157006636217</v>
      </c>
      <c r="AU2166" s="103">
        <f t="shared" si="1008"/>
        <v>2604.7248182290264</v>
      </c>
      <c r="AV2166" s="103">
        <f t="shared" si="1009"/>
        <v>409.81804788378423</v>
      </c>
      <c r="AW2166" s="103">
        <f t="shared" si="1010"/>
        <v>4197.5663654502459</v>
      </c>
      <c r="AX2166" s="92">
        <f t="shared" si="1011"/>
        <v>1087.1237381323556</v>
      </c>
    </row>
    <row r="2167" spans="1:50" x14ac:dyDescent="0.2">
      <c r="A2167" s="85" t="str">
        <f t="shared" si="1012"/>
        <v>2018_4</v>
      </c>
      <c r="B2167" s="59">
        <v>2018</v>
      </c>
      <c r="C2167" s="59">
        <v>4</v>
      </c>
      <c r="D2167" s="83" t="str">
        <f t="shared" si="1013"/>
        <v>LSH_Commercial</v>
      </c>
      <c r="E2167" s="70" t="s">
        <v>37</v>
      </c>
      <c r="F2167" s="71" t="s">
        <v>41</v>
      </c>
      <c r="G2167" s="88">
        <f t="shared" si="1014"/>
        <v>667.75</v>
      </c>
      <c r="H2167" s="72">
        <v>2671</v>
      </c>
      <c r="I2167" s="88">
        <f t="shared" si="1015"/>
        <v>274445250</v>
      </c>
      <c r="J2167" s="92">
        <f t="shared" si="1016"/>
        <v>1097781000</v>
      </c>
      <c r="K2167" s="67">
        <v>129</v>
      </c>
      <c r="L2167" s="68">
        <v>494</v>
      </c>
      <c r="M2167" s="68">
        <v>684</v>
      </c>
      <c r="N2167" s="68">
        <v>788</v>
      </c>
      <c r="O2167" s="69">
        <v>372</v>
      </c>
      <c r="P2167" s="67">
        <v>1952631</v>
      </c>
      <c r="Q2167" s="68">
        <v>1803477</v>
      </c>
      <c r="R2167" s="68">
        <v>812657</v>
      </c>
      <c r="S2167" s="68">
        <v>2700226</v>
      </c>
      <c r="T2167" s="69">
        <v>2072636</v>
      </c>
      <c r="U2167" s="102">
        <f t="shared" si="995"/>
        <v>15136.674418604651</v>
      </c>
      <c r="V2167" s="103">
        <f t="shared" si="996"/>
        <v>3650.7631578947367</v>
      </c>
      <c r="W2167" s="103">
        <f t="shared" si="997"/>
        <v>1188.0950292397661</v>
      </c>
      <c r="X2167" s="103">
        <f t="shared" si="998"/>
        <v>3426.6827411167515</v>
      </c>
      <c r="Y2167" s="92">
        <f t="shared" si="999"/>
        <v>5571.6021505376348</v>
      </c>
      <c r="Z2167" s="102">
        <f>Coverages!$C$10*G2167</f>
        <v>150243750</v>
      </c>
      <c r="AA2167" s="103">
        <f>Coverages!$C$12*G2167</f>
        <v>20032500</v>
      </c>
      <c r="AB2167" s="103">
        <f>Coverages!$C$14*G2167</f>
        <v>100162500</v>
      </c>
      <c r="AC2167" s="103">
        <f>Coverages!$C$16*G2167</f>
        <v>2003250</v>
      </c>
      <c r="AD2167" s="92">
        <f>Coverages!$C$18*G2167</f>
        <v>2003250</v>
      </c>
      <c r="AE2167" s="106">
        <f t="shared" si="1017"/>
        <v>0.19318607263197304</v>
      </c>
      <c r="AF2167" s="107">
        <f t="shared" si="1000"/>
        <v>0.73979782852864095</v>
      </c>
      <c r="AG2167" s="107">
        <f t="shared" si="1001"/>
        <v>1.0243354548858106</v>
      </c>
      <c r="AH2167" s="107">
        <f t="shared" si="1002"/>
        <v>1.1800823661549982</v>
      </c>
      <c r="AI2167" s="108">
        <f t="shared" si="1003"/>
        <v>0.55709472107824787</v>
      </c>
      <c r="AJ2167" s="106">
        <f t="shared" si="1024"/>
        <v>0.22878390656626271</v>
      </c>
      <c r="AK2167" s="107">
        <f t="shared" si="1018"/>
        <v>0.77935825430083372</v>
      </c>
      <c r="AL2167" s="107">
        <f t="shared" si="1019"/>
        <v>1.0385715148782324</v>
      </c>
      <c r="AM2167" s="107">
        <f t="shared" si="1020"/>
        <v>1.2216486048525799</v>
      </c>
      <c r="AN2167" s="108">
        <f t="shared" si="1021"/>
        <v>0.60188346907734958</v>
      </c>
      <c r="AO2167" s="102">
        <f t="shared" si="1022"/>
        <v>2924.1946836390866</v>
      </c>
      <c r="AP2167" s="103">
        <f t="shared" si="1004"/>
        <v>2700.8266566828902</v>
      </c>
      <c r="AQ2167" s="103">
        <f t="shared" si="1005"/>
        <v>1217.0078622238861</v>
      </c>
      <c r="AR2167" s="103">
        <f t="shared" si="1006"/>
        <v>4043.7678771995506</v>
      </c>
      <c r="AS2167" s="92">
        <f t="shared" si="1007"/>
        <v>3103.9101460127295</v>
      </c>
      <c r="AT2167" s="102">
        <f t="shared" si="1023"/>
        <v>2933.4346693101979</v>
      </c>
      <c r="AU2167" s="103">
        <f t="shared" si="1008"/>
        <v>2709.3608352543556</v>
      </c>
      <c r="AV2167" s="103">
        <f t="shared" si="1009"/>
        <v>1220.8534116572037</v>
      </c>
      <c r="AW2167" s="103">
        <f t="shared" si="1010"/>
        <v>4056.5455343957965</v>
      </c>
      <c r="AX2167" s="92">
        <f t="shared" si="1011"/>
        <v>3113.7180036885675</v>
      </c>
    </row>
    <row r="2168" spans="1:50" x14ac:dyDescent="0.2">
      <c r="A2168" s="85" t="str">
        <f t="shared" si="1012"/>
        <v>2018_4</v>
      </c>
      <c r="B2168" s="59">
        <v>2018</v>
      </c>
      <c r="C2168" s="59">
        <v>4</v>
      </c>
      <c r="D2168" s="83" t="str">
        <f t="shared" si="1013"/>
        <v>SYH_Commercial</v>
      </c>
      <c r="E2168" s="70" t="s">
        <v>38</v>
      </c>
      <c r="F2168" s="71" t="s">
        <v>41</v>
      </c>
      <c r="G2168" s="88">
        <f t="shared" si="1014"/>
        <v>344</v>
      </c>
      <c r="H2168" s="72">
        <v>1376</v>
      </c>
      <c r="I2168" s="88">
        <f t="shared" si="1015"/>
        <v>141384000</v>
      </c>
      <c r="J2168" s="92">
        <f t="shared" si="1016"/>
        <v>565536000</v>
      </c>
      <c r="K2168" s="67">
        <v>69</v>
      </c>
      <c r="L2168" s="68">
        <v>275</v>
      </c>
      <c r="M2168" s="68">
        <v>192</v>
      </c>
      <c r="N2168" s="68">
        <v>500</v>
      </c>
      <c r="O2168" s="69">
        <v>12</v>
      </c>
      <c r="P2168" s="67">
        <v>1045329</v>
      </c>
      <c r="Q2168" s="68">
        <v>821630</v>
      </c>
      <c r="R2168" s="68">
        <v>375585</v>
      </c>
      <c r="S2168" s="68">
        <v>1371688</v>
      </c>
      <c r="T2168" s="69">
        <v>68048</v>
      </c>
      <c r="U2168" s="102">
        <f t="shared" si="995"/>
        <v>15149.695652173914</v>
      </c>
      <c r="V2168" s="103">
        <f t="shared" si="996"/>
        <v>2987.7454545454543</v>
      </c>
      <c r="W2168" s="103">
        <f t="shared" si="997"/>
        <v>1956.171875</v>
      </c>
      <c r="X2168" s="103">
        <f t="shared" si="998"/>
        <v>2743.3760000000002</v>
      </c>
      <c r="Y2168" s="92">
        <f t="shared" si="999"/>
        <v>5670.666666666667</v>
      </c>
      <c r="Z2168" s="102">
        <f>Coverages!$C$10*G2168</f>
        <v>77400000</v>
      </c>
      <c r="AA2168" s="103">
        <f>Coverages!$C$12*G2168</f>
        <v>10320000</v>
      </c>
      <c r="AB2168" s="103">
        <f>Coverages!$C$14*G2168</f>
        <v>51600000</v>
      </c>
      <c r="AC2168" s="103">
        <f>Coverages!$C$16*G2168</f>
        <v>1032000</v>
      </c>
      <c r="AD2168" s="92">
        <f>Coverages!$C$18*G2168</f>
        <v>1032000</v>
      </c>
      <c r="AE2168" s="106">
        <f t="shared" si="1017"/>
        <v>0.2005813953488372</v>
      </c>
      <c r="AF2168" s="107">
        <f t="shared" si="1000"/>
        <v>0.79941860465116277</v>
      </c>
      <c r="AG2168" s="107">
        <f t="shared" si="1001"/>
        <v>0.55813953488372092</v>
      </c>
      <c r="AH2168" s="107">
        <f t="shared" si="1002"/>
        <v>1.4534883720930232</v>
      </c>
      <c r="AI2168" s="108">
        <f t="shared" si="1003"/>
        <v>3.4883720930232558E-2</v>
      </c>
      <c r="AJ2168" s="106">
        <f t="shared" si="1024"/>
        <v>0.25088616323644591</v>
      </c>
      <c r="AK2168" s="107">
        <f t="shared" si="1018"/>
        <v>0.8497233725387715</v>
      </c>
      <c r="AL2168" s="107">
        <f t="shared" si="1019"/>
        <v>0.62052604119232813</v>
      </c>
      <c r="AM2168" s="107">
        <f t="shared" si="1020"/>
        <v>1.5554802430221975</v>
      </c>
      <c r="AN2168" s="108">
        <f t="shared" si="1021"/>
        <v>5.7934092047652999E-2</v>
      </c>
      <c r="AO2168" s="102">
        <f t="shared" si="1022"/>
        <v>3038.7470930232557</v>
      </c>
      <c r="AP2168" s="103">
        <f t="shared" si="1004"/>
        <v>2388.4593023255816</v>
      </c>
      <c r="AQ2168" s="103">
        <f t="shared" si="1005"/>
        <v>1091.8168604651162</v>
      </c>
      <c r="AR2168" s="103">
        <f t="shared" si="1006"/>
        <v>3987.4651162790697</v>
      </c>
      <c r="AS2168" s="92">
        <f t="shared" si="1007"/>
        <v>197.81395348837211</v>
      </c>
      <c r="AT2168" s="102">
        <f t="shared" si="1023"/>
        <v>3048.3490459146838</v>
      </c>
      <c r="AU2168" s="103">
        <f t="shared" si="1008"/>
        <v>2396.006450213169</v>
      </c>
      <c r="AV2168" s="103">
        <f t="shared" si="1009"/>
        <v>1095.2668264344204</v>
      </c>
      <c r="AW2168" s="103">
        <f t="shared" si="1010"/>
        <v>4000.0648657911725</v>
      </c>
      <c r="AX2168" s="92">
        <f t="shared" si="1011"/>
        <v>198.43901381900091</v>
      </c>
    </row>
    <row r="2169" spans="1:50" x14ac:dyDescent="0.2">
      <c r="A2169" s="85" t="str">
        <f t="shared" si="1012"/>
        <v>2018_4</v>
      </c>
      <c r="B2169" s="59">
        <v>2018</v>
      </c>
      <c r="C2169" s="59">
        <v>4</v>
      </c>
      <c r="D2169" s="83" t="str">
        <f t="shared" si="1013"/>
        <v>MSH_Commercial</v>
      </c>
      <c r="E2169" s="70" t="s">
        <v>39</v>
      </c>
      <c r="F2169" s="71" t="s">
        <v>41</v>
      </c>
      <c r="G2169" s="88">
        <f t="shared" si="1014"/>
        <v>1580.5</v>
      </c>
      <c r="H2169" s="72">
        <v>6322</v>
      </c>
      <c r="I2169" s="88">
        <f t="shared" si="1015"/>
        <v>649585500</v>
      </c>
      <c r="J2169" s="92">
        <f t="shared" si="1016"/>
        <v>2598342000</v>
      </c>
      <c r="K2169" s="67">
        <v>307</v>
      </c>
      <c r="L2169" s="68">
        <v>1151</v>
      </c>
      <c r="M2169" s="68">
        <v>2081</v>
      </c>
      <c r="N2169" s="68">
        <v>952</v>
      </c>
      <c r="O2169" s="69">
        <v>150</v>
      </c>
      <c r="P2169" s="67">
        <v>3939707</v>
      </c>
      <c r="Q2169" s="68">
        <v>3773738</v>
      </c>
      <c r="R2169" s="68">
        <v>1955587</v>
      </c>
      <c r="S2169" s="68">
        <v>3132474</v>
      </c>
      <c r="T2169" s="69">
        <v>785022</v>
      </c>
      <c r="U2169" s="102">
        <f t="shared" si="995"/>
        <v>12832.921824104234</v>
      </c>
      <c r="V2169" s="103">
        <f t="shared" si="996"/>
        <v>3278.6602953953084</v>
      </c>
      <c r="W2169" s="103">
        <f t="shared" si="997"/>
        <v>939.73426237385877</v>
      </c>
      <c r="X2169" s="103">
        <f t="shared" si="998"/>
        <v>3290.4138655462184</v>
      </c>
      <c r="Y2169" s="92">
        <f t="shared" si="999"/>
        <v>5233.4799999999996</v>
      </c>
      <c r="Z2169" s="102">
        <f>Coverages!$C$10*G2169</f>
        <v>355612500</v>
      </c>
      <c r="AA2169" s="103">
        <f>Coverages!$C$12*G2169</f>
        <v>47415000</v>
      </c>
      <c r="AB2169" s="103">
        <f>Coverages!$C$14*G2169</f>
        <v>237075000</v>
      </c>
      <c r="AC2169" s="103">
        <f>Coverages!$C$16*G2169</f>
        <v>4741500</v>
      </c>
      <c r="AD2169" s="92">
        <f>Coverages!$C$18*G2169</f>
        <v>4741500</v>
      </c>
      <c r="AE2169" s="106">
        <f t="shared" si="1017"/>
        <v>0.19424232837709585</v>
      </c>
      <c r="AF2169" s="107">
        <f t="shared" si="1000"/>
        <v>0.72825055362227142</v>
      </c>
      <c r="AG2169" s="107">
        <f t="shared" si="1001"/>
        <v>1.3166719392597279</v>
      </c>
      <c r="AH2169" s="107">
        <f t="shared" si="1002"/>
        <v>0.6023410313192028</v>
      </c>
      <c r="AI2169" s="108">
        <f t="shared" si="1003"/>
        <v>9.4906675102815571E-2</v>
      </c>
      <c r="AJ2169" s="106">
        <f t="shared" si="1024"/>
        <v>0.21742870218089147</v>
      </c>
      <c r="AK2169" s="107">
        <f t="shared" si="1018"/>
        <v>0.7543230980794704</v>
      </c>
      <c r="AL2169" s="107">
        <f t="shared" si="1019"/>
        <v>1.3545163939508722</v>
      </c>
      <c r="AM2169" s="107">
        <f t="shared" si="1020"/>
        <v>0.63102473887201771</v>
      </c>
      <c r="AN2169" s="108">
        <f t="shared" si="1021"/>
        <v>0.11208392885560786</v>
      </c>
      <c r="AO2169" s="102">
        <f t="shared" si="1022"/>
        <v>2492.6966149952545</v>
      </c>
      <c r="AP2169" s="103">
        <f t="shared" si="1004"/>
        <v>2387.6861752609934</v>
      </c>
      <c r="AQ2169" s="103">
        <f t="shared" si="1005"/>
        <v>1237.3217336285986</v>
      </c>
      <c r="AR2169" s="103">
        <f t="shared" si="1006"/>
        <v>1981.951281240114</v>
      </c>
      <c r="AS2169" s="92">
        <f t="shared" si="1007"/>
        <v>496.6921860170832</v>
      </c>
      <c r="AT2169" s="102">
        <f t="shared" si="1023"/>
        <v>2500.5731360538048</v>
      </c>
      <c r="AU2169" s="103">
        <f t="shared" si="1008"/>
        <v>2395.2308801911954</v>
      </c>
      <c r="AV2169" s="103">
        <f t="shared" si="1009"/>
        <v>1241.2314716338176</v>
      </c>
      <c r="AW2169" s="103">
        <f t="shared" si="1010"/>
        <v>1988.2139290528476</v>
      </c>
      <c r="AX2169" s="92">
        <f t="shared" si="1011"/>
        <v>498.26165357251949</v>
      </c>
    </row>
    <row r="2170" spans="1:50" x14ac:dyDescent="0.2">
      <c r="A2170" s="86" t="str">
        <f t="shared" si="1012"/>
        <v>2018_4</v>
      </c>
      <c r="B2170" s="73">
        <v>2018</v>
      </c>
      <c r="C2170" s="73">
        <v>4</v>
      </c>
      <c r="D2170" s="84" t="str">
        <f t="shared" si="1013"/>
        <v>SMH_Commercial</v>
      </c>
      <c r="E2170" s="74" t="s">
        <v>40</v>
      </c>
      <c r="F2170" s="75" t="s">
        <v>41</v>
      </c>
      <c r="G2170" s="89">
        <f t="shared" si="1014"/>
        <v>831.25</v>
      </c>
      <c r="H2170" s="76">
        <v>3325</v>
      </c>
      <c r="I2170" s="89">
        <f t="shared" si="1015"/>
        <v>341643750</v>
      </c>
      <c r="J2170" s="93">
        <f t="shared" si="1016"/>
        <v>1366575000</v>
      </c>
      <c r="K2170" s="78">
        <v>117</v>
      </c>
      <c r="L2170" s="79">
        <v>562</v>
      </c>
      <c r="M2170" s="79">
        <v>941</v>
      </c>
      <c r="N2170" s="79">
        <v>990</v>
      </c>
      <c r="O2170" s="77">
        <v>172</v>
      </c>
      <c r="P2170" s="78">
        <v>1776584</v>
      </c>
      <c r="Q2170" s="79">
        <v>2330067</v>
      </c>
      <c r="R2170" s="79">
        <v>986401</v>
      </c>
      <c r="S2170" s="79">
        <v>3998085</v>
      </c>
      <c r="T2170" s="77">
        <v>512364</v>
      </c>
      <c r="U2170" s="104">
        <f t="shared" si="995"/>
        <v>15184.478632478633</v>
      </c>
      <c r="V2170" s="105">
        <f t="shared" si="996"/>
        <v>4146.0266903914589</v>
      </c>
      <c r="W2170" s="105">
        <f t="shared" si="997"/>
        <v>1048.2476089266738</v>
      </c>
      <c r="X2170" s="105">
        <f t="shared" si="998"/>
        <v>4038.469696969697</v>
      </c>
      <c r="Y2170" s="93">
        <f t="shared" si="999"/>
        <v>2978.8604651162791</v>
      </c>
      <c r="Z2170" s="104">
        <f>Coverages!$C$10*G2170</f>
        <v>187031250</v>
      </c>
      <c r="AA2170" s="105">
        <f>Coverages!$C$12*G2170</f>
        <v>24937500</v>
      </c>
      <c r="AB2170" s="105">
        <f>Coverages!$C$14*G2170</f>
        <v>124687500</v>
      </c>
      <c r="AC2170" s="105">
        <f>Coverages!$C$16*G2170</f>
        <v>2493750</v>
      </c>
      <c r="AD2170" s="93">
        <f>Coverages!$C$18*G2170</f>
        <v>2493750</v>
      </c>
      <c r="AE2170" s="109">
        <f t="shared" si="1017"/>
        <v>0.14075187969924813</v>
      </c>
      <c r="AF2170" s="110">
        <f t="shared" si="1000"/>
        <v>0.67609022556390974</v>
      </c>
      <c r="AG2170" s="110">
        <f t="shared" si="1001"/>
        <v>1.1320300751879699</v>
      </c>
      <c r="AH2170" s="110">
        <f t="shared" si="1002"/>
        <v>1.1909774436090226</v>
      </c>
      <c r="AI2170" s="111">
        <f t="shared" si="1003"/>
        <v>0.20691729323308269</v>
      </c>
      <c r="AJ2170" s="109">
        <f t="shared" si="1024"/>
        <v>0.16885642018920372</v>
      </c>
      <c r="AK2170" s="110">
        <f t="shared" si="1018"/>
        <v>0.71390873844794522</v>
      </c>
      <c r="AL2170" s="110">
        <f t="shared" si="1019"/>
        <v>1.1632732752464223</v>
      </c>
      <c r="AM2170" s="110">
        <f t="shared" si="1020"/>
        <v>1.2295193238699924</v>
      </c>
      <c r="AN2170" s="111">
        <f t="shared" si="1021"/>
        <v>0.23965496018802251</v>
      </c>
      <c r="AO2170" s="104">
        <f t="shared" si="1022"/>
        <v>2137.2439097744359</v>
      </c>
      <c r="AP2170" s="105">
        <f t="shared" si="1004"/>
        <v>2803.0881203007521</v>
      </c>
      <c r="AQ2170" s="105">
        <f t="shared" si="1005"/>
        <v>1186.6478195488721</v>
      </c>
      <c r="AR2170" s="105">
        <f t="shared" si="1006"/>
        <v>4809.726315789474</v>
      </c>
      <c r="AS2170" s="93">
        <f t="shared" si="1007"/>
        <v>616.37774436090228</v>
      </c>
      <c r="AT2170" s="104">
        <f t="shared" si="1023"/>
        <v>2143.9972573584655</v>
      </c>
      <c r="AU2170" s="105">
        <f t="shared" si="1008"/>
        <v>2811.9454286774326</v>
      </c>
      <c r="AV2170" s="105">
        <f t="shared" si="1009"/>
        <v>1190.3974361221578</v>
      </c>
      <c r="AW2170" s="105">
        <f t="shared" si="1010"/>
        <v>4824.9242786640098</v>
      </c>
      <c r="AX2170" s="93">
        <f t="shared" si="1011"/>
        <v>618.32539906315321</v>
      </c>
    </row>
    <row r="2171" spans="1:50" s="48" customFormat="1" x14ac:dyDescent="0.2">
      <c r="G2171" s="112">
        <f>SUM(G11:G2170)</f>
        <v>5048197</v>
      </c>
      <c r="H2171" s="112">
        <f t="shared" ref="H2171:T2171" si="1025">SUM(H11:H2170)</f>
        <v>20192788</v>
      </c>
      <c r="I2171" s="112">
        <f t="shared" si="1025"/>
        <v>2074808967000</v>
      </c>
      <c r="J2171" s="112">
        <f t="shared" si="1025"/>
        <v>8299235868000</v>
      </c>
      <c r="K2171" s="112">
        <f t="shared" si="1025"/>
        <v>490859</v>
      </c>
      <c r="L2171" s="112">
        <f t="shared" si="1025"/>
        <v>2360020</v>
      </c>
      <c r="M2171" s="112">
        <f t="shared" si="1025"/>
        <v>3905743</v>
      </c>
      <c r="N2171" s="112">
        <f t="shared" si="1025"/>
        <v>3817957</v>
      </c>
      <c r="O2171" s="112">
        <f t="shared" si="1025"/>
        <v>806853</v>
      </c>
      <c r="P2171" s="112">
        <f t="shared" si="1025"/>
        <v>8020722758</v>
      </c>
      <c r="Q2171" s="112">
        <f t="shared" si="1025"/>
        <v>7137360981</v>
      </c>
      <c r="R2171" s="112">
        <f t="shared" si="1025"/>
        <v>4410498382</v>
      </c>
      <c r="S2171" s="112">
        <f t="shared" si="1025"/>
        <v>11468566978</v>
      </c>
      <c r="T2171" s="112">
        <f t="shared" si="1025"/>
        <v>4445278521</v>
      </c>
      <c r="U2171" s="112">
        <f t="shared" ref="U2171" si="1026">P2171/K2171</f>
        <v>16340.176625059335</v>
      </c>
      <c r="V2171" s="112">
        <f t="shared" ref="V2171" si="1027">Q2171/L2171</f>
        <v>3024.2798709332974</v>
      </c>
      <c r="W2171" s="112">
        <f t="shared" ref="W2171" si="1028">R2171/M2171</f>
        <v>1129.2341513509721</v>
      </c>
      <c r="X2171" s="112">
        <f t="shared" ref="X2171" si="1029">S2171/N2171</f>
        <v>3003.849173262035</v>
      </c>
      <c r="Y2171" s="112">
        <f t="shared" ref="Y2171" si="1030">T2171/O2171</f>
        <v>5509.403225866422</v>
      </c>
      <c r="Z2171" s="112">
        <f>Coverages!$C$10*G2171</f>
        <v>1135844325000</v>
      </c>
      <c r="AA2171" s="112">
        <f>Coverages!$C$12*G2171</f>
        <v>151445910000</v>
      </c>
      <c r="AB2171" s="112">
        <f>Coverages!$C$14*G2171</f>
        <v>757229550000</v>
      </c>
      <c r="AC2171" s="112">
        <f>Coverages!$C$16*G2171</f>
        <v>15144591000</v>
      </c>
      <c r="AD2171" s="112">
        <f>Coverages!$C$18*G2171</f>
        <v>15144591000</v>
      </c>
      <c r="AE2171" s="113">
        <f t="shared" ref="AE2171" si="1031">K2171/$G2171</f>
        <v>9.7234517591132039E-2</v>
      </c>
      <c r="AF2171" s="113">
        <f t="shared" ref="AF2171" si="1032">L2171/$G2171</f>
        <v>0.46749760359985953</v>
      </c>
      <c r="AG2171" s="113">
        <f t="shared" ref="AG2171" si="1033">M2171/$G2171</f>
        <v>0.77369068600135849</v>
      </c>
      <c r="AH2171" s="113">
        <f t="shared" ref="AH2171" si="1034">N2171/$G2171</f>
        <v>0.75630111106995235</v>
      </c>
      <c r="AI2171" s="113">
        <f t="shared" ref="AI2171" si="1035">O2171/$G2171</f>
        <v>0.15982993532146231</v>
      </c>
      <c r="AJ2171" s="113">
        <f t="shared" si="1024"/>
        <v>9.7541763054064562E-2</v>
      </c>
      <c r="AK2171" s="113">
        <f t="shared" si="1018"/>
        <v>0.46801501769050874</v>
      </c>
      <c r="AL2171" s="113">
        <f t="shared" si="1019"/>
        <v>0.77412461899473761</v>
      </c>
      <c r="AM2171" s="113">
        <f t="shared" si="1020"/>
        <v>0.75674631800175152</v>
      </c>
      <c r="AN2171" s="113">
        <f t="shared" si="1021"/>
        <v>0.16020995005717639</v>
      </c>
      <c r="AO2171" s="112">
        <f t="shared" si="1022"/>
        <v>1588.8291914915364</v>
      </c>
      <c r="AP2171" s="112">
        <f t="shared" si="1004"/>
        <v>1413.8435922766089</v>
      </c>
      <c r="AQ2171" s="112">
        <f t="shared" si="1005"/>
        <v>873.67794521489554</v>
      </c>
      <c r="AR2171" s="112">
        <f t="shared" si="1006"/>
        <v>2271.8144672246349</v>
      </c>
      <c r="AS2171" s="112">
        <f t="shared" si="1007"/>
        <v>880.56756125008587</v>
      </c>
      <c r="AT2171" s="112">
        <f t="shared" si="1023"/>
        <v>1593.8496366231018</v>
      </c>
      <c r="AU2171" s="112">
        <f t="shared" si="1008"/>
        <v>1418.311111011569</v>
      </c>
      <c r="AV2171" s="112">
        <f t="shared" si="1009"/>
        <v>876.43862723792188</v>
      </c>
      <c r="AW2171" s="112">
        <f t="shared" si="1010"/>
        <v>2278.9930361626152</v>
      </c>
      <c r="AX2171" s="112">
        <f t="shared" si="1011"/>
        <v>883.35001335353843</v>
      </c>
    </row>
    <row r="2172" spans="1:50" x14ac:dyDescent="0.2">
      <c r="K2172" s="80"/>
      <c r="L2172" s="80"/>
      <c r="M2172" s="80"/>
      <c r="N2172" s="80"/>
      <c r="O2172" s="80"/>
      <c r="P2172" s="80"/>
      <c r="Q2172" s="80"/>
      <c r="R2172" s="80"/>
      <c r="S2172" s="80"/>
      <c r="T2172" s="80"/>
      <c r="U2172" s="80"/>
      <c r="V2172" s="80"/>
      <c r="W2172" s="80"/>
      <c r="X2172" s="80"/>
      <c r="Y2172" s="80"/>
    </row>
  </sheetData>
  <autoFilter ref="A10:Y2170" xr:uid="{744994EC-7302-4FC6-BDA7-46979911328A}"/>
  <conditionalFormatting sqref="K11:O1090">
    <cfRule type="cellIs" dxfId="87" priority="18" operator="lessThan">
      <formula>0</formula>
    </cfRule>
  </conditionalFormatting>
  <conditionalFormatting sqref="P11:T1090">
    <cfRule type="cellIs" dxfId="86" priority="17" operator="lessThan">
      <formula>0</formula>
    </cfRule>
  </conditionalFormatting>
  <conditionalFormatting sqref="K1091:O2170">
    <cfRule type="cellIs" dxfId="85" priority="16" operator="lessThan">
      <formula>0</formula>
    </cfRule>
  </conditionalFormatting>
  <conditionalFormatting sqref="P1091:T2170">
    <cfRule type="cellIs" dxfId="84" priority="15" operator="lessThan">
      <formula>0</formula>
    </cfRule>
  </conditionalFormatting>
  <conditionalFormatting sqref="U11:Y1090">
    <cfRule type="cellIs" dxfId="83" priority="14" operator="lessThan">
      <formula>0</formula>
    </cfRule>
  </conditionalFormatting>
  <conditionalFormatting sqref="U1091:Y2170">
    <cfRule type="cellIs" dxfId="82" priority="13" operator="lessThan">
      <formula>0</formula>
    </cfRule>
  </conditionalFormatting>
  <conditionalFormatting sqref="Z11:AD1090">
    <cfRule type="cellIs" dxfId="81" priority="12" operator="lessThan">
      <formula>0</formula>
    </cfRule>
  </conditionalFormatting>
  <conditionalFormatting sqref="Z1091:AD2170">
    <cfRule type="cellIs" dxfId="80" priority="11" operator="lessThan">
      <formula>0</formula>
    </cfRule>
  </conditionalFormatting>
  <conditionalFormatting sqref="AE11:AI1090">
    <cfRule type="cellIs" dxfId="79" priority="10" operator="lessThan">
      <formula>0</formula>
    </cfRule>
  </conditionalFormatting>
  <conditionalFormatting sqref="AE1091:AI2170">
    <cfRule type="cellIs" dxfId="78" priority="9" operator="lessThan">
      <formula>0</formula>
    </cfRule>
  </conditionalFormatting>
  <conditionalFormatting sqref="AJ11:AN1090">
    <cfRule type="cellIs" dxfId="77" priority="6" operator="lessThan">
      <formula>0</formula>
    </cfRule>
  </conditionalFormatting>
  <conditionalFormatting sqref="AJ1091:AN2170">
    <cfRule type="cellIs" dxfId="76" priority="5" operator="lessThan">
      <formula>0</formula>
    </cfRule>
  </conditionalFormatting>
  <conditionalFormatting sqref="AO11:AS1090">
    <cfRule type="cellIs" dxfId="75" priority="4" operator="lessThan">
      <formula>0</formula>
    </cfRule>
  </conditionalFormatting>
  <conditionalFormatting sqref="AO1091:AS2170">
    <cfRule type="cellIs" dxfId="74" priority="3" operator="lessThan">
      <formula>0</formula>
    </cfRule>
  </conditionalFormatting>
  <conditionalFormatting sqref="AT11:AX1090">
    <cfRule type="cellIs" dxfId="73" priority="2" operator="lessThan">
      <formula>0</formula>
    </cfRule>
  </conditionalFormatting>
  <conditionalFormatting sqref="AT1091:AX2170">
    <cfRule type="cellIs" dxfId="72" priority="1" operator="lessThan">
      <formula>0</formula>
    </cfRule>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2A898-4674-4AE9-83EA-5F2D211641CB}">
  <dimension ref="B6:H29"/>
  <sheetViews>
    <sheetView showGridLines="0" topLeftCell="A3" workbookViewId="0">
      <selection activeCell="B8" sqref="B8:H8"/>
    </sheetView>
  </sheetViews>
  <sheetFormatPr defaultColWidth="8.85546875" defaultRowHeight="12.75" x14ac:dyDescent="0.2"/>
  <cols>
    <col min="1" max="1" width="4.7109375" style="2" customWidth="1"/>
    <col min="2" max="2" width="5.7109375" style="2" customWidth="1"/>
    <col min="3" max="3" width="12.85546875" style="2" customWidth="1"/>
    <col min="4" max="4" width="12.140625" style="2" customWidth="1"/>
    <col min="5" max="5" width="14.5703125" style="2" customWidth="1"/>
    <col min="6" max="7" width="8.85546875" style="2"/>
    <col min="8" max="8" width="15.7109375" style="2" customWidth="1"/>
    <col min="9" max="16384" width="8.85546875" style="2"/>
  </cols>
  <sheetData>
    <row r="6" spans="2:8" ht="18.75" x14ac:dyDescent="0.3">
      <c r="B6" s="1" t="s">
        <v>42</v>
      </c>
    </row>
    <row r="8" spans="2:8" x14ac:dyDescent="0.2">
      <c r="B8" s="39" t="s">
        <v>43</v>
      </c>
      <c r="C8" s="39"/>
      <c r="D8" s="39"/>
      <c r="E8" s="39"/>
      <c r="F8" s="39"/>
      <c r="G8" s="39"/>
      <c r="H8" s="39"/>
    </row>
    <row r="9" spans="2:8" x14ac:dyDescent="0.2">
      <c r="B9" s="40"/>
      <c r="C9" s="40"/>
      <c r="D9" s="40"/>
      <c r="E9" s="40"/>
      <c r="F9" s="40"/>
      <c r="G9" s="40"/>
      <c r="H9" s="40"/>
    </row>
    <row r="10" spans="2:8" x14ac:dyDescent="0.2">
      <c r="B10" s="40" t="s">
        <v>44</v>
      </c>
      <c r="C10" s="40"/>
      <c r="D10" s="40"/>
      <c r="E10" s="40"/>
      <c r="F10" s="40"/>
      <c r="G10" s="40"/>
      <c r="H10" s="40"/>
    </row>
    <row r="11" spans="2:8" x14ac:dyDescent="0.2">
      <c r="B11" s="40"/>
      <c r="C11" s="40"/>
      <c r="D11" s="40"/>
      <c r="E11" s="40"/>
      <c r="F11" s="40"/>
      <c r="G11" s="40"/>
      <c r="H11" s="40"/>
    </row>
    <row r="12" spans="2:8" x14ac:dyDescent="0.2">
      <c r="B12" s="40" t="s">
        <v>45</v>
      </c>
      <c r="C12" s="40"/>
      <c r="D12" s="40"/>
      <c r="E12" s="40"/>
      <c r="F12" s="40"/>
      <c r="G12" s="40"/>
      <c r="H12" s="40"/>
    </row>
    <row r="13" spans="2:8" x14ac:dyDescent="0.2">
      <c r="B13" s="39" t="s">
        <v>46</v>
      </c>
      <c r="C13" s="39"/>
      <c r="D13" s="39"/>
      <c r="E13" s="39"/>
      <c r="F13" s="39"/>
      <c r="G13" s="39"/>
      <c r="H13" s="39"/>
    </row>
    <row r="14" spans="2:8" x14ac:dyDescent="0.2">
      <c r="B14" s="3"/>
      <c r="C14" s="4" t="s">
        <v>47</v>
      </c>
      <c r="D14" s="4" t="s">
        <v>48</v>
      </c>
      <c r="E14" s="4" t="s">
        <v>49</v>
      </c>
      <c r="F14" s="5"/>
      <c r="G14" s="5"/>
      <c r="H14" s="5"/>
    </row>
    <row r="15" spans="2:8" x14ac:dyDescent="0.2">
      <c r="B15" s="3"/>
      <c r="C15" s="6" t="s">
        <v>50</v>
      </c>
      <c r="D15" s="6" t="s">
        <v>51</v>
      </c>
      <c r="E15" s="6" t="s">
        <v>52</v>
      </c>
      <c r="F15" s="5"/>
      <c r="G15" s="5"/>
      <c r="H15" s="5"/>
    </row>
    <row r="16" spans="2:8" x14ac:dyDescent="0.2">
      <c r="B16" s="3"/>
      <c r="C16" s="6" t="s">
        <v>53</v>
      </c>
      <c r="D16" s="6" t="s">
        <v>54</v>
      </c>
      <c r="E16" s="6" t="s">
        <v>55</v>
      </c>
      <c r="F16" s="5"/>
      <c r="G16" s="5"/>
      <c r="H16" s="5"/>
    </row>
    <row r="17" spans="2:8" x14ac:dyDescent="0.2">
      <c r="B17" s="3"/>
      <c r="C17" s="6" t="s">
        <v>56</v>
      </c>
      <c r="D17" s="6" t="s">
        <v>57</v>
      </c>
      <c r="E17" s="6" t="s">
        <v>58</v>
      </c>
      <c r="F17" s="5"/>
      <c r="G17" s="5"/>
      <c r="H17" s="5"/>
    </row>
    <row r="18" spans="2:8" x14ac:dyDescent="0.2">
      <c r="B18" s="7"/>
      <c r="C18" s="5"/>
      <c r="D18" s="5"/>
      <c r="E18" s="5"/>
      <c r="F18" s="5"/>
      <c r="G18" s="5"/>
      <c r="H18" s="5"/>
    </row>
    <row r="19" spans="2:8" x14ac:dyDescent="0.2">
      <c r="B19" s="5"/>
      <c r="C19" s="39" t="s">
        <v>59</v>
      </c>
      <c r="D19" s="39"/>
      <c r="E19" s="39"/>
      <c r="F19" s="39"/>
      <c r="G19" s="39"/>
      <c r="H19" s="39"/>
    </row>
    <row r="20" spans="2:8" x14ac:dyDescent="0.2">
      <c r="B20" s="40"/>
      <c r="C20" s="40"/>
      <c r="D20" s="40"/>
      <c r="E20" s="40"/>
      <c r="F20" s="40"/>
      <c r="G20" s="40"/>
      <c r="H20" s="40"/>
    </row>
    <row r="21" spans="2:8" x14ac:dyDescent="0.2">
      <c r="B21" s="40" t="s">
        <v>60</v>
      </c>
      <c r="C21" s="40"/>
      <c r="D21" s="40"/>
      <c r="E21" s="40"/>
      <c r="F21" s="40"/>
      <c r="G21" s="40"/>
      <c r="H21" s="40"/>
    </row>
    <row r="22" spans="2:8" x14ac:dyDescent="0.2">
      <c r="B22" s="5"/>
      <c r="C22" s="39" t="s">
        <v>61</v>
      </c>
      <c r="D22" s="39"/>
      <c r="E22" s="39"/>
      <c r="F22" s="39"/>
      <c r="G22" s="39"/>
      <c r="H22" s="39"/>
    </row>
    <row r="23" spans="2:8" x14ac:dyDescent="0.2">
      <c r="B23" s="5"/>
      <c r="C23" s="39" t="s">
        <v>62</v>
      </c>
      <c r="D23" s="39"/>
      <c r="E23" s="39"/>
      <c r="F23" s="39"/>
      <c r="G23" s="39"/>
      <c r="H23" s="39"/>
    </row>
    <row r="24" spans="2:8" x14ac:dyDescent="0.2">
      <c r="B24" s="40"/>
      <c r="C24" s="40"/>
      <c r="D24" s="40"/>
      <c r="E24" s="40"/>
      <c r="F24" s="40"/>
      <c r="G24" s="40"/>
      <c r="H24" s="40"/>
    </row>
    <row r="25" spans="2:8" x14ac:dyDescent="0.2">
      <c r="B25" s="39" t="s">
        <v>63</v>
      </c>
      <c r="C25" s="39"/>
      <c r="D25" s="39"/>
      <c r="E25" s="39"/>
      <c r="F25" s="39"/>
      <c r="G25" s="39"/>
      <c r="H25" s="39"/>
    </row>
    <row r="26" spans="2:8" x14ac:dyDescent="0.2">
      <c r="B26" s="40"/>
      <c r="C26" s="40"/>
      <c r="D26" s="40"/>
      <c r="E26" s="40"/>
      <c r="F26" s="40"/>
      <c r="G26" s="40"/>
      <c r="H26" s="40"/>
    </row>
    <row r="27" spans="2:8" x14ac:dyDescent="0.2">
      <c r="B27" s="39" t="s">
        <v>64</v>
      </c>
      <c r="C27" s="39"/>
      <c r="D27" s="39"/>
      <c r="E27" s="39"/>
      <c r="F27" s="39"/>
      <c r="G27" s="39"/>
      <c r="H27" s="39"/>
    </row>
    <row r="29" spans="2:8" x14ac:dyDescent="0.2">
      <c r="B29" s="39" t="s">
        <v>65</v>
      </c>
      <c r="C29" s="39"/>
      <c r="D29" s="39"/>
      <c r="E29" s="39"/>
      <c r="F29" s="39"/>
      <c r="G29" s="39"/>
      <c r="H29" s="39"/>
    </row>
  </sheetData>
  <mergeCells count="16">
    <mergeCell ref="B25:H25"/>
    <mergeCell ref="B26:H26"/>
    <mergeCell ref="B27:H27"/>
    <mergeCell ref="B29:H29"/>
    <mergeCell ref="C19:H19"/>
    <mergeCell ref="B20:H20"/>
    <mergeCell ref="B21:H21"/>
    <mergeCell ref="C22:H22"/>
    <mergeCell ref="C23:H23"/>
    <mergeCell ref="B24:H24"/>
    <mergeCell ref="B13:H13"/>
    <mergeCell ref="B8:H8"/>
    <mergeCell ref="B9:H9"/>
    <mergeCell ref="B10:H10"/>
    <mergeCell ref="B11:H11"/>
    <mergeCell ref="B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AED91-EFD9-40EA-9DCB-AEBEAE1840E6}">
  <dimension ref="B6:C18"/>
  <sheetViews>
    <sheetView showGridLines="0" topLeftCell="A4" zoomScale="110" zoomScaleNormal="110" workbookViewId="0">
      <selection activeCell="C12" sqref="C12"/>
    </sheetView>
  </sheetViews>
  <sheetFormatPr defaultRowHeight="15" x14ac:dyDescent="0.25"/>
  <cols>
    <col min="1" max="1" width="4.7109375" customWidth="1"/>
    <col min="2" max="2" width="77.42578125" customWidth="1"/>
  </cols>
  <sheetData>
    <row r="6" spans="2:3" ht="18.75" x14ac:dyDescent="0.3">
      <c r="B6" s="8" t="s">
        <v>66</v>
      </c>
    </row>
    <row r="8" spans="2:3" ht="38.25" x14ac:dyDescent="0.25">
      <c r="B8" s="9" t="s">
        <v>67</v>
      </c>
      <c r="C8" t="s">
        <v>221</v>
      </c>
    </row>
    <row r="9" spans="2:3" x14ac:dyDescent="0.25">
      <c r="B9" s="9"/>
    </row>
    <row r="10" spans="2:3" ht="76.5" x14ac:dyDescent="0.25">
      <c r="B10" s="10" t="s">
        <v>68</v>
      </c>
      <c r="C10">
        <f>(150000+300000)/2</f>
        <v>225000</v>
      </c>
    </row>
    <row r="12" spans="2:3" ht="51" x14ac:dyDescent="0.25">
      <c r="B12" s="10" t="s">
        <v>69</v>
      </c>
      <c r="C12">
        <v>30000</v>
      </c>
    </row>
    <row r="14" spans="2:3" ht="38.25" x14ac:dyDescent="0.25">
      <c r="B14" s="10" t="s">
        <v>70</v>
      </c>
      <c r="C14">
        <v>150000</v>
      </c>
    </row>
    <row r="16" spans="2:3" ht="51" x14ac:dyDescent="0.25">
      <c r="B16" s="10" t="s">
        <v>71</v>
      </c>
      <c r="C16">
        <v>3000</v>
      </c>
    </row>
    <row r="17" spans="2:3" x14ac:dyDescent="0.25">
      <c r="B17" s="10"/>
    </row>
    <row r="18" spans="2:3" ht="51" x14ac:dyDescent="0.25">
      <c r="B18" s="10" t="s">
        <v>72</v>
      </c>
      <c r="C18">
        <v>3000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vt:lpstr>
      <vt:lpstr>Pivot</vt:lpstr>
      <vt:lpstr>ClaimsData</vt:lpstr>
      <vt:lpstr>DataElements</vt:lpstr>
      <vt:lpstr>Coverages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Filipe Bello</dc:creator>
  <cp:lastModifiedBy>Filipe Bello</cp:lastModifiedBy>
  <dcterms:created xsi:type="dcterms:W3CDTF">2019-01-26T19:56:40Z</dcterms:created>
  <dcterms:modified xsi:type="dcterms:W3CDTF">2019-01-27T23:42:24Z</dcterms:modified>
</cp:coreProperties>
</file>